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workbookPr defaultThemeVersion="166925"/>
  <mc:AlternateContent xmlns:mc="http://schemas.openxmlformats.org/markup-compatibility/2006">
    <mc:Choice Requires="x15">
      <x15ac:absPath xmlns:x15ac="http://schemas.microsoft.com/office/spreadsheetml/2010/11/ac" url="https://unitednations-my.sharepoint.com/personal/macpherson_un_org/Documents/2022/Annex Tables/"/>
    </mc:Choice>
  </mc:AlternateContent>
  <xr:revisionPtr revIDLastSave="243" documentId="8_{CECC4F40-18A4-4478-A0F7-A6461AB8AE32}" xr6:coauthVersionLast="47" xr6:coauthVersionMax="47" xr10:uidLastSave="{A33B815A-5755-4987-8E71-3853A5201E8E}"/>
  <bookViews>
    <workbookView xWindow="-28920" yWindow="-4635" windowWidth="29040" windowHeight="15840" xr2:uid="{7A175FBA-E7F2-4A4E-9C6F-3BD4E14271A7}"/>
  </bookViews>
  <sheets>
    <sheet name="Contents" sheetId="14" r:id="rId1"/>
    <sheet name="Funding - TimeSeries" sheetId="11" r:id="rId2"/>
    <sheet name="Funding by Entity &amp; Contributor" sheetId="8" r:id="rId3"/>
    <sheet name="Funding Mix By Contributor" sheetId="9" r:id="rId4"/>
    <sheet name="Funding Trend 2018-21" sheetId="13" r:id="rId5"/>
    <sheet name="Expenses - TimeSeries" sheetId="12" r:id="rId6"/>
    <sheet name="Expenses by Entity &amp; Location" sheetId="10" r:id="rId7"/>
  </sheets>
  <externalReferences>
    <externalReference r:id="rId8"/>
    <externalReference r:id="rId9"/>
  </externalReferences>
  <definedNames>
    <definedName name="_xlnm._FilterDatabase" localSheetId="6" hidden="1">'Expenses by Entity &amp; Location'!$GS$2:$HG$232</definedName>
    <definedName name="_xlnm._FilterDatabase" localSheetId="2" hidden="1">'Funding by Entity &amp; Contributor'!$A$1:$XP$241</definedName>
    <definedName name="ECADATA">[1]ECA!$A$8:$S$65536</definedName>
    <definedName name="ECEDATA">[1]ECE!$A$8:$S$65536</definedName>
    <definedName name="ECLACDATA">[1]ECLAC!$A$8:$S$65536</definedName>
    <definedName name="ESCAPDATA">[1]ESCAP!$A$8:$S$65536</definedName>
    <definedName name="ESCWADATA">[1]ESCWA!$A$8:$S$65536</definedName>
    <definedName name="FAODATA">[1]FAO!$A$8:$S$65536</definedName>
    <definedName name="IAEADATA">[1]IAEA!$A$8:$S$65536</definedName>
    <definedName name="ICAODATA">[1]ICAO!$A$8:$S$65536</definedName>
    <definedName name="IFADDATA">[1]IFAD!$A$8:$S$65536</definedName>
    <definedName name="ILODATA">[1]ILO!$A$8:$S$65536</definedName>
    <definedName name="IMODATA">[1]IMO!$A$8:$S$65536</definedName>
    <definedName name="ITCDATA">[1]ITC!$A$8:$R$65536</definedName>
    <definedName name="ITUDATA">[1]ITU!$A$8:$S$65536</definedName>
    <definedName name="OCHADATA">[1]OCHA!$A$8:$S$65536</definedName>
    <definedName name="PBSODATA" localSheetId="0">#REF!</definedName>
    <definedName name="PBSODATA" localSheetId="5">#REF!</definedName>
    <definedName name="PBSODATA" localSheetId="6">#REF!</definedName>
    <definedName name="PBSODATA" localSheetId="1">#REF!</definedName>
    <definedName name="PBSODATA" localSheetId="2">#REF!</definedName>
    <definedName name="PBSODATA" localSheetId="3">#REF!</definedName>
    <definedName name="PBSODATA" localSheetId="4">#REF!</definedName>
    <definedName name="PBSODATA">#REF!</definedName>
    <definedName name="_xlnm.Print_Area" localSheetId="0">#REF!</definedName>
    <definedName name="_xlnm.Print_Area" localSheetId="5">#REF!</definedName>
    <definedName name="_xlnm.Print_Area" localSheetId="6">#REF!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#REF!</definedName>
    <definedName name="_xlnm.Print_Titles" localSheetId="1">'Funding - TimeSeries'!$A:$A</definedName>
    <definedName name="SAPBEXhrIndnt" hidden="1">"Wide"</definedName>
    <definedName name="SAPsysID" hidden="1">"708C5W7SBKP804JT78WJ0JNKI"</definedName>
    <definedName name="SAPwbID" hidden="1">"ARS"</definedName>
    <definedName name="UNAIDSDATA">[1]UNAIDS!$A$8:$S$65536</definedName>
    <definedName name="UNCDFDATA">[1]UNCDF!$A$8:$S$65536</definedName>
    <definedName name="UNCTADDATA">[1]UNCTAD!$A$8:$S$65536</definedName>
    <definedName name="UNDESADATA">[1]UNDESA!$A$8:$S$65536</definedName>
    <definedName name="UNDPDATA">[1]UNDP!$A$8:$R$65536</definedName>
    <definedName name="UNEPDATA">[1]UNEP!$A$8:$S$65536</definedName>
    <definedName name="UNESCODATA">[1]UNESCO!$A$8:$S$65536</definedName>
    <definedName name="UNFPADATA">[1]UNFPA!$A$8:$R$65536</definedName>
    <definedName name="UNHabitatsDATA">[1]UNHabitat!$A$8:$S$65536</definedName>
    <definedName name="UNHCRDATA">[1]UNHCR!$A$9:$R$65536</definedName>
    <definedName name="UNICEFDATA">[1]UNICEF!$A$8:$R$65536</definedName>
    <definedName name="UNIDODATA">[1]UNIDO!$A$8:$S$65536</definedName>
    <definedName name="UNIFEMDATA">[1]UNIFEM!$A$8:$S$65536</definedName>
    <definedName name="UNODCDATA">[1]UNODC!$A$8:$R$65536</definedName>
    <definedName name="UNRWADATA">[1]UNRWA!$A$8:$S$65536</definedName>
    <definedName name="UNVDATA">[1]UNV!$A$8:$S$65536</definedName>
    <definedName name="UNWTODATA">[1]UNWTO!$A$8:$S$65536</definedName>
    <definedName name="UPUDATA">[1]UPU!$A$8:$S$65536</definedName>
    <definedName name="WFPDATA">[1]WFP!$A$8:$S$65536</definedName>
    <definedName name="WHODATA">[1]WHO!$A$8:$S$65536</definedName>
    <definedName name="WIPODATA">[1]WIPO!$A$8:$S$65536</definedName>
    <definedName name="WMODATA">[1]WMO!$A$8:$S$65536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1" i="8" l="1"/>
  <c r="F251" i="8"/>
  <c r="F249" i="8"/>
  <c r="D249" i="8"/>
  <c r="AG225" i="9"/>
  <c r="AG224" i="9"/>
  <c r="AG223" i="9"/>
  <c r="AG222" i="9"/>
  <c r="AG221" i="9"/>
  <c r="AG220" i="9"/>
  <c r="AG219" i="9"/>
  <c r="AG218" i="9"/>
  <c r="AG217" i="9"/>
  <c r="AG216" i="9"/>
  <c r="AG215" i="9"/>
  <c r="AG214" i="9"/>
  <c r="AG213" i="9"/>
  <c r="AG212" i="9"/>
  <c r="AG211" i="9"/>
  <c r="AG210" i="9"/>
  <c r="AG209" i="9"/>
  <c r="AG208" i="9"/>
  <c r="AG207" i="9"/>
  <c r="AG206" i="9"/>
  <c r="AG205" i="9"/>
  <c r="AG204" i="9"/>
  <c r="AG203" i="9"/>
  <c r="AG202" i="9"/>
  <c r="AG201" i="9"/>
  <c r="AG200" i="9"/>
  <c r="AG199" i="9"/>
  <c r="AG198" i="9"/>
  <c r="AG197" i="9"/>
  <c r="AG196" i="9"/>
  <c r="AG195" i="9"/>
  <c r="AG194" i="9"/>
  <c r="AG193" i="9"/>
  <c r="AG192" i="9"/>
  <c r="AG191" i="9"/>
  <c r="AG190" i="9"/>
  <c r="AG189" i="9"/>
  <c r="AG188" i="9"/>
  <c r="AG187" i="9"/>
  <c r="AG186" i="9"/>
  <c r="AG185" i="9"/>
  <c r="AG184" i="9"/>
  <c r="AG183" i="9"/>
  <c r="AG182" i="9"/>
  <c r="AG181" i="9"/>
  <c r="AG180" i="9"/>
  <c r="AG179" i="9"/>
  <c r="AG178" i="9"/>
  <c r="AG177" i="9"/>
  <c r="AG176" i="9"/>
  <c r="AG175" i="9"/>
  <c r="AG174" i="9"/>
  <c r="AG173" i="9"/>
  <c r="AG172" i="9"/>
  <c r="AG171" i="9"/>
  <c r="AG170" i="9"/>
  <c r="AG169" i="9"/>
  <c r="AG168" i="9"/>
  <c r="AG167" i="9"/>
  <c r="AG166" i="9"/>
  <c r="AG165" i="9"/>
  <c r="AG164" i="9"/>
  <c r="AG163" i="9"/>
  <c r="AG162" i="9"/>
  <c r="AG161" i="9"/>
  <c r="AG160" i="9"/>
  <c r="AG159" i="9"/>
  <c r="AG158" i="9"/>
  <c r="AG157" i="9"/>
  <c r="AG156" i="9"/>
  <c r="AG155" i="9"/>
  <c r="AG154" i="9"/>
  <c r="AG153" i="9"/>
  <c r="AG152" i="9"/>
  <c r="AG151" i="9"/>
  <c r="AG150" i="9"/>
  <c r="AG149" i="9"/>
  <c r="AG148" i="9"/>
  <c r="AG147" i="9"/>
  <c r="AG146" i="9"/>
  <c r="AG145" i="9"/>
  <c r="AG144" i="9"/>
  <c r="AG143" i="9"/>
  <c r="AG142" i="9"/>
  <c r="AG141" i="9"/>
  <c r="AG140" i="9"/>
  <c r="AG139" i="9"/>
  <c r="AG138" i="9"/>
  <c r="AG137" i="9"/>
  <c r="AG136" i="9"/>
  <c r="AG135" i="9"/>
  <c r="AG134" i="9"/>
  <c r="AG133" i="9"/>
  <c r="AG132" i="9"/>
  <c r="AG131" i="9"/>
  <c r="AG130" i="9"/>
  <c r="AG129" i="9"/>
  <c r="AG128" i="9"/>
  <c r="AG127" i="9"/>
  <c r="AG126" i="9"/>
  <c r="AG125" i="9"/>
  <c r="AG124" i="9"/>
  <c r="AG123" i="9"/>
  <c r="AG122" i="9"/>
  <c r="AG121" i="9"/>
  <c r="AG120" i="9"/>
  <c r="AG119" i="9"/>
  <c r="AG118" i="9"/>
  <c r="AG117" i="9"/>
  <c r="AG116" i="9"/>
  <c r="AG115" i="9"/>
  <c r="AG114" i="9"/>
  <c r="AG113" i="9"/>
  <c r="AG112" i="9"/>
  <c r="AG111" i="9"/>
  <c r="AG110" i="9"/>
  <c r="AG109" i="9"/>
  <c r="AG108" i="9"/>
  <c r="AG107" i="9"/>
  <c r="AG106" i="9"/>
  <c r="AG105" i="9"/>
  <c r="AG104" i="9"/>
  <c r="AG103" i="9"/>
  <c r="AG102" i="9"/>
  <c r="AG101" i="9"/>
  <c r="AG100" i="9"/>
  <c r="AG99" i="9"/>
  <c r="AG98" i="9"/>
  <c r="AG97" i="9"/>
  <c r="AG96" i="9"/>
  <c r="AG95" i="9"/>
  <c r="AG94" i="9"/>
  <c r="AG93" i="9"/>
  <c r="AG92" i="9"/>
  <c r="AG91" i="9"/>
  <c r="AG90" i="9"/>
  <c r="AG89" i="9"/>
  <c r="AG88" i="9"/>
  <c r="AG87" i="9"/>
  <c r="AG86" i="9"/>
  <c r="AG85" i="9"/>
  <c r="AG84" i="9"/>
  <c r="AG83" i="9"/>
  <c r="AG82" i="9"/>
  <c r="AG81" i="9"/>
  <c r="AG80" i="9"/>
  <c r="AG79" i="9"/>
  <c r="AG78" i="9"/>
  <c r="AG77" i="9"/>
  <c r="AG76" i="9"/>
  <c r="AG75" i="9"/>
  <c r="AG74" i="9"/>
  <c r="AG73" i="9"/>
  <c r="AG72" i="9"/>
  <c r="AG71" i="9"/>
  <c r="AG70" i="9"/>
  <c r="AG69" i="9"/>
  <c r="AG68" i="9"/>
  <c r="AG67" i="9"/>
  <c r="AG66" i="9"/>
  <c r="AG65" i="9"/>
  <c r="AG64" i="9"/>
  <c r="AG63" i="9"/>
  <c r="AG62" i="9"/>
  <c r="AG61" i="9"/>
  <c r="AG60" i="9"/>
  <c r="AG59" i="9"/>
  <c r="AG58" i="9"/>
  <c r="AG57" i="9"/>
  <c r="AG56" i="9"/>
  <c r="AG55" i="9"/>
  <c r="AG54" i="9"/>
  <c r="AG53" i="9"/>
  <c r="AG52" i="9"/>
  <c r="AG51" i="9"/>
  <c r="AG50" i="9"/>
  <c r="AG49" i="9"/>
  <c r="AG48" i="9"/>
  <c r="AG47" i="9"/>
  <c r="AG46" i="9"/>
  <c r="AG45" i="9"/>
  <c r="AG44" i="9"/>
  <c r="AG43" i="9"/>
  <c r="AG42" i="9"/>
  <c r="AG41" i="9"/>
  <c r="AG40" i="9"/>
  <c r="AG39" i="9"/>
  <c r="AG38" i="9"/>
  <c r="AG37" i="9"/>
  <c r="AG36" i="9"/>
  <c r="AG35" i="9"/>
  <c r="AG34" i="9"/>
  <c r="AG33" i="9"/>
  <c r="AG32" i="9"/>
  <c r="AG31" i="9"/>
  <c r="AG30" i="9"/>
  <c r="AG29" i="9"/>
  <c r="AG28" i="9"/>
  <c r="AG27" i="9"/>
  <c r="AG26" i="9"/>
  <c r="AG25" i="9"/>
  <c r="AG24" i="9"/>
  <c r="AG23" i="9"/>
  <c r="AG22" i="9"/>
  <c r="AG21" i="9"/>
  <c r="AG20" i="9"/>
  <c r="AG19" i="9"/>
  <c r="AG18" i="9"/>
  <c r="AG17" i="9"/>
  <c r="AG16" i="9"/>
  <c r="AG15" i="9"/>
  <c r="AG14" i="9"/>
  <c r="AG13" i="9"/>
  <c r="AG12" i="9"/>
  <c r="AG11" i="9"/>
  <c r="AG10" i="9"/>
  <c r="AG9" i="9"/>
  <c r="AG8" i="9"/>
  <c r="AG7" i="9"/>
  <c r="AG6" i="9"/>
  <c r="AG5" i="9"/>
  <c r="AG4" i="9"/>
  <c r="R38" i="12" l="1"/>
  <c r="AL198" i="13" l="1"/>
  <c r="AK198" i="13"/>
  <c r="AJ198" i="13"/>
  <c r="AI198" i="13"/>
  <c r="AH198" i="13"/>
  <c r="AG198" i="13"/>
  <c r="AF198" i="13"/>
  <c r="AE198" i="13"/>
  <c r="AD198" i="13"/>
  <c r="AC198" i="13"/>
  <c r="AB198" i="13"/>
  <c r="AA198" i="13"/>
  <c r="Z198" i="13"/>
  <c r="Y198" i="13"/>
  <c r="X198" i="13"/>
  <c r="W198" i="13"/>
  <c r="V198" i="13"/>
  <c r="U198" i="13"/>
  <c r="T198" i="13"/>
  <c r="S198" i="13"/>
  <c r="R198" i="13"/>
  <c r="Q198" i="13"/>
  <c r="P198" i="13"/>
  <c r="O198" i="13"/>
  <c r="N198" i="13"/>
  <c r="M198" i="13"/>
  <c r="L198" i="13"/>
  <c r="J198" i="13"/>
  <c r="Q38" i="12"/>
  <c r="P38" i="12"/>
  <c r="O38" i="12"/>
  <c r="N38" i="12"/>
  <c r="M38" i="12"/>
  <c r="L38" i="12"/>
  <c r="K38" i="12"/>
  <c r="J38" i="12"/>
  <c r="I38" i="12"/>
  <c r="H38" i="12"/>
  <c r="G38" i="12"/>
  <c r="F38" i="12"/>
  <c r="E38" i="12"/>
  <c r="D38" i="12"/>
  <c r="C38" i="12"/>
  <c r="B38" i="12"/>
  <c r="K198" i="13" l="1"/>
  <c r="E198" i="13"/>
  <c r="G198" i="13"/>
  <c r="H198" i="13"/>
  <c r="F198" i="13"/>
  <c r="I198" i="13"/>
  <c r="C198" i="13"/>
  <c r="D198" i="13"/>
  <c r="AL39" i="11"/>
  <c r="AM39" i="11"/>
  <c r="B26" i="11"/>
  <c r="B39" i="11" s="1"/>
  <c r="D26" i="11"/>
  <c r="F26" i="11"/>
  <c r="F39" i="11" s="1"/>
  <c r="H26" i="11"/>
  <c r="H39" i="11" s="1"/>
  <c r="J26" i="11"/>
  <c r="L26" i="11"/>
  <c r="N26" i="11"/>
  <c r="N39" i="11" s="1"/>
  <c r="P26" i="11"/>
  <c r="P39" i="11" s="1"/>
  <c r="R26" i="11"/>
  <c r="T26" i="11"/>
  <c r="V26" i="11"/>
  <c r="V39" i="11" s="1"/>
  <c r="C39" i="11"/>
  <c r="D39" i="11"/>
  <c r="E39" i="11"/>
  <c r="G39" i="11"/>
  <c r="I39" i="11"/>
  <c r="J39" i="11"/>
  <c r="K39" i="11"/>
  <c r="L39" i="11"/>
  <c r="M39" i="11"/>
  <c r="O39" i="11"/>
  <c r="Q39" i="11"/>
  <c r="R39" i="11"/>
  <c r="S39" i="11"/>
  <c r="T39" i="11"/>
  <c r="U39" i="11"/>
  <c r="W39" i="11"/>
  <c r="X39" i="11"/>
  <c r="Y39" i="11"/>
  <c r="Z39" i="11"/>
  <c r="AA39" i="11"/>
  <c r="AB39" i="11"/>
  <c r="AC39" i="11"/>
  <c r="AD39" i="11"/>
  <c r="AE39" i="11"/>
  <c r="AF39" i="11"/>
  <c r="AG39" i="11"/>
  <c r="AH39" i="11"/>
  <c r="AI39" i="11"/>
  <c r="AJ39" i="11"/>
  <c r="AK39" i="11"/>
  <c r="GP231" i="10"/>
  <c r="FG231" i="10" l="1"/>
  <c r="DY231" i="10"/>
  <c r="CQ231" i="10"/>
  <c r="FU231" i="10"/>
  <c r="FJ231" i="10"/>
  <c r="FC231" i="10"/>
  <c r="EX231" i="10"/>
  <c r="EP231" i="10"/>
  <c r="EH231" i="10"/>
  <c r="EF231" i="10"/>
  <c r="DR231" i="10"/>
  <c r="DB231" i="10"/>
  <c r="BC231" i="10"/>
  <c r="AF231" i="10"/>
  <c r="FJ230" i="10"/>
  <c r="FI231" i="10"/>
  <c r="ES231" i="10"/>
  <c r="EC231" i="10"/>
  <c r="BQ231" i="10"/>
  <c r="W231" i="10"/>
  <c r="FV231" i="10"/>
  <c r="FE231" i="10"/>
  <c r="FA231" i="10"/>
  <c r="EG231" i="10"/>
  <c r="DU231" i="10"/>
  <c r="DA231" i="10"/>
  <c r="CG231" i="10"/>
  <c r="CE231" i="10"/>
  <c r="BU231" i="10"/>
  <c r="BO231" i="10"/>
  <c r="BG231" i="10"/>
  <c r="AY231" i="10"/>
  <c r="AO231" i="10"/>
  <c r="AK231" i="10"/>
  <c r="AI231" i="10"/>
  <c r="S231" i="10"/>
  <c r="GR231" i="10"/>
  <c r="GQ231" i="10"/>
  <c r="GO231" i="10"/>
  <c r="GM231" i="10"/>
  <c r="GK231" i="10"/>
  <c r="GI231" i="10"/>
  <c r="GG231" i="10"/>
  <c r="GE231" i="10"/>
  <c r="GD231" i="10"/>
  <c r="GC231" i="10"/>
  <c r="GA231" i="10"/>
  <c r="FY231" i="10"/>
  <c r="FW231" i="10"/>
  <c r="FT231" i="10"/>
  <c r="FS231" i="10"/>
  <c r="FQ231" i="10"/>
  <c r="FO231" i="10"/>
  <c r="FM231" i="10"/>
  <c r="FK231" i="10"/>
  <c r="FD231" i="10"/>
  <c r="EV231" i="10"/>
  <c r="EU231" i="10"/>
  <c r="ET231" i="10"/>
  <c r="EO231" i="10"/>
  <c r="EM231" i="10"/>
  <c r="EL231" i="10"/>
  <c r="EK231" i="10"/>
  <c r="ED231" i="10"/>
  <c r="DW231" i="10"/>
  <c r="DN231" i="10"/>
  <c r="DJ231" i="10"/>
  <c r="DI231" i="10"/>
  <c r="DH231" i="10"/>
  <c r="DF231" i="10"/>
  <c r="CY231" i="10"/>
  <c r="CX231" i="10"/>
  <c r="CR231" i="10"/>
  <c r="CO231" i="10"/>
  <c r="CK231" i="10"/>
  <c r="CJ231" i="10"/>
  <c r="CI231" i="10"/>
  <c r="BZ231" i="10"/>
  <c r="BY231" i="10"/>
  <c r="BW231" i="10"/>
  <c r="BS231" i="10"/>
  <c r="BR231" i="10"/>
  <c r="BM231" i="10"/>
  <c r="BB231" i="10"/>
  <c r="BA231" i="10"/>
  <c r="AW231" i="10"/>
  <c r="AV231" i="10"/>
  <c r="AU231" i="10"/>
  <c r="AT231" i="10"/>
  <c r="AN231" i="10"/>
  <c r="AM231" i="10"/>
  <c r="AL231" i="10"/>
  <c r="AE231" i="10"/>
  <c r="Y231" i="10"/>
  <c r="GV221" i="10"/>
  <c r="GU221" i="10"/>
  <c r="C221" i="10"/>
  <c r="B221" i="10"/>
  <c r="C220" i="10"/>
  <c r="B220" i="10"/>
  <c r="C219" i="10"/>
  <c r="B219" i="10"/>
  <c r="C218" i="10"/>
  <c r="B218" i="10"/>
  <c r="C217" i="10"/>
  <c r="B217" i="10"/>
  <c r="GV216" i="10"/>
  <c r="GU216" i="10"/>
  <c r="C216" i="10"/>
  <c r="B216" i="10"/>
  <c r="GV215" i="10"/>
  <c r="GU215" i="10"/>
  <c r="C215" i="10"/>
  <c r="B215" i="10"/>
  <c r="GV214" i="10"/>
  <c r="GU214" i="10"/>
  <c r="C214" i="10"/>
  <c r="B214" i="10"/>
  <c r="GV213" i="10"/>
  <c r="GU213" i="10"/>
  <c r="C213" i="10"/>
  <c r="B213" i="10"/>
  <c r="C212" i="10"/>
  <c r="B212" i="10"/>
  <c r="GV211" i="10"/>
  <c r="GU211" i="10"/>
  <c r="C211" i="10"/>
  <c r="B211" i="10"/>
  <c r="C210" i="10"/>
  <c r="B210" i="10"/>
  <c r="GV209" i="10"/>
  <c r="GU209" i="10"/>
  <c r="C209" i="10"/>
  <c r="B209" i="10"/>
  <c r="C208" i="10"/>
  <c r="B208" i="10"/>
  <c r="B207" i="10"/>
  <c r="GV206" i="10"/>
  <c r="GU206" i="10"/>
  <c r="C206" i="10"/>
  <c r="B206" i="10"/>
  <c r="GV204" i="10"/>
  <c r="GU204" i="10"/>
  <c r="C204" i="10"/>
  <c r="B204" i="10"/>
  <c r="C203" i="10"/>
  <c r="B203" i="10"/>
  <c r="C202" i="10"/>
  <c r="B202" i="10"/>
  <c r="C201" i="10"/>
  <c r="B201" i="10"/>
  <c r="C200" i="10"/>
  <c r="B200" i="10"/>
  <c r="C199" i="10"/>
  <c r="B199" i="10"/>
  <c r="C198" i="10"/>
  <c r="B198" i="10"/>
  <c r="GV197" i="10"/>
  <c r="GU197" i="10"/>
  <c r="C197" i="10"/>
  <c r="B197" i="10"/>
  <c r="C196" i="10"/>
  <c r="B196" i="10"/>
  <c r="C195" i="10"/>
  <c r="B195" i="10"/>
  <c r="C194" i="10"/>
  <c r="B194" i="10"/>
  <c r="C193" i="10"/>
  <c r="B193" i="10"/>
  <c r="C192" i="10"/>
  <c r="B192" i="10"/>
  <c r="C191" i="10"/>
  <c r="B191" i="10"/>
  <c r="C190" i="10"/>
  <c r="B190" i="10"/>
  <c r="C189" i="10"/>
  <c r="B189" i="10"/>
  <c r="GV188" i="10"/>
  <c r="GU188" i="10"/>
  <c r="C188" i="10"/>
  <c r="B188" i="10"/>
  <c r="GV187" i="10"/>
  <c r="GU187" i="10"/>
  <c r="C187" i="10"/>
  <c r="B187" i="10"/>
  <c r="C186" i="10"/>
  <c r="B186" i="10"/>
  <c r="C185" i="10"/>
  <c r="B185" i="10"/>
  <c r="C184" i="10"/>
  <c r="B184" i="10"/>
  <c r="C183" i="10"/>
  <c r="B183" i="10"/>
  <c r="C182" i="10"/>
  <c r="B182" i="10"/>
  <c r="C181" i="10"/>
  <c r="B181" i="10"/>
  <c r="C180" i="10"/>
  <c r="B180" i="10"/>
  <c r="C179" i="10"/>
  <c r="B179" i="10"/>
  <c r="C178" i="10"/>
  <c r="B178" i="10"/>
  <c r="C177" i="10"/>
  <c r="B177" i="10"/>
  <c r="C176" i="10"/>
  <c r="B176" i="10"/>
  <c r="C175" i="10"/>
  <c r="B175" i="10"/>
  <c r="C174" i="10"/>
  <c r="B174" i="10"/>
  <c r="C173" i="10"/>
  <c r="B173" i="10"/>
  <c r="C172" i="10"/>
  <c r="B172" i="10"/>
  <c r="GV171" i="10"/>
  <c r="GU171" i="10"/>
  <c r="C171" i="10"/>
  <c r="B171" i="10"/>
  <c r="GV170" i="10"/>
  <c r="GU170" i="10"/>
  <c r="C170" i="10"/>
  <c r="B170" i="10"/>
  <c r="C169" i="10"/>
  <c r="B169" i="10"/>
  <c r="C168" i="10"/>
  <c r="B168" i="10"/>
  <c r="C167" i="10"/>
  <c r="B167" i="10"/>
  <c r="C166" i="10"/>
  <c r="B166" i="10"/>
  <c r="C165" i="10"/>
  <c r="B165" i="10"/>
  <c r="C164" i="10"/>
  <c r="B164" i="10"/>
  <c r="GV163" i="10"/>
  <c r="GU163" i="10"/>
  <c r="C163" i="10"/>
  <c r="B163" i="10"/>
  <c r="C162" i="10"/>
  <c r="B162" i="10"/>
  <c r="C161" i="10"/>
  <c r="B161" i="10"/>
  <c r="C160" i="10"/>
  <c r="B160" i="10"/>
  <c r="C159" i="10"/>
  <c r="B159" i="10"/>
  <c r="GV158" i="10"/>
  <c r="GU158" i="10"/>
  <c r="C158" i="10"/>
  <c r="B158" i="10"/>
  <c r="GV157" i="10"/>
  <c r="GU157" i="10"/>
  <c r="C157" i="10"/>
  <c r="B157" i="10"/>
  <c r="C156" i="10"/>
  <c r="B156" i="10"/>
  <c r="C155" i="10"/>
  <c r="B155" i="10"/>
  <c r="C154" i="10"/>
  <c r="B154" i="10"/>
  <c r="C153" i="10"/>
  <c r="B153" i="10"/>
  <c r="C152" i="10"/>
  <c r="B152" i="10"/>
  <c r="C151" i="10"/>
  <c r="B151" i="10"/>
  <c r="C150" i="10"/>
  <c r="B150" i="10"/>
  <c r="GV149" i="10"/>
  <c r="GU149" i="10"/>
  <c r="C149" i="10"/>
  <c r="B149" i="10"/>
  <c r="C148" i="10"/>
  <c r="B148" i="10"/>
  <c r="C147" i="10"/>
  <c r="B147" i="10"/>
  <c r="GV146" i="10"/>
  <c r="GU146" i="10"/>
  <c r="C146" i="10"/>
  <c r="B146" i="10"/>
  <c r="GV145" i="10"/>
  <c r="GU145" i="10"/>
  <c r="C145" i="10"/>
  <c r="B145" i="10"/>
  <c r="GV144" i="10"/>
  <c r="GU144" i="10"/>
  <c r="C144" i="10"/>
  <c r="B144" i="10"/>
  <c r="GV143" i="10"/>
  <c r="GU143" i="10"/>
  <c r="C143" i="10"/>
  <c r="B143" i="10"/>
  <c r="GV142" i="10"/>
  <c r="GU142" i="10"/>
  <c r="C142" i="10"/>
  <c r="B142" i="10"/>
  <c r="C141" i="10"/>
  <c r="B141" i="10"/>
  <c r="C140" i="10"/>
  <c r="B140" i="10"/>
  <c r="C139" i="10"/>
  <c r="B139" i="10"/>
  <c r="C138" i="10"/>
  <c r="B138" i="10"/>
  <c r="C137" i="10"/>
  <c r="B137" i="10"/>
  <c r="C136" i="10"/>
  <c r="B136" i="10"/>
  <c r="C135" i="10"/>
  <c r="B135" i="10"/>
  <c r="GV134" i="10"/>
  <c r="GU134" i="10"/>
  <c r="C134" i="10"/>
  <c r="B134" i="10"/>
  <c r="GV133" i="10"/>
  <c r="GU133" i="10"/>
  <c r="C133" i="10"/>
  <c r="B133" i="10"/>
  <c r="C132" i="10"/>
  <c r="B132" i="10"/>
  <c r="C131" i="10"/>
  <c r="B131" i="10"/>
  <c r="C130" i="10"/>
  <c r="B130" i="10"/>
  <c r="GV129" i="10"/>
  <c r="GU129" i="10"/>
  <c r="C129" i="10"/>
  <c r="B129" i="10"/>
  <c r="GV128" i="10"/>
  <c r="GU128" i="10"/>
  <c r="C128" i="10"/>
  <c r="B128" i="10"/>
  <c r="C127" i="10"/>
  <c r="B127" i="10"/>
  <c r="C126" i="10"/>
  <c r="B126" i="10"/>
  <c r="C125" i="10"/>
  <c r="B125" i="10"/>
  <c r="C124" i="10"/>
  <c r="B124" i="10"/>
  <c r="C123" i="10"/>
  <c r="B123" i="10"/>
  <c r="C122" i="10"/>
  <c r="B122" i="10"/>
  <c r="C121" i="10"/>
  <c r="B121" i="10"/>
  <c r="C120" i="10"/>
  <c r="B120" i="10"/>
  <c r="GV119" i="10"/>
  <c r="GU119" i="10"/>
  <c r="C119" i="10"/>
  <c r="B119" i="10"/>
  <c r="C118" i="10"/>
  <c r="B118" i="10"/>
  <c r="C117" i="10"/>
  <c r="B117" i="10"/>
  <c r="C116" i="10"/>
  <c r="B116" i="10"/>
  <c r="C115" i="10"/>
  <c r="B115" i="10"/>
  <c r="C114" i="10"/>
  <c r="B114" i="10"/>
  <c r="C113" i="10"/>
  <c r="B113" i="10"/>
  <c r="GV112" i="10"/>
  <c r="GU112" i="10"/>
  <c r="C112" i="10"/>
  <c r="B112" i="10"/>
  <c r="C111" i="10"/>
  <c r="B111" i="10"/>
  <c r="C110" i="10"/>
  <c r="B110" i="10"/>
  <c r="C109" i="10"/>
  <c r="B109" i="10"/>
  <c r="C108" i="10"/>
  <c r="B108" i="10"/>
  <c r="C107" i="10"/>
  <c r="B107" i="10"/>
  <c r="C106" i="10"/>
  <c r="B106" i="10"/>
  <c r="GV105" i="10"/>
  <c r="GU105" i="10"/>
  <c r="C105" i="10"/>
  <c r="B105" i="10"/>
  <c r="GV104" i="10"/>
  <c r="GU104" i="10"/>
  <c r="C104" i="10"/>
  <c r="B104" i="10"/>
  <c r="GV103" i="10"/>
  <c r="GU103" i="10"/>
  <c r="C103" i="10"/>
  <c r="B103" i="10"/>
  <c r="C102" i="10"/>
  <c r="B102" i="10"/>
  <c r="C101" i="10"/>
  <c r="B101" i="10"/>
  <c r="C100" i="10"/>
  <c r="B100" i="10"/>
  <c r="C99" i="10"/>
  <c r="B99" i="10"/>
  <c r="GV98" i="10"/>
  <c r="GU98" i="10"/>
  <c r="C98" i="10"/>
  <c r="B98" i="10"/>
  <c r="C97" i="10"/>
  <c r="B97" i="10"/>
  <c r="C96" i="10"/>
  <c r="B96" i="10"/>
  <c r="C95" i="10"/>
  <c r="B95" i="10"/>
  <c r="GV94" i="10"/>
  <c r="GU94" i="10"/>
  <c r="C94" i="10"/>
  <c r="B94" i="10"/>
  <c r="C93" i="10"/>
  <c r="B93" i="10"/>
  <c r="C92" i="10"/>
  <c r="B92" i="10"/>
  <c r="C91" i="10"/>
  <c r="B91" i="10"/>
  <c r="C90" i="10"/>
  <c r="B90" i="10"/>
  <c r="C89" i="10"/>
  <c r="B89" i="10"/>
  <c r="GV88" i="10"/>
  <c r="GU88" i="10"/>
  <c r="C88" i="10"/>
  <c r="B88" i="10"/>
  <c r="C87" i="10"/>
  <c r="B87" i="10"/>
  <c r="GV86" i="10"/>
  <c r="GU86" i="10"/>
  <c r="C86" i="10"/>
  <c r="B86" i="10"/>
  <c r="GV85" i="10"/>
  <c r="GU85" i="10"/>
  <c r="C85" i="10"/>
  <c r="B85" i="10"/>
  <c r="GV84" i="10"/>
  <c r="GU84" i="10"/>
  <c r="C84" i="10"/>
  <c r="B84" i="10"/>
  <c r="C83" i="10"/>
  <c r="B83" i="10"/>
  <c r="C82" i="10"/>
  <c r="B82" i="10"/>
  <c r="C81" i="10"/>
  <c r="B81" i="10"/>
  <c r="C80" i="10"/>
  <c r="B80" i="10"/>
  <c r="GV79" i="10"/>
  <c r="GU79" i="10"/>
  <c r="C79" i="10"/>
  <c r="B79" i="10"/>
  <c r="GV78" i="10"/>
  <c r="GU78" i="10"/>
  <c r="C78" i="10"/>
  <c r="B78" i="10"/>
  <c r="C77" i="10"/>
  <c r="B77" i="10"/>
  <c r="C76" i="10"/>
  <c r="B76" i="10"/>
  <c r="C75" i="10"/>
  <c r="B75" i="10"/>
  <c r="C74" i="10"/>
  <c r="B74" i="10"/>
  <c r="C73" i="10"/>
  <c r="B73" i="10"/>
  <c r="C72" i="10"/>
  <c r="B72" i="10"/>
  <c r="C71" i="10"/>
  <c r="B71" i="10"/>
  <c r="GV70" i="10"/>
  <c r="GU70" i="10"/>
  <c r="C70" i="10"/>
  <c r="B70" i="10"/>
  <c r="GV205" i="10"/>
  <c r="GU205" i="10"/>
  <c r="C205" i="10"/>
  <c r="B205" i="10"/>
  <c r="C69" i="10"/>
  <c r="B69" i="10"/>
  <c r="GV68" i="10"/>
  <c r="GU68" i="10"/>
  <c r="C68" i="10"/>
  <c r="B68" i="10"/>
  <c r="C67" i="10"/>
  <c r="B67" i="10"/>
  <c r="C66" i="10"/>
  <c r="B66" i="10"/>
  <c r="C65" i="10"/>
  <c r="B65" i="10"/>
  <c r="GV64" i="10"/>
  <c r="GU64" i="10"/>
  <c r="C64" i="10"/>
  <c r="B64" i="10"/>
  <c r="GV63" i="10"/>
  <c r="GU63" i="10"/>
  <c r="C63" i="10"/>
  <c r="B63" i="10"/>
  <c r="C62" i="10"/>
  <c r="B62" i="10"/>
  <c r="C61" i="10"/>
  <c r="B61" i="10"/>
  <c r="C60" i="10"/>
  <c r="B60" i="10"/>
  <c r="GV59" i="10"/>
  <c r="GU59" i="10"/>
  <c r="C59" i="10"/>
  <c r="B59" i="10"/>
  <c r="C58" i="10"/>
  <c r="B58" i="10"/>
  <c r="C57" i="10"/>
  <c r="B57" i="10"/>
  <c r="C56" i="10"/>
  <c r="B56" i="10"/>
  <c r="C55" i="10"/>
  <c r="B55" i="10"/>
  <c r="C54" i="10"/>
  <c r="B54" i="10"/>
  <c r="C53" i="10"/>
  <c r="B53" i="10"/>
  <c r="C52" i="10"/>
  <c r="B52" i="10"/>
  <c r="C51" i="10"/>
  <c r="B51" i="10"/>
  <c r="GV50" i="10"/>
  <c r="GU50" i="10"/>
  <c r="C50" i="10"/>
  <c r="B50" i="10"/>
  <c r="GV49" i="10"/>
  <c r="GU49" i="10"/>
  <c r="C49" i="10"/>
  <c r="B49" i="10"/>
  <c r="GV48" i="10"/>
  <c r="GU48" i="10"/>
  <c r="C48" i="10"/>
  <c r="B48" i="10"/>
  <c r="C47" i="10"/>
  <c r="B47" i="10"/>
  <c r="GV46" i="10"/>
  <c r="GU46" i="10"/>
  <c r="C46" i="10"/>
  <c r="B46" i="10"/>
  <c r="C45" i="10"/>
  <c r="B45" i="10"/>
  <c r="C44" i="10"/>
  <c r="B44" i="10"/>
  <c r="C43" i="10"/>
  <c r="B43" i="10"/>
  <c r="C42" i="10"/>
  <c r="B42" i="10"/>
  <c r="C41" i="10"/>
  <c r="B41" i="10"/>
  <c r="C40" i="10"/>
  <c r="B40" i="10"/>
  <c r="C39" i="10"/>
  <c r="B39" i="10"/>
  <c r="C38" i="10"/>
  <c r="B38" i="10"/>
  <c r="C37" i="10"/>
  <c r="B37" i="10"/>
  <c r="C36" i="10"/>
  <c r="B36" i="10"/>
  <c r="GV35" i="10"/>
  <c r="GU35" i="10"/>
  <c r="C35" i="10"/>
  <c r="B35" i="10"/>
  <c r="C34" i="10"/>
  <c r="B34" i="10"/>
  <c r="C33" i="10"/>
  <c r="B33" i="10"/>
  <c r="C32" i="10"/>
  <c r="B32" i="10"/>
  <c r="C31" i="10"/>
  <c r="B31" i="10"/>
  <c r="C30" i="10"/>
  <c r="B30" i="10"/>
  <c r="GV29" i="10"/>
  <c r="GU29" i="10"/>
  <c r="C29" i="10"/>
  <c r="B29" i="10"/>
  <c r="C28" i="10"/>
  <c r="B28" i="10"/>
  <c r="C27" i="10"/>
  <c r="B27" i="10"/>
  <c r="C26" i="10"/>
  <c r="B26" i="10"/>
  <c r="C25" i="10"/>
  <c r="B25" i="10"/>
  <c r="C24" i="10"/>
  <c r="B24" i="10"/>
  <c r="C23" i="10"/>
  <c r="B23" i="10"/>
  <c r="C22" i="10"/>
  <c r="B22" i="10"/>
  <c r="C21" i="10"/>
  <c r="B21" i="10"/>
  <c r="GV20" i="10"/>
  <c r="GU20" i="10"/>
  <c r="C20" i="10"/>
  <c r="B20" i="10"/>
  <c r="C19" i="10"/>
  <c r="B19" i="10"/>
  <c r="C18" i="10"/>
  <c r="B18" i="10"/>
  <c r="C17" i="10"/>
  <c r="B17" i="10"/>
  <c r="C16" i="10"/>
  <c r="B16" i="10"/>
  <c r="C15" i="10"/>
  <c r="B15" i="10"/>
  <c r="C14" i="10"/>
  <c r="B14" i="10"/>
  <c r="GV13" i="10"/>
  <c r="GU13" i="10"/>
  <c r="C13" i="10"/>
  <c r="B13" i="10"/>
  <c r="GV12" i="10"/>
  <c r="GU12" i="10"/>
  <c r="C12" i="10"/>
  <c r="B12" i="10"/>
  <c r="C11" i="10"/>
  <c r="B11" i="10"/>
  <c r="C10" i="10"/>
  <c r="B10" i="10"/>
  <c r="C9" i="10"/>
  <c r="B9" i="10"/>
  <c r="C8" i="10"/>
  <c r="B8" i="10"/>
  <c r="GV7" i="10"/>
  <c r="GU7" i="10"/>
  <c r="C7" i="10"/>
  <c r="B7" i="10"/>
  <c r="C6" i="10"/>
  <c r="B6" i="10"/>
  <c r="C5" i="10"/>
  <c r="B5" i="10"/>
  <c r="GL230" i="10"/>
  <c r="FX230" i="10"/>
  <c r="FV230" i="10"/>
  <c r="FI230" i="10"/>
  <c r="FG230" i="10"/>
  <c r="FG232" i="10" s="1"/>
  <c r="FE230" i="10"/>
  <c r="FC230" i="10"/>
  <c r="FC232" i="10" s="1"/>
  <c r="FA230" i="10"/>
  <c r="FA232" i="10" s="1"/>
  <c r="EY230" i="10"/>
  <c r="EW230" i="10"/>
  <c r="EU230" i="10"/>
  <c r="EU232" i="10" s="1"/>
  <c r="ES230" i="10"/>
  <c r="ES232" i="10" s="1"/>
  <c r="EQ230" i="10"/>
  <c r="EO230" i="10"/>
  <c r="EO232" i="10" s="1"/>
  <c r="EM230" i="10"/>
  <c r="EK230" i="10"/>
  <c r="EI230" i="10"/>
  <c r="EG230" i="10"/>
  <c r="EE230" i="10"/>
  <c r="EC230" i="10"/>
  <c r="EC232" i="10" s="1"/>
  <c r="EA230" i="10"/>
  <c r="DY230" i="10"/>
  <c r="DW230" i="10"/>
  <c r="DU230" i="10"/>
  <c r="DS230" i="10"/>
  <c r="DQ230" i="10"/>
  <c r="DO230" i="10"/>
  <c r="DM230" i="10"/>
  <c r="DK230" i="10"/>
  <c r="DI230" i="10"/>
  <c r="DI232" i="10" s="1"/>
  <c r="DG230" i="10"/>
  <c r="DE230" i="10"/>
  <c r="DC230" i="10"/>
  <c r="DA230" i="10"/>
  <c r="DA232" i="10" s="1"/>
  <c r="CY230" i="10"/>
  <c r="CW230" i="10"/>
  <c r="CU230" i="10"/>
  <c r="CS230" i="10"/>
  <c r="CQ230" i="10"/>
  <c r="CQ232" i="10" s="1"/>
  <c r="CO230" i="10"/>
  <c r="CO232" i="10" s="1"/>
  <c r="CM230" i="10"/>
  <c r="CK230" i="10"/>
  <c r="CI230" i="10"/>
  <c r="CG230" i="10"/>
  <c r="CE230" i="10"/>
  <c r="CC230" i="10"/>
  <c r="CA230" i="10"/>
  <c r="BY230" i="10"/>
  <c r="BW230" i="10"/>
  <c r="BU230" i="10"/>
  <c r="BS230" i="10"/>
  <c r="BQ230" i="10"/>
  <c r="BO230" i="10"/>
  <c r="BM230" i="10"/>
  <c r="BM232" i="10" s="1"/>
  <c r="BK230" i="10"/>
  <c r="BI230" i="10"/>
  <c r="BG230" i="10"/>
  <c r="BG232" i="10" s="1"/>
  <c r="BE230" i="10"/>
  <c r="BC230" i="10"/>
  <c r="BA230" i="10"/>
  <c r="AY230" i="10"/>
  <c r="AW230" i="10"/>
  <c r="AU230" i="10"/>
  <c r="AS230" i="10"/>
  <c r="AQ230" i="10"/>
  <c r="AO230" i="10"/>
  <c r="AM230" i="10"/>
  <c r="AM232" i="10" s="1"/>
  <c r="AK230" i="10"/>
  <c r="AI230" i="10"/>
  <c r="AG230" i="10"/>
  <c r="AE230" i="10"/>
  <c r="AC230" i="10"/>
  <c r="AA230" i="10"/>
  <c r="Y230" i="10"/>
  <c r="W230" i="10"/>
  <c r="U230" i="10"/>
  <c r="S230" i="10"/>
  <c r="Q230" i="10"/>
  <c r="O230" i="10"/>
  <c r="C4" i="10"/>
  <c r="B4" i="10"/>
  <c r="FV232" i="10" l="1"/>
  <c r="BU232" i="10"/>
  <c r="AY232" i="10"/>
  <c r="FI232" i="10"/>
  <c r="AW232" i="10"/>
  <c r="FE232" i="10"/>
  <c r="BO232" i="10"/>
  <c r="CK232" i="10"/>
  <c r="BY232" i="10"/>
  <c r="EK232" i="10"/>
  <c r="AK232" i="10"/>
  <c r="W232" i="10"/>
  <c r="CY232" i="10"/>
  <c r="EG232" i="10"/>
  <c r="BQ232" i="10"/>
  <c r="BA232" i="10"/>
  <c r="CI232" i="10"/>
  <c r="AE232" i="10"/>
  <c r="EM232" i="10"/>
  <c r="DY232" i="10"/>
  <c r="AI232" i="10"/>
  <c r="CG232" i="10"/>
  <c r="BW232" i="10"/>
  <c r="BC232" i="10"/>
  <c r="Y232" i="10"/>
  <c r="AO232" i="10"/>
  <c r="DU232" i="10"/>
  <c r="FJ232" i="10"/>
  <c r="DW232" i="10"/>
  <c r="S232" i="10"/>
  <c r="CE232" i="10"/>
  <c r="BS232" i="10"/>
  <c r="AU232" i="10"/>
  <c r="FZ230" i="10"/>
  <c r="GB230" i="10"/>
  <c r="X230" i="10"/>
  <c r="AV230" i="10"/>
  <c r="AV232" i="10" s="1"/>
  <c r="BD230" i="10"/>
  <c r="BL230" i="10"/>
  <c r="BT230" i="10"/>
  <c r="CB230" i="10"/>
  <c r="CJ230" i="10"/>
  <c r="CJ232" i="10" s="1"/>
  <c r="CR230" i="10"/>
  <c r="CR232" i="10" s="1"/>
  <c r="CZ230" i="10"/>
  <c r="DH230" i="10"/>
  <c r="DH232" i="10" s="1"/>
  <c r="DP230" i="10"/>
  <c r="DX230" i="10"/>
  <c r="EF230" i="10"/>
  <c r="EF232" i="10" s="1"/>
  <c r="EN230" i="10"/>
  <c r="EV230" i="10"/>
  <c r="EV232" i="10" s="1"/>
  <c r="FD230" i="10"/>
  <c r="FD232" i="10" s="1"/>
  <c r="FM230" i="10"/>
  <c r="FM232" i="10" s="1"/>
  <c r="FU230" i="10"/>
  <c r="FU232" i="10" s="1"/>
  <c r="GC230" i="10"/>
  <c r="GC232" i="10" s="1"/>
  <c r="GK230" i="10"/>
  <c r="GK232" i="10" s="1"/>
  <c r="FT230" i="10"/>
  <c r="FT232" i="10" s="1"/>
  <c r="GD230" i="10"/>
  <c r="GD232" i="10" s="1"/>
  <c r="GH230" i="10"/>
  <c r="AH230" i="10"/>
  <c r="AP230" i="10"/>
  <c r="AX230" i="10"/>
  <c r="BF230" i="10"/>
  <c r="BN230" i="10"/>
  <c r="BV230" i="10"/>
  <c r="CD230" i="10"/>
  <c r="CL230" i="10"/>
  <c r="CT230" i="10"/>
  <c r="DB230" i="10"/>
  <c r="DB232" i="10" s="1"/>
  <c r="DJ230" i="10"/>
  <c r="DJ232" i="10" s="1"/>
  <c r="DR230" i="10"/>
  <c r="DR232" i="10" s="1"/>
  <c r="DZ230" i="10"/>
  <c r="EH230" i="10"/>
  <c r="EH232" i="10" s="1"/>
  <c r="EP230" i="10"/>
  <c r="EP232" i="10" s="1"/>
  <c r="EX230" i="10"/>
  <c r="EX232" i="10" s="1"/>
  <c r="FF230" i="10"/>
  <c r="FO230" i="10"/>
  <c r="FO232" i="10" s="1"/>
  <c r="FW230" i="10"/>
  <c r="FW232" i="10" s="1"/>
  <c r="GE230" i="10"/>
  <c r="GE232" i="10" s="1"/>
  <c r="GM230" i="10"/>
  <c r="GM232" i="10" s="1"/>
  <c r="GN230" i="10"/>
  <c r="GF230" i="10"/>
  <c r="AB230" i="10"/>
  <c r="AJ230" i="10"/>
  <c r="AR230" i="10"/>
  <c r="BH230" i="10"/>
  <c r="BP230" i="10"/>
  <c r="BX230" i="10"/>
  <c r="CF230" i="10"/>
  <c r="CN230" i="10"/>
  <c r="CV230" i="10"/>
  <c r="DD230" i="10"/>
  <c r="DL230" i="10"/>
  <c r="DT230" i="10"/>
  <c r="EB230" i="10"/>
  <c r="EJ230" i="10"/>
  <c r="ER230" i="10"/>
  <c r="EZ230" i="10"/>
  <c r="FH230" i="10"/>
  <c r="FQ230" i="10"/>
  <c r="FQ232" i="10" s="1"/>
  <c r="FY230" i="10"/>
  <c r="FY232" i="10" s="1"/>
  <c r="GG230" i="10"/>
  <c r="GG232" i="10" s="1"/>
  <c r="GO230" i="10"/>
  <c r="GO232" i="10" s="1"/>
  <c r="FR230" i="10"/>
  <c r="V230" i="10"/>
  <c r="AD230" i="10"/>
  <c r="AT230" i="10"/>
  <c r="AT232" i="10" s="1"/>
  <c r="BB230" i="10"/>
  <c r="BB232" i="10" s="1"/>
  <c r="BJ230" i="10"/>
  <c r="BR230" i="10"/>
  <c r="BR232" i="10" s="1"/>
  <c r="BZ230" i="10"/>
  <c r="BZ232" i="10" s="1"/>
  <c r="CH230" i="10"/>
  <c r="CP230" i="10"/>
  <c r="CX230" i="10"/>
  <c r="CX232" i="10" s="1"/>
  <c r="DF230" i="10"/>
  <c r="DF232" i="10" s="1"/>
  <c r="DN230" i="10"/>
  <c r="DN232" i="10" s="1"/>
  <c r="DV230" i="10"/>
  <c r="ED230" i="10"/>
  <c r="ED232" i="10" s="1"/>
  <c r="EL230" i="10"/>
  <c r="EL232" i="10" s="1"/>
  <c r="ET230" i="10"/>
  <c r="ET232" i="10" s="1"/>
  <c r="FB230" i="10"/>
  <c r="FK230" i="10"/>
  <c r="FK232" i="10" s="1"/>
  <c r="FS230" i="10"/>
  <c r="FS232" i="10" s="1"/>
  <c r="GA230" i="10"/>
  <c r="GA232" i="10" s="1"/>
  <c r="GI230" i="10"/>
  <c r="GI232" i="10" s="1"/>
  <c r="GJ230" i="10"/>
  <c r="FP230" i="10"/>
  <c r="FN230" i="10"/>
  <c r="O231" i="10"/>
  <c r="O232" i="10" s="1"/>
  <c r="BK231" i="10"/>
  <c r="BK232" i="10" s="1"/>
  <c r="CA231" i="10"/>
  <c r="CA232" i="10" s="1"/>
  <c r="DG231" i="10"/>
  <c r="DG232" i="10" s="1"/>
  <c r="DO231" i="10"/>
  <c r="DO232" i="10" s="1"/>
  <c r="EE231" i="10"/>
  <c r="EE232" i="10" s="1"/>
  <c r="Q231" i="10"/>
  <c r="Q232" i="10" s="1"/>
  <c r="AG231" i="10"/>
  <c r="AG232" i="10" s="1"/>
  <c r="BE231" i="10"/>
  <c r="BE232" i="10" s="1"/>
  <c r="CC231" i="10"/>
  <c r="CC232" i="10" s="1"/>
  <c r="CS231" i="10"/>
  <c r="CS232" i="10" s="1"/>
  <c r="DQ231" i="10"/>
  <c r="DQ232" i="10" s="1"/>
  <c r="EW231" i="10"/>
  <c r="EW232" i="10" s="1"/>
  <c r="FN231" i="10"/>
  <c r="Z231" i="10"/>
  <c r="AH231" i="10"/>
  <c r="AP231" i="10"/>
  <c r="AX231" i="10"/>
  <c r="BN231" i="10"/>
  <c r="AA231" i="10"/>
  <c r="AA232" i="10" s="1"/>
  <c r="AQ231" i="10"/>
  <c r="AQ232" i="10" s="1"/>
  <c r="CM231" i="10"/>
  <c r="CM232" i="10" s="1"/>
  <c r="CU231" i="10"/>
  <c r="CU232" i="10" s="1"/>
  <c r="DC231" i="10"/>
  <c r="DC232" i="10" s="1"/>
  <c r="DK231" i="10"/>
  <c r="DK232" i="10" s="1"/>
  <c r="DS231" i="10"/>
  <c r="DS232" i="10" s="1"/>
  <c r="EA231" i="10"/>
  <c r="EA232" i="10" s="1"/>
  <c r="EI231" i="10"/>
  <c r="EI232" i="10" s="1"/>
  <c r="EQ231" i="10"/>
  <c r="EQ232" i="10" s="1"/>
  <c r="EY231" i="10"/>
  <c r="EY232" i="10" s="1"/>
  <c r="F231" i="10"/>
  <c r="AC231" i="10"/>
  <c r="AC232" i="10" s="1"/>
  <c r="AS231" i="10"/>
  <c r="AS232" i="10" s="1"/>
  <c r="BI231" i="10"/>
  <c r="BI232" i="10" s="1"/>
  <c r="CW231" i="10"/>
  <c r="CW232" i="10" s="1"/>
  <c r="DE231" i="10"/>
  <c r="DE232" i="10" s="1"/>
  <c r="DM231" i="10"/>
  <c r="DM232" i="10" s="1"/>
  <c r="FZ231" i="10"/>
  <c r="FR231" i="10"/>
  <c r="X231" i="10"/>
  <c r="GU16" i="10" l="1"/>
  <c r="GU71" i="10"/>
  <c r="GV57" i="10"/>
  <c r="FN232" i="10"/>
  <c r="GV40" i="10"/>
  <c r="GV56" i="10"/>
  <c r="GV219" i="10"/>
  <c r="GU220" i="10"/>
  <c r="GV220" i="10"/>
  <c r="GV21" i="10"/>
  <c r="GU21" i="10"/>
  <c r="GU42" i="10"/>
  <c r="GV42" i="10"/>
  <c r="GV30" i="10"/>
  <c r="GU30" i="10"/>
  <c r="GU132" i="10"/>
  <c r="GV132" i="10"/>
  <c r="GV113" i="10"/>
  <c r="GU113" i="10"/>
  <c r="GV80" i="10"/>
  <c r="GU80" i="10"/>
  <c r="GU166" i="10"/>
  <c r="GV166" i="10"/>
  <c r="V231" i="10"/>
  <c r="V232" i="10" s="1"/>
  <c r="FH231" i="10"/>
  <c r="FH232" i="10" s="1"/>
  <c r="CL231" i="10"/>
  <c r="CL232" i="10" s="1"/>
  <c r="EZ231" i="10"/>
  <c r="EZ232" i="10" s="1"/>
  <c r="GV183" i="10"/>
  <c r="GU183" i="10"/>
  <c r="GV168" i="10"/>
  <c r="GV118" i="10"/>
  <c r="GU118" i="10"/>
  <c r="GU124" i="10"/>
  <c r="GV124" i="10"/>
  <c r="GV120" i="10"/>
  <c r="GU120" i="10"/>
  <c r="GU57" i="10"/>
  <c r="GV71" i="10"/>
  <c r="GV33" i="10"/>
  <c r="GU33" i="10"/>
  <c r="GQ230" i="10"/>
  <c r="GQ232" i="10" s="1"/>
  <c r="FR232" i="10"/>
  <c r="R230" i="10"/>
  <c r="P230" i="10"/>
  <c r="AR231" i="10"/>
  <c r="AR232" i="10" s="1"/>
  <c r="AZ231" i="10"/>
  <c r="DT231" i="10"/>
  <c r="DT232" i="10" s="1"/>
  <c r="GJ231" i="10"/>
  <c r="GJ232" i="10" s="1"/>
  <c r="FF231" i="10"/>
  <c r="FF232" i="10" s="1"/>
  <c r="BL231" i="10"/>
  <c r="BL232" i="10" s="1"/>
  <c r="GU162" i="10"/>
  <c r="GV162" i="10"/>
  <c r="GU175" i="10"/>
  <c r="GV175" i="10"/>
  <c r="GV160" i="10"/>
  <c r="GU160" i="10"/>
  <c r="GU152" i="10"/>
  <c r="GV152" i="10"/>
  <c r="GU136" i="10"/>
  <c r="GV136" i="10"/>
  <c r="GV115" i="10"/>
  <c r="GU115" i="10"/>
  <c r="GV36" i="10"/>
  <c r="GU36" i="10"/>
  <c r="FL230" i="10"/>
  <c r="L230" i="10"/>
  <c r="I231" i="10"/>
  <c r="U231" i="10"/>
  <c r="U232" i="10" s="1"/>
  <c r="FP231" i="10"/>
  <c r="FP232" i="10" s="1"/>
  <c r="DD231" i="10"/>
  <c r="DD232" i="10" s="1"/>
  <c r="DV231" i="10"/>
  <c r="DV232" i="10" s="1"/>
  <c r="AD231" i="10"/>
  <c r="AD232" i="10" s="1"/>
  <c r="R231" i="10"/>
  <c r="EJ231" i="10"/>
  <c r="EJ232" i="10" s="1"/>
  <c r="L231" i="10"/>
  <c r="EN231" i="10"/>
  <c r="EN232" i="10" s="1"/>
  <c r="T230" i="10"/>
  <c r="BN232" i="10"/>
  <c r="I230" i="10"/>
  <c r="DL231" i="10"/>
  <c r="DL232" i="10" s="1"/>
  <c r="DZ231" i="10"/>
  <c r="DZ232" i="10" s="1"/>
  <c r="FB231" i="10"/>
  <c r="FB232" i="10" s="1"/>
  <c r="CN231" i="10"/>
  <c r="CN232" i="10" s="1"/>
  <c r="CD231" i="10"/>
  <c r="CD232" i="10" s="1"/>
  <c r="DX231" i="10"/>
  <c r="DX232" i="10" s="1"/>
  <c r="CZ231" i="10"/>
  <c r="CZ232" i="10" s="1"/>
  <c r="GB231" i="10"/>
  <c r="GB232" i="10" s="1"/>
  <c r="GL231" i="10"/>
  <c r="GL232" i="10" s="1"/>
  <c r="BD231" i="10"/>
  <c r="BD232" i="10" s="1"/>
  <c r="GV192" i="10"/>
  <c r="GU192" i="10"/>
  <c r="GU148" i="10"/>
  <c r="GV148" i="10"/>
  <c r="GU114" i="10"/>
  <c r="GV114" i="10"/>
  <c r="GV31" i="10"/>
  <c r="GU31" i="10"/>
  <c r="F230" i="10"/>
  <c r="F232" i="10" s="1"/>
  <c r="FZ232" i="10"/>
  <c r="GF231" i="10"/>
  <c r="GF232" i="10" s="1"/>
  <c r="CV231" i="10"/>
  <c r="CV232" i="10" s="1"/>
  <c r="EB231" i="10"/>
  <c r="EB232" i="10" s="1"/>
  <c r="CF231" i="10"/>
  <c r="CF232" i="10" s="1"/>
  <c r="GH231" i="10"/>
  <c r="GH232" i="10" s="1"/>
  <c r="CH231" i="10"/>
  <c r="CH232" i="10" s="1"/>
  <c r="GV181" i="10"/>
  <c r="GU181" i="10"/>
  <c r="GV184" i="10"/>
  <c r="GU184" i="10"/>
  <c r="GU101" i="10"/>
  <c r="GV101" i="10"/>
  <c r="GU67" i="10"/>
  <c r="GV67" i="10"/>
  <c r="AL230" i="10"/>
  <c r="AL232" i="10" s="1"/>
  <c r="AX232" i="10"/>
  <c r="GV25" i="10"/>
  <c r="GU25" i="10"/>
  <c r="BH231" i="10"/>
  <c r="BH232" i="10" s="1"/>
  <c r="CT231" i="10"/>
  <c r="CT232" i="10" s="1"/>
  <c r="CB231" i="10"/>
  <c r="CB232" i="10" s="1"/>
  <c r="AJ231" i="10"/>
  <c r="AJ232" i="10" s="1"/>
  <c r="CP231" i="10"/>
  <c r="CP232" i="10" s="1"/>
  <c r="ER231" i="10"/>
  <c r="ER232" i="10" s="1"/>
  <c r="BX231" i="10"/>
  <c r="BX232" i="10" s="1"/>
  <c r="BV231" i="10"/>
  <c r="BV232" i="10" s="1"/>
  <c r="BT231" i="10"/>
  <c r="BT232" i="10" s="1"/>
  <c r="AB231" i="10"/>
  <c r="AB232" i="10" s="1"/>
  <c r="GU185" i="10"/>
  <c r="GV185" i="10"/>
  <c r="GU156" i="10"/>
  <c r="GV156" i="10"/>
  <c r="GU130" i="10"/>
  <c r="GV130" i="10"/>
  <c r="GV54" i="10"/>
  <c r="GU54" i="10"/>
  <c r="GV15" i="10"/>
  <c r="GU15" i="10"/>
  <c r="AP232" i="10"/>
  <c r="AN230" i="10"/>
  <c r="AN232" i="10" s="1"/>
  <c r="FX231" i="10"/>
  <c r="FX232" i="10" s="1"/>
  <c r="BP231" i="10"/>
  <c r="BP232" i="10" s="1"/>
  <c r="DP231" i="10"/>
  <c r="DP232" i="10" s="1"/>
  <c r="FL231" i="10"/>
  <c r="GU196" i="10"/>
  <c r="GV196" i="10"/>
  <c r="GV195" i="10"/>
  <c r="GU195" i="10"/>
  <c r="GV97" i="10"/>
  <c r="GU97" i="10"/>
  <c r="AZ230" i="10"/>
  <c r="AH232" i="10"/>
  <c r="AF230" i="10"/>
  <c r="AF232" i="10" s="1"/>
  <c r="GP230" i="10"/>
  <c r="GN231" i="10"/>
  <c r="GN232" i="10" s="1"/>
  <c r="BJ231" i="10"/>
  <c r="BJ232" i="10" s="1"/>
  <c r="BF231" i="10"/>
  <c r="BF232" i="10" s="1"/>
  <c r="GV207" i="10"/>
  <c r="GU207" i="10"/>
  <c r="GU194" i="10"/>
  <c r="GV194" i="10"/>
  <c r="GV202" i="10"/>
  <c r="GU202" i="10"/>
  <c r="GU164" i="10"/>
  <c r="GV164" i="10"/>
  <c r="GU179" i="10"/>
  <c r="GV179" i="10"/>
  <c r="GV180" i="10"/>
  <c r="GU180" i="10"/>
  <c r="GV111" i="10"/>
  <c r="GU111" i="10"/>
  <c r="GV117" i="10"/>
  <c r="GU117" i="10"/>
  <c r="GV116" i="10"/>
  <c r="GU116" i="10"/>
  <c r="GU92" i="10"/>
  <c r="GV92" i="10"/>
  <c r="GV75" i="10"/>
  <c r="GU75" i="10"/>
  <c r="GU65" i="10"/>
  <c r="GV65" i="10"/>
  <c r="N230" i="10"/>
  <c r="Z230" i="10"/>
  <c r="Z232" i="10" s="1"/>
  <c r="X232" i="10"/>
  <c r="GR230" i="10"/>
  <c r="GR232" i="10" s="1"/>
  <c r="GP232" i="10" l="1"/>
  <c r="AZ232" i="10"/>
  <c r="GU168" i="10"/>
  <c r="GV16" i="10"/>
  <c r="I232" i="10"/>
  <c r="GU40" i="10"/>
  <c r="GU219" i="10"/>
  <c r="GU56" i="10"/>
  <c r="GV74" i="10"/>
  <c r="GU74" i="10"/>
  <c r="GU199" i="10"/>
  <c r="GV199" i="10"/>
  <c r="GV55" i="10"/>
  <c r="GU55" i="10"/>
  <c r="GV217" i="10"/>
  <c r="GU217" i="10"/>
  <c r="GV62" i="10"/>
  <c r="GU62" i="10"/>
  <c r="GV93" i="10"/>
  <c r="GU93" i="10"/>
  <c r="GV110" i="10"/>
  <c r="GU110" i="10"/>
  <c r="GU173" i="10"/>
  <c r="GV173" i="10"/>
  <c r="T231" i="10"/>
  <c r="T232" i="10" s="1"/>
  <c r="GV53" i="10"/>
  <c r="GU53" i="10"/>
  <c r="GV138" i="10"/>
  <c r="GU138" i="10"/>
  <c r="GV210" i="10"/>
  <c r="GU210" i="10"/>
  <c r="L232" i="10"/>
  <c r="GU126" i="10"/>
  <c r="GV126" i="10"/>
  <c r="GU22" i="10"/>
  <c r="GV22" i="10"/>
  <c r="GU24" i="10"/>
  <c r="GV24" i="10"/>
  <c r="GU82" i="10"/>
  <c r="GV82" i="10"/>
  <c r="GV141" i="10"/>
  <c r="GU141" i="10"/>
  <c r="GV218" i="10"/>
  <c r="GU218" i="10"/>
  <c r="GV131" i="10"/>
  <c r="GU131" i="10"/>
  <c r="GU122" i="10"/>
  <c r="GV122" i="10"/>
  <c r="GV176" i="10"/>
  <c r="GU176" i="10"/>
  <c r="P231" i="10"/>
  <c r="P232" i="10" s="1"/>
  <c r="GV95" i="10"/>
  <c r="GU95" i="10"/>
  <c r="GV28" i="10"/>
  <c r="GU28" i="10"/>
  <c r="GV52" i="10"/>
  <c r="GU52" i="10"/>
  <c r="GV137" i="10"/>
  <c r="GU137" i="10"/>
  <c r="GV198" i="10"/>
  <c r="GU198" i="10"/>
  <c r="GV43" i="10"/>
  <c r="GU43" i="10"/>
  <c r="GU182" i="10"/>
  <c r="GV182" i="10"/>
  <c r="GU177" i="10"/>
  <c r="GV177" i="10"/>
  <c r="GV212" i="10"/>
  <c r="GU212" i="10"/>
  <c r="GU32" i="10"/>
  <c r="GV32" i="10"/>
  <c r="GV66" i="10"/>
  <c r="GU66" i="10"/>
  <c r="GV147" i="10"/>
  <c r="GU147" i="10"/>
  <c r="GV60" i="10"/>
  <c r="GU60" i="10"/>
  <c r="GV87" i="10"/>
  <c r="GU87" i="10"/>
  <c r="GV139" i="10"/>
  <c r="GU139" i="10"/>
  <c r="GV161" i="10"/>
  <c r="GU161" i="10"/>
  <c r="GV208" i="10"/>
  <c r="GU208" i="10"/>
  <c r="GV151" i="10"/>
  <c r="GU151" i="10"/>
  <c r="GV201" i="10"/>
  <c r="GU201" i="10"/>
  <c r="GU17" i="10"/>
  <c r="GV17" i="10"/>
  <c r="GU154" i="10"/>
  <c r="GV154" i="10"/>
  <c r="GV5" i="10"/>
  <c r="GU5" i="10"/>
  <c r="FL232" i="10"/>
  <c r="GV127" i="10"/>
  <c r="GU127" i="10"/>
  <c r="H230" i="10"/>
  <c r="R232" i="10"/>
  <c r="GU109" i="10"/>
  <c r="GV109" i="10"/>
  <c r="GV135" i="10"/>
  <c r="GU135" i="10"/>
  <c r="K230" i="10"/>
  <c r="GV26" i="10"/>
  <c r="GU26" i="10"/>
  <c r="GU91" i="10"/>
  <c r="GV91" i="10"/>
  <c r="GV108" i="10"/>
  <c r="GU108" i="10"/>
  <c r="GU34" i="10"/>
  <c r="GV34" i="10"/>
  <c r="GV41" i="10"/>
  <c r="GU41" i="10"/>
  <c r="GV125" i="10"/>
  <c r="GU125" i="10"/>
  <c r="GU61" i="10"/>
  <c r="GV61" i="10"/>
  <c r="GV90" i="10"/>
  <c r="GU90" i="10"/>
  <c r="GU159" i="10"/>
  <c r="GV159" i="10"/>
  <c r="GV169" i="10"/>
  <c r="GU169" i="10"/>
  <c r="GV200" i="10"/>
  <c r="GU200" i="10"/>
  <c r="GV8" i="10"/>
  <c r="GU8" i="10"/>
  <c r="GV45" i="10"/>
  <c r="GU45" i="10"/>
  <c r="N231" i="10"/>
  <c r="N232" i="10" s="1"/>
  <c r="GV27" i="10"/>
  <c r="GU27" i="10"/>
  <c r="GV44" i="10"/>
  <c r="GU44" i="10"/>
  <c r="GV77" i="10"/>
  <c r="GU77" i="10"/>
  <c r="GU150" i="10"/>
  <c r="GV150" i="10"/>
  <c r="GV76" i="10"/>
  <c r="GU76" i="10"/>
  <c r="GV123" i="10"/>
  <c r="GU123" i="10"/>
  <c r="GV174" i="10"/>
  <c r="GU174" i="10"/>
  <c r="GV100" i="10"/>
  <c r="GU100" i="10"/>
  <c r="GV165" i="10"/>
  <c r="GU165" i="10"/>
  <c r="GU203" i="10"/>
  <c r="GV203" i="10"/>
  <c r="E230" i="10"/>
  <c r="GV11" i="10"/>
  <c r="GU11" i="10"/>
  <c r="GV73" i="10"/>
  <c r="GU73" i="10"/>
  <c r="GU99" i="10"/>
  <c r="GV99" i="10"/>
  <c r="GV153" i="10"/>
  <c r="GU153" i="10"/>
  <c r="GV178" i="10"/>
  <c r="GU178" i="10"/>
  <c r="GU10" i="10"/>
  <c r="GV10" i="10"/>
  <c r="GV155" i="10"/>
  <c r="GU155" i="10"/>
  <c r="GU51" i="10"/>
  <c r="GV51" i="10"/>
  <c r="GU37" i="10"/>
  <c r="GV37" i="10"/>
  <c r="GV81" i="10"/>
  <c r="GU81" i="10"/>
  <c r="GV58" i="10"/>
  <c r="GU58" i="10"/>
  <c r="GU190" i="10"/>
  <c r="GV190" i="10"/>
  <c r="GV9" i="10"/>
  <c r="GU9" i="10"/>
  <c r="GV189" i="10"/>
  <c r="GU189" i="10"/>
  <c r="GV47" i="10"/>
  <c r="GU47" i="10"/>
  <c r="GV72" i="10"/>
  <c r="GU72" i="10"/>
  <c r="GV39" i="10"/>
  <c r="GU39" i="10"/>
  <c r="GU38" i="10"/>
  <c r="GV38" i="10"/>
  <c r="GV96" i="10"/>
  <c r="GU96" i="10"/>
  <c r="GV172" i="10"/>
  <c r="GU172" i="10"/>
  <c r="GV6" i="10"/>
  <c r="GU6" i="10"/>
  <c r="GV167" i="10"/>
  <c r="GU167" i="10"/>
  <c r="GU19" i="10"/>
  <c r="GV19" i="10"/>
  <c r="GV193" i="10"/>
  <c r="GU193" i="10"/>
  <c r="GV18" i="10"/>
  <c r="GU18" i="10"/>
  <c r="GU89" i="10"/>
  <c r="GV89" i="10"/>
  <c r="GV121" i="10"/>
  <c r="GU121" i="10"/>
  <c r="GV191" i="10"/>
  <c r="GU191" i="10"/>
  <c r="GV23" i="10"/>
  <c r="GU23" i="10"/>
  <c r="GV140" i="10"/>
  <c r="GU140" i="10"/>
  <c r="GU14" i="10"/>
  <c r="GV14" i="10"/>
  <c r="GU106" i="10"/>
  <c r="GV106" i="10"/>
  <c r="GV107" i="10"/>
  <c r="GU107" i="10"/>
  <c r="GU83" i="10"/>
  <c r="GV83" i="10"/>
  <c r="GV102" i="10"/>
  <c r="GU102" i="10"/>
  <c r="GV186" i="10"/>
  <c r="GU186" i="10"/>
  <c r="GV69" i="10"/>
  <c r="GU69" i="10"/>
  <c r="J230" i="10" l="1"/>
  <c r="G230" i="10"/>
  <c r="M230" i="10"/>
  <c r="M240" i="10" s="1"/>
  <c r="GV4" i="10"/>
  <c r="GU4" i="10"/>
  <c r="E231" i="10"/>
  <c r="E232" i="10" s="1"/>
  <c r="G231" i="10"/>
  <c r="H231" i="10"/>
  <c r="H232" i="10" s="1"/>
  <c r="J231" i="10"/>
  <c r="K231" i="10"/>
  <c r="K232" i="10" s="1"/>
  <c r="G232" i="10" l="1"/>
  <c r="J232" i="10"/>
  <c r="M231" i="10"/>
  <c r="M232" i="10" s="1"/>
  <c r="SK241" i="8" l="1"/>
  <c r="SH241" i="8"/>
  <c r="SA241" i="8"/>
  <c r="RX241" i="8"/>
  <c r="CS241" i="8"/>
  <c r="CR241" i="8"/>
  <c r="CQ241" i="8"/>
  <c r="CP241" i="8"/>
  <c r="CO241" i="8"/>
  <c r="CN241" i="8"/>
  <c r="CM241" i="8"/>
  <c r="CL241" i="8"/>
  <c r="CK241" i="8"/>
  <c r="CI241" i="8"/>
  <c r="CH241" i="8"/>
  <c r="CG241" i="8"/>
  <c r="CF241" i="8"/>
  <c r="CE241" i="8"/>
  <c r="CD241" i="8"/>
  <c r="CC241" i="8"/>
  <c r="CB241" i="8"/>
  <c r="CA241" i="8"/>
  <c r="XN241" i="8"/>
  <c r="ML241" i="8" l="1"/>
  <c r="CT241" i="8"/>
  <c r="RJ241" i="8"/>
  <c r="CJ241" i="8"/>
  <c r="HV241" i="8"/>
  <c r="JJ241" i="8"/>
  <c r="DF241" i="8"/>
  <c r="FC241" i="8"/>
  <c r="WT241" i="8"/>
  <c r="SX241" i="8"/>
  <c r="VF241" i="8"/>
  <c r="JS241" i="8"/>
  <c r="TR241" i="8"/>
  <c r="UL241" i="8"/>
  <c r="KX241" i="8"/>
  <c r="PV241" i="8"/>
  <c r="SB241" i="8"/>
  <c r="TS241" i="8"/>
  <c r="GI241" i="8"/>
  <c r="GH241" i="8"/>
  <c r="SC241" i="8"/>
  <c r="IE241" i="8"/>
  <c r="VZ241" i="8"/>
  <c r="BH241" i="8"/>
  <c r="DO241" i="8"/>
  <c r="GQ241" i="8"/>
  <c r="BR241" i="8"/>
  <c r="OH241" i="8"/>
  <c r="EU241" i="8"/>
  <c r="RZ241" i="8"/>
  <c r="ET241" i="8"/>
  <c r="WU241" i="8"/>
  <c r="ND241" i="8"/>
  <c r="OR241" i="8"/>
  <c r="QF241" i="8"/>
  <c r="RT241" i="8"/>
  <c r="SD241" i="8"/>
  <c r="SN241" i="8"/>
  <c r="TT241" i="8"/>
  <c r="UB241" i="8"/>
  <c r="VH241" i="8"/>
  <c r="VP241" i="8"/>
  <c r="WV241" i="8"/>
  <c r="XD241" i="8"/>
  <c r="DE241" i="8"/>
  <c r="FM241" i="8"/>
  <c r="IO241" i="8"/>
  <c r="KC241" i="8"/>
  <c r="RU241" i="8"/>
  <c r="SE241" i="8"/>
  <c r="NN241" i="8"/>
  <c r="PB241" i="8"/>
  <c r="QP241" i="8"/>
  <c r="RV241" i="8"/>
  <c r="SF241" i="8"/>
  <c r="LG241" i="8"/>
  <c r="MU241" i="8"/>
  <c r="DY241" i="8"/>
  <c r="EI241" i="8"/>
  <c r="HK241" i="8"/>
  <c r="IY241" i="8"/>
  <c r="KM241" i="8"/>
  <c r="MA241" i="8"/>
  <c r="NO241" i="8"/>
  <c r="PC241" i="8"/>
  <c r="VG241" i="8"/>
  <c r="EJ241" i="8"/>
  <c r="FX241" i="8"/>
  <c r="HL241" i="8"/>
  <c r="KN241" i="8"/>
  <c r="MB241" i="8"/>
  <c r="NP241" i="8"/>
  <c r="PD241" i="8"/>
  <c r="PL241" i="8"/>
  <c r="QR241" i="8"/>
  <c r="QZ241" i="8"/>
  <c r="RY241" i="8"/>
  <c r="TH241" i="8"/>
  <c r="UV241" i="8"/>
  <c r="WJ241" i="8"/>
  <c r="BG241" i="8"/>
  <c r="ES241" i="8"/>
  <c r="GG241" i="8"/>
  <c r="HU241" i="8"/>
  <c r="JI241" i="8"/>
  <c r="KW241" i="8"/>
  <c r="CU241" i="8"/>
  <c r="RW241" i="8" l="1"/>
  <c r="FW241" i="8"/>
  <c r="HA241" i="8"/>
  <c r="CV241" i="8"/>
  <c r="BQ241" i="8"/>
  <c r="QQ241" i="8"/>
  <c r="NX241" i="8"/>
  <c r="MK241" i="8"/>
  <c r="IZ241" i="8"/>
  <c r="LQ241" i="8"/>
  <c r="AW241" i="8"/>
  <c r="AD40" i="8"/>
  <c r="AD6" i="8"/>
  <c r="AD18" i="8"/>
  <c r="AD22" i="8"/>
  <c r="AD27" i="8"/>
  <c r="AD36" i="8"/>
  <c r="AD28" i="8"/>
  <c r="AD9" i="8"/>
  <c r="AD13" i="8"/>
  <c r="AD17" i="8"/>
  <c r="AD21" i="8"/>
  <c r="AD43" i="8"/>
  <c r="AD10" i="8"/>
  <c r="AD14" i="8"/>
  <c r="AD32" i="8"/>
  <c r="AD52" i="8"/>
  <c r="AD8" i="8"/>
  <c r="AD12" i="8"/>
  <c r="AD16" i="8"/>
  <c r="AD20" i="8"/>
  <c r="AD24" i="8"/>
  <c r="AD39" i="8"/>
  <c r="AD48" i="8"/>
  <c r="AD44" i="8"/>
  <c r="AD7" i="8"/>
  <c r="AD11" i="8"/>
  <c r="AD15" i="8"/>
  <c r="AD19" i="8"/>
  <c r="AD23" i="8"/>
  <c r="AD31" i="8"/>
  <c r="AD35" i="8"/>
  <c r="AD61" i="8"/>
  <c r="AD47" i="8"/>
  <c r="AD51" i="8"/>
  <c r="AD55" i="8"/>
  <c r="AD72" i="8"/>
  <c r="AD26" i="8"/>
  <c r="AD30" i="8"/>
  <c r="AD34" i="8"/>
  <c r="AD38" i="8"/>
  <c r="AD42" i="8"/>
  <c r="AD46" i="8"/>
  <c r="AD50" i="8"/>
  <c r="AD54" i="8"/>
  <c r="AD80" i="8"/>
  <c r="AD69" i="8"/>
  <c r="AD84" i="8"/>
  <c r="AD29" i="8"/>
  <c r="AD33" i="8"/>
  <c r="AD37" i="8"/>
  <c r="AD41" i="8"/>
  <c r="AD45" i="8"/>
  <c r="AD49" i="8"/>
  <c r="AD53" i="8"/>
  <c r="AD57" i="8"/>
  <c r="AD65" i="8"/>
  <c r="AD56" i="8"/>
  <c r="AD60" i="8"/>
  <c r="AD64" i="8"/>
  <c r="AD68" i="8"/>
  <c r="AD71" i="8"/>
  <c r="AD75" i="8"/>
  <c r="AD76" i="8"/>
  <c r="AD59" i="8"/>
  <c r="AD63" i="8"/>
  <c r="AD67" i="8"/>
  <c r="AD207" i="8"/>
  <c r="AD74" i="8"/>
  <c r="AD58" i="8"/>
  <c r="AD62" i="8"/>
  <c r="AD66" i="8"/>
  <c r="AD70" i="8"/>
  <c r="AD73" i="8"/>
  <c r="AD88" i="8"/>
  <c r="AD79" i="8"/>
  <c r="AD83" i="8"/>
  <c r="AD87" i="8"/>
  <c r="AD78" i="8"/>
  <c r="AD82" i="8"/>
  <c r="AD86" i="8"/>
  <c r="AD90" i="8"/>
  <c r="AD91" i="8"/>
  <c r="AD77" i="8"/>
  <c r="AD81" i="8"/>
  <c r="AD85" i="8"/>
  <c r="AD89" i="8"/>
  <c r="AD94" i="8"/>
  <c r="AD98" i="8"/>
  <c r="AD102" i="8"/>
  <c r="AD107" i="8"/>
  <c r="AD108" i="8"/>
  <c r="AD93" i="8"/>
  <c r="AD97" i="8"/>
  <c r="AD101" i="8"/>
  <c r="AD105" i="8"/>
  <c r="AD106" i="8"/>
  <c r="AD92" i="8"/>
  <c r="AD96" i="8"/>
  <c r="AD100" i="8"/>
  <c r="AD104" i="8"/>
  <c r="AD95" i="8"/>
  <c r="AD99" i="8"/>
  <c r="AD103" i="8"/>
  <c r="AD109" i="8"/>
  <c r="AD113" i="8"/>
  <c r="AD117" i="8"/>
  <c r="AD121" i="8"/>
  <c r="AD127" i="8"/>
  <c r="AD139" i="8"/>
  <c r="AD135" i="8"/>
  <c r="AD112" i="8"/>
  <c r="AD116" i="8"/>
  <c r="AD120" i="8"/>
  <c r="AD123" i="8"/>
  <c r="AD131" i="8"/>
  <c r="AD128" i="8"/>
  <c r="AD111" i="8"/>
  <c r="AD115" i="8"/>
  <c r="AD119" i="8"/>
  <c r="AD124" i="8"/>
  <c r="AD110" i="8"/>
  <c r="AD114" i="8"/>
  <c r="AD118" i="8"/>
  <c r="AD122" i="8"/>
  <c r="AD126" i="8"/>
  <c r="AD130" i="8"/>
  <c r="AD134" i="8"/>
  <c r="AD138" i="8"/>
  <c r="AD125" i="8"/>
  <c r="AD129" i="8"/>
  <c r="AD133" i="8"/>
  <c r="AD137" i="8"/>
  <c r="AD140" i="8"/>
  <c r="AD132" i="8"/>
  <c r="AD136" i="8"/>
  <c r="AD142" i="8"/>
  <c r="AD144" i="8"/>
  <c r="AD141" i="8"/>
  <c r="AD143" i="8"/>
  <c r="AD145" i="8"/>
  <c r="AD153" i="8"/>
  <c r="AD149" i="8"/>
  <c r="AD156" i="8"/>
  <c r="AD170" i="8"/>
  <c r="AD148" i="8"/>
  <c r="AD152" i="8"/>
  <c r="AD146" i="8"/>
  <c r="AD157" i="8"/>
  <c r="AD159" i="8"/>
  <c r="AD174" i="8"/>
  <c r="AD163" i="8"/>
  <c r="AD175" i="8"/>
  <c r="AD147" i="8"/>
  <c r="AD151" i="8"/>
  <c r="AD155" i="8"/>
  <c r="AD166" i="8"/>
  <c r="AD171" i="8"/>
  <c r="AD150" i="8"/>
  <c r="AD154" i="8"/>
  <c r="AD158" i="8"/>
  <c r="AD161" i="8"/>
  <c r="AD162" i="8"/>
  <c r="AD160" i="8"/>
  <c r="AD167" i="8"/>
  <c r="AD165" i="8"/>
  <c r="AD169" i="8"/>
  <c r="AD173" i="8"/>
  <c r="AD164" i="8"/>
  <c r="AD168" i="8"/>
  <c r="AD172" i="8"/>
  <c r="AD176" i="8"/>
  <c r="AD178" i="8"/>
  <c r="AD182" i="8"/>
  <c r="AD179" i="8"/>
  <c r="AD183" i="8"/>
  <c r="AD177" i="8"/>
  <c r="AD181" i="8"/>
  <c r="AD180" i="8"/>
  <c r="AD184" i="8"/>
  <c r="AD186" i="8"/>
  <c r="AD190" i="8"/>
  <c r="AD191" i="8"/>
  <c r="AD185" i="8"/>
  <c r="AD189" i="8"/>
  <c r="AD197" i="8"/>
  <c r="AD188" i="8"/>
  <c r="AD193" i="8"/>
  <c r="AD187" i="8"/>
  <c r="AD192" i="8"/>
  <c r="AD196" i="8"/>
  <c r="AD199" i="8"/>
  <c r="AD195" i="8"/>
  <c r="AD194" i="8"/>
  <c r="AD198" i="8"/>
  <c r="AD200" i="8"/>
  <c r="AD204" i="8"/>
  <c r="AD203" i="8"/>
  <c r="AD208" i="8"/>
  <c r="AD202" i="8"/>
  <c r="AD206" i="8"/>
  <c r="AD211" i="8"/>
  <c r="AD201" i="8"/>
  <c r="AD205" i="8"/>
  <c r="AD210" i="8"/>
  <c r="AD209" i="8"/>
  <c r="AD212" i="8"/>
  <c r="AD220" i="8"/>
  <c r="AD214" i="8"/>
  <c r="AD215" i="8"/>
  <c r="AD216" i="8"/>
  <c r="AD213" i="8"/>
  <c r="AD219" i="8"/>
  <c r="AD218" i="8"/>
  <c r="AD223" i="8"/>
  <c r="AD217" i="8"/>
  <c r="AD221" i="8"/>
  <c r="AD229" i="8"/>
  <c r="AD225" i="8"/>
  <c r="AD224" i="8"/>
  <c r="AD228" i="8"/>
  <c r="AD222" i="8"/>
  <c r="AD226" i="8"/>
  <c r="AD231" i="8"/>
  <c r="AD230" i="8"/>
  <c r="AD233" i="8"/>
  <c r="AD232" i="8"/>
  <c r="AD235" i="8"/>
  <c r="AD234" i="8"/>
  <c r="AD240" i="8"/>
  <c r="AD236" i="8"/>
  <c r="AD238" i="8"/>
  <c r="AD237" i="8"/>
  <c r="AD239" i="8"/>
  <c r="U241" i="8" l="1"/>
  <c r="AD25" i="8"/>
  <c r="PW241" i="8"/>
  <c r="UW241" i="8"/>
  <c r="AE133" i="8"/>
  <c r="HW241" i="8"/>
  <c r="DG241" i="8"/>
  <c r="JK241" i="8"/>
  <c r="GR241" i="8"/>
  <c r="OS241" i="8"/>
  <c r="AE101" i="8"/>
  <c r="AE95" i="8"/>
  <c r="AE230" i="8"/>
  <c r="AE238" i="8"/>
  <c r="SY241" i="8"/>
  <c r="QG241" i="8"/>
  <c r="AE28" i="8"/>
  <c r="AE84" i="8"/>
  <c r="UM241" i="8"/>
  <c r="IF241" i="8"/>
  <c r="LH241" i="8"/>
  <c r="JT241" i="8"/>
  <c r="OI241" i="8"/>
  <c r="BS241" i="8"/>
  <c r="DP241" i="8"/>
  <c r="MM241" i="8"/>
  <c r="NE241" i="8"/>
  <c r="TI241" i="8"/>
  <c r="GJ241" i="8"/>
  <c r="KY241" i="8"/>
  <c r="MV241" i="8"/>
  <c r="WK241" i="8"/>
  <c r="AE56" i="8"/>
  <c r="AE108" i="8"/>
  <c r="AE167" i="8"/>
  <c r="WA241" i="8"/>
  <c r="EV241" i="8"/>
  <c r="AE12" i="8"/>
  <c r="FD241" i="8"/>
  <c r="RK241" i="8"/>
  <c r="AE67" i="8"/>
  <c r="AE129" i="8"/>
  <c r="AE77" i="8"/>
  <c r="AE156" i="8"/>
  <c r="AE220" i="8"/>
  <c r="FN241" i="8"/>
  <c r="SG241" i="8"/>
  <c r="AE213" i="8"/>
  <c r="AE224" i="8"/>
  <c r="IP241" i="8"/>
  <c r="UC241" i="8"/>
  <c r="VI241" i="8"/>
  <c r="AE121" i="8"/>
  <c r="AE162" i="8"/>
  <c r="AE222" i="8"/>
  <c r="DZ241" i="8"/>
  <c r="LR241" i="8"/>
  <c r="CW241" i="8"/>
  <c r="FY241" i="8"/>
  <c r="JA241" i="8"/>
  <c r="NY241" i="8"/>
  <c r="AE166" i="8"/>
  <c r="AE160" i="8"/>
  <c r="AE226" i="8"/>
  <c r="HB241" i="8"/>
  <c r="KD241" i="8"/>
  <c r="MC241" i="8"/>
  <c r="PM241" i="8"/>
  <c r="RA241" i="8"/>
  <c r="TU241" i="8"/>
  <c r="WW241" i="8"/>
  <c r="AE135" i="8"/>
  <c r="AE195" i="8"/>
  <c r="AE206" i="8"/>
  <c r="VQ241" i="8"/>
  <c r="AE25" i="8"/>
  <c r="AE75" i="8"/>
  <c r="AE79" i="8"/>
  <c r="AE90" i="8"/>
  <c r="AE139" i="8"/>
  <c r="AE201" i="8"/>
  <c r="BI241" i="8"/>
  <c r="EK241" i="8"/>
  <c r="HM241" i="8"/>
  <c r="KO241" i="8"/>
  <c r="NQ241" i="8"/>
  <c r="PE241" i="8"/>
  <c r="QS241" i="8"/>
  <c r="SO241" i="8"/>
  <c r="XE241" i="8"/>
  <c r="AE11" i="8"/>
  <c r="AE15" i="8"/>
  <c r="AE19" i="8"/>
  <c r="AE23" i="8"/>
  <c r="AE7" i="8"/>
  <c r="AE6" i="8"/>
  <c r="AE10" i="8"/>
  <c r="AE14" i="8"/>
  <c r="AE22" i="8"/>
  <c r="AE26" i="8"/>
  <c r="AE33" i="8"/>
  <c r="AE65" i="8"/>
  <c r="AE9" i="8"/>
  <c r="AE13" i="8"/>
  <c r="AE17" i="8"/>
  <c r="AE21" i="8"/>
  <c r="AE29" i="8"/>
  <c r="AE8" i="8"/>
  <c r="AE16" i="8"/>
  <c r="AE20" i="8"/>
  <c r="AE24" i="8"/>
  <c r="AE32" i="8"/>
  <c r="AE36" i="8"/>
  <c r="AE40" i="8"/>
  <c r="AE44" i="8"/>
  <c r="AE48" i="8"/>
  <c r="AE52" i="8"/>
  <c r="AE61" i="8"/>
  <c r="AE27" i="8"/>
  <c r="AE31" i="8"/>
  <c r="AE35" i="8"/>
  <c r="AE39" i="8"/>
  <c r="AE43" i="8"/>
  <c r="AE51" i="8"/>
  <c r="AE55" i="8"/>
  <c r="AE72" i="8"/>
  <c r="AE30" i="8"/>
  <c r="AE34" i="8"/>
  <c r="AE38" i="8"/>
  <c r="AE42" i="8"/>
  <c r="AE46" i="8"/>
  <c r="AE50" i="8"/>
  <c r="AE54" i="8"/>
  <c r="AE69" i="8"/>
  <c r="AE37" i="8"/>
  <c r="AE41" i="8"/>
  <c r="AE45" i="8"/>
  <c r="AE49" i="8"/>
  <c r="AE53" i="8"/>
  <c r="AE57" i="8"/>
  <c r="AE68" i="8"/>
  <c r="AE59" i="8"/>
  <c r="AE63" i="8"/>
  <c r="AE207" i="8"/>
  <c r="AE74" i="8"/>
  <c r="AE58" i="8"/>
  <c r="AE66" i="8"/>
  <c r="AE70" i="8"/>
  <c r="AE73" i="8"/>
  <c r="AE76" i="8"/>
  <c r="AE80" i="8"/>
  <c r="AE88" i="8"/>
  <c r="AE99" i="8"/>
  <c r="AE87" i="8"/>
  <c r="AE78" i="8"/>
  <c r="AE82" i="8"/>
  <c r="AE81" i="8"/>
  <c r="AE89" i="8"/>
  <c r="AE94" i="8"/>
  <c r="AE98" i="8"/>
  <c r="AE102" i="8"/>
  <c r="AE122" i="8"/>
  <c r="AE107" i="8"/>
  <c r="AE93" i="8"/>
  <c r="AE97" i="8"/>
  <c r="AE105" i="8"/>
  <c r="AE106" i="8"/>
  <c r="AE110" i="8"/>
  <c r="AE96" i="8"/>
  <c r="AE100" i="8"/>
  <c r="AE104" i="8"/>
  <c r="AE109" i="8"/>
  <c r="AE113" i="8"/>
  <c r="AE117" i="8"/>
  <c r="AE112" i="8"/>
  <c r="AE116" i="8"/>
  <c r="AE120" i="8"/>
  <c r="AE111" i="8"/>
  <c r="AE115" i="8"/>
  <c r="AE119" i="8"/>
  <c r="AE123" i="8"/>
  <c r="AE127" i="8"/>
  <c r="AE126" i="8"/>
  <c r="AE134" i="8"/>
  <c r="AE138" i="8"/>
  <c r="AE125" i="8"/>
  <c r="AE137" i="8"/>
  <c r="AE140" i="8"/>
  <c r="AE124" i="8"/>
  <c r="AE132" i="8"/>
  <c r="AE136" i="8"/>
  <c r="AE143" i="8"/>
  <c r="AE142" i="8"/>
  <c r="AE146" i="8"/>
  <c r="AE144" i="8"/>
  <c r="AE148" i="8"/>
  <c r="AE149" i="8"/>
  <c r="AE153" i="8"/>
  <c r="AE157" i="8"/>
  <c r="AE152" i="8"/>
  <c r="AE147" i="8"/>
  <c r="AE151" i="8"/>
  <c r="AE176" i="8"/>
  <c r="AE150" i="8"/>
  <c r="AE154" i="8"/>
  <c r="AE158" i="8"/>
  <c r="AE159" i="8"/>
  <c r="AE163" i="8"/>
  <c r="AE171" i="8"/>
  <c r="AE175" i="8"/>
  <c r="AE180" i="8"/>
  <c r="AE170" i="8"/>
  <c r="AE161" i="8"/>
  <c r="AE165" i="8"/>
  <c r="AE169" i="8"/>
  <c r="AE164" i="8"/>
  <c r="AE172" i="8"/>
  <c r="AE187" i="8"/>
  <c r="AE179" i="8"/>
  <c r="AE183" i="8"/>
  <c r="AE178" i="8"/>
  <c r="AE182" i="8"/>
  <c r="AE177" i="8"/>
  <c r="AE181" i="8"/>
  <c r="AE186" i="8"/>
  <c r="AE190" i="8"/>
  <c r="AE189" i="8"/>
  <c r="AE197" i="8"/>
  <c r="AE188" i="8"/>
  <c r="AE193" i="8"/>
  <c r="AE192" i="8"/>
  <c r="AE196" i="8"/>
  <c r="AE191" i="8"/>
  <c r="AE198" i="8"/>
  <c r="AE200" i="8"/>
  <c r="AE204" i="8"/>
  <c r="AE199" i="8"/>
  <c r="AE203" i="8"/>
  <c r="AE202" i="8"/>
  <c r="AE208" i="8"/>
  <c r="AE211" i="8"/>
  <c r="AE209" i="8"/>
  <c r="AE221" i="8"/>
  <c r="AE217" i="8"/>
  <c r="AE214" i="8"/>
  <c r="AE225" i="8"/>
  <c r="AE219" i="8"/>
  <c r="AE218" i="8"/>
  <c r="AE229" i="8"/>
  <c r="AE228" i="8"/>
  <c r="AE231" i="8"/>
  <c r="AE223" i="8"/>
  <c r="AE232" i="8"/>
  <c r="AE234" i="8"/>
  <c r="AE236" i="8"/>
  <c r="AE239" i="8"/>
  <c r="AE235" i="8"/>
  <c r="AE233" i="8"/>
  <c r="AE237" i="8"/>
  <c r="AE240" i="8"/>
  <c r="AD5" i="8"/>
  <c r="AM241" i="8"/>
  <c r="DH241" i="8"/>
  <c r="FE241" i="8"/>
  <c r="JL241" i="8"/>
  <c r="SZ241" i="8"/>
  <c r="JU241" i="8"/>
  <c r="OJ241" i="8"/>
  <c r="UN241" i="8"/>
  <c r="BT241" i="8"/>
  <c r="GK241" i="8"/>
  <c r="IG241" i="8"/>
  <c r="KZ241" i="8"/>
  <c r="PX241" i="8"/>
  <c r="UX241" i="8"/>
  <c r="M240" i="9" l="1"/>
  <c r="AE168" i="8"/>
  <c r="AE91" i="8"/>
  <c r="AE210" i="8"/>
  <c r="AE60" i="8"/>
  <c r="AE212" i="8"/>
  <c r="AE130" i="8"/>
  <c r="AE131" i="8"/>
  <c r="AE114" i="8"/>
  <c r="AE71" i="8"/>
  <c r="AE64" i="8"/>
  <c r="AE184" i="8"/>
  <c r="AE173" i="8"/>
  <c r="AE174" i="8"/>
  <c r="AE141" i="8"/>
  <c r="AE86" i="8"/>
  <c r="AE83" i="8"/>
  <c r="AE103" i="8"/>
  <c r="AE92" i="8"/>
  <c r="AE118" i="8"/>
  <c r="AE47" i="8"/>
  <c r="AE216" i="8"/>
  <c r="AE215" i="8"/>
  <c r="AE185" i="8"/>
  <c r="AE145" i="8"/>
  <c r="AE85" i="8"/>
  <c r="AE18" i="8"/>
  <c r="AE205" i="8"/>
  <c r="AE155" i="8"/>
  <c r="AE62" i="8"/>
  <c r="AE194" i="8"/>
  <c r="AE128" i="8"/>
  <c r="JB241" i="8"/>
  <c r="HC241" i="8"/>
  <c r="TJ241" i="8"/>
  <c r="QH241" i="8"/>
  <c r="MN241" i="8"/>
  <c r="C10" i="8"/>
  <c r="C41" i="8"/>
  <c r="C32" i="8"/>
  <c r="C44" i="8"/>
  <c r="C27" i="8"/>
  <c r="C62" i="8"/>
  <c r="C54" i="8"/>
  <c r="C76" i="8"/>
  <c r="C77" i="8"/>
  <c r="C88" i="8"/>
  <c r="C92" i="8"/>
  <c r="C102" i="8"/>
  <c r="C100" i="8"/>
  <c r="C125" i="8"/>
  <c r="C120" i="8"/>
  <c r="C123" i="8"/>
  <c r="C138" i="8"/>
  <c r="C146" i="8"/>
  <c r="C159" i="8"/>
  <c r="C164" i="8"/>
  <c r="C170" i="8"/>
  <c r="C180" i="8"/>
  <c r="SI241" i="8"/>
  <c r="PF241" i="8"/>
  <c r="IQ241" i="8"/>
  <c r="MW241" i="8"/>
  <c r="GS241" i="8"/>
  <c r="C11" i="8"/>
  <c r="C14" i="8"/>
  <c r="C37" i="8"/>
  <c r="C49" i="8"/>
  <c r="C31" i="8"/>
  <c r="C26" i="8"/>
  <c r="C73" i="8"/>
  <c r="C81" i="8"/>
  <c r="C59" i="8"/>
  <c r="C79" i="8"/>
  <c r="C91" i="8"/>
  <c r="C107" i="8"/>
  <c r="C104" i="8"/>
  <c r="C113" i="8"/>
  <c r="C128" i="8"/>
  <c r="C127" i="8"/>
  <c r="C133" i="8"/>
  <c r="C153" i="8"/>
  <c r="C160" i="8"/>
  <c r="C147" i="8"/>
  <c r="C174" i="8"/>
  <c r="C184" i="8"/>
  <c r="C186" i="8"/>
  <c r="C196" i="8"/>
  <c r="C204" i="8"/>
  <c r="C210" i="8"/>
  <c r="C219" i="8"/>
  <c r="C232" i="8"/>
  <c r="C237" i="8"/>
  <c r="VJ241" i="8"/>
  <c r="QT241" i="8"/>
  <c r="NR241" i="8"/>
  <c r="KP241" i="8"/>
  <c r="LS241" i="8"/>
  <c r="LI241" i="8"/>
  <c r="C15" i="8"/>
  <c r="C18" i="8"/>
  <c r="C9" i="8"/>
  <c r="C53" i="8"/>
  <c r="C58" i="8"/>
  <c r="C35" i="8"/>
  <c r="C56" i="8"/>
  <c r="C63" i="8"/>
  <c r="C83" i="8"/>
  <c r="C95" i="8"/>
  <c r="C93" i="8"/>
  <c r="C129" i="8"/>
  <c r="C117" i="8"/>
  <c r="C132" i="8"/>
  <c r="C131" i="8"/>
  <c r="C137" i="8"/>
  <c r="C163" i="8"/>
  <c r="C172" i="8"/>
  <c r="C151" i="8"/>
  <c r="C165" i="8"/>
  <c r="C198" i="8"/>
  <c r="C190" i="8"/>
  <c r="EL241" i="8"/>
  <c r="WL241" i="8"/>
  <c r="DQ241" i="8"/>
  <c r="C40" i="8"/>
  <c r="C22" i="8"/>
  <c r="C13" i="8"/>
  <c r="C8" i="8"/>
  <c r="C70" i="8"/>
  <c r="C39" i="8"/>
  <c r="C34" i="8"/>
  <c r="C61" i="8"/>
  <c r="C60" i="8"/>
  <c r="C67" i="8"/>
  <c r="C87" i="8"/>
  <c r="C97" i="8"/>
  <c r="C106" i="8"/>
  <c r="C121" i="8"/>
  <c r="C111" i="8"/>
  <c r="C135" i="8"/>
  <c r="C150" i="8"/>
  <c r="C149" i="8"/>
  <c r="C168" i="8"/>
  <c r="C155" i="8"/>
  <c r="C169" i="8"/>
  <c r="TV241" i="8"/>
  <c r="AF56" i="8"/>
  <c r="AF110" i="8"/>
  <c r="OT241" i="8"/>
  <c r="RL241" i="8"/>
  <c r="C28" i="8"/>
  <c r="C36" i="8"/>
  <c r="C17" i="8"/>
  <c r="C12" i="8"/>
  <c r="C43" i="8"/>
  <c r="C38" i="8"/>
  <c r="C65" i="8"/>
  <c r="C64" i="8"/>
  <c r="C207" i="8"/>
  <c r="C78" i="8"/>
  <c r="C103" i="8"/>
  <c r="C110" i="8"/>
  <c r="C136" i="8"/>
  <c r="C115" i="8"/>
  <c r="C139" i="8"/>
  <c r="C140" i="8"/>
  <c r="C158" i="8"/>
  <c r="C148" i="8"/>
  <c r="C173" i="8"/>
  <c r="C182" i="8"/>
  <c r="C189" i="8"/>
  <c r="C201" i="8"/>
  <c r="C203" i="8"/>
  <c r="C216" i="8"/>
  <c r="XF241" i="8"/>
  <c r="WX241" i="8"/>
  <c r="UD241" i="8"/>
  <c r="PN241" i="8"/>
  <c r="HN241" i="8"/>
  <c r="BJ241" i="8"/>
  <c r="FO241" i="8"/>
  <c r="AF42" i="8"/>
  <c r="C33" i="8"/>
  <c r="C19" i="8"/>
  <c r="C21" i="8"/>
  <c r="C16" i="8"/>
  <c r="C52" i="8"/>
  <c r="C42" i="8"/>
  <c r="C69" i="8"/>
  <c r="C68" i="8"/>
  <c r="C74" i="8"/>
  <c r="C82" i="8"/>
  <c r="C141" i="8"/>
  <c r="C105" i="8"/>
  <c r="C108" i="8"/>
  <c r="C119" i="8"/>
  <c r="C126" i="8"/>
  <c r="C143" i="8"/>
  <c r="C144" i="8"/>
  <c r="C152" i="8"/>
  <c r="C161" i="8"/>
  <c r="C183" i="8"/>
  <c r="SP241" i="8"/>
  <c r="RB241" i="8"/>
  <c r="FZ241" i="8"/>
  <c r="KE241" i="8"/>
  <c r="NF241" i="8"/>
  <c r="EW241" i="8"/>
  <c r="C45" i="8"/>
  <c r="C23" i="8"/>
  <c r="C25" i="8"/>
  <c r="C20" i="8"/>
  <c r="C89" i="8"/>
  <c r="C51" i="8"/>
  <c r="C72" i="8"/>
  <c r="C71" i="8"/>
  <c r="C80" i="8"/>
  <c r="C86" i="8"/>
  <c r="C94" i="8"/>
  <c r="C109" i="8"/>
  <c r="C118" i="8"/>
  <c r="C112" i="8"/>
  <c r="C124" i="8"/>
  <c r="C130" i="8"/>
  <c r="C142" i="8"/>
  <c r="C154" i="8"/>
  <c r="C156" i="8"/>
  <c r="C162" i="8"/>
  <c r="VR241" i="8"/>
  <c r="NZ241" i="8"/>
  <c r="MD241" i="8"/>
  <c r="CX241" i="8"/>
  <c r="EA241" i="8"/>
  <c r="AF172" i="8"/>
  <c r="WB241" i="8"/>
  <c r="C6" i="8"/>
  <c r="C29" i="8"/>
  <c r="C24" i="8"/>
  <c r="C66" i="8"/>
  <c r="C50" i="8"/>
  <c r="C85" i="8"/>
  <c r="C75" i="8"/>
  <c r="C84" i="8"/>
  <c r="C90" i="8"/>
  <c r="C98" i="8"/>
  <c r="C96" i="8"/>
  <c r="C122" i="8"/>
  <c r="C116" i="8"/>
  <c r="C145" i="8"/>
  <c r="C134" i="8"/>
  <c r="C157" i="8"/>
  <c r="C167" i="8"/>
  <c r="C175" i="8"/>
  <c r="C166" i="8"/>
  <c r="C176" i="8"/>
  <c r="C187" i="8"/>
  <c r="C197" i="8"/>
  <c r="C217" i="8"/>
  <c r="C206" i="8"/>
  <c r="C220" i="8"/>
  <c r="C194" i="8"/>
  <c r="C192" i="8"/>
  <c r="C200" i="8"/>
  <c r="C211" i="8"/>
  <c r="C224" i="8"/>
  <c r="C228" i="8"/>
  <c r="C235" i="8"/>
  <c r="C191" i="8"/>
  <c r="C208" i="8"/>
  <c r="C215" i="8"/>
  <c r="C222" i="8"/>
  <c r="C223" i="8"/>
  <c r="C238" i="8"/>
  <c r="HX241" i="8"/>
  <c r="C178" i="8"/>
  <c r="C185" i="8"/>
  <c r="C195" i="8"/>
  <c r="C199" i="8"/>
  <c r="C213" i="8"/>
  <c r="C218" i="8"/>
  <c r="C234" i="8"/>
  <c r="C240" i="8"/>
  <c r="C226" i="8"/>
  <c r="C231" i="8"/>
  <c r="C177" i="8"/>
  <c r="C188" i="8"/>
  <c r="C205" i="8"/>
  <c r="C212" i="8"/>
  <c r="C214" i="8"/>
  <c r="C225" i="8"/>
  <c r="C233" i="8"/>
  <c r="C179" i="8"/>
  <c r="C181" i="8"/>
  <c r="C193" i="8"/>
  <c r="C209" i="8"/>
  <c r="C202" i="8"/>
  <c r="C221" i="8"/>
  <c r="C229" i="8"/>
  <c r="C236" i="8"/>
  <c r="C230" i="8"/>
  <c r="C239" i="8"/>
  <c r="AX241" i="8"/>
  <c r="L241" i="8"/>
  <c r="AD227" i="8"/>
  <c r="AD241" i="8" s="1"/>
  <c r="AE5" i="8"/>
  <c r="AN241" i="8"/>
  <c r="AF40" i="8"/>
  <c r="AF28" i="8"/>
  <c r="AF6" i="8"/>
  <c r="AF14" i="8"/>
  <c r="AF18" i="8"/>
  <c r="AF22" i="8"/>
  <c r="AF19" i="8"/>
  <c r="AF23" i="8"/>
  <c r="AF41" i="8"/>
  <c r="C5" i="8"/>
  <c r="AF9" i="8"/>
  <c r="AF13" i="8"/>
  <c r="AF17" i="8"/>
  <c r="AF21" i="8"/>
  <c r="AF25" i="8"/>
  <c r="AF32" i="8"/>
  <c r="AF37" i="8"/>
  <c r="AF53" i="8"/>
  <c r="AF12" i="8"/>
  <c r="AF16" i="8"/>
  <c r="AF20" i="8"/>
  <c r="AF44" i="8"/>
  <c r="AF49" i="8"/>
  <c r="AF58" i="8"/>
  <c r="AF70" i="8"/>
  <c r="AF52" i="8"/>
  <c r="AF89" i="8"/>
  <c r="AF66" i="8"/>
  <c r="AF27" i="8"/>
  <c r="AF31" i="8"/>
  <c r="AF35" i="8"/>
  <c r="AF51" i="8"/>
  <c r="AF62" i="8"/>
  <c r="AF26" i="8"/>
  <c r="AF46" i="8"/>
  <c r="AF54" i="8"/>
  <c r="AF73" i="8"/>
  <c r="AF61" i="8"/>
  <c r="AF76" i="8"/>
  <c r="AF60" i="8"/>
  <c r="AF64" i="8"/>
  <c r="AF71" i="8"/>
  <c r="AF63" i="8"/>
  <c r="AF67" i="8"/>
  <c r="AF207" i="8"/>
  <c r="AF74" i="8"/>
  <c r="AF80" i="8"/>
  <c r="AF88" i="8"/>
  <c r="AF79" i="8"/>
  <c r="AF83" i="8"/>
  <c r="AF78" i="8"/>
  <c r="AF82" i="8"/>
  <c r="AF86" i="8"/>
  <c r="AF92" i="8"/>
  <c r="AF91" i="8"/>
  <c r="AF95" i="8"/>
  <c r="AF103" i="8"/>
  <c r="AF94" i="8"/>
  <c r="AF98" i="8"/>
  <c r="AF102" i="8"/>
  <c r="AF93" i="8"/>
  <c r="AF97" i="8"/>
  <c r="AF105" i="8"/>
  <c r="AF100" i="8"/>
  <c r="AF104" i="8"/>
  <c r="AF129" i="8"/>
  <c r="AF118" i="8"/>
  <c r="AF125" i="8"/>
  <c r="AF136" i="8"/>
  <c r="AF128" i="8"/>
  <c r="AF111" i="8"/>
  <c r="AF115" i="8"/>
  <c r="AF123" i="8"/>
  <c r="AF135" i="8"/>
  <c r="AF139" i="8"/>
  <c r="AF130" i="8"/>
  <c r="AF137" i="8"/>
  <c r="AF150" i="8"/>
  <c r="AF140" i="8"/>
  <c r="AF143" i="8"/>
  <c r="AF142" i="8"/>
  <c r="AF157" i="8"/>
  <c r="AF146" i="8"/>
  <c r="AF163" i="8"/>
  <c r="AF149" i="8"/>
  <c r="AF144" i="8"/>
  <c r="AF154" i="8"/>
  <c r="AF167" i="8"/>
  <c r="AF159" i="8"/>
  <c r="AF160" i="8"/>
  <c r="AF148" i="8"/>
  <c r="AF175" i="8"/>
  <c r="AF164" i="8"/>
  <c r="AF147" i="8"/>
  <c r="AF151" i="8"/>
  <c r="AF161" i="8"/>
  <c r="AF162" i="8"/>
  <c r="AF166" i="8"/>
  <c r="AF170" i="8"/>
  <c r="AF174" i="8"/>
  <c r="AF165" i="8"/>
  <c r="AF173" i="8"/>
  <c r="AF179" i="8"/>
  <c r="AF184" i="8"/>
  <c r="AF198" i="8"/>
  <c r="AF182" i="8"/>
  <c r="AF181" i="8"/>
  <c r="AF187" i="8"/>
  <c r="AF194" i="8"/>
  <c r="AF186" i="8"/>
  <c r="AF185" i="8"/>
  <c r="AF193" i="8"/>
  <c r="AF192" i="8"/>
  <c r="AF191" i="8"/>
  <c r="AF195" i="8"/>
  <c r="AF201" i="8"/>
  <c r="AF208" i="8"/>
  <c r="AF199" i="8"/>
  <c r="AF203" i="8"/>
  <c r="AF212" i="8"/>
  <c r="AF202" i="8"/>
  <c r="AF206" i="8"/>
  <c r="AF211" i="8"/>
  <c r="AF210" i="8"/>
  <c r="AF215" i="8"/>
  <c r="AF213" i="8"/>
  <c r="AF216" i="8"/>
  <c r="AF214" i="8"/>
  <c r="AF221" i="8"/>
  <c r="AF220" i="8"/>
  <c r="AF219" i="8"/>
  <c r="AF218" i="8"/>
  <c r="AF226" i="8"/>
  <c r="AF230" i="8"/>
  <c r="AF223" i="8"/>
  <c r="AF231" i="8"/>
  <c r="AF239" i="8"/>
  <c r="AF235" i="8"/>
  <c r="AF238" i="8"/>
  <c r="C48" i="8" l="1"/>
  <c r="AF48" i="8"/>
  <c r="F158" i="8"/>
  <c r="I158" i="8" s="1"/>
  <c r="AF158" i="8"/>
  <c r="AF228" i="8"/>
  <c r="AF90" i="8"/>
  <c r="AF43" i="8"/>
  <c r="AF224" i="8"/>
  <c r="C114" i="8"/>
  <c r="AF114" i="8"/>
  <c r="C101" i="8"/>
  <c r="AF101" i="8"/>
  <c r="AF176" i="8"/>
  <c r="C47" i="8"/>
  <c r="AF47" i="8"/>
  <c r="C171" i="8"/>
  <c r="AF171" i="8"/>
  <c r="AF155" i="8"/>
  <c r="AF153" i="8"/>
  <c r="C55" i="8"/>
  <c r="AF55" i="8"/>
  <c r="AF15" i="8"/>
  <c r="AF24" i="8"/>
  <c r="AF109" i="8"/>
  <c r="AF156" i="8"/>
  <c r="AF122" i="8"/>
  <c r="AF96" i="8"/>
  <c r="C99" i="8"/>
  <c r="AF99" i="8"/>
  <c r="F135" i="8"/>
  <c r="F191" i="8"/>
  <c r="AF50" i="8"/>
  <c r="AF113" i="8"/>
  <c r="AF188" i="8"/>
  <c r="AF177" i="8"/>
  <c r="AF183" i="8"/>
  <c r="AF116" i="8"/>
  <c r="AF29" i="8"/>
  <c r="AF8" i="8"/>
  <c r="AF205" i="8"/>
  <c r="F9" i="8"/>
  <c r="F209" i="8"/>
  <c r="I209" i="8" s="1"/>
  <c r="F14" i="8"/>
  <c r="AF222" i="8"/>
  <c r="AF180" i="8"/>
  <c r="AF77" i="8"/>
  <c r="AF34" i="8"/>
  <c r="F15" i="8"/>
  <c r="I15" i="8" s="1"/>
  <c r="F118" i="8"/>
  <c r="I118" i="8" s="1"/>
  <c r="AF190" i="8"/>
  <c r="AF141" i="8"/>
  <c r="F176" i="8"/>
  <c r="I176" i="8" s="1"/>
  <c r="F225" i="8"/>
  <c r="I225" i="8" s="1"/>
  <c r="F170" i="8"/>
  <c r="I170" i="8" s="1"/>
  <c r="AF138" i="8"/>
  <c r="AF132" i="8"/>
  <c r="AF36" i="8"/>
  <c r="AF10" i="8"/>
  <c r="F49" i="8"/>
  <c r="F27" i="8"/>
  <c r="F24" i="8"/>
  <c r="AF200" i="8"/>
  <c r="F152" i="8"/>
  <c r="F10" i="8"/>
  <c r="AF152" i="8"/>
  <c r="F153" i="8"/>
  <c r="I153" i="8" s="1"/>
  <c r="F7" i="8"/>
  <c r="AF209" i="8"/>
  <c r="AF189" i="8"/>
  <c r="AF120" i="8"/>
  <c r="AF87" i="8"/>
  <c r="AF65" i="8"/>
  <c r="F163" i="8"/>
  <c r="I163" i="8" s="1"/>
  <c r="F38" i="8"/>
  <c r="I38" i="8" s="1"/>
  <c r="F83" i="8"/>
  <c r="I83" i="8" s="1"/>
  <c r="F234" i="8"/>
  <c r="F108" i="8"/>
  <c r="F232" i="8"/>
  <c r="I232" i="8" s="1"/>
  <c r="F100" i="8"/>
  <c r="F37" i="8"/>
  <c r="I37" i="8" s="1"/>
  <c r="F240" i="8"/>
  <c r="I240" i="8" s="1"/>
  <c r="F107" i="8"/>
  <c r="I107" i="8" s="1"/>
  <c r="C30" i="8"/>
  <c r="F103" i="8"/>
  <c r="I103" i="8" s="1"/>
  <c r="F119" i="8"/>
  <c r="C7" i="8"/>
  <c r="AF7" i="8"/>
  <c r="F133" i="8"/>
  <c r="I133" i="8" s="1"/>
  <c r="F76" i="8"/>
  <c r="I76" i="8" s="1"/>
  <c r="I9" i="8"/>
  <c r="F204" i="8"/>
  <c r="F5" i="8"/>
  <c r="I5" i="8" s="1"/>
  <c r="F171" i="8"/>
  <c r="I171" i="8" s="1"/>
  <c r="F57" i="8"/>
  <c r="C46" i="8"/>
  <c r="F168" i="8"/>
  <c r="I168" i="8" s="1"/>
  <c r="F46" i="8"/>
  <c r="F159" i="8"/>
  <c r="F51" i="8"/>
  <c r="I51" i="8" s="1"/>
  <c r="F181" i="8"/>
  <c r="F127" i="8"/>
  <c r="F182" i="8"/>
  <c r="F34" i="8"/>
  <c r="I34" i="8" s="1"/>
  <c r="F237" i="8"/>
  <c r="F173" i="8"/>
  <c r="I173" i="8" s="1"/>
  <c r="F30" i="8"/>
  <c r="I127" i="8"/>
  <c r="F190" i="8"/>
  <c r="F84" i="8"/>
  <c r="I84" i="8" s="1"/>
  <c r="AF240" i="8"/>
  <c r="AF234" i="8"/>
  <c r="AF217" i="8"/>
  <c r="AF197" i="8"/>
  <c r="AF178" i="8"/>
  <c r="AF169" i="8"/>
  <c r="AF168" i="8"/>
  <c r="AF134" i="8"/>
  <c r="AF145" i="8"/>
  <c r="AF121" i="8"/>
  <c r="AF106" i="8"/>
  <c r="AF84" i="8"/>
  <c r="AF75" i="8"/>
  <c r="AF85" i="8"/>
  <c r="AF30" i="8"/>
  <c r="AF33" i="8"/>
  <c r="AF11" i="8"/>
  <c r="AF124" i="8"/>
  <c r="F117" i="8"/>
  <c r="I117" i="8" s="1"/>
  <c r="N240" i="9"/>
  <c r="AF229" i="8"/>
  <c r="AF131" i="8"/>
  <c r="AF112" i="8"/>
  <c r="AF117" i="8"/>
  <c r="AF72" i="8"/>
  <c r="AF57" i="8"/>
  <c r="F120" i="8"/>
  <c r="I120" i="8" s="1"/>
  <c r="AF237" i="8"/>
  <c r="AF233" i="8"/>
  <c r="AF232" i="8"/>
  <c r="AF225" i="8"/>
  <c r="AF204" i="8"/>
  <c r="AF196" i="8"/>
  <c r="AF133" i="8"/>
  <c r="AF126" i="8"/>
  <c r="AF127" i="8"/>
  <c r="AF119" i="8"/>
  <c r="AF108" i="8"/>
  <c r="AF107" i="8"/>
  <c r="AF59" i="8"/>
  <c r="AF68" i="8"/>
  <c r="AF81" i="8"/>
  <c r="AF69" i="8"/>
  <c r="AF38" i="8"/>
  <c r="AF236" i="8"/>
  <c r="AF39" i="8"/>
  <c r="F131" i="8"/>
  <c r="F172" i="8"/>
  <c r="I172" i="8" s="1"/>
  <c r="F121" i="8"/>
  <c r="I121" i="8" s="1"/>
  <c r="F50" i="8"/>
  <c r="AF45" i="8"/>
  <c r="F45" i="8"/>
  <c r="I45" i="8" s="1"/>
  <c r="F164" i="8"/>
  <c r="I164" i="8" s="1"/>
  <c r="F113" i="8"/>
  <c r="I113" i="8" s="1"/>
  <c r="F42" i="8"/>
  <c r="I42" i="8" s="1"/>
  <c r="F188" i="8"/>
  <c r="I188" i="8" s="1"/>
  <c r="F110" i="8"/>
  <c r="I110" i="8" s="1"/>
  <c r="F56" i="8"/>
  <c r="I56" i="8" s="1"/>
  <c r="F177" i="8"/>
  <c r="I177" i="8" s="1"/>
  <c r="F33" i="8"/>
  <c r="I33" i="8" s="1"/>
  <c r="C57" i="8"/>
  <c r="F183" i="8"/>
  <c r="I183" i="8" s="1"/>
  <c r="F116" i="8"/>
  <c r="I116" i="8" s="1"/>
  <c r="F29" i="8"/>
  <c r="I29" i="8" s="1"/>
  <c r="F196" i="8"/>
  <c r="I196" i="8" s="1"/>
  <c r="F180" i="8"/>
  <c r="F67" i="8"/>
  <c r="I67" i="8" s="1"/>
  <c r="F220" i="8"/>
  <c r="I220" i="8" s="1"/>
  <c r="F222" i="8"/>
  <c r="I222" i="8" s="1"/>
  <c r="F25" i="8"/>
  <c r="F205" i="8"/>
  <c r="F64" i="8"/>
  <c r="F138" i="8"/>
  <c r="I138" i="8" s="1"/>
  <c r="F94" i="8"/>
  <c r="F233" i="8"/>
  <c r="F148" i="8"/>
  <c r="F149" i="8"/>
  <c r="I149" i="8" s="1"/>
  <c r="F216" i="8"/>
  <c r="F68" i="8"/>
  <c r="F161" i="8"/>
  <c r="F186" i="8"/>
  <c r="I186" i="8" s="1"/>
  <c r="F197" i="8"/>
  <c r="F111" i="8"/>
  <c r="I111" i="8" s="1"/>
  <c r="F54" i="8"/>
  <c r="F63" i="8"/>
  <c r="I63" i="8" s="1"/>
  <c r="F132" i="8"/>
  <c r="F141" i="8"/>
  <c r="I141" i="8" s="1"/>
  <c r="F61" i="8"/>
  <c r="I61" i="8" s="1"/>
  <c r="F217" i="8"/>
  <c r="I217" i="8" s="1"/>
  <c r="F206" i="8"/>
  <c r="F214" i="8"/>
  <c r="F20" i="8"/>
  <c r="F36" i="8"/>
  <c r="I36" i="8" s="1"/>
  <c r="F19" i="8"/>
  <c r="I19" i="8" s="1"/>
  <c r="F6" i="8"/>
  <c r="I6" i="8" s="1"/>
  <c r="F136" i="8"/>
  <c r="I136" i="8" s="1"/>
  <c r="F89" i="8"/>
  <c r="I89" i="8" s="1"/>
  <c r="F165" i="8"/>
  <c r="F228" i="8"/>
  <c r="F202" i="8"/>
  <c r="F8" i="8"/>
  <c r="F86" i="8"/>
  <c r="F104" i="8"/>
  <c r="I104" i="8" s="1"/>
  <c r="F82" i="8"/>
  <c r="I82" i="8" s="1"/>
  <c r="F58" i="8"/>
  <c r="I58" i="8" s="1"/>
  <c r="F81" i="8"/>
  <c r="F210" i="8"/>
  <c r="I210" i="8" s="1"/>
  <c r="F155" i="8"/>
  <c r="I155" i="8" s="1"/>
  <c r="F179" i="8"/>
  <c r="I179" i="8" s="1"/>
  <c r="F223" i="8"/>
  <c r="F60" i="8"/>
  <c r="I60" i="8" s="1"/>
  <c r="I205" i="8"/>
  <c r="I100" i="8"/>
  <c r="I27" i="8"/>
  <c r="F200" i="8"/>
  <c r="I200" i="8" s="1"/>
  <c r="F238" i="8"/>
  <c r="F129" i="8"/>
  <c r="F224" i="8"/>
  <c r="I224" i="8" s="1"/>
  <c r="F166" i="8"/>
  <c r="F79" i="8"/>
  <c r="I79" i="8" s="1"/>
  <c r="F62" i="8"/>
  <c r="I62" i="8" s="1"/>
  <c r="F203" i="8"/>
  <c r="I203" i="8" s="1"/>
  <c r="F92" i="8"/>
  <c r="F99" i="8"/>
  <c r="F146" i="8"/>
  <c r="F112" i="8"/>
  <c r="I112" i="8" s="1"/>
  <c r="F219" i="8"/>
  <c r="I219" i="8" s="1"/>
  <c r="F221" i="8"/>
  <c r="F85" i="8"/>
  <c r="F47" i="8"/>
  <c r="F39" i="8"/>
  <c r="I39" i="8" s="1"/>
  <c r="F125" i="8"/>
  <c r="I125" i="8" s="1"/>
  <c r="F231" i="8"/>
  <c r="I231" i="8" s="1"/>
  <c r="F236" i="8"/>
  <c r="I236" i="8" s="1"/>
  <c r="F73" i="8"/>
  <c r="F178" i="8"/>
  <c r="F31" i="8"/>
  <c r="I31" i="8" s="1"/>
  <c r="F98" i="8"/>
  <c r="F198" i="8"/>
  <c r="F212" i="8"/>
  <c r="I152" i="8"/>
  <c r="I49" i="8"/>
  <c r="F123" i="8"/>
  <c r="F235" i="8"/>
  <c r="I235" i="8" s="1"/>
  <c r="F160" i="8"/>
  <c r="I160" i="8" s="1"/>
  <c r="F75" i="8"/>
  <c r="F78" i="8"/>
  <c r="I78" i="8" s="1"/>
  <c r="F122" i="8"/>
  <c r="I122" i="8" s="1"/>
  <c r="F74" i="8"/>
  <c r="I74" i="8" s="1"/>
  <c r="F199" i="8"/>
  <c r="F150" i="8"/>
  <c r="F218" i="8"/>
  <c r="F229" i="8"/>
  <c r="F43" i="8"/>
  <c r="I43" i="8" s="1"/>
  <c r="F17" i="8"/>
  <c r="F40" i="8"/>
  <c r="F87" i="8"/>
  <c r="I87" i="8" s="1"/>
  <c r="F114" i="8"/>
  <c r="F143" i="8"/>
  <c r="F124" i="8"/>
  <c r="F151" i="8"/>
  <c r="I151" i="8" s="1"/>
  <c r="F184" i="8"/>
  <c r="I184" i="8" s="1"/>
  <c r="F194" i="8"/>
  <c r="I194" i="8" s="1"/>
  <c r="F23" i="8"/>
  <c r="I23" i="8" s="1"/>
  <c r="F21" i="8"/>
  <c r="I21" i="8" s="1"/>
  <c r="F185" i="8"/>
  <c r="I185" i="8" s="1"/>
  <c r="V241" i="8"/>
  <c r="I181" i="8"/>
  <c r="F70" i="8"/>
  <c r="I135" i="8"/>
  <c r="F26" i="8"/>
  <c r="I26" i="8" s="1"/>
  <c r="F167" i="8"/>
  <c r="I167" i="8" s="1"/>
  <c r="F77" i="8"/>
  <c r="F226" i="8"/>
  <c r="F139" i="8"/>
  <c r="I139" i="8" s="1"/>
  <c r="F13" i="8"/>
  <c r="F213" i="8"/>
  <c r="I213" i="8" s="1"/>
  <c r="F22" i="8"/>
  <c r="I22" i="8" s="1"/>
  <c r="F35" i="8"/>
  <c r="I35" i="8" s="1"/>
  <c r="F32" i="8"/>
  <c r="F128" i="8"/>
  <c r="I128" i="8" s="1"/>
  <c r="F71" i="8"/>
  <c r="F93" i="8"/>
  <c r="I93" i="8" s="1"/>
  <c r="F192" i="8"/>
  <c r="I192" i="8" s="1"/>
  <c r="F48" i="8"/>
  <c r="I48" i="8" s="1"/>
  <c r="F142" i="8"/>
  <c r="F239" i="8"/>
  <c r="I239" i="8" s="1"/>
  <c r="F106" i="8"/>
  <c r="F208" i="8"/>
  <c r="I208" i="8" s="1"/>
  <c r="F44" i="8"/>
  <c r="I14" i="8"/>
  <c r="F105" i="8"/>
  <c r="F11" i="8"/>
  <c r="I11" i="8" s="1"/>
  <c r="F102" i="8"/>
  <c r="F96" i="8"/>
  <c r="F90" i="8"/>
  <c r="I90" i="8" s="1"/>
  <c r="F189" i="8"/>
  <c r="F144" i="8"/>
  <c r="I144" i="8" s="1"/>
  <c r="F154" i="8"/>
  <c r="I154" i="8" s="1"/>
  <c r="F137" i="8"/>
  <c r="F59" i="8"/>
  <c r="I59" i="8" s="1"/>
  <c r="F109" i="8"/>
  <c r="I109" i="8" s="1"/>
  <c r="F55" i="8"/>
  <c r="F97" i="8"/>
  <c r="F69" i="8"/>
  <c r="F126" i="8"/>
  <c r="F147" i="8"/>
  <c r="I147" i="8" s="1"/>
  <c r="F130" i="8"/>
  <c r="F215" i="8"/>
  <c r="F211" i="8"/>
  <c r="F28" i="8"/>
  <c r="I28" i="8" s="1"/>
  <c r="F80" i="8"/>
  <c r="F72" i="8"/>
  <c r="F207" i="8"/>
  <c r="I207" i="8" s="1"/>
  <c r="F95" i="8"/>
  <c r="I95" i="8" s="1"/>
  <c r="F12" i="8"/>
  <c r="F156" i="8"/>
  <c r="I156" i="8" s="1"/>
  <c r="F162" i="8"/>
  <c r="F195" i="8"/>
  <c r="I195" i="8" s="1"/>
  <c r="F201" i="8"/>
  <c r="I201" i="8" s="1"/>
  <c r="F230" i="8"/>
  <c r="F65" i="8"/>
  <c r="I65" i="8" s="1"/>
  <c r="F140" i="8"/>
  <c r="F18" i="8"/>
  <c r="F52" i="8"/>
  <c r="F16" i="8"/>
  <c r="F169" i="8"/>
  <c r="I169" i="8" s="1"/>
  <c r="F175" i="8"/>
  <c r="I175" i="8" s="1"/>
  <c r="F88" i="8"/>
  <c r="I88" i="8" s="1"/>
  <c r="F101" i="8"/>
  <c r="F145" i="8"/>
  <c r="F115" i="8"/>
  <c r="I115" i="8" s="1"/>
  <c r="F187" i="8"/>
  <c r="I187" i="8" s="1"/>
  <c r="F53" i="8"/>
  <c r="F134" i="8"/>
  <c r="F193" i="8"/>
  <c r="F41" i="8"/>
  <c r="I41" i="8" s="1"/>
  <c r="F157" i="8"/>
  <c r="F66" i="8"/>
  <c r="F91" i="8"/>
  <c r="F174" i="8"/>
  <c r="I174" i="8" s="1"/>
  <c r="HY241" i="8"/>
  <c r="JM241" i="8"/>
  <c r="JV241" i="8"/>
  <c r="UO241" i="8"/>
  <c r="WC241" i="8"/>
  <c r="TK241" i="8"/>
  <c r="RM241" i="8"/>
  <c r="OK241" i="8"/>
  <c r="EX241" i="8"/>
  <c r="OU241" i="8"/>
  <c r="UY241" i="8"/>
  <c r="FF241" i="8"/>
  <c r="TA241" i="8"/>
  <c r="IH241" i="8"/>
  <c r="LA241" i="8"/>
  <c r="QI241" i="8"/>
  <c r="MO241" i="8"/>
  <c r="MX241" i="8"/>
  <c r="WM241" i="8"/>
  <c r="AG25" i="8"/>
  <c r="NG241" i="8"/>
  <c r="AG76" i="8"/>
  <c r="AG122" i="8"/>
  <c r="AG128" i="8"/>
  <c r="AG175" i="8"/>
  <c r="AG203" i="8"/>
  <c r="AG229" i="8"/>
  <c r="GL241" i="8"/>
  <c r="PY241" i="8"/>
  <c r="DR241" i="8"/>
  <c r="GT241" i="8"/>
  <c r="LJ241" i="8"/>
  <c r="AG12" i="8"/>
  <c r="AG56" i="8"/>
  <c r="AG64" i="8"/>
  <c r="AG95" i="8"/>
  <c r="AG157" i="8"/>
  <c r="AG189" i="8"/>
  <c r="AG216" i="8"/>
  <c r="AG9" i="8"/>
  <c r="AG35" i="8"/>
  <c r="AG101" i="8"/>
  <c r="AG142" i="8"/>
  <c r="AG170" i="8"/>
  <c r="AG234" i="8"/>
  <c r="EB241" i="8"/>
  <c r="FP241" i="8"/>
  <c r="LT241" i="8"/>
  <c r="AG39" i="8"/>
  <c r="AG103" i="8"/>
  <c r="AG105" i="8"/>
  <c r="AG143" i="8"/>
  <c r="AG174" i="8"/>
  <c r="AG208" i="8"/>
  <c r="AG230" i="8"/>
  <c r="AG43" i="8"/>
  <c r="AG37" i="8"/>
  <c r="AG75" i="8"/>
  <c r="AG140" i="8"/>
  <c r="AG205" i="8"/>
  <c r="AG236" i="8"/>
  <c r="AG48" i="8"/>
  <c r="AG102" i="8"/>
  <c r="AG167" i="8"/>
  <c r="AG165" i="8"/>
  <c r="AG223" i="8"/>
  <c r="HD241" i="8"/>
  <c r="AG45" i="8"/>
  <c r="AG73" i="8"/>
  <c r="AG124" i="8"/>
  <c r="AG186" i="8"/>
  <c r="AG199" i="8"/>
  <c r="KF241" i="8"/>
  <c r="AG27" i="8"/>
  <c r="AG57" i="8"/>
  <c r="AG207" i="8"/>
  <c r="AG91" i="8"/>
  <c r="AG132" i="8"/>
  <c r="AG153" i="8"/>
  <c r="AG191" i="8"/>
  <c r="AG215" i="8"/>
  <c r="NS241" i="8"/>
  <c r="QU241" i="8"/>
  <c r="EM241" i="8"/>
  <c r="PO241" i="8"/>
  <c r="TW241" i="8"/>
  <c r="SJ241" i="8"/>
  <c r="SQ241" i="8"/>
  <c r="VS241" i="8"/>
  <c r="RC241" i="8"/>
  <c r="WY241" i="8"/>
  <c r="GA241" i="8"/>
  <c r="ME241" i="8"/>
  <c r="UE241" i="8"/>
  <c r="HO241" i="8"/>
  <c r="JC241" i="8"/>
  <c r="OA241" i="8"/>
  <c r="XG241" i="8"/>
  <c r="KQ241" i="8"/>
  <c r="PG241" i="8"/>
  <c r="VK241" i="8"/>
  <c r="AF5" i="8"/>
  <c r="AO241" i="8"/>
  <c r="C227" i="8"/>
  <c r="AG16" i="8"/>
  <c r="AG20" i="8"/>
  <c r="AG24" i="8"/>
  <c r="AG8" i="8"/>
  <c r="AG7" i="8"/>
  <c r="AG11" i="8"/>
  <c r="AG15" i="8"/>
  <c r="AG19" i="8"/>
  <c r="AG23" i="8"/>
  <c r="AG26" i="8"/>
  <c r="AG6" i="8"/>
  <c r="AG14" i="8"/>
  <c r="AG18" i="8"/>
  <c r="AG22" i="8"/>
  <c r="AG13" i="8"/>
  <c r="AG21" i="8"/>
  <c r="AG29" i="8"/>
  <c r="AG33" i="8"/>
  <c r="AG41" i="8"/>
  <c r="AG53" i="8"/>
  <c r="AG58" i="8"/>
  <c r="AG70" i="8"/>
  <c r="AG32" i="8"/>
  <c r="AG36" i="8"/>
  <c r="AG40" i="8"/>
  <c r="AG44" i="8"/>
  <c r="AG51" i="8"/>
  <c r="AG55" i="8"/>
  <c r="AG62" i="8"/>
  <c r="AG34" i="8"/>
  <c r="AG42" i="8"/>
  <c r="AG50" i="8"/>
  <c r="AG54" i="8"/>
  <c r="AG61" i="8"/>
  <c r="AG65" i="8"/>
  <c r="AG69" i="8"/>
  <c r="AG71" i="8"/>
  <c r="AG59" i="8"/>
  <c r="AG63" i="8"/>
  <c r="AG67" i="8"/>
  <c r="AG74" i="8"/>
  <c r="AG77" i="8"/>
  <c r="AG85" i="8"/>
  <c r="AG89" i="8"/>
  <c r="AG80" i="8"/>
  <c r="AG84" i="8"/>
  <c r="AG88" i="8"/>
  <c r="AG100" i="8"/>
  <c r="AG96" i="8"/>
  <c r="AG79" i="8"/>
  <c r="AG87" i="8"/>
  <c r="AG78" i="8"/>
  <c r="AG82" i="8"/>
  <c r="AG86" i="8"/>
  <c r="AG92" i="8"/>
  <c r="AG94" i="8"/>
  <c r="AG98" i="8"/>
  <c r="AG107" i="8"/>
  <c r="AG119" i="8"/>
  <c r="AG115" i="8"/>
  <c r="AG110" i="8"/>
  <c r="AG118" i="8"/>
  <c r="AG113" i="8"/>
  <c r="AG121" i="8"/>
  <c r="AG116" i="8"/>
  <c r="AG120" i="8"/>
  <c r="AG136" i="8"/>
  <c r="AG131" i="8"/>
  <c r="AG135" i="8"/>
  <c r="AG126" i="8"/>
  <c r="AG130" i="8"/>
  <c r="AG134" i="8"/>
  <c r="AG125" i="8"/>
  <c r="AG129" i="8"/>
  <c r="AG133" i="8"/>
  <c r="AG141" i="8"/>
  <c r="AG146" i="8"/>
  <c r="AG145" i="8"/>
  <c r="AG149" i="8"/>
  <c r="AG154" i="8"/>
  <c r="AG158" i="8"/>
  <c r="AG152" i="8"/>
  <c r="AG156" i="8"/>
  <c r="AG147" i="8"/>
  <c r="AG151" i="8"/>
  <c r="AG160" i="8"/>
  <c r="AG164" i="8"/>
  <c r="AG172" i="8"/>
  <c r="AG176" i="8"/>
  <c r="AG159" i="8"/>
  <c r="AG163" i="8"/>
  <c r="AG171" i="8"/>
  <c r="AG161" i="8"/>
  <c r="AG169" i="8"/>
  <c r="AG173" i="8"/>
  <c r="AG181" i="8"/>
  <c r="AG179" i="8"/>
  <c r="AG178" i="8"/>
  <c r="AG198" i="8"/>
  <c r="AG194" i="8"/>
  <c r="AG193" i="8"/>
  <c r="AG197" i="8"/>
  <c r="AG206" i="8"/>
  <c r="AG202" i="8"/>
  <c r="AG192" i="8"/>
  <c r="AG196" i="8"/>
  <c r="AG195" i="8"/>
  <c r="AG201" i="8"/>
  <c r="AG200" i="8"/>
  <c r="AG204" i="8"/>
  <c r="AG209" i="8"/>
  <c r="AG212" i="8"/>
  <c r="AG214" i="8"/>
  <c r="AG221" i="8"/>
  <c r="AG217" i="8"/>
  <c r="AG211" i="8"/>
  <c r="AG220" i="8"/>
  <c r="AG219" i="8"/>
  <c r="AG222" i="8"/>
  <c r="AG226" i="8"/>
  <c r="AG225" i="8"/>
  <c r="AG224" i="8"/>
  <c r="AG232" i="8"/>
  <c r="AG239" i="8"/>
  <c r="AG228" i="8"/>
  <c r="AG235" i="8"/>
  <c r="AG240" i="8"/>
  <c r="AG238" i="8"/>
  <c r="M241" i="8"/>
  <c r="AE227" i="8"/>
  <c r="AE241" i="8" s="1"/>
  <c r="AY241" i="8"/>
  <c r="IR241" i="8"/>
  <c r="I143" i="8" l="1"/>
  <c r="I71" i="8"/>
  <c r="I221" i="8"/>
  <c r="I191" i="8"/>
  <c r="I52" i="8"/>
  <c r="I10" i="8"/>
  <c r="I234" i="8"/>
  <c r="I24" i="8"/>
  <c r="I159" i="8"/>
  <c r="I146" i="8"/>
  <c r="I212" i="8"/>
  <c r="I237" i="8"/>
  <c r="I180" i="8"/>
  <c r="AG104" i="8"/>
  <c r="AG117" i="8"/>
  <c r="AG17" i="8"/>
  <c r="AG60" i="8"/>
  <c r="AG97" i="8"/>
  <c r="AG31" i="8"/>
  <c r="AG108" i="8"/>
  <c r="AG46" i="8"/>
  <c r="I54" i="8"/>
  <c r="AG188" i="8"/>
  <c r="AG127" i="8"/>
  <c r="I72" i="8"/>
  <c r="I166" i="8"/>
  <c r="AG99" i="8"/>
  <c r="AG162" i="8"/>
  <c r="AG168" i="8"/>
  <c r="AG231" i="8"/>
  <c r="AG166" i="8"/>
  <c r="AG111" i="8"/>
  <c r="I91" i="8"/>
  <c r="I18" i="8"/>
  <c r="AG68" i="8"/>
  <c r="I189" i="8"/>
  <c r="AG237" i="8"/>
  <c r="AG106" i="8"/>
  <c r="AG148" i="8"/>
  <c r="AG72" i="8"/>
  <c r="AG137" i="8"/>
  <c r="AG30" i="8"/>
  <c r="I202" i="8"/>
  <c r="I20" i="8"/>
  <c r="W241" i="8"/>
  <c r="F227" i="8"/>
  <c r="I227" i="8" s="1"/>
  <c r="AG183" i="8"/>
  <c r="C241" i="8"/>
  <c r="I66" i="8"/>
  <c r="I145" i="8"/>
  <c r="I140" i="8"/>
  <c r="I229" i="8"/>
  <c r="AG184" i="8"/>
  <c r="AG177" i="8"/>
  <c r="AG93" i="8"/>
  <c r="AG10" i="8"/>
  <c r="AG52" i="8"/>
  <c r="I124" i="8"/>
  <c r="I218" i="8"/>
  <c r="AG139" i="8"/>
  <c r="AG190" i="8"/>
  <c r="I69" i="8"/>
  <c r="I13" i="8"/>
  <c r="AG213" i="8"/>
  <c r="AG182" i="8"/>
  <c r="AG155" i="8"/>
  <c r="AG47" i="8"/>
  <c r="AG109" i="8"/>
  <c r="AG49" i="8"/>
  <c r="I73" i="8"/>
  <c r="AG38" i="8"/>
  <c r="AG180" i="8"/>
  <c r="AG114" i="8"/>
  <c r="AG66" i="8"/>
  <c r="AG233" i="8"/>
  <c r="AG90" i="8"/>
  <c r="I126" i="8"/>
  <c r="I12" i="8"/>
  <c r="O240" i="9"/>
  <c r="I80" i="8"/>
  <c r="I97" i="8"/>
  <c r="I226" i="8"/>
  <c r="I150" i="8"/>
  <c r="I123" i="8"/>
  <c r="I129" i="8"/>
  <c r="I81" i="8"/>
  <c r="I206" i="8"/>
  <c r="I165" i="8"/>
  <c r="I108" i="8"/>
  <c r="I230" i="8"/>
  <c r="I55" i="8"/>
  <c r="I96" i="8"/>
  <c r="I114" i="8"/>
  <c r="I44" i="8"/>
  <c r="I199" i="8"/>
  <c r="I197" i="8"/>
  <c r="I94" i="8"/>
  <c r="I102" i="8"/>
  <c r="I157" i="8"/>
  <c r="I106" i="8"/>
  <c r="I70" i="8"/>
  <c r="I198" i="8"/>
  <c r="I92" i="8"/>
  <c r="I148" i="8"/>
  <c r="I211" i="8"/>
  <c r="I134" i="8"/>
  <c r="I215" i="8"/>
  <c r="I40" i="8"/>
  <c r="I101" i="8"/>
  <c r="I161" i="8"/>
  <c r="I204" i="8"/>
  <c r="I30" i="8"/>
  <c r="I53" i="8"/>
  <c r="I16" i="8"/>
  <c r="I162" i="8"/>
  <c r="I77" i="8"/>
  <c r="I130" i="8"/>
  <c r="I137" i="8"/>
  <c r="I142" i="8"/>
  <c r="I223" i="8"/>
  <c r="I86" i="8"/>
  <c r="I47" i="8"/>
  <c r="AG138" i="8"/>
  <c r="AG123" i="8"/>
  <c r="I64" i="8"/>
  <c r="I32" i="8"/>
  <c r="I75" i="8"/>
  <c r="I98" i="8"/>
  <c r="I193" i="8"/>
  <c r="I178" i="8"/>
  <c r="I105" i="8"/>
  <c r="I132" i="8"/>
  <c r="I216" i="8"/>
  <c r="I25" i="8"/>
  <c r="I85" i="8"/>
  <c r="I17" i="8"/>
  <c r="I238" i="8"/>
  <c r="I214" i="8"/>
  <c r="I68" i="8"/>
  <c r="I131" i="8"/>
  <c r="I46" i="8"/>
  <c r="I182" i="8"/>
  <c r="I228" i="8"/>
  <c r="I7" i="8"/>
  <c r="I57" i="8"/>
  <c r="I8" i="8"/>
  <c r="I99" i="8"/>
  <c r="I50" i="8"/>
  <c r="I190" i="8"/>
  <c r="I119" i="8"/>
  <c r="I233" i="8"/>
  <c r="AG144" i="8"/>
  <c r="AG218" i="8"/>
  <c r="AG81" i="8"/>
  <c r="AG185" i="8"/>
  <c r="AG150" i="8"/>
  <c r="AG112" i="8"/>
  <c r="AG83" i="8"/>
  <c r="AG187" i="8"/>
  <c r="AG28" i="8"/>
  <c r="AG210" i="8"/>
  <c r="XH241" i="8"/>
  <c r="VL241" i="8"/>
  <c r="UF241" i="8"/>
  <c r="MF241" i="8"/>
  <c r="JD241" i="8"/>
  <c r="GB241" i="8"/>
  <c r="RD241" i="8"/>
  <c r="LU241" i="8"/>
  <c r="TX241" i="8"/>
  <c r="SL241" i="8"/>
  <c r="QV241" i="8"/>
  <c r="PH241" i="8"/>
  <c r="KR241" i="8"/>
  <c r="HP241" i="8"/>
  <c r="EN241" i="8"/>
  <c r="WZ241" i="8"/>
  <c r="NT241" i="8"/>
  <c r="VT241" i="8"/>
  <c r="SR241" i="8"/>
  <c r="PP241" i="8"/>
  <c r="OB241" i="8"/>
  <c r="CZ241" i="8"/>
  <c r="ED241" i="8"/>
  <c r="IS241" i="8"/>
  <c r="UZ241" i="8"/>
  <c r="EY241" i="8"/>
  <c r="FQ241" i="8"/>
  <c r="RN241" i="8"/>
  <c r="DT241" i="8"/>
  <c r="II241" i="8"/>
  <c r="OV241" i="8"/>
  <c r="MY241" i="8"/>
  <c r="GU241" i="8"/>
  <c r="GM241" i="8"/>
  <c r="KG241" i="8"/>
  <c r="WN241" i="8"/>
  <c r="QJ241" i="8"/>
  <c r="LK241" i="8"/>
  <c r="WD241" i="8"/>
  <c r="PZ241" i="8"/>
  <c r="TL241" i="8"/>
  <c r="NH241" i="8"/>
  <c r="MP241" i="8"/>
  <c r="HE241" i="8"/>
  <c r="LB241" i="8"/>
  <c r="OL241" i="8"/>
  <c r="HZ241" i="8"/>
  <c r="DJ241" i="8"/>
  <c r="TB241" i="8"/>
  <c r="JW241" i="8"/>
  <c r="JN241" i="8"/>
  <c r="UP241" i="8"/>
  <c r="FG241" i="8"/>
  <c r="AH5" i="8"/>
  <c r="CY241" i="8"/>
  <c r="BL241" i="8"/>
  <c r="LV241" i="8"/>
  <c r="XO241" i="8"/>
  <c r="XP241" i="8"/>
  <c r="AZ241" i="8"/>
  <c r="VA241" i="8"/>
  <c r="BV241" i="8"/>
  <c r="DI241" i="8"/>
  <c r="AG5" i="8"/>
  <c r="AP241" i="8"/>
  <c r="N241" i="8"/>
  <c r="AF227" i="8"/>
  <c r="AF241" i="8" s="1"/>
  <c r="W240" i="9" l="1"/>
  <c r="C240" i="9"/>
  <c r="P240" i="9"/>
  <c r="Y241" i="8"/>
  <c r="X241" i="8"/>
  <c r="I241" i="8"/>
  <c r="F241" i="8"/>
  <c r="TC241" i="8"/>
  <c r="JX241" i="8"/>
  <c r="GN241" i="8"/>
  <c r="LC241" i="8"/>
  <c r="UQ241" i="8"/>
  <c r="MQ241" i="8"/>
  <c r="LL241" i="8"/>
  <c r="OW241" i="8"/>
  <c r="DU241" i="8"/>
  <c r="GV241" i="8"/>
  <c r="NI241" i="8"/>
  <c r="IT241" i="8"/>
  <c r="DK241" i="8"/>
  <c r="OM241" i="8"/>
  <c r="BY241" i="8"/>
  <c r="QA241" i="8"/>
  <c r="QK241" i="8"/>
  <c r="EE241" i="8"/>
  <c r="IJ241" i="8"/>
  <c r="IA241" i="8"/>
  <c r="RO241" i="8"/>
  <c r="TM241" i="8"/>
  <c r="WO241" i="8"/>
  <c r="BF241" i="8"/>
  <c r="HF241" i="8"/>
  <c r="KH241" i="8"/>
  <c r="AV241" i="8"/>
  <c r="JO241" i="8"/>
  <c r="WE241" i="8"/>
  <c r="EZ241" i="8"/>
  <c r="MZ241" i="8"/>
  <c r="EO241" i="8"/>
  <c r="DA241" i="8"/>
  <c r="PI241" i="8"/>
  <c r="QW241" i="8"/>
  <c r="BO241" i="8"/>
  <c r="JE241" i="8"/>
  <c r="OC241" i="8"/>
  <c r="SM241" i="8"/>
  <c r="VM241" i="8"/>
  <c r="XA241" i="8"/>
  <c r="GC241" i="8"/>
  <c r="PQ241" i="8"/>
  <c r="TY241" i="8"/>
  <c r="MG241" i="8"/>
  <c r="AH201" i="8"/>
  <c r="AH138" i="8"/>
  <c r="AH64" i="8"/>
  <c r="AH7" i="8"/>
  <c r="RE241" i="8"/>
  <c r="HQ241" i="8"/>
  <c r="NU241" i="8"/>
  <c r="UG241" i="8"/>
  <c r="VU241" i="8"/>
  <c r="XI241" i="8"/>
  <c r="KS241" i="8"/>
  <c r="SS241" i="8"/>
  <c r="AH211" i="8"/>
  <c r="AH151" i="8"/>
  <c r="AH89" i="8"/>
  <c r="AH24" i="8"/>
  <c r="AH198" i="8"/>
  <c r="AH128" i="8"/>
  <c r="AH73" i="8"/>
  <c r="AH174" i="8"/>
  <c r="AH137" i="8"/>
  <c r="AH52" i="8"/>
  <c r="AH182" i="8"/>
  <c r="AH130" i="8"/>
  <c r="AH39" i="8"/>
  <c r="AH166" i="8"/>
  <c r="AH119" i="8"/>
  <c r="AH44" i="8"/>
  <c r="AH192" i="8"/>
  <c r="AH127" i="8"/>
  <c r="AH65" i="8"/>
  <c r="AH8" i="8"/>
  <c r="AH237" i="8"/>
  <c r="AH175" i="8"/>
  <c r="AH111" i="8"/>
  <c r="AH36" i="8"/>
  <c r="AH219" i="8"/>
  <c r="AH165" i="8"/>
  <c r="AH92" i="8"/>
  <c r="AH50" i="8"/>
  <c r="AH187" i="8"/>
  <c r="AH113" i="8"/>
  <c r="AH47" i="8"/>
  <c r="AH234" i="8"/>
  <c r="AH169" i="8"/>
  <c r="AH105" i="8"/>
  <c r="AH59" i="8"/>
  <c r="AH170" i="8"/>
  <c r="AH129" i="8"/>
  <c r="AH48" i="8"/>
  <c r="AH232" i="8"/>
  <c r="AH161" i="8"/>
  <c r="AH97" i="8"/>
  <c r="AH49" i="8"/>
  <c r="AH195" i="8"/>
  <c r="AH112" i="8"/>
  <c r="AH58" i="8"/>
  <c r="AH235" i="8"/>
  <c r="AH156" i="8"/>
  <c r="AH102" i="8"/>
  <c r="AH37" i="8"/>
  <c r="AH212" i="8"/>
  <c r="AH158" i="8"/>
  <c r="AH76" i="8"/>
  <c r="AH34" i="8"/>
  <c r="AH193" i="8"/>
  <c r="AH132" i="8"/>
  <c r="AH78" i="8"/>
  <c r="AH184" i="8"/>
  <c r="AH110" i="8"/>
  <c r="AH82" i="8"/>
  <c r="AH230" i="8"/>
  <c r="AH168" i="8"/>
  <c r="AH99" i="8"/>
  <c r="AH17" i="8"/>
  <c r="AH233" i="8"/>
  <c r="AH164" i="8"/>
  <c r="AH101" i="8"/>
  <c r="AH53" i="8"/>
  <c r="AH223" i="8"/>
  <c r="AH153" i="8"/>
  <c r="AH104" i="8"/>
  <c r="AH9" i="8"/>
  <c r="AH183" i="8"/>
  <c r="AH125" i="8"/>
  <c r="AH31" i="8"/>
  <c r="AH221" i="8"/>
  <c r="AH180" i="8"/>
  <c r="AH96" i="8"/>
  <c r="AH46" i="8"/>
  <c r="AH205" i="8"/>
  <c r="AH140" i="8"/>
  <c r="AH68" i="8"/>
  <c r="AH11" i="8"/>
  <c r="AH191" i="8"/>
  <c r="AH117" i="8"/>
  <c r="AH51" i="8"/>
  <c r="AH236" i="8"/>
  <c r="AH163" i="8"/>
  <c r="AH106" i="8"/>
  <c r="AH74" i="8"/>
  <c r="AH217" i="8"/>
  <c r="AH176" i="8"/>
  <c r="AH83" i="8"/>
  <c r="AH18" i="8"/>
  <c r="AH226" i="8"/>
  <c r="AH157" i="8"/>
  <c r="AH95" i="8"/>
  <c r="AH13" i="8"/>
  <c r="AH218" i="8"/>
  <c r="AH147" i="8"/>
  <c r="AH88" i="8"/>
  <c r="AH10" i="8"/>
  <c r="AH240" i="8"/>
  <c r="AH162" i="8"/>
  <c r="AH115" i="8"/>
  <c r="AH40" i="8"/>
  <c r="AH216" i="8"/>
  <c r="AH172" i="8"/>
  <c r="AH80" i="8"/>
  <c r="AH54" i="8"/>
  <c r="AH197" i="8"/>
  <c r="AH136" i="8"/>
  <c r="AH57" i="8"/>
  <c r="AH26" i="8"/>
  <c r="AH177" i="8"/>
  <c r="AH114" i="8"/>
  <c r="AH207" i="8"/>
  <c r="AH224" i="8"/>
  <c r="AH173" i="8"/>
  <c r="AH103" i="8"/>
  <c r="AH21" i="8"/>
  <c r="AH209" i="8"/>
  <c r="AH155" i="8"/>
  <c r="AH81" i="8"/>
  <c r="AH12" i="8"/>
  <c r="AH214" i="8"/>
  <c r="AH150" i="8"/>
  <c r="AH79" i="8"/>
  <c r="AH14" i="8"/>
  <c r="AH199" i="8"/>
  <c r="AH143" i="8"/>
  <c r="AH90" i="8"/>
  <c r="AH23" i="8"/>
  <c r="AH228" i="8"/>
  <c r="AH160" i="8"/>
  <c r="AH93" i="8"/>
  <c r="AH63" i="8"/>
  <c r="AH200" i="8"/>
  <c r="AH142" i="8"/>
  <c r="AH71" i="8"/>
  <c r="AH15" i="8"/>
  <c r="AH186" i="8"/>
  <c r="AH121" i="8"/>
  <c r="AH55" i="8"/>
  <c r="AH238" i="8"/>
  <c r="AH167" i="8"/>
  <c r="AH108" i="8"/>
  <c r="AH28" i="8"/>
  <c r="AH220" i="8"/>
  <c r="AH154" i="8"/>
  <c r="AH87" i="8"/>
  <c r="AH22" i="8"/>
  <c r="AH206" i="8"/>
  <c r="AH139" i="8"/>
  <c r="AH56" i="8"/>
  <c r="AH38" i="8"/>
  <c r="AH203" i="8"/>
  <c r="AH146" i="8"/>
  <c r="AH77" i="8"/>
  <c r="AH45" i="8"/>
  <c r="AH196" i="8"/>
  <c r="AH131" i="8"/>
  <c r="AH69" i="8"/>
  <c r="AH16" i="8"/>
  <c r="AH222" i="8"/>
  <c r="AH149" i="8"/>
  <c r="AH100" i="8"/>
  <c r="AH210" i="8"/>
  <c r="AH123" i="8"/>
  <c r="AH61" i="8"/>
  <c r="AH42" i="8"/>
  <c r="AH181" i="8"/>
  <c r="AH118" i="8"/>
  <c r="AH86" i="8"/>
  <c r="AH229" i="8"/>
  <c r="AH148" i="8"/>
  <c r="AH94" i="8"/>
  <c r="AH25" i="8"/>
  <c r="AH213" i="8"/>
  <c r="AH159" i="8"/>
  <c r="AH85" i="8"/>
  <c r="AH20" i="8"/>
  <c r="AH194" i="8"/>
  <c r="AH124" i="8"/>
  <c r="AH70" i="8"/>
  <c r="AH202" i="8"/>
  <c r="AH135" i="8"/>
  <c r="AH72" i="8"/>
  <c r="AH29" i="8"/>
  <c r="AH185" i="8"/>
  <c r="AH116" i="8"/>
  <c r="AH62" i="8"/>
  <c r="AH215" i="8"/>
  <c r="AH145" i="8"/>
  <c r="AH84" i="8"/>
  <c r="AH6" i="8"/>
  <c r="AH190" i="8"/>
  <c r="AH126" i="8"/>
  <c r="AH67" i="8"/>
  <c r="AH239" i="8"/>
  <c r="AH171" i="8"/>
  <c r="AH107" i="8"/>
  <c r="AH32" i="8"/>
  <c r="AH225" i="8"/>
  <c r="AH144" i="8"/>
  <c r="AH91" i="8"/>
  <c r="AH41" i="8"/>
  <c r="AH208" i="8"/>
  <c r="AH134" i="8"/>
  <c r="AH60" i="8"/>
  <c r="AH33" i="8"/>
  <c r="AH188" i="8"/>
  <c r="AH109" i="8"/>
  <c r="AH43" i="8"/>
  <c r="AH189" i="8"/>
  <c r="AH120" i="8"/>
  <c r="AH66" i="8"/>
  <c r="AH178" i="8"/>
  <c r="AH133" i="8"/>
  <c r="AH35" i="8"/>
  <c r="AH204" i="8"/>
  <c r="AH141" i="8"/>
  <c r="AH75" i="8"/>
  <c r="AH19" i="8"/>
  <c r="AH179" i="8"/>
  <c r="AH122" i="8"/>
  <c r="AH27" i="8"/>
  <c r="AH231" i="8"/>
  <c r="AH152" i="8"/>
  <c r="AH98" i="8"/>
  <c r="AH30" i="8"/>
  <c r="AU241" i="8"/>
  <c r="O241" i="8"/>
  <c r="O248" i="8" s="1"/>
  <c r="AG227" i="8"/>
  <c r="AG241" i="8" s="1"/>
  <c r="AG247" i="8" s="1"/>
  <c r="BW241" i="8"/>
  <c r="WF241" i="8"/>
  <c r="NJ241" i="8"/>
  <c r="BE241" i="8"/>
  <c r="BM241" i="8"/>
  <c r="P241" i="8"/>
  <c r="AH227" i="8"/>
  <c r="UH241" i="8"/>
  <c r="VN241" i="8"/>
  <c r="XB241" i="8"/>
  <c r="R240" i="9" l="1"/>
  <c r="Q240" i="9"/>
  <c r="AH241" i="8"/>
  <c r="AJ30" i="8"/>
  <c r="AJ26" i="8"/>
  <c r="AJ60" i="8"/>
  <c r="AJ23" i="8"/>
  <c r="AJ14" i="8"/>
  <c r="AJ56" i="8"/>
  <c r="AJ53" i="8"/>
  <c r="AJ52" i="8"/>
  <c r="AJ83" i="8"/>
  <c r="AJ61" i="8"/>
  <c r="AJ77" i="8"/>
  <c r="AJ88" i="8"/>
  <c r="AJ100" i="8"/>
  <c r="AJ102" i="8"/>
  <c r="AJ119" i="8"/>
  <c r="AJ134" i="8"/>
  <c r="AJ133" i="8"/>
  <c r="AJ139" i="8"/>
  <c r="AJ165" i="8"/>
  <c r="AJ170" i="8"/>
  <c r="AJ149" i="8"/>
  <c r="AJ164" i="8"/>
  <c r="AJ178" i="8"/>
  <c r="AJ196" i="8"/>
  <c r="AJ194" i="8"/>
  <c r="AJ201" i="8"/>
  <c r="AJ208" i="8"/>
  <c r="AJ228" i="8"/>
  <c r="AJ230" i="8"/>
  <c r="AJ235" i="8"/>
  <c r="AJ35" i="8"/>
  <c r="AJ42" i="8"/>
  <c r="AJ27" i="8"/>
  <c r="AJ18" i="8"/>
  <c r="AJ68" i="8"/>
  <c r="AJ64" i="8"/>
  <c r="AJ75" i="8"/>
  <c r="AJ58" i="8"/>
  <c r="AJ65" i="8"/>
  <c r="AJ81" i="8"/>
  <c r="AJ106" i="8"/>
  <c r="AJ104" i="8"/>
  <c r="AJ108" i="8"/>
  <c r="AJ123" i="8"/>
  <c r="AJ109" i="8"/>
  <c r="AJ137" i="8"/>
  <c r="AJ142" i="8"/>
  <c r="AJ148" i="8"/>
  <c r="AJ146" i="8"/>
  <c r="AJ153" i="8"/>
  <c r="AJ168" i="8"/>
  <c r="AJ182" i="8"/>
  <c r="AJ188" i="8"/>
  <c r="AJ198" i="8"/>
  <c r="AJ205" i="8"/>
  <c r="AJ215" i="8"/>
  <c r="AJ223" i="8"/>
  <c r="AJ229" i="8"/>
  <c r="AJ239" i="8"/>
  <c r="AJ47" i="8"/>
  <c r="AJ8" i="8"/>
  <c r="AJ43" i="8"/>
  <c r="AJ31" i="8"/>
  <c r="AJ22" i="8"/>
  <c r="AJ29" i="8"/>
  <c r="AJ28" i="8"/>
  <c r="AJ59" i="8"/>
  <c r="AJ62" i="8"/>
  <c r="AJ69" i="8"/>
  <c r="AJ85" i="8"/>
  <c r="AJ93" i="8"/>
  <c r="AJ91" i="8"/>
  <c r="AJ112" i="8"/>
  <c r="AJ138" i="8"/>
  <c r="AJ113" i="8"/>
  <c r="AJ124" i="8"/>
  <c r="AJ141" i="8"/>
  <c r="AJ151" i="8"/>
  <c r="AJ150" i="8"/>
  <c r="AJ157" i="8"/>
  <c r="AJ172" i="8"/>
  <c r="AJ180" i="8"/>
  <c r="AJ192" i="8"/>
  <c r="AJ199" i="8"/>
  <c r="AJ200" i="8"/>
  <c r="AJ214" i="8"/>
  <c r="AJ217" i="8"/>
  <c r="AJ232" i="8"/>
  <c r="AJ240" i="8"/>
  <c r="AJ9" i="8"/>
  <c r="AJ12" i="8"/>
  <c r="AJ5" i="8"/>
  <c r="AJ34" i="8"/>
  <c r="AJ51" i="8"/>
  <c r="AJ33" i="8"/>
  <c r="AJ32" i="8"/>
  <c r="AJ63" i="8"/>
  <c r="AJ66" i="8"/>
  <c r="AJ72" i="8"/>
  <c r="AJ89" i="8"/>
  <c r="AJ97" i="8"/>
  <c r="AJ95" i="8"/>
  <c r="AJ116" i="8"/>
  <c r="AJ110" i="8"/>
  <c r="AJ117" i="8"/>
  <c r="AJ128" i="8"/>
  <c r="AJ140" i="8"/>
  <c r="AJ156" i="8"/>
  <c r="AJ154" i="8"/>
  <c r="AJ173" i="8"/>
  <c r="AJ163" i="8"/>
  <c r="AJ184" i="8"/>
  <c r="AJ187" i="8"/>
  <c r="AJ193" i="8"/>
  <c r="AJ204" i="8"/>
  <c r="AJ219" i="8"/>
  <c r="AJ216" i="8"/>
  <c r="AJ233" i="8"/>
  <c r="AJ238" i="8"/>
  <c r="AJ13" i="8"/>
  <c r="AJ16" i="8"/>
  <c r="AJ7" i="8"/>
  <c r="AJ39" i="8"/>
  <c r="AJ71" i="8"/>
  <c r="AJ37" i="8"/>
  <c r="AJ36" i="8"/>
  <c r="AJ67" i="8"/>
  <c r="AJ70" i="8"/>
  <c r="AJ78" i="8"/>
  <c r="AJ92" i="8"/>
  <c r="AJ101" i="8"/>
  <c r="AJ99" i="8"/>
  <c r="AJ120" i="8"/>
  <c r="AJ114" i="8"/>
  <c r="AJ121" i="8"/>
  <c r="AJ132" i="8"/>
  <c r="AJ143" i="8"/>
  <c r="AJ169" i="8"/>
  <c r="AJ158" i="8"/>
  <c r="AJ160" i="8"/>
  <c r="AJ167" i="8"/>
  <c r="AJ179" i="8"/>
  <c r="AJ186" i="8"/>
  <c r="AJ197" i="8"/>
  <c r="AJ211" i="8"/>
  <c r="AJ218" i="8"/>
  <c r="AJ220" i="8"/>
  <c r="AJ231" i="8"/>
  <c r="AJ17" i="8"/>
  <c r="AJ20" i="8"/>
  <c r="AJ11" i="8"/>
  <c r="AJ55" i="8"/>
  <c r="AJ46" i="8"/>
  <c r="AJ41" i="8"/>
  <c r="AJ40" i="8"/>
  <c r="AJ207" i="8"/>
  <c r="AJ73" i="8"/>
  <c r="AJ82" i="8"/>
  <c r="AJ76" i="8"/>
  <c r="AJ105" i="8"/>
  <c r="AJ103" i="8"/>
  <c r="AJ127" i="8"/>
  <c r="AJ118" i="8"/>
  <c r="AJ126" i="8"/>
  <c r="AJ136" i="8"/>
  <c r="AJ147" i="8"/>
  <c r="AJ145" i="8"/>
  <c r="AJ159" i="8"/>
  <c r="AJ161" i="8"/>
  <c r="AJ171" i="8"/>
  <c r="AJ183" i="8"/>
  <c r="AJ190" i="8"/>
  <c r="AJ203" i="8"/>
  <c r="AJ210" i="8"/>
  <c r="AJ221" i="8"/>
  <c r="AJ224" i="8"/>
  <c r="AJ234" i="8"/>
  <c r="AJ25" i="8"/>
  <c r="AJ24" i="8"/>
  <c r="AJ15" i="8"/>
  <c r="AJ6" i="8"/>
  <c r="AJ50" i="8"/>
  <c r="AJ45" i="8"/>
  <c r="AJ44" i="8"/>
  <c r="AJ74" i="8"/>
  <c r="AJ79" i="8"/>
  <c r="AJ86" i="8"/>
  <c r="AJ80" i="8"/>
  <c r="AJ107" i="8"/>
  <c r="AJ94" i="8"/>
  <c r="AJ111" i="8"/>
  <c r="AJ122" i="8"/>
  <c r="AJ125" i="8"/>
  <c r="AJ131" i="8"/>
  <c r="AJ144" i="8"/>
  <c r="AJ152" i="8"/>
  <c r="AJ162" i="8"/>
  <c r="AJ176" i="8"/>
  <c r="AJ175" i="8"/>
  <c r="AJ185" i="8"/>
  <c r="AJ191" i="8"/>
  <c r="AJ202" i="8"/>
  <c r="AJ209" i="8"/>
  <c r="AJ212" i="8"/>
  <c r="AJ226" i="8"/>
  <c r="AJ236" i="8"/>
  <c r="AJ21" i="8"/>
  <c r="AJ38" i="8"/>
  <c r="AJ19" i="8"/>
  <c r="AJ10" i="8"/>
  <c r="AJ54" i="8"/>
  <c r="AJ49" i="8"/>
  <c r="AJ48" i="8"/>
  <c r="AJ87" i="8"/>
  <c r="AJ57" i="8"/>
  <c r="AJ90" i="8"/>
  <c r="AJ84" i="8"/>
  <c r="AJ96" i="8"/>
  <c r="AJ98" i="8"/>
  <c r="AJ115" i="8"/>
  <c r="AJ130" i="8"/>
  <c r="AJ129" i="8"/>
  <c r="AJ135" i="8"/>
  <c r="AJ155" i="8"/>
  <c r="AJ174" i="8"/>
  <c r="AJ166" i="8"/>
  <c r="AJ177" i="8"/>
  <c r="AJ181" i="8"/>
  <c r="AJ189" i="8"/>
  <c r="AJ195" i="8"/>
  <c r="AJ206" i="8"/>
  <c r="AJ213" i="8"/>
  <c r="AJ222" i="8"/>
  <c r="AJ225" i="8"/>
  <c r="AJ237" i="8"/>
  <c r="TZ241" i="8"/>
  <c r="OD241" i="8"/>
  <c r="LM241" i="8"/>
  <c r="DW241" i="8"/>
  <c r="TD241" i="8"/>
  <c r="JP241" i="8"/>
  <c r="AI170" i="8"/>
  <c r="AI111" i="8"/>
  <c r="AI28" i="8"/>
  <c r="AI176" i="8"/>
  <c r="AI122" i="8"/>
  <c r="AI58" i="8"/>
  <c r="AI216" i="8"/>
  <c r="AI148" i="8"/>
  <c r="AI88" i="8"/>
  <c r="AI30" i="8"/>
  <c r="AI199" i="8"/>
  <c r="AI123" i="8"/>
  <c r="AI61" i="8"/>
  <c r="AI13" i="8"/>
  <c r="AI177" i="8"/>
  <c r="AI110" i="8"/>
  <c r="AI44" i="8"/>
  <c r="AI183" i="8"/>
  <c r="AI121" i="8"/>
  <c r="AI43" i="8"/>
  <c r="AI178" i="8"/>
  <c r="AI119" i="8"/>
  <c r="AI36" i="8"/>
  <c r="AI234" i="8"/>
  <c r="AI172" i="8"/>
  <c r="AI103" i="8"/>
  <c r="AI37" i="8"/>
  <c r="XJ241" i="8"/>
  <c r="VV241" i="8"/>
  <c r="MH241" i="8"/>
  <c r="GD241" i="8"/>
  <c r="QL241" i="8"/>
  <c r="OX241" i="8"/>
  <c r="GW241" i="8"/>
  <c r="LD241" i="8"/>
  <c r="AI231" i="8"/>
  <c r="AI168" i="8"/>
  <c r="AI99" i="8"/>
  <c r="AI33" i="8"/>
  <c r="AI240" i="8"/>
  <c r="AI166" i="8"/>
  <c r="AI107" i="8"/>
  <c r="AI74" i="8"/>
  <c r="AI214" i="8"/>
  <c r="AI151" i="8"/>
  <c r="AI77" i="8"/>
  <c r="AI27" i="8"/>
  <c r="AI187" i="8"/>
  <c r="AI129" i="8"/>
  <c r="AI51" i="8"/>
  <c r="AI237" i="8"/>
  <c r="AI171" i="8"/>
  <c r="AI94" i="8"/>
  <c r="AI49" i="8"/>
  <c r="AI189" i="8"/>
  <c r="AI106" i="8"/>
  <c r="AI40" i="8"/>
  <c r="AI233" i="8"/>
  <c r="AI163" i="8"/>
  <c r="AI116" i="8"/>
  <c r="AI41" i="8"/>
  <c r="AI226" i="8"/>
  <c r="AI161" i="8"/>
  <c r="AI87" i="8"/>
  <c r="AI42" i="8"/>
  <c r="HR241" i="8"/>
  <c r="EP241" i="8"/>
  <c r="IU241" i="8"/>
  <c r="EG241" i="8"/>
  <c r="VB241" i="8"/>
  <c r="JY241" i="8"/>
  <c r="AI232" i="8"/>
  <c r="AI156" i="8"/>
  <c r="AI83" i="8"/>
  <c r="AI38" i="8"/>
  <c r="AI235" i="8"/>
  <c r="AI164" i="8"/>
  <c r="AI95" i="8"/>
  <c r="AI29" i="8"/>
  <c r="AI205" i="8"/>
  <c r="AI141" i="8"/>
  <c r="AI75" i="8"/>
  <c r="AI20" i="8"/>
  <c r="AI181" i="8"/>
  <c r="AI114" i="8"/>
  <c r="AI48" i="8"/>
  <c r="AI230" i="8"/>
  <c r="AI173" i="8"/>
  <c r="AI100" i="8"/>
  <c r="AI54" i="8"/>
  <c r="AI236" i="8"/>
  <c r="AI167" i="8"/>
  <c r="AI112" i="8"/>
  <c r="AI45" i="8"/>
  <c r="AI221" i="8"/>
  <c r="AI165" i="8"/>
  <c r="AI92" i="8"/>
  <c r="AI46" i="8"/>
  <c r="AI213" i="8"/>
  <c r="AI158" i="8"/>
  <c r="AI89" i="8"/>
  <c r="AI10" i="8"/>
  <c r="RF241" i="8"/>
  <c r="QX241" i="8"/>
  <c r="BP241" i="8"/>
  <c r="LW241" i="8"/>
  <c r="UR241" i="8"/>
  <c r="IB241" i="8"/>
  <c r="AI218" i="8"/>
  <c r="AI154" i="8"/>
  <c r="AI85" i="8"/>
  <c r="AI6" i="8"/>
  <c r="AI220" i="8"/>
  <c r="AI152" i="8"/>
  <c r="AI79" i="8"/>
  <c r="AI34" i="8"/>
  <c r="AI193" i="8"/>
  <c r="AI127" i="8"/>
  <c r="AI65" i="8"/>
  <c r="AI17" i="8"/>
  <c r="AI238" i="8"/>
  <c r="AI175" i="8"/>
  <c r="AI98" i="8"/>
  <c r="AI53" i="8"/>
  <c r="AI217" i="8"/>
  <c r="AI153" i="8"/>
  <c r="AI80" i="8"/>
  <c r="AI22" i="8"/>
  <c r="AI225" i="8"/>
  <c r="AI169" i="8"/>
  <c r="AI96" i="8"/>
  <c r="AI50" i="8"/>
  <c r="AI212" i="8"/>
  <c r="AI159" i="8"/>
  <c r="AI93" i="8"/>
  <c r="AI14" i="8"/>
  <c r="AI222" i="8"/>
  <c r="AI143" i="8"/>
  <c r="AI86" i="8"/>
  <c r="AI7" i="8"/>
  <c r="ST241" i="8"/>
  <c r="NV241" i="8"/>
  <c r="KT241" i="8"/>
  <c r="NA241" i="8"/>
  <c r="RP241" i="8"/>
  <c r="QB241" i="8"/>
  <c r="BZ241" i="8"/>
  <c r="AI204" i="8"/>
  <c r="AI140" i="8"/>
  <c r="AI82" i="8"/>
  <c r="AI67" i="8"/>
  <c r="AI215" i="8"/>
  <c r="AI155" i="8"/>
  <c r="AI81" i="8"/>
  <c r="AI31" i="8"/>
  <c r="AI191" i="8"/>
  <c r="AI133" i="8"/>
  <c r="AI55" i="8"/>
  <c r="AI229" i="8"/>
  <c r="AI182" i="8"/>
  <c r="AI104" i="8"/>
  <c r="AI56" i="8"/>
  <c r="AI208" i="8"/>
  <c r="AI150" i="8"/>
  <c r="AI97" i="8"/>
  <c r="AI19" i="8"/>
  <c r="AI223" i="8"/>
  <c r="AI149" i="8"/>
  <c r="AI76" i="8"/>
  <c r="AI18" i="8"/>
  <c r="FH241" i="8"/>
  <c r="AI210" i="8"/>
  <c r="AI146" i="8"/>
  <c r="AI90" i="8"/>
  <c r="AI11" i="8"/>
  <c r="AI192" i="8"/>
  <c r="AI139" i="8"/>
  <c r="AI91" i="8"/>
  <c r="AI5" i="8"/>
  <c r="PJ241" i="8"/>
  <c r="KI241" i="8"/>
  <c r="FA241" i="8"/>
  <c r="IK241" i="8"/>
  <c r="ON241" i="8"/>
  <c r="AI211" i="8"/>
  <c r="AI135" i="8"/>
  <c r="AI72" i="8"/>
  <c r="AI25" i="8"/>
  <c r="AI200" i="8"/>
  <c r="AI145" i="8"/>
  <c r="AI78" i="8"/>
  <c r="AI24" i="8"/>
  <c r="AI185" i="8"/>
  <c r="AI118" i="8"/>
  <c r="AI52" i="8"/>
  <c r="AI224" i="8"/>
  <c r="AI157" i="8"/>
  <c r="AI84" i="8"/>
  <c r="AI26" i="8"/>
  <c r="AI206" i="8"/>
  <c r="AI134" i="8"/>
  <c r="AI68" i="8"/>
  <c r="AI12" i="8"/>
  <c r="AI209" i="8"/>
  <c r="AI142" i="8"/>
  <c r="AI101" i="8"/>
  <c r="AI15" i="8"/>
  <c r="AI196" i="8"/>
  <c r="AI126" i="8"/>
  <c r="AI60" i="8"/>
  <c r="AI195" i="8"/>
  <c r="AI124" i="8"/>
  <c r="AI70" i="8"/>
  <c r="FR241" i="8"/>
  <c r="HG241" i="8"/>
  <c r="WP241" i="8"/>
  <c r="TN241" i="8"/>
  <c r="MR241" i="8"/>
  <c r="AI190" i="8"/>
  <c r="AI144" i="8"/>
  <c r="AI66" i="8"/>
  <c r="AI197" i="8"/>
  <c r="AI131" i="8"/>
  <c r="AI69" i="8"/>
  <c r="AI21" i="8"/>
  <c r="AI239" i="8"/>
  <c r="AI162" i="8"/>
  <c r="AI102" i="8"/>
  <c r="AI59" i="8"/>
  <c r="AI219" i="8"/>
  <c r="AI147" i="8"/>
  <c r="AI108" i="8"/>
  <c r="AI23" i="8"/>
  <c r="AI198" i="8"/>
  <c r="AI136" i="8"/>
  <c r="AI57" i="8"/>
  <c r="AI9" i="8"/>
  <c r="AI202" i="8"/>
  <c r="AI130" i="8"/>
  <c r="AI64" i="8"/>
  <c r="AI8" i="8"/>
  <c r="AI203" i="8"/>
  <c r="AI128" i="8"/>
  <c r="AI73" i="8"/>
  <c r="AI184" i="8"/>
  <c r="AI113" i="8"/>
  <c r="AI35" i="8"/>
  <c r="PR241" i="8"/>
  <c r="JF241" i="8"/>
  <c r="GO241" i="8"/>
  <c r="AI180" i="8"/>
  <c r="AI109" i="8"/>
  <c r="AI207" i="8"/>
  <c r="AI186" i="8"/>
  <c r="AI137" i="8"/>
  <c r="AI62" i="8"/>
  <c r="AI228" i="8"/>
  <c r="AI160" i="8"/>
  <c r="AI120" i="8"/>
  <c r="AI63" i="8"/>
  <c r="AI201" i="8"/>
  <c r="AI138" i="8"/>
  <c r="AI71" i="8"/>
  <c r="AI16" i="8"/>
  <c r="AI188" i="8"/>
  <c r="AI125" i="8"/>
  <c r="AI47" i="8"/>
  <c r="AI194" i="8"/>
  <c r="AI132" i="8"/>
  <c r="AI105" i="8"/>
  <c r="AI179" i="8"/>
  <c r="AI117" i="8"/>
  <c r="AI39" i="8"/>
  <c r="AI174" i="8"/>
  <c r="AI115" i="8"/>
  <c r="AI32" i="8"/>
  <c r="XK241" i="8"/>
  <c r="Z240" i="9"/>
  <c r="F240" i="9"/>
  <c r="S240" i="9" l="1"/>
  <c r="Z241" i="8"/>
  <c r="AK18" i="8"/>
  <c r="AK26" i="8"/>
  <c r="AK28" i="8"/>
  <c r="AK31" i="8"/>
  <c r="AK60" i="8"/>
  <c r="AK54" i="8"/>
  <c r="AK45" i="8"/>
  <c r="AK52" i="8"/>
  <c r="AK70" i="8"/>
  <c r="AK87" i="8"/>
  <c r="AK77" i="8"/>
  <c r="AK88" i="8"/>
  <c r="AK100" i="8"/>
  <c r="AK113" i="8"/>
  <c r="AK115" i="8"/>
  <c r="AK134" i="8"/>
  <c r="AK132" i="8"/>
  <c r="AK142" i="8"/>
  <c r="AK156" i="8"/>
  <c r="AK153" i="8"/>
  <c r="AK169" i="8"/>
  <c r="AK167" i="8"/>
  <c r="AK177" i="8"/>
  <c r="AK188" i="8"/>
  <c r="AK199" i="8"/>
  <c r="AK201" i="8"/>
  <c r="AK216" i="8"/>
  <c r="AK224" i="8"/>
  <c r="AK229" i="8"/>
  <c r="AK240" i="8"/>
  <c r="AK22" i="8"/>
  <c r="AK32" i="8"/>
  <c r="AK7" i="8"/>
  <c r="AK35" i="8"/>
  <c r="AK71" i="8"/>
  <c r="AK56" i="8"/>
  <c r="AK49" i="8"/>
  <c r="AK63" i="8"/>
  <c r="AK73" i="8"/>
  <c r="AK91" i="8"/>
  <c r="AK81" i="8"/>
  <c r="AK106" i="8"/>
  <c r="AK104" i="8"/>
  <c r="AK140" i="8"/>
  <c r="AK119" i="8"/>
  <c r="AK138" i="8"/>
  <c r="AK136" i="8"/>
  <c r="AK141" i="8"/>
  <c r="AK151" i="8"/>
  <c r="AK157" i="8"/>
  <c r="AK173" i="8"/>
  <c r="AK171" i="8"/>
  <c r="AK181" i="8"/>
  <c r="AK192" i="8"/>
  <c r="AK200" i="8"/>
  <c r="AK205" i="8"/>
  <c r="AK214" i="8"/>
  <c r="AK225" i="8"/>
  <c r="AK235" i="8"/>
  <c r="AK11" i="8"/>
  <c r="AK39" i="8"/>
  <c r="AK30" i="8"/>
  <c r="AK59" i="8"/>
  <c r="AK53" i="8"/>
  <c r="AK67" i="8"/>
  <c r="AK61" i="8"/>
  <c r="AK78" i="8"/>
  <c r="AK85" i="8"/>
  <c r="AK93" i="8"/>
  <c r="AK121" i="8"/>
  <c r="AK108" i="8"/>
  <c r="AK110" i="8"/>
  <c r="AK125" i="8"/>
  <c r="AK123" i="8"/>
  <c r="AK145" i="8"/>
  <c r="AK155" i="8"/>
  <c r="AK162" i="8"/>
  <c r="AK176" i="8"/>
  <c r="AK175" i="8"/>
  <c r="AK186" i="8"/>
  <c r="AK187" i="8"/>
  <c r="AK193" i="8"/>
  <c r="AK212" i="8"/>
  <c r="AK219" i="8"/>
  <c r="AK228" i="8"/>
  <c r="AK232" i="8"/>
  <c r="AK9" i="8"/>
  <c r="AK8" i="8"/>
  <c r="AK15" i="8"/>
  <c r="AK43" i="8"/>
  <c r="AK34" i="8"/>
  <c r="AK68" i="8"/>
  <c r="AK64" i="8"/>
  <c r="AK207" i="8"/>
  <c r="AK65" i="8"/>
  <c r="AK82" i="8"/>
  <c r="AK89" i="8"/>
  <c r="AK97" i="8"/>
  <c r="AK95" i="8"/>
  <c r="AK112" i="8"/>
  <c r="AK114" i="8"/>
  <c r="AK129" i="8"/>
  <c r="AK127" i="8"/>
  <c r="AK144" i="8"/>
  <c r="AK150" i="8"/>
  <c r="AK166" i="8"/>
  <c r="AK160" i="8"/>
  <c r="AK179" i="8"/>
  <c r="AK180" i="8"/>
  <c r="AK191" i="8"/>
  <c r="AK197" i="8"/>
  <c r="AK211" i="8"/>
  <c r="AK213" i="8"/>
  <c r="AK222" i="8"/>
  <c r="AK233" i="8"/>
  <c r="AK13" i="8"/>
  <c r="AK12" i="8"/>
  <c r="AK19" i="8"/>
  <c r="AK47" i="8"/>
  <c r="AK38" i="8"/>
  <c r="AK29" i="8"/>
  <c r="AK36" i="8"/>
  <c r="AK74" i="8"/>
  <c r="AK69" i="8"/>
  <c r="AK86" i="8"/>
  <c r="AK94" i="8"/>
  <c r="AK101" i="8"/>
  <c r="AK99" i="8"/>
  <c r="AK116" i="8"/>
  <c r="AK118" i="8"/>
  <c r="AK133" i="8"/>
  <c r="AK131" i="8"/>
  <c r="AK143" i="8"/>
  <c r="AK154" i="8"/>
  <c r="AK170" i="8"/>
  <c r="AK164" i="8"/>
  <c r="AK183" i="8"/>
  <c r="AK184" i="8"/>
  <c r="AK195" i="8"/>
  <c r="AK203" i="8"/>
  <c r="AK210" i="8"/>
  <c r="AK221" i="8"/>
  <c r="AK226" i="8"/>
  <c r="AK239" i="8"/>
  <c r="AK6" i="8"/>
  <c r="AK17" i="8"/>
  <c r="AK16" i="8"/>
  <c r="AK23" i="8"/>
  <c r="AK51" i="8"/>
  <c r="AK42" i="8"/>
  <c r="AK33" i="8"/>
  <c r="AK40" i="8"/>
  <c r="AK58" i="8"/>
  <c r="AK72" i="8"/>
  <c r="AK90" i="8"/>
  <c r="AK76" i="8"/>
  <c r="AK105" i="8"/>
  <c r="AK103" i="8"/>
  <c r="AK120" i="8"/>
  <c r="AK122" i="8"/>
  <c r="AK137" i="8"/>
  <c r="AK135" i="8"/>
  <c r="AK147" i="8"/>
  <c r="AK158" i="8"/>
  <c r="AK174" i="8"/>
  <c r="AK168" i="8"/>
  <c r="AK178" i="8"/>
  <c r="AK185" i="8"/>
  <c r="AK204" i="8"/>
  <c r="AK208" i="8"/>
  <c r="AK209" i="8"/>
  <c r="AK218" i="8"/>
  <c r="AK230" i="8"/>
  <c r="AK236" i="8"/>
  <c r="AK10" i="8"/>
  <c r="AK21" i="8"/>
  <c r="AK20" i="8"/>
  <c r="AK75" i="8"/>
  <c r="AK55" i="8"/>
  <c r="AK46" i="8"/>
  <c r="AK37" i="8"/>
  <c r="AK44" i="8"/>
  <c r="AK62" i="8"/>
  <c r="AK79" i="8"/>
  <c r="AK102" i="8"/>
  <c r="AK80" i="8"/>
  <c r="AK92" i="8"/>
  <c r="AK109" i="8"/>
  <c r="AK107" i="8"/>
  <c r="AK126" i="8"/>
  <c r="AK124" i="8"/>
  <c r="AK139" i="8"/>
  <c r="AK148" i="8"/>
  <c r="AK159" i="8"/>
  <c r="AK161" i="8"/>
  <c r="AK172" i="8"/>
  <c r="AK182" i="8"/>
  <c r="AK189" i="8"/>
  <c r="AK194" i="8"/>
  <c r="AK202" i="8"/>
  <c r="AK220" i="8"/>
  <c r="AK223" i="8"/>
  <c r="AK231" i="8"/>
  <c r="AK237" i="8"/>
  <c r="AK14" i="8"/>
  <c r="AK25" i="8"/>
  <c r="AK24" i="8"/>
  <c r="AK27" i="8"/>
  <c r="AK57" i="8"/>
  <c r="AK50" i="8"/>
  <c r="AK41" i="8"/>
  <c r="AK48" i="8"/>
  <c r="AK66" i="8"/>
  <c r="AK83" i="8"/>
  <c r="AK98" i="8"/>
  <c r="AK84" i="8"/>
  <c r="AK96" i="8"/>
  <c r="AK117" i="8"/>
  <c r="AK111" i="8"/>
  <c r="AK130" i="8"/>
  <c r="AK128" i="8"/>
  <c r="AK146" i="8"/>
  <c r="AK152" i="8"/>
  <c r="AK149" i="8"/>
  <c r="AK165" i="8"/>
  <c r="AK163" i="8"/>
  <c r="AK190" i="8"/>
  <c r="AK196" i="8"/>
  <c r="AK198" i="8"/>
  <c r="AK206" i="8"/>
  <c r="AK215" i="8"/>
  <c r="AK217" i="8"/>
  <c r="AK234" i="8"/>
  <c r="AK238" i="8"/>
  <c r="NB241" i="8"/>
  <c r="TO241" i="8"/>
  <c r="VC241" i="8"/>
  <c r="IV241" i="8"/>
  <c r="NW241" i="8"/>
  <c r="VO241" i="8"/>
  <c r="FS241" i="8"/>
  <c r="TE241" i="8"/>
  <c r="WG241" i="8"/>
  <c r="HS241" i="8"/>
  <c r="UI241" i="8"/>
  <c r="JQ241" i="8"/>
  <c r="QC241" i="8"/>
  <c r="DX241" i="8"/>
  <c r="QY241" i="8"/>
  <c r="XC241" i="8"/>
  <c r="Q241" i="8"/>
  <c r="AI227" i="8"/>
  <c r="AI241" i="8" s="1"/>
  <c r="IL241" i="8"/>
  <c r="MS241" i="8"/>
  <c r="NK241" i="8"/>
  <c r="OY241" i="8"/>
  <c r="QM241" i="8"/>
  <c r="EH241" i="8"/>
  <c r="KJ241" i="8"/>
  <c r="EQ241" i="8"/>
  <c r="KU241" i="8"/>
  <c r="OE241" i="8"/>
  <c r="IC241" i="8"/>
  <c r="FB241" i="8"/>
  <c r="LN241" i="8"/>
  <c r="HH241" i="8"/>
  <c r="GE241" i="8"/>
  <c r="PK241" i="8"/>
  <c r="RG241" i="8"/>
  <c r="VW241" i="8"/>
  <c r="LE241" i="8"/>
  <c r="FI241" i="8"/>
  <c r="AA241" i="8"/>
  <c r="JZ241" i="8"/>
  <c r="US241" i="8"/>
  <c r="GX241" i="8"/>
  <c r="WQ241" i="8"/>
  <c r="JG241" i="8"/>
  <c r="MI241" i="8"/>
  <c r="FJ241" i="8"/>
  <c r="OO241" i="8"/>
  <c r="GP241" i="8"/>
  <c r="RQ241" i="8"/>
  <c r="FT241" i="8"/>
  <c r="LX241" i="8"/>
  <c r="PS241" i="8"/>
  <c r="SU241" i="8"/>
  <c r="UA241" i="8"/>
  <c r="DL241" i="8"/>
  <c r="AB241" i="8"/>
  <c r="OP241" i="8"/>
  <c r="QD241" i="8"/>
  <c r="FU241" i="8"/>
  <c r="IW241" i="8"/>
  <c r="AK5" i="8"/>
  <c r="DB241" i="8"/>
  <c r="UJ241" i="8"/>
  <c r="AC240" i="9" l="1"/>
  <c r="I240" i="9"/>
  <c r="T240" i="9"/>
  <c r="G5" i="8"/>
  <c r="PT241" i="8"/>
  <c r="LY241" i="8"/>
  <c r="OZ241" i="8"/>
  <c r="VX241" i="8"/>
  <c r="HI241" i="8"/>
  <c r="UT241" i="8"/>
  <c r="FK241" i="8"/>
  <c r="DN241" i="8"/>
  <c r="DM241" i="8"/>
  <c r="SV241" i="8"/>
  <c r="KV241" i="8"/>
  <c r="LF241" i="8"/>
  <c r="JR241" i="8"/>
  <c r="GF241" i="8"/>
  <c r="LO241" i="8"/>
  <c r="MT241" i="8"/>
  <c r="RH241" i="8"/>
  <c r="OF241" i="8"/>
  <c r="VD241" i="8"/>
  <c r="QN241" i="8"/>
  <c r="NC241" i="8"/>
  <c r="WH241" i="8"/>
  <c r="IM241" i="8"/>
  <c r="TF241" i="8"/>
  <c r="D5" i="8"/>
  <c r="ER241" i="8"/>
  <c r="KK241" i="8"/>
  <c r="GY241" i="8"/>
  <c r="KA241" i="8"/>
  <c r="DC241" i="8"/>
  <c r="R241" i="8"/>
  <c r="AJ227" i="8"/>
  <c r="AJ241" i="8" s="1"/>
  <c r="JH241" i="8"/>
  <c r="NL241" i="8"/>
  <c r="RR241" i="8"/>
  <c r="XL241" i="8"/>
  <c r="MJ241" i="8"/>
  <c r="HT241" i="8"/>
  <c r="DD241" i="8"/>
  <c r="WR241" i="8"/>
  <c r="TP241" i="8"/>
  <c r="ID241" i="8"/>
  <c r="S241" i="8"/>
  <c r="AK227" i="8"/>
  <c r="AK241" i="8" s="1"/>
  <c r="H5" i="8" l="1"/>
  <c r="E5" i="8"/>
  <c r="J5" i="8"/>
  <c r="NM241" i="8"/>
  <c r="VE241" i="8"/>
  <c r="KL241" i="8"/>
  <c r="OG241" i="8"/>
  <c r="D10" i="8"/>
  <c r="D9" i="8"/>
  <c r="D28" i="8"/>
  <c r="D32" i="8"/>
  <c r="D69" i="8"/>
  <c r="D38" i="8"/>
  <c r="D29" i="8"/>
  <c r="D75" i="8"/>
  <c r="D67" i="8"/>
  <c r="D73" i="8"/>
  <c r="D78" i="8"/>
  <c r="D94" i="8"/>
  <c r="D108" i="8"/>
  <c r="D103" i="8"/>
  <c r="D116" i="8"/>
  <c r="D114" i="8"/>
  <c r="D138" i="8"/>
  <c r="D156" i="8"/>
  <c r="D149" i="8"/>
  <c r="D167" i="8"/>
  <c r="D146" i="8"/>
  <c r="D197" i="8"/>
  <c r="D190" i="8"/>
  <c r="D185" i="8"/>
  <c r="D194" i="8"/>
  <c r="D208" i="8"/>
  <c r="D216" i="8"/>
  <c r="D229" i="8"/>
  <c r="D230" i="8"/>
  <c r="D240" i="8"/>
  <c r="OQ241" i="8"/>
  <c r="LZ241" i="8"/>
  <c r="D14" i="8"/>
  <c r="D13" i="8"/>
  <c r="D40" i="8"/>
  <c r="D36" i="8"/>
  <c r="D47" i="8"/>
  <c r="D42" i="8"/>
  <c r="D33" i="8"/>
  <c r="D56" i="8"/>
  <c r="D207" i="8"/>
  <c r="D84" i="8"/>
  <c r="D82" i="8"/>
  <c r="D98" i="8"/>
  <c r="D92" i="8"/>
  <c r="D109" i="8"/>
  <c r="D120" i="8"/>
  <c r="D118" i="8"/>
  <c r="D125" i="8"/>
  <c r="D144" i="8"/>
  <c r="D143" i="8"/>
  <c r="D147" i="8"/>
  <c r="D150" i="8"/>
  <c r="D164" i="8"/>
  <c r="D177" i="8"/>
  <c r="D189" i="8"/>
  <c r="D200" i="8"/>
  <c r="D201" i="8"/>
  <c r="D213" i="8"/>
  <c r="D217" i="8"/>
  <c r="D232" i="8"/>
  <c r="D239" i="8"/>
  <c r="KB241" i="8"/>
  <c r="QE241" i="8"/>
  <c r="RS241" i="8"/>
  <c r="LP241" i="8"/>
  <c r="UK241" i="8"/>
  <c r="D31" i="8"/>
  <c r="D17" i="8"/>
  <c r="D8" i="8"/>
  <c r="D7" i="8"/>
  <c r="D51" i="8"/>
  <c r="D46" i="8"/>
  <c r="D37" i="8"/>
  <c r="D60" i="8"/>
  <c r="D74" i="8"/>
  <c r="D80" i="8"/>
  <c r="D86" i="8"/>
  <c r="D102" i="8"/>
  <c r="D96" i="8"/>
  <c r="D113" i="8"/>
  <c r="D107" i="8"/>
  <c r="D123" i="8"/>
  <c r="D129" i="8"/>
  <c r="D141" i="8"/>
  <c r="D153" i="8"/>
  <c r="D151" i="8"/>
  <c r="D154" i="8"/>
  <c r="D168" i="8"/>
  <c r="D181" i="8"/>
  <c r="D184" i="8"/>
  <c r="D204" i="8"/>
  <c r="D205" i="8"/>
  <c r="D215" i="8"/>
  <c r="D231" i="8"/>
  <c r="D233" i="8"/>
  <c r="TG241" i="8"/>
  <c r="WS241" i="8"/>
  <c r="HJ241" i="8"/>
  <c r="IX241" i="8"/>
  <c r="PU241" i="8"/>
  <c r="SW241" i="8"/>
  <c r="D39" i="8"/>
  <c r="D21" i="8"/>
  <c r="D12" i="8"/>
  <c r="D11" i="8"/>
  <c r="D65" i="8"/>
  <c r="D50" i="8"/>
  <c r="D41" i="8"/>
  <c r="D64" i="8"/>
  <c r="D88" i="8"/>
  <c r="D106" i="8"/>
  <c r="D90" i="8"/>
  <c r="D135" i="8"/>
  <c r="D100" i="8"/>
  <c r="D117" i="8"/>
  <c r="D111" i="8"/>
  <c r="D139" i="8"/>
  <c r="D133" i="8"/>
  <c r="D142" i="8"/>
  <c r="D148" i="8"/>
  <c r="D155" i="8"/>
  <c r="D170" i="8"/>
  <c r="D172" i="8"/>
  <c r="D176" i="8"/>
  <c r="D188" i="8"/>
  <c r="D199" i="8"/>
  <c r="D211" i="8"/>
  <c r="D219" i="8"/>
  <c r="D225" i="8"/>
  <c r="D235" i="8"/>
  <c r="D227" i="8"/>
  <c r="IN241" i="8"/>
  <c r="D27" i="8"/>
  <c r="D35" i="8"/>
  <c r="D16" i="8"/>
  <c r="D15" i="8"/>
  <c r="D76" i="8"/>
  <c r="D54" i="8"/>
  <c r="D45" i="8"/>
  <c r="D68" i="8"/>
  <c r="D58" i="8"/>
  <c r="D79" i="8"/>
  <c r="D77" i="8"/>
  <c r="D93" i="8"/>
  <c r="D104" i="8"/>
  <c r="D121" i="8"/>
  <c r="D115" i="8"/>
  <c r="D122" i="8"/>
  <c r="D137" i="8"/>
  <c r="D145" i="8"/>
  <c r="D162" i="8"/>
  <c r="D159" i="8"/>
  <c r="D175" i="8"/>
  <c r="D182" i="8"/>
  <c r="D180" i="8"/>
  <c r="D187" i="8"/>
  <c r="D203" i="8"/>
  <c r="D210" i="8"/>
  <c r="D223" i="8"/>
  <c r="D224" i="8"/>
  <c r="D234" i="8"/>
  <c r="FL241" i="8"/>
  <c r="PA241" i="8"/>
  <c r="TQ241" i="8"/>
  <c r="VY241" i="8"/>
  <c r="D44" i="8"/>
  <c r="D48" i="8"/>
  <c r="D20" i="8"/>
  <c r="D19" i="8"/>
  <c r="D26" i="8"/>
  <c r="D57" i="8"/>
  <c r="D49" i="8"/>
  <c r="D71" i="8"/>
  <c r="D62" i="8"/>
  <c r="D83" i="8"/>
  <c r="D81" i="8"/>
  <c r="D97" i="8"/>
  <c r="D128" i="8"/>
  <c r="D131" i="8"/>
  <c r="D119" i="8"/>
  <c r="D126" i="8"/>
  <c r="D132" i="8"/>
  <c r="D152" i="8"/>
  <c r="D158" i="8"/>
  <c r="D174" i="8"/>
  <c r="D165" i="8"/>
  <c r="D178" i="8"/>
  <c r="D186" i="8"/>
  <c r="D192" i="8"/>
  <c r="D198" i="8"/>
  <c r="D209" i="8"/>
  <c r="D218" i="8"/>
  <c r="D228" i="8"/>
  <c r="D236" i="8"/>
  <c r="AL5" i="8"/>
  <c r="G227" i="8"/>
  <c r="GZ241" i="8"/>
  <c r="QO241" i="8"/>
  <c r="FV241" i="8"/>
  <c r="D52" i="8"/>
  <c r="D18" i="8"/>
  <c r="D24" i="8"/>
  <c r="D23" i="8"/>
  <c r="D30" i="8"/>
  <c r="D55" i="8"/>
  <c r="D53" i="8"/>
  <c r="D59" i="8"/>
  <c r="D66" i="8"/>
  <c r="D87" i="8"/>
  <c r="D85" i="8"/>
  <c r="D101" i="8"/>
  <c r="D95" i="8"/>
  <c r="D124" i="8"/>
  <c r="D127" i="8"/>
  <c r="D130" i="8"/>
  <c r="D136" i="8"/>
  <c r="D157" i="8"/>
  <c r="D171" i="8"/>
  <c r="D160" i="8"/>
  <c r="D169" i="8"/>
  <c r="D179" i="8"/>
  <c r="D191" i="8"/>
  <c r="D196" i="8"/>
  <c r="D202" i="8"/>
  <c r="D212" i="8"/>
  <c r="D220" i="8"/>
  <c r="D222" i="8"/>
  <c r="D238" i="8"/>
  <c r="UU241" i="8"/>
  <c r="WI241" i="8"/>
  <c r="RI241" i="8"/>
  <c r="D6" i="8"/>
  <c r="XM241" i="8"/>
  <c r="D22" i="8"/>
  <c r="D25" i="8"/>
  <c r="D43" i="8"/>
  <c r="D34" i="8"/>
  <c r="D61" i="8"/>
  <c r="D72" i="8"/>
  <c r="D63" i="8"/>
  <c r="D70" i="8"/>
  <c r="D91" i="8"/>
  <c r="D89" i="8"/>
  <c r="D105" i="8"/>
  <c r="D99" i="8"/>
  <c r="D112" i="8"/>
  <c r="D110" i="8"/>
  <c r="D134" i="8"/>
  <c r="D140" i="8"/>
  <c r="D166" i="8"/>
  <c r="D161" i="8"/>
  <c r="D163" i="8"/>
  <c r="D173" i="8"/>
  <c r="D183" i="8"/>
  <c r="D193" i="8"/>
  <c r="D195" i="8"/>
  <c r="D206" i="8"/>
  <c r="D214" i="8"/>
  <c r="D221" i="8"/>
  <c r="D226" i="8"/>
  <c r="D237" i="8"/>
  <c r="E189" i="8" l="1"/>
  <c r="E118" i="8"/>
  <c r="E90" i="8"/>
  <c r="E8" i="8"/>
  <c r="E82" i="8"/>
  <c r="E181" i="8"/>
  <c r="E93" i="8"/>
  <c r="E141" i="8"/>
  <c r="E197" i="8"/>
  <c r="K5" i="8"/>
  <c r="E214" i="8"/>
  <c r="E165" i="8"/>
  <c r="E15" i="8"/>
  <c r="E117" i="8"/>
  <c r="E205" i="8"/>
  <c r="E72" i="8"/>
  <c r="E23" i="8"/>
  <c r="E16" i="8"/>
  <c r="E133" i="8"/>
  <c r="E74" i="8"/>
  <c r="E51" i="8"/>
  <c r="E67" i="8"/>
  <c r="E222" i="8"/>
  <c r="E59" i="8"/>
  <c r="E229" i="8"/>
  <c r="E94" i="8"/>
  <c r="E237" i="8"/>
  <c r="E173" i="8"/>
  <c r="E43" i="8"/>
  <c r="E24" i="8"/>
  <c r="E35" i="8"/>
  <c r="E7" i="8"/>
  <c r="E149" i="8"/>
  <c r="E99" i="8"/>
  <c r="E130" i="8"/>
  <c r="G126" i="8"/>
  <c r="G115" i="8"/>
  <c r="G133" i="8"/>
  <c r="E154" i="8"/>
  <c r="E150" i="8"/>
  <c r="G183" i="8"/>
  <c r="G166" i="8"/>
  <c r="G112" i="8"/>
  <c r="G91" i="8"/>
  <c r="G61" i="8"/>
  <c r="G22" i="8"/>
  <c r="G238" i="8"/>
  <c r="E202" i="8"/>
  <c r="E169" i="8"/>
  <c r="E136" i="8"/>
  <c r="G95" i="8"/>
  <c r="E66" i="8"/>
  <c r="G30" i="8"/>
  <c r="E52" i="8"/>
  <c r="G236" i="8"/>
  <c r="J236" i="8" s="1"/>
  <c r="E198" i="8"/>
  <c r="G132" i="8"/>
  <c r="G128" i="8"/>
  <c r="E62" i="8"/>
  <c r="E26" i="8"/>
  <c r="G44" i="8"/>
  <c r="E224" i="8"/>
  <c r="E187" i="8"/>
  <c r="G159" i="8"/>
  <c r="G122" i="8"/>
  <c r="G93" i="8"/>
  <c r="G68" i="8"/>
  <c r="J227" i="8"/>
  <c r="D241" i="8"/>
  <c r="E227" i="8"/>
  <c r="G211" i="8"/>
  <c r="J211" i="8" s="1"/>
  <c r="G172" i="8"/>
  <c r="E142" i="8"/>
  <c r="G106" i="8"/>
  <c r="E50" i="8"/>
  <c r="G21" i="8"/>
  <c r="J21" i="8" s="1"/>
  <c r="G168" i="8"/>
  <c r="G141" i="8"/>
  <c r="E113" i="8"/>
  <c r="G80" i="8"/>
  <c r="G46" i="8"/>
  <c r="E17" i="8"/>
  <c r="E239" i="8"/>
  <c r="G201" i="8"/>
  <c r="E164" i="8"/>
  <c r="G144" i="8"/>
  <c r="E109" i="8"/>
  <c r="G84" i="8"/>
  <c r="G42" i="8"/>
  <c r="E13" i="8"/>
  <c r="G230" i="8"/>
  <c r="G194" i="8"/>
  <c r="E146" i="8"/>
  <c r="E138" i="8"/>
  <c r="E108" i="8"/>
  <c r="G67" i="8"/>
  <c r="E69" i="8"/>
  <c r="G10" i="8"/>
  <c r="G222" i="8"/>
  <c r="E192" i="8"/>
  <c r="G180" i="8"/>
  <c r="E199" i="8"/>
  <c r="G233" i="8"/>
  <c r="G31" i="8"/>
  <c r="G206" i="8"/>
  <c r="G173" i="8"/>
  <c r="G140" i="8"/>
  <c r="G99" i="8"/>
  <c r="E70" i="8"/>
  <c r="E34" i="8"/>
  <c r="E196" i="8"/>
  <c r="E160" i="8"/>
  <c r="G130" i="8"/>
  <c r="G101" i="8"/>
  <c r="G59" i="8"/>
  <c r="G228" i="8"/>
  <c r="J228" i="8" s="1"/>
  <c r="G192" i="8"/>
  <c r="E174" i="8"/>
  <c r="E126" i="8"/>
  <c r="E97" i="8"/>
  <c r="G71" i="8"/>
  <c r="E19" i="8"/>
  <c r="E223" i="8"/>
  <c r="E180" i="8"/>
  <c r="E162" i="8"/>
  <c r="E115" i="8"/>
  <c r="E77" i="8"/>
  <c r="E45" i="8"/>
  <c r="G235" i="8"/>
  <c r="J235" i="8" s="1"/>
  <c r="G199" i="8"/>
  <c r="E170" i="8"/>
  <c r="G100" i="8"/>
  <c r="J100" i="8" s="1"/>
  <c r="E88" i="8"/>
  <c r="G65" i="8"/>
  <c r="G39" i="8"/>
  <c r="J233" i="8"/>
  <c r="E233" i="8"/>
  <c r="E204" i="8"/>
  <c r="G154" i="8"/>
  <c r="G129" i="8"/>
  <c r="J129" i="8" s="1"/>
  <c r="E96" i="8"/>
  <c r="J31" i="8"/>
  <c r="E31" i="8"/>
  <c r="G239" i="8"/>
  <c r="J239" i="8" s="1"/>
  <c r="J201" i="8"/>
  <c r="E201" i="8"/>
  <c r="G164" i="8"/>
  <c r="E144" i="8"/>
  <c r="G109" i="8"/>
  <c r="J84" i="8"/>
  <c r="E84" i="8"/>
  <c r="E42" i="8"/>
  <c r="G13" i="8"/>
  <c r="E230" i="8"/>
  <c r="J194" i="8"/>
  <c r="E194" i="8"/>
  <c r="G146" i="8"/>
  <c r="G138" i="8"/>
  <c r="G108" i="8"/>
  <c r="G69" i="8"/>
  <c r="J10" i="8"/>
  <c r="E10" i="8"/>
  <c r="G70" i="8"/>
  <c r="E101" i="8"/>
  <c r="G97" i="8"/>
  <c r="G77" i="8"/>
  <c r="E100" i="8"/>
  <c r="E129" i="8"/>
  <c r="E200" i="8"/>
  <c r="G47" i="8"/>
  <c r="G114" i="8"/>
  <c r="E32" i="8"/>
  <c r="G195" i="8"/>
  <c r="E163" i="8"/>
  <c r="E134" i="8"/>
  <c r="G105" i="8"/>
  <c r="G63" i="8"/>
  <c r="J63" i="8" s="1"/>
  <c r="G6" i="8"/>
  <c r="G220" i="8"/>
  <c r="E191" i="8"/>
  <c r="E171" i="8"/>
  <c r="G127" i="8"/>
  <c r="E85" i="8"/>
  <c r="G53" i="8"/>
  <c r="J53" i="8" s="1"/>
  <c r="G24" i="8"/>
  <c r="G218" i="8"/>
  <c r="G186" i="8"/>
  <c r="G158" i="8"/>
  <c r="J158" i="8" s="1"/>
  <c r="E119" i="8"/>
  <c r="E81" i="8"/>
  <c r="E49" i="8"/>
  <c r="G20" i="8"/>
  <c r="J20" i="8" s="1"/>
  <c r="G210" i="8"/>
  <c r="G182" i="8"/>
  <c r="J182" i="8" s="1"/>
  <c r="G145" i="8"/>
  <c r="E121" i="8"/>
  <c r="G79" i="8"/>
  <c r="E54" i="8"/>
  <c r="G35" i="8"/>
  <c r="G225" i="8"/>
  <c r="G188" i="8"/>
  <c r="G155" i="8"/>
  <c r="G139" i="8"/>
  <c r="E135" i="8"/>
  <c r="G64" i="8"/>
  <c r="J64" i="8" s="1"/>
  <c r="E11" i="8"/>
  <c r="G231" i="8"/>
  <c r="E184" i="8"/>
  <c r="E151" i="8"/>
  <c r="G123" i="8"/>
  <c r="E102" i="8"/>
  <c r="G60" i="8"/>
  <c r="G7" i="8"/>
  <c r="G232" i="8"/>
  <c r="G200" i="8"/>
  <c r="G150" i="8"/>
  <c r="G125" i="8"/>
  <c r="J125" i="8" s="1"/>
  <c r="G92" i="8"/>
  <c r="E207" i="8"/>
  <c r="E47" i="8"/>
  <c r="E14" i="8"/>
  <c r="G229" i="8"/>
  <c r="G185" i="8"/>
  <c r="G167" i="8"/>
  <c r="J167" i="8" s="1"/>
  <c r="J114" i="8"/>
  <c r="E114" i="8"/>
  <c r="G94" i="8"/>
  <c r="E75" i="8"/>
  <c r="G32" i="8"/>
  <c r="E206" i="8"/>
  <c r="G196" i="8"/>
  <c r="E228" i="8"/>
  <c r="G223" i="8"/>
  <c r="E235" i="8"/>
  <c r="E39" i="8"/>
  <c r="G51" i="8"/>
  <c r="G207" i="8"/>
  <c r="J207" i="8" s="1"/>
  <c r="E167" i="8"/>
  <c r="G75" i="8"/>
  <c r="E226" i="8"/>
  <c r="G226" i="8"/>
  <c r="E195" i="8"/>
  <c r="G163" i="8"/>
  <c r="G134" i="8"/>
  <c r="E105" i="8"/>
  <c r="E63" i="8"/>
  <c r="G43" i="8"/>
  <c r="E220" i="8"/>
  <c r="G191" i="8"/>
  <c r="G171" i="8"/>
  <c r="E127" i="8"/>
  <c r="G85" i="8"/>
  <c r="E53" i="8"/>
  <c r="H227" i="8"/>
  <c r="E218" i="8"/>
  <c r="J186" i="8"/>
  <c r="E186" i="8"/>
  <c r="E158" i="8"/>
  <c r="G119" i="8"/>
  <c r="J119" i="8" s="1"/>
  <c r="G81" i="8"/>
  <c r="G49" i="8"/>
  <c r="E20" i="8"/>
  <c r="E210" i="8"/>
  <c r="E182" i="8"/>
  <c r="J145" i="8"/>
  <c r="E145" i="8"/>
  <c r="G121" i="8"/>
  <c r="E79" i="8"/>
  <c r="G54" i="8"/>
  <c r="E225" i="8"/>
  <c r="J188" i="8"/>
  <c r="E188" i="8"/>
  <c r="E155" i="8"/>
  <c r="E139" i="8"/>
  <c r="G135" i="8"/>
  <c r="E64" i="8"/>
  <c r="G11" i="8"/>
  <c r="E231" i="8"/>
  <c r="G184" i="8"/>
  <c r="G151" i="8"/>
  <c r="E123" i="8"/>
  <c r="G102" i="8"/>
  <c r="E60" i="8"/>
  <c r="E217" i="8"/>
  <c r="G189" i="8"/>
  <c r="E147" i="8"/>
  <c r="G118" i="8"/>
  <c r="G98" i="8"/>
  <c r="J98" i="8" s="1"/>
  <c r="G56" i="8"/>
  <c r="E36" i="8"/>
  <c r="E216" i="8"/>
  <c r="E190" i="8"/>
  <c r="E116" i="8"/>
  <c r="G78" i="8"/>
  <c r="E29" i="8"/>
  <c r="E28" i="8"/>
  <c r="G237" i="8"/>
  <c r="E6" i="8"/>
  <c r="G19" i="8"/>
  <c r="G45" i="8"/>
  <c r="G88" i="8"/>
  <c r="G96" i="8"/>
  <c r="E125" i="8"/>
  <c r="E221" i="8"/>
  <c r="G193" i="8"/>
  <c r="E161" i="8"/>
  <c r="E110" i="8"/>
  <c r="E89" i="8"/>
  <c r="G25" i="8"/>
  <c r="J25" i="8" s="1"/>
  <c r="G212" i="8"/>
  <c r="G179" i="8"/>
  <c r="E157" i="8"/>
  <c r="G124" i="8"/>
  <c r="G87" i="8"/>
  <c r="G55" i="8"/>
  <c r="E18" i="8"/>
  <c r="G209" i="8"/>
  <c r="E178" i="8"/>
  <c r="G152" i="8"/>
  <c r="G131" i="8"/>
  <c r="G83" i="8"/>
  <c r="J83" i="8" s="1"/>
  <c r="E57" i="8"/>
  <c r="G48" i="8"/>
  <c r="G234" i="8"/>
  <c r="E203" i="8"/>
  <c r="G175" i="8"/>
  <c r="J175" i="8" s="1"/>
  <c r="E137" i="8"/>
  <c r="E104" i="8"/>
  <c r="E58" i="8"/>
  <c r="G76" i="8"/>
  <c r="E27" i="8"/>
  <c r="E219" i="8"/>
  <c r="E176" i="8"/>
  <c r="E148" i="8"/>
  <c r="G111" i="8"/>
  <c r="G90" i="8"/>
  <c r="G41" i="8"/>
  <c r="J41" i="8" s="1"/>
  <c r="E12" i="8"/>
  <c r="E215" i="8"/>
  <c r="G153" i="8"/>
  <c r="J153" i="8" s="1"/>
  <c r="E107" i="8"/>
  <c r="G86" i="8"/>
  <c r="G37" i="8"/>
  <c r="G8" i="8"/>
  <c r="G217" i="8"/>
  <c r="G147" i="8"/>
  <c r="E98" i="8"/>
  <c r="E56" i="8"/>
  <c r="G36" i="8"/>
  <c r="G216" i="8"/>
  <c r="G190" i="8"/>
  <c r="G149" i="8"/>
  <c r="G116" i="8"/>
  <c r="E78" i="8"/>
  <c r="G29" i="8"/>
  <c r="G28" i="8"/>
  <c r="G34" i="8"/>
  <c r="G23" i="8"/>
  <c r="E71" i="8"/>
  <c r="G16" i="8"/>
  <c r="E65" i="8"/>
  <c r="G74" i="8"/>
  <c r="E92" i="8"/>
  <c r="J185" i="8"/>
  <c r="E185" i="8"/>
  <c r="E193" i="8"/>
  <c r="G161" i="8"/>
  <c r="G110" i="8"/>
  <c r="G89" i="8"/>
  <c r="G72" i="8"/>
  <c r="E25" i="8"/>
  <c r="E212" i="8"/>
  <c r="E179" i="8"/>
  <c r="G157" i="8"/>
  <c r="E124" i="8"/>
  <c r="J87" i="8"/>
  <c r="E87" i="8"/>
  <c r="E55" i="8"/>
  <c r="G18" i="8"/>
  <c r="E209" i="8"/>
  <c r="G178" i="8"/>
  <c r="E152" i="8"/>
  <c r="E131" i="8"/>
  <c r="E83" i="8"/>
  <c r="G57" i="8"/>
  <c r="E48" i="8"/>
  <c r="E234" i="8"/>
  <c r="G203" i="8"/>
  <c r="E175" i="8"/>
  <c r="G137" i="8"/>
  <c r="G104" i="8"/>
  <c r="G58" i="8"/>
  <c r="E76" i="8"/>
  <c r="G27" i="8"/>
  <c r="G219" i="8"/>
  <c r="G176" i="8"/>
  <c r="G148" i="8"/>
  <c r="E111" i="8"/>
  <c r="E41" i="8"/>
  <c r="G12" i="8"/>
  <c r="G215" i="8"/>
  <c r="G181" i="8"/>
  <c r="E153" i="8"/>
  <c r="G107" i="8"/>
  <c r="J86" i="8"/>
  <c r="E86" i="8"/>
  <c r="E37" i="8"/>
  <c r="E213" i="8"/>
  <c r="E177" i="8"/>
  <c r="G143" i="8"/>
  <c r="E120" i="8"/>
  <c r="E33" i="8"/>
  <c r="G40" i="8"/>
  <c r="E240" i="8"/>
  <c r="G208" i="8"/>
  <c r="G197" i="8"/>
  <c r="G156" i="8"/>
  <c r="G103" i="8"/>
  <c r="G73" i="8"/>
  <c r="G38" i="8"/>
  <c r="J38" i="8" s="1"/>
  <c r="G9" i="8"/>
  <c r="J140" i="8"/>
  <c r="E140" i="8"/>
  <c r="G160" i="8"/>
  <c r="G174" i="8"/>
  <c r="G162" i="8"/>
  <c r="G170" i="8"/>
  <c r="G204" i="8"/>
  <c r="E232" i="8"/>
  <c r="G14" i="8"/>
  <c r="G221" i="8"/>
  <c r="G214" i="8"/>
  <c r="E183" i="8"/>
  <c r="E166" i="8"/>
  <c r="J112" i="8"/>
  <c r="E112" i="8"/>
  <c r="J91" i="8"/>
  <c r="E91" i="8"/>
  <c r="E61" i="8"/>
  <c r="E22" i="8"/>
  <c r="E238" i="8"/>
  <c r="J238" i="8"/>
  <c r="G202" i="8"/>
  <c r="G169" i="8"/>
  <c r="G136" i="8"/>
  <c r="E95" i="8"/>
  <c r="G66" i="8"/>
  <c r="E30" i="8"/>
  <c r="G52" i="8"/>
  <c r="E236" i="8"/>
  <c r="G198" i="8"/>
  <c r="G165" i="8"/>
  <c r="E132" i="8"/>
  <c r="J128" i="8"/>
  <c r="E128" i="8"/>
  <c r="G62" i="8"/>
  <c r="G26" i="8"/>
  <c r="E44" i="8"/>
  <c r="G224" i="8"/>
  <c r="G187" i="8"/>
  <c r="J159" i="8"/>
  <c r="E159" i="8"/>
  <c r="E122" i="8"/>
  <c r="E68" i="8"/>
  <c r="G15" i="8"/>
  <c r="E211" i="8"/>
  <c r="E172" i="8"/>
  <c r="G142" i="8"/>
  <c r="G117" i="8"/>
  <c r="J106" i="8"/>
  <c r="E106" i="8"/>
  <c r="G50" i="8"/>
  <c r="E21" i="8"/>
  <c r="G205" i="8"/>
  <c r="E168" i="8"/>
  <c r="G113" i="8"/>
  <c r="J80" i="8"/>
  <c r="E80" i="8"/>
  <c r="E46" i="8"/>
  <c r="G17" i="8"/>
  <c r="G213" i="8"/>
  <c r="G177" i="8"/>
  <c r="J143" i="8"/>
  <c r="E143" i="8"/>
  <c r="G120" i="8"/>
  <c r="G82" i="8"/>
  <c r="G33" i="8"/>
  <c r="E40" i="8"/>
  <c r="G240" i="8"/>
  <c r="E208" i="8"/>
  <c r="E156" i="8"/>
  <c r="J103" i="8"/>
  <c r="E103" i="8"/>
  <c r="E73" i="8"/>
  <c r="E38" i="8"/>
  <c r="E9" i="8"/>
  <c r="AL43" i="8"/>
  <c r="AL171" i="8"/>
  <c r="AL119" i="8"/>
  <c r="AL81" i="8"/>
  <c r="AL49" i="8"/>
  <c r="AL121" i="8"/>
  <c r="AL54" i="8"/>
  <c r="AL170" i="8"/>
  <c r="AL133" i="8"/>
  <c r="AL88" i="8"/>
  <c r="AL205" i="8"/>
  <c r="AL113" i="8"/>
  <c r="AL17" i="8"/>
  <c r="AL239" i="8"/>
  <c r="AL164" i="8"/>
  <c r="AL109" i="8"/>
  <c r="AL13" i="8"/>
  <c r="AL146" i="8"/>
  <c r="AL138" i="8"/>
  <c r="AL108" i="8"/>
  <c r="AL69" i="8"/>
  <c r="AL163" i="8"/>
  <c r="AL220" i="8"/>
  <c r="AL127" i="8"/>
  <c r="AL53" i="8"/>
  <c r="AL24" i="8"/>
  <c r="AC241" i="8"/>
  <c r="AL218" i="8"/>
  <c r="AL186" i="8"/>
  <c r="AL158" i="8"/>
  <c r="AL20" i="8"/>
  <c r="AL210" i="8"/>
  <c r="AL182" i="8"/>
  <c r="AL145" i="8"/>
  <c r="AL79" i="8"/>
  <c r="AL35" i="8"/>
  <c r="AL235" i="8"/>
  <c r="AL199" i="8"/>
  <c r="AL100" i="8"/>
  <c r="AL65" i="8"/>
  <c r="AL39" i="8"/>
  <c r="AL233" i="8"/>
  <c r="AL204" i="8"/>
  <c r="AL96" i="8"/>
  <c r="AL74" i="8"/>
  <c r="AL51" i="8"/>
  <c r="AL31" i="8"/>
  <c r="AL201" i="8"/>
  <c r="AL144" i="8"/>
  <c r="AL84" i="8"/>
  <c r="AL42" i="8"/>
  <c r="AL230" i="8"/>
  <c r="AL194" i="8"/>
  <c r="AL67" i="8"/>
  <c r="AL10" i="8"/>
  <c r="AL105" i="8"/>
  <c r="AL221" i="8"/>
  <c r="AL161" i="8"/>
  <c r="AL110" i="8"/>
  <c r="AL89" i="8"/>
  <c r="AL72" i="8"/>
  <c r="AL157" i="8"/>
  <c r="AL18" i="8"/>
  <c r="AL178" i="8"/>
  <c r="AL57" i="8"/>
  <c r="AL203" i="8"/>
  <c r="AL137" i="8"/>
  <c r="AL104" i="8"/>
  <c r="AL58" i="8"/>
  <c r="AL27" i="8"/>
  <c r="AL135" i="8"/>
  <c r="AL11" i="8"/>
  <c r="AL154" i="8"/>
  <c r="AL129" i="8"/>
  <c r="AL232" i="8"/>
  <c r="AL200" i="8"/>
  <c r="AL150" i="8"/>
  <c r="AL125" i="8"/>
  <c r="AL92" i="8"/>
  <c r="AL229" i="8"/>
  <c r="AL185" i="8"/>
  <c r="AL167" i="8"/>
  <c r="AL94" i="8"/>
  <c r="AL32" i="8"/>
  <c r="AL85" i="8"/>
  <c r="AL195" i="8"/>
  <c r="AL193" i="8"/>
  <c r="AL25" i="8"/>
  <c r="AL212" i="8"/>
  <c r="AL179" i="8"/>
  <c r="AL124" i="8"/>
  <c r="AL87" i="8"/>
  <c r="AL55" i="8"/>
  <c r="AL209" i="8"/>
  <c r="AL152" i="8"/>
  <c r="AL131" i="8"/>
  <c r="AL83" i="8"/>
  <c r="AL48" i="8"/>
  <c r="AL234" i="8"/>
  <c r="AL175" i="8"/>
  <c r="AL76" i="8"/>
  <c r="AL225" i="8"/>
  <c r="AL188" i="8"/>
  <c r="AL155" i="8"/>
  <c r="AL139" i="8"/>
  <c r="AL64" i="8"/>
  <c r="AL184" i="8"/>
  <c r="AL151" i="8"/>
  <c r="AL102" i="8"/>
  <c r="AL207" i="8"/>
  <c r="AL47" i="8"/>
  <c r="AL14" i="8"/>
  <c r="AL114" i="8"/>
  <c r="AL75" i="8"/>
  <c r="AL191" i="8"/>
  <c r="AL63" i="8"/>
  <c r="AL183" i="8"/>
  <c r="AL166" i="8"/>
  <c r="AL112" i="8"/>
  <c r="AL91" i="8"/>
  <c r="AL61" i="8"/>
  <c r="AL22" i="8"/>
  <c r="AL238" i="8"/>
  <c r="AL95" i="8"/>
  <c r="AL30" i="8"/>
  <c r="AL236" i="8"/>
  <c r="AL132" i="8"/>
  <c r="AL128" i="8"/>
  <c r="AL44" i="8"/>
  <c r="AL159" i="8"/>
  <c r="AL122" i="8"/>
  <c r="AL93" i="8"/>
  <c r="AL68" i="8"/>
  <c r="AL219" i="8"/>
  <c r="AL176" i="8"/>
  <c r="AL148" i="8"/>
  <c r="AL12" i="8"/>
  <c r="AL231" i="8"/>
  <c r="AL123" i="8"/>
  <c r="AL60" i="8"/>
  <c r="AL7" i="8"/>
  <c r="AL217" i="8"/>
  <c r="AL147" i="8"/>
  <c r="AL36" i="8"/>
  <c r="AL216" i="8"/>
  <c r="AL190" i="8"/>
  <c r="AL149" i="8"/>
  <c r="AL116" i="8"/>
  <c r="AL29" i="8"/>
  <c r="AL28" i="8"/>
  <c r="AL214" i="8"/>
  <c r="AL202" i="8"/>
  <c r="AL136" i="8"/>
  <c r="AL66" i="8"/>
  <c r="AL52" i="8"/>
  <c r="AL198" i="8"/>
  <c r="AL165" i="8"/>
  <c r="AL62" i="8"/>
  <c r="AL26" i="8"/>
  <c r="AL224" i="8"/>
  <c r="AL187" i="8"/>
  <c r="AL15" i="8"/>
  <c r="AL111" i="8"/>
  <c r="AL90" i="8"/>
  <c r="AL41" i="8"/>
  <c r="AL215" i="8"/>
  <c r="AL181" i="8"/>
  <c r="AL107" i="8"/>
  <c r="AL189" i="8"/>
  <c r="AL118" i="8"/>
  <c r="AL98" i="8"/>
  <c r="AL56" i="8"/>
  <c r="AL78" i="8"/>
  <c r="AL226" i="8"/>
  <c r="AL237" i="8"/>
  <c r="AL70" i="8"/>
  <c r="AL34" i="8"/>
  <c r="AL222" i="8"/>
  <c r="AL196" i="8"/>
  <c r="AL160" i="8"/>
  <c r="AL23" i="8"/>
  <c r="AL174" i="8"/>
  <c r="AL126" i="8"/>
  <c r="AL97" i="8"/>
  <c r="AL19" i="8"/>
  <c r="AL223" i="8"/>
  <c r="AL180" i="8"/>
  <c r="AL162" i="8"/>
  <c r="AL115" i="8"/>
  <c r="AL77" i="8"/>
  <c r="AL45" i="8"/>
  <c r="AL16" i="8"/>
  <c r="AL211" i="8"/>
  <c r="AL172" i="8"/>
  <c r="AL106" i="8"/>
  <c r="AL21" i="8"/>
  <c r="AL153" i="8"/>
  <c r="AL86" i="8"/>
  <c r="AL37" i="8"/>
  <c r="AL8" i="8"/>
  <c r="AL213" i="8"/>
  <c r="AL177" i="8"/>
  <c r="AL120" i="8"/>
  <c r="AL82" i="8"/>
  <c r="AL33" i="8"/>
  <c r="AL240" i="8"/>
  <c r="AL134" i="8"/>
  <c r="AL169" i="8"/>
  <c r="AL206" i="8"/>
  <c r="AL173" i="8"/>
  <c r="AL140" i="8"/>
  <c r="AL99" i="8"/>
  <c r="AL6" i="8"/>
  <c r="AL130" i="8"/>
  <c r="AL101" i="8"/>
  <c r="AL59" i="8"/>
  <c r="AL228" i="8"/>
  <c r="AL192" i="8"/>
  <c r="AL71" i="8"/>
  <c r="T241" i="8"/>
  <c r="AL227" i="8"/>
  <c r="AL142" i="8"/>
  <c r="AL117" i="8"/>
  <c r="AL50" i="8"/>
  <c r="AL168" i="8"/>
  <c r="AL141" i="8"/>
  <c r="AL80" i="8"/>
  <c r="AL46" i="8"/>
  <c r="AL143" i="8"/>
  <c r="AL40" i="8"/>
  <c r="AL208" i="8"/>
  <c r="AL197" i="8"/>
  <c r="AL156" i="8"/>
  <c r="AL103" i="8"/>
  <c r="AL73" i="8"/>
  <c r="AL38" i="8"/>
  <c r="AL9" i="8"/>
  <c r="H142" i="8" l="1"/>
  <c r="H69" i="8"/>
  <c r="H109" i="8"/>
  <c r="H120" i="8"/>
  <c r="H17" i="8"/>
  <c r="H224" i="8"/>
  <c r="H52" i="8"/>
  <c r="H170" i="8"/>
  <c r="H103" i="8"/>
  <c r="H18" i="8"/>
  <c r="H110" i="8"/>
  <c r="H116" i="8"/>
  <c r="H36" i="8"/>
  <c r="H153" i="8"/>
  <c r="H111" i="8"/>
  <c r="H48" i="8"/>
  <c r="H25" i="8"/>
  <c r="H19" i="8"/>
  <c r="H102" i="8"/>
  <c r="H11" i="8"/>
  <c r="H49" i="8"/>
  <c r="H223" i="8"/>
  <c r="H185" i="8"/>
  <c r="H123" i="8"/>
  <c r="H225" i="8"/>
  <c r="H145" i="8"/>
  <c r="H218" i="8"/>
  <c r="H114" i="8"/>
  <c r="H146" i="8"/>
  <c r="H65" i="8"/>
  <c r="H192" i="8"/>
  <c r="H130" i="8"/>
  <c r="H140" i="8"/>
  <c r="H233" i="8"/>
  <c r="H10" i="8"/>
  <c r="H194" i="8"/>
  <c r="H156" i="8"/>
  <c r="H203" i="8"/>
  <c r="K218" i="8"/>
  <c r="H172" i="8"/>
  <c r="H240" i="8"/>
  <c r="H169" i="8"/>
  <c r="H221" i="8"/>
  <c r="H40" i="8"/>
  <c r="H148" i="8"/>
  <c r="H34" i="8"/>
  <c r="H124" i="8"/>
  <c r="K145" i="8"/>
  <c r="H171" i="8"/>
  <c r="H226" i="8"/>
  <c r="H207" i="8"/>
  <c r="H92" i="8"/>
  <c r="H232" i="8"/>
  <c r="H105" i="8"/>
  <c r="H77" i="8"/>
  <c r="H154" i="8"/>
  <c r="H235" i="8"/>
  <c r="H68" i="8"/>
  <c r="H132" i="8"/>
  <c r="H22" i="8"/>
  <c r="H166" i="8"/>
  <c r="H115" i="8"/>
  <c r="H9" i="8"/>
  <c r="H139" i="8"/>
  <c r="H47" i="8"/>
  <c r="H95" i="8"/>
  <c r="H26" i="8"/>
  <c r="H66" i="8"/>
  <c r="H202" i="8"/>
  <c r="H14" i="8"/>
  <c r="H176" i="8"/>
  <c r="H28" i="8"/>
  <c r="H37" i="8"/>
  <c r="H175" i="8"/>
  <c r="H83" i="8"/>
  <c r="H151" i="8"/>
  <c r="H191" i="8"/>
  <c r="H125" i="8"/>
  <c r="H220" i="8"/>
  <c r="H97" i="8"/>
  <c r="H100" i="8"/>
  <c r="H180" i="8"/>
  <c r="H144" i="8"/>
  <c r="H46" i="8"/>
  <c r="H44" i="8"/>
  <c r="H61" i="8"/>
  <c r="H183" i="8"/>
  <c r="H126" i="8"/>
  <c r="H162" i="8"/>
  <c r="H215" i="8"/>
  <c r="H209" i="8"/>
  <c r="H81" i="8"/>
  <c r="H182" i="8"/>
  <c r="H228" i="8"/>
  <c r="H33" i="8"/>
  <c r="H177" i="8"/>
  <c r="H50" i="8"/>
  <c r="K172" i="8"/>
  <c r="H198" i="8"/>
  <c r="H174" i="8"/>
  <c r="H38" i="8"/>
  <c r="H107" i="8"/>
  <c r="H12" i="8"/>
  <c r="H104" i="8"/>
  <c r="H178" i="8"/>
  <c r="H190" i="8"/>
  <c r="H41" i="8"/>
  <c r="H179" i="8"/>
  <c r="H88" i="8"/>
  <c r="H135" i="8"/>
  <c r="H54" i="8"/>
  <c r="H119" i="8"/>
  <c r="H134" i="8"/>
  <c r="J226" i="8"/>
  <c r="H196" i="8"/>
  <c r="H231" i="8"/>
  <c r="H155" i="8"/>
  <c r="H210" i="8"/>
  <c r="H158" i="8"/>
  <c r="H53" i="8"/>
  <c r="H108" i="8"/>
  <c r="K144" i="8"/>
  <c r="H206" i="8"/>
  <c r="H21" i="8"/>
  <c r="H211" i="8"/>
  <c r="H236" i="8"/>
  <c r="K228" i="8"/>
  <c r="H71" i="8"/>
  <c r="J109" i="8"/>
  <c r="H168" i="8"/>
  <c r="K103" i="8"/>
  <c r="H113" i="8"/>
  <c r="J172" i="8"/>
  <c r="H62" i="8"/>
  <c r="K95" i="8"/>
  <c r="H143" i="8"/>
  <c r="H219" i="8"/>
  <c r="K185" i="8"/>
  <c r="H29" i="8"/>
  <c r="H147" i="8"/>
  <c r="H86" i="8"/>
  <c r="H131" i="8"/>
  <c r="H55" i="8"/>
  <c r="H193" i="8"/>
  <c r="H56" i="8"/>
  <c r="H184" i="8"/>
  <c r="J220" i="8"/>
  <c r="H75" i="8"/>
  <c r="H150" i="8"/>
  <c r="H60" i="8"/>
  <c r="H79" i="8"/>
  <c r="H6" i="8"/>
  <c r="H195" i="8"/>
  <c r="H13" i="8"/>
  <c r="J144" i="8"/>
  <c r="K126" i="8"/>
  <c r="K192" i="8"/>
  <c r="H42" i="8"/>
  <c r="H80" i="8"/>
  <c r="H122" i="8"/>
  <c r="H91" i="8"/>
  <c r="H58" i="8"/>
  <c r="H161" i="8"/>
  <c r="H213" i="8"/>
  <c r="K211" i="8"/>
  <c r="H187" i="8"/>
  <c r="K236" i="8"/>
  <c r="J95" i="8"/>
  <c r="H204" i="8"/>
  <c r="H160" i="8"/>
  <c r="H73" i="8"/>
  <c r="H208" i="8"/>
  <c r="H137" i="8"/>
  <c r="H57" i="8"/>
  <c r="K209" i="8"/>
  <c r="H157" i="8"/>
  <c r="H89" i="8"/>
  <c r="J71" i="8"/>
  <c r="H216" i="8"/>
  <c r="H76" i="8"/>
  <c r="H234" i="8"/>
  <c r="H212" i="8"/>
  <c r="H45" i="8"/>
  <c r="J139" i="8"/>
  <c r="H85" i="8"/>
  <c r="K220" i="8"/>
  <c r="H163" i="8"/>
  <c r="K206" i="8"/>
  <c r="H167" i="8"/>
  <c r="J47" i="8"/>
  <c r="H188" i="8"/>
  <c r="H20" i="8"/>
  <c r="H186" i="8"/>
  <c r="H70" i="8"/>
  <c r="H138" i="8"/>
  <c r="H164" i="8"/>
  <c r="H39" i="8"/>
  <c r="J170" i="8"/>
  <c r="J126" i="8"/>
  <c r="H101" i="8"/>
  <c r="H99" i="8"/>
  <c r="H31" i="8"/>
  <c r="H201" i="8"/>
  <c r="H96" i="8"/>
  <c r="K194" i="8"/>
  <c r="H239" i="8"/>
  <c r="H230" i="8"/>
  <c r="H136" i="8"/>
  <c r="H27" i="8"/>
  <c r="J209" i="8"/>
  <c r="H217" i="8"/>
  <c r="H152" i="8"/>
  <c r="H87" i="8"/>
  <c r="H78" i="8"/>
  <c r="H98" i="8"/>
  <c r="K139" i="8"/>
  <c r="H121" i="8"/>
  <c r="H32" i="8"/>
  <c r="H200" i="8"/>
  <c r="H64" i="8"/>
  <c r="H127" i="8"/>
  <c r="H63" i="8"/>
  <c r="K100" i="8"/>
  <c r="H129" i="8"/>
  <c r="H199" i="8"/>
  <c r="H84" i="8"/>
  <c r="H106" i="8"/>
  <c r="H159" i="8"/>
  <c r="H128" i="8"/>
  <c r="H30" i="8"/>
  <c r="H238" i="8"/>
  <c r="H112" i="8"/>
  <c r="J40" i="8"/>
  <c r="J68" i="8"/>
  <c r="J234" i="8"/>
  <c r="J212" i="8"/>
  <c r="J78" i="8"/>
  <c r="J107" i="8"/>
  <c r="J116" i="8"/>
  <c r="K77" i="8"/>
  <c r="K69" i="8"/>
  <c r="J240" i="8"/>
  <c r="K153" i="8"/>
  <c r="K212" i="8"/>
  <c r="J39" i="8"/>
  <c r="K9" i="8"/>
  <c r="J156" i="8"/>
  <c r="J213" i="8"/>
  <c r="J206" i="8"/>
  <c r="K11" i="8"/>
  <c r="J191" i="8"/>
  <c r="J9" i="8"/>
  <c r="J166" i="8"/>
  <c r="J124" i="8"/>
  <c r="J215" i="8"/>
  <c r="K134" i="8"/>
  <c r="J180" i="8"/>
  <c r="J108" i="8"/>
  <c r="K22" i="8"/>
  <c r="J120" i="8"/>
  <c r="J76" i="8"/>
  <c r="J221" i="8"/>
  <c r="J121" i="8"/>
  <c r="J134" i="8"/>
  <c r="J223" i="8"/>
  <c r="J22" i="8"/>
  <c r="K137" i="8"/>
  <c r="K60" i="8"/>
  <c r="K79" i="8"/>
  <c r="J105" i="8"/>
  <c r="J85" i="8"/>
  <c r="K200" i="8"/>
  <c r="K146" i="8"/>
  <c r="J164" i="8"/>
  <c r="K169" i="8"/>
  <c r="K142" i="8"/>
  <c r="J131" i="8"/>
  <c r="K78" i="8"/>
  <c r="J12" i="8"/>
  <c r="J89" i="8"/>
  <c r="J231" i="8"/>
  <c r="J79" i="8"/>
  <c r="J210" i="8"/>
  <c r="G241" i="8"/>
  <c r="J49" i="8"/>
  <c r="J200" i="8"/>
  <c r="J230" i="8"/>
  <c r="J146" i="8"/>
  <c r="J72" i="8"/>
  <c r="H72" i="8"/>
  <c r="J27" i="8"/>
  <c r="J137" i="8"/>
  <c r="J28" i="8"/>
  <c r="J123" i="8"/>
  <c r="J155" i="8"/>
  <c r="K182" i="8"/>
  <c r="J218" i="8"/>
  <c r="J127" i="8"/>
  <c r="J11" i="8"/>
  <c r="J54" i="8"/>
  <c r="J81" i="8"/>
  <c r="J163" i="8"/>
  <c r="J77" i="8"/>
  <c r="K223" i="8"/>
  <c r="J59" i="8"/>
  <c r="H59" i="8"/>
  <c r="J69" i="8"/>
  <c r="J169" i="8"/>
  <c r="K227" i="8"/>
  <c r="E241" i="8"/>
  <c r="K208" i="8"/>
  <c r="J82" i="8"/>
  <c r="H82" i="8"/>
  <c r="K240" i="8"/>
  <c r="K37" i="8"/>
  <c r="J181" i="8"/>
  <c r="H181" i="8"/>
  <c r="J193" i="8"/>
  <c r="J65" i="8"/>
  <c r="K12" i="8"/>
  <c r="K57" i="8"/>
  <c r="J110" i="8"/>
  <c r="K28" i="8"/>
  <c r="J190" i="8"/>
  <c r="K217" i="8"/>
  <c r="K123" i="8"/>
  <c r="K63" i="8"/>
  <c r="J195" i="8"/>
  <c r="K235" i="8"/>
  <c r="K114" i="8"/>
  <c r="K14" i="8"/>
  <c r="J7" i="8"/>
  <c r="H7" i="8"/>
  <c r="K151" i="8"/>
  <c r="J24" i="8"/>
  <c r="H24" i="8"/>
  <c r="J171" i="8"/>
  <c r="J174" i="8"/>
  <c r="J196" i="8"/>
  <c r="K140" i="8"/>
  <c r="J192" i="8"/>
  <c r="J67" i="8"/>
  <c r="H67" i="8"/>
  <c r="K26" i="8"/>
  <c r="J198" i="8"/>
  <c r="K202" i="8"/>
  <c r="K73" i="8"/>
  <c r="J208" i="8"/>
  <c r="J37" i="8"/>
  <c r="K48" i="8"/>
  <c r="K152" i="8"/>
  <c r="J179" i="8"/>
  <c r="J16" i="8"/>
  <c r="H16" i="8"/>
  <c r="J149" i="8"/>
  <c r="H149" i="8"/>
  <c r="J148" i="8"/>
  <c r="J57" i="8"/>
  <c r="J178" i="8"/>
  <c r="K161" i="8"/>
  <c r="J217" i="8"/>
  <c r="J14" i="8"/>
  <c r="J151" i="8"/>
  <c r="J42" i="8"/>
  <c r="J204" i="8"/>
  <c r="J88" i="8"/>
  <c r="J115" i="8"/>
  <c r="J19" i="8"/>
  <c r="J222" i="8"/>
  <c r="H222" i="8"/>
  <c r="J142" i="8"/>
  <c r="J26" i="8"/>
  <c r="J66" i="8"/>
  <c r="J202" i="8"/>
  <c r="J150" i="8"/>
  <c r="J229" i="8"/>
  <c r="H229" i="8"/>
  <c r="K81" i="8"/>
  <c r="J160" i="8"/>
  <c r="J73" i="8"/>
  <c r="K122" i="8"/>
  <c r="K44" i="8"/>
  <c r="K156" i="8"/>
  <c r="K215" i="8"/>
  <c r="J111" i="8"/>
  <c r="J48" i="8"/>
  <c r="J152" i="8"/>
  <c r="J55" i="8"/>
  <c r="K179" i="8"/>
  <c r="J56" i="8"/>
  <c r="K58" i="8"/>
  <c r="J203" i="8"/>
  <c r="K83" i="8"/>
  <c r="J161" i="8"/>
  <c r="J29" i="8"/>
  <c r="J118" i="8"/>
  <c r="H118" i="8"/>
  <c r="K158" i="8"/>
  <c r="K191" i="8"/>
  <c r="K96" i="8"/>
  <c r="K162" i="8"/>
  <c r="J173" i="8"/>
  <c r="H173" i="8"/>
  <c r="K108" i="8"/>
  <c r="K109" i="8"/>
  <c r="K239" i="8"/>
  <c r="K113" i="8"/>
  <c r="J187" i="8"/>
  <c r="J62" i="8"/>
  <c r="K154" i="8"/>
  <c r="K130" i="8"/>
  <c r="J214" i="8"/>
  <c r="H214" i="8"/>
  <c r="J43" i="8"/>
  <c r="H43" i="8"/>
  <c r="J94" i="8"/>
  <c r="H94" i="8"/>
  <c r="J122" i="8"/>
  <c r="J44" i="8"/>
  <c r="J132" i="8"/>
  <c r="K177" i="8"/>
  <c r="K92" i="8"/>
  <c r="J8" i="8"/>
  <c r="H8" i="8"/>
  <c r="J176" i="8"/>
  <c r="J58" i="8"/>
  <c r="K203" i="8"/>
  <c r="K6" i="8"/>
  <c r="J216" i="8"/>
  <c r="J184" i="8"/>
  <c r="J135" i="8"/>
  <c r="J96" i="8"/>
  <c r="J162" i="8"/>
  <c r="J34" i="8"/>
  <c r="J113" i="8"/>
  <c r="K50" i="8"/>
  <c r="K187" i="8"/>
  <c r="K62" i="8"/>
  <c r="J154" i="8"/>
  <c r="J130" i="8"/>
  <c r="J189" i="8"/>
  <c r="H189" i="8"/>
  <c r="K54" i="8"/>
  <c r="U240" i="9"/>
  <c r="K46" i="8"/>
  <c r="J168" i="8"/>
  <c r="J165" i="8"/>
  <c r="H165" i="8"/>
  <c r="K61" i="8"/>
  <c r="K183" i="8"/>
  <c r="K232" i="8"/>
  <c r="J197" i="8"/>
  <c r="H197" i="8"/>
  <c r="J33" i="8"/>
  <c r="J177" i="8"/>
  <c r="J92" i="8"/>
  <c r="J90" i="8"/>
  <c r="H90" i="8"/>
  <c r="K18" i="8"/>
  <c r="K157" i="8"/>
  <c r="J6" i="8"/>
  <c r="K36" i="8"/>
  <c r="J60" i="8"/>
  <c r="J225" i="8"/>
  <c r="K226" i="8"/>
  <c r="J51" i="8"/>
  <c r="H51" i="8"/>
  <c r="J75" i="8"/>
  <c r="K102" i="8"/>
  <c r="J35" i="8"/>
  <c r="H35" i="8"/>
  <c r="J32" i="8"/>
  <c r="J101" i="8"/>
  <c r="K180" i="8"/>
  <c r="K97" i="8"/>
  <c r="J70" i="8"/>
  <c r="J199" i="8"/>
  <c r="K138" i="8"/>
  <c r="K13" i="8"/>
  <c r="K17" i="8"/>
  <c r="J141" i="8"/>
  <c r="H141" i="8"/>
  <c r="J50" i="8"/>
  <c r="J93" i="8"/>
  <c r="H93" i="8"/>
  <c r="K224" i="8"/>
  <c r="K166" i="8"/>
  <c r="J133" i="8"/>
  <c r="H133" i="8"/>
  <c r="J99" i="8"/>
  <c r="V240" i="9"/>
  <c r="J46" i="8"/>
  <c r="J205" i="8"/>
  <c r="H205" i="8"/>
  <c r="J117" i="8"/>
  <c r="H117" i="8"/>
  <c r="J15" i="8"/>
  <c r="H15" i="8"/>
  <c r="J30" i="8"/>
  <c r="J61" i="8"/>
  <c r="J183" i="8"/>
  <c r="J232" i="8"/>
  <c r="K33" i="8"/>
  <c r="J74" i="8"/>
  <c r="H74" i="8"/>
  <c r="J23" i="8"/>
  <c r="H23" i="8"/>
  <c r="J219" i="8"/>
  <c r="J104" i="8"/>
  <c r="J18" i="8"/>
  <c r="J157" i="8"/>
  <c r="K89" i="8"/>
  <c r="J237" i="8"/>
  <c r="H237" i="8"/>
  <c r="K116" i="8"/>
  <c r="J36" i="8"/>
  <c r="J147" i="8"/>
  <c r="J102" i="8"/>
  <c r="K170" i="8"/>
  <c r="J45" i="8"/>
  <c r="J97" i="8"/>
  <c r="K160" i="8"/>
  <c r="K70" i="8"/>
  <c r="J138" i="8"/>
  <c r="J13" i="8"/>
  <c r="J17" i="8"/>
  <c r="J224" i="8"/>
  <c r="J52" i="8"/>
  <c r="J136" i="8"/>
  <c r="AL241" i="8"/>
  <c r="K210" i="8" l="1"/>
  <c r="K121" i="8"/>
  <c r="K150" i="8"/>
  <c r="K135" i="8"/>
  <c r="K107" i="8"/>
  <c r="K86" i="8"/>
  <c r="K91" i="8"/>
  <c r="K99" i="8"/>
  <c r="K168" i="8"/>
  <c r="AN120" i="9"/>
  <c r="K164" i="8"/>
  <c r="AO12" i="9"/>
  <c r="K71" i="8"/>
  <c r="K56" i="8"/>
  <c r="AP108" i="9"/>
  <c r="AO88" i="9"/>
  <c r="K105" i="8"/>
  <c r="K167" i="8"/>
  <c r="K110" i="8"/>
  <c r="AN225" i="9"/>
  <c r="K147" i="8"/>
  <c r="K30" i="8"/>
  <c r="K178" i="8"/>
  <c r="K120" i="8"/>
  <c r="K68" i="8"/>
  <c r="K171" i="8"/>
  <c r="AM206" i="9"/>
  <c r="AK64" i="9"/>
  <c r="K207" i="8"/>
  <c r="K193" i="8"/>
  <c r="K230" i="8"/>
  <c r="K38" i="8"/>
  <c r="K225" i="8"/>
  <c r="AQ5" i="9"/>
  <c r="K66" i="8"/>
  <c r="K155" i="8"/>
  <c r="AN19" i="9"/>
  <c r="K111" i="8"/>
  <c r="K115" i="8"/>
  <c r="K64" i="8"/>
  <c r="K88" i="8"/>
  <c r="AP82" i="9"/>
  <c r="K85" i="8"/>
  <c r="K219" i="8"/>
  <c r="K204" i="8"/>
  <c r="AP186" i="9"/>
  <c r="K47" i="8"/>
  <c r="AP129" i="9"/>
  <c r="AP67" i="9"/>
  <c r="AI163" i="9"/>
  <c r="K45" i="8"/>
  <c r="K42" i="8"/>
  <c r="K65" i="8"/>
  <c r="K221" i="8"/>
  <c r="AK174" i="9"/>
  <c r="K101" i="8"/>
  <c r="K231" i="8"/>
  <c r="AK172" i="9"/>
  <c r="AN184" i="9"/>
  <c r="AJ76" i="9"/>
  <c r="AN89" i="9"/>
  <c r="AM121" i="9"/>
  <c r="K136" i="8"/>
  <c r="K34" i="8"/>
  <c r="K184" i="8"/>
  <c r="AM127" i="9"/>
  <c r="K124" i="8"/>
  <c r="K55" i="8"/>
  <c r="AK175" i="9"/>
  <c r="AN83" i="9"/>
  <c r="AK54" i="9"/>
  <c r="K199" i="8"/>
  <c r="AO137" i="9"/>
  <c r="AN78" i="9"/>
  <c r="AP205" i="9"/>
  <c r="AO201" i="9"/>
  <c r="AJ13" i="9"/>
  <c r="AO51" i="9"/>
  <c r="K49" i="8"/>
  <c r="K104" i="8"/>
  <c r="K233" i="8"/>
  <c r="K176" i="8"/>
  <c r="K19" i="8"/>
  <c r="K76" i="8"/>
  <c r="K41" i="8"/>
  <c r="K25" i="8"/>
  <c r="K143" i="8"/>
  <c r="K87" i="8"/>
  <c r="K163" i="8"/>
  <c r="AQ50" i="9"/>
  <c r="AP178" i="9"/>
  <c r="AO157" i="9"/>
  <c r="AK227" i="9"/>
  <c r="AP192" i="9"/>
  <c r="AJ239" i="9"/>
  <c r="K174" i="8"/>
  <c r="K119" i="8"/>
  <c r="AQ29" i="9"/>
  <c r="AQ110" i="9"/>
  <c r="AQ104" i="9"/>
  <c r="AL199" i="9"/>
  <c r="K216" i="8"/>
  <c r="K29" i="8"/>
  <c r="K196" i="8"/>
  <c r="K129" i="8"/>
  <c r="K181" i="8"/>
  <c r="K94" i="8"/>
  <c r="AP15" i="9"/>
  <c r="AJ182" i="9"/>
  <c r="AJ153" i="9"/>
  <c r="K197" i="8"/>
  <c r="K222" i="8"/>
  <c r="K24" i="8"/>
  <c r="K20" i="8"/>
  <c r="K31" i="8"/>
  <c r="K10" i="8"/>
  <c r="K195" i="8"/>
  <c r="K175" i="8"/>
  <c r="K52" i="8"/>
  <c r="K51" i="8"/>
  <c r="K93" i="8"/>
  <c r="K43" i="8"/>
  <c r="K118" i="8"/>
  <c r="K229" i="8"/>
  <c r="K149" i="8"/>
  <c r="K198" i="8"/>
  <c r="K21" i="8"/>
  <c r="AI36" i="9"/>
  <c r="K238" i="8"/>
  <c r="D240" i="9"/>
  <c r="X240" i="9"/>
  <c r="K132" i="8"/>
  <c r="K148" i="8"/>
  <c r="K201" i="8"/>
  <c r="K127" i="8"/>
  <c r="K213" i="8"/>
  <c r="K205" i="8"/>
  <c r="K23" i="8"/>
  <c r="K35" i="8"/>
  <c r="AK115" i="9"/>
  <c r="AP145" i="9"/>
  <c r="K237" i="8"/>
  <c r="K15" i="8"/>
  <c r="K90" i="8"/>
  <c r="K214" i="8"/>
  <c r="K16" i="8"/>
  <c r="K67" i="8"/>
  <c r="K131" i="8"/>
  <c r="K128" i="8"/>
  <c r="K106" i="8"/>
  <c r="K190" i="8"/>
  <c r="K159" i="8"/>
  <c r="K98" i="8"/>
  <c r="AI40" i="9"/>
  <c r="K74" i="8"/>
  <c r="K133" i="8"/>
  <c r="K141" i="8"/>
  <c r="K7" i="8"/>
  <c r="K82" i="8"/>
  <c r="K59" i="8"/>
  <c r="K27" i="8"/>
  <c r="K32" i="8"/>
  <c r="K75" i="8"/>
  <c r="K188" i="8"/>
  <c r="K40" i="8"/>
  <c r="K84" i="8"/>
  <c r="K186" i="8"/>
  <c r="K8" i="8"/>
  <c r="AM68" i="9"/>
  <c r="K117" i="8"/>
  <c r="K189" i="8"/>
  <c r="K173" i="8"/>
  <c r="K53" i="8"/>
  <c r="K112" i="8"/>
  <c r="K80" i="8"/>
  <c r="K165" i="8"/>
  <c r="K72" i="8"/>
  <c r="K234" i="8"/>
  <c r="K39" i="8"/>
  <c r="K125" i="8"/>
  <c r="J241" i="8"/>
  <c r="H241" i="8"/>
  <c r="AH221" i="9"/>
  <c r="AP221" i="9"/>
  <c r="AL221" i="9"/>
  <c r="AN221" i="9"/>
  <c r="AK221" i="9"/>
  <c r="AJ221" i="9"/>
  <c r="AO221" i="9"/>
  <c r="AM221" i="9"/>
  <c r="AQ221" i="9"/>
  <c r="AI221" i="9"/>
  <c r="AI20" i="9"/>
  <c r="AH20" i="9"/>
  <c r="AK20" i="9"/>
  <c r="AP20" i="9"/>
  <c r="AN20" i="9"/>
  <c r="AJ20" i="9"/>
  <c r="AQ20" i="9"/>
  <c r="AM20" i="9"/>
  <c r="AL20" i="9"/>
  <c r="AO20" i="9"/>
  <c r="AJ104" i="9"/>
  <c r="AQ190" i="9"/>
  <c r="AK190" i="9"/>
  <c r="AP190" i="9"/>
  <c r="AN190" i="9"/>
  <c r="AM190" i="9"/>
  <c r="AH190" i="9"/>
  <c r="AL190" i="9"/>
  <c r="AJ190" i="9"/>
  <c r="AI190" i="9"/>
  <c r="AO190" i="9"/>
  <c r="AJ160" i="9"/>
  <c r="AP160" i="9"/>
  <c r="AH160" i="9"/>
  <c r="AN160" i="9"/>
  <c r="AL160" i="9"/>
  <c r="AK160" i="9"/>
  <c r="AO160" i="9"/>
  <c r="AQ160" i="9"/>
  <c r="AI160" i="9"/>
  <c r="AM160" i="9"/>
  <c r="AM82" i="9"/>
  <c r="AH186" i="9"/>
  <c r="AL113" i="9"/>
  <c r="AJ113" i="9"/>
  <c r="AK113" i="9"/>
  <c r="AI113" i="9"/>
  <c r="AH113" i="9"/>
  <c r="AO113" i="9"/>
  <c r="AM113" i="9"/>
  <c r="AP113" i="9"/>
  <c r="AN113" i="9"/>
  <c r="AQ113" i="9"/>
  <c r="AH73" i="9"/>
  <c r="AN73" i="9"/>
  <c r="AM73" i="9"/>
  <c r="AQ73" i="9"/>
  <c r="AK73" i="9"/>
  <c r="AJ73" i="9"/>
  <c r="AP73" i="9"/>
  <c r="AO73" i="9"/>
  <c r="AL73" i="9"/>
  <c r="AI73" i="9"/>
  <c r="AQ115" i="9"/>
  <c r="AL115" i="9"/>
  <c r="AP115" i="9"/>
  <c r="AI48" i="9"/>
  <c r="AM48" i="9"/>
  <c r="AL48" i="9"/>
  <c r="AJ48" i="9"/>
  <c r="AH48" i="9"/>
  <c r="AO48" i="9"/>
  <c r="AK48" i="9"/>
  <c r="AP48" i="9"/>
  <c r="AN48" i="9"/>
  <c r="AQ48" i="9"/>
  <c r="AI128" i="9"/>
  <c r="AK128" i="9"/>
  <c r="AL128" i="9"/>
  <c r="AN128" i="9"/>
  <c r="AM128" i="9"/>
  <c r="AP128" i="9"/>
  <c r="AO128" i="9"/>
  <c r="AJ128" i="9"/>
  <c r="AH128" i="9"/>
  <c r="AQ128" i="9"/>
  <c r="AH92" i="9"/>
  <c r="AP121" i="9"/>
  <c r="AJ12" i="9"/>
  <c r="AH79" i="9"/>
  <c r="AJ79" i="9"/>
  <c r="AM79" i="9"/>
  <c r="AI79" i="9"/>
  <c r="AP79" i="9"/>
  <c r="AN79" i="9"/>
  <c r="AK79" i="9"/>
  <c r="AO79" i="9"/>
  <c r="AQ79" i="9"/>
  <c r="AL79" i="9"/>
  <c r="AN31" i="9"/>
  <c r="AM31" i="9"/>
  <c r="AP31" i="9"/>
  <c r="AH31" i="9"/>
  <c r="AL31" i="9"/>
  <c r="AK31" i="9"/>
  <c r="AQ31" i="9"/>
  <c r="AO31" i="9"/>
  <c r="AI31" i="9"/>
  <c r="AJ31" i="9"/>
  <c r="AI145" i="9"/>
  <c r="AH145" i="9"/>
  <c r="AQ145" i="9"/>
  <c r="AO145" i="9"/>
  <c r="AI238" i="9"/>
  <c r="AP238" i="9"/>
  <c r="AO238" i="9"/>
  <c r="AQ238" i="9"/>
  <c r="AH238" i="9"/>
  <c r="AL238" i="9"/>
  <c r="AK238" i="9"/>
  <c r="AJ238" i="9"/>
  <c r="AN238" i="9"/>
  <c r="AM238" i="9"/>
  <c r="AJ77" i="9"/>
  <c r="AK77" i="9"/>
  <c r="AH77" i="9"/>
  <c r="AI77" i="9"/>
  <c r="AL77" i="9"/>
  <c r="AM77" i="9"/>
  <c r="AQ77" i="9"/>
  <c r="AN77" i="9"/>
  <c r="AP77" i="9"/>
  <c r="AO77" i="9"/>
  <c r="AH175" i="9"/>
  <c r="AJ135" i="9"/>
  <c r="AI135" i="9"/>
  <c r="AK135" i="9"/>
  <c r="AM135" i="9"/>
  <c r="AO135" i="9"/>
  <c r="AN135" i="9"/>
  <c r="AQ135" i="9"/>
  <c r="AH135" i="9"/>
  <c r="AL135" i="9"/>
  <c r="AP135" i="9"/>
  <c r="AM140" i="9"/>
  <c r="AO140" i="9"/>
  <c r="AH140" i="9"/>
  <c r="AQ140" i="9"/>
  <c r="AP140" i="9"/>
  <c r="AL140" i="9"/>
  <c r="AI140" i="9"/>
  <c r="AJ140" i="9"/>
  <c r="AN140" i="9"/>
  <c r="AK140" i="9"/>
  <c r="AM41" i="9"/>
  <c r="AO41" i="9"/>
  <c r="AQ41" i="9"/>
  <c r="AL41" i="9"/>
  <c r="AH41" i="9"/>
  <c r="AJ41" i="9"/>
  <c r="AI41" i="9"/>
  <c r="AK41" i="9"/>
  <c r="AN41" i="9"/>
  <c r="AP41" i="9"/>
  <c r="AL56" i="9"/>
  <c r="AO56" i="9"/>
  <c r="AQ56" i="9"/>
  <c r="AK56" i="9"/>
  <c r="AJ56" i="9"/>
  <c r="AH56" i="9"/>
  <c r="AM56" i="9"/>
  <c r="AI56" i="9"/>
  <c r="AN56" i="9"/>
  <c r="AP56" i="9"/>
  <c r="AL164" i="9"/>
  <c r="AQ164" i="9"/>
  <c r="AM164" i="9"/>
  <c r="AI164" i="9"/>
  <c r="AH164" i="9"/>
  <c r="AP164" i="9"/>
  <c r="AJ164" i="9"/>
  <c r="AO164" i="9"/>
  <c r="AN164" i="9"/>
  <c r="AK164" i="9"/>
  <c r="AM61" i="9"/>
  <c r="AL61" i="9"/>
  <c r="AK61" i="9"/>
  <c r="AQ61" i="9"/>
  <c r="AN61" i="9"/>
  <c r="AI61" i="9"/>
  <c r="AP61" i="9"/>
  <c r="AH61" i="9"/>
  <c r="AJ61" i="9"/>
  <c r="AO61" i="9"/>
  <c r="AP137" i="9"/>
  <c r="AL137" i="9"/>
  <c r="AQ16" i="9"/>
  <c r="AL16" i="9"/>
  <c r="AN16" i="9"/>
  <c r="AH16" i="9"/>
  <c r="AP16" i="9"/>
  <c r="AM16" i="9"/>
  <c r="AJ16" i="9"/>
  <c r="AI16" i="9"/>
  <c r="AO16" i="9"/>
  <c r="AK16" i="9"/>
  <c r="AJ165" i="9"/>
  <c r="AH165" i="9"/>
  <c r="AO165" i="9"/>
  <c r="AP165" i="9"/>
  <c r="AL165" i="9"/>
  <c r="AI165" i="9"/>
  <c r="AK165" i="9"/>
  <c r="AN165" i="9"/>
  <c r="AM165" i="9"/>
  <c r="AQ165" i="9"/>
  <c r="AM96" i="9"/>
  <c r="AO96" i="9"/>
  <c r="AQ96" i="9"/>
  <c r="AJ96" i="9"/>
  <c r="AK96" i="9"/>
  <c r="AP96" i="9"/>
  <c r="AH96" i="9"/>
  <c r="AI96" i="9"/>
  <c r="AL96" i="9"/>
  <c r="AN96" i="9"/>
  <c r="AH9" i="9"/>
  <c r="AK9" i="9"/>
  <c r="AO9" i="9"/>
  <c r="AL9" i="9"/>
  <c r="AN9" i="9"/>
  <c r="AM9" i="9"/>
  <c r="AJ9" i="9"/>
  <c r="AQ9" i="9"/>
  <c r="AI9" i="9"/>
  <c r="AP9" i="9"/>
  <c r="AN154" i="9"/>
  <c r="AM154" i="9"/>
  <c r="AO154" i="9"/>
  <c r="AQ154" i="9"/>
  <c r="AH154" i="9"/>
  <c r="AK154" i="9"/>
  <c r="AL154" i="9"/>
  <c r="AJ154" i="9"/>
  <c r="AI154" i="9"/>
  <c r="AP154" i="9"/>
  <c r="AN177" i="9"/>
  <c r="AH177" i="9"/>
  <c r="AL177" i="9"/>
  <c r="AQ177" i="9"/>
  <c r="AO177" i="9"/>
  <c r="AP177" i="9"/>
  <c r="AK177" i="9"/>
  <c r="AJ177" i="9"/>
  <c r="AI177" i="9"/>
  <c r="AM177" i="9"/>
  <c r="AN156" i="9"/>
  <c r="AQ156" i="9"/>
  <c r="AP156" i="9"/>
  <c r="AM156" i="9"/>
  <c r="AJ156" i="9"/>
  <c r="AI156" i="9"/>
  <c r="AO156" i="9"/>
  <c r="AK156" i="9"/>
  <c r="AL156" i="9"/>
  <c r="AH156" i="9"/>
  <c r="AI54" i="9"/>
  <c r="AL54" i="9"/>
  <c r="AO54" i="9"/>
  <c r="AQ67" i="9"/>
  <c r="AO89" i="9"/>
  <c r="AH89" i="9"/>
  <c r="AK89" i="9"/>
  <c r="AP89" i="9"/>
  <c r="AM89" i="9"/>
  <c r="AL89" i="9"/>
  <c r="AI89" i="9"/>
  <c r="AQ89" i="9"/>
  <c r="AJ89" i="9"/>
  <c r="AM108" i="9"/>
  <c r="AL108" i="9"/>
  <c r="AL116" i="9"/>
  <c r="AI168" i="9"/>
  <c r="AN168" i="9"/>
  <c r="AO168" i="9"/>
  <c r="AH168" i="9"/>
  <c r="AP168" i="9"/>
  <c r="AM168" i="9"/>
  <c r="AL168" i="9"/>
  <c r="AJ168" i="9"/>
  <c r="AQ168" i="9"/>
  <c r="AK168" i="9"/>
  <c r="AL109" i="9"/>
  <c r="AQ109" i="9"/>
  <c r="AH109" i="9"/>
  <c r="AM109" i="9"/>
  <c r="AO109" i="9"/>
  <c r="AI109" i="9"/>
  <c r="AJ109" i="9"/>
  <c r="AP109" i="9"/>
  <c r="AK109" i="9"/>
  <c r="AN109" i="9"/>
  <c r="AN117" i="9"/>
  <c r="AM117" i="9"/>
  <c r="AO117" i="9"/>
  <c r="AI117" i="9"/>
  <c r="AP117" i="9"/>
  <c r="AK117" i="9"/>
  <c r="AH117" i="9"/>
  <c r="AJ117" i="9"/>
  <c r="AQ117" i="9"/>
  <c r="AL117" i="9"/>
  <c r="AK127" i="9"/>
  <c r="AL127" i="9"/>
  <c r="AQ127" i="9"/>
  <c r="AP127" i="9"/>
  <c r="AI127" i="9"/>
  <c r="AJ127" i="9"/>
  <c r="AO127" i="9"/>
  <c r="AN127" i="9"/>
  <c r="AO192" i="9"/>
  <c r="AI192" i="9"/>
  <c r="AK192" i="9"/>
  <c r="AJ192" i="9"/>
  <c r="AH192" i="9"/>
  <c r="AL192" i="9"/>
  <c r="AN192" i="9"/>
  <c r="AM192" i="9"/>
  <c r="AQ192" i="9"/>
  <c r="AI188" i="9"/>
  <c r="AN188" i="9"/>
  <c r="AL188" i="9"/>
  <c r="AO188" i="9"/>
  <c r="AM188" i="9"/>
  <c r="AQ188" i="9"/>
  <c r="AK188" i="9"/>
  <c r="AH188" i="9"/>
  <c r="AJ188" i="9"/>
  <c r="AP188" i="9"/>
  <c r="AH68" i="9"/>
  <c r="AO68" i="9"/>
  <c r="AJ68" i="9"/>
  <c r="AL68" i="9"/>
  <c r="AI68" i="9"/>
  <c r="AQ68" i="9"/>
  <c r="AK68" i="9"/>
  <c r="AN68" i="9"/>
  <c r="AO225" i="9"/>
  <c r="AM225" i="9"/>
  <c r="AI225" i="9"/>
  <c r="AK225" i="9"/>
  <c r="AP225" i="9"/>
  <c r="AP64" i="9"/>
  <c r="AI64" i="9"/>
  <c r="AM64" i="9"/>
  <c r="AL88" i="9"/>
  <c r="AM88" i="9"/>
  <c r="AL151" i="9"/>
  <c r="AN151" i="9"/>
  <c r="AJ151" i="9"/>
  <c r="AH151" i="9"/>
  <c r="AP151" i="9"/>
  <c r="AK151" i="9"/>
  <c r="AM151" i="9"/>
  <c r="AQ151" i="9"/>
  <c r="AO151" i="9"/>
  <c r="AI151" i="9"/>
  <c r="AI215" i="9"/>
  <c r="AN215" i="9"/>
  <c r="AQ215" i="9"/>
  <c r="AP215" i="9"/>
  <c r="AK215" i="9"/>
  <c r="AH215" i="9"/>
  <c r="AM215" i="9"/>
  <c r="AO215" i="9"/>
  <c r="AJ215" i="9"/>
  <c r="AL215" i="9"/>
  <c r="AQ203" i="9"/>
  <c r="AO203" i="9"/>
  <c r="AM203" i="9"/>
  <c r="AN203" i="9"/>
  <c r="AK203" i="9"/>
  <c r="AI203" i="9"/>
  <c r="AP203" i="9"/>
  <c r="AJ203" i="9"/>
  <c r="AH203" i="9"/>
  <c r="AL203" i="9"/>
  <c r="AP183" i="9"/>
  <c r="AJ183" i="9"/>
  <c r="AL183" i="9"/>
  <c r="AK183" i="9"/>
  <c r="AQ183" i="9"/>
  <c r="AO183" i="9"/>
  <c r="AN183" i="9"/>
  <c r="AM183" i="9"/>
  <c r="AI183" i="9"/>
  <c r="AH183" i="9"/>
  <c r="AM166" i="9"/>
  <c r="AK166" i="9"/>
  <c r="AQ166" i="9"/>
  <c r="AI166" i="9"/>
  <c r="AH166" i="9"/>
  <c r="AP166" i="9"/>
  <c r="AJ166" i="9"/>
  <c r="AL166" i="9"/>
  <c r="AN166" i="9"/>
  <c r="AO166" i="9"/>
  <c r="AP70" i="9"/>
  <c r="AM70" i="9"/>
  <c r="AL70" i="9"/>
  <c r="AH70" i="9"/>
  <c r="AK70" i="9"/>
  <c r="AI70" i="9"/>
  <c r="AQ70" i="9"/>
  <c r="AO70" i="9"/>
  <c r="AJ70" i="9"/>
  <c r="AN70" i="9"/>
  <c r="AL184" i="9"/>
  <c r="AH184" i="9"/>
  <c r="AQ184" i="9"/>
  <c r="AO193" i="9"/>
  <c r="AM193" i="9"/>
  <c r="AI193" i="9"/>
  <c r="AL107" i="9"/>
  <c r="AQ107" i="9"/>
  <c r="AN107" i="9"/>
  <c r="AH107" i="9"/>
  <c r="AO107" i="9"/>
  <c r="AI107" i="9"/>
  <c r="AP107" i="9"/>
  <c r="AK107" i="9"/>
  <c r="AM107" i="9"/>
  <c r="AJ107" i="9"/>
  <c r="AH39" i="9"/>
  <c r="AQ39" i="9"/>
  <c r="AL39" i="9"/>
  <c r="AJ39" i="9"/>
  <c r="AO39" i="9"/>
  <c r="AP39" i="9"/>
  <c r="AN39" i="9"/>
  <c r="AI39" i="9"/>
  <c r="AK39" i="9"/>
  <c r="AM39" i="9"/>
  <c r="AK120" i="9"/>
  <c r="AN110" i="9"/>
  <c r="AN202" i="9"/>
  <c r="AL202" i="9"/>
  <c r="AJ202" i="9"/>
  <c r="AO202" i="9"/>
  <c r="AI202" i="9"/>
  <c r="AH202" i="9"/>
  <c r="AM202" i="9"/>
  <c r="AK202" i="9"/>
  <c r="AQ202" i="9"/>
  <c r="AP202" i="9"/>
  <c r="AJ36" i="9"/>
  <c r="AP36" i="9"/>
  <c r="AH36" i="9"/>
  <c r="AM36" i="9"/>
  <c r="AL36" i="9"/>
  <c r="AQ36" i="9"/>
  <c r="AK36" i="9"/>
  <c r="AK60" i="9"/>
  <c r="AO60" i="9"/>
  <c r="AM60" i="9"/>
  <c r="AH60" i="9"/>
  <c r="AN60" i="9"/>
  <c r="AL60" i="9"/>
  <c r="AQ60" i="9"/>
  <c r="AI60" i="9"/>
  <c r="AJ60" i="9"/>
  <c r="AP60" i="9"/>
  <c r="AN179" i="9"/>
  <c r="AJ179" i="9"/>
  <c r="AI179" i="9"/>
  <c r="AK179" i="9"/>
  <c r="AP179" i="9"/>
  <c r="AO179" i="9"/>
  <c r="AL179" i="9"/>
  <c r="AQ179" i="9"/>
  <c r="AH179" i="9"/>
  <c r="AM179" i="9"/>
  <c r="AL76" i="9"/>
  <c r="AH76" i="9"/>
  <c r="AM76" i="9"/>
  <c r="AN76" i="9"/>
  <c r="AQ76" i="9"/>
  <c r="AO76" i="9"/>
  <c r="AP76" i="9"/>
  <c r="AK76" i="9"/>
  <c r="AQ153" i="9"/>
  <c r="AN153" i="9"/>
  <c r="AL153" i="9"/>
  <c r="AN174" i="9"/>
  <c r="AP174" i="9"/>
  <c r="AI174" i="9"/>
  <c r="AM174" i="9"/>
  <c r="AO174" i="9"/>
  <c r="AH174" i="9"/>
  <c r="AQ174" i="9"/>
  <c r="AN87" i="9"/>
  <c r="AM14" i="9"/>
  <c r="AK14" i="9"/>
  <c r="AQ14" i="9"/>
  <c r="AH14" i="9"/>
  <c r="AJ14" i="9"/>
  <c r="AN14" i="9"/>
  <c r="AO14" i="9"/>
  <c r="AP14" i="9"/>
  <c r="AI14" i="9"/>
  <c r="AL14" i="9"/>
  <c r="AK4" i="9"/>
  <c r="AJ4" i="9"/>
  <c r="AQ4" i="9"/>
  <c r="AI4" i="9"/>
  <c r="AO4" i="9"/>
  <c r="AP4" i="9"/>
  <c r="AM4" i="9"/>
  <c r="AN4" i="9"/>
  <c r="AL4" i="9"/>
  <c r="AH4" i="9"/>
  <c r="AI206" i="9"/>
  <c r="AJ206" i="9"/>
  <c r="AN206" i="9"/>
  <c r="AL206" i="9"/>
  <c r="AK219" i="9"/>
  <c r="AN219" i="9"/>
  <c r="AJ219" i="9"/>
  <c r="AM219" i="9"/>
  <c r="AI219" i="9"/>
  <c r="AQ219" i="9"/>
  <c r="AO219" i="9"/>
  <c r="AL219" i="9"/>
  <c r="AP219" i="9"/>
  <c r="AH219" i="9"/>
  <c r="AN126" i="9"/>
  <c r="AO126" i="9"/>
  <c r="AK126" i="9"/>
  <c r="AM126" i="9"/>
  <c r="AQ126" i="9"/>
  <c r="AL126" i="9"/>
  <c r="AJ126" i="9"/>
  <c r="AI126" i="9"/>
  <c r="AH126" i="9"/>
  <c r="AP126" i="9"/>
  <c r="AK53" i="9"/>
  <c r="AJ53" i="9"/>
  <c r="AL53" i="9"/>
  <c r="AQ53" i="9"/>
  <c r="AN53" i="9"/>
  <c r="AI53" i="9"/>
  <c r="AH53" i="9"/>
  <c r="AO53" i="9"/>
  <c r="AM53" i="9"/>
  <c r="AP53" i="9"/>
  <c r="AP24" i="9"/>
  <c r="AI24" i="9"/>
  <c r="AL24" i="9"/>
  <c r="AJ24" i="9"/>
  <c r="AK24" i="9"/>
  <c r="AN24" i="9"/>
  <c r="AQ24" i="9"/>
  <c r="AH24" i="9"/>
  <c r="AM24" i="9"/>
  <c r="AO24" i="9"/>
  <c r="AM205" i="9"/>
  <c r="AN205" i="9"/>
  <c r="AQ162" i="9"/>
  <c r="AI162" i="9"/>
  <c r="AM162" i="9"/>
  <c r="AK162" i="9"/>
  <c r="AN162" i="9"/>
  <c r="AL162" i="9"/>
  <c r="AJ162" i="9"/>
  <c r="AP162" i="9"/>
  <c r="AO162" i="9"/>
  <c r="AH162" i="9"/>
  <c r="AK50" i="9"/>
  <c r="AI158" i="9"/>
  <c r="AQ158" i="9"/>
  <c r="AP158" i="9"/>
  <c r="AM158" i="9"/>
  <c r="AH158" i="9"/>
  <c r="AO158" i="9"/>
  <c r="AJ158" i="9"/>
  <c r="AK158" i="9"/>
  <c r="AN158" i="9"/>
  <c r="AL158" i="9"/>
  <c r="AL19" i="9"/>
  <c r="AQ19" i="9"/>
  <c r="AO178" i="9"/>
  <c r="AL66" i="9"/>
  <c r="AJ66" i="9"/>
  <c r="AK66" i="9"/>
  <c r="AQ66" i="9"/>
  <c r="AN66" i="9"/>
  <c r="AM66" i="9"/>
  <c r="AO66" i="9"/>
  <c r="AH66" i="9"/>
  <c r="AL191" i="9"/>
  <c r="AQ191" i="9"/>
  <c r="AI191" i="9"/>
  <c r="AO191" i="9"/>
  <c r="AN191" i="9"/>
  <c r="AK191" i="9"/>
  <c r="AH191" i="9"/>
  <c r="AM191" i="9"/>
  <c r="AJ191" i="9"/>
  <c r="AP191" i="9"/>
  <c r="AQ90" i="9"/>
  <c r="AL90" i="9"/>
  <c r="AN90" i="9"/>
  <c r="AI90" i="9"/>
  <c r="AH90" i="9"/>
  <c r="AO90" i="9"/>
  <c r="AM90" i="9"/>
  <c r="AJ90" i="9"/>
  <c r="AK90" i="9"/>
  <c r="AP90" i="9"/>
  <c r="AO231" i="9"/>
  <c r="AP231" i="9"/>
  <c r="AN231" i="9"/>
  <c r="AH231" i="9"/>
  <c r="AL231" i="9"/>
  <c r="AI231" i="9"/>
  <c r="AM231" i="9"/>
  <c r="AK231" i="9"/>
  <c r="AJ231" i="9"/>
  <c r="AQ231" i="9"/>
  <c r="AL5" i="9"/>
  <c r="AP5" i="9"/>
  <c r="AI194" i="9"/>
  <c r="AP194" i="9"/>
  <c r="AO194" i="9"/>
  <c r="AJ194" i="9"/>
  <c r="AQ194" i="9"/>
  <c r="AL194" i="9"/>
  <c r="AN194" i="9"/>
  <c r="AH194" i="9"/>
  <c r="AK194" i="9"/>
  <c r="AM194" i="9"/>
  <c r="AH94" i="9"/>
  <c r="AK94" i="9"/>
  <c r="AL94" i="9"/>
  <c r="AO94" i="9"/>
  <c r="AI94" i="9"/>
  <c r="AP94" i="9"/>
  <c r="AN94" i="9"/>
  <c r="AQ94" i="9"/>
  <c r="AJ94" i="9"/>
  <c r="AM94" i="9"/>
  <c r="AM199" i="9"/>
  <c r="AI101" i="9"/>
  <c r="AK101" i="9"/>
  <c r="AH101" i="9"/>
  <c r="AO101" i="9"/>
  <c r="AP101" i="9"/>
  <c r="AN101" i="9"/>
  <c r="AQ101" i="9"/>
  <c r="AJ101" i="9"/>
  <c r="AL101" i="9"/>
  <c r="AM101" i="9"/>
  <c r="AM157" i="9"/>
  <c r="AI157" i="9"/>
  <c r="AK157" i="9"/>
  <c r="AN157" i="9"/>
  <c r="AQ157" i="9"/>
  <c r="AH157" i="9"/>
  <c r="AJ157" i="9"/>
  <c r="AM211" i="9"/>
  <c r="AL211" i="9"/>
  <c r="AP211" i="9"/>
  <c r="AK211" i="9"/>
  <c r="AQ211" i="9"/>
  <c r="AO211" i="9"/>
  <c r="AN211" i="9"/>
  <c r="AH211" i="9"/>
  <c r="AJ211" i="9"/>
  <c r="AI211" i="9"/>
  <c r="AJ216" i="9"/>
  <c r="AQ216" i="9"/>
  <c r="AP216" i="9"/>
  <c r="AM216" i="9"/>
  <c r="AK216" i="9"/>
  <c r="AO216" i="9"/>
  <c r="AN216" i="9"/>
  <c r="AL216" i="9"/>
  <c r="AI216" i="9"/>
  <c r="AH216" i="9"/>
  <c r="AJ122" i="9"/>
  <c r="AH122" i="9"/>
  <c r="AP122" i="9"/>
  <c r="AQ122" i="9"/>
  <c r="AI122" i="9"/>
  <c r="AO122" i="9"/>
  <c r="AN122" i="9"/>
  <c r="AK122" i="9"/>
  <c r="AL122" i="9"/>
  <c r="AM122" i="9"/>
  <c r="AK235" i="9"/>
  <c r="AM235" i="9"/>
  <c r="AJ235" i="9"/>
  <c r="AL235" i="9"/>
  <c r="AI235" i="9"/>
  <c r="AO235" i="9"/>
  <c r="AN235" i="9"/>
  <c r="AQ235" i="9"/>
  <c r="AP235" i="9"/>
  <c r="AH235" i="9"/>
  <c r="AO150" i="9"/>
  <c r="AL150" i="9"/>
  <c r="AJ150" i="9"/>
  <c r="AP150" i="9"/>
  <c r="AI150" i="9"/>
  <c r="AQ150" i="9"/>
  <c r="AN150" i="9"/>
  <c r="AK150" i="9"/>
  <c r="AH150" i="9"/>
  <c r="AM150" i="9"/>
  <c r="AI234" i="9"/>
  <c r="AP234" i="9"/>
  <c r="AM234" i="9"/>
  <c r="AO234" i="9"/>
  <c r="AN234" i="9"/>
  <c r="AJ234" i="9"/>
  <c r="AQ234" i="9"/>
  <c r="AH234" i="9"/>
  <c r="AL234" i="9"/>
  <c r="AK234" i="9"/>
  <c r="AL218" i="9"/>
  <c r="AK218" i="9"/>
  <c r="AJ218" i="9"/>
  <c r="AH218" i="9"/>
  <c r="AN218" i="9"/>
  <c r="AO218" i="9"/>
  <c r="AI218" i="9"/>
  <c r="AP218" i="9"/>
  <c r="AQ218" i="9"/>
  <c r="AM218" i="9"/>
  <c r="AP209" i="9"/>
  <c r="AL209" i="9"/>
  <c r="AN209" i="9"/>
  <c r="AM209" i="9"/>
  <c r="AH209" i="9"/>
  <c r="AQ209" i="9"/>
  <c r="AO209" i="9"/>
  <c r="AK209" i="9"/>
  <c r="AJ209" i="9"/>
  <c r="AI209" i="9"/>
  <c r="AL239" i="9"/>
  <c r="AI239" i="9"/>
  <c r="AN51" i="9"/>
  <c r="AH51" i="9"/>
  <c r="AJ40" i="9"/>
  <c r="AN40" i="9"/>
  <c r="AJ15" i="9"/>
  <c r="AK15" i="9"/>
  <c r="AL15" i="9"/>
  <c r="AH63" i="9"/>
  <c r="AL63" i="9"/>
  <c r="AJ63" i="9"/>
  <c r="AI63" i="9"/>
  <c r="AP63" i="9"/>
  <c r="AQ63" i="9"/>
  <c r="AN63" i="9"/>
  <c r="AO63" i="9"/>
  <c r="AK63" i="9"/>
  <c r="AM63" i="9"/>
  <c r="AP80" i="9"/>
  <c r="AK80" i="9"/>
  <c r="AN80" i="9"/>
  <c r="AM80" i="9"/>
  <c r="AQ80" i="9"/>
  <c r="AI80" i="9"/>
  <c r="AJ80" i="9"/>
  <c r="AO80" i="9"/>
  <c r="AL80" i="9"/>
  <c r="AH80" i="9"/>
  <c r="AH180" i="9"/>
  <c r="AN180" i="9"/>
  <c r="AI180" i="9"/>
  <c r="AL180" i="9"/>
  <c r="AM180" i="9"/>
  <c r="AQ180" i="9"/>
  <c r="AO180" i="9"/>
  <c r="AJ180" i="9"/>
  <c r="AP180" i="9"/>
  <c r="AK180" i="9"/>
  <c r="AO49" i="9"/>
  <c r="AM49" i="9"/>
  <c r="AL49" i="9"/>
  <c r="AJ49" i="9"/>
  <c r="AI49" i="9"/>
  <c r="AN49" i="9"/>
  <c r="AP49" i="9"/>
  <c r="AK49" i="9"/>
  <c r="AQ49" i="9"/>
  <c r="AH49" i="9"/>
  <c r="AO136" i="9"/>
  <c r="AI136" i="9"/>
  <c r="AL136" i="9"/>
  <c r="AL29" i="9"/>
  <c r="AO29" i="9"/>
  <c r="AK29" i="9"/>
  <c r="AP29" i="9"/>
  <c r="AH29" i="9"/>
  <c r="AN29" i="9"/>
  <c r="AJ29" i="9"/>
  <c r="AM29" i="9"/>
  <c r="AJ172" i="9"/>
  <c r="AP172" i="9"/>
  <c r="AQ129" i="9"/>
  <c r="AM239" i="9" l="1"/>
  <c r="AH19" i="9"/>
  <c r="AP50" i="9"/>
  <c r="AL205" i="9"/>
  <c r="AJ137" i="9"/>
  <c r="AQ175" i="9"/>
  <c r="AM12" i="9"/>
  <c r="AL121" i="9"/>
  <c r="AO82" i="9"/>
  <c r="AL104" i="9"/>
  <c r="AK19" i="9"/>
  <c r="AJ50" i="9"/>
  <c r="AO205" i="9"/>
  <c r="AK137" i="9"/>
  <c r="AP175" i="9"/>
  <c r="AP12" i="9"/>
  <c r="AO121" i="9"/>
  <c r="AK82" i="9"/>
  <c r="AP104" i="9"/>
  <c r="AH104" i="9"/>
  <c r="AP239" i="9"/>
  <c r="AO239" i="9"/>
  <c r="AJ163" i="9"/>
  <c r="AO19" i="9"/>
  <c r="AI50" i="9"/>
  <c r="AL50" i="9"/>
  <c r="AK205" i="9"/>
  <c r="AH137" i="9"/>
  <c r="AI175" i="9"/>
  <c r="AQ12" i="9"/>
  <c r="AL12" i="9"/>
  <c r="AN121" i="9"/>
  <c r="AI82" i="9"/>
  <c r="AO104" i="9"/>
  <c r="AI104" i="9"/>
  <c r="AH163" i="9"/>
  <c r="AH239" i="9"/>
  <c r="AM19" i="9"/>
  <c r="AO50" i="9"/>
  <c r="AM50" i="9"/>
  <c r="AJ205" i="9"/>
  <c r="AI137" i="9"/>
  <c r="AM175" i="9"/>
  <c r="AH12" i="9"/>
  <c r="AN12" i="9"/>
  <c r="AI121" i="9"/>
  <c r="AN82" i="9"/>
  <c r="AJ82" i="9"/>
  <c r="AK104" i="9"/>
  <c r="AN239" i="9"/>
  <c r="AQ239" i="9"/>
  <c r="AP19" i="9"/>
  <c r="AH50" i="9"/>
  <c r="AH205" i="9"/>
  <c r="AQ137" i="9"/>
  <c r="AN175" i="9"/>
  <c r="AO175" i="9"/>
  <c r="AI12" i="9"/>
  <c r="AJ121" i="9"/>
  <c r="AK121" i="9"/>
  <c r="AH82" i="9"/>
  <c r="AQ82" i="9"/>
  <c r="AM104" i="9"/>
  <c r="AK239" i="9"/>
  <c r="AJ19" i="9"/>
  <c r="AN50" i="9"/>
  <c r="AQ205" i="9"/>
  <c r="AM137" i="9"/>
  <c r="AJ175" i="9"/>
  <c r="AL175" i="9"/>
  <c r="AK12" i="9"/>
  <c r="AQ121" i="9"/>
  <c r="AH121" i="9"/>
  <c r="AL82" i="9"/>
  <c r="AN104" i="9"/>
  <c r="AI13" i="9"/>
  <c r="AI19" i="9"/>
  <c r="AI205" i="9"/>
  <c r="AN137" i="9"/>
  <c r="AL129" i="9"/>
  <c r="AN172" i="9"/>
  <c r="AP51" i="9"/>
  <c r="AH199" i="9"/>
  <c r="AP199" i="9"/>
  <c r="AH178" i="9"/>
  <c r="AK206" i="9"/>
  <c r="AH120" i="9"/>
  <c r="AQ225" i="9"/>
  <c r="AJ108" i="9"/>
  <c r="AN115" i="9"/>
  <c r="AQ172" i="9"/>
  <c r="AI51" i="9"/>
  <c r="AN199" i="9"/>
  <c r="AQ199" i="9"/>
  <c r="AJ178" i="9"/>
  <c r="AK178" i="9"/>
  <c r="AH206" i="9"/>
  <c r="AQ206" i="9"/>
  <c r="AJ120" i="9"/>
  <c r="AH225" i="9"/>
  <c r="AI108" i="9"/>
  <c r="AO115" i="9"/>
  <c r="AO108" i="9"/>
  <c r="AL51" i="9"/>
  <c r="AQ120" i="9"/>
  <c r="AQ108" i="9"/>
  <c r="AM172" i="9"/>
  <c r="AL172" i="9"/>
  <c r="AJ51" i="9"/>
  <c r="AJ199" i="9"/>
  <c r="AI178" i="9"/>
  <c r="AP206" i="9"/>
  <c r="AL120" i="9"/>
  <c r="AJ225" i="9"/>
  <c r="AK108" i="9"/>
  <c r="AH108" i="9"/>
  <c r="AM115" i="9"/>
  <c r="AN178" i="9"/>
  <c r="AM51" i="9"/>
  <c r="AK199" i="9"/>
  <c r="AL178" i="9"/>
  <c r="AO206" i="9"/>
  <c r="AI120" i="9"/>
  <c r="AP120" i="9"/>
  <c r="AL225" i="9"/>
  <c r="AN108" i="9"/>
  <c r="AO172" i="9"/>
  <c r="AI172" i="9"/>
  <c r="AO199" i="9"/>
  <c r="AM178" i="9"/>
  <c r="AH172" i="9"/>
  <c r="AK51" i="9"/>
  <c r="AQ51" i="9"/>
  <c r="AI199" i="9"/>
  <c r="AQ178" i="9"/>
  <c r="AM120" i="9"/>
  <c r="AO120" i="9"/>
  <c r="AM83" i="9"/>
  <c r="AJ83" i="9"/>
  <c r="AQ15" i="9"/>
  <c r="AL40" i="9"/>
  <c r="AK40" i="9"/>
  <c r="AK13" i="9"/>
  <c r="AN5" i="9"/>
  <c r="AI5" i="9"/>
  <c r="AM110" i="9"/>
  <c r="AK184" i="9"/>
  <c r="AK83" i="9"/>
  <c r="AO83" i="9"/>
  <c r="AJ88" i="9"/>
  <c r="AO64" i="9"/>
  <c r="AN64" i="9"/>
  <c r="AI227" i="9"/>
  <c r="AH67" i="9"/>
  <c r="AL145" i="9"/>
  <c r="AQ186" i="9"/>
  <c r="AI78" i="9"/>
  <c r="AO40" i="9"/>
  <c r="AM40" i="9"/>
  <c r="AM13" i="9"/>
  <c r="AJ5" i="9"/>
  <c r="AO5" i="9"/>
  <c r="AH110" i="9"/>
  <c r="AL110" i="9"/>
  <c r="AP184" i="9"/>
  <c r="AP83" i="9"/>
  <c r="AP88" i="9"/>
  <c r="AL64" i="9"/>
  <c r="AJ227" i="9"/>
  <c r="AI67" i="9"/>
  <c r="AM145" i="9"/>
  <c r="AI201" i="9"/>
  <c r="AI186" i="9"/>
  <c r="AM78" i="9"/>
  <c r="AH15" i="9"/>
  <c r="AH40" i="9"/>
  <c r="AQ13" i="9"/>
  <c r="AM5" i="9"/>
  <c r="AJ110" i="9"/>
  <c r="AJ184" i="9"/>
  <c r="AI83" i="9"/>
  <c r="AK88" i="9"/>
  <c r="AJ64" i="9"/>
  <c r="AQ227" i="9"/>
  <c r="AJ67" i="9"/>
  <c r="AL67" i="9"/>
  <c r="AJ145" i="9"/>
  <c r="AP201" i="9"/>
  <c r="AN186" i="9"/>
  <c r="AM186" i="9"/>
  <c r="AK78" i="9"/>
  <c r="AP185" i="9"/>
  <c r="AN15" i="9"/>
  <c r="AM15" i="9"/>
  <c r="AP40" i="9"/>
  <c r="AN13" i="9"/>
  <c r="AH5" i="9"/>
  <c r="AP110" i="9"/>
  <c r="AM184" i="9"/>
  <c r="AO184" i="9"/>
  <c r="AL83" i="9"/>
  <c r="AH88" i="9"/>
  <c r="AH64" i="9"/>
  <c r="AN227" i="9"/>
  <c r="AO67" i="9"/>
  <c r="AN67" i="9"/>
  <c r="AN145" i="9"/>
  <c r="AM201" i="9"/>
  <c r="AK186" i="9"/>
  <c r="AO186" i="9"/>
  <c r="AQ78" i="9"/>
  <c r="AI217" i="9"/>
  <c r="AK110" i="9"/>
  <c r="AK67" i="9"/>
  <c r="AL186" i="9"/>
  <c r="AP78" i="9"/>
  <c r="AH83" i="9"/>
  <c r="AP227" i="9"/>
  <c r="AO15" i="9"/>
  <c r="AI15" i="9"/>
  <c r="AQ40" i="9"/>
  <c r="AL13" i="9"/>
  <c r="AK5" i="9"/>
  <c r="AI110" i="9"/>
  <c r="AI184" i="9"/>
  <c r="AQ83" i="9"/>
  <c r="AI88" i="9"/>
  <c r="AN88" i="9"/>
  <c r="AQ64" i="9"/>
  <c r="AM227" i="9"/>
  <c r="AM67" i="9"/>
  <c r="AK145" i="9"/>
  <c r="AJ186" i="9"/>
  <c r="AI86" i="9"/>
  <c r="AH13" i="9"/>
  <c r="AO110" i="9"/>
  <c r="AQ88" i="9"/>
  <c r="AH227" i="9"/>
  <c r="AJ71" i="9"/>
  <c r="AK134" i="9"/>
  <c r="AQ134" i="9"/>
  <c r="AJ134" i="9"/>
  <c r="AH134" i="9"/>
  <c r="AL134" i="9"/>
  <c r="AP134" i="9"/>
  <c r="AI134" i="9"/>
  <c r="AM134" i="9"/>
  <c r="AO134" i="9"/>
  <c r="AK87" i="9"/>
  <c r="AJ87" i="9"/>
  <c r="AI87" i="9"/>
  <c r="AO87" i="9"/>
  <c r="AQ87" i="9"/>
  <c r="AL87" i="9"/>
  <c r="AP87" i="9"/>
  <c r="AM87" i="9"/>
  <c r="AH87" i="9"/>
  <c r="AH129" i="9"/>
  <c r="AJ129" i="9"/>
  <c r="AO129" i="9"/>
  <c r="AM129" i="9"/>
  <c r="AN129" i="9"/>
  <c r="AK129" i="9"/>
  <c r="AI129" i="9"/>
  <c r="AL173" i="9"/>
  <c r="AK173" i="9"/>
  <c r="AQ173" i="9"/>
  <c r="AP173" i="9"/>
  <c r="AH173" i="9"/>
  <c r="AM173" i="9"/>
  <c r="AO173" i="9"/>
  <c r="AJ173" i="9"/>
  <c r="AI173" i="9"/>
  <c r="AJ217" i="9"/>
  <c r="AM163" i="9"/>
  <c r="AQ163" i="9"/>
  <c r="AP163" i="9"/>
  <c r="AN163" i="9"/>
  <c r="AO163" i="9"/>
  <c r="AL163" i="9"/>
  <c r="AK163" i="9"/>
  <c r="AJ92" i="9"/>
  <c r="AK92" i="9"/>
  <c r="AM92" i="9"/>
  <c r="AN92" i="9"/>
  <c r="AL92" i="9"/>
  <c r="AI92" i="9"/>
  <c r="AQ92" i="9"/>
  <c r="AO92" i="9"/>
  <c r="AP92" i="9"/>
  <c r="AN173" i="9"/>
  <c r="AN134" i="9"/>
  <c r="AQ136" i="9"/>
  <c r="AN136" i="9"/>
  <c r="AJ136" i="9"/>
  <c r="AP136" i="9"/>
  <c r="AK136" i="9"/>
  <c r="AM136" i="9"/>
  <c r="AH136" i="9"/>
  <c r="AN116" i="9"/>
  <c r="AO116" i="9"/>
  <c r="AK116" i="9"/>
  <c r="AI116" i="9"/>
  <c r="AM116" i="9"/>
  <c r="AP116" i="9"/>
  <c r="AQ116" i="9"/>
  <c r="AJ116" i="9"/>
  <c r="AH116" i="9"/>
  <c r="AI29" i="9"/>
  <c r="AL157" i="9"/>
  <c r="AP157" i="9"/>
  <c r="AP13" i="9"/>
  <c r="AO13" i="9"/>
  <c r="AJ174" i="9"/>
  <c r="AO153" i="9"/>
  <c r="AM153" i="9"/>
  <c r="AI76" i="9"/>
  <c r="AO36" i="9"/>
  <c r="AN36" i="9"/>
  <c r="AP68" i="9"/>
  <c r="AL227" i="9"/>
  <c r="AO227" i="9"/>
  <c r="AH54" i="9"/>
  <c r="AN54" i="9"/>
  <c r="AH201" i="9"/>
  <c r="AQ201" i="9"/>
  <c r="AI115" i="9"/>
  <c r="AH86" i="9"/>
  <c r="AO78" i="9"/>
  <c r="AH153" i="9"/>
  <c r="AK153" i="9"/>
  <c r="AQ54" i="9"/>
  <c r="AP54" i="9"/>
  <c r="AJ185" i="9"/>
  <c r="AK201" i="9"/>
  <c r="AJ201" i="9"/>
  <c r="AH78" i="9"/>
  <c r="AP153" i="9"/>
  <c r="AM54" i="9"/>
  <c r="AL201" i="9"/>
  <c r="AL78" i="9"/>
  <c r="AJ54" i="9"/>
  <c r="AN201" i="9"/>
  <c r="AJ78" i="9"/>
  <c r="AI153" i="9"/>
  <c r="AL174" i="9"/>
  <c r="AH127" i="9"/>
  <c r="K241" i="8"/>
  <c r="AA240" i="9"/>
  <c r="G240" i="9"/>
  <c r="AL182" i="9"/>
  <c r="AO182" i="9"/>
  <c r="AH182" i="9"/>
  <c r="AN182" i="9"/>
  <c r="AK182" i="9"/>
  <c r="AI182" i="9"/>
  <c r="AM182" i="9"/>
  <c r="AI66" i="9"/>
  <c r="AP66" i="9"/>
  <c r="AQ182" i="9"/>
  <c r="AL193" i="9"/>
  <c r="AJ193" i="9"/>
  <c r="AK193" i="9"/>
  <c r="AN193" i="9"/>
  <c r="AH193" i="9"/>
  <c r="AP193" i="9"/>
  <c r="AQ193" i="9"/>
  <c r="AP182" i="9"/>
  <c r="AQ181" i="9"/>
  <c r="AJ115" i="9"/>
  <c r="AH115" i="9"/>
  <c r="J240" i="9"/>
  <c r="AD240" i="9"/>
  <c r="AN86" i="9"/>
  <c r="AL181" i="9"/>
  <c r="AK86" i="9"/>
  <c r="E240" i="9"/>
  <c r="Y240" i="9"/>
  <c r="AJ62" i="9" l="1"/>
  <c r="AH62" i="9"/>
  <c r="AI62" i="9"/>
  <c r="AN62" i="9"/>
  <c r="AK62" i="9"/>
  <c r="AL62" i="9"/>
  <c r="AM62" i="9"/>
  <c r="AQ62" i="9"/>
  <c r="AP62" i="9"/>
  <c r="AO62" i="9"/>
  <c r="AN217" i="9"/>
  <c r="AM97" i="9"/>
  <c r="AI97" i="9"/>
  <c r="AJ97" i="9"/>
  <c r="AK97" i="9"/>
  <c r="AQ97" i="9"/>
  <c r="AP97" i="9"/>
  <c r="AO97" i="9"/>
  <c r="AH97" i="9"/>
  <c r="AN97" i="9"/>
  <c r="AL97" i="9"/>
  <c r="AL217" i="9"/>
  <c r="AP103" i="9"/>
  <c r="AM103" i="9"/>
  <c r="AK103" i="9"/>
  <c r="AO103" i="9"/>
  <c r="AJ103" i="9"/>
  <c r="AH103" i="9"/>
  <c r="AL103" i="9"/>
  <c r="AI103" i="9"/>
  <c r="AQ103" i="9"/>
  <c r="AN103" i="9"/>
  <c r="AP71" i="9"/>
  <c r="AK71" i="9"/>
  <c r="AL71" i="9"/>
  <c r="AN71" i="9"/>
  <c r="AQ71" i="9"/>
  <c r="AN220" i="9"/>
  <c r="AL220" i="9"/>
  <c r="AJ220" i="9"/>
  <c r="AM220" i="9"/>
  <c r="AI220" i="9"/>
  <c r="AP220" i="9"/>
  <c r="AQ220" i="9"/>
  <c r="AO220" i="9"/>
  <c r="AH220" i="9"/>
  <c r="AK220" i="9"/>
  <c r="AI46" i="9"/>
  <c r="AQ46" i="9"/>
  <c r="AJ46" i="9"/>
  <c r="AL46" i="9"/>
  <c r="AO46" i="9"/>
  <c r="AN46" i="9"/>
  <c r="AK46" i="9"/>
  <c r="AM46" i="9"/>
  <c r="AH46" i="9"/>
  <c r="AP46" i="9"/>
  <c r="AH98" i="9"/>
  <c r="AJ98" i="9"/>
  <c r="AP98" i="9"/>
  <c r="AQ98" i="9"/>
  <c r="AK98" i="9"/>
  <c r="AN98" i="9"/>
  <c r="AL98" i="9"/>
  <c r="AM98" i="9"/>
  <c r="AO98" i="9"/>
  <c r="AI98" i="9"/>
  <c r="AO112" i="9"/>
  <c r="AI112" i="9"/>
  <c r="AK112" i="9"/>
  <c r="AP112" i="9"/>
  <c r="AN112" i="9"/>
  <c r="AJ112" i="9"/>
  <c r="AQ112" i="9"/>
  <c r="AM112" i="9"/>
  <c r="AH112" i="9"/>
  <c r="AL112" i="9"/>
  <c r="AP152" i="9"/>
  <c r="AQ152" i="9"/>
  <c r="AJ152" i="9"/>
  <c r="AI152" i="9"/>
  <c r="AH152" i="9"/>
  <c r="AM152" i="9"/>
  <c r="AL152" i="9"/>
  <c r="AN152" i="9"/>
  <c r="AK152" i="9"/>
  <c r="AO152" i="9"/>
  <c r="AO33" i="9"/>
  <c r="AP33" i="9"/>
  <c r="AN33" i="9"/>
  <c r="AH33" i="9"/>
  <c r="AJ33" i="9"/>
  <c r="AK33" i="9"/>
  <c r="AM33" i="9"/>
  <c r="AL33" i="9"/>
  <c r="AI33" i="9"/>
  <c r="AQ33" i="9"/>
  <c r="AP171" i="9"/>
  <c r="AO171" i="9"/>
  <c r="AH171" i="9"/>
  <c r="AQ171" i="9"/>
  <c r="AI171" i="9"/>
  <c r="AJ171" i="9"/>
  <c r="AN171" i="9"/>
  <c r="AM171" i="9"/>
  <c r="AL171" i="9"/>
  <c r="AK171" i="9"/>
  <c r="AP223" i="9"/>
  <c r="AM223" i="9"/>
  <c r="AO223" i="9"/>
  <c r="AK223" i="9"/>
  <c r="AI223" i="9"/>
  <c r="AQ223" i="9"/>
  <c r="AN223" i="9"/>
  <c r="AH223" i="9"/>
  <c r="AL223" i="9"/>
  <c r="AJ223" i="9"/>
  <c r="AL185" i="9"/>
  <c r="AH185" i="9"/>
  <c r="AQ217" i="9"/>
  <c r="AN55" i="9"/>
  <c r="AQ55" i="9"/>
  <c r="AK55" i="9"/>
  <c r="AM55" i="9"/>
  <c r="AJ55" i="9"/>
  <c r="AI55" i="9"/>
  <c r="AH55" i="9"/>
  <c r="AP55" i="9"/>
  <c r="AO55" i="9"/>
  <c r="AL55" i="9"/>
  <c r="AP176" i="9"/>
  <c r="AK176" i="9"/>
  <c r="AH176" i="9"/>
  <c r="AM176" i="9"/>
  <c r="AJ176" i="9"/>
  <c r="AI176" i="9"/>
  <c r="AO176" i="9"/>
  <c r="AL176" i="9"/>
  <c r="AQ176" i="9"/>
  <c r="AN176" i="9"/>
  <c r="AK169" i="9"/>
  <c r="AM169" i="9"/>
  <c r="AO169" i="9"/>
  <c r="AL169" i="9"/>
  <c r="AJ169" i="9"/>
  <c r="AI169" i="9"/>
  <c r="AQ169" i="9"/>
  <c r="AN169" i="9"/>
  <c r="AP169" i="9"/>
  <c r="AH169" i="9"/>
  <c r="AO185" i="9"/>
  <c r="AH217" i="9"/>
  <c r="AQ133" i="9"/>
  <c r="AK133" i="9"/>
  <c r="AM133" i="9"/>
  <c r="AO133" i="9"/>
  <c r="AJ133" i="9"/>
  <c r="AN133" i="9"/>
  <c r="AP133" i="9"/>
  <c r="AH133" i="9"/>
  <c r="AL133" i="9"/>
  <c r="AI133" i="9"/>
  <c r="AH71" i="9"/>
  <c r="AM71" i="9"/>
  <c r="AM100" i="9"/>
  <c r="AL100" i="9"/>
  <c r="AO100" i="9"/>
  <c r="AI100" i="9"/>
  <c r="AQ100" i="9"/>
  <c r="AN100" i="9"/>
  <c r="AP100" i="9"/>
  <c r="AK100" i="9"/>
  <c r="AJ100" i="9"/>
  <c r="AH100" i="9"/>
  <c r="AH37" i="9"/>
  <c r="AQ37" i="9"/>
  <c r="AL37" i="9"/>
  <c r="AO37" i="9"/>
  <c r="AP37" i="9"/>
  <c r="AN37" i="9"/>
  <c r="AJ37" i="9"/>
  <c r="AK37" i="9"/>
  <c r="AM37" i="9"/>
  <c r="AI37" i="9"/>
  <c r="AO217" i="9"/>
  <c r="AK217" i="9"/>
  <c r="AQ118" i="9"/>
  <c r="AN118" i="9"/>
  <c r="AK118" i="9"/>
  <c r="AO118" i="9"/>
  <c r="AJ118" i="9"/>
  <c r="AI118" i="9"/>
  <c r="AL118" i="9"/>
  <c r="AH118" i="9"/>
  <c r="AM118" i="9"/>
  <c r="AP118" i="9"/>
  <c r="AH124" i="9"/>
  <c r="AQ124" i="9"/>
  <c r="AI124" i="9"/>
  <c r="AN124" i="9"/>
  <c r="AK124" i="9"/>
  <c r="AJ124" i="9"/>
  <c r="AM124" i="9"/>
  <c r="AO124" i="9"/>
  <c r="AL124" i="9"/>
  <c r="AP124" i="9"/>
  <c r="AM217" i="9"/>
  <c r="AM86" i="9"/>
  <c r="AO86" i="9"/>
  <c r="AL86" i="9"/>
  <c r="AQ86" i="9"/>
  <c r="AP86" i="9"/>
  <c r="AJ86" i="9"/>
  <c r="AL229" i="9"/>
  <c r="AM229" i="9"/>
  <c r="AH229" i="9"/>
  <c r="AI229" i="9"/>
  <c r="AK229" i="9"/>
  <c r="AP229" i="9"/>
  <c r="AN229" i="9"/>
  <c r="AO229" i="9"/>
  <c r="AQ229" i="9"/>
  <c r="AJ229" i="9"/>
  <c r="AK42" i="9"/>
  <c r="AI42" i="9"/>
  <c r="AN42" i="9"/>
  <c r="AO42" i="9"/>
  <c r="AQ42" i="9"/>
  <c r="AL42" i="9"/>
  <c r="AH42" i="9"/>
  <c r="AM42" i="9"/>
  <c r="AP42" i="9"/>
  <c r="AJ42" i="9"/>
  <c r="AO200" i="9"/>
  <c r="AP200" i="9"/>
  <c r="AM200" i="9"/>
  <c r="AI200" i="9"/>
  <c r="AK200" i="9"/>
  <c r="AH200" i="9"/>
  <c r="AQ200" i="9"/>
  <c r="AJ200" i="9"/>
  <c r="AL200" i="9"/>
  <c r="AN200" i="9"/>
  <c r="AM74" i="9"/>
  <c r="AP74" i="9"/>
  <c r="AQ74" i="9"/>
  <c r="AN74" i="9"/>
  <c r="AI74" i="9"/>
  <c r="AH74" i="9"/>
  <c r="AK74" i="9"/>
  <c r="AJ74" i="9"/>
  <c r="AO74" i="9"/>
  <c r="AL74" i="9"/>
  <c r="AN123" i="9"/>
  <c r="AM123" i="9"/>
  <c r="AP123" i="9"/>
  <c r="AO123" i="9"/>
  <c r="AQ123" i="9"/>
  <c r="AJ123" i="9"/>
  <c r="AH123" i="9"/>
  <c r="AI123" i="9"/>
  <c r="AL123" i="9"/>
  <c r="AK123" i="9"/>
  <c r="AQ185" i="9"/>
  <c r="AN185" i="9"/>
  <c r="AI185" i="9"/>
  <c r="AM185" i="9"/>
  <c r="AK185" i="9"/>
  <c r="AO71" i="9"/>
  <c r="AI71" i="9"/>
  <c r="AP217" i="9"/>
  <c r="AK52" i="9"/>
  <c r="AI52" i="9"/>
  <c r="AQ52" i="9"/>
  <c r="AH52" i="9"/>
  <c r="AL52" i="9"/>
  <c r="AJ52" i="9"/>
  <c r="AO52" i="9"/>
  <c r="AM52" i="9"/>
  <c r="AP52" i="9"/>
  <c r="AN52" i="9"/>
  <c r="AI189" i="9"/>
  <c r="AK189" i="9"/>
  <c r="AJ189" i="9"/>
  <c r="AP189" i="9"/>
  <c r="AQ189" i="9"/>
  <c r="AH189" i="9"/>
  <c r="AM189" i="9"/>
  <c r="AO189" i="9"/>
  <c r="AN189" i="9"/>
  <c r="AL189" i="9"/>
  <c r="AJ198" i="9"/>
  <c r="AM198" i="9"/>
  <c r="AI198" i="9"/>
  <c r="AH198" i="9"/>
  <c r="AO198" i="9"/>
  <c r="AL198" i="9"/>
  <c r="AQ198" i="9"/>
  <c r="AK198" i="9"/>
  <c r="AP198" i="9"/>
  <c r="AN198" i="9"/>
  <c r="AI132" i="9"/>
  <c r="AJ132" i="9"/>
  <c r="AP132" i="9"/>
  <c r="AO132" i="9"/>
  <c r="AL132" i="9"/>
  <c r="AQ132" i="9"/>
  <c r="AK132" i="9"/>
  <c r="AM132" i="9"/>
  <c r="AH132" i="9"/>
  <c r="AN132" i="9"/>
  <c r="AH21" i="9"/>
  <c r="AO21" i="9"/>
  <c r="AI21" i="9"/>
  <c r="AQ21" i="9"/>
  <c r="AJ21" i="9"/>
  <c r="AN21" i="9"/>
  <c r="AM21" i="9"/>
  <c r="AP21" i="9"/>
  <c r="AL21" i="9"/>
  <c r="AK21" i="9"/>
  <c r="AM45" i="9"/>
  <c r="AN45" i="9"/>
  <c r="AP45" i="9"/>
  <c r="AL45" i="9"/>
  <c r="AI45" i="9"/>
  <c r="AH45" i="9"/>
  <c r="AO45" i="9"/>
  <c r="AJ45" i="9"/>
  <c r="AQ45" i="9"/>
  <c r="AK45" i="9"/>
  <c r="AJ143" i="9"/>
  <c r="AL143" i="9"/>
  <c r="AH143" i="9"/>
  <c r="AK143" i="9"/>
  <c r="AN143" i="9"/>
  <c r="AM143" i="9"/>
  <c r="AQ143" i="9"/>
  <c r="AI143" i="9"/>
  <c r="AP143" i="9"/>
  <c r="AO143" i="9"/>
  <c r="AQ155" i="9"/>
  <c r="AJ155" i="9"/>
  <c r="AM155" i="9"/>
  <c r="AP155" i="9"/>
  <c r="AK155" i="9"/>
  <c r="AO155" i="9"/>
  <c r="AL155" i="9"/>
  <c r="AH155" i="9"/>
  <c r="AI155" i="9"/>
  <c r="AN155" i="9"/>
  <c r="AK32" i="9"/>
  <c r="AQ32" i="9"/>
  <c r="AI32" i="9"/>
  <c r="AN32" i="9"/>
  <c r="AO32" i="9"/>
  <c r="AL32" i="9"/>
  <c r="AH32" i="9"/>
  <c r="AJ32" i="9"/>
  <c r="AM32" i="9"/>
  <c r="AP32" i="9"/>
  <c r="AN10" i="9"/>
  <c r="AL10" i="9"/>
  <c r="AJ10" i="9"/>
  <c r="AK10" i="9"/>
  <c r="AH10" i="9"/>
  <c r="AO10" i="9"/>
  <c r="AM10" i="9"/>
  <c r="AI10" i="9"/>
  <c r="AP10" i="9"/>
  <c r="AQ10" i="9"/>
  <c r="AP114" i="9"/>
  <c r="AN114" i="9"/>
  <c r="AK114" i="9"/>
  <c r="AO114" i="9"/>
  <c r="AM114" i="9"/>
  <c r="AH114" i="9"/>
  <c r="AJ114" i="9"/>
  <c r="AI114" i="9"/>
  <c r="AL114" i="9"/>
  <c r="AQ114" i="9"/>
  <c r="AM161" i="9"/>
  <c r="AH161" i="9"/>
  <c r="AN161" i="9"/>
  <c r="AL161" i="9"/>
  <c r="AQ161" i="9"/>
  <c r="AO161" i="9"/>
  <c r="AI161" i="9"/>
  <c r="AK161" i="9"/>
  <c r="AJ161" i="9"/>
  <c r="AP161" i="9"/>
  <c r="AK72" i="9"/>
  <c r="AN72" i="9"/>
  <c r="AP72" i="9"/>
  <c r="AI72" i="9"/>
  <c r="AO72" i="9"/>
  <c r="AH72" i="9"/>
  <c r="AM72" i="9"/>
  <c r="AJ72" i="9"/>
  <c r="AL72" i="9"/>
  <c r="AQ72" i="9"/>
  <c r="AL232" i="9"/>
  <c r="AK232" i="9"/>
  <c r="AI232" i="9"/>
  <c r="AJ232" i="9"/>
  <c r="AN232" i="9"/>
  <c r="AQ232" i="9"/>
  <c r="AM232" i="9"/>
  <c r="AH232" i="9"/>
  <c r="AO232" i="9"/>
  <c r="AP232" i="9"/>
  <c r="AL99" i="9"/>
  <c r="AJ99" i="9"/>
  <c r="AO99" i="9"/>
  <c r="AI99" i="9"/>
  <c r="AM99" i="9"/>
  <c r="AP99" i="9"/>
  <c r="AQ99" i="9"/>
  <c r="AH99" i="9"/>
  <c r="AK99" i="9"/>
  <c r="AN99" i="9"/>
  <c r="AJ28" i="9"/>
  <c r="AO28" i="9"/>
  <c r="AH28" i="9"/>
  <c r="AQ28" i="9"/>
  <c r="AN28" i="9"/>
  <c r="AK28" i="9"/>
  <c r="AL28" i="9"/>
  <c r="AM28" i="9"/>
  <c r="AI28" i="9"/>
  <c r="AP28" i="9"/>
  <c r="AI208" i="9"/>
  <c r="AO208" i="9"/>
  <c r="AP208" i="9"/>
  <c r="AK208" i="9"/>
  <c r="AM208" i="9"/>
  <c r="AJ208" i="9"/>
  <c r="AQ208" i="9"/>
  <c r="AH208" i="9"/>
  <c r="AL208" i="9"/>
  <c r="AN208" i="9"/>
  <c r="AL196" i="9"/>
  <c r="AN196" i="9"/>
  <c r="AM196" i="9"/>
  <c r="AK196" i="9"/>
  <c r="AH196" i="9"/>
  <c r="AP196" i="9"/>
  <c r="AI196" i="9"/>
  <c r="AQ196" i="9"/>
  <c r="AO196" i="9"/>
  <c r="AJ196" i="9"/>
  <c r="AH181" i="9"/>
  <c r="AP181" i="9"/>
  <c r="AM181" i="9"/>
  <c r="AI181" i="9"/>
  <c r="AN181" i="9"/>
  <c r="AK181" i="9"/>
  <c r="AJ181" i="9"/>
  <c r="AO181" i="9"/>
  <c r="AQ138" i="9"/>
  <c r="AL138" i="9"/>
  <c r="AJ138" i="9"/>
  <c r="AP138" i="9"/>
  <c r="AN138" i="9"/>
  <c r="AH138" i="9"/>
  <c r="AM138" i="9"/>
  <c r="AO138" i="9"/>
  <c r="AK138" i="9"/>
  <c r="AI138" i="9"/>
  <c r="AK230" i="9"/>
  <c r="AJ230" i="9"/>
  <c r="AI230" i="9"/>
  <c r="AN230" i="9"/>
  <c r="AO230" i="9"/>
  <c r="AP230" i="9"/>
  <c r="AL230" i="9"/>
  <c r="AM230" i="9"/>
  <c r="AH230" i="9"/>
  <c r="AQ230" i="9"/>
  <c r="AH102" i="9"/>
  <c r="AN102" i="9"/>
  <c r="AJ102" i="9"/>
  <c r="AP102" i="9"/>
  <c r="AO102" i="9"/>
  <c r="AL102" i="9"/>
  <c r="AQ102" i="9"/>
  <c r="AI102" i="9"/>
  <c r="AM102" i="9"/>
  <c r="AK102" i="9"/>
  <c r="AN81" i="9"/>
  <c r="AO81" i="9"/>
  <c r="AK81" i="9"/>
  <c r="AH81" i="9"/>
  <c r="AI81" i="9"/>
  <c r="AL81" i="9"/>
  <c r="AM81" i="9"/>
  <c r="AP81" i="9"/>
  <c r="AJ81" i="9"/>
  <c r="AQ81" i="9"/>
  <c r="AL38" i="9"/>
  <c r="AO38" i="9"/>
  <c r="AN38" i="9"/>
  <c r="AK38" i="9"/>
  <c r="AJ38" i="9"/>
  <c r="AM38" i="9"/>
  <c r="AH38" i="9"/>
  <c r="AP38" i="9"/>
  <c r="AI38" i="9"/>
  <c r="AQ38" i="9"/>
  <c r="AQ17" i="9"/>
  <c r="AJ17" i="9"/>
  <c r="AM17" i="9"/>
  <c r="AL17" i="9"/>
  <c r="AN17" i="9"/>
  <c r="AH17" i="9"/>
  <c r="AK17" i="9"/>
  <c r="AI17" i="9"/>
  <c r="AP17" i="9"/>
  <c r="AO17" i="9"/>
  <c r="AO210" i="9"/>
  <c r="AN210" i="9"/>
  <c r="AL210" i="9"/>
  <c r="AH210" i="9"/>
  <c r="AM210" i="9"/>
  <c r="AK210" i="9"/>
  <c r="AQ210" i="9"/>
  <c r="AJ210" i="9"/>
  <c r="AP210" i="9"/>
  <c r="AI210" i="9"/>
  <c r="AL131" i="9"/>
  <c r="AM131" i="9"/>
  <c r="AQ131" i="9"/>
  <c r="AH131" i="9"/>
  <c r="AI131" i="9"/>
  <c r="AK131" i="9"/>
  <c r="AN131" i="9"/>
  <c r="AP131" i="9"/>
  <c r="AJ131" i="9"/>
  <c r="AO131" i="9"/>
  <c r="AJ142" i="9"/>
  <c r="AN142" i="9"/>
  <c r="AH142" i="9"/>
  <c r="AL142" i="9"/>
  <c r="AP142" i="9"/>
  <c r="AO142" i="9"/>
  <c r="AM142" i="9"/>
  <c r="AI142" i="9"/>
  <c r="AK142" i="9"/>
  <c r="AQ142" i="9"/>
  <c r="AH27" i="9"/>
  <c r="AM27" i="9"/>
  <c r="AQ27" i="9"/>
  <c r="AL27" i="9"/>
  <c r="AK27" i="9"/>
  <c r="AJ27" i="9"/>
  <c r="AI27" i="9"/>
  <c r="AP27" i="9"/>
  <c r="AN27" i="9"/>
  <c r="AO27" i="9"/>
  <c r="AP233" i="9"/>
  <c r="AK233" i="9"/>
  <c r="AJ233" i="9"/>
  <c r="AO233" i="9"/>
  <c r="AM233" i="9"/>
  <c r="AN233" i="9"/>
  <c r="AH233" i="9"/>
  <c r="AL233" i="9"/>
  <c r="AI233" i="9"/>
  <c r="AQ233" i="9"/>
  <c r="AP237" i="9"/>
  <c r="AO237" i="9"/>
  <c r="AH237" i="9"/>
  <c r="AM237" i="9"/>
  <c r="AL237" i="9"/>
  <c r="AN237" i="9"/>
  <c r="AJ237" i="9"/>
  <c r="AK237" i="9"/>
  <c r="AQ237" i="9"/>
  <c r="AI237" i="9"/>
  <c r="AQ212" i="9"/>
  <c r="AN212" i="9"/>
  <c r="AI212" i="9"/>
  <c r="AK212" i="9"/>
  <c r="AO212" i="9"/>
  <c r="AH212" i="9"/>
  <c r="AL212" i="9"/>
  <c r="AM212" i="9"/>
  <c r="AJ212" i="9"/>
  <c r="AP212" i="9"/>
  <c r="AH170" i="9"/>
  <c r="AL170" i="9"/>
  <c r="AM170" i="9"/>
  <c r="AJ170" i="9"/>
  <c r="AN170" i="9"/>
  <c r="AK170" i="9"/>
  <c r="AP170" i="9"/>
  <c r="AI170" i="9"/>
  <c r="AQ170" i="9"/>
  <c r="AO170" i="9"/>
  <c r="AO84" i="9"/>
  <c r="AN84" i="9"/>
  <c r="AL84" i="9"/>
  <c r="AJ84" i="9"/>
  <c r="AH84" i="9"/>
  <c r="AM84" i="9"/>
  <c r="AK84" i="9"/>
  <c r="AP84" i="9"/>
  <c r="AI84" i="9"/>
  <c r="AQ84" i="9"/>
  <c r="AJ22" i="9"/>
  <c r="AI22" i="9"/>
  <c r="AL22" i="9"/>
  <c r="AN22" i="9"/>
  <c r="AQ22" i="9"/>
  <c r="AP22" i="9"/>
  <c r="AO22" i="9"/>
  <c r="AK22" i="9"/>
  <c r="AM22" i="9"/>
  <c r="AH22" i="9"/>
  <c r="AP35" i="9"/>
  <c r="AK35" i="9"/>
  <c r="AO35" i="9"/>
  <c r="AI35" i="9"/>
  <c r="AL35" i="9"/>
  <c r="AH35" i="9"/>
  <c r="AN35" i="9"/>
  <c r="AM35" i="9"/>
  <c r="AJ35" i="9"/>
  <c r="AQ35" i="9"/>
  <c r="AK224" i="9"/>
  <c r="AI224" i="9"/>
  <c r="AQ224" i="9"/>
  <c r="AJ224" i="9"/>
  <c r="AM224" i="9"/>
  <c r="AO224" i="9"/>
  <c r="AH224" i="9"/>
  <c r="AP224" i="9"/>
  <c r="AN224" i="9"/>
  <c r="AL224" i="9"/>
  <c r="AI111" i="9"/>
  <c r="AK111" i="9"/>
  <c r="AP111" i="9"/>
  <c r="AM111" i="9"/>
  <c r="AL111" i="9"/>
  <c r="AJ111" i="9"/>
  <c r="AO111" i="9"/>
  <c r="AH111" i="9"/>
  <c r="AQ111" i="9"/>
  <c r="AN111" i="9"/>
  <c r="AO95" i="9"/>
  <c r="AJ95" i="9"/>
  <c r="AH95" i="9"/>
  <c r="AP95" i="9"/>
  <c r="AK95" i="9"/>
  <c r="AQ95" i="9"/>
  <c r="AI95" i="9"/>
  <c r="AM95" i="9"/>
  <c r="AN95" i="9"/>
  <c r="AL95" i="9"/>
  <c r="AP75" i="9"/>
  <c r="AL75" i="9"/>
  <c r="AQ75" i="9"/>
  <c r="AM75" i="9"/>
  <c r="AN75" i="9"/>
  <c r="AO75" i="9"/>
  <c r="AJ75" i="9"/>
  <c r="AK75" i="9"/>
  <c r="AH75" i="9"/>
  <c r="AI75" i="9"/>
  <c r="AH207" i="9"/>
  <c r="AM207" i="9"/>
  <c r="AK207" i="9"/>
  <c r="AO207" i="9"/>
  <c r="AJ207" i="9"/>
  <c r="AQ207" i="9"/>
  <c r="AN207" i="9"/>
  <c r="AP207" i="9"/>
  <c r="AL207" i="9"/>
  <c r="AI207" i="9"/>
  <c r="AO187" i="9"/>
  <c r="AP187" i="9"/>
  <c r="AL187" i="9"/>
  <c r="AJ187" i="9"/>
  <c r="AN187" i="9"/>
  <c r="AK187" i="9"/>
  <c r="AI187" i="9"/>
  <c r="AQ187" i="9"/>
  <c r="AM187" i="9"/>
  <c r="AH187" i="9"/>
  <c r="AM7" i="9"/>
  <c r="AL7" i="9"/>
  <c r="AI7" i="9"/>
  <c r="AN7" i="9"/>
  <c r="AO7" i="9"/>
  <c r="AJ7" i="9"/>
  <c r="AK7" i="9"/>
  <c r="AP7" i="9"/>
  <c r="AH7" i="9"/>
  <c r="AQ7" i="9"/>
  <c r="AJ159" i="9"/>
  <c r="AH159" i="9"/>
  <c r="AM159" i="9"/>
  <c r="AN159" i="9"/>
  <c r="AP159" i="9"/>
  <c r="AI159" i="9"/>
  <c r="AL159" i="9"/>
  <c r="AK159" i="9"/>
  <c r="AQ159" i="9"/>
  <c r="AO159" i="9"/>
  <c r="AM167" i="9"/>
  <c r="AP167" i="9"/>
  <c r="AH167" i="9"/>
  <c r="AN167" i="9"/>
  <c r="AK167" i="9"/>
  <c r="AQ167" i="9"/>
  <c r="AJ167" i="9"/>
  <c r="AO167" i="9"/>
  <c r="AL167" i="9"/>
  <c r="AI167" i="9"/>
  <c r="AJ93" i="9"/>
  <c r="AP93" i="9"/>
  <c r="AL93" i="9"/>
  <c r="AK93" i="9"/>
  <c r="AO93" i="9"/>
  <c r="AI93" i="9"/>
  <c r="AM93" i="9"/>
  <c r="AH93" i="9"/>
  <c r="AQ93" i="9"/>
  <c r="AN93" i="9"/>
  <c r="AP18" i="9"/>
  <c r="AO18" i="9"/>
  <c r="AK18" i="9"/>
  <c r="AJ18" i="9"/>
  <c r="AN18" i="9"/>
  <c r="AQ18" i="9"/>
  <c r="AL18" i="9"/>
  <c r="AI18" i="9"/>
  <c r="AM18" i="9"/>
  <c r="AH18" i="9"/>
  <c r="AQ149" i="9"/>
  <c r="AH149" i="9"/>
  <c r="AK149" i="9"/>
  <c r="AM149" i="9"/>
  <c r="AL149" i="9"/>
  <c r="AJ149" i="9"/>
  <c r="AO149" i="9"/>
  <c r="AI149" i="9"/>
  <c r="AP149" i="9"/>
  <c r="AN149" i="9"/>
  <c r="AN23" i="9"/>
  <c r="AQ23" i="9"/>
  <c r="AL23" i="9"/>
  <c r="AJ23" i="9"/>
  <c r="AI23" i="9"/>
  <c r="AP23" i="9"/>
  <c r="AO23" i="9"/>
  <c r="AM23" i="9"/>
  <c r="AH23" i="9"/>
  <c r="AK23" i="9"/>
  <c r="AJ26" i="9"/>
  <c r="AI26" i="9"/>
  <c r="AN26" i="9"/>
  <c r="AH26" i="9"/>
  <c r="AK26" i="9"/>
  <c r="AP26" i="9"/>
  <c r="AO26" i="9"/>
  <c r="AM26" i="9"/>
  <c r="AL26" i="9"/>
  <c r="AQ26" i="9"/>
  <c r="AM222" i="9"/>
  <c r="AH222" i="9"/>
  <c r="AJ222" i="9"/>
  <c r="AO222" i="9"/>
  <c r="AN222" i="9"/>
  <c r="AI222" i="9"/>
  <c r="AL222" i="9"/>
  <c r="AQ222" i="9"/>
  <c r="AK222" i="9"/>
  <c r="AP222" i="9"/>
  <c r="AJ44" i="9"/>
  <c r="AP44" i="9"/>
  <c r="AK44" i="9"/>
  <c r="AQ44" i="9"/>
  <c r="AO44" i="9"/>
  <c r="AL44" i="9"/>
  <c r="AI44" i="9"/>
  <c r="AM44" i="9"/>
  <c r="AN44" i="9"/>
  <c r="AH44" i="9"/>
  <c r="AQ69" i="9"/>
  <c r="AO69" i="9"/>
  <c r="AJ69" i="9"/>
  <c r="AL69" i="9"/>
  <c r="AN69" i="9"/>
  <c r="AI69" i="9"/>
  <c r="AM69" i="9"/>
  <c r="AH69" i="9"/>
  <c r="AK69" i="9"/>
  <c r="AP69" i="9"/>
  <c r="AP30" i="9"/>
  <c r="AO30" i="9"/>
  <c r="AH30" i="9"/>
  <c r="AQ30" i="9"/>
  <c r="AN30" i="9"/>
  <c r="AJ30" i="9"/>
  <c r="AK30" i="9"/>
  <c r="AI30" i="9"/>
  <c r="AL30" i="9"/>
  <c r="AM30" i="9"/>
  <c r="AK125" i="9"/>
  <c r="AO125" i="9"/>
  <c r="AJ125" i="9"/>
  <c r="AL125" i="9"/>
  <c r="AP125" i="9"/>
  <c r="AI125" i="9"/>
  <c r="AM125" i="9"/>
  <c r="AN125" i="9"/>
  <c r="AH125" i="9"/>
  <c r="AQ125" i="9"/>
  <c r="AK139" i="9"/>
  <c r="AI139" i="9"/>
  <c r="AQ139" i="9"/>
  <c r="AN139" i="9"/>
  <c r="AP139" i="9"/>
  <c r="AO139" i="9"/>
  <c r="AL139" i="9"/>
  <c r="AJ139" i="9"/>
  <c r="AH139" i="9"/>
  <c r="AM139" i="9"/>
  <c r="AH34" i="9"/>
  <c r="AN34" i="9"/>
  <c r="AQ34" i="9"/>
  <c r="AM34" i="9"/>
  <c r="AL34" i="9"/>
  <c r="AJ34" i="9"/>
  <c r="AP34" i="9"/>
  <c r="AO34" i="9"/>
  <c r="AK34" i="9"/>
  <c r="AI34" i="9"/>
  <c r="AL8" i="9"/>
  <c r="AI8" i="9"/>
  <c r="AN8" i="9"/>
  <c r="AP8" i="9"/>
  <c r="AM8" i="9"/>
  <c r="AK8" i="9"/>
  <c r="AQ8" i="9"/>
  <c r="AJ8" i="9"/>
  <c r="AH8" i="9"/>
  <c r="AO8" i="9"/>
  <c r="AN57" i="9"/>
  <c r="AQ57" i="9"/>
  <c r="AK57" i="9"/>
  <c r="AM57" i="9"/>
  <c r="AL57" i="9"/>
  <c r="AO57" i="9"/>
  <c r="AJ57" i="9"/>
  <c r="AH57" i="9"/>
  <c r="AP57" i="9"/>
  <c r="AI57" i="9"/>
  <c r="AO91" i="9"/>
  <c r="AK91" i="9"/>
  <c r="AM91" i="9"/>
  <c r="AJ91" i="9"/>
  <c r="AN91" i="9"/>
  <c r="AL91" i="9"/>
  <c r="AP91" i="9"/>
  <c r="AH91" i="9"/>
  <c r="AQ91" i="9"/>
  <c r="AI91" i="9"/>
  <c r="AB240" i="9"/>
  <c r="H240" i="9"/>
  <c r="AO213" i="9"/>
  <c r="AK213" i="9"/>
  <c r="AN213" i="9"/>
  <c r="AM213" i="9"/>
  <c r="AH213" i="9"/>
  <c r="AL213" i="9"/>
  <c r="AI213" i="9"/>
  <c r="AJ213" i="9"/>
  <c r="AQ213" i="9"/>
  <c r="AP213" i="9"/>
  <c r="AL144" i="9"/>
  <c r="AN144" i="9"/>
  <c r="AH144" i="9"/>
  <c r="AQ144" i="9"/>
  <c r="AP144" i="9"/>
  <c r="AO144" i="9"/>
  <c r="AJ144" i="9"/>
  <c r="AI144" i="9"/>
  <c r="AK144" i="9"/>
  <c r="AM144" i="9"/>
  <c r="AN146" i="9"/>
  <c r="AP146" i="9"/>
  <c r="AK146" i="9"/>
  <c r="AO146" i="9"/>
  <c r="AH146" i="9"/>
  <c r="AJ146" i="9"/>
  <c r="AM146" i="9"/>
  <c r="AQ146" i="9"/>
  <c r="AI146" i="9"/>
  <c r="AL146" i="9"/>
  <c r="AN204" i="9"/>
  <c r="AQ204" i="9"/>
  <c r="AM204" i="9"/>
  <c r="AO204" i="9"/>
  <c r="AH204" i="9"/>
  <c r="AJ204" i="9"/>
  <c r="AP204" i="9"/>
  <c r="AL204" i="9"/>
  <c r="AK204" i="9"/>
  <c r="AI204" i="9"/>
  <c r="AO195" i="9"/>
  <c r="AI195" i="9"/>
  <c r="AQ195" i="9"/>
  <c r="AK195" i="9"/>
  <c r="AL195" i="9"/>
  <c r="AH195" i="9"/>
  <c r="AJ195" i="9"/>
  <c r="AP195" i="9"/>
  <c r="AM195" i="9"/>
  <c r="AN195" i="9"/>
  <c r="AH147" i="9"/>
  <c r="AN147" i="9"/>
  <c r="AK147" i="9"/>
  <c r="AI147" i="9"/>
  <c r="AQ147" i="9"/>
  <c r="AL147" i="9"/>
  <c r="AP147" i="9"/>
  <c r="AO147" i="9"/>
  <c r="AJ147" i="9"/>
  <c r="AM147" i="9"/>
  <c r="AI85" i="9"/>
  <c r="AM85" i="9"/>
  <c r="AN85" i="9"/>
  <c r="AP85" i="9"/>
  <c r="AQ85" i="9"/>
  <c r="AJ85" i="9"/>
  <c r="AO85" i="9"/>
  <c r="AK85" i="9"/>
  <c r="AH85" i="9"/>
  <c r="AL85" i="9"/>
  <c r="AN106" i="9"/>
  <c r="AP106" i="9"/>
  <c r="AL106" i="9"/>
  <c r="AH106" i="9"/>
  <c r="AJ106" i="9"/>
  <c r="AK106" i="9"/>
  <c r="AQ106" i="9"/>
  <c r="AM106" i="9"/>
  <c r="AO106" i="9"/>
  <c r="AI106" i="9"/>
  <c r="AM25" i="9"/>
  <c r="AP25" i="9"/>
  <c r="AQ25" i="9"/>
  <c r="AI25" i="9"/>
  <c r="AH25" i="9"/>
  <c r="AO25" i="9"/>
  <c r="AL25" i="9"/>
  <c r="AJ25" i="9"/>
  <c r="AN25" i="9"/>
  <c r="AK25" i="9"/>
  <c r="AQ236" i="9"/>
  <c r="AI236" i="9"/>
  <c r="AM236" i="9"/>
  <c r="AO236" i="9"/>
  <c r="AL236" i="9"/>
  <c r="AN236" i="9"/>
  <c r="AJ236" i="9"/>
  <c r="AP236" i="9"/>
  <c r="AH236" i="9"/>
  <c r="AK236" i="9"/>
  <c r="AJ130" i="9"/>
  <c r="AM130" i="9"/>
  <c r="AI130" i="9"/>
  <c r="AH130" i="9"/>
  <c r="AK130" i="9"/>
  <c r="AL130" i="9"/>
  <c r="AN130" i="9"/>
  <c r="AO130" i="9"/>
  <c r="AQ130" i="9"/>
  <c r="AP130" i="9"/>
  <c r="AI59" i="9"/>
  <c r="AK59" i="9"/>
  <c r="AQ59" i="9"/>
  <c r="AL59" i="9"/>
  <c r="AO59" i="9"/>
  <c r="AH59" i="9"/>
  <c r="AP59" i="9"/>
  <c r="AM59" i="9"/>
  <c r="AN59" i="9"/>
  <c r="AJ59" i="9"/>
  <c r="AJ228" i="9"/>
  <c r="AK228" i="9"/>
  <c r="AQ228" i="9"/>
  <c r="AP228" i="9"/>
  <c r="AN228" i="9"/>
  <c r="AM228" i="9"/>
  <c r="AL228" i="9"/>
  <c r="AO228" i="9"/>
  <c r="AI228" i="9"/>
  <c r="AH228" i="9"/>
  <c r="AM11" i="9"/>
  <c r="AH11" i="9"/>
  <c r="AI11" i="9"/>
  <c r="AO11" i="9"/>
  <c r="AL11" i="9"/>
  <c r="AP11" i="9"/>
  <c r="AJ11" i="9"/>
  <c r="AK11" i="9"/>
  <c r="AQ11" i="9"/>
  <c r="AN11" i="9"/>
  <c r="AK141" i="9"/>
  <c r="AI141" i="9"/>
  <c r="AP141" i="9"/>
  <c r="AN141" i="9"/>
  <c r="AO141" i="9"/>
  <c r="AJ141" i="9"/>
  <c r="AM141" i="9"/>
  <c r="AH141" i="9"/>
  <c r="AQ141" i="9"/>
  <c r="AL141" i="9"/>
  <c r="AJ148" i="9"/>
  <c r="AH148" i="9"/>
  <c r="AN148" i="9"/>
  <c r="AM148" i="9"/>
  <c r="AL148" i="9"/>
  <c r="AI148" i="9"/>
  <c r="AK148" i="9"/>
  <c r="AP148" i="9"/>
  <c r="AO148" i="9"/>
  <c r="AQ148" i="9"/>
  <c r="AJ47" i="9"/>
  <c r="AN47" i="9"/>
  <c r="AO47" i="9"/>
  <c r="AM47" i="9"/>
  <c r="AK47" i="9"/>
  <c r="AH47" i="9"/>
  <c r="AL47" i="9"/>
  <c r="AP47" i="9"/>
  <c r="AQ47" i="9"/>
  <c r="AI47" i="9"/>
  <c r="AI58" i="9"/>
  <c r="AP58" i="9"/>
  <c r="AJ58" i="9"/>
  <c r="AN58" i="9"/>
  <c r="AK58" i="9"/>
  <c r="AH58" i="9"/>
  <c r="AL58" i="9"/>
  <c r="AM58" i="9"/>
  <c r="AO58" i="9"/>
  <c r="AQ58" i="9"/>
  <c r="AO214" i="9"/>
  <c r="AM214" i="9"/>
  <c r="AK214" i="9"/>
  <c r="AP214" i="9"/>
  <c r="AJ214" i="9"/>
  <c r="AI214" i="9"/>
  <c r="AQ214" i="9"/>
  <c r="AN214" i="9"/>
  <c r="AL214" i="9"/>
  <c r="AH214" i="9"/>
  <c r="AL197" i="9"/>
  <c r="AP197" i="9"/>
  <c r="AM197" i="9"/>
  <c r="AH197" i="9"/>
  <c r="AO197" i="9"/>
  <c r="AI197" i="9"/>
  <c r="AK197" i="9"/>
  <c r="AJ197" i="9"/>
  <c r="AN197" i="9"/>
  <c r="AQ197" i="9"/>
  <c r="AL65" i="9"/>
  <c r="AO65" i="9"/>
  <c r="AN65" i="9"/>
  <c r="AQ65" i="9"/>
  <c r="AM65" i="9"/>
  <c r="AP65" i="9"/>
  <c r="AI65" i="9"/>
  <c r="AH65" i="9"/>
  <c r="AJ65" i="9"/>
  <c r="AK65" i="9"/>
  <c r="AP43" i="9"/>
  <c r="AI43" i="9"/>
  <c r="AN43" i="9"/>
  <c r="AO43" i="9"/>
  <c r="AQ43" i="9"/>
  <c r="AM43" i="9"/>
  <c r="AL43" i="9"/>
  <c r="AH43" i="9"/>
  <c r="AJ43" i="9"/>
  <c r="AK43" i="9"/>
  <c r="AH105" i="9"/>
  <c r="AL105" i="9"/>
  <c r="AM105" i="9"/>
  <c r="AI105" i="9"/>
  <c r="AP105" i="9"/>
  <c r="AQ105" i="9"/>
  <c r="AJ105" i="9"/>
  <c r="AO105" i="9"/>
  <c r="AN105" i="9"/>
  <c r="AK105" i="9"/>
  <c r="AK119" i="9"/>
  <c r="AN119" i="9"/>
  <c r="AJ119" i="9"/>
  <c r="AO119" i="9"/>
  <c r="AQ119" i="9"/>
  <c r="AM119" i="9"/>
  <c r="AH119" i="9"/>
  <c r="AP119" i="9"/>
  <c r="AI119" i="9"/>
  <c r="AL119" i="9"/>
  <c r="AE240" i="9"/>
  <c r="K240" i="9"/>
  <c r="L240" i="9" l="1"/>
  <c r="AM6" i="9"/>
  <c r="AK6" i="9"/>
  <c r="AJ6" i="9"/>
  <c r="AL6" i="9"/>
  <c r="AP6" i="9"/>
  <c r="AQ6" i="9"/>
  <c r="AN6" i="9"/>
  <c r="AI6" i="9"/>
  <c r="AH6" i="9"/>
  <c r="AO6" i="9"/>
  <c r="AJ226" i="9" l="1"/>
  <c r="AI226" i="9"/>
  <c r="AF240" i="9"/>
  <c r="AL226" i="9"/>
  <c r="AM226" i="9"/>
  <c r="AP226" i="9"/>
  <c r="AH226" i="9"/>
  <c r="AQ226" i="9"/>
  <c r="AN226" i="9"/>
  <c r="AO226" i="9"/>
  <c r="AK226" i="9"/>
  <c r="AM240" i="9" l="1"/>
  <c r="AI240" i="9"/>
  <c r="AJ240" i="9"/>
  <c r="AH240" i="9"/>
  <c r="AQ240" i="9"/>
  <c r="AP240" i="9"/>
  <c r="AK240" i="9"/>
  <c r="AO240" i="9"/>
  <c r="AL240" i="9"/>
  <c r="AN240" i="9"/>
</calcChain>
</file>

<file path=xl/sharedStrings.xml><?xml version="1.0" encoding="utf-8"?>
<sst xmlns="http://schemas.openxmlformats.org/spreadsheetml/2006/main" count="5010" uniqueCount="494">
  <si>
    <t>Contents</t>
  </si>
  <si>
    <t xml:space="preserve">Note: Only financial contributions for development and humanitarian operational activities are included in this 
and other tables in this workbook.  Funding for peace operations and other specialized assistance is excluded as 
those activities do not fall within the scope of the QCPR.  </t>
  </si>
  <si>
    <t>Table 1: Funding for operational activities, by entity, core and non-core: 2003-2021</t>
  </si>
  <si>
    <t>(Millions of current United States dollars)</t>
  </si>
  <si>
    <t xml:space="preserve">   UNDS entity:</t>
  </si>
  <si>
    <t xml:space="preserve">Core </t>
  </si>
  <si>
    <t>Non-core</t>
  </si>
  <si>
    <t>Funds &amp; Programmes</t>
  </si>
  <si>
    <t>WFP</t>
  </si>
  <si>
    <t>UNICEF</t>
  </si>
  <si>
    <t>UNDP a/</t>
  </si>
  <si>
    <t>UNHCR</t>
  </si>
  <si>
    <t>UNRWA</t>
  </si>
  <si>
    <t>UNFPA</t>
  </si>
  <si>
    <t>UNEP</t>
  </si>
  <si>
    <t>UN-WOMEN</t>
  </si>
  <si>
    <t>..</t>
  </si>
  <si>
    <t>UN-HABITAT</t>
  </si>
  <si>
    <t>Specialized Agencies</t>
  </si>
  <si>
    <t>WHO</t>
  </si>
  <si>
    <t>FAO</t>
  </si>
  <si>
    <t>ILO</t>
  </si>
  <si>
    <t>UNESCO</t>
  </si>
  <si>
    <t>IFAD</t>
  </si>
  <si>
    <t>UNIDO</t>
  </si>
  <si>
    <t>Other Specialized agencies b/</t>
  </si>
  <si>
    <t>UN Secretariat Departments</t>
  </si>
  <si>
    <t>UN Secretariat</t>
  </si>
  <si>
    <t>OCHA e/</t>
  </si>
  <si>
    <t>UNODC</t>
  </si>
  <si>
    <t>OHCHR e/</t>
  </si>
  <si>
    <t>Other Secretariat departments g/ e/</t>
  </si>
  <si>
    <t>Regional commissions c/ e/</t>
  </si>
  <si>
    <t>Other UNDS entities</t>
  </si>
  <si>
    <t>UNAIDS</t>
  </si>
  <si>
    <t>ITC</t>
  </si>
  <si>
    <t>IOM</t>
  </si>
  <si>
    <t>Research, training and other institutions f/</t>
  </si>
  <si>
    <t xml:space="preserve">     Total</t>
  </si>
  <si>
    <t xml:space="preserve">   In constant 2020 $US d/</t>
  </si>
  <si>
    <t>Source: UNDESA/OISC/OAPB</t>
  </si>
  <si>
    <t>a/ Includes UNCDF and UNV as well as UNIFEM prior to the formation of UN-Women</t>
  </si>
  <si>
    <t>b/ Consists of ICAO, IMO, ITU, UPU, WIPO, WMO and the World Tourism Organization.</t>
  </si>
  <si>
    <t>c/ Consists of ECA, ECE, ECLAC, ESCAP, ESCWA.</t>
  </si>
  <si>
    <t>d/ Taking account of both inflation and exchange rate movements.</t>
  </si>
  <si>
    <t>e/ Assessed or regular budget contributions to these Secretariat entities are shown in the "UN Secretariat" row</t>
  </si>
  <si>
    <t>f/ Consists of UNSSC, UNRISD, UNICRI, UNITAID</t>
  </si>
  <si>
    <t>g/ Consists of UNCTAD, UNDCO, UNDESA, UNDMSPC, UNDRR, UNDOS, UNDGC</t>
  </si>
  <si>
    <t xml:space="preserve">Note: Only financial contributions for development and humanitarian operational activities are included in this and other tables in this workbook.  Funding for peace operations and other specialized assistance is excluded as those activities do not fall within the scope of the QCPR. </t>
  </si>
  <si>
    <t>Table 2: Funding provided, by contributor, by entity, by resource type (2021)</t>
  </si>
  <si>
    <t>DEVELOPMENT (DEV)</t>
  </si>
  <si>
    <t>HUMANITARIAN (HUM)</t>
  </si>
  <si>
    <t>OPERATIONAL ACTIVITIES (OAD)</t>
  </si>
  <si>
    <t>DEVELOPMENT FUNDING in USD thousands</t>
  </si>
  <si>
    <t>HUMANITARIAN FUNDING in USD thousands</t>
  </si>
  <si>
    <t>OPERATIONAL ACTIVITIES in USD thousands (Development + Humanitarian)</t>
  </si>
  <si>
    <t>UNDP</t>
  </si>
  <si>
    <t xml:space="preserve">UNFPA  </t>
  </si>
  <si>
    <t xml:space="preserve">WFP   </t>
  </si>
  <si>
    <t xml:space="preserve">UNWOMEN   </t>
  </si>
  <si>
    <t xml:space="preserve">UNCDF   </t>
  </si>
  <si>
    <t>UNV</t>
  </si>
  <si>
    <t xml:space="preserve">UNHCR   </t>
  </si>
  <si>
    <t xml:space="preserve">IFAD   </t>
  </si>
  <si>
    <t xml:space="preserve">ITC  </t>
  </si>
  <si>
    <t xml:space="preserve">UNAIDS   </t>
  </si>
  <si>
    <t xml:space="preserve">UNEP   </t>
  </si>
  <si>
    <t>UNHABITAT</t>
  </si>
  <si>
    <t xml:space="preserve">UNODC </t>
  </si>
  <si>
    <t xml:space="preserve">UNRWA  </t>
  </si>
  <si>
    <t xml:space="preserve">UN-OCHA  </t>
  </si>
  <si>
    <t xml:space="preserve">UN-ECA   </t>
  </si>
  <si>
    <t xml:space="preserve">UN-ECE   </t>
  </si>
  <si>
    <t xml:space="preserve">UN-ECLAC  </t>
  </si>
  <si>
    <t xml:space="preserve">UN-ESCAP   </t>
  </si>
  <si>
    <t xml:space="preserve">UN-ESCWA   </t>
  </si>
  <si>
    <t xml:space="preserve">UN-DOS  </t>
  </si>
  <si>
    <t xml:space="preserve">UN-UNCTAD   </t>
  </si>
  <si>
    <t>UN-DCO</t>
  </si>
  <si>
    <t xml:space="preserve">UN-DESA   </t>
  </si>
  <si>
    <t>UN-UNDRR</t>
  </si>
  <si>
    <t xml:space="preserve">UN-DMSPC   </t>
  </si>
  <si>
    <t>UN-DGC</t>
  </si>
  <si>
    <t xml:space="preserve">UN-OHCHR  </t>
  </si>
  <si>
    <t xml:space="preserve">UN   </t>
  </si>
  <si>
    <t>UN</t>
  </si>
  <si>
    <t xml:space="preserve">FAO  </t>
  </si>
  <si>
    <t xml:space="preserve">ILO   </t>
  </si>
  <si>
    <t xml:space="preserve">UNESCO   </t>
  </si>
  <si>
    <t xml:space="preserve">UNIDO   </t>
  </si>
  <si>
    <t xml:space="preserve">WHO   </t>
  </si>
  <si>
    <t>PAHO</t>
  </si>
  <si>
    <t>ITU</t>
  </si>
  <si>
    <t>WIPO</t>
  </si>
  <si>
    <t xml:space="preserve">WIPO  </t>
  </si>
  <si>
    <t xml:space="preserve">WMO  </t>
  </si>
  <si>
    <t>UN-UNRISD</t>
  </si>
  <si>
    <t>UNICRI</t>
  </si>
  <si>
    <t>UNITAID</t>
  </si>
  <si>
    <t xml:space="preserve">UNSSC  </t>
  </si>
  <si>
    <t>UN-Tech Bank</t>
  </si>
  <si>
    <t xml:space="preserve">UNOPS  </t>
  </si>
  <si>
    <t>Inter-agency pooled funds 
(excl OCHA-administered funds)</t>
  </si>
  <si>
    <t>Core</t>
  </si>
  <si>
    <t>Total</t>
  </si>
  <si>
    <t>Other</t>
  </si>
  <si>
    <t>[Amounts in thousands of USD]</t>
  </si>
  <si>
    <t>Assessed</t>
  </si>
  <si>
    <t>Voluntary</t>
  </si>
  <si>
    <t>In-Kind</t>
  </si>
  <si>
    <t>Pooled</t>
  </si>
  <si>
    <t>Thematic</t>
  </si>
  <si>
    <t>Vertical</t>
  </si>
  <si>
    <t>Local</t>
  </si>
  <si>
    <t>Project-tied</t>
  </si>
  <si>
    <t>Development</t>
  </si>
  <si>
    <t>Humanitarian</t>
  </si>
  <si>
    <t>LocID</t>
  </si>
  <si>
    <t>Contributor (State/Territory)</t>
  </si>
  <si>
    <t>DEV</t>
  </si>
  <si>
    <t>HUM</t>
  </si>
  <si>
    <t>OAD</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</si>
  <si>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</si>
  <si>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</si>
  <si>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</si>
  <si>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</si>
  <si>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</si>
  <si>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</si>
  <si>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</si>
  <si>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</si>
  <si>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</si>
  <si>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</si>
  <si>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</si>
  <si>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</si>
  <si>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</si>
  <si>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</si>
  <si>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</si>
  <si>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</si>
  <si>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</si>
  <si>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</si>
  <si>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</si>
  <si>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</si>
  <si>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 (Plurinational State of)</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</si>
  <si>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</si>
  <si>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</si>
  <si>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</si>
  <si>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</si>
  <si>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</si>
  <si>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</si>
  <si>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</si>
  <si>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</si>
  <si>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</si>
  <si>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</si>
  <si>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</si>
  <si>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</si>
  <si>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</si>
  <si>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</si>
  <si>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</si>
  <si>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</si>
  <si>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</si>
  <si>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 of the)</t>
  </si>
  <si>
    <t>Congo (the)</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</si>
  <si>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</si>
  <si>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</si>
  <si>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</si>
  <si>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</si>
  <si>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</si>
  <si>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</si>
  <si>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</si>
  <si>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</si>
  <si>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</si>
  <si>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</si>
  <si>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</si>
  <si>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</si>
  <si>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</si>
  <si>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</si>
  <si>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</si>
  <si>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</si>
  <si>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</si>
  <si>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</si>
  <si>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</si>
  <si>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</si>
  <si>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</si>
  <si>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</si>
  <si>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</si>
  <si>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</si>
  <si>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</si>
  <si>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</si>
  <si>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</si>
  <si>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</si>
  <si>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</si>
  <si>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</si>
  <si>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</si>
  <si>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</si>
  <si>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</si>
  <si>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</si>
  <si>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</si>
  <si>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</si>
  <si>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</si>
  <si>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</si>
  <si>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</si>
  <si>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</si>
  <si>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</si>
  <si>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</si>
  <si>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</si>
  <si>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</si>
  <si>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</si>
  <si>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</si>
  <si>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</si>
  <si>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</si>
  <si>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</si>
  <si>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Korea (Dem. People's Rep. of)</t>
  </si>
  <si>
    <t>Korea (Republic of)</t>
  </si>
  <si>
    <t>Kuwait</t>
  </si>
  <si>
    <t>Kyrgyzstan</t>
  </si>
  <si>
    <t>Lao People's Dem Republic</t>
  </si>
  <si>
    <t>Latvia</t>
  </si>
  <si>
    <t>Lebanon</t>
  </si>
  <si>
    <t>Lesotho</t>
  </si>
  <si>
    <t>Liberia</t>
  </si>
  <si>
    <t>Libyan Arab Jamahiriya</t>
  </si>
  <si>
    <t>Liechtenstein</t>
  </si>
  <si>
    <t>Lithuania</t>
  </si>
  <si>
    <t>Luxembourg</t>
  </si>
  <si>
    <t>Macedonia (Republic of North)</t>
  </si>
  <si>
    <t>Madagascar</t>
  </si>
  <si>
    <t>Malawi</t>
  </si>
  <si>
    <t>Malaysia</t>
  </si>
  <si>
    <t>Maldives</t>
  </si>
  <si>
    <t>Mali</t>
  </si>
  <si>
    <t>Malta</t>
  </si>
  <si>
    <t>Marshall Islands</t>
  </si>
  <si>
    <t>Mauritania</t>
  </si>
  <si>
    <t>Mauritius</t>
  </si>
  <si>
    <t>Mexico</t>
  </si>
  <si>
    <t>Micronesia (Fed. States of)</t>
  </si>
  <si>
    <t xml:space="preserve">Moldova (the Republic of) </t>
  </si>
  <si>
    <t>Monaco</t>
  </si>
  <si>
    <t>Mongolia</t>
  </si>
  <si>
    <t>Montenegro</t>
  </si>
  <si>
    <t>Morocco</t>
  </si>
  <si>
    <t>Mozambique</t>
  </si>
  <si>
    <t>Myanmar</t>
  </si>
  <si>
    <t>Namibia</t>
  </si>
  <si>
    <t>Nauru</t>
  </si>
  <si>
    <t>Nepal</t>
  </si>
  <si>
    <t>Netherlands (the)</t>
  </si>
  <si>
    <t>New Zealand</t>
  </si>
  <si>
    <t>Nicaragua</t>
  </si>
  <si>
    <t>Niger (the)</t>
  </si>
  <si>
    <t>Nigeria</t>
  </si>
  <si>
    <t>Norway</t>
  </si>
  <si>
    <t>Oman</t>
  </si>
  <si>
    <t>Pakistan</t>
  </si>
  <si>
    <t>Palau</t>
  </si>
  <si>
    <t>Panama</t>
  </si>
  <si>
    <t>Papua New Guinea</t>
  </si>
  <si>
    <t>Paraguay</t>
  </si>
  <si>
    <t>Peru</t>
  </si>
  <si>
    <t>Philippines (the)</t>
  </si>
  <si>
    <t>Poland</t>
  </si>
  <si>
    <t>Portugal</t>
  </si>
  <si>
    <t>Qatar</t>
  </si>
  <si>
    <t>Romania</t>
  </si>
  <si>
    <t>Russian Federation</t>
  </si>
  <si>
    <t>Rwanda</t>
  </si>
  <si>
    <t>Samoa</t>
  </si>
  <si>
    <t>San Marino</t>
  </si>
  <si>
    <t>Sao Tome and Principe</t>
  </si>
  <si>
    <t>Saudi Arabia</t>
  </si>
  <si>
    <t>Senegal</t>
  </si>
  <si>
    <t>Serbia</t>
  </si>
  <si>
    <t>Seychelles</t>
  </si>
  <si>
    <t>Sierra Leone</t>
  </si>
  <si>
    <t>Singapore</t>
  </si>
  <si>
    <t>Slovak Republic</t>
  </si>
  <si>
    <t>Slovenia</t>
  </si>
  <si>
    <t>Solomon Islands</t>
  </si>
  <si>
    <t>Somalia</t>
  </si>
  <si>
    <t>South Africa</t>
  </si>
  <si>
    <t>South Sudan</t>
  </si>
  <si>
    <t>Spain</t>
  </si>
  <si>
    <t>Sri Lanka</t>
  </si>
  <si>
    <t>St. Kitts and Nevis</t>
  </si>
  <si>
    <t>St. Lucia</t>
  </si>
  <si>
    <t>St. Vincent and the Grenadines</t>
  </si>
  <si>
    <t>Sudan (the)</t>
  </si>
  <si>
    <t>Suriname</t>
  </si>
  <si>
    <t xml:space="preserve">Sweden </t>
  </si>
  <si>
    <t>Switzerland</t>
  </si>
  <si>
    <t>Syrian Arab Republic</t>
  </si>
  <si>
    <t>Tajikistan</t>
  </si>
  <si>
    <t>Tanzania (United Rep of)</t>
  </si>
  <si>
    <t>Thailand</t>
  </si>
  <si>
    <t>Timor-Leste</t>
  </si>
  <si>
    <t>Togo</t>
  </si>
  <si>
    <t>Tonga</t>
  </si>
  <si>
    <t>Trinidad and Tobago</t>
  </si>
  <si>
    <t>Tunisia</t>
  </si>
  <si>
    <t>Turkey</t>
  </si>
  <si>
    <t>Turkmenistan</t>
  </si>
  <si>
    <t>Tuvalu</t>
  </si>
  <si>
    <t>Uganda</t>
  </si>
  <si>
    <t>Ukraine</t>
  </si>
  <si>
    <t>United Arab Emirates</t>
  </si>
  <si>
    <t>United Kingdom of Great Britain and Northern Ireland</t>
  </si>
  <si>
    <t>United States of America</t>
  </si>
  <si>
    <t>Uruguay</t>
  </si>
  <si>
    <t>Uzbekistan</t>
  </si>
  <si>
    <t>Vanuatu</t>
  </si>
  <si>
    <t>Venezuela (Bolivarian Rep. of)</t>
  </si>
  <si>
    <t>VietNam</t>
  </si>
  <si>
    <t>Yemen</t>
  </si>
  <si>
    <t>Zambia</t>
  </si>
  <si>
    <t>Zimbabwe</t>
  </si>
  <si>
    <t>American Samoa</t>
  </si>
  <si>
    <t>Anguilla</t>
  </si>
  <si>
    <t>Aruba</t>
  </si>
  <si>
    <t>Bermuda</t>
  </si>
  <si>
    <t>Cayman Islands (the)</t>
  </si>
  <si>
    <t>Cook Islands (the)</t>
  </si>
  <si>
    <t>Curaçao</t>
  </si>
  <si>
    <t>Faroe Islands</t>
  </si>
  <si>
    <t>French Polynesia</t>
  </si>
  <si>
    <t>Gibraltar</t>
  </si>
  <si>
    <t>Guam</t>
  </si>
  <si>
    <t>Holy See</t>
  </si>
  <si>
    <t>Isle of Man</t>
  </si>
  <si>
    <t>Kosovo (as per Unscr 1244)</t>
  </si>
  <si>
    <t>Montserrat</t>
  </si>
  <si>
    <t>New Caledonia</t>
  </si>
  <si>
    <t>Niue</t>
  </si>
  <si>
    <t>Northern Mariana Islands (the)</t>
  </si>
  <si>
    <t>Palestine (State of)</t>
  </si>
  <si>
    <t>Puerto Rico</t>
  </si>
  <si>
    <t>Saint Martin (French part)</t>
  </si>
  <si>
    <t>Saint Pierre and Miquelon</t>
  </si>
  <si>
    <t>Sint Maarten (Dutch part)</t>
  </si>
  <si>
    <t>Tokelau</t>
  </si>
  <si>
    <t>Turks and Caicos Islands (the)</t>
  </si>
  <si>
    <t>Virgin Islands (British)</t>
  </si>
  <si>
    <t>Western Sahara</t>
  </si>
  <si>
    <t>Virgin Islands (US)</t>
  </si>
  <si>
    <t>Other States &amp; Territories</t>
  </si>
  <si>
    <t>C01</t>
  </si>
  <si>
    <t>Government</t>
  </si>
  <si>
    <t>C02</t>
  </si>
  <si>
    <t>NGO</t>
  </si>
  <si>
    <t>C03</t>
  </si>
  <si>
    <t>Public Private Partnership</t>
  </si>
  <si>
    <t>C04A</t>
  </si>
  <si>
    <t>Multilateral - International Financial Institutions</t>
  </si>
  <si>
    <t>C04B</t>
  </si>
  <si>
    <t>Multilateral - Global vertical funds</t>
  </si>
  <si>
    <t>C04C</t>
  </si>
  <si>
    <t>Multilateral - UN organizations excluding pooled funds</t>
  </si>
  <si>
    <t>C04D</t>
  </si>
  <si>
    <t>Multilateral - UN Inter-agency pooled funds</t>
  </si>
  <si>
    <t>C04E</t>
  </si>
  <si>
    <t>Multilateral - Other</t>
  </si>
  <si>
    <t>C05</t>
  </si>
  <si>
    <t>Foundation</t>
  </si>
  <si>
    <t>C06</t>
  </si>
  <si>
    <t>Private Sector</t>
  </si>
  <si>
    <t>C07</t>
  </si>
  <si>
    <t xml:space="preserve">Academic, Training and Research </t>
  </si>
  <si>
    <t>C08A</t>
  </si>
  <si>
    <t>Other - European Commission</t>
  </si>
  <si>
    <t>C08B</t>
  </si>
  <si>
    <t>Other - Excluding European Commission</t>
  </si>
  <si>
    <t>C09</t>
  </si>
  <si>
    <t>TOTAL</t>
  </si>
  <si>
    <t>Note: Data presented in this table are based on the IPSAS (International Public Sector Accounting Standards), meaning that revenue is recognized at the time of an agreement, even in cases of a multi-year agreement.  
Individual entities may apply a different standard when constructing their annual financial statements.</t>
  </si>
  <si>
    <t>Table 3:Funding mix by contributor: 2021
[Amounts in thousands of USD]</t>
  </si>
  <si>
    <r>
      <t xml:space="preserve">FUNDING PROFILE: </t>
    </r>
    <r>
      <rPr>
        <b/>
        <i/>
        <sz val="8.5"/>
        <rFont val="Cambria"/>
        <family val="1"/>
      </rPr>
      <t>DEVELOPMENT</t>
    </r>
    <r>
      <rPr>
        <i/>
        <sz val="8.5"/>
        <rFont val="Cambria"/>
        <family val="1"/>
      </rPr>
      <t xml:space="preserve"> ACTIVITIES (thousands of USD)</t>
    </r>
  </si>
  <si>
    <r>
      <t xml:space="preserve">FUNDING PROFILE: </t>
    </r>
    <r>
      <rPr>
        <b/>
        <i/>
        <sz val="8.5"/>
        <rFont val="Cambria"/>
        <family val="1"/>
      </rPr>
      <t>HUMANITARIAN</t>
    </r>
    <r>
      <rPr>
        <i/>
        <sz val="8.5"/>
        <rFont val="Cambria"/>
        <family val="1"/>
      </rPr>
      <t xml:space="preserve"> ACTIVITIES (thousands of USD)</t>
    </r>
  </si>
  <si>
    <r>
      <t xml:space="preserve">FUNDING PROFILE: </t>
    </r>
    <r>
      <rPr>
        <b/>
        <i/>
        <sz val="8.5"/>
        <rFont val="Cambria"/>
        <family val="1"/>
      </rPr>
      <t xml:space="preserve">OPERATIONAL ACTIVITIES i.e. development and humanitarian activities </t>
    </r>
    <r>
      <rPr>
        <i/>
        <sz val="8.5"/>
        <rFont val="Cambria"/>
        <family val="1"/>
      </rPr>
      <t xml:space="preserve"> (thousands of USD)</t>
    </r>
  </si>
  <si>
    <t>FUNDING PROFILE: MIX of OAD FUNDING (thousands of USD)</t>
  </si>
  <si>
    <t>Core Voluntary</t>
  </si>
  <si>
    <t>Non-core Inter-agency pooled funds</t>
  </si>
  <si>
    <t>Non-core Thematic funds</t>
  </si>
  <si>
    <t>Non-core Project tied</t>
  </si>
  <si>
    <t>ID</t>
  </si>
  <si>
    <t>Source of contributions</t>
  </si>
  <si>
    <t>Core in-kind</t>
  </si>
  <si>
    <t>Thematic funds</t>
  </si>
  <si>
    <t>Non-core Vertical funds</t>
  </si>
  <si>
    <t>Non-core Local resources</t>
  </si>
  <si>
    <t>Other non-core</t>
  </si>
  <si>
    <t>Non-core In-kind</t>
  </si>
  <si>
    <t>Rank</t>
  </si>
  <si>
    <t>Government (total)</t>
  </si>
  <si>
    <t>TOTALS</t>
  </si>
  <si>
    <t>Contributions from Member States for development and humanitarian activities, 2018 to 2021</t>
  </si>
  <si>
    <t>DEVELOPMENT</t>
  </si>
  <si>
    <t>HUMANITARIAN</t>
  </si>
  <si>
    <t>OPERATIONAL ACTIVITIES</t>
  </si>
  <si>
    <t>Member State</t>
  </si>
  <si>
    <t>TOTAL (all MemberStates)</t>
  </si>
  <si>
    <t>Table 5: Expenditures on operational activities for development by UN development system entity: 2005-2021</t>
  </si>
  <si>
    <t>Expenditures by:</t>
  </si>
  <si>
    <t xml:space="preserve">  WFP</t>
  </si>
  <si>
    <t xml:space="preserve">  UNICEF</t>
  </si>
  <si>
    <t xml:space="preserve">  UNDP a/</t>
  </si>
  <si>
    <t xml:space="preserve">  UNHCR</t>
  </si>
  <si>
    <t xml:space="preserve">  UNRWA</t>
  </si>
  <si>
    <t xml:space="preserve">  UNFPA</t>
  </si>
  <si>
    <t xml:space="preserve">  UNEP</t>
  </si>
  <si>
    <t xml:space="preserve">  UN-WOMEN</t>
  </si>
  <si>
    <t xml:space="preserve">  UN-HABITAT</t>
  </si>
  <si>
    <t xml:space="preserve">  WHO</t>
  </si>
  <si>
    <t xml:space="preserve">  FAO</t>
  </si>
  <si>
    <t xml:space="preserve">  UNESCO</t>
  </si>
  <si>
    <t xml:space="preserve">  ILO</t>
  </si>
  <si>
    <t xml:space="preserve">  UNIDO</t>
  </si>
  <si>
    <t xml:space="preserve">  IFAD</t>
  </si>
  <si>
    <t xml:space="preserve">  Other Specialized agencies b/</t>
  </si>
  <si>
    <t>Secretariat Departments</t>
  </si>
  <si>
    <t xml:space="preserve">  UN Secretariat</t>
  </si>
  <si>
    <t xml:space="preserve">  UNOCHA</t>
  </si>
  <si>
    <t xml:space="preserve">  UNODC</t>
  </si>
  <si>
    <t xml:space="preserve">  OHCHR</t>
  </si>
  <si>
    <t xml:space="preserve">  Other departments d/</t>
  </si>
  <si>
    <t xml:space="preserve">  Regional commissions c/</t>
  </si>
  <si>
    <t xml:space="preserve">  UNOPS</t>
  </si>
  <si>
    <t xml:space="preserve">  UNAIDS</t>
  </si>
  <si>
    <t xml:space="preserve">  ITC</t>
  </si>
  <si>
    <t xml:space="preserve">   IOM</t>
  </si>
  <si>
    <t xml:space="preserve">  Research, training and other institutions e/</t>
  </si>
  <si>
    <t xml:space="preserve">   Total Expenditures</t>
  </si>
  <si>
    <t>d/ Consists of UNCTAD, UNDCO, UNDESA, UNDMSPC, UNDRR, UNDOS, UNDGC</t>
  </si>
  <si>
    <t>e/ Consists of UNSSC, UNRISD, UNICRI, UNITAID</t>
  </si>
  <si>
    <t xml:space="preserve">Note: Only expenses on development and humanitarian operational activities are included in this and other tables in this workbook.  Expenditures for peace operations and other specialized assistance are 
excluded as those activities do not fall within the scope of the QCPR. </t>
  </si>
  <si>
    <t>Expenditures by location and type of activity, 2021 [000s USD}</t>
  </si>
  <si>
    <t>Development Assistance (USD thousands)</t>
  </si>
  <si>
    <t>Humanitarian Assistance (USD thousands)</t>
  </si>
  <si>
    <t>Operational Activities (DEV + HUM)
[in USD thousands]</t>
  </si>
  <si>
    <t>UNWOMEN</t>
  </si>
  <si>
    <t>UNCDF</t>
  </si>
  <si>
    <t>UN-OCHA</t>
  </si>
  <si>
    <t>UN-ECA</t>
  </si>
  <si>
    <t>UN-ECE</t>
  </si>
  <si>
    <t>UN-ECLAC</t>
  </si>
  <si>
    <t>UN-ESCAP</t>
  </si>
  <si>
    <t>UN-ESCWA</t>
  </si>
  <si>
    <t>UN-DOS</t>
  </si>
  <si>
    <t>UN-UNCTAD</t>
  </si>
  <si>
    <t>UN-DESA</t>
  </si>
  <si>
    <t>UN-DMSPC</t>
  </si>
  <si>
    <t>UN-OHCHR</t>
  </si>
  <si>
    <t>WMO</t>
  </si>
  <si>
    <t>UNSSC</t>
  </si>
  <si>
    <t>UNOPS</t>
  </si>
  <si>
    <r>
      <t xml:space="preserve">INTER-AGENCY POOLED FUNDS
</t>
    </r>
    <r>
      <rPr>
        <sz val="7"/>
        <color theme="1"/>
        <rFont val="Cambria"/>
        <family val="1"/>
      </rPr>
      <t>(amounts are included in other columns)</t>
    </r>
  </si>
  <si>
    <t>Filter</t>
  </si>
  <si>
    <t>Is MS</t>
  </si>
  <si>
    <t>Is Programme Country</t>
  </si>
  <si>
    <t>Prog Size</t>
  </si>
  <si>
    <t>Prog Size2</t>
  </si>
  <si>
    <t>Region - UN Stats</t>
  </si>
  <si>
    <t>Region - UNSDG</t>
  </si>
  <si>
    <t xml:space="preserve">Region - DCO </t>
  </si>
  <si>
    <t>LLDC</t>
  </si>
  <si>
    <t>LDC</t>
  </si>
  <si>
    <t>SIDS</t>
  </si>
  <si>
    <t>MIC</t>
  </si>
  <si>
    <t>MIC only</t>
  </si>
  <si>
    <t>WB income</t>
  </si>
  <si>
    <t>MCO</t>
  </si>
  <si>
    <t>HRP</t>
  </si>
  <si>
    <t>M49</t>
  </si>
  <si>
    <t>ISO2</t>
  </si>
  <si>
    <t>ISO3</t>
  </si>
  <si>
    <t>State/Territory</t>
  </si>
  <si>
    <t>Asia</t>
  </si>
  <si>
    <t>Asia and the Pacific</t>
  </si>
  <si>
    <t>1-Low income</t>
  </si>
  <si>
    <t>Europe</t>
  </si>
  <si>
    <t>Europe and Central Asia</t>
  </si>
  <si>
    <t>3-Upper-middle income</t>
  </si>
  <si>
    <t>Africa</t>
  </si>
  <si>
    <t>Arab States</t>
  </si>
  <si>
    <t>2-Low-middle income</t>
  </si>
  <si>
    <t>Americas</t>
  </si>
  <si>
    <t>Latin America and the Caribbean</t>
  </si>
  <si>
    <t>4-High income</t>
  </si>
  <si>
    <t>Western Asia</t>
  </si>
  <si>
    <t>Turkiye</t>
  </si>
  <si>
    <t>Reunion</t>
  </si>
  <si>
    <t>Global and Interregional</t>
  </si>
  <si>
    <t>Global Operating Costs</t>
  </si>
  <si>
    <t>Total: States &amp; Territories</t>
  </si>
  <si>
    <t>Total: Regional &amp; Global</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</si>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</sst>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 ##0"/>
    <numFmt numFmtId="167" formatCode="#,##0.00000"/>
  </numFmts>
  <fonts count="28">
    <font>
      <sz val="11"/>
      <color theme="1"/>
      <name val="Calibri"/>
      <family val="2"/>
      <scheme val="minor"/>
    </font>
    <font>
      <b/>
      <sz val="9"/>
      <color theme="1"/>
      <name val="Cambria"/>
      <family val="1"/>
    </font>
    <font>
      <sz val="9"/>
      <color theme="1"/>
      <name val="Cambria"/>
      <family val="1"/>
    </font>
    <font>
      <b/>
      <sz val="9"/>
      <color rgb="FFFF0000"/>
      <name val="Cambria"/>
      <family val="1"/>
    </font>
    <font>
      <b/>
      <sz val="8"/>
      <color theme="1"/>
      <name val="Cambria"/>
      <family val="1"/>
    </font>
    <font>
      <sz val="8"/>
      <color theme="1"/>
      <name val="Cambria"/>
      <family val="1"/>
    </font>
    <font>
      <sz val="10"/>
      <name val="Arial"/>
      <family val="2"/>
    </font>
    <font>
      <sz val="8"/>
      <name val="Cambria"/>
      <family val="1"/>
    </font>
    <font>
      <b/>
      <sz val="10"/>
      <name val="Cambria"/>
      <family val="1"/>
    </font>
    <font>
      <sz val="9"/>
      <name val="Cambria"/>
      <family val="1"/>
    </font>
    <font>
      <i/>
      <sz val="8.5"/>
      <name val="Cambria"/>
      <family val="1"/>
    </font>
    <font>
      <b/>
      <i/>
      <sz val="8.5"/>
      <name val="Cambria"/>
      <family val="1"/>
    </font>
    <font>
      <sz val="8.5"/>
      <name val="Cambria"/>
      <family val="1"/>
    </font>
    <font>
      <sz val="10"/>
      <color theme="1"/>
      <name val="Cambria"/>
      <family val="1"/>
    </font>
    <font>
      <sz val="11"/>
      <color theme="1"/>
      <name val="Calibri"/>
      <family val="2"/>
      <scheme val="minor"/>
    </font>
    <font>
      <sz val="7"/>
      <color theme="1"/>
      <name val="Cambria"/>
      <family val="1"/>
    </font>
    <font>
      <b/>
      <sz val="11"/>
      <color theme="1"/>
      <name val="Calibri"/>
      <family val="2"/>
      <scheme val="minor"/>
    </font>
    <font>
      <sz val="10"/>
      <name val="Cambria"/>
      <family val="1"/>
    </font>
    <font>
      <sz val="9"/>
      <name val="Calibri"/>
      <family val="2"/>
    </font>
    <font>
      <b/>
      <sz val="9"/>
      <name val="Cambria"/>
      <family val="1"/>
    </font>
    <font>
      <sz val="9"/>
      <name val="Calibri Light"/>
      <family val="1"/>
      <scheme val="major"/>
    </font>
    <font>
      <b/>
      <sz val="8"/>
      <name val="Cambria"/>
      <family val="1"/>
    </font>
    <font>
      <i/>
      <sz val="8"/>
      <name val="Cambria"/>
      <family val="1"/>
    </font>
    <font>
      <i/>
      <sz val="9"/>
      <name val="Cambria"/>
      <family val="1"/>
    </font>
    <font>
      <b/>
      <sz val="8.5"/>
      <name val="Cambria"/>
      <family val="1"/>
    </font>
    <font>
      <sz val="12"/>
      <color theme="1"/>
      <name val="Cambria"/>
      <family val="1"/>
    </font>
    <font>
      <b/>
      <sz val="14"/>
      <name val="Cambria"/>
      <family val="1"/>
    </font>
    <font>
      <b/>
      <i/>
      <sz val="10"/>
      <name val="Cambria"/>
      <family val="1"/>
    </font>
  </fonts>
  <fills count="18">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79998168889431442"/>
        <bgColor indexed="64"/>
      </patternFill>
    </fill>
  </fills>
  <borders count="17">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auto="1"/>
      </top>
      <bottom style="hair">
        <color auto="1"/>
      </bottom>
      <diagonal/>
    </border>
    <border>
      <left style="hair">
        <color indexed="64"/>
      </left>
      <right style="hair">
        <color indexed="64"/>
      </right>
      <top style="hair">
        <color indexed="64"/>
      </top>
      <bottom style="hair">
        <color indexed="64"/>
      </bottom>
      <diagonal/>
    </border>
    <border>
      <left style="mediumDashDotDot">
        <color auto="1"/>
      </left>
      <right/>
      <top/>
      <bottom/>
      <diagonal/>
    </border>
    <border>
      <left/>
      <right/>
      <top style="thin">
        <color auto="1"/>
      </top>
      <bottom/>
      <diagonal/>
    </border>
    <border>
      <left/>
      <right/>
      <top/>
      <bottom style="medium">
        <color indexed="64"/>
      </bottom>
      <diagonal/>
    </border>
    <border>
      <left/>
      <right/>
      <top style="thin">
        <color indexed="8"/>
      </top>
      <bottom/>
      <diagonal/>
    </border>
    <border>
      <left/>
      <right/>
      <top style="thin">
        <color indexed="64"/>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6" fillId="0" borderId="0"/>
    <xf numFmtId="0" fontId="14" fillId="0" borderId="0"/>
    <xf numFmtId="0" fontId="6" fillId="0" borderId="0"/>
  </cellStyleXfs>
  <cellXfs count="226">
    <xf numFmtId="0" fontId="0" fillId="0" borderId="0" xfId="0"/>
    <xf numFmtId="0" fontId="1" fillId="2" borderId="0" xfId="0" applyFont="1" applyFill="1"/>
    <xf numFmtId="0" fontId="2" fillId="3" borderId="0" xfId="0" applyFont="1" applyFill="1"/>
    <xf numFmtId="0" fontId="2" fillId="0" borderId="0" xfId="0" applyFont="1"/>
    <xf numFmtId="0" fontId="2" fillId="2" borderId="0" xfId="0" applyFont="1" applyFill="1"/>
    <xf numFmtId="0" fontId="2" fillId="3" borderId="0" xfId="0" applyFont="1" applyFill="1" applyAlignment="1">
      <alignment horizontal="center"/>
    </xf>
    <xf numFmtId="0" fontId="2" fillId="0" borderId="0" xfId="0" applyFont="1" applyAlignment="1">
      <alignment horizontal="center"/>
    </xf>
    <xf numFmtId="0" fontId="2" fillId="0" borderId="0" xfId="0" applyFont="1" applyAlignment="1">
      <alignment horizontal="left"/>
    </xf>
    <xf numFmtId="3" fontId="2" fillId="4" borderId="0" xfId="0" applyNumberFormat="1" applyFont="1" applyFill="1" applyAlignment="1">
      <alignment horizontal="center"/>
    </xf>
    <xf numFmtId="3" fontId="2" fillId="6" borderId="0" xfId="0" applyNumberFormat="1" applyFont="1" applyFill="1" applyAlignment="1">
      <alignment horizontal="center"/>
    </xf>
    <xf numFmtId="3" fontId="2" fillId="7" borderId="0" xfId="0" applyNumberFormat="1" applyFont="1" applyFill="1" applyAlignment="1">
      <alignment horizontal="center"/>
    </xf>
    <xf numFmtId="3" fontId="2" fillId="0" borderId="0" xfId="0" applyNumberFormat="1" applyFont="1" applyAlignment="1">
      <alignment horizontal="center"/>
    </xf>
    <xf numFmtId="0" fontId="3" fillId="0" borderId="0" xfId="0" applyFont="1" applyAlignment="1">
      <alignment horizontal="center"/>
    </xf>
    <xf numFmtId="0" fontId="2" fillId="9" borderId="0" xfId="0" applyFont="1" applyFill="1"/>
    <xf numFmtId="0" fontId="2" fillId="7" borderId="0" xfId="0" applyFont="1" applyFill="1"/>
    <xf numFmtId="3" fontId="2" fillId="3" borderId="0" xfId="0" applyNumberFormat="1" applyFont="1" applyFill="1" applyAlignment="1">
      <alignment horizontal="center"/>
    </xf>
    <xf numFmtId="3" fontId="2" fillId="5" borderId="0" xfId="0" applyNumberFormat="1" applyFont="1" applyFill="1" applyAlignment="1">
      <alignment horizontal="center"/>
    </xf>
    <xf numFmtId="3" fontId="2" fillId="2" borderId="0" xfId="0" applyNumberFormat="1" applyFont="1" applyFill="1" applyAlignment="1">
      <alignment horizontal="center"/>
    </xf>
    <xf numFmtId="0" fontId="1" fillId="0" borderId="0" xfId="0" applyFont="1"/>
    <xf numFmtId="3" fontId="2" fillId="10" borderId="0" xfId="0" applyNumberFormat="1" applyFont="1" applyFill="1" applyAlignment="1">
      <alignment horizontal="center"/>
    </xf>
    <xf numFmtId="3" fontId="4" fillId="0" borderId="0" xfId="0" applyNumberFormat="1" applyFont="1"/>
    <xf numFmtId="3" fontId="5" fillId="0" borderId="0" xfId="0" applyNumberFormat="1" applyFont="1"/>
    <xf numFmtId="3" fontId="1" fillId="10" borderId="0" xfId="0" applyNumberFormat="1" applyFont="1" applyFill="1" applyAlignment="1">
      <alignment horizontal="center"/>
    </xf>
    <xf numFmtId="3" fontId="2" fillId="0" borderId="0" xfId="0" applyNumberFormat="1" applyFont="1"/>
    <xf numFmtId="0" fontId="2" fillId="8" borderId="0" xfId="0" applyFont="1" applyFill="1"/>
    <xf numFmtId="0" fontId="7" fillId="0" borderId="0" xfId="1" applyFont="1"/>
    <xf numFmtId="0" fontId="8" fillId="0" borderId="0" xfId="0" applyFont="1" applyAlignment="1">
      <alignment horizontal="left" vertical="center"/>
    </xf>
    <xf numFmtId="0" fontId="9" fillId="0" borderId="0" xfId="0" applyFont="1"/>
    <xf numFmtId="0" fontId="12" fillId="4" borderId="3" xfId="0" applyFont="1" applyFill="1" applyBorder="1" applyAlignment="1">
      <alignment horizontal="center"/>
    </xf>
    <xf numFmtId="0" fontId="10" fillId="4" borderId="4" xfId="0" applyFont="1" applyFill="1" applyBorder="1" applyAlignment="1">
      <alignment horizontal="center" wrapText="1"/>
    </xf>
    <xf numFmtId="0" fontId="12" fillId="5" borderId="3" xfId="0" applyFont="1" applyFill="1" applyBorder="1" applyAlignment="1">
      <alignment horizontal="center"/>
    </xf>
    <xf numFmtId="0" fontId="10" fillId="5" borderId="4" xfId="0" applyFont="1" applyFill="1" applyBorder="1" applyAlignment="1">
      <alignment horizontal="center" wrapText="1"/>
    </xf>
    <xf numFmtId="0" fontId="12" fillId="2" borderId="3" xfId="0" applyFont="1" applyFill="1" applyBorder="1" applyAlignment="1">
      <alignment horizontal="center"/>
    </xf>
    <xf numFmtId="0" fontId="10" fillId="2" borderId="4" xfId="0" applyFont="1" applyFill="1" applyBorder="1" applyAlignment="1">
      <alignment horizontal="center" wrapText="1"/>
    </xf>
    <xf numFmtId="0" fontId="13" fillId="0" borderId="0" xfId="0" applyFont="1"/>
    <xf numFmtId="0" fontId="10" fillId="4" borderId="6" xfId="0" applyFont="1" applyFill="1" applyBorder="1" applyAlignment="1">
      <alignment horizontal="center"/>
    </xf>
    <xf numFmtId="0" fontId="10" fillId="4" borderId="5" xfId="0" applyFont="1" applyFill="1" applyBorder="1" applyAlignment="1">
      <alignment horizontal="center" vertical="center" wrapText="1"/>
    </xf>
    <xf numFmtId="0" fontId="10" fillId="4" borderId="7" xfId="0" applyFont="1" applyFill="1" applyBorder="1" applyAlignment="1">
      <alignment horizontal="center" wrapText="1"/>
    </xf>
    <xf numFmtId="0" fontId="10" fillId="5" borderId="6" xfId="0" applyFont="1" applyFill="1" applyBorder="1" applyAlignment="1">
      <alignment horizontal="center"/>
    </xf>
    <xf numFmtId="0" fontId="10" fillId="5" borderId="5" xfId="0" applyFont="1" applyFill="1" applyBorder="1" applyAlignment="1">
      <alignment horizontal="center" vertical="center" wrapText="1"/>
    </xf>
    <xf numFmtId="0" fontId="10" fillId="5" borderId="7" xfId="0" applyFont="1" applyFill="1" applyBorder="1" applyAlignment="1">
      <alignment horizontal="center" wrapText="1"/>
    </xf>
    <xf numFmtId="0" fontId="10" fillId="2" borderId="6" xfId="0" applyFont="1" applyFill="1" applyBorder="1" applyAlignment="1">
      <alignment horizontal="center"/>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wrapText="1"/>
    </xf>
    <xf numFmtId="3" fontId="5" fillId="0" borderId="0" xfId="0" applyNumberFormat="1" applyFont="1" applyAlignment="1">
      <alignment horizontal="center" vertical="center"/>
    </xf>
    <xf numFmtId="3" fontId="5" fillId="0" borderId="1" xfId="0" applyNumberFormat="1" applyFont="1" applyBorder="1" applyAlignment="1">
      <alignment horizontal="center" vertical="center"/>
    </xf>
    <xf numFmtId="9" fontId="12" fillId="0" borderId="8" xfId="0" applyNumberFormat="1" applyFont="1" applyBorder="1" applyAlignment="1">
      <alignment horizontal="center" vertical="center"/>
    </xf>
    <xf numFmtId="3" fontId="5" fillId="0" borderId="4" xfId="0" applyNumberFormat="1" applyFont="1" applyBorder="1" applyAlignment="1">
      <alignment horizontal="center" vertical="center"/>
    </xf>
    <xf numFmtId="3" fontId="5" fillId="11" borderId="0" xfId="0" applyNumberFormat="1" applyFont="1" applyFill="1" applyAlignment="1">
      <alignment horizontal="center" vertical="center"/>
    </xf>
    <xf numFmtId="3" fontId="5" fillId="12" borderId="3" xfId="0" applyNumberFormat="1" applyFont="1" applyFill="1" applyBorder="1" applyAlignment="1">
      <alignment horizontal="center" vertical="center"/>
    </xf>
    <xf numFmtId="3" fontId="5" fillId="12" borderId="0" xfId="0" applyNumberFormat="1" applyFont="1" applyFill="1" applyAlignment="1">
      <alignment horizontal="center" vertical="center"/>
    </xf>
    <xf numFmtId="3" fontId="5" fillId="12" borderId="4" xfId="0" applyNumberFormat="1" applyFont="1" applyFill="1" applyBorder="1" applyAlignment="1">
      <alignment horizontal="center" vertical="center"/>
    </xf>
    <xf numFmtId="3" fontId="5" fillId="7" borderId="0" xfId="0" applyNumberFormat="1" applyFont="1" applyFill="1" applyAlignment="1">
      <alignment horizontal="center" vertical="center"/>
    </xf>
    <xf numFmtId="9" fontId="12" fillId="7" borderId="8" xfId="0" applyNumberFormat="1" applyFont="1" applyFill="1" applyBorder="1" applyAlignment="1">
      <alignment horizontal="center" vertical="center"/>
    </xf>
    <xf numFmtId="0" fontId="1" fillId="7" borderId="0" xfId="0" applyFont="1" applyFill="1"/>
    <xf numFmtId="0" fontId="2" fillId="6" borderId="0" xfId="0" applyFont="1" applyFill="1" applyAlignment="1">
      <alignment horizontal="center"/>
    </xf>
    <xf numFmtId="0" fontId="2" fillId="4" borderId="4" xfId="0" applyFont="1" applyFill="1" applyBorder="1" applyAlignment="1">
      <alignment horizontal="center"/>
    </xf>
    <xf numFmtId="3" fontId="2" fillId="4" borderId="9" xfId="0" applyNumberFormat="1" applyFont="1" applyFill="1" applyBorder="1" applyAlignment="1">
      <alignment horizontal="center"/>
    </xf>
    <xf numFmtId="3" fontId="2" fillId="6" borderId="9" xfId="0" applyNumberFormat="1" applyFont="1" applyFill="1" applyBorder="1" applyAlignment="1">
      <alignment horizontal="center"/>
    </xf>
    <xf numFmtId="3" fontId="2" fillId="7" borderId="9" xfId="0" applyNumberFormat="1" applyFont="1" applyFill="1" applyBorder="1" applyAlignment="1">
      <alignment horizontal="center"/>
    </xf>
    <xf numFmtId="3" fontId="2" fillId="4" borderId="4" xfId="0" applyNumberFormat="1" applyFont="1" applyFill="1" applyBorder="1" applyAlignment="1">
      <alignment horizontal="center"/>
    </xf>
    <xf numFmtId="3" fontId="2" fillId="3" borderId="9" xfId="0" applyNumberFormat="1" applyFont="1" applyFill="1" applyBorder="1" applyAlignment="1">
      <alignment horizontal="center"/>
    </xf>
    <xf numFmtId="3" fontId="2" fillId="5" borderId="9" xfId="0" applyNumberFormat="1" applyFont="1" applyFill="1" applyBorder="1" applyAlignment="1">
      <alignment horizontal="center"/>
    </xf>
    <xf numFmtId="3" fontId="2" fillId="3" borderId="4" xfId="0" applyNumberFormat="1" applyFont="1" applyFill="1" applyBorder="1" applyAlignment="1">
      <alignment horizontal="center"/>
    </xf>
    <xf numFmtId="3" fontId="1" fillId="3" borderId="9" xfId="0" applyNumberFormat="1" applyFont="1" applyFill="1" applyBorder="1" applyAlignment="1">
      <alignment horizontal="center"/>
    </xf>
    <xf numFmtId="3" fontId="1" fillId="5" borderId="9" xfId="0" applyNumberFormat="1" applyFont="1" applyFill="1" applyBorder="1" applyAlignment="1">
      <alignment horizontal="center"/>
    </xf>
    <xf numFmtId="3" fontId="1" fillId="2" borderId="9" xfId="0" applyNumberFormat="1" applyFont="1" applyFill="1" applyBorder="1" applyAlignment="1">
      <alignment horizontal="center"/>
    </xf>
    <xf numFmtId="3" fontId="1" fillId="7" borderId="0" xfId="0" applyNumberFormat="1" applyFont="1" applyFill="1" applyAlignment="1">
      <alignment horizontal="center"/>
    </xf>
    <xf numFmtId="3" fontId="1" fillId="3" borderId="0" xfId="0" applyNumberFormat="1" applyFont="1" applyFill="1" applyAlignment="1">
      <alignment horizontal="center"/>
    </xf>
    <xf numFmtId="3" fontId="1" fillId="3" borderId="4" xfId="0" applyNumberFormat="1" applyFont="1" applyFill="1" applyBorder="1" applyAlignment="1">
      <alignment horizontal="center"/>
    </xf>
    <xf numFmtId="3" fontId="1" fillId="5" borderId="0" xfId="0" applyNumberFormat="1" applyFont="1" applyFill="1" applyAlignment="1">
      <alignment horizontal="center"/>
    </xf>
    <xf numFmtId="3" fontId="1" fillId="2" borderId="0" xfId="0" applyNumberFormat="1" applyFont="1" applyFill="1" applyAlignment="1">
      <alignment horizontal="center"/>
    </xf>
    <xf numFmtId="164" fontId="2" fillId="0" borderId="0" xfId="0" applyNumberFormat="1" applyFont="1"/>
    <xf numFmtId="0" fontId="2" fillId="14" borderId="0" xfId="0" applyFont="1" applyFill="1"/>
    <xf numFmtId="3" fontId="2" fillId="14" borderId="0" xfId="0" applyNumberFormat="1" applyFont="1" applyFill="1"/>
    <xf numFmtId="3" fontId="2" fillId="14" borderId="9" xfId="0" applyNumberFormat="1" applyFont="1" applyFill="1" applyBorder="1"/>
    <xf numFmtId="0" fontId="2" fillId="14" borderId="9" xfId="0" applyFont="1" applyFill="1" applyBorder="1"/>
    <xf numFmtId="3" fontId="9" fillId="0" borderId="0" xfId="0" applyNumberFormat="1" applyFont="1"/>
    <xf numFmtId="0" fontId="10" fillId="4" borderId="0" xfId="0" applyFont="1" applyFill="1" applyAlignment="1">
      <alignment horizontal="center" wrapText="1"/>
    </xf>
    <xf numFmtId="0" fontId="10" fillId="4" borderId="5" xfId="0" applyFont="1" applyFill="1" applyBorder="1" applyAlignment="1">
      <alignment horizontal="center" wrapText="1"/>
    </xf>
    <xf numFmtId="0" fontId="10" fillId="5" borderId="0" xfId="0" applyFont="1" applyFill="1" applyAlignment="1">
      <alignment horizontal="center" wrapText="1"/>
    </xf>
    <xf numFmtId="0" fontId="10" fillId="5" borderId="5" xfId="0" applyFont="1" applyFill="1" applyBorder="1" applyAlignment="1">
      <alignment horizontal="center" wrapText="1"/>
    </xf>
    <xf numFmtId="0" fontId="10" fillId="2" borderId="0" xfId="0" applyFont="1" applyFill="1" applyAlignment="1">
      <alignment horizontal="center" wrapText="1"/>
    </xf>
    <xf numFmtId="0" fontId="10" fillId="2" borderId="5" xfId="0" applyFont="1" applyFill="1" applyBorder="1" applyAlignment="1">
      <alignment horizontal="center" wrapText="1"/>
    </xf>
    <xf numFmtId="0" fontId="2" fillId="4" borderId="0" xfId="0" applyFont="1" applyFill="1" applyAlignment="1">
      <alignment horizontal="center"/>
    </xf>
    <xf numFmtId="0" fontId="2" fillId="5" borderId="0" xfId="0" applyFont="1" applyFill="1" applyAlignment="1">
      <alignment horizontal="center"/>
    </xf>
    <xf numFmtId="0" fontId="2" fillId="2" borderId="0" xfId="0" applyFont="1" applyFill="1" applyAlignment="1">
      <alignment horizontal="center"/>
    </xf>
    <xf numFmtId="0" fontId="2" fillId="4" borderId="10" xfId="0" applyFont="1" applyFill="1" applyBorder="1" applyAlignment="1">
      <alignment horizontal="center"/>
    </xf>
    <xf numFmtId="3" fontId="2" fillId="4" borderId="10" xfId="0" applyNumberFormat="1" applyFont="1" applyFill="1" applyBorder="1" applyAlignment="1">
      <alignment horizontal="center"/>
    </xf>
    <xf numFmtId="3" fontId="2" fillId="10" borderId="10" xfId="0" applyNumberFormat="1" applyFont="1" applyFill="1" applyBorder="1" applyAlignment="1">
      <alignment horizontal="center"/>
    </xf>
    <xf numFmtId="3" fontId="1" fillId="0" borderId="0" xfId="0" applyNumberFormat="1" applyFont="1" applyAlignment="1">
      <alignment horizontal="center"/>
    </xf>
    <xf numFmtId="165" fontId="2" fillId="0" borderId="0" xfId="0" applyNumberFormat="1" applyFont="1"/>
    <xf numFmtId="3" fontId="2" fillId="16" borderId="0" xfId="0" applyNumberFormat="1" applyFont="1" applyFill="1"/>
    <xf numFmtId="0" fontId="17" fillId="0" borderId="0" xfId="1" applyFont="1"/>
    <xf numFmtId="166" fontId="17" fillId="0" borderId="0" xfId="1" applyNumberFormat="1" applyFont="1"/>
    <xf numFmtId="166" fontId="18" fillId="0" borderId="0" xfId="1" applyNumberFormat="1" applyFont="1" applyAlignment="1">
      <alignment horizontal="center"/>
    </xf>
    <xf numFmtId="164" fontId="17" fillId="0" borderId="0" xfId="1" applyNumberFormat="1" applyFont="1"/>
    <xf numFmtId="166" fontId="9" fillId="0" borderId="0" xfId="1" applyNumberFormat="1" applyFont="1"/>
    <xf numFmtId="164" fontId="9" fillId="0" borderId="0" xfId="1" applyNumberFormat="1" applyFont="1"/>
    <xf numFmtId="166" fontId="19" fillId="0" borderId="12" xfId="1" applyNumberFormat="1" applyFont="1" applyBorder="1" applyAlignment="1">
      <alignment horizontal="center"/>
    </xf>
    <xf numFmtId="0" fontId="19" fillId="0" borderId="12" xfId="1" applyFont="1" applyBorder="1"/>
    <xf numFmtId="166" fontId="9" fillId="0" borderId="0" xfId="1" applyNumberFormat="1" applyFont="1" applyAlignment="1">
      <alignment horizontal="center"/>
    </xf>
    <xf numFmtId="0" fontId="9" fillId="0" borderId="0" xfId="1" applyFont="1" applyAlignment="1">
      <alignment horizontal="center"/>
    </xf>
    <xf numFmtId="0" fontId="9" fillId="0" borderId="0" xfId="1" applyFont="1"/>
    <xf numFmtId="0" fontId="19" fillId="0" borderId="12" xfId="1" applyFont="1" applyBorder="1" applyAlignment="1">
      <alignment horizontal="left"/>
    </xf>
    <xf numFmtId="166" fontId="12" fillId="0" borderId="0" xfId="1" applyNumberFormat="1" applyFont="1" applyAlignment="1">
      <alignment horizontal="center"/>
    </xf>
    <xf numFmtId="166" fontId="12" fillId="0" borderId="0" xfId="1" applyNumberFormat="1" applyFont="1" applyAlignment="1">
      <alignment horizontal="left"/>
    </xf>
    <xf numFmtId="166" fontId="9" fillId="0" borderId="8" xfId="1" applyNumberFormat="1" applyFont="1" applyBorder="1" applyAlignment="1">
      <alignment horizontal="center"/>
    </xf>
    <xf numFmtId="0" fontId="12" fillId="0" borderId="8" xfId="0" applyFont="1" applyBorder="1"/>
    <xf numFmtId="166" fontId="12" fillId="0" borderId="8" xfId="1" applyNumberFormat="1" applyFont="1" applyBorder="1" applyAlignment="1">
      <alignment horizontal="left"/>
    </xf>
    <xf numFmtId="166" fontId="9" fillId="10" borderId="0" xfId="1" applyNumberFormat="1" applyFont="1" applyFill="1" applyAlignment="1">
      <alignment horizontal="center"/>
    </xf>
    <xf numFmtId="166" fontId="10" fillId="0" borderId="0" xfId="1" applyNumberFormat="1" applyFont="1" applyAlignment="1">
      <alignment horizontal="left"/>
    </xf>
    <xf numFmtId="166" fontId="9" fillId="10" borderId="8" xfId="1" applyNumberFormat="1" applyFont="1" applyFill="1" applyBorder="1" applyAlignment="1">
      <alignment horizontal="center"/>
    </xf>
    <xf numFmtId="166" fontId="10" fillId="0" borderId="8" xfId="1" applyNumberFormat="1" applyFont="1" applyBorder="1" applyAlignment="1">
      <alignment horizontal="left"/>
    </xf>
    <xf numFmtId="166" fontId="20" fillId="0" borderId="8" xfId="1" applyNumberFormat="1" applyFont="1" applyBorder="1" applyAlignment="1">
      <alignment horizontal="center"/>
    </xf>
    <xf numFmtId="0" fontId="21" fillId="0" borderId="0" xfId="1" applyFont="1"/>
    <xf numFmtId="166" fontId="17" fillId="10" borderId="0" xfId="1" applyNumberFormat="1" applyFont="1" applyFill="1" applyAlignment="1">
      <alignment horizontal="center"/>
    </xf>
    <xf numFmtId="166" fontId="17" fillId="10" borderId="0" xfId="1" applyNumberFormat="1" applyFont="1" applyFill="1"/>
    <xf numFmtId="0" fontId="10" fillId="0" borderId="0" xfId="1" applyFont="1"/>
    <xf numFmtId="166" fontId="17" fillId="0" borderId="0" xfId="1" applyNumberFormat="1" applyFont="1" applyAlignment="1">
      <alignment horizontal="center"/>
    </xf>
    <xf numFmtId="0" fontId="12" fillId="0" borderId="0" xfId="1" applyFont="1"/>
    <xf numFmtId="0" fontId="22" fillId="0" borderId="0" xfId="1" applyFont="1" applyAlignment="1">
      <alignment horizontal="right"/>
    </xf>
    <xf numFmtId="0" fontId="10" fillId="17" borderId="5" xfId="1" applyFont="1" applyFill="1" applyBorder="1" applyAlignment="1">
      <alignment horizontal="center" vertical="center"/>
    </xf>
    <xf numFmtId="0" fontId="10" fillId="17" borderId="5" xfId="1" applyFont="1" applyFill="1" applyBorder="1" applyAlignment="1">
      <alignment horizontal="left"/>
    </xf>
    <xf numFmtId="0" fontId="10" fillId="17" borderId="13" xfId="1" applyFont="1" applyFill="1" applyBorder="1" applyAlignment="1">
      <alignment horizontal="right"/>
    </xf>
    <xf numFmtId="0" fontId="17" fillId="0" borderId="0" xfId="1" applyFont="1" applyAlignment="1">
      <alignment horizontal="center" vertical="center"/>
    </xf>
    <xf numFmtId="166" fontId="7" fillId="0" borderId="0" xfId="1" applyNumberFormat="1" applyFont="1"/>
    <xf numFmtId="0" fontId="7" fillId="0" borderId="0" xfId="1" applyFont="1" applyAlignment="1">
      <alignment horizontal="center" vertical="center"/>
    </xf>
    <xf numFmtId="0" fontId="7" fillId="0" borderId="0" xfId="1" applyFont="1" applyAlignment="1">
      <alignment horizontal="left" vertical="center"/>
    </xf>
    <xf numFmtId="0" fontId="7" fillId="9" borderId="0" xfId="1" applyFont="1" applyFill="1" applyAlignment="1">
      <alignment horizontal="left" vertical="center"/>
    </xf>
    <xf numFmtId="0" fontId="8" fillId="0" borderId="0" xfId="1" applyFont="1" applyAlignment="1">
      <alignment horizontal="left" vertical="center"/>
    </xf>
    <xf numFmtId="3" fontId="7" fillId="0" borderId="0" xfId="1" applyNumberFormat="1" applyFont="1"/>
    <xf numFmtId="167" fontId="17" fillId="0" borderId="0" xfId="1" applyNumberFormat="1" applyFont="1"/>
    <xf numFmtId="0" fontId="9" fillId="0" borderId="0" xfId="0" applyFont="1" applyAlignment="1">
      <alignment horizontal="left" vertical="center"/>
    </xf>
    <xf numFmtId="0" fontId="17" fillId="0" borderId="0" xfId="0" applyFont="1"/>
    <xf numFmtId="0" fontId="9" fillId="9" borderId="0" xfId="0" applyFont="1" applyFill="1" applyAlignment="1">
      <alignment horizontal="left" vertical="center"/>
    </xf>
    <xf numFmtId="0" fontId="23" fillId="12" borderId="14" xfId="0" applyFont="1" applyFill="1" applyBorder="1" applyAlignment="1">
      <alignment horizontal="left"/>
    </xf>
    <xf numFmtId="0" fontId="23" fillId="12" borderId="14" xfId="0" applyFont="1" applyFill="1" applyBorder="1" applyAlignment="1">
      <alignment horizontal="center"/>
    </xf>
    <xf numFmtId="0" fontId="23" fillId="0" borderId="0" xfId="0" applyFont="1" applyAlignment="1">
      <alignment horizontal="right"/>
    </xf>
    <xf numFmtId="0" fontId="9" fillId="0" borderId="0" xfId="0" applyFont="1" applyAlignment="1">
      <alignment horizontal="center"/>
    </xf>
    <xf numFmtId="166" fontId="12" fillId="0" borderId="8" xfId="0" applyNumberFormat="1" applyFont="1" applyBorder="1" applyAlignment="1">
      <alignment horizontal="center"/>
    </xf>
    <xf numFmtId="166" fontId="12" fillId="10" borderId="8" xfId="1" applyNumberFormat="1" applyFont="1" applyFill="1" applyBorder="1" applyAlignment="1">
      <alignment horizontal="center"/>
    </xf>
    <xf numFmtId="166" fontId="12" fillId="10" borderId="0" xfId="1" applyNumberFormat="1" applyFont="1" applyFill="1" applyAlignment="1">
      <alignment horizontal="center"/>
    </xf>
    <xf numFmtId="0" fontId="12" fillId="0" borderId="0" xfId="0" applyFont="1"/>
    <xf numFmtId="0" fontId="12" fillId="0" borderId="0" xfId="0" applyFont="1" applyAlignment="1">
      <alignment horizontal="center"/>
    </xf>
    <xf numFmtId="0" fontId="24" fillId="0" borderId="12" xfId="0" applyFont="1" applyBorder="1" applyAlignment="1">
      <alignment horizontal="left"/>
    </xf>
    <xf numFmtId="166" fontId="24" fillId="0" borderId="12" xfId="0" applyNumberFormat="1" applyFont="1" applyBorder="1" applyAlignment="1">
      <alignment horizontal="center"/>
    </xf>
    <xf numFmtId="0" fontId="7" fillId="0" borderId="0" xfId="0" applyFont="1"/>
    <xf numFmtId="166" fontId="17" fillId="0" borderId="0" xfId="0" applyNumberFormat="1" applyFont="1"/>
    <xf numFmtId="0" fontId="16" fillId="0" borderId="0" xfId="0" applyFont="1"/>
    <xf numFmtId="0" fontId="2" fillId="4" borderId="3" xfId="0" applyFont="1" applyFill="1" applyBorder="1" applyAlignment="1">
      <alignment horizontal="center"/>
    </xf>
    <xf numFmtId="3" fontId="2" fillId="4" borderId="3" xfId="0" applyNumberFormat="1" applyFont="1" applyFill="1" applyBorder="1" applyAlignment="1">
      <alignment horizontal="center"/>
    </xf>
    <xf numFmtId="3" fontId="1" fillId="3" borderId="3" xfId="0" applyNumberFormat="1" applyFont="1" applyFill="1" applyBorder="1" applyAlignment="1">
      <alignment horizontal="center"/>
    </xf>
    <xf numFmtId="0" fontId="2" fillId="2" borderId="3" xfId="0" applyFont="1" applyFill="1" applyBorder="1" applyAlignment="1">
      <alignment horizontal="center"/>
    </xf>
    <xf numFmtId="3" fontId="2" fillId="7" borderId="3" xfId="0" applyNumberFormat="1" applyFont="1" applyFill="1" applyBorder="1" applyAlignment="1">
      <alignment horizontal="center"/>
    </xf>
    <xf numFmtId="3" fontId="1" fillId="2" borderId="3" xfId="0" applyNumberFormat="1"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3" fontId="2" fillId="6" borderId="3" xfId="0" applyNumberFormat="1" applyFont="1" applyFill="1" applyBorder="1" applyAlignment="1">
      <alignment horizontal="center"/>
    </xf>
    <xf numFmtId="3" fontId="2" fillId="6" borderId="4" xfId="0" applyNumberFormat="1" applyFont="1" applyFill="1" applyBorder="1" applyAlignment="1">
      <alignment horizontal="center"/>
    </xf>
    <xf numFmtId="3" fontId="1" fillId="5" borderId="3" xfId="0" applyNumberFormat="1" applyFont="1" applyFill="1" applyBorder="1" applyAlignment="1">
      <alignment horizontal="center"/>
    </xf>
    <xf numFmtId="3" fontId="1" fillId="5" borderId="4" xfId="0" applyNumberFormat="1" applyFont="1" applyFill="1" applyBorder="1" applyAlignment="1">
      <alignment horizontal="center"/>
    </xf>
    <xf numFmtId="0" fontId="2" fillId="4" borderId="15" xfId="0" applyFont="1" applyFill="1" applyBorder="1" applyAlignment="1">
      <alignment horizontal="center"/>
    </xf>
    <xf numFmtId="0" fontId="2" fillId="2" borderId="16" xfId="0" applyFont="1" applyFill="1" applyBorder="1" applyAlignment="1">
      <alignment horizontal="center"/>
    </xf>
    <xf numFmtId="3" fontId="2" fillId="4" borderId="15" xfId="0" applyNumberFormat="1" applyFont="1" applyFill="1" applyBorder="1" applyAlignment="1">
      <alignment horizontal="center"/>
    </xf>
    <xf numFmtId="3" fontId="2" fillId="7" borderId="16" xfId="0" applyNumberFormat="1" applyFont="1" applyFill="1" applyBorder="1" applyAlignment="1">
      <alignment horizontal="center"/>
    </xf>
    <xf numFmtId="3" fontId="1" fillId="3" borderId="15" xfId="0" applyNumberFormat="1" applyFont="1" applyFill="1" applyBorder="1" applyAlignment="1">
      <alignment horizontal="center"/>
    </xf>
    <xf numFmtId="3" fontId="1" fillId="2" borderId="16" xfId="0" applyNumberFormat="1" applyFont="1" applyFill="1" applyBorder="1" applyAlignment="1">
      <alignment horizontal="center"/>
    </xf>
    <xf numFmtId="0" fontId="2" fillId="0" borderId="0" xfId="0" applyFont="1" applyAlignment="1">
      <alignment horizontal="left" wrapText="1"/>
    </xf>
    <xf numFmtId="0" fontId="1" fillId="2" borderId="0" xfId="0" applyFont="1" applyFill="1" applyAlignment="1">
      <alignment horizontal="left"/>
    </xf>
    <xf numFmtId="0" fontId="26" fillId="0" borderId="0" xfId="3" applyFont="1"/>
    <xf numFmtId="0" fontId="6" fillId="0" borderId="0" xfId="3"/>
    <xf numFmtId="166" fontId="9" fillId="0" borderId="0" xfId="0" applyNumberFormat="1" applyFont="1"/>
    <xf numFmtId="0" fontId="10" fillId="10" borderId="5" xfId="0" applyFont="1" applyFill="1" applyBorder="1" applyAlignment="1">
      <alignment horizontal="left"/>
    </xf>
    <xf numFmtId="165" fontId="2" fillId="0" borderId="0" xfId="0" applyNumberFormat="1" applyFont="1" applyAlignment="1">
      <alignment horizontal="center"/>
    </xf>
    <xf numFmtId="0" fontId="10" fillId="2" borderId="0" xfId="0" applyFont="1" applyFill="1" applyAlignment="1">
      <alignment horizontal="center" vertical="center" wrapText="1"/>
    </xf>
    <xf numFmtId="0" fontId="7" fillId="13" borderId="0" xfId="1" applyFont="1" applyFill="1" applyAlignment="1">
      <alignment horizontal="left" wrapText="1"/>
    </xf>
    <xf numFmtId="0" fontId="10" fillId="17" borderId="11" xfId="1" applyFont="1" applyFill="1" applyBorder="1" applyAlignment="1">
      <alignment horizontal="center"/>
    </xf>
    <xf numFmtId="0" fontId="2" fillId="14" borderId="9" xfId="0" applyFont="1" applyFill="1" applyBorder="1" applyAlignment="1">
      <alignment horizontal="center"/>
    </xf>
    <xf numFmtId="0" fontId="1" fillId="2" borderId="0" xfId="0" applyFont="1" applyFill="1" applyAlignment="1">
      <alignment horizontal="left" wrapText="1"/>
    </xf>
    <xf numFmtId="0" fontId="1" fillId="4" borderId="0" xfId="0" applyFont="1" applyFill="1" applyAlignment="1">
      <alignment horizontal="center"/>
    </xf>
    <xf numFmtId="0" fontId="1" fillId="6" borderId="0" xfId="0" applyFont="1" applyFill="1" applyAlignment="1">
      <alignment horizontal="center"/>
    </xf>
    <xf numFmtId="0" fontId="1" fillId="2" borderId="0" xfId="0" applyFont="1" applyFill="1" applyAlignment="1">
      <alignment horizontal="center"/>
    </xf>
    <xf numFmtId="0" fontId="2" fillId="13" borderId="0" xfId="0" applyFont="1" applyFill="1" applyAlignment="1">
      <alignment horizontal="center" wrapText="1"/>
    </xf>
    <xf numFmtId="0" fontId="27" fillId="10" borderId="1" xfId="0" applyFont="1" applyFill="1" applyBorder="1" applyAlignment="1">
      <alignment horizontal="left" vertical="center" wrapText="1"/>
    </xf>
    <xf numFmtId="0" fontId="27" fillId="10" borderId="4" xfId="0" applyFont="1" applyFill="1" applyBorder="1" applyAlignment="1">
      <alignment horizontal="left" vertical="center" wrapText="1"/>
    </xf>
    <xf numFmtId="0" fontId="10" fillId="4" borderId="2"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0" xfId="0" applyFont="1" applyFill="1" applyAlignment="1">
      <alignment horizontal="center" wrapText="1"/>
    </xf>
    <xf numFmtId="0" fontId="10" fillId="2" borderId="5" xfId="0" applyFont="1" applyFill="1" applyBorder="1" applyAlignment="1">
      <alignment horizontal="center" wrapText="1"/>
    </xf>
    <xf numFmtId="0" fontId="10" fillId="5" borderId="0" xfId="0" applyFont="1" applyFill="1" applyAlignment="1">
      <alignment horizontal="center" wrapText="1"/>
    </xf>
    <xf numFmtId="0" fontId="10" fillId="5" borderId="5" xfId="0" applyFont="1" applyFill="1" applyBorder="1" applyAlignment="1">
      <alignment horizontal="center" wrapText="1"/>
    </xf>
    <xf numFmtId="0" fontId="10" fillId="4" borderId="0" xfId="0" applyFont="1" applyFill="1" applyAlignment="1">
      <alignment horizontal="center" wrapText="1"/>
    </xf>
    <xf numFmtId="0" fontId="10" fillId="4" borderId="5" xfId="0" applyFont="1" applyFill="1" applyBorder="1" applyAlignment="1">
      <alignment horizontal="center" wrapText="1"/>
    </xf>
    <xf numFmtId="0" fontId="25" fillId="4" borderId="15" xfId="0" applyFont="1" applyFill="1" applyBorder="1" applyAlignment="1">
      <alignment horizontal="center" vertical="center"/>
    </xf>
    <xf numFmtId="0" fontId="25" fillId="4" borderId="0" xfId="0" applyFont="1" applyFill="1" applyAlignment="1">
      <alignment horizontal="center" vertical="center"/>
    </xf>
    <xf numFmtId="0" fontId="25" fillId="6" borderId="3" xfId="0" applyFont="1" applyFill="1" applyBorder="1" applyAlignment="1">
      <alignment horizontal="center" vertical="center"/>
    </xf>
    <xf numFmtId="0" fontId="25" fillId="6" borderId="0" xfId="0" applyFont="1" applyFill="1" applyAlignment="1">
      <alignment horizontal="center" vertical="center"/>
    </xf>
    <xf numFmtId="0" fontId="25" fillId="6" borderId="4" xfId="0" applyFont="1" applyFill="1" applyBorder="1" applyAlignment="1">
      <alignment horizontal="center" vertical="center"/>
    </xf>
    <xf numFmtId="0" fontId="25" fillId="2" borderId="0" xfId="0" applyFont="1" applyFill="1" applyAlignment="1">
      <alignment horizontal="center" vertical="center"/>
    </xf>
    <xf numFmtId="0" fontId="25" fillId="2" borderId="16" xfId="0" applyFont="1" applyFill="1" applyBorder="1" applyAlignment="1">
      <alignment horizontal="center" vertical="center"/>
    </xf>
    <xf numFmtId="0" fontId="25" fillId="4" borderId="3" xfId="0" applyFont="1" applyFill="1" applyBorder="1" applyAlignment="1">
      <alignment horizontal="center" vertical="center"/>
    </xf>
    <xf numFmtId="0" fontId="25" fillId="4" borderId="4" xfId="0" applyFont="1" applyFill="1" applyBorder="1" applyAlignment="1">
      <alignment horizontal="center" vertical="center"/>
    </xf>
    <xf numFmtId="0" fontId="25" fillId="2" borderId="3" xfId="0" applyFont="1" applyFill="1" applyBorder="1" applyAlignment="1">
      <alignment horizontal="center" vertical="center"/>
    </xf>
    <xf numFmtId="0" fontId="1" fillId="4" borderId="4" xfId="0" applyFont="1" applyFill="1" applyBorder="1" applyAlignment="1">
      <alignment horizontal="center"/>
    </xf>
    <xf numFmtId="0" fontId="1" fillId="2" borderId="3" xfId="0" applyFont="1" applyFill="1" applyBorder="1" applyAlignment="1">
      <alignment horizontal="center"/>
    </xf>
    <xf numFmtId="0" fontId="1" fillId="2" borderId="0" xfId="0" applyFont="1" applyFill="1" applyAlignment="1">
      <alignment horizontal="left"/>
    </xf>
    <xf numFmtId="0" fontId="1" fillId="4" borderId="15" xfId="0" applyFont="1" applyFill="1" applyBorder="1" applyAlignment="1">
      <alignment horizontal="center"/>
    </xf>
    <xf numFmtId="0" fontId="1" fillId="6" borderId="3" xfId="0" applyFont="1" applyFill="1" applyBorder="1" applyAlignment="1">
      <alignment horizontal="center"/>
    </xf>
    <xf numFmtId="0" fontId="1" fillId="6" borderId="4" xfId="0" applyFont="1" applyFill="1" applyBorder="1" applyAlignment="1">
      <alignment horizontal="center"/>
    </xf>
    <xf numFmtId="0" fontId="1" fillId="2" borderId="16" xfId="0" applyFont="1" applyFill="1" applyBorder="1" applyAlignment="1">
      <alignment horizontal="center"/>
    </xf>
    <xf numFmtId="0" fontId="1" fillId="4" borderId="3" xfId="0" applyFont="1" applyFill="1" applyBorder="1" applyAlignment="1">
      <alignment horizontal="center"/>
    </xf>
    <xf numFmtId="0" fontId="2" fillId="4" borderId="0" xfId="0" applyFont="1" applyFill="1" applyAlignment="1">
      <alignment horizontal="center"/>
    </xf>
    <xf numFmtId="0" fontId="2" fillId="5" borderId="0" xfId="0" applyFont="1" applyFill="1" applyAlignment="1">
      <alignment horizontal="center"/>
    </xf>
    <xf numFmtId="0" fontId="2" fillId="2" borderId="0" xfId="0" applyFont="1" applyFill="1" applyAlignment="1">
      <alignment horizontal="center" wrapText="1"/>
    </xf>
    <xf numFmtId="0" fontId="2" fillId="15" borderId="10" xfId="0" applyFont="1" applyFill="1" applyBorder="1" applyAlignment="1">
      <alignment horizontal="center" wrapText="1"/>
    </xf>
    <xf numFmtId="0" fontId="2" fillId="15" borderId="0" xfId="0" applyFont="1" applyFill="1" applyAlignment="1">
      <alignment horizontal="center"/>
    </xf>
  </cellXfs>
  <cellStyles count="4">
    <cellStyle name="Normal" xfId="0" builtinId="0"/>
    <cellStyle name="Normal 3 2" xfId="1" xr:uid="{8F937E56-01A3-428A-A1DE-C5943DF4765E}"/>
    <cellStyle name="Normal 4" xfId="2" xr:uid="{068022EE-A51B-4744-8E92-5A4642DDDA67}"/>
    <cellStyle name="Normal 6" xfId="3" xr:uid="{ED73B898-656A-4F23-9D2E-62CF83C68D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4047-449A-AE4E-DD61EA602AFC}"/>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4047-449A-AE4E-DD61EA602AFC}"/>
            </c:ext>
          </c:extLst>
        </c:ser>
        <c:dLbls>
          <c:showLegendKey val="0"/>
          <c:showVal val="0"/>
          <c:showCatName val="0"/>
          <c:showSerName val="0"/>
          <c:showPercent val="0"/>
          <c:showBubbleSize val="0"/>
        </c:dLbls>
        <c:gapWidth val="150"/>
        <c:axId val="176428264"/>
        <c:axId val="176429440"/>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4047-449A-AE4E-DD61EA602AFC}"/>
            </c:ext>
          </c:extLst>
        </c:ser>
        <c:dLbls>
          <c:showLegendKey val="0"/>
          <c:showVal val="0"/>
          <c:showCatName val="0"/>
          <c:showSerName val="0"/>
          <c:showPercent val="0"/>
          <c:showBubbleSize val="0"/>
        </c:dLbls>
        <c:marker val="1"/>
        <c:smooth val="0"/>
        <c:axId val="176429832"/>
        <c:axId val="176430224"/>
      </c:lineChart>
      <c:catAx>
        <c:axId val="1764282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9440"/>
        <c:crosses val="autoZero"/>
        <c:auto val="0"/>
        <c:lblAlgn val="ctr"/>
        <c:lblOffset val="100"/>
        <c:tickLblSkip val="1"/>
        <c:tickMarkSkip val="1"/>
        <c:noMultiLvlLbl val="0"/>
      </c:catAx>
      <c:valAx>
        <c:axId val="176429440"/>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8264"/>
        <c:crosses val="autoZero"/>
        <c:crossBetween val="between"/>
      </c:valAx>
      <c:catAx>
        <c:axId val="176429832"/>
        <c:scaling>
          <c:orientation val="minMax"/>
        </c:scaling>
        <c:delete val="1"/>
        <c:axPos val="b"/>
        <c:majorTickMark val="out"/>
        <c:minorTickMark val="none"/>
        <c:tickLblPos val="nextTo"/>
        <c:crossAx val="176430224"/>
        <c:crosses val="autoZero"/>
        <c:auto val="0"/>
        <c:lblAlgn val="ctr"/>
        <c:lblOffset val="100"/>
        <c:noMultiLvlLbl val="0"/>
      </c:catAx>
      <c:valAx>
        <c:axId val="176430224"/>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6429832"/>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B1D0-42FC-9880-4EAB74D93168}"/>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B1D0-42FC-9880-4EAB74D93168}"/>
            </c:ext>
          </c:extLst>
        </c:ser>
        <c:dLbls>
          <c:showLegendKey val="0"/>
          <c:showVal val="0"/>
          <c:showCatName val="0"/>
          <c:showSerName val="0"/>
          <c:showPercent val="0"/>
          <c:showBubbleSize val="0"/>
        </c:dLbls>
        <c:gapWidth val="150"/>
        <c:axId val="31687992"/>
        <c:axId val="31688384"/>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B1D0-42FC-9880-4EAB74D93168}"/>
            </c:ext>
          </c:extLst>
        </c:ser>
        <c:dLbls>
          <c:showLegendKey val="0"/>
          <c:showVal val="0"/>
          <c:showCatName val="0"/>
          <c:showSerName val="0"/>
          <c:showPercent val="0"/>
          <c:showBubbleSize val="0"/>
        </c:dLbls>
        <c:marker val="1"/>
        <c:smooth val="0"/>
        <c:axId val="31688776"/>
        <c:axId val="31689168"/>
      </c:lineChart>
      <c:catAx>
        <c:axId val="316879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8384"/>
        <c:crosses val="autoZero"/>
        <c:auto val="0"/>
        <c:lblAlgn val="ctr"/>
        <c:lblOffset val="100"/>
        <c:tickLblSkip val="1"/>
        <c:tickMarkSkip val="1"/>
        <c:noMultiLvlLbl val="0"/>
      </c:catAx>
      <c:valAx>
        <c:axId val="31688384"/>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7992"/>
        <c:crosses val="autoZero"/>
        <c:crossBetween val="between"/>
      </c:valAx>
      <c:catAx>
        <c:axId val="31688776"/>
        <c:scaling>
          <c:orientation val="minMax"/>
        </c:scaling>
        <c:delete val="1"/>
        <c:axPos val="b"/>
        <c:majorTickMark val="out"/>
        <c:minorTickMark val="none"/>
        <c:tickLblPos val="nextTo"/>
        <c:crossAx val="31689168"/>
        <c:crosses val="autoZero"/>
        <c:auto val="0"/>
        <c:lblAlgn val="ctr"/>
        <c:lblOffset val="100"/>
        <c:noMultiLvlLbl val="0"/>
      </c:catAx>
      <c:valAx>
        <c:axId val="31689168"/>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688776"/>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A356-42B1-AAD5-62193C103611}"/>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A356-42B1-AAD5-62193C103611}"/>
            </c:ext>
          </c:extLst>
        </c:ser>
        <c:dLbls>
          <c:showLegendKey val="0"/>
          <c:showVal val="0"/>
          <c:showCatName val="0"/>
          <c:showSerName val="0"/>
          <c:showPercent val="0"/>
          <c:showBubbleSize val="0"/>
        </c:dLbls>
        <c:gapWidth val="150"/>
        <c:axId val="233170400"/>
        <c:axId val="233170792"/>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A356-42B1-AAD5-62193C103611}"/>
            </c:ext>
          </c:extLst>
        </c:ser>
        <c:dLbls>
          <c:showLegendKey val="0"/>
          <c:showVal val="0"/>
          <c:showCatName val="0"/>
          <c:showSerName val="0"/>
          <c:showPercent val="0"/>
          <c:showBubbleSize val="0"/>
        </c:dLbls>
        <c:marker val="1"/>
        <c:smooth val="0"/>
        <c:axId val="233171184"/>
        <c:axId val="233171576"/>
      </c:lineChart>
      <c:catAx>
        <c:axId val="233170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0792"/>
        <c:crosses val="autoZero"/>
        <c:auto val="0"/>
        <c:lblAlgn val="ctr"/>
        <c:lblOffset val="100"/>
        <c:tickLblSkip val="1"/>
        <c:tickMarkSkip val="1"/>
        <c:noMultiLvlLbl val="0"/>
      </c:catAx>
      <c:valAx>
        <c:axId val="23317079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0400"/>
        <c:crosses val="autoZero"/>
        <c:crossBetween val="between"/>
      </c:valAx>
      <c:catAx>
        <c:axId val="233171184"/>
        <c:scaling>
          <c:orientation val="minMax"/>
        </c:scaling>
        <c:delete val="1"/>
        <c:axPos val="b"/>
        <c:majorTickMark val="out"/>
        <c:minorTickMark val="none"/>
        <c:tickLblPos val="nextTo"/>
        <c:crossAx val="233171576"/>
        <c:crosses val="autoZero"/>
        <c:auto val="0"/>
        <c:lblAlgn val="ctr"/>
        <c:lblOffset val="100"/>
        <c:noMultiLvlLbl val="0"/>
      </c:catAx>
      <c:valAx>
        <c:axId val="233171576"/>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1184"/>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'[1]Table B-1'!$A$87</c:f>
              <c:strCache>
                <c:ptCount val="1"/>
              </c:strCache>
            </c:strRef>
          </c:tx>
          <c:spPr>
            <a:solidFill>
              <a:srgbClr val="3366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9199-4D3A-AB7D-D99745B00A2E}"/>
            </c:ext>
          </c:extLst>
        </c:ser>
        <c:ser>
          <c:idx val="0"/>
          <c:order val="1"/>
          <c:tx>
            <c:strRef>
              <c:f>'[1]Table B-1'!$A$88</c:f>
              <c:strCache>
                <c:ptCount val="1"/>
              </c:strCache>
            </c:strRef>
          </c:tx>
          <c:spPr>
            <a:solidFill>
              <a:srgbClr val="99CC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9199-4D3A-AB7D-D99745B00A2E}"/>
            </c:ext>
          </c:extLst>
        </c:ser>
        <c:dLbls>
          <c:showLegendKey val="0"/>
          <c:showVal val="0"/>
          <c:showCatName val="0"/>
          <c:showSerName val="0"/>
          <c:showPercent val="0"/>
          <c:showBubbleSize val="0"/>
        </c:dLbls>
        <c:gapWidth val="150"/>
        <c:axId val="233172360"/>
        <c:axId val="233172752"/>
      </c:barChart>
      <c:lineChart>
        <c:grouping val="standard"/>
        <c:varyColors val="0"/>
        <c:ser>
          <c:idx val="2"/>
          <c:order val="2"/>
          <c:tx>
            <c:v>% difference</c:v>
          </c:tx>
          <c:spPr>
            <a:ln w="254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9199-4D3A-AB7D-D99745B00A2E}"/>
            </c:ext>
          </c:extLst>
        </c:ser>
        <c:dLbls>
          <c:showLegendKey val="0"/>
          <c:showVal val="0"/>
          <c:showCatName val="0"/>
          <c:showSerName val="0"/>
          <c:showPercent val="0"/>
          <c:showBubbleSize val="0"/>
        </c:dLbls>
        <c:marker val="1"/>
        <c:smooth val="0"/>
        <c:axId val="233173144"/>
        <c:axId val="233173536"/>
      </c:lineChart>
      <c:catAx>
        <c:axId val="2331723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2752"/>
        <c:crosses val="autoZero"/>
        <c:auto val="0"/>
        <c:lblAlgn val="ctr"/>
        <c:lblOffset val="100"/>
        <c:tickLblSkip val="1"/>
        <c:tickMarkSkip val="1"/>
        <c:noMultiLvlLbl val="0"/>
      </c:catAx>
      <c:valAx>
        <c:axId val="233172752"/>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Funding (Billions of $US)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2360"/>
        <c:crosses val="autoZero"/>
        <c:crossBetween val="between"/>
      </c:valAx>
      <c:catAx>
        <c:axId val="233173144"/>
        <c:scaling>
          <c:orientation val="minMax"/>
        </c:scaling>
        <c:delete val="1"/>
        <c:axPos val="b"/>
        <c:majorTickMark val="out"/>
        <c:minorTickMark val="none"/>
        <c:tickLblPos val="nextTo"/>
        <c:crossAx val="233173536"/>
        <c:crosses val="autoZero"/>
        <c:auto val="0"/>
        <c:lblAlgn val="ctr"/>
        <c:lblOffset val="100"/>
        <c:noMultiLvlLbl val="0"/>
      </c:catAx>
      <c:valAx>
        <c:axId val="233173536"/>
        <c:scaling>
          <c:orientation val="minMax"/>
        </c:scaling>
        <c:delete val="0"/>
        <c:axPos val="r"/>
        <c:title>
          <c:tx>
            <c:rich>
              <a:bodyPr/>
              <a:lstStyle/>
              <a:p>
                <a:pPr>
                  <a:defRPr sz="1000" b="1" i="0" u="none" strike="noStrike" baseline="0">
                    <a:solidFill>
                      <a:srgbClr val="000000"/>
                    </a:solidFill>
                    <a:latin typeface="Calibri"/>
                    <a:ea typeface="Calibri"/>
                    <a:cs typeface="Calibri"/>
                  </a:defRPr>
                </a:pPr>
                <a:r>
                  <a:rPr lang="en-US"/>
                  <a:t>% difference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33173144"/>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US"/>
              <a:t>Figure ? - Key  entities</a:t>
            </a:r>
          </a:p>
        </c:rich>
      </c:tx>
      <c:overlay val="0"/>
      <c:spPr>
        <a:noFill/>
        <a:ln w="25400">
          <a:noFill/>
        </a:ln>
      </c:spPr>
    </c:title>
    <c:autoTitleDeleted val="0"/>
    <c:plotArea>
      <c:layout/>
      <c:pieChart>
        <c:varyColors val="1"/>
        <c:ser>
          <c:idx val="1"/>
          <c:order val="0"/>
          <c:spPr>
            <a:ln>
              <a:solidFill>
                <a:schemeClr val="bg1">
                  <a:lumMod val="50000"/>
                </a:schemeClr>
              </a:solidFill>
            </a:ln>
          </c:spPr>
          <c:dPt>
            <c:idx val="0"/>
            <c:bubble3D val="0"/>
            <c:spPr>
              <a:solidFill>
                <a:schemeClr val="tx2">
                  <a:lumMod val="60000"/>
                  <a:lumOff val="40000"/>
                </a:schemeClr>
              </a:solidFill>
              <a:ln>
                <a:solidFill>
                  <a:schemeClr val="bg1">
                    <a:lumMod val="50000"/>
                  </a:schemeClr>
                </a:solidFill>
              </a:ln>
            </c:spPr>
            <c:extLst>
              <c:ext xmlns:c16="http://schemas.microsoft.com/office/drawing/2014/chart" uri="{C3380CC4-5D6E-409C-BE32-E72D297353CC}">
                <c16:uniqueId val="{00000001-713B-4F36-B6AB-FC0C0CF92158}"/>
              </c:ext>
            </c:extLst>
          </c:dPt>
          <c:dLbls>
            <c:dLbl>
              <c:idx val="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3B-4F36-B6AB-FC0C0CF92158}"/>
                </c:ext>
              </c:extLst>
            </c:dLbl>
            <c:dLbl>
              <c:idx val="1"/>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13B-4F36-B6AB-FC0C0CF92158}"/>
                </c:ext>
              </c:extLst>
            </c:dLbl>
            <c:dLbl>
              <c:idx val="2"/>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3B-4F36-B6AB-FC0C0CF92158}"/>
                </c:ext>
              </c:extLst>
            </c:dLbl>
            <c:dLbl>
              <c:idx val="3"/>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13B-4F36-B6AB-FC0C0CF92158}"/>
                </c:ext>
              </c:extLst>
            </c:dLbl>
            <c:dLbl>
              <c:idx val="4"/>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3B-4F36-B6AB-FC0C0CF92158}"/>
                </c:ext>
              </c:extLst>
            </c:dLbl>
            <c:dLbl>
              <c:idx val="5"/>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3B-4F36-B6AB-FC0C0CF92158}"/>
                </c:ext>
              </c:extLst>
            </c:dLbl>
            <c:dLbl>
              <c:idx val="6"/>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13B-4F36-B6AB-FC0C0CF92158}"/>
                </c:ext>
              </c:extLst>
            </c:dLbl>
            <c:dLbl>
              <c:idx val="7"/>
              <c:tx>
                <c:rich>
                  <a:bodyPr/>
                  <a:lstStyle/>
                  <a:p>
                    <a:r>
                      <a:t>UNESCO 3%</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13B-4F36-B6AB-FC0C0CF92158}"/>
                </c:ext>
              </c:extLst>
            </c:dLbl>
            <c:dLbl>
              <c:idx val="8"/>
              <c:tx>
                <c:rich>
                  <a:bodyPr/>
                  <a:lstStyle/>
                  <a:p>
                    <a:r>
                      <a:t> UNODC 2%</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13B-4F36-B6AB-FC0C0CF92158}"/>
                </c:ext>
              </c:extLst>
            </c:dLbl>
            <c:dLbl>
              <c:idx val="9"/>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713B-4F36-B6AB-FC0C0CF92158}"/>
                </c:ext>
              </c:extLst>
            </c:dLbl>
            <c:dLbl>
              <c:idx val="1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13B-4F36-B6AB-FC0C0CF92158}"/>
                </c:ext>
              </c:extLst>
            </c:dLbl>
            <c:spPr>
              <a:noFill/>
              <a:ln w="25400">
                <a:noFill/>
              </a:ln>
            </c:spPr>
            <c:txPr>
              <a:bodyPr anchor="ctr" anchorCtr="1"/>
              <a:lstStyle/>
              <a:p>
                <a:pPr>
                  <a:defRPr lang="en-GB" sz="800"/>
                </a:pPr>
                <a:endParaRPr lang="en-US"/>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val>
            <c:numRef>
              <c:f>'[1]Table B-1'!#REF!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'[1]Table B-1'!#REF!</c15:sqref>
                        </c15:formulaRef>
                      </c:ext>
                    </c:extLst>
                    <c:strCache>
                      <c:ptCount val="1"/>
                      <c:pt idx="0">
                        <c:v>#REF!</c:v>
                      </c:pt>
                    </c:strCache>
                  </c:strRef>
                </c15:cat>
              </c15:filteredCategoryTitle>
            </c:ext>
            <c:ext xmlns:c16="http://schemas.microsoft.com/office/drawing/2014/chart" uri="{C3380CC4-5D6E-409C-BE32-E72D297353CC}">
              <c16:uniqueId val="{0000000C-713B-4F36-B6AB-FC0C0CF92158}"/>
            </c:ext>
          </c:extLst>
        </c:ser>
        <c:dLbls>
          <c:showLegendKey val="0"/>
          <c:showVal val="0"/>
          <c:showCatName val="0"/>
          <c:showSerName val="0"/>
          <c:showPercent val="0"/>
          <c:showBubbleSize val="0"/>
          <c:showLeaderLines val="0"/>
        </c:dLbls>
        <c:firstSliceAng val="140"/>
      </c:pieChart>
      <c:spPr>
        <a:noFill/>
        <a:ln w="25400">
          <a:noFill/>
        </a:ln>
      </c:spPr>
    </c:plotArea>
    <c:plotVisOnly val="1"/>
    <c:dispBlanksAs val="zero"/>
    <c:showDLblsOverMax val="0"/>
  </c:chart>
  <c:spPr>
    <a:ln>
      <a:noFill/>
    </a:ln>
  </c:sp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600075</xdr:colOff>
      <xdr:row>3</xdr:row>
      <xdr:rowOff>85726</xdr:rowOff>
    </xdr:from>
    <xdr:to>
      <xdr:col>9</xdr:col>
      <xdr:colOff>381000</xdr:colOff>
      <xdr:row>14</xdr:row>
      <xdr:rowOff>133350</xdr:rowOff>
    </xdr:to>
    <xdr:sp macro="" textlink="">
      <xdr:nvSpPr>
        <xdr:cNvPr id="2" name="Text Box 1">
          <a:extLst>
            <a:ext uri="{FF2B5EF4-FFF2-40B4-BE49-F238E27FC236}">
              <a16:creationId xmlns:a16="http://schemas.microsoft.com/office/drawing/2014/main" id="{5D2B6B54-A930-4889-B56C-D46EAC02D71B}"/>
            </a:ext>
          </a:extLst>
        </xdr:cNvPr>
        <xdr:cNvSpPr txBox="1">
          <a:spLocks noChangeArrowheads="1"/>
        </xdr:cNvSpPr>
      </xdr:nvSpPr>
      <xdr:spPr bwMode="auto">
        <a:xfrm>
          <a:off x="600075" y="638176"/>
          <a:ext cx="5267325" cy="18287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en-US" sz="1000" b="1" i="0" u="none" strike="noStrike" baseline="0">
              <a:solidFill>
                <a:srgbClr val="000000"/>
              </a:solidFill>
              <a:latin typeface="Cambria" panose="02040503050406030204" pitchFamily="18" charset="0"/>
              <a:cs typeface="Times New Roman"/>
            </a:rPr>
            <a:t>Funding for operational activities for development</a:t>
          </a:r>
          <a:endParaRPr lang="en-US" sz="1000" b="0" i="0" u="none" strike="noStrike" baseline="0">
            <a:solidFill>
              <a:srgbClr val="000000"/>
            </a:solidFill>
            <a:latin typeface="Cambria" panose="02040503050406030204" pitchFamily="18" charset="0"/>
            <a:cs typeface="Times New Roman"/>
          </a:endParaRPr>
        </a:p>
        <a:p>
          <a:pPr algn="l" rtl="0">
            <a:defRPr sz="1000"/>
          </a:pPr>
          <a:endParaRPr lang="en-US" sz="1000" b="0" i="0" u="none" strike="noStrike" baseline="0">
            <a:solidFill>
              <a:srgbClr val="000000"/>
            </a:solidFill>
            <a:latin typeface="Cambria" panose="02040503050406030204" pitchFamily="18" charset="0"/>
            <a:cs typeface="Times New Roman"/>
          </a:endParaRP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1: Funding for operational activities, by entity, core and non-core: 2003-2021</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2: Funding provided, by contributor, by entity, by resource type: 2021</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3: Funding mix by contributor: 2021</a:t>
          </a:r>
        </a:p>
        <a:p>
          <a:pPr algn="l" rtl="0">
            <a:defRPr sz="1000"/>
          </a:pPr>
          <a:r>
            <a:rPr lang="en-US" sz="1000" b="0" i="0" u="none" strike="noStrike" baseline="0">
              <a:solidFill>
                <a:srgbClr val="000000"/>
              </a:solidFill>
              <a:latin typeface="Cambria" panose="02040503050406030204" pitchFamily="18" charset="0"/>
              <a:ea typeface="Cambria" panose="02040503050406030204" pitchFamily="18" charset="0"/>
              <a:cs typeface="Times New Roman"/>
            </a:rPr>
            <a:t>Table 4: Member States' four-year funding trend for operational activities, 2018 to 2021</a:t>
          </a:r>
        </a:p>
        <a:p>
          <a:pPr algn="l" rtl="0">
            <a:defRPr sz="1000"/>
          </a:pPr>
          <a:endParaRPr lang="en-US" sz="1000" b="0" i="0" u="none" strike="noStrike" baseline="0">
            <a:solidFill>
              <a:srgbClr val="000000"/>
            </a:solidFill>
            <a:latin typeface="Cambria" panose="02040503050406030204" pitchFamily="18" charset="0"/>
            <a:ea typeface="Cambria" panose="02040503050406030204" pitchFamily="18" charset="0"/>
            <a:cs typeface="Times New Roman"/>
          </a:endParaRPr>
        </a:p>
        <a:p>
          <a:pPr algn="l" rtl="0">
            <a:defRPr sz="1000"/>
          </a:pPr>
          <a:r>
            <a:rPr lang="en-US" sz="1000" b="1" i="0" u="none" strike="noStrike" baseline="0">
              <a:solidFill>
                <a:srgbClr val="000000"/>
              </a:solidFill>
              <a:latin typeface="Cambria" panose="02040503050406030204" pitchFamily="18" charset="0"/>
              <a:cs typeface="Times New Roman"/>
            </a:rPr>
            <a:t>Expenditures on operational activities for development</a:t>
          </a:r>
          <a:endParaRPr lang="en-US" sz="1000" b="0" i="0" u="none" strike="noStrike" baseline="0">
            <a:solidFill>
              <a:srgbClr val="000000"/>
            </a:solidFill>
            <a:latin typeface="Cambria" panose="02040503050406030204" pitchFamily="18" charset="0"/>
            <a:cs typeface="Times New Roman"/>
          </a:endParaRPr>
        </a:p>
        <a:p>
          <a:pPr algn="l" rtl="0">
            <a:defRPr sz="1000"/>
          </a:pPr>
          <a:endParaRPr lang="en-US" sz="1000" b="0" i="0" u="none" strike="noStrike" baseline="0">
            <a:solidFill>
              <a:srgbClr val="000000"/>
            </a:solidFill>
            <a:latin typeface="Cambria" panose="02040503050406030204" pitchFamily="18" charset="0"/>
            <a:cs typeface="Times New Roman"/>
          </a:endParaRPr>
        </a:p>
        <a:p>
          <a:pPr algn="l" rtl="0">
            <a:defRPr sz="1000"/>
          </a:pPr>
          <a:r>
            <a:rPr lang="en-US" sz="1000" b="0" i="0" u="none" strike="noStrike" baseline="0">
              <a:solidFill>
                <a:srgbClr val="000000"/>
              </a:solidFill>
              <a:latin typeface="Cambria" panose="02040503050406030204" pitchFamily="18" charset="0"/>
              <a:cs typeface="Times New Roman"/>
            </a:rPr>
            <a:t>Table 5: Expenditures on operational activities for development by UNDS entity: 2005-2021</a:t>
          </a:r>
        </a:p>
        <a:p>
          <a:pPr algn="l" rtl="0">
            <a:defRPr sz="1000"/>
          </a:pPr>
          <a:r>
            <a:rPr lang="en-US" sz="1000" b="0" i="0" u="none" strike="noStrike" baseline="0">
              <a:solidFill>
                <a:srgbClr val="000000"/>
              </a:solidFill>
              <a:latin typeface="Cambria" panose="02040503050406030204" pitchFamily="18" charset="0"/>
              <a:cs typeface="Times New Roman"/>
            </a:rPr>
            <a:t>Table 6: </a:t>
          </a:r>
          <a:r>
            <a:rPr lang="en-US" sz="1000" b="0" i="0" baseline="0">
              <a:effectLst/>
              <a:latin typeface="+mn-lt"/>
              <a:ea typeface="+mn-ea"/>
              <a:cs typeface="+mn-cs"/>
            </a:rPr>
            <a:t>Expenditures</a:t>
          </a:r>
          <a:r>
            <a:rPr lang="en-US" sz="1000" b="0" i="0" u="none" strike="noStrike" baseline="0">
              <a:solidFill>
                <a:srgbClr val="000000"/>
              </a:solidFill>
              <a:latin typeface="Cambria" panose="02040503050406030204" pitchFamily="18" charset="0"/>
              <a:cs typeface="Times New Roman"/>
            </a:rPr>
            <a:t> by location and type of activity: 2021</a:t>
          </a:r>
        </a:p>
        <a:p>
          <a:pPr algn="l" rtl="0">
            <a:defRPr sz="1000"/>
          </a:pPr>
          <a:endParaRPr lang="en-US" sz="1000" b="0" i="0" u="none" strike="noStrike" baseline="0">
            <a:solidFill>
              <a:srgbClr val="000000"/>
            </a:solidFill>
            <a:latin typeface="+mj-lt"/>
            <a:cs typeface="Times New Roman"/>
          </a:endParaRPr>
        </a:p>
        <a:p>
          <a:pPr algn="l" rtl="0">
            <a:defRPr sz="1000"/>
          </a:pPr>
          <a:r>
            <a:rPr lang="en-US" sz="1000" b="0" i="0" u="none" strike="noStrike" baseline="0">
              <a:solidFill>
                <a:srgbClr val="000000"/>
              </a:solidFill>
              <a:latin typeface="+mj-lt"/>
              <a:cs typeface="Times New Roman"/>
            </a:rPr>
            <a:t>             </a:t>
          </a:r>
          <a:endParaRPr lang="en-US" sz="1000" b="0" i="0" u="none" strike="noStrike" baseline="0">
            <a:solidFill>
              <a:srgbClr val="000000"/>
            </a:solidFill>
            <a:latin typeface="+mj-lt"/>
            <a:cs typeface="Arial"/>
          </a:endParaRPr>
        </a:p>
        <a:p>
          <a:pPr algn="l" rtl="0">
            <a:defRPr sz="1000"/>
          </a:pPr>
          <a:endParaRPr lang="en-US" sz="1000" b="0" i="0" u="none" strike="noStrike" baseline="0">
            <a:solidFill>
              <a:srgbClr val="000000"/>
            </a:solidFill>
            <a:latin typeface="+mj-lt"/>
            <a:cs typeface="Arial"/>
          </a:endParaRPr>
        </a:p>
        <a:p>
          <a:pPr algn="l" rtl="0">
            <a:defRPr sz="1000"/>
          </a:pPr>
          <a:endParaRPr lang="en-US" sz="1000">
            <a:latin typeface="+mj-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55</xdr:row>
      <xdr:rowOff>95250</xdr:rowOff>
    </xdr:from>
    <xdr:to>
      <xdr:col>7</xdr:col>
      <xdr:colOff>0</xdr:colOff>
      <xdr:row>76</xdr:row>
      <xdr:rowOff>114300</xdr:rowOff>
    </xdr:to>
    <xdr:graphicFrame macro="">
      <xdr:nvGraphicFramePr>
        <xdr:cNvPr id="2" name="Chart 1">
          <a:extLst>
            <a:ext uri="{FF2B5EF4-FFF2-40B4-BE49-F238E27FC236}">
              <a16:creationId xmlns:a16="http://schemas.microsoft.com/office/drawing/2014/main" id="{B308BCAA-DA1E-4964-A826-D79E74D06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81</xdr:row>
      <xdr:rowOff>0</xdr:rowOff>
    </xdr:from>
    <xdr:to>
      <xdr:col>7</xdr:col>
      <xdr:colOff>0</xdr:colOff>
      <xdr:row>102</xdr:row>
      <xdr:rowOff>95250</xdr:rowOff>
    </xdr:to>
    <xdr:graphicFrame macro="">
      <xdr:nvGraphicFramePr>
        <xdr:cNvPr id="3" name="Chart 2">
          <a:extLst>
            <a:ext uri="{FF2B5EF4-FFF2-40B4-BE49-F238E27FC236}">
              <a16:creationId xmlns:a16="http://schemas.microsoft.com/office/drawing/2014/main" id="{E77A7EF9-4EF8-4EA8-BD96-AAF8CBC9E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105</xdr:row>
      <xdr:rowOff>0</xdr:rowOff>
    </xdr:from>
    <xdr:to>
      <xdr:col>7</xdr:col>
      <xdr:colOff>0</xdr:colOff>
      <xdr:row>126</xdr:row>
      <xdr:rowOff>95250</xdr:rowOff>
    </xdr:to>
    <xdr:graphicFrame macro="">
      <xdr:nvGraphicFramePr>
        <xdr:cNvPr id="4" name="Chart 3">
          <a:extLst>
            <a:ext uri="{FF2B5EF4-FFF2-40B4-BE49-F238E27FC236}">
              <a16:creationId xmlns:a16="http://schemas.microsoft.com/office/drawing/2014/main" id="{371367CF-B11E-4165-BBD2-618CBFFF0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130</xdr:row>
      <xdr:rowOff>0</xdr:rowOff>
    </xdr:from>
    <xdr:to>
      <xdr:col>7</xdr:col>
      <xdr:colOff>0</xdr:colOff>
      <xdr:row>151</xdr:row>
      <xdr:rowOff>104775</xdr:rowOff>
    </xdr:to>
    <xdr:graphicFrame macro="">
      <xdr:nvGraphicFramePr>
        <xdr:cNvPr id="5" name="Chart 4">
          <a:extLst>
            <a:ext uri="{FF2B5EF4-FFF2-40B4-BE49-F238E27FC236}">
              <a16:creationId xmlns:a16="http://schemas.microsoft.com/office/drawing/2014/main" id="{E9EB9E99-F8EE-4E33-89B5-7B4BB166E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44</xdr:row>
      <xdr:rowOff>0</xdr:rowOff>
    </xdr:from>
    <xdr:to>
      <xdr:col>7</xdr:col>
      <xdr:colOff>0</xdr:colOff>
      <xdr:row>50</xdr:row>
      <xdr:rowOff>57150</xdr:rowOff>
    </xdr:to>
    <xdr:graphicFrame macro="">
      <xdr:nvGraphicFramePr>
        <xdr:cNvPr id="6" name="Chart 5">
          <a:extLst>
            <a:ext uri="{FF2B5EF4-FFF2-40B4-BE49-F238E27FC236}">
              <a16:creationId xmlns:a16="http://schemas.microsoft.com/office/drawing/2014/main" id="{E2A890F8-3EF3-41F1-8F32-E7B7B1896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tatistical%20Report\2010%20ECOSOC\Annex%20Tables\Final\Expenditures%20for%20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macpherson_un_org/Documents/2022/CEB/Final%202021%20fin.%20stats%20data%2015.11.202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B-1"/>
      <sheetName val="Table B-2"/>
      <sheetName val="Table B-3"/>
      <sheetName val="Table B-4"/>
      <sheetName val="Table B-5"/>
      <sheetName val="Table B-6"/>
      <sheetName val="Table B-7"/>
      <sheetName val="UNDP"/>
      <sheetName val="UNIFEM"/>
      <sheetName val="UNCDF"/>
      <sheetName val="UNV"/>
      <sheetName val="UNFPA"/>
      <sheetName val="UNICEF"/>
      <sheetName val="WFP"/>
      <sheetName val="UNHCR"/>
      <sheetName val="IFAD"/>
      <sheetName val="ITC"/>
      <sheetName val="UNAIDS"/>
      <sheetName val="UNCTAD"/>
      <sheetName val="UNEP"/>
      <sheetName val="UNHabitat"/>
      <sheetName val="UNODC"/>
      <sheetName val="UNRWA"/>
      <sheetName val="PBSO"/>
      <sheetName val="OCHA"/>
      <sheetName val="ECA"/>
      <sheetName val="ECE"/>
      <sheetName val="ECLAC"/>
      <sheetName val="ESCAP"/>
      <sheetName val="ESCWA"/>
      <sheetName val="UNDESA"/>
      <sheetName val="FAO"/>
      <sheetName val="ILO"/>
      <sheetName val="UNESCO"/>
      <sheetName val="UNIDO"/>
      <sheetName val="WHO"/>
      <sheetName val="IAEA"/>
      <sheetName val="ICAO"/>
      <sheetName val="IMO"/>
      <sheetName val="ITU"/>
      <sheetName val="UPU"/>
      <sheetName val="WIPO"/>
      <sheetName val="WMO"/>
      <sheetName val="UNWTO"/>
      <sheetName val="Test"/>
      <sheetName val="Total Rev. by contributors"/>
    </sheetNames>
    <sheetDataSet>
      <sheetData sheetId="0"/>
      <sheetData sheetId="1" refreshError="1"/>
      <sheetData sheetId="2"/>
      <sheetData sheetId="3" refreshError="1"/>
      <sheetData sheetId="4" refreshError="1"/>
      <sheetData sheetId="5" refreshError="1"/>
      <sheetData sheetId="6" refreshError="1"/>
      <sheetData sheetId="7">
        <row r="10">
          <cell r="B10" t="str">
            <v xml:space="preserve">Member States </v>
          </cell>
        </row>
        <row r="12">
          <cell r="A12">
            <v>4</v>
          </cell>
          <cell r="B12" t="str">
            <v>Afghanistan</v>
          </cell>
          <cell r="C12">
            <v>12991</v>
          </cell>
          <cell r="D12">
            <v>391820</v>
          </cell>
          <cell r="E12">
            <v>1014</v>
          </cell>
          <cell r="F12">
            <v>392834</v>
          </cell>
          <cell r="G12">
            <v>405825</v>
          </cell>
          <cell r="J12">
            <v>392834</v>
          </cell>
        </row>
        <row r="13">
          <cell r="A13">
            <v>8</v>
          </cell>
          <cell r="B13" t="str">
            <v>Albania</v>
          </cell>
          <cell r="C13">
            <v>881</v>
          </cell>
          <cell r="D13">
            <v>5016</v>
          </cell>
          <cell r="E13">
            <v>114</v>
          </cell>
          <cell r="F13">
            <v>5130</v>
          </cell>
          <cell r="G13">
            <v>6011</v>
          </cell>
          <cell r="J13">
            <v>5130</v>
          </cell>
        </row>
        <row r="14">
          <cell r="A14">
            <v>12</v>
          </cell>
          <cell r="B14" t="str">
            <v>Algeria</v>
          </cell>
          <cell r="C14">
            <v>207</v>
          </cell>
          <cell r="D14">
            <v>970</v>
          </cell>
          <cell r="E14">
            <v>117</v>
          </cell>
          <cell r="F14">
            <v>1087</v>
          </cell>
          <cell r="G14">
            <v>1294</v>
          </cell>
          <cell r="J14">
            <v>1087</v>
          </cell>
        </row>
        <row r="15">
          <cell r="A15">
            <v>20</v>
          </cell>
          <cell r="B15" t="str">
            <v>Andorra</v>
          </cell>
          <cell r="C15">
            <v>0</v>
          </cell>
          <cell r="D15">
            <v>0</v>
          </cell>
          <cell r="E15">
            <v>0</v>
          </cell>
          <cell r="F15">
            <v>0</v>
          </cell>
          <cell r="G15">
            <v>0</v>
          </cell>
          <cell r="J15">
            <v>0</v>
          </cell>
        </row>
        <row r="16">
          <cell r="A16">
            <v>24</v>
          </cell>
          <cell r="B16" t="str">
            <v>Angola</v>
          </cell>
          <cell r="C16">
            <v>4852</v>
          </cell>
          <cell r="D16">
            <v>30207</v>
          </cell>
          <cell r="E16">
            <v>137</v>
          </cell>
          <cell r="F16">
            <v>30344</v>
          </cell>
          <cell r="G16">
            <v>35196</v>
          </cell>
          <cell r="J16">
            <v>30344</v>
          </cell>
        </row>
        <row r="17">
          <cell r="A17">
            <v>28</v>
          </cell>
          <cell r="B17" t="str">
            <v>Antigua and Barbuda</v>
          </cell>
          <cell r="C17">
            <v>0</v>
          </cell>
          <cell r="D17">
            <v>561</v>
          </cell>
          <cell r="E17">
            <v>0</v>
          </cell>
          <cell r="F17">
            <v>561</v>
          </cell>
          <cell r="G17">
            <v>561</v>
          </cell>
          <cell r="J17">
            <v>561</v>
          </cell>
        </row>
        <row r="18">
          <cell r="A18">
            <v>32</v>
          </cell>
          <cell r="B18" t="str">
            <v>Argentina</v>
          </cell>
          <cell r="C18">
            <v>691</v>
          </cell>
          <cell r="D18">
            <v>3206</v>
          </cell>
          <cell r="E18">
            <v>160919</v>
          </cell>
          <cell r="F18">
            <v>164125</v>
          </cell>
          <cell r="G18">
            <v>164816</v>
          </cell>
          <cell r="J18">
            <v>164125</v>
          </cell>
        </row>
        <row r="19">
          <cell r="A19">
            <v>51</v>
          </cell>
          <cell r="B19" t="str">
            <v>Armenia</v>
          </cell>
          <cell r="C19">
            <v>1256</v>
          </cell>
          <cell r="D19">
            <v>4476</v>
          </cell>
          <cell r="E19">
            <v>546</v>
          </cell>
          <cell r="F19">
            <v>5022</v>
          </cell>
          <cell r="G19">
            <v>6278</v>
          </cell>
          <cell r="J19">
            <v>5022</v>
          </cell>
        </row>
        <row r="20">
          <cell r="A20">
            <v>36</v>
          </cell>
          <cell r="B20" t="str">
            <v>Australia</v>
          </cell>
          <cell r="C20">
            <v>0</v>
          </cell>
          <cell r="D20">
            <v>0</v>
          </cell>
          <cell r="E20">
            <v>0</v>
          </cell>
          <cell r="F20">
            <v>0</v>
          </cell>
          <cell r="G20">
            <v>0</v>
          </cell>
          <cell r="J20">
            <v>0</v>
          </cell>
        </row>
        <row r="21">
          <cell r="A21">
            <v>40</v>
          </cell>
          <cell r="B21" t="str">
            <v>Austria</v>
          </cell>
          <cell r="C21">
            <v>0</v>
          </cell>
          <cell r="D21">
            <v>0</v>
          </cell>
          <cell r="E21">
            <v>0</v>
          </cell>
          <cell r="F21">
            <v>0</v>
          </cell>
          <cell r="G21">
            <v>0</v>
          </cell>
          <cell r="J21">
            <v>0</v>
          </cell>
        </row>
        <row r="22">
          <cell r="A22">
            <v>31</v>
          </cell>
          <cell r="B22" t="str">
            <v>Azerbaijan</v>
          </cell>
          <cell r="C22">
            <v>2610</v>
          </cell>
          <cell r="D22">
            <v>1516</v>
          </cell>
          <cell r="E22">
            <v>4903</v>
          </cell>
          <cell r="F22">
            <v>6419</v>
          </cell>
          <cell r="G22">
            <v>9029</v>
          </cell>
          <cell r="J22">
            <v>6419</v>
          </cell>
        </row>
        <row r="23">
          <cell r="A23">
            <v>44</v>
          </cell>
          <cell r="B23" t="str">
            <v>Bahamas</v>
          </cell>
          <cell r="C23">
            <v>0</v>
          </cell>
          <cell r="D23">
            <v>0</v>
          </cell>
          <cell r="E23">
            <v>0</v>
          </cell>
          <cell r="F23">
            <v>0</v>
          </cell>
          <cell r="G23">
            <v>0</v>
          </cell>
          <cell r="J23">
            <v>0</v>
          </cell>
        </row>
        <row r="24">
          <cell r="A24">
            <v>48</v>
          </cell>
          <cell r="B24" t="str">
            <v>Bahrain</v>
          </cell>
          <cell r="C24">
            <v>0</v>
          </cell>
          <cell r="D24">
            <v>722</v>
          </cell>
          <cell r="E24">
            <v>794</v>
          </cell>
          <cell r="F24">
            <v>1516</v>
          </cell>
          <cell r="G24">
            <v>1516</v>
          </cell>
          <cell r="J24">
            <v>1516</v>
          </cell>
        </row>
        <row r="25">
          <cell r="A25">
            <v>50</v>
          </cell>
          <cell r="B25" t="str">
            <v>Bangladesh</v>
          </cell>
          <cell r="C25">
            <v>8463</v>
          </cell>
          <cell r="D25">
            <v>85981</v>
          </cell>
          <cell r="E25">
            <v>1672</v>
          </cell>
          <cell r="F25">
            <v>87653</v>
          </cell>
          <cell r="G25">
            <v>96116</v>
          </cell>
          <cell r="J25">
            <v>87653</v>
          </cell>
        </row>
        <row r="26">
          <cell r="A26">
            <v>52</v>
          </cell>
          <cell r="B26" t="str">
            <v>Barbados</v>
          </cell>
          <cell r="C26">
            <v>8</v>
          </cell>
          <cell r="D26">
            <v>3884</v>
          </cell>
          <cell r="E26">
            <v>12</v>
          </cell>
          <cell r="F26">
            <v>3896</v>
          </cell>
          <cell r="G26">
            <v>3904</v>
          </cell>
          <cell r="J26">
            <v>3896</v>
          </cell>
        </row>
        <row r="27">
          <cell r="A27">
            <v>112</v>
          </cell>
          <cell r="B27" t="str">
            <v>Belarus</v>
          </cell>
          <cell r="C27">
            <v>936</v>
          </cell>
          <cell r="D27">
            <v>9478</v>
          </cell>
          <cell r="E27">
            <v>69</v>
          </cell>
          <cell r="F27">
            <v>9547</v>
          </cell>
          <cell r="G27">
            <v>10483</v>
          </cell>
          <cell r="J27">
            <v>9547</v>
          </cell>
        </row>
        <row r="28">
          <cell r="A28">
            <v>56</v>
          </cell>
          <cell r="B28" t="str">
            <v>Belgium</v>
          </cell>
          <cell r="C28">
            <v>0</v>
          </cell>
          <cell r="D28">
            <v>0</v>
          </cell>
          <cell r="E28">
            <v>0</v>
          </cell>
          <cell r="F28">
            <v>0</v>
          </cell>
          <cell r="G28">
            <v>0</v>
          </cell>
          <cell r="J28">
            <v>0</v>
          </cell>
        </row>
        <row r="29">
          <cell r="A29">
            <v>84</v>
          </cell>
          <cell r="B29" t="str">
            <v>Belize</v>
          </cell>
          <cell r="C29">
            <v>192</v>
          </cell>
          <cell r="D29">
            <v>1239</v>
          </cell>
          <cell r="E29">
            <v>0</v>
          </cell>
          <cell r="F29">
            <v>1239</v>
          </cell>
          <cell r="G29">
            <v>1431</v>
          </cell>
          <cell r="J29">
            <v>1239</v>
          </cell>
        </row>
        <row r="30">
          <cell r="A30">
            <v>204</v>
          </cell>
          <cell r="B30" t="str">
            <v>Benin</v>
          </cell>
          <cell r="C30">
            <v>5628</v>
          </cell>
          <cell r="D30">
            <v>770</v>
          </cell>
          <cell r="E30">
            <v>0</v>
          </cell>
          <cell r="F30">
            <v>770</v>
          </cell>
          <cell r="G30">
            <v>6398</v>
          </cell>
          <cell r="J30">
            <v>770</v>
          </cell>
        </row>
        <row r="31">
          <cell r="A31">
            <v>64</v>
          </cell>
          <cell r="B31" t="str">
            <v>Bhutan</v>
          </cell>
          <cell r="C31">
            <v>1575</v>
          </cell>
          <cell r="D31">
            <v>2816</v>
          </cell>
          <cell r="E31">
            <v>0</v>
          </cell>
          <cell r="F31">
            <v>2816</v>
          </cell>
          <cell r="G31">
            <v>4391</v>
          </cell>
          <cell r="J31">
            <v>2816</v>
          </cell>
        </row>
        <row r="32">
          <cell r="A32">
            <v>68</v>
          </cell>
          <cell r="B32" t="str">
            <v>Bolivia</v>
          </cell>
          <cell r="C32">
            <v>1507</v>
          </cell>
          <cell r="D32">
            <v>4154</v>
          </cell>
          <cell r="E32">
            <v>29735</v>
          </cell>
          <cell r="F32">
            <v>33889</v>
          </cell>
          <cell r="G32">
            <v>35396</v>
          </cell>
          <cell r="J32">
            <v>33889</v>
          </cell>
        </row>
        <row r="33">
          <cell r="A33">
            <v>70</v>
          </cell>
          <cell r="B33" t="str">
            <v>Bosnia and Herzegovina</v>
          </cell>
          <cell r="C33">
            <v>999</v>
          </cell>
          <cell r="D33">
            <v>17765</v>
          </cell>
          <cell r="E33">
            <v>4308</v>
          </cell>
          <cell r="F33">
            <v>22073</v>
          </cell>
          <cell r="G33">
            <v>23072</v>
          </cell>
          <cell r="J33">
            <v>22073</v>
          </cell>
        </row>
        <row r="34">
          <cell r="A34">
            <v>72</v>
          </cell>
          <cell r="B34" t="str">
            <v>Botswana</v>
          </cell>
          <cell r="C34">
            <v>909</v>
          </cell>
          <cell r="D34">
            <v>2135</v>
          </cell>
          <cell r="E34">
            <v>5108</v>
          </cell>
          <cell r="F34">
            <v>7243</v>
          </cell>
          <cell r="G34">
            <v>8152</v>
          </cell>
          <cell r="J34">
            <v>7243</v>
          </cell>
        </row>
        <row r="35">
          <cell r="A35">
            <v>76</v>
          </cell>
          <cell r="B35" t="str">
            <v>Brazil</v>
          </cell>
          <cell r="C35">
            <v>352</v>
          </cell>
          <cell r="D35">
            <v>12754</v>
          </cell>
          <cell r="E35">
            <v>141878</v>
          </cell>
          <cell r="F35">
            <v>154632</v>
          </cell>
          <cell r="G35">
            <v>154984</v>
          </cell>
          <cell r="J35">
            <v>154632</v>
          </cell>
        </row>
        <row r="36">
          <cell r="A36">
            <v>96</v>
          </cell>
          <cell r="B36" t="str">
            <v>Brunei Darussalam</v>
          </cell>
          <cell r="C36">
            <v>0</v>
          </cell>
          <cell r="D36">
            <v>0</v>
          </cell>
          <cell r="E36">
            <v>0</v>
          </cell>
          <cell r="F36">
            <v>0</v>
          </cell>
          <cell r="G36">
            <v>0</v>
          </cell>
          <cell r="J36">
            <v>0</v>
          </cell>
        </row>
        <row r="37">
          <cell r="A37">
            <v>100</v>
          </cell>
          <cell r="B37" t="str">
            <v>Bulgaria</v>
          </cell>
          <cell r="C37">
            <v>793</v>
          </cell>
          <cell r="D37">
            <v>2333</v>
          </cell>
          <cell r="E37">
            <v>6574</v>
          </cell>
          <cell r="F37">
            <v>8907</v>
          </cell>
          <cell r="G37">
            <v>9700</v>
          </cell>
          <cell r="J37">
            <v>8907</v>
          </cell>
        </row>
        <row r="38">
          <cell r="A38">
            <v>854</v>
          </cell>
          <cell r="B38" t="str">
            <v>Burkina Faso</v>
          </cell>
          <cell r="C38">
            <v>7626</v>
          </cell>
          <cell r="D38">
            <v>6638</v>
          </cell>
          <cell r="E38">
            <v>3492</v>
          </cell>
          <cell r="F38">
            <v>10130</v>
          </cell>
          <cell r="G38">
            <v>17756</v>
          </cell>
          <cell r="J38">
            <v>10130</v>
          </cell>
        </row>
        <row r="39">
          <cell r="A39">
            <v>108</v>
          </cell>
          <cell r="B39" t="str">
            <v>Burundi</v>
          </cell>
          <cell r="C39">
            <v>11337</v>
          </cell>
          <cell r="D39">
            <v>22095</v>
          </cell>
          <cell r="E39">
            <v>0</v>
          </cell>
          <cell r="F39">
            <v>22095</v>
          </cell>
          <cell r="G39">
            <v>33432</v>
          </cell>
          <cell r="J39">
            <v>22095</v>
          </cell>
        </row>
        <row r="40">
          <cell r="A40">
            <v>116</v>
          </cell>
          <cell r="B40" t="str">
            <v>Cambodia</v>
          </cell>
          <cell r="C40">
            <v>7399</v>
          </cell>
          <cell r="D40">
            <v>27839</v>
          </cell>
          <cell r="E40">
            <v>177</v>
          </cell>
          <cell r="F40">
            <v>28016</v>
          </cell>
          <cell r="G40">
            <v>35415</v>
          </cell>
          <cell r="J40">
            <v>28016</v>
          </cell>
        </row>
        <row r="41">
          <cell r="A41">
            <v>120</v>
          </cell>
          <cell r="B41" t="str">
            <v>Cameroon</v>
          </cell>
          <cell r="C41">
            <v>3072</v>
          </cell>
          <cell r="D41">
            <v>1777</v>
          </cell>
          <cell r="E41">
            <v>638</v>
          </cell>
          <cell r="F41">
            <v>2415</v>
          </cell>
          <cell r="G41">
            <v>5487</v>
          </cell>
          <cell r="J41">
            <v>2415</v>
          </cell>
        </row>
        <row r="42">
          <cell r="A42">
            <v>124</v>
          </cell>
          <cell r="B42" t="str">
            <v>Canada</v>
          </cell>
          <cell r="C42">
            <v>0</v>
          </cell>
          <cell r="D42">
            <v>0</v>
          </cell>
          <cell r="E42">
            <v>0</v>
          </cell>
          <cell r="F42">
            <v>0</v>
          </cell>
          <cell r="G42">
            <v>0</v>
          </cell>
          <cell r="J42">
            <v>0</v>
          </cell>
        </row>
        <row r="43">
          <cell r="A43">
            <v>132</v>
          </cell>
          <cell r="B43" t="str">
            <v>Cape Verde</v>
          </cell>
          <cell r="C43">
            <v>1027</v>
          </cell>
          <cell r="D43">
            <v>3554</v>
          </cell>
          <cell r="E43">
            <v>0</v>
          </cell>
          <cell r="F43">
            <v>3554</v>
          </cell>
          <cell r="G43">
            <v>4581</v>
          </cell>
          <cell r="J43">
            <v>3554</v>
          </cell>
        </row>
        <row r="44">
          <cell r="A44">
            <v>140</v>
          </cell>
          <cell r="B44" t="str">
            <v>Central African Rep.</v>
          </cell>
          <cell r="C44">
            <v>4718</v>
          </cell>
          <cell r="D44">
            <v>12115</v>
          </cell>
          <cell r="E44">
            <v>-2</v>
          </cell>
          <cell r="F44">
            <v>12113</v>
          </cell>
          <cell r="G44">
            <v>16831</v>
          </cell>
          <cell r="J44">
            <v>12113</v>
          </cell>
        </row>
        <row r="45">
          <cell r="A45">
            <v>148</v>
          </cell>
          <cell r="B45" t="str">
            <v>Chad</v>
          </cell>
          <cell r="C45">
            <v>3957</v>
          </cell>
          <cell r="D45">
            <v>2582</v>
          </cell>
          <cell r="E45">
            <v>194</v>
          </cell>
          <cell r="F45">
            <v>2776</v>
          </cell>
          <cell r="G45">
            <v>6733</v>
          </cell>
          <cell r="J45">
            <v>2776</v>
          </cell>
        </row>
        <row r="46">
          <cell r="A46">
            <v>152</v>
          </cell>
          <cell r="B46" t="str">
            <v>Chile</v>
          </cell>
          <cell r="C46">
            <v>524</v>
          </cell>
          <cell r="D46">
            <v>3037</v>
          </cell>
          <cell r="E46">
            <v>14145</v>
          </cell>
          <cell r="F46">
            <v>17182</v>
          </cell>
          <cell r="G46">
            <v>17706</v>
          </cell>
          <cell r="J46">
            <v>17182</v>
          </cell>
        </row>
        <row r="47">
          <cell r="A47">
            <v>156</v>
          </cell>
          <cell r="B47" t="str">
            <v>China</v>
          </cell>
          <cell r="C47">
            <v>7544</v>
          </cell>
          <cell r="D47">
            <v>31958</v>
          </cell>
          <cell r="E47">
            <v>23195</v>
          </cell>
          <cell r="F47">
            <v>55153</v>
          </cell>
          <cell r="G47">
            <v>62697</v>
          </cell>
          <cell r="J47">
            <v>55153</v>
          </cell>
        </row>
        <row r="48">
          <cell r="A48">
            <v>170</v>
          </cell>
          <cell r="B48" t="str">
            <v>Colombia</v>
          </cell>
          <cell r="C48">
            <v>990</v>
          </cell>
          <cell r="D48">
            <v>8390</v>
          </cell>
          <cell r="E48">
            <v>95944</v>
          </cell>
          <cell r="F48">
            <v>104334</v>
          </cell>
          <cell r="G48">
            <v>105324</v>
          </cell>
          <cell r="J48">
            <v>0</v>
          </cell>
        </row>
        <row r="49">
          <cell r="A49">
            <v>174</v>
          </cell>
          <cell r="B49" t="str">
            <v>Comoros</v>
          </cell>
          <cell r="C49">
            <v>2154</v>
          </cell>
          <cell r="D49">
            <v>873</v>
          </cell>
          <cell r="E49">
            <v>7</v>
          </cell>
          <cell r="F49">
            <v>880</v>
          </cell>
          <cell r="G49">
            <v>3034</v>
          </cell>
          <cell r="J49">
            <v>0</v>
          </cell>
        </row>
        <row r="50">
          <cell r="A50">
            <v>178</v>
          </cell>
          <cell r="B50" t="str">
            <v>Congo</v>
          </cell>
          <cell r="C50">
            <v>1731</v>
          </cell>
          <cell r="D50">
            <v>7372</v>
          </cell>
          <cell r="E50">
            <v>2867</v>
          </cell>
          <cell r="F50">
            <v>10239</v>
          </cell>
          <cell r="G50">
            <v>11970</v>
          </cell>
          <cell r="J50">
            <v>104334</v>
          </cell>
        </row>
        <row r="51">
          <cell r="A51">
            <v>188</v>
          </cell>
          <cell r="B51" t="str">
            <v>Costa Rica</v>
          </cell>
          <cell r="C51">
            <v>630</v>
          </cell>
          <cell r="D51">
            <v>4204</v>
          </cell>
          <cell r="E51">
            <v>55</v>
          </cell>
          <cell r="F51">
            <v>4259</v>
          </cell>
          <cell r="G51">
            <v>4889</v>
          </cell>
          <cell r="J51">
            <v>880</v>
          </cell>
        </row>
        <row r="52">
          <cell r="A52">
            <v>384</v>
          </cell>
          <cell r="B52" t="str">
            <v>Cote d'Ivoire</v>
          </cell>
          <cell r="C52">
            <v>7685</v>
          </cell>
          <cell r="D52">
            <v>20980</v>
          </cell>
          <cell r="E52">
            <v>2316</v>
          </cell>
          <cell r="F52">
            <v>23296</v>
          </cell>
          <cell r="G52">
            <v>30981</v>
          </cell>
          <cell r="J52">
            <v>10239</v>
          </cell>
        </row>
        <row r="53">
          <cell r="A53">
            <v>191</v>
          </cell>
          <cell r="B53" t="str">
            <v>Croatia</v>
          </cell>
          <cell r="C53">
            <v>1388</v>
          </cell>
          <cell r="D53">
            <v>4147</v>
          </cell>
          <cell r="E53">
            <v>2990</v>
          </cell>
          <cell r="F53">
            <v>7137</v>
          </cell>
          <cell r="G53">
            <v>8525</v>
          </cell>
          <cell r="J53">
            <v>4259</v>
          </cell>
        </row>
        <row r="54">
          <cell r="A54">
            <v>192</v>
          </cell>
          <cell r="B54" t="str">
            <v>Cuba</v>
          </cell>
          <cell r="C54">
            <v>672</v>
          </cell>
          <cell r="D54">
            <v>18776</v>
          </cell>
          <cell r="E54">
            <v>-117</v>
          </cell>
          <cell r="F54">
            <v>18659</v>
          </cell>
          <cell r="G54">
            <v>19331</v>
          </cell>
          <cell r="J54">
            <v>23296</v>
          </cell>
        </row>
        <row r="55">
          <cell r="A55">
            <v>196</v>
          </cell>
          <cell r="B55" t="str">
            <v>Cyprus</v>
          </cell>
          <cell r="C55">
            <v>36</v>
          </cell>
          <cell r="D55">
            <v>15481</v>
          </cell>
          <cell r="E55">
            <v>2</v>
          </cell>
          <cell r="F55">
            <v>15483</v>
          </cell>
          <cell r="G55">
            <v>15519</v>
          </cell>
          <cell r="J55">
            <v>7137</v>
          </cell>
        </row>
        <row r="56">
          <cell r="A56">
            <v>203</v>
          </cell>
          <cell r="B56" t="str">
            <v>Czech Republic</v>
          </cell>
          <cell r="C56">
            <v>0</v>
          </cell>
          <cell r="D56">
            <v>0</v>
          </cell>
          <cell r="E56">
            <v>0</v>
          </cell>
          <cell r="F56">
            <v>0</v>
          </cell>
          <cell r="G56">
            <v>0</v>
          </cell>
          <cell r="J56">
            <v>18659</v>
          </cell>
        </row>
        <row r="57">
          <cell r="A57">
            <v>408</v>
          </cell>
          <cell r="B57" t="str">
            <v>Dem People's Rep of Korea</v>
          </cell>
          <cell r="C57">
            <v>-11</v>
          </cell>
          <cell r="D57">
            <v>1</v>
          </cell>
          <cell r="E57">
            <v>0</v>
          </cell>
          <cell r="F57">
            <v>1</v>
          </cell>
          <cell r="G57">
            <v>-10</v>
          </cell>
          <cell r="J57">
            <v>15483</v>
          </cell>
        </row>
        <row r="58">
          <cell r="A58">
            <v>180</v>
          </cell>
          <cell r="B58" t="str">
            <v>Dem Rep of the Congo</v>
          </cell>
          <cell r="C58">
            <v>25178</v>
          </cell>
          <cell r="D58">
            <v>159672</v>
          </cell>
          <cell r="E58">
            <v>3463</v>
          </cell>
          <cell r="F58">
            <v>163135</v>
          </cell>
          <cell r="G58">
            <v>188313</v>
          </cell>
          <cell r="J58">
            <v>0</v>
          </cell>
        </row>
        <row r="59">
          <cell r="A59">
            <v>208</v>
          </cell>
          <cell r="B59" t="str">
            <v>Denmark</v>
          </cell>
          <cell r="C59">
            <v>0</v>
          </cell>
          <cell r="D59">
            <v>0</v>
          </cell>
          <cell r="E59">
            <v>0</v>
          </cell>
          <cell r="F59">
            <v>0</v>
          </cell>
          <cell r="G59">
            <v>0</v>
          </cell>
          <cell r="J59">
            <v>1</v>
          </cell>
        </row>
        <row r="60">
          <cell r="A60">
            <v>262</v>
          </cell>
          <cell r="B60" t="str">
            <v>Djibouti</v>
          </cell>
          <cell r="C60">
            <v>809</v>
          </cell>
          <cell r="D60">
            <v>755</v>
          </cell>
          <cell r="E60">
            <v>0</v>
          </cell>
          <cell r="F60">
            <v>755</v>
          </cell>
          <cell r="G60">
            <v>1564</v>
          </cell>
          <cell r="J60">
            <v>163135</v>
          </cell>
        </row>
        <row r="61">
          <cell r="A61">
            <v>212</v>
          </cell>
          <cell r="B61" t="str">
            <v>Dominica</v>
          </cell>
          <cell r="C61">
            <v>117</v>
          </cell>
          <cell r="D61">
            <v>183</v>
          </cell>
          <cell r="E61">
            <v>0</v>
          </cell>
          <cell r="F61">
            <v>183</v>
          </cell>
          <cell r="G61">
            <v>300</v>
          </cell>
          <cell r="J61">
            <v>0</v>
          </cell>
        </row>
        <row r="62">
          <cell r="A62">
            <v>214</v>
          </cell>
          <cell r="B62" t="str">
            <v>Dominican Republic</v>
          </cell>
          <cell r="C62">
            <v>898</v>
          </cell>
          <cell r="D62">
            <v>5084</v>
          </cell>
          <cell r="E62">
            <v>3692</v>
          </cell>
          <cell r="F62">
            <v>8776</v>
          </cell>
          <cell r="G62">
            <v>9674</v>
          </cell>
          <cell r="J62">
            <v>755</v>
          </cell>
        </row>
        <row r="63">
          <cell r="A63">
            <v>218</v>
          </cell>
          <cell r="B63" t="str">
            <v>Ecuador</v>
          </cell>
          <cell r="C63">
            <v>1322</v>
          </cell>
          <cell r="D63">
            <v>16962</v>
          </cell>
          <cell r="E63">
            <v>18206</v>
          </cell>
          <cell r="F63">
            <v>35168</v>
          </cell>
          <cell r="G63">
            <v>36490</v>
          </cell>
          <cell r="J63">
            <v>183</v>
          </cell>
        </row>
        <row r="64">
          <cell r="A64">
            <v>818</v>
          </cell>
          <cell r="B64" t="str">
            <v>Egypt</v>
          </cell>
          <cell r="C64">
            <v>2428</v>
          </cell>
          <cell r="D64">
            <v>11182</v>
          </cell>
          <cell r="E64">
            <v>50894</v>
          </cell>
          <cell r="F64">
            <v>62076</v>
          </cell>
          <cell r="G64">
            <v>64504</v>
          </cell>
          <cell r="J64">
            <v>8776</v>
          </cell>
        </row>
        <row r="65">
          <cell r="A65">
            <v>222</v>
          </cell>
          <cell r="B65" t="str">
            <v>El Salvador</v>
          </cell>
          <cell r="C65">
            <v>749</v>
          </cell>
          <cell r="D65">
            <v>4264</v>
          </cell>
          <cell r="E65">
            <v>8294</v>
          </cell>
          <cell r="F65">
            <v>12558</v>
          </cell>
          <cell r="G65">
            <v>13307</v>
          </cell>
          <cell r="J65">
            <v>35168</v>
          </cell>
        </row>
        <row r="66">
          <cell r="A66">
            <v>226</v>
          </cell>
          <cell r="B66" t="str">
            <v>Equatorial Guinea</v>
          </cell>
          <cell r="C66">
            <v>329</v>
          </cell>
          <cell r="D66">
            <v>1241</v>
          </cell>
          <cell r="E66">
            <v>598</v>
          </cell>
          <cell r="F66">
            <v>1839</v>
          </cell>
          <cell r="G66">
            <v>2168</v>
          </cell>
          <cell r="J66">
            <v>62076</v>
          </cell>
        </row>
        <row r="67">
          <cell r="A67">
            <v>232</v>
          </cell>
          <cell r="B67" t="str">
            <v>Eritrea</v>
          </cell>
          <cell r="C67">
            <v>4984</v>
          </cell>
          <cell r="D67">
            <v>9040</v>
          </cell>
          <cell r="E67">
            <v>50</v>
          </cell>
          <cell r="F67">
            <v>9090</v>
          </cell>
          <cell r="G67">
            <v>14074</v>
          </cell>
          <cell r="J67">
            <v>12558</v>
          </cell>
        </row>
        <row r="68">
          <cell r="A68">
            <v>233</v>
          </cell>
          <cell r="B68" t="str">
            <v>Estonia</v>
          </cell>
          <cell r="C68">
            <v>0</v>
          </cell>
          <cell r="D68">
            <v>0</v>
          </cell>
          <cell r="E68">
            <v>0</v>
          </cell>
          <cell r="F68">
            <v>0</v>
          </cell>
          <cell r="G68">
            <v>0</v>
          </cell>
          <cell r="J68">
            <v>1839</v>
          </cell>
        </row>
        <row r="69">
          <cell r="A69">
            <v>231</v>
          </cell>
          <cell r="B69" t="str">
            <v>Ethiopia</v>
          </cell>
          <cell r="C69">
            <v>23166</v>
          </cell>
          <cell r="D69">
            <v>23795</v>
          </cell>
          <cell r="E69">
            <v>10</v>
          </cell>
          <cell r="F69">
            <v>23805</v>
          </cell>
          <cell r="G69">
            <v>46971</v>
          </cell>
          <cell r="J69">
            <v>9090</v>
          </cell>
        </row>
        <row r="70">
          <cell r="A70">
            <v>583</v>
          </cell>
          <cell r="B70" t="str">
            <v>Fed States of Micronesia</v>
          </cell>
          <cell r="C70">
            <v>0</v>
          </cell>
          <cell r="D70">
            <v>0</v>
          </cell>
          <cell r="E70">
            <v>0</v>
          </cell>
          <cell r="F70">
            <v>0</v>
          </cell>
          <cell r="G70">
            <v>0</v>
          </cell>
          <cell r="J70">
            <v>0</v>
          </cell>
        </row>
        <row r="71">
          <cell r="A71">
            <v>242</v>
          </cell>
          <cell r="B71" t="str">
            <v>Fiji</v>
          </cell>
          <cell r="C71">
            <v>2105</v>
          </cell>
          <cell r="D71">
            <v>9491</v>
          </cell>
          <cell r="E71">
            <v>22</v>
          </cell>
          <cell r="F71">
            <v>9513</v>
          </cell>
          <cell r="G71">
            <v>11618</v>
          </cell>
          <cell r="J71">
            <v>23805</v>
          </cell>
        </row>
        <row r="72">
          <cell r="A72">
            <v>246</v>
          </cell>
          <cell r="B72" t="str">
            <v>Finland</v>
          </cell>
          <cell r="C72">
            <v>0</v>
          </cell>
          <cell r="D72">
            <v>0</v>
          </cell>
          <cell r="E72">
            <v>0</v>
          </cell>
          <cell r="F72">
            <v>0</v>
          </cell>
          <cell r="G72">
            <v>0</v>
          </cell>
          <cell r="J72">
            <v>0</v>
          </cell>
        </row>
        <row r="73">
          <cell r="A73">
            <v>250</v>
          </cell>
          <cell r="B73" t="str">
            <v>France</v>
          </cell>
          <cell r="C73">
            <v>0</v>
          </cell>
          <cell r="D73">
            <v>0</v>
          </cell>
          <cell r="E73">
            <v>0</v>
          </cell>
          <cell r="F73">
            <v>0</v>
          </cell>
          <cell r="G73">
            <v>0</v>
          </cell>
          <cell r="J73">
            <v>9513</v>
          </cell>
        </row>
        <row r="74">
          <cell r="A74">
            <v>266</v>
          </cell>
          <cell r="B74" t="str">
            <v>Gabon</v>
          </cell>
          <cell r="C74">
            <v>499</v>
          </cell>
          <cell r="D74">
            <v>2008</v>
          </cell>
          <cell r="E74">
            <v>1654</v>
          </cell>
          <cell r="F74">
            <v>3662</v>
          </cell>
          <cell r="G74">
            <v>4161</v>
          </cell>
          <cell r="J74">
            <v>0</v>
          </cell>
        </row>
        <row r="75">
          <cell r="A75">
            <v>270</v>
          </cell>
          <cell r="B75" t="str">
            <v>Gambia</v>
          </cell>
          <cell r="C75">
            <v>2844</v>
          </cell>
          <cell r="D75">
            <v>1155</v>
          </cell>
          <cell r="E75">
            <v>0</v>
          </cell>
          <cell r="F75">
            <v>1155</v>
          </cell>
          <cell r="G75">
            <v>3999</v>
          </cell>
          <cell r="J75">
            <v>0</v>
          </cell>
        </row>
        <row r="76">
          <cell r="A76">
            <v>268</v>
          </cell>
          <cell r="B76" t="str">
            <v>Georgia</v>
          </cell>
          <cell r="C76">
            <v>2554</v>
          </cell>
          <cell r="D76">
            <v>7247</v>
          </cell>
          <cell r="E76">
            <v>1374</v>
          </cell>
          <cell r="F76">
            <v>8621</v>
          </cell>
          <cell r="G76">
            <v>11175</v>
          </cell>
          <cell r="J76">
            <v>3662</v>
          </cell>
        </row>
        <row r="77">
          <cell r="A77">
            <v>276</v>
          </cell>
          <cell r="B77" t="str">
            <v>Germany</v>
          </cell>
          <cell r="C77">
            <v>0</v>
          </cell>
          <cell r="D77">
            <v>0</v>
          </cell>
          <cell r="E77">
            <v>0</v>
          </cell>
          <cell r="F77">
            <v>0</v>
          </cell>
          <cell r="G77">
            <v>0</v>
          </cell>
          <cell r="J77">
            <v>1155</v>
          </cell>
        </row>
        <row r="78">
          <cell r="A78">
            <v>288</v>
          </cell>
          <cell r="B78" t="str">
            <v>Ghana</v>
          </cell>
          <cell r="C78">
            <v>7145</v>
          </cell>
          <cell r="D78">
            <v>6495</v>
          </cell>
          <cell r="E78">
            <v>217</v>
          </cell>
          <cell r="F78">
            <v>6712</v>
          </cell>
          <cell r="G78">
            <v>13857</v>
          </cell>
          <cell r="J78">
            <v>8621</v>
          </cell>
        </row>
        <row r="79">
          <cell r="A79">
            <v>300</v>
          </cell>
          <cell r="B79" t="str">
            <v>Greece</v>
          </cell>
          <cell r="C79">
            <v>0</v>
          </cell>
          <cell r="D79">
            <v>0</v>
          </cell>
          <cell r="E79">
            <v>0</v>
          </cell>
          <cell r="F79">
            <v>0</v>
          </cell>
          <cell r="G79">
            <v>0</v>
          </cell>
          <cell r="J79">
            <v>0</v>
          </cell>
        </row>
        <row r="80">
          <cell r="A80">
            <v>308</v>
          </cell>
          <cell r="B80" t="str">
            <v>Grenada</v>
          </cell>
          <cell r="C80">
            <v>54</v>
          </cell>
          <cell r="D80">
            <v>284</v>
          </cell>
          <cell r="E80">
            <v>0</v>
          </cell>
          <cell r="F80">
            <v>284</v>
          </cell>
          <cell r="G80">
            <v>338</v>
          </cell>
          <cell r="J80">
            <v>6712</v>
          </cell>
        </row>
        <row r="81">
          <cell r="A81">
            <v>320</v>
          </cell>
          <cell r="B81" t="str">
            <v>Guatemala</v>
          </cell>
          <cell r="C81">
            <v>912</v>
          </cell>
          <cell r="D81">
            <v>43658</v>
          </cell>
          <cell r="E81">
            <v>38177</v>
          </cell>
          <cell r="F81">
            <v>81835</v>
          </cell>
          <cell r="G81">
            <v>82747</v>
          </cell>
          <cell r="J81">
            <v>0</v>
          </cell>
        </row>
        <row r="82">
          <cell r="A82">
            <v>324</v>
          </cell>
          <cell r="B82" t="str">
            <v>Guinea</v>
          </cell>
          <cell r="C82">
            <v>6315</v>
          </cell>
          <cell r="D82">
            <v>10012</v>
          </cell>
          <cell r="E82">
            <v>0</v>
          </cell>
          <cell r="F82">
            <v>10012</v>
          </cell>
          <cell r="G82">
            <v>16327</v>
          </cell>
          <cell r="J82">
            <v>0</v>
          </cell>
        </row>
        <row r="83">
          <cell r="A83">
            <v>624</v>
          </cell>
          <cell r="B83" t="str">
            <v>Guinea-Bissau</v>
          </cell>
          <cell r="C83">
            <v>3274</v>
          </cell>
          <cell r="D83">
            <v>7051</v>
          </cell>
          <cell r="E83">
            <v>0</v>
          </cell>
          <cell r="F83">
            <v>7051</v>
          </cell>
          <cell r="G83">
            <v>10325</v>
          </cell>
          <cell r="J83">
            <v>284</v>
          </cell>
        </row>
        <row r="84">
          <cell r="A84">
            <v>328</v>
          </cell>
          <cell r="B84" t="str">
            <v>Guyana</v>
          </cell>
          <cell r="C84">
            <v>569</v>
          </cell>
          <cell r="D84">
            <v>-148</v>
          </cell>
          <cell r="E84">
            <v>81</v>
          </cell>
          <cell r="F84">
            <v>-67</v>
          </cell>
          <cell r="G84">
            <v>502</v>
          </cell>
          <cell r="J84">
            <v>81835</v>
          </cell>
        </row>
        <row r="85">
          <cell r="A85">
            <v>332</v>
          </cell>
          <cell r="B85" t="str">
            <v>Haiti</v>
          </cell>
          <cell r="C85">
            <v>6771</v>
          </cell>
          <cell r="D85">
            <v>13216</v>
          </cell>
          <cell r="E85">
            <v>809</v>
          </cell>
          <cell r="F85">
            <v>14025</v>
          </cell>
          <cell r="G85">
            <v>20796</v>
          </cell>
          <cell r="J85">
            <v>10012</v>
          </cell>
        </row>
        <row r="86">
          <cell r="A86">
            <v>340</v>
          </cell>
          <cell r="B86" t="str">
            <v>Honduras</v>
          </cell>
          <cell r="C86">
            <v>1417</v>
          </cell>
          <cell r="D86">
            <v>15646</v>
          </cell>
          <cell r="E86">
            <v>36089</v>
          </cell>
          <cell r="F86">
            <v>51735</v>
          </cell>
          <cell r="G86">
            <v>53152</v>
          </cell>
          <cell r="J86">
            <v>7051</v>
          </cell>
        </row>
        <row r="87">
          <cell r="A87">
            <v>348</v>
          </cell>
          <cell r="B87" t="str">
            <v>Hungary</v>
          </cell>
          <cell r="C87">
            <v>0</v>
          </cell>
          <cell r="D87">
            <v>0</v>
          </cell>
          <cell r="E87">
            <v>0</v>
          </cell>
          <cell r="F87">
            <v>0</v>
          </cell>
          <cell r="G87">
            <v>0</v>
          </cell>
          <cell r="J87">
            <v>-67</v>
          </cell>
        </row>
        <row r="88">
          <cell r="A88">
            <v>352</v>
          </cell>
          <cell r="B88" t="str">
            <v>Iceland</v>
          </cell>
          <cell r="C88">
            <v>0</v>
          </cell>
          <cell r="D88">
            <v>0</v>
          </cell>
          <cell r="E88">
            <v>0</v>
          </cell>
          <cell r="F88">
            <v>0</v>
          </cell>
          <cell r="G88">
            <v>0</v>
          </cell>
          <cell r="J88">
            <v>14025</v>
          </cell>
        </row>
        <row r="89">
          <cell r="A89">
            <v>356</v>
          </cell>
          <cell r="B89" t="str">
            <v>India</v>
          </cell>
          <cell r="C89">
            <v>14849</v>
          </cell>
          <cell r="D89">
            <v>27547</v>
          </cell>
          <cell r="E89">
            <v>219</v>
          </cell>
          <cell r="F89">
            <v>27766</v>
          </cell>
          <cell r="G89">
            <v>42615</v>
          </cell>
          <cell r="J89">
            <v>51735</v>
          </cell>
        </row>
        <row r="90">
          <cell r="A90">
            <v>360</v>
          </cell>
          <cell r="B90" t="str">
            <v>Indonesia</v>
          </cell>
          <cell r="C90">
            <v>5562</v>
          </cell>
          <cell r="D90">
            <v>58490</v>
          </cell>
          <cell r="E90">
            <v>2764</v>
          </cell>
          <cell r="F90">
            <v>61254</v>
          </cell>
          <cell r="G90">
            <v>66816</v>
          </cell>
          <cell r="J90">
            <v>0</v>
          </cell>
        </row>
        <row r="91">
          <cell r="A91">
            <v>364</v>
          </cell>
          <cell r="B91" t="str">
            <v>Iran, Islamic Republic</v>
          </cell>
          <cell r="C91">
            <v>1168</v>
          </cell>
          <cell r="D91">
            <v>8000</v>
          </cell>
          <cell r="E91">
            <v>15</v>
          </cell>
          <cell r="F91">
            <v>8015</v>
          </cell>
          <cell r="G91">
            <v>9183</v>
          </cell>
          <cell r="J91">
            <v>0</v>
          </cell>
        </row>
        <row r="92">
          <cell r="A92">
            <v>368</v>
          </cell>
          <cell r="B92" t="str">
            <v>Iraq</v>
          </cell>
          <cell r="C92">
            <v>4517</v>
          </cell>
          <cell r="D92">
            <v>81296</v>
          </cell>
          <cell r="E92">
            <v>543</v>
          </cell>
          <cell r="F92">
            <v>81839</v>
          </cell>
          <cell r="G92">
            <v>86356</v>
          </cell>
          <cell r="J92">
            <v>27766</v>
          </cell>
        </row>
        <row r="93">
          <cell r="A93">
            <v>372</v>
          </cell>
          <cell r="B93" t="str">
            <v>Ireland</v>
          </cell>
          <cell r="C93">
            <v>0</v>
          </cell>
          <cell r="D93">
            <v>0</v>
          </cell>
          <cell r="E93">
            <v>0</v>
          </cell>
          <cell r="F93">
            <v>0</v>
          </cell>
          <cell r="G93">
            <v>0</v>
          </cell>
          <cell r="J93">
            <v>61254</v>
          </cell>
        </row>
        <row r="94">
          <cell r="A94">
            <v>376</v>
          </cell>
          <cell r="B94" t="str">
            <v>Israel</v>
          </cell>
          <cell r="C94">
            <v>0</v>
          </cell>
          <cell r="D94">
            <v>0</v>
          </cell>
          <cell r="E94">
            <v>0</v>
          </cell>
          <cell r="F94">
            <v>0</v>
          </cell>
          <cell r="G94">
            <v>0</v>
          </cell>
          <cell r="J94">
            <v>8015</v>
          </cell>
        </row>
        <row r="95">
          <cell r="A95">
            <v>380</v>
          </cell>
          <cell r="B95" t="str">
            <v>Italy</v>
          </cell>
          <cell r="C95">
            <v>0</v>
          </cell>
          <cell r="D95">
            <v>0</v>
          </cell>
          <cell r="E95">
            <v>0</v>
          </cell>
          <cell r="F95">
            <v>0</v>
          </cell>
          <cell r="G95">
            <v>0</v>
          </cell>
          <cell r="J95">
            <v>81839</v>
          </cell>
        </row>
        <row r="96">
          <cell r="A96">
            <v>388</v>
          </cell>
          <cell r="B96" t="str">
            <v>Jamaica</v>
          </cell>
          <cell r="C96">
            <v>544</v>
          </cell>
          <cell r="D96">
            <v>2274</v>
          </cell>
          <cell r="E96">
            <v>93</v>
          </cell>
          <cell r="F96">
            <v>2367</v>
          </cell>
          <cell r="G96">
            <v>2911</v>
          </cell>
          <cell r="J96">
            <v>0</v>
          </cell>
        </row>
        <row r="97">
          <cell r="A97">
            <v>392</v>
          </cell>
          <cell r="B97" t="str">
            <v>Japan</v>
          </cell>
          <cell r="C97">
            <v>0</v>
          </cell>
          <cell r="D97">
            <v>0</v>
          </cell>
          <cell r="E97">
            <v>0</v>
          </cell>
          <cell r="F97">
            <v>0</v>
          </cell>
          <cell r="G97">
            <v>0</v>
          </cell>
          <cell r="J97">
            <v>0</v>
          </cell>
        </row>
        <row r="98">
          <cell r="A98">
            <v>400</v>
          </cell>
          <cell r="B98" t="str">
            <v>Jordan</v>
          </cell>
          <cell r="C98">
            <v>507</v>
          </cell>
          <cell r="D98">
            <v>13731</v>
          </cell>
          <cell r="E98">
            <v>2167</v>
          </cell>
          <cell r="F98">
            <v>15898</v>
          </cell>
          <cell r="G98">
            <v>16405</v>
          </cell>
          <cell r="J98">
            <v>0</v>
          </cell>
        </row>
        <row r="99">
          <cell r="A99">
            <v>398</v>
          </cell>
          <cell r="B99" t="str">
            <v>Kazakhstan</v>
          </cell>
          <cell r="C99">
            <v>827</v>
          </cell>
          <cell r="D99">
            <v>10935</v>
          </cell>
          <cell r="E99">
            <v>148</v>
          </cell>
          <cell r="F99">
            <v>11083</v>
          </cell>
          <cell r="G99">
            <v>11910</v>
          </cell>
          <cell r="J99">
            <v>2367</v>
          </cell>
        </row>
        <row r="100">
          <cell r="A100">
            <v>404</v>
          </cell>
          <cell r="B100" t="str">
            <v>Kenya</v>
          </cell>
          <cell r="C100">
            <v>9122</v>
          </cell>
          <cell r="D100">
            <v>29784</v>
          </cell>
          <cell r="E100">
            <v>160</v>
          </cell>
          <cell r="F100">
            <v>29944</v>
          </cell>
          <cell r="G100">
            <v>39066</v>
          </cell>
          <cell r="J100">
            <v>0</v>
          </cell>
        </row>
        <row r="101">
          <cell r="A101">
            <v>296</v>
          </cell>
          <cell r="B101" t="str">
            <v>Kiribati</v>
          </cell>
          <cell r="C101">
            <v>0</v>
          </cell>
          <cell r="D101">
            <v>4</v>
          </cell>
          <cell r="E101">
            <v>0</v>
          </cell>
          <cell r="F101">
            <v>4</v>
          </cell>
          <cell r="G101">
            <v>4</v>
          </cell>
          <cell r="J101">
            <v>15898</v>
          </cell>
        </row>
        <row r="102">
          <cell r="A102">
            <v>414</v>
          </cell>
          <cell r="B102" t="str">
            <v>Kuwait</v>
          </cell>
          <cell r="C102">
            <v>0</v>
          </cell>
          <cell r="D102">
            <v>3226</v>
          </cell>
          <cell r="E102">
            <v>0</v>
          </cell>
          <cell r="F102">
            <v>3226</v>
          </cell>
          <cell r="G102">
            <v>3226</v>
          </cell>
          <cell r="J102">
            <v>11083</v>
          </cell>
        </row>
        <row r="103">
          <cell r="A103">
            <v>417</v>
          </cell>
          <cell r="B103" t="str">
            <v>Kyrgyzstan</v>
          </cell>
          <cell r="C103">
            <v>5528</v>
          </cell>
          <cell r="D103">
            <v>11756</v>
          </cell>
          <cell r="E103">
            <v>0</v>
          </cell>
          <cell r="F103">
            <v>11756</v>
          </cell>
          <cell r="G103">
            <v>17284</v>
          </cell>
          <cell r="J103">
            <v>29944</v>
          </cell>
        </row>
        <row r="104">
          <cell r="A104">
            <v>418</v>
          </cell>
          <cell r="B104" t="str">
            <v>Lao People's Dem Republic</v>
          </cell>
          <cell r="C104">
            <v>4799</v>
          </cell>
          <cell r="D104">
            <v>7410</v>
          </cell>
          <cell r="E104">
            <v>917</v>
          </cell>
          <cell r="F104">
            <v>8327</v>
          </cell>
          <cell r="G104">
            <v>13126</v>
          </cell>
          <cell r="J104">
            <v>4</v>
          </cell>
        </row>
        <row r="105">
          <cell r="A105">
            <v>428</v>
          </cell>
          <cell r="B105" t="str">
            <v>Latvia</v>
          </cell>
          <cell r="C105">
            <v>0</v>
          </cell>
          <cell r="D105">
            <v>1082</v>
          </cell>
          <cell r="E105">
            <v>43</v>
          </cell>
          <cell r="F105">
            <v>1125</v>
          </cell>
          <cell r="G105">
            <v>1125</v>
          </cell>
          <cell r="J105">
            <v>3226</v>
          </cell>
        </row>
        <row r="106">
          <cell r="A106">
            <v>422</v>
          </cell>
          <cell r="B106" t="str">
            <v>Lebanon</v>
          </cell>
          <cell r="C106">
            <v>904</v>
          </cell>
          <cell r="D106">
            <v>29377</v>
          </cell>
          <cell r="E106">
            <v>9831</v>
          </cell>
          <cell r="F106">
            <v>39208</v>
          </cell>
          <cell r="G106">
            <v>40112</v>
          </cell>
          <cell r="J106">
            <v>11756</v>
          </cell>
        </row>
        <row r="107">
          <cell r="A107">
            <v>426</v>
          </cell>
          <cell r="B107" t="str">
            <v>Lesotho</v>
          </cell>
          <cell r="C107">
            <v>1169</v>
          </cell>
          <cell r="D107">
            <v>1540</v>
          </cell>
          <cell r="E107">
            <v>64</v>
          </cell>
          <cell r="F107">
            <v>1604</v>
          </cell>
          <cell r="G107">
            <v>2773</v>
          </cell>
          <cell r="J107">
            <v>8327</v>
          </cell>
        </row>
        <row r="108">
          <cell r="A108">
            <v>430</v>
          </cell>
          <cell r="B108" t="str">
            <v>Liberia</v>
          </cell>
          <cell r="C108">
            <v>6691</v>
          </cell>
          <cell r="D108">
            <v>42424</v>
          </cell>
          <cell r="E108">
            <v>612</v>
          </cell>
          <cell r="F108">
            <v>43036</v>
          </cell>
          <cell r="G108">
            <v>49727</v>
          </cell>
          <cell r="J108">
            <v>1125</v>
          </cell>
        </row>
        <row r="109">
          <cell r="A109">
            <v>434</v>
          </cell>
          <cell r="B109" t="str">
            <v>Libyan Arab Jamahiriya</v>
          </cell>
          <cell r="C109">
            <v>0</v>
          </cell>
          <cell r="D109">
            <v>388</v>
          </cell>
          <cell r="E109">
            <v>2815</v>
          </cell>
          <cell r="F109">
            <v>3203</v>
          </cell>
          <cell r="G109">
            <v>3203</v>
          </cell>
          <cell r="J109">
            <v>39208</v>
          </cell>
        </row>
        <row r="110">
          <cell r="A110">
            <v>438</v>
          </cell>
          <cell r="B110" t="str">
            <v>Liechtenstein</v>
          </cell>
          <cell r="C110">
            <v>0</v>
          </cell>
          <cell r="D110">
            <v>0</v>
          </cell>
          <cell r="E110">
            <v>0</v>
          </cell>
          <cell r="F110">
            <v>0</v>
          </cell>
          <cell r="G110">
            <v>0</v>
          </cell>
          <cell r="J110">
            <v>1604</v>
          </cell>
        </row>
        <row r="111">
          <cell r="A111">
            <v>440</v>
          </cell>
          <cell r="B111" t="str">
            <v>Lithuania</v>
          </cell>
          <cell r="C111">
            <v>14</v>
          </cell>
          <cell r="D111">
            <v>821</v>
          </cell>
          <cell r="E111">
            <v>111</v>
          </cell>
          <cell r="F111">
            <v>932</v>
          </cell>
          <cell r="G111">
            <v>946</v>
          </cell>
          <cell r="J111">
            <v>43036</v>
          </cell>
        </row>
        <row r="112">
          <cell r="A112">
            <v>442</v>
          </cell>
          <cell r="B112" t="str">
            <v>Luxembourg</v>
          </cell>
          <cell r="C112">
            <v>0</v>
          </cell>
          <cell r="D112">
            <v>0</v>
          </cell>
          <cell r="E112">
            <v>0</v>
          </cell>
          <cell r="F112">
            <v>0</v>
          </cell>
          <cell r="G112">
            <v>0</v>
          </cell>
          <cell r="J112">
            <v>3203</v>
          </cell>
        </row>
        <row r="113">
          <cell r="A113">
            <v>450</v>
          </cell>
          <cell r="B113" t="str">
            <v>Madagascar</v>
          </cell>
          <cell r="C113">
            <v>7549</v>
          </cell>
          <cell r="D113">
            <v>1658</v>
          </cell>
          <cell r="E113">
            <v>0</v>
          </cell>
          <cell r="F113">
            <v>1658</v>
          </cell>
          <cell r="G113">
            <v>9207</v>
          </cell>
          <cell r="J113">
            <v>0</v>
          </cell>
        </row>
        <row r="114">
          <cell r="A114">
            <v>454</v>
          </cell>
          <cell r="B114" t="str">
            <v>Malawi</v>
          </cell>
          <cell r="C114">
            <v>9379</v>
          </cell>
          <cell r="D114">
            <v>16482</v>
          </cell>
          <cell r="E114">
            <v>346</v>
          </cell>
          <cell r="F114">
            <v>16828</v>
          </cell>
          <cell r="G114">
            <v>26207</v>
          </cell>
          <cell r="J114">
            <v>932</v>
          </cell>
        </row>
        <row r="115">
          <cell r="A115">
            <v>458</v>
          </cell>
          <cell r="B115" t="str">
            <v>Malaysia</v>
          </cell>
          <cell r="C115">
            <v>526</v>
          </cell>
          <cell r="D115">
            <v>3167</v>
          </cell>
          <cell r="E115">
            <v>1066</v>
          </cell>
          <cell r="F115">
            <v>4233</v>
          </cell>
          <cell r="G115">
            <v>4759</v>
          </cell>
          <cell r="J115">
            <v>0</v>
          </cell>
        </row>
        <row r="116">
          <cell r="A116">
            <v>462</v>
          </cell>
          <cell r="B116" t="str">
            <v>Maldives</v>
          </cell>
          <cell r="C116">
            <v>1024</v>
          </cell>
          <cell r="D116">
            <v>3557</v>
          </cell>
          <cell r="E116">
            <v>-200</v>
          </cell>
          <cell r="F116">
            <v>3357</v>
          </cell>
          <cell r="G116">
            <v>4381</v>
          </cell>
          <cell r="J116">
            <v>1658</v>
          </cell>
        </row>
        <row r="117">
          <cell r="A117">
            <v>466</v>
          </cell>
          <cell r="B117" t="str">
            <v>Mali</v>
          </cell>
          <cell r="C117">
            <v>7283</v>
          </cell>
          <cell r="D117">
            <v>10385</v>
          </cell>
          <cell r="E117">
            <v>2030</v>
          </cell>
          <cell r="F117">
            <v>12415</v>
          </cell>
          <cell r="G117">
            <v>19698</v>
          </cell>
          <cell r="J117">
            <v>16828</v>
          </cell>
        </row>
        <row r="118">
          <cell r="A118">
            <v>470</v>
          </cell>
          <cell r="B118" t="str">
            <v>Malta</v>
          </cell>
          <cell r="C118">
            <v>0</v>
          </cell>
          <cell r="D118">
            <v>0</v>
          </cell>
          <cell r="E118">
            <v>0</v>
          </cell>
          <cell r="F118">
            <v>0</v>
          </cell>
          <cell r="G118">
            <v>0</v>
          </cell>
          <cell r="J118">
            <v>4233</v>
          </cell>
        </row>
        <row r="119">
          <cell r="A119">
            <v>584</v>
          </cell>
          <cell r="B119" t="str">
            <v>Marshall Islands</v>
          </cell>
          <cell r="C119">
            <v>0</v>
          </cell>
          <cell r="D119">
            <v>0</v>
          </cell>
          <cell r="E119">
            <v>0</v>
          </cell>
          <cell r="F119">
            <v>0</v>
          </cell>
          <cell r="G119">
            <v>0</v>
          </cell>
          <cell r="J119">
            <v>3357</v>
          </cell>
        </row>
        <row r="120">
          <cell r="A120">
            <v>478</v>
          </cell>
          <cell r="B120" t="str">
            <v>Mauritania</v>
          </cell>
          <cell r="C120">
            <v>1918</v>
          </cell>
          <cell r="D120">
            <v>4366</v>
          </cell>
          <cell r="E120">
            <v>1028</v>
          </cell>
          <cell r="F120">
            <v>5394</v>
          </cell>
          <cell r="G120">
            <v>7312</v>
          </cell>
          <cell r="J120">
            <v>12415</v>
          </cell>
        </row>
        <row r="121">
          <cell r="A121">
            <v>480</v>
          </cell>
          <cell r="B121" t="str">
            <v>Mauritius</v>
          </cell>
          <cell r="C121">
            <v>1353</v>
          </cell>
          <cell r="D121">
            <v>4945</v>
          </cell>
          <cell r="E121">
            <v>20</v>
          </cell>
          <cell r="F121">
            <v>4965</v>
          </cell>
          <cell r="G121">
            <v>6318</v>
          </cell>
          <cell r="J121">
            <v>0</v>
          </cell>
        </row>
        <row r="122">
          <cell r="A122">
            <v>484</v>
          </cell>
          <cell r="B122" t="str">
            <v>Mexico</v>
          </cell>
          <cell r="C122">
            <v>125</v>
          </cell>
          <cell r="D122">
            <v>10737</v>
          </cell>
          <cell r="E122">
            <v>12720</v>
          </cell>
          <cell r="F122">
            <v>23457</v>
          </cell>
          <cell r="G122">
            <v>23582</v>
          </cell>
          <cell r="J122">
            <v>0</v>
          </cell>
        </row>
        <row r="123">
          <cell r="A123">
            <v>492</v>
          </cell>
          <cell r="B123" t="str">
            <v>Monaco</v>
          </cell>
          <cell r="C123">
            <v>0</v>
          </cell>
          <cell r="D123">
            <v>0</v>
          </cell>
          <cell r="E123">
            <v>0</v>
          </cell>
          <cell r="F123">
            <v>0</v>
          </cell>
          <cell r="G123">
            <v>0</v>
          </cell>
          <cell r="J123">
            <v>5394</v>
          </cell>
        </row>
        <row r="124">
          <cell r="A124">
            <v>496</v>
          </cell>
          <cell r="B124" t="str">
            <v>Mongolia</v>
          </cell>
          <cell r="C124">
            <v>2132</v>
          </cell>
          <cell r="D124">
            <v>2321</v>
          </cell>
          <cell r="E124">
            <v>0</v>
          </cell>
          <cell r="F124">
            <v>2321</v>
          </cell>
          <cell r="G124">
            <v>4453</v>
          </cell>
          <cell r="J124">
            <v>4965</v>
          </cell>
        </row>
        <row r="125">
          <cell r="A125">
            <v>499</v>
          </cell>
          <cell r="B125" t="str">
            <v>Montenegro</v>
          </cell>
          <cell r="C125">
            <v>1312</v>
          </cell>
          <cell r="D125">
            <v>4888</v>
          </cell>
          <cell r="E125">
            <v>10</v>
          </cell>
          <cell r="F125">
            <v>4898</v>
          </cell>
          <cell r="G125">
            <v>6210</v>
          </cell>
          <cell r="J125">
            <v>23457</v>
          </cell>
        </row>
        <row r="126">
          <cell r="A126">
            <v>504</v>
          </cell>
          <cell r="B126" t="str">
            <v>Morocco</v>
          </cell>
          <cell r="C126">
            <v>1248</v>
          </cell>
          <cell r="D126">
            <v>6630</v>
          </cell>
          <cell r="E126">
            <v>7407</v>
          </cell>
          <cell r="F126">
            <v>14037</v>
          </cell>
          <cell r="G126">
            <v>15285</v>
          </cell>
          <cell r="J126">
            <v>0</v>
          </cell>
        </row>
        <row r="127">
          <cell r="A127">
            <v>508</v>
          </cell>
          <cell r="B127" t="str">
            <v>Mozambique</v>
          </cell>
          <cell r="C127">
            <v>8078</v>
          </cell>
          <cell r="D127">
            <v>8618</v>
          </cell>
          <cell r="E127">
            <v>-261</v>
          </cell>
          <cell r="F127">
            <v>8357</v>
          </cell>
          <cell r="G127">
            <v>16435</v>
          </cell>
          <cell r="J127">
            <v>2321</v>
          </cell>
        </row>
        <row r="128">
          <cell r="A128">
            <v>104</v>
          </cell>
          <cell r="B128" t="str">
            <v>Myanmar</v>
          </cell>
          <cell r="C128">
            <v>14624</v>
          </cell>
          <cell r="D128">
            <v>10732</v>
          </cell>
          <cell r="E128">
            <v>0</v>
          </cell>
          <cell r="F128">
            <v>10732</v>
          </cell>
          <cell r="G128">
            <v>25356</v>
          </cell>
          <cell r="J128">
            <v>4898</v>
          </cell>
        </row>
        <row r="129">
          <cell r="A129">
            <v>516</v>
          </cell>
          <cell r="B129" t="str">
            <v>Namibia</v>
          </cell>
          <cell r="C129">
            <v>1392</v>
          </cell>
          <cell r="D129">
            <v>6279</v>
          </cell>
          <cell r="E129">
            <v>617</v>
          </cell>
          <cell r="F129">
            <v>6896</v>
          </cell>
          <cell r="G129">
            <v>8288</v>
          </cell>
          <cell r="J129">
            <v>14037</v>
          </cell>
        </row>
        <row r="130">
          <cell r="A130">
            <v>520</v>
          </cell>
          <cell r="B130" t="str">
            <v>Nauru</v>
          </cell>
          <cell r="C130">
            <v>0</v>
          </cell>
          <cell r="D130">
            <v>0</v>
          </cell>
          <cell r="E130">
            <v>0</v>
          </cell>
          <cell r="F130">
            <v>0</v>
          </cell>
          <cell r="G130">
            <v>0</v>
          </cell>
          <cell r="J130">
            <v>8357</v>
          </cell>
        </row>
        <row r="131">
          <cell r="A131">
            <v>524</v>
          </cell>
          <cell r="B131" t="str">
            <v>Nepal</v>
          </cell>
          <cell r="C131">
            <v>9872</v>
          </cell>
          <cell r="D131">
            <v>15613</v>
          </cell>
          <cell r="E131">
            <v>0</v>
          </cell>
          <cell r="F131">
            <v>15613</v>
          </cell>
          <cell r="G131">
            <v>25485</v>
          </cell>
          <cell r="J131">
            <v>10732</v>
          </cell>
        </row>
        <row r="132">
          <cell r="A132">
            <v>528</v>
          </cell>
          <cell r="B132" t="str">
            <v>Netherlands</v>
          </cell>
          <cell r="C132">
            <v>0</v>
          </cell>
          <cell r="D132">
            <v>0</v>
          </cell>
          <cell r="E132">
            <v>0</v>
          </cell>
          <cell r="F132">
            <v>0</v>
          </cell>
          <cell r="G132">
            <v>0</v>
          </cell>
          <cell r="J132">
            <v>6896</v>
          </cell>
        </row>
        <row r="133">
          <cell r="A133">
            <v>554</v>
          </cell>
          <cell r="B133" t="str">
            <v>New Zealand</v>
          </cell>
          <cell r="C133">
            <v>0</v>
          </cell>
          <cell r="D133">
            <v>0</v>
          </cell>
          <cell r="E133">
            <v>0</v>
          </cell>
          <cell r="F133">
            <v>0</v>
          </cell>
          <cell r="G133">
            <v>0</v>
          </cell>
          <cell r="J133">
            <v>0</v>
          </cell>
        </row>
        <row r="134">
          <cell r="A134">
            <v>558</v>
          </cell>
          <cell r="B134" t="str">
            <v>Nicaragua</v>
          </cell>
          <cell r="C134">
            <v>2576</v>
          </cell>
          <cell r="D134">
            <v>19018</v>
          </cell>
          <cell r="E134">
            <v>7672</v>
          </cell>
          <cell r="F134">
            <v>26690</v>
          </cell>
          <cell r="G134">
            <v>29266</v>
          </cell>
          <cell r="J134">
            <v>15613</v>
          </cell>
        </row>
        <row r="135">
          <cell r="A135">
            <v>562</v>
          </cell>
          <cell r="B135" t="str">
            <v>Niger</v>
          </cell>
          <cell r="C135">
            <v>6576</v>
          </cell>
          <cell r="D135">
            <v>8229</v>
          </cell>
          <cell r="E135">
            <v>0</v>
          </cell>
          <cell r="F135">
            <v>8229</v>
          </cell>
          <cell r="G135">
            <v>14805</v>
          </cell>
          <cell r="J135">
            <v>0</v>
          </cell>
        </row>
        <row r="136">
          <cell r="A136">
            <v>566</v>
          </cell>
          <cell r="B136" t="str">
            <v>Nigeria</v>
          </cell>
          <cell r="C136">
            <v>15466</v>
          </cell>
          <cell r="D136">
            <v>13875</v>
          </cell>
          <cell r="E136">
            <v>6462</v>
          </cell>
          <cell r="F136">
            <v>20337</v>
          </cell>
          <cell r="G136">
            <v>35803</v>
          </cell>
          <cell r="J136">
            <v>0</v>
          </cell>
        </row>
        <row r="137">
          <cell r="A137">
            <v>578</v>
          </cell>
          <cell r="B137" t="str">
            <v>Norway</v>
          </cell>
          <cell r="C137">
            <v>0</v>
          </cell>
          <cell r="D137">
            <v>0</v>
          </cell>
          <cell r="E137">
            <v>0</v>
          </cell>
          <cell r="F137">
            <v>0</v>
          </cell>
          <cell r="G137">
            <v>0</v>
          </cell>
          <cell r="J137">
            <v>26690</v>
          </cell>
        </row>
        <row r="138">
          <cell r="A138">
            <v>512</v>
          </cell>
          <cell r="B138" t="str">
            <v>Oman</v>
          </cell>
          <cell r="C138">
            <v>0</v>
          </cell>
          <cell r="D138">
            <v>0</v>
          </cell>
          <cell r="E138">
            <v>0</v>
          </cell>
          <cell r="F138">
            <v>0</v>
          </cell>
          <cell r="G138">
            <v>0</v>
          </cell>
          <cell r="J138">
            <v>8229</v>
          </cell>
        </row>
        <row r="139">
          <cell r="A139">
            <v>586</v>
          </cell>
          <cell r="B139" t="str">
            <v>Pakistan</v>
          </cell>
          <cell r="C139">
            <v>9720</v>
          </cell>
          <cell r="D139">
            <v>18904</v>
          </cell>
          <cell r="E139">
            <v>2369</v>
          </cell>
          <cell r="F139">
            <v>21273</v>
          </cell>
          <cell r="G139">
            <v>30993</v>
          </cell>
          <cell r="J139">
            <v>20337</v>
          </cell>
        </row>
        <row r="140">
          <cell r="A140">
            <v>585</v>
          </cell>
          <cell r="B140" t="str">
            <v xml:space="preserve">Palau </v>
          </cell>
          <cell r="C140">
            <v>0</v>
          </cell>
          <cell r="D140">
            <v>0</v>
          </cell>
          <cell r="E140">
            <v>0</v>
          </cell>
          <cell r="F140">
            <v>0</v>
          </cell>
          <cell r="G140">
            <v>0</v>
          </cell>
          <cell r="J140">
            <v>0</v>
          </cell>
        </row>
        <row r="141">
          <cell r="A141">
            <v>591</v>
          </cell>
          <cell r="B141" t="str">
            <v>Panama</v>
          </cell>
          <cell r="C141">
            <v>699</v>
          </cell>
          <cell r="D141">
            <v>11201</v>
          </cell>
          <cell r="E141">
            <v>175294</v>
          </cell>
          <cell r="F141">
            <v>186495</v>
          </cell>
          <cell r="G141">
            <v>187194</v>
          </cell>
          <cell r="J141">
            <v>0</v>
          </cell>
        </row>
        <row r="142">
          <cell r="A142">
            <v>598</v>
          </cell>
          <cell r="B142" t="str">
            <v>Papua New Guinea</v>
          </cell>
          <cell r="C142">
            <v>3733</v>
          </cell>
          <cell r="D142">
            <v>2440</v>
          </cell>
          <cell r="E142">
            <v>0</v>
          </cell>
          <cell r="F142">
            <v>2440</v>
          </cell>
          <cell r="G142">
            <v>6173</v>
          </cell>
          <cell r="J142">
            <v>21273</v>
          </cell>
        </row>
        <row r="143">
          <cell r="A143">
            <v>600</v>
          </cell>
          <cell r="B143" t="str">
            <v>Paraguay</v>
          </cell>
          <cell r="C143">
            <v>1686</v>
          </cell>
          <cell r="D143">
            <v>2261</v>
          </cell>
          <cell r="E143">
            <v>16277</v>
          </cell>
          <cell r="F143">
            <v>18538</v>
          </cell>
          <cell r="G143">
            <v>20224</v>
          </cell>
          <cell r="J143">
            <v>0</v>
          </cell>
        </row>
        <row r="144">
          <cell r="A144">
            <v>604</v>
          </cell>
          <cell r="B144" t="str">
            <v>Peru</v>
          </cell>
          <cell r="C144">
            <v>1105</v>
          </cell>
          <cell r="D144">
            <v>3219</v>
          </cell>
          <cell r="E144">
            <v>98698</v>
          </cell>
          <cell r="F144">
            <v>101917</v>
          </cell>
          <cell r="G144">
            <v>103022</v>
          </cell>
          <cell r="J144">
            <v>186495</v>
          </cell>
        </row>
        <row r="145">
          <cell r="A145">
            <v>608</v>
          </cell>
          <cell r="B145" t="str">
            <v>Philippines</v>
          </cell>
          <cell r="C145">
            <v>1934</v>
          </cell>
          <cell r="D145">
            <v>10360</v>
          </cell>
          <cell r="E145">
            <v>49</v>
          </cell>
          <cell r="F145">
            <v>10409</v>
          </cell>
          <cell r="G145">
            <v>12343</v>
          </cell>
          <cell r="J145">
            <v>2440</v>
          </cell>
        </row>
        <row r="146">
          <cell r="A146">
            <v>616</v>
          </cell>
          <cell r="B146" t="str">
            <v>Poland</v>
          </cell>
          <cell r="C146">
            <v>103</v>
          </cell>
          <cell r="D146">
            <v>1531</v>
          </cell>
          <cell r="E146">
            <v>2606</v>
          </cell>
          <cell r="F146">
            <v>4137</v>
          </cell>
          <cell r="G146">
            <v>4240</v>
          </cell>
          <cell r="J146">
            <v>18538</v>
          </cell>
        </row>
        <row r="147">
          <cell r="A147">
            <v>620</v>
          </cell>
          <cell r="B147" t="str">
            <v>Portugal</v>
          </cell>
          <cell r="C147">
            <v>0</v>
          </cell>
          <cell r="D147">
            <v>0</v>
          </cell>
          <cell r="E147">
            <v>0</v>
          </cell>
          <cell r="F147">
            <v>0</v>
          </cell>
          <cell r="G147">
            <v>0</v>
          </cell>
          <cell r="J147">
            <v>101917</v>
          </cell>
        </row>
        <row r="148">
          <cell r="A148">
            <v>634</v>
          </cell>
          <cell r="B148" t="str">
            <v>Qatar</v>
          </cell>
          <cell r="C148">
            <v>0</v>
          </cell>
          <cell r="D148">
            <v>0</v>
          </cell>
          <cell r="E148">
            <v>0</v>
          </cell>
          <cell r="F148">
            <v>0</v>
          </cell>
          <cell r="G148">
            <v>0</v>
          </cell>
          <cell r="J148">
            <v>10409</v>
          </cell>
        </row>
        <row r="149">
          <cell r="A149">
            <v>410</v>
          </cell>
          <cell r="B149" t="str">
            <v>Rep of Korea</v>
          </cell>
          <cell r="C149">
            <v>0</v>
          </cell>
          <cell r="D149">
            <v>6573</v>
          </cell>
          <cell r="E149">
            <v>1563</v>
          </cell>
          <cell r="F149">
            <v>8136</v>
          </cell>
          <cell r="G149">
            <v>8136</v>
          </cell>
          <cell r="J149">
            <v>4137</v>
          </cell>
        </row>
        <row r="150">
          <cell r="A150">
            <v>498</v>
          </cell>
          <cell r="B150" t="str">
            <v>Rep of Moldova</v>
          </cell>
          <cell r="C150">
            <v>1618</v>
          </cell>
          <cell r="D150">
            <v>16042</v>
          </cell>
          <cell r="E150">
            <v>166</v>
          </cell>
          <cell r="F150">
            <v>16208</v>
          </cell>
          <cell r="G150">
            <v>17826</v>
          </cell>
          <cell r="J150">
            <v>0</v>
          </cell>
        </row>
        <row r="151">
          <cell r="A151">
            <v>642</v>
          </cell>
          <cell r="B151" t="str">
            <v>Romania</v>
          </cell>
          <cell r="C151">
            <v>698</v>
          </cell>
          <cell r="D151">
            <v>5084</v>
          </cell>
          <cell r="E151">
            <v>102</v>
          </cell>
          <cell r="F151">
            <v>5186</v>
          </cell>
          <cell r="G151">
            <v>5884</v>
          </cell>
          <cell r="J151">
            <v>0</v>
          </cell>
        </row>
        <row r="152">
          <cell r="A152">
            <v>643</v>
          </cell>
          <cell r="B152" t="str">
            <v>Russian Federation</v>
          </cell>
          <cell r="C152">
            <v>688</v>
          </cell>
          <cell r="D152">
            <v>10615</v>
          </cell>
          <cell r="E152">
            <v>292</v>
          </cell>
          <cell r="F152">
            <v>10907</v>
          </cell>
          <cell r="G152">
            <v>11595</v>
          </cell>
          <cell r="J152">
            <v>8136</v>
          </cell>
        </row>
        <row r="153">
          <cell r="A153">
            <v>646</v>
          </cell>
          <cell r="B153" t="str">
            <v>Rwanda</v>
          </cell>
          <cell r="C153">
            <v>5644</v>
          </cell>
          <cell r="D153">
            <v>21470</v>
          </cell>
          <cell r="E153">
            <v>-20</v>
          </cell>
          <cell r="F153">
            <v>21450</v>
          </cell>
          <cell r="G153">
            <v>27094</v>
          </cell>
          <cell r="J153">
            <v>16208</v>
          </cell>
        </row>
        <row r="154">
          <cell r="A154">
            <v>882</v>
          </cell>
          <cell r="B154" t="str">
            <v>Samoa</v>
          </cell>
          <cell r="C154">
            <v>333</v>
          </cell>
          <cell r="D154">
            <v>1447</v>
          </cell>
          <cell r="E154">
            <v>0</v>
          </cell>
          <cell r="F154">
            <v>1447</v>
          </cell>
          <cell r="G154">
            <v>1780</v>
          </cell>
          <cell r="J154">
            <v>5186</v>
          </cell>
        </row>
        <row r="155">
          <cell r="A155">
            <v>674</v>
          </cell>
          <cell r="B155" t="str">
            <v>San Marino</v>
          </cell>
          <cell r="C155">
            <v>0</v>
          </cell>
          <cell r="D155">
            <v>0</v>
          </cell>
          <cell r="E155">
            <v>0</v>
          </cell>
          <cell r="F155">
            <v>0</v>
          </cell>
          <cell r="G155">
            <v>0</v>
          </cell>
          <cell r="J155">
            <v>10907</v>
          </cell>
        </row>
        <row r="156">
          <cell r="A156">
            <v>678</v>
          </cell>
          <cell r="B156" t="str">
            <v>Sao Tome and Principe</v>
          </cell>
          <cell r="C156">
            <v>753</v>
          </cell>
          <cell r="D156">
            <v>1194</v>
          </cell>
          <cell r="E156">
            <v>277</v>
          </cell>
          <cell r="F156">
            <v>1471</v>
          </cell>
          <cell r="G156">
            <v>2224</v>
          </cell>
          <cell r="J156">
            <v>21450</v>
          </cell>
        </row>
        <row r="157">
          <cell r="A157">
            <v>682</v>
          </cell>
          <cell r="B157" t="str">
            <v>Saudi Arabia</v>
          </cell>
          <cell r="C157">
            <v>0</v>
          </cell>
          <cell r="D157">
            <v>142</v>
          </cell>
          <cell r="E157">
            <v>8615</v>
          </cell>
          <cell r="F157">
            <v>8757</v>
          </cell>
          <cell r="G157">
            <v>8757</v>
          </cell>
          <cell r="J157">
            <v>1447</v>
          </cell>
        </row>
        <row r="158">
          <cell r="A158">
            <v>686</v>
          </cell>
          <cell r="B158" t="str">
            <v>Senegal</v>
          </cell>
          <cell r="C158">
            <v>2313</v>
          </cell>
          <cell r="D158">
            <v>11234</v>
          </cell>
          <cell r="E158">
            <v>347</v>
          </cell>
          <cell r="F158">
            <v>11581</v>
          </cell>
          <cell r="G158">
            <v>13894</v>
          </cell>
          <cell r="J158">
            <v>0</v>
          </cell>
        </row>
        <row r="159">
          <cell r="A159">
            <v>688</v>
          </cell>
          <cell r="B159" t="str">
            <v>Serbia</v>
          </cell>
          <cell r="C159">
            <v>888</v>
          </cell>
          <cell r="D159">
            <v>16298</v>
          </cell>
          <cell r="E159">
            <v>443</v>
          </cell>
          <cell r="F159">
            <v>16741</v>
          </cell>
          <cell r="G159">
            <v>17629</v>
          </cell>
          <cell r="J159">
            <v>1471</v>
          </cell>
        </row>
        <row r="160">
          <cell r="A160">
            <v>690</v>
          </cell>
          <cell r="B160" t="str">
            <v>Seychelles</v>
          </cell>
          <cell r="C160">
            <v>0</v>
          </cell>
          <cell r="D160">
            <v>0</v>
          </cell>
          <cell r="E160">
            <v>0</v>
          </cell>
          <cell r="F160">
            <v>0</v>
          </cell>
          <cell r="G160">
            <v>0</v>
          </cell>
          <cell r="J160">
            <v>8757</v>
          </cell>
        </row>
        <row r="161">
          <cell r="A161">
            <v>694</v>
          </cell>
          <cell r="B161" t="str">
            <v>Sierra Leone</v>
          </cell>
          <cell r="C161">
            <v>5595</v>
          </cell>
          <cell r="D161">
            <v>33616</v>
          </cell>
          <cell r="E161">
            <v>-21</v>
          </cell>
          <cell r="F161">
            <v>33595</v>
          </cell>
          <cell r="G161">
            <v>39190</v>
          </cell>
          <cell r="J161">
            <v>11581</v>
          </cell>
        </row>
        <row r="162">
          <cell r="A162">
            <v>702</v>
          </cell>
          <cell r="B162" t="str">
            <v>Singapore</v>
          </cell>
          <cell r="C162">
            <v>0</v>
          </cell>
          <cell r="D162">
            <v>0</v>
          </cell>
          <cell r="E162">
            <v>0</v>
          </cell>
          <cell r="F162">
            <v>0</v>
          </cell>
          <cell r="G162">
            <v>0</v>
          </cell>
          <cell r="J162">
            <v>16741</v>
          </cell>
        </row>
        <row r="163">
          <cell r="A163">
            <v>703</v>
          </cell>
          <cell r="B163" t="str">
            <v>Slovak Republic</v>
          </cell>
          <cell r="C163">
            <v>0</v>
          </cell>
          <cell r="D163">
            <v>0</v>
          </cell>
          <cell r="E163">
            <v>0</v>
          </cell>
          <cell r="F163">
            <v>0</v>
          </cell>
          <cell r="G163">
            <v>0</v>
          </cell>
          <cell r="J163">
            <v>0</v>
          </cell>
        </row>
        <row r="164">
          <cell r="A164">
            <v>705</v>
          </cell>
          <cell r="B164" t="str">
            <v>Slovenia</v>
          </cell>
          <cell r="C164">
            <v>0</v>
          </cell>
          <cell r="D164">
            <v>0</v>
          </cell>
          <cell r="E164">
            <v>0</v>
          </cell>
          <cell r="F164">
            <v>0</v>
          </cell>
          <cell r="G164">
            <v>0</v>
          </cell>
          <cell r="J164">
            <v>33595</v>
          </cell>
        </row>
        <row r="165">
          <cell r="A165">
            <v>90</v>
          </cell>
          <cell r="B165" t="str">
            <v>Solomon Islands</v>
          </cell>
          <cell r="C165">
            <v>181</v>
          </cell>
          <cell r="D165">
            <v>166</v>
          </cell>
          <cell r="E165">
            <v>0</v>
          </cell>
          <cell r="F165">
            <v>166</v>
          </cell>
          <cell r="G165">
            <v>347</v>
          </cell>
          <cell r="J165">
            <v>0</v>
          </cell>
        </row>
        <row r="166">
          <cell r="A166">
            <v>706</v>
          </cell>
          <cell r="B166" t="str">
            <v>Somalia</v>
          </cell>
          <cell r="C166">
            <v>10182</v>
          </cell>
          <cell r="D166">
            <v>46709</v>
          </cell>
          <cell r="E166">
            <v>3770</v>
          </cell>
          <cell r="F166">
            <v>50479</v>
          </cell>
          <cell r="G166">
            <v>60661</v>
          </cell>
          <cell r="J166">
            <v>0</v>
          </cell>
        </row>
        <row r="167">
          <cell r="A167">
            <v>710</v>
          </cell>
          <cell r="B167" t="str">
            <v>South Africa</v>
          </cell>
          <cell r="C167">
            <v>777</v>
          </cell>
          <cell r="D167">
            <v>4183</v>
          </cell>
          <cell r="E167">
            <v>84</v>
          </cell>
          <cell r="F167">
            <v>4267</v>
          </cell>
          <cell r="G167">
            <v>5044</v>
          </cell>
          <cell r="J167">
            <v>0</v>
          </cell>
        </row>
        <row r="168">
          <cell r="A168">
            <v>724</v>
          </cell>
          <cell r="B168" t="str">
            <v>Spain</v>
          </cell>
          <cell r="C168">
            <v>0</v>
          </cell>
          <cell r="D168">
            <v>0</v>
          </cell>
          <cell r="E168">
            <v>0</v>
          </cell>
          <cell r="F168">
            <v>0</v>
          </cell>
          <cell r="G168">
            <v>0</v>
          </cell>
          <cell r="J168">
            <v>166</v>
          </cell>
        </row>
        <row r="169">
          <cell r="A169">
            <v>144</v>
          </cell>
          <cell r="B169" t="str">
            <v>Sri Lanka</v>
          </cell>
          <cell r="C169">
            <v>3062</v>
          </cell>
          <cell r="D169">
            <v>9410</v>
          </cell>
          <cell r="E169">
            <v>251</v>
          </cell>
          <cell r="F169">
            <v>9661</v>
          </cell>
          <cell r="G169">
            <v>12723</v>
          </cell>
          <cell r="J169">
            <v>50479</v>
          </cell>
        </row>
        <row r="170">
          <cell r="A170">
            <v>659</v>
          </cell>
          <cell r="B170" t="str">
            <v>St. Kitts and Nevis</v>
          </cell>
          <cell r="C170">
            <v>0</v>
          </cell>
          <cell r="D170">
            <v>27</v>
          </cell>
          <cell r="E170">
            <v>0</v>
          </cell>
          <cell r="F170">
            <v>27</v>
          </cell>
          <cell r="G170">
            <v>27</v>
          </cell>
          <cell r="J170">
            <v>4267</v>
          </cell>
        </row>
        <row r="171">
          <cell r="A171">
            <v>662</v>
          </cell>
          <cell r="B171" t="str">
            <v>St. Lucia</v>
          </cell>
          <cell r="C171">
            <v>96</v>
          </cell>
          <cell r="D171">
            <v>160</v>
          </cell>
          <cell r="E171">
            <v>0</v>
          </cell>
          <cell r="F171">
            <v>160</v>
          </cell>
          <cell r="G171">
            <v>256</v>
          </cell>
          <cell r="J171">
            <v>0</v>
          </cell>
        </row>
        <row r="172">
          <cell r="A172">
            <v>670</v>
          </cell>
          <cell r="B172" t="str">
            <v>St. Vincent and the Grenadines</v>
          </cell>
          <cell r="C172">
            <v>125</v>
          </cell>
          <cell r="D172">
            <v>164</v>
          </cell>
          <cell r="E172">
            <v>0</v>
          </cell>
          <cell r="F172">
            <v>164</v>
          </cell>
          <cell r="G172">
            <v>289</v>
          </cell>
          <cell r="J172">
            <v>9661</v>
          </cell>
        </row>
        <row r="173">
          <cell r="A173">
            <v>736</v>
          </cell>
          <cell r="B173" t="str">
            <v>Sudan</v>
          </cell>
          <cell r="C173">
            <v>8735</v>
          </cell>
          <cell r="D173">
            <v>171598</v>
          </cell>
          <cell r="E173">
            <v>17901</v>
          </cell>
          <cell r="F173">
            <v>189499</v>
          </cell>
          <cell r="G173">
            <v>198234</v>
          </cell>
          <cell r="J173">
            <v>27</v>
          </cell>
        </row>
        <row r="174">
          <cell r="A174">
            <v>740</v>
          </cell>
          <cell r="B174" t="str">
            <v>Suriname</v>
          </cell>
          <cell r="C174">
            <v>0</v>
          </cell>
          <cell r="D174">
            <v>0</v>
          </cell>
          <cell r="E174">
            <v>0</v>
          </cell>
          <cell r="F174">
            <v>0</v>
          </cell>
          <cell r="G174">
            <v>0</v>
          </cell>
          <cell r="J174">
            <v>160</v>
          </cell>
        </row>
        <row r="175">
          <cell r="A175">
            <v>748</v>
          </cell>
          <cell r="B175" t="str">
            <v>Swaziland</v>
          </cell>
          <cell r="C175">
            <v>900</v>
          </cell>
          <cell r="D175">
            <v>633</v>
          </cell>
          <cell r="E175">
            <v>416</v>
          </cell>
          <cell r="F175">
            <v>1049</v>
          </cell>
          <cell r="G175">
            <v>1949</v>
          </cell>
          <cell r="J175">
            <v>164</v>
          </cell>
        </row>
        <row r="176">
          <cell r="A176">
            <v>752</v>
          </cell>
          <cell r="B176" t="str">
            <v>Sweden</v>
          </cell>
          <cell r="C176">
            <v>0</v>
          </cell>
          <cell r="D176">
            <v>0</v>
          </cell>
          <cell r="E176">
            <v>0</v>
          </cell>
          <cell r="F176">
            <v>0</v>
          </cell>
          <cell r="G176">
            <v>0</v>
          </cell>
          <cell r="J176">
            <v>189499</v>
          </cell>
        </row>
        <row r="177">
          <cell r="A177">
            <v>756</v>
          </cell>
          <cell r="B177" t="str">
            <v>Switzerland</v>
          </cell>
          <cell r="C177">
            <v>0</v>
          </cell>
          <cell r="D177">
            <v>0</v>
          </cell>
          <cell r="E177">
            <v>0</v>
          </cell>
          <cell r="F177">
            <v>0</v>
          </cell>
          <cell r="G177">
            <v>0</v>
          </cell>
          <cell r="J177">
            <v>0</v>
          </cell>
        </row>
        <row r="178">
          <cell r="A178">
            <v>760</v>
          </cell>
          <cell r="B178" t="str">
            <v>Syrian Arab Republic</v>
          </cell>
          <cell r="C178">
            <v>1487</v>
          </cell>
          <cell r="D178">
            <v>3883</v>
          </cell>
          <cell r="E178">
            <v>2676</v>
          </cell>
          <cell r="F178">
            <v>6559</v>
          </cell>
          <cell r="G178">
            <v>8046</v>
          </cell>
          <cell r="J178">
            <v>1049</v>
          </cell>
        </row>
        <row r="179">
          <cell r="A179">
            <v>762</v>
          </cell>
          <cell r="B179" t="str">
            <v>Tajikstan</v>
          </cell>
          <cell r="C179">
            <v>4305</v>
          </cell>
          <cell r="D179">
            <v>21687</v>
          </cell>
          <cell r="E179">
            <v>33</v>
          </cell>
          <cell r="F179">
            <v>21720</v>
          </cell>
          <cell r="G179">
            <v>26025</v>
          </cell>
          <cell r="J179">
            <v>0</v>
          </cell>
        </row>
        <row r="180">
          <cell r="A180">
            <v>764</v>
          </cell>
          <cell r="B180" t="str">
            <v>Thailand</v>
          </cell>
          <cell r="C180">
            <v>699</v>
          </cell>
          <cell r="D180">
            <v>13809</v>
          </cell>
          <cell r="E180">
            <v>12</v>
          </cell>
          <cell r="F180">
            <v>13821</v>
          </cell>
          <cell r="G180">
            <v>14520</v>
          </cell>
          <cell r="J180">
            <v>0</v>
          </cell>
        </row>
        <row r="181">
          <cell r="A181">
            <v>807</v>
          </cell>
          <cell r="B181" t="str">
            <v>The Former YR of Macedonia</v>
          </cell>
          <cell r="C181">
            <v>654</v>
          </cell>
          <cell r="D181">
            <v>8114</v>
          </cell>
          <cell r="E181">
            <v>149</v>
          </cell>
          <cell r="F181">
            <v>8263</v>
          </cell>
          <cell r="G181">
            <v>8917</v>
          </cell>
          <cell r="J181">
            <v>6559</v>
          </cell>
        </row>
        <row r="182">
          <cell r="A182">
            <v>626</v>
          </cell>
          <cell r="B182" t="str">
            <v>Timor-Leste</v>
          </cell>
          <cell r="C182">
            <v>2457</v>
          </cell>
          <cell r="D182">
            <v>18459</v>
          </cell>
          <cell r="E182">
            <v>663</v>
          </cell>
          <cell r="F182">
            <v>19122</v>
          </cell>
          <cell r="G182">
            <v>21579</v>
          </cell>
          <cell r="J182">
            <v>21720</v>
          </cell>
        </row>
        <row r="183">
          <cell r="A183">
            <v>768</v>
          </cell>
          <cell r="B183" t="str">
            <v>Togo</v>
          </cell>
          <cell r="C183">
            <v>4840</v>
          </cell>
          <cell r="D183">
            <v>13639</v>
          </cell>
          <cell r="E183">
            <v>0</v>
          </cell>
          <cell r="F183">
            <v>13639</v>
          </cell>
          <cell r="G183">
            <v>18479</v>
          </cell>
          <cell r="J183">
            <v>13821</v>
          </cell>
        </row>
        <row r="184">
          <cell r="A184">
            <v>776</v>
          </cell>
          <cell r="B184" t="str">
            <v xml:space="preserve">Tonga </v>
          </cell>
          <cell r="C184">
            <v>0</v>
          </cell>
          <cell r="D184">
            <v>0</v>
          </cell>
          <cell r="E184">
            <v>0</v>
          </cell>
          <cell r="F184">
            <v>0</v>
          </cell>
          <cell r="G184">
            <v>0</v>
          </cell>
          <cell r="J184">
            <v>8263</v>
          </cell>
        </row>
        <row r="185">
          <cell r="A185">
            <v>780</v>
          </cell>
          <cell r="B185" t="str">
            <v>Trinidad and Tobago</v>
          </cell>
          <cell r="C185">
            <v>-118</v>
          </cell>
          <cell r="D185">
            <v>657</v>
          </cell>
          <cell r="E185">
            <v>3676</v>
          </cell>
          <cell r="F185">
            <v>4333</v>
          </cell>
          <cell r="G185">
            <v>4215</v>
          </cell>
          <cell r="J185">
            <v>19122</v>
          </cell>
        </row>
        <row r="186">
          <cell r="A186">
            <v>788</v>
          </cell>
          <cell r="B186" t="str">
            <v>Tunisia</v>
          </cell>
          <cell r="C186">
            <v>739</v>
          </cell>
          <cell r="D186">
            <v>863</v>
          </cell>
          <cell r="E186">
            <v>458</v>
          </cell>
          <cell r="F186">
            <v>1321</v>
          </cell>
          <cell r="G186">
            <v>2060</v>
          </cell>
          <cell r="J186">
            <v>13639</v>
          </cell>
        </row>
        <row r="187">
          <cell r="A187">
            <v>792</v>
          </cell>
          <cell r="B187" t="str">
            <v>Turkey</v>
          </cell>
          <cell r="C187">
            <v>888</v>
          </cell>
          <cell r="D187">
            <v>7162</v>
          </cell>
          <cell r="E187">
            <v>13859</v>
          </cell>
          <cell r="F187">
            <v>21021</v>
          </cell>
          <cell r="G187">
            <v>21909</v>
          </cell>
          <cell r="J187">
            <v>0</v>
          </cell>
        </row>
        <row r="188">
          <cell r="A188">
            <v>795</v>
          </cell>
          <cell r="B188" t="str">
            <v>Turkmenistan</v>
          </cell>
          <cell r="C188">
            <v>1325</v>
          </cell>
          <cell r="D188">
            <v>1636</v>
          </cell>
          <cell r="E188">
            <v>212</v>
          </cell>
          <cell r="F188">
            <v>1848</v>
          </cell>
          <cell r="G188">
            <v>3173</v>
          </cell>
          <cell r="J188">
            <v>4333</v>
          </cell>
        </row>
        <row r="189">
          <cell r="A189">
            <v>798</v>
          </cell>
          <cell r="B189" t="str">
            <v>Tuvalu</v>
          </cell>
          <cell r="C189">
            <v>0</v>
          </cell>
          <cell r="D189">
            <v>2</v>
          </cell>
          <cell r="E189">
            <v>0</v>
          </cell>
          <cell r="F189">
            <v>2</v>
          </cell>
          <cell r="G189">
            <v>2</v>
          </cell>
          <cell r="J189">
            <v>1321</v>
          </cell>
        </row>
        <row r="190">
          <cell r="A190">
            <v>800</v>
          </cell>
          <cell r="B190" t="str">
            <v>Uganda</v>
          </cell>
          <cell r="C190">
            <v>11867</v>
          </cell>
          <cell r="D190">
            <v>8541</v>
          </cell>
          <cell r="E190">
            <v>0</v>
          </cell>
          <cell r="F190">
            <v>8541</v>
          </cell>
          <cell r="G190">
            <v>20408</v>
          </cell>
          <cell r="J190">
            <v>21021</v>
          </cell>
        </row>
        <row r="191">
          <cell r="A191">
            <v>804</v>
          </cell>
          <cell r="B191" t="str">
            <v>Ukraine</v>
          </cell>
          <cell r="C191">
            <v>1897</v>
          </cell>
          <cell r="D191">
            <v>20948</v>
          </cell>
          <cell r="E191">
            <v>740</v>
          </cell>
          <cell r="F191">
            <v>21688</v>
          </cell>
          <cell r="G191">
            <v>23585</v>
          </cell>
          <cell r="J191">
            <v>1848</v>
          </cell>
        </row>
        <row r="192">
          <cell r="A192">
            <v>784</v>
          </cell>
          <cell r="B192" t="str">
            <v>United Arab Emirates</v>
          </cell>
          <cell r="C192">
            <v>0</v>
          </cell>
          <cell r="D192">
            <v>130</v>
          </cell>
          <cell r="E192">
            <v>1512</v>
          </cell>
          <cell r="F192">
            <v>1642</v>
          </cell>
          <cell r="G192">
            <v>1642</v>
          </cell>
          <cell r="J192">
            <v>2</v>
          </cell>
        </row>
        <row r="193">
          <cell r="A193">
            <v>826</v>
          </cell>
          <cell r="B193" t="str">
            <v>United Kingdom</v>
          </cell>
          <cell r="C193">
            <v>0</v>
          </cell>
          <cell r="D193">
            <v>0</v>
          </cell>
          <cell r="E193">
            <v>0</v>
          </cell>
          <cell r="F193">
            <v>0</v>
          </cell>
          <cell r="G193">
            <v>0</v>
          </cell>
          <cell r="J193">
            <v>8541</v>
          </cell>
        </row>
        <row r="194">
          <cell r="A194">
            <v>834</v>
          </cell>
          <cell r="B194" t="str">
            <v>United Rep of Tanzania</v>
          </cell>
          <cell r="C194">
            <v>10146</v>
          </cell>
          <cell r="D194">
            <v>16071</v>
          </cell>
          <cell r="E194">
            <v>0</v>
          </cell>
          <cell r="F194">
            <v>16071</v>
          </cell>
          <cell r="G194">
            <v>26217</v>
          </cell>
          <cell r="J194">
            <v>21688</v>
          </cell>
        </row>
        <row r="195">
          <cell r="A195">
            <v>840</v>
          </cell>
          <cell r="B195" t="str">
            <v xml:space="preserve">United States </v>
          </cell>
          <cell r="C195">
            <v>0</v>
          </cell>
          <cell r="D195">
            <v>0</v>
          </cell>
          <cell r="E195">
            <v>0</v>
          </cell>
          <cell r="F195">
            <v>0</v>
          </cell>
          <cell r="G195">
            <v>0</v>
          </cell>
          <cell r="J195">
            <v>1642</v>
          </cell>
        </row>
        <row r="196">
          <cell r="A196">
            <v>858</v>
          </cell>
          <cell r="B196" t="str">
            <v>Uruguay</v>
          </cell>
          <cell r="C196">
            <v>731</v>
          </cell>
          <cell r="D196">
            <v>4057</v>
          </cell>
          <cell r="E196">
            <v>13611</v>
          </cell>
          <cell r="F196">
            <v>17668</v>
          </cell>
          <cell r="G196">
            <v>18399</v>
          </cell>
          <cell r="J196">
            <v>0</v>
          </cell>
        </row>
        <row r="197">
          <cell r="A197">
            <v>860</v>
          </cell>
          <cell r="B197" t="str">
            <v>Uzbekistan</v>
          </cell>
          <cell r="C197">
            <v>4849</v>
          </cell>
          <cell r="D197">
            <v>5887</v>
          </cell>
          <cell r="E197">
            <v>5207</v>
          </cell>
          <cell r="F197">
            <v>11094</v>
          </cell>
          <cell r="G197">
            <v>15943</v>
          </cell>
          <cell r="J197">
            <v>16071</v>
          </cell>
        </row>
        <row r="198">
          <cell r="A198">
            <v>548</v>
          </cell>
          <cell r="B198" t="str">
            <v>Vanuatu</v>
          </cell>
          <cell r="C198">
            <v>0</v>
          </cell>
          <cell r="D198">
            <v>0</v>
          </cell>
          <cell r="E198">
            <v>0</v>
          </cell>
          <cell r="F198">
            <v>0</v>
          </cell>
          <cell r="G198">
            <v>0</v>
          </cell>
          <cell r="J198">
            <v>0</v>
          </cell>
        </row>
        <row r="199">
          <cell r="A199">
            <v>862</v>
          </cell>
          <cell r="B199" t="str">
            <v>Venezuela</v>
          </cell>
          <cell r="C199">
            <v>374</v>
          </cell>
          <cell r="D199">
            <v>3294</v>
          </cell>
          <cell r="E199">
            <v>25425</v>
          </cell>
          <cell r="F199">
            <v>28719</v>
          </cell>
          <cell r="G199">
            <v>29093</v>
          </cell>
          <cell r="J199">
            <v>17668</v>
          </cell>
        </row>
        <row r="200">
          <cell r="A200">
            <v>704</v>
          </cell>
          <cell r="B200" t="str">
            <v>Vietnam</v>
          </cell>
          <cell r="C200">
            <v>5504</v>
          </cell>
          <cell r="D200">
            <v>13315</v>
          </cell>
          <cell r="E200">
            <v>154</v>
          </cell>
          <cell r="F200">
            <v>13469</v>
          </cell>
          <cell r="G200">
            <v>18973</v>
          </cell>
          <cell r="J200">
            <v>11094</v>
          </cell>
        </row>
        <row r="201">
          <cell r="A201">
            <v>887</v>
          </cell>
          <cell r="B201" t="str">
            <v>Yemen</v>
          </cell>
          <cell r="C201">
            <v>2327</v>
          </cell>
          <cell r="D201">
            <v>7226</v>
          </cell>
          <cell r="E201">
            <v>1350</v>
          </cell>
          <cell r="F201">
            <v>8576</v>
          </cell>
          <cell r="G201">
            <v>10903</v>
          </cell>
          <cell r="J201">
            <v>0</v>
          </cell>
        </row>
        <row r="202">
          <cell r="A202">
            <v>894</v>
          </cell>
          <cell r="B202" t="str">
            <v>Zambia</v>
          </cell>
          <cell r="C202">
            <v>12229</v>
          </cell>
          <cell r="D202">
            <v>3098</v>
          </cell>
          <cell r="E202">
            <v>0</v>
          </cell>
          <cell r="F202">
            <v>3098</v>
          </cell>
          <cell r="G202">
            <v>15327</v>
          </cell>
          <cell r="J202">
            <v>28719</v>
          </cell>
        </row>
        <row r="203">
          <cell r="A203">
            <v>716</v>
          </cell>
          <cell r="B203" t="str">
            <v>Zimbabwe</v>
          </cell>
          <cell r="C203">
            <v>2851</v>
          </cell>
          <cell r="D203">
            <v>8525</v>
          </cell>
          <cell r="E203">
            <v>108</v>
          </cell>
          <cell r="F203">
            <v>8633</v>
          </cell>
          <cell r="G203">
            <v>11484</v>
          </cell>
          <cell r="J203">
            <v>13469</v>
          </cell>
        </row>
        <row r="204">
          <cell r="J204">
            <v>8576</v>
          </cell>
        </row>
        <row r="205">
          <cell r="B205" t="str">
            <v>Total Member States</v>
          </cell>
          <cell r="C205">
            <v>482021</v>
          </cell>
          <cell r="D205">
            <v>2191184</v>
          </cell>
          <cell r="E205">
            <v>1126176</v>
          </cell>
          <cell r="F205">
            <v>3317360</v>
          </cell>
          <cell r="G205">
            <v>3799381</v>
          </cell>
          <cell r="J205">
            <v>3098</v>
          </cell>
        </row>
        <row r="206">
          <cell r="J206">
            <v>8633</v>
          </cell>
        </row>
        <row r="207">
          <cell r="B207" t="str">
            <v>Non-Member States or areas</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109</v>
          </cell>
          <cell r="D214">
            <v>171</v>
          </cell>
          <cell r="E214">
            <v>0</v>
          </cell>
          <cell r="F214">
            <v>171</v>
          </cell>
          <cell r="G214">
            <v>280</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334</v>
          </cell>
          <cell r="B221" t="str">
            <v>Hong Kong, China</v>
          </cell>
          <cell r="C221">
            <v>0</v>
          </cell>
          <cell r="D221">
            <v>0</v>
          </cell>
          <cell r="E221">
            <v>0</v>
          </cell>
          <cell r="F221">
            <v>0</v>
          </cell>
          <cell r="G221">
            <v>0</v>
          </cell>
        </row>
        <row r="222">
          <cell r="A222">
            <v>896</v>
          </cell>
          <cell r="B222" t="str">
            <v>Kosovo</v>
          </cell>
          <cell r="C222">
            <v>653</v>
          </cell>
          <cell r="D222">
            <v>11351</v>
          </cell>
          <cell r="E222">
            <v>2240</v>
          </cell>
          <cell r="F222">
            <v>13591</v>
          </cell>
          <cell r="G222">
            <v>14244</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3</v>
          </cell>
          <cell r="F225">
            <v>3</v>
          </cell>
          <cell r="G225">
            <v>3</v>
          </cell>
        </row>
        <row r="226">
          <cell r="A226">
            <v>530</v>
          </cell>
          <cell r="B226" t="str">
            <v>Netherlands Antilles</v>
          </cell>
          <cell r="C226">
            <v>0</v>
          </cell>
          <cell r="D226">
            <v>0</v>
          </cell>
          <cell r="E226">
            <v>0</v>
          </cell>
          <cell r="F226">
            <v>0</v>
          </cell>
          <cell r="G226">
            <v>0</v>
          </cell>
        </row>
        <row r="227">
          <cell r="A227">
            <v>570</v>
          </cell>
          <cell r="B227" t="str">
            <v>Niue</v>
          </cell>
          <cell r="C227">
            <v>114</v>
          </cell>
          <cell r="D227">
            <v>157</v>
          </cell>
          <cell r="E227">
            <v>0</v>
          </cell>
          <cell r="F227">
            <v>157</v>
          </cell>
          <cell r="G227">
            <v>271</v>
          </cell>
        </row>
        <row r="228">
          <cell r="A228">
            <v>895</v>
          </cell>
          <cell r="B228" t="str">
            <v>Occupied Palestinian Territory</v>
          </cell>
          <cell r="C228">
            <v>0</v>
          </cell>
          <cell r="D228">
            <v>0</v>
          </cell>
          <cell r="E228">
            <v>0</v>
          </cell>
          <cell r="F228">
            <v>0</v>
          </cell>
          <cell r="G228">
            <v>0</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151</v>
          </cell>
          <cell r="D231">
            <v>11</v>
          </cell>
          <cell r="E231">
            <v>0</v>
          </cell>
          <cell r="F231">
            <v>11</v>
          </cell>
          <cell r="G231">
            <v>162</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F234">
            <v>0</v>
          </cell>
          <cell r="G234">
            <v>0</v>
          </cell>
        </row>
        <row r="235">
          <cell r="B235" t="str">
            <v>Total non-members</v>
          </cell>
          <cell r="C235">
            <v>1027</v>
          </cell>
          <cell r="D235">
            <v>11690</v>
          </cell>
          <cell r="E235">
            <v>2243</v>
          </cell>
          <cell r="F235">
            <v>13933</v>
          </cell>
          <cell r="G235">
            <v>14960</v>
          </cell>
        </row>
        <row r="237">
          <cell r="B237" t="str">
            <v>Total countries/areas</v>
          </cell>
          <cell r="C237">
            <v>483048</v>
          </cell>
          <cell r="D237">
            <v>2202874</v>
          </cell>
          <cell r="E237">
            <v>1128419</v>
          </cell>
          <cell r="F237">
            <v>3331293</v>
          </cell>
          <cell r="G237">
            <v>3814341</v>
          </cell>
        </row>
        <row r="239">
          <cell r="A239">
            <v>711</v>
          </cell>
          <cell r="B239" t="str">
            <v>Sub-Saharan Africa</v>
          </cell>
          <cell r="C239">
            <v>0</v>
          </cell>
          <cell r="D239">
            <v>2672</v>
          </cell>
          <cell r="F239">
            <v>2672</v>
          </cell>
          <cell r="G239">
            <v>2672</v>
          </cell>
        </row>
        <row r="240">
          <cell r="A240">
            <v>15</v>
          </cell>
          <cell r="B240" t="str">
            <v>Northern Africa</v>
          </cell>
          <cell r="C240">
            <v>0</v>
          </cell>
          <cell r="D240">
            <v>0</v>
          </cell>
          <cell r="F240">
            <v>0</v>
          </cell>
          <cell r="G240">
            <v>0</v>
          </cell>
        </row>
        <row r="241">
          <cell r="A241">
            <v>141</v>
          </cell>
          <cell r="B241" t="str">
            <v>Asia and the Pacific</v>
          </cell>
          <cell r="C241">
            <v>0</v>
          </cell>
          <cell r="D241">
            <v>2537</v>
          </cell>
          <cell r="F241">
            <v>2537</v>
          </cell>
          <cell r="G241">
            <v>2537</v>
          </cell>
        </row>
        <row r="242">
          <cell r="A242">
            <v>19</v>
          </cell>
          <cell r="B242" t="str">
            <v>Americas</v>
          </cell>
          <cell r="C242">
            <v>0</v>
          </cell>
          <cell r="D242">
            <v>9108</v>
          </cell>
          <cell r="F242">
            <v>9108</v>
          </cell>
          <cell r="G242">
            <v>9108</v>
          </cell>
        </row>
        <row r="243">
          <cell r="A243">
            <v>146</v>
          </cell>
          <cell r="B243" t="str">
            <v>Western Asia</v>
          </cell>
          <cell r="C243">
            <v>0</v>
          </cell>
          <cell r="D243">
            <v>431</v>
          </cell>
          <cell r="F243">
            <v>431</v>
          </cell>
          <cell r="G243">
            <v>431</v>
          </cell>
        </row>
        <row r="244">
          <cell r="A244">
            <v>150</v>
          </cell>
          <cell r="B244" t="str">
            <v>Europe</v>
          </cell>
          <cell r="C244">
            <v>0</v>
          </cell>
          <cell r="D244">
            <v>10404</v>
          </cell>
          <cell r="F244">
            <v>10404</v>
          </cell>
          <cell r="G244">
            <v>10404</v>
          </cell>
        </row>
        <row r="245">
          <cell r="A245">
            <v>1020</v>
          </cell>
          <cell r="B245" t="str">
            <v>Global/interregional</v>
          </cell>
          <cell r="C245">
            <v>63500</v>
          </cell>
          <cell r="D245">
            <v>110310</v>
          </cell>
          <cell r="F245">
            <v>110310</v>
          </cell>
          <cell r="G245">
            <v>173810</v>
          </cell>
        </row>
        <row r="246">
          <cell r="A246">
            <v>1021</v>
          </cell>
          <cell r="B246" t="str">
            <v>Other (please specify, using Excel's Insert Row commany if necessary)</v>
          </cell>
          <cell r="C246">
            <v>43888</v>
          </cell>
          <cell r="D246">
            <v>212606.2</v>
          </cell>
          <cell r="F246">
            <v>212606.2</v>
          </cell>
          <cell r="G246">
            <v>256494.2</v>
          </cell>
        </row>
        <row r="247">
          <cell r="F247">
            <v>0</v>
          </cell>
          <cell r="G247">
            <v>0</v>
          </cell>
        </row>
        <row r="248">
          <cell r="B248" t="str">
            <v>Total, Regional</v>
          </cell>
          <cell r="C248">
            <v>107388</v>
          </cell>
          <cell r="D248">
            <v>348068.2</v>
          </cell>
          <cell r="E248">
            <v>0</v>
          </cell>
          <cell r="F248">
            <v>348068.2</v>
          </cell>
          <cell r="G248">
            <v>455456.2</v>
          </cell>
        </row>
        <row r="250">
          <cell r="A250">
            <v>2401</v>
          </cell>
          <cell r="B250" t="str">
            <v>Not elsewhere classified (from table 3b)</v>
          </cell>
          <cell r="C250">
            <v>0</v>
          </cell>
          <cell r="D250">
            <v>0</v>
          </cell>
          <cell r="E250">
            <v>0</v>
          </cell>
          <cell r="F250">
            <v>0</v>
          </cell>
          <cell r="G250">
            <v>0</v>
          </cell>
        </row>
        <row r="252">
          <cell r="B252" t="str">
            <v>Total</v>
          </cell>
          <cell r="C252">
            <v>590436</v>
          </cell>
          <cell r="D252">
            <v>2550942.2000000002</v>
          </cell>
          <cell r="E252">
            <v>1128419</v>
          </cell>
          <cell r="F252">
            <v>3679361.2</v>
          </cell>
          <cell r="G252">
            <v>4269797.2</v>
          </cell>
        </row>
      </sheetData>
      <sheetData sheetId="8">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638</v>
          </cell>
          <cell r="B228" t="str">
            <v>Reunion</v>
          </cell>
          <cell r="F228">
            <v>0</v>
          </cell>
          <cell r="G228">
            <v>0</v>
          </cell>
        </row>
        <row r="229">
          <cell r="A229">
            <v>654</v>
          </cell>
          <cell r="B229" t="str">
            <v>St. Helena</v>
          </cell>
          <cell r="F229">
            <v>0</v>
          </cell>
          <cell r="G229">
            <v>0</v>
          </cell>
        </row>
        <row r="230">
          <cell r="A230">
            <v>772</v>
          </cell>
          <cell r="B230" t="str">
            <v>Tokelau</v>
          </cell>
          <cell r="F230">
            <v>0</v>
          </cell>
          <cell r="G230">
            <v>0</v>
          </cell>
        </row>
        <row r="231">
          <cell r="A231">
            <v>796</v>
          </cell>
          <cell r="B231" t="str">
            <v>Turks and Caicos Islands</v>
          </cell>
          <cell r="F231">
            <v>0</v>
          </cell>
          <cell r="G231">
            <v>0</v>
          </cell>
        </row>
        <row r="232">
          <cell r="A232">
            <v>901</v>
          </cell>
          <cell r="B232" t="str">
            <v>Other (please specify, using Excel's Insert Row commany if necessary)</v>
          </cell>
          <cell r="F232">
            <v>0</v>
          </cell>
          <cell r="G232">
            <v>0</v>
          </cell>
        </row>
        <row r="234">
          <cell r="B234" t="str">
            <v>Total non-members</v>
          </cell>
          <cell r="F234">
            <v>0</v>
          </cell>
          <cell r="G234">
            <v>0</v>
          </cell>
        </row>
        <row r="236">
          <cell r="B236" t="str">
            <v>Total countries/areas</v>
          </cell>
          <cell r="F236">
            <v>0</v>
          </cell>
          <cell r="G236">
            <v>0</v>
          </cell>
        </row>
        <row r="238">
          <cell r="A238">
            <v>909</v>
          </cell>
          <cell r="B238" t="str">
            <v>United Nations system (from table 2b)</v>
          </cell>
          <cell r="F238">
            <v>0</v>
          </cell>
          <cell r="G238">
            <v>0</v>
          </cell>
        </row>
        <row r="239">
          <cell r="A239">
            <v>902</v>
          </cell>
          <cell r="B239" t="str">
            <v>European Commission</v>
          </cell>
          <cell r="F239">
            <v>0</v>
          </cell>
          <cell r="G239">
            <v>0</v>
          </cell>
        </row>
        <row r="240">
          <cell r="A240">
            <v>903</v>
          </cell>
          <cell r="B240" t="str">
            <v>Other inter-governmental (from table 2c)</v>
          </cell>
          <cell r="F240">
            <v>0</v>
          </cell>
          <cell r="G240">
            <v>0</v>
          </cell>
        </row>
        <row r="241">
          <cell r="A241">
            <v>2101</v>
          </cell>
          <cell r="B241" t="str">
            <v>Non-governmental (from table 2d)</v>
          </cell>
          <cell r="F241">
            <v>0</v>
          </cell>
          <cell r="G241">
            <v>0</v>
          </cell>
        </row>
        <row r="242">
          <cell r="A242">
            <v>904</v>
          </cell>
          <cell r="B242" t="str">
            <v>Private (from table 2e)</v>
          </cell>
          <cell r="F242">
            <v>0</v>
          </cell>
          <cell r="G242">
            <v>0</v>
          </cell>
        </row>
        <row r="244">
          <cell r="B244" t="str">
            <v>Total, Inter-govt/non-govt org.</v>
          </cell>
          <cell r="F244">
            <v>0</v>
          </cell>
          <cell r="G244">
            <v>0</v>
          </cell>
        </row>
        <row r="246">
          <cell r="A246">
            <v>2401</v>
          </cell>
          <cell r="B246" t="str">
            <v>Not elsewhere classified (from table 2f)</v>
          </cell>
          <cell r="F246">
            <v>0</v>
          </cell>
          <cell r="G246">
            <v>0</v>
          </cell>
        </row>
        <row r="248">
          <cell r="B248" t="str">
            <v>Total</v>
          </cell>
          <cell r="F248">
            <v>0</v>
          </cell>
          <cell r="G248">
            <v>0</v>
          </cell>
        </row>
        <row r="249">
          <cell r="B249" t="str">
            <v>Total</v>
          </cell>
          <cell r="C249">
            <v>0</v>
          </cell>
          <cell r="D249">
            <v>0</v>
          </cell>
          <cell r="E249">
            <v>0</v>
          </cell>
          <cell r="F249">
            <v>0</v>
          </cell>
          <cell r="G249">
            <v>0</v>
          </cell>
        </row>
      </sheetData>
      <sheetData sheetId="9">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334</v>
          </cell>
          <cell r="B48" t="str">
            <v>Hong Kong, China</v>
          </cell>
          <cell r="F48">
            <v>0</v>
          </cell>
          <cell r="G48">
            <v>0</v>
          </cell>
        </row>
        <row r="49">
          <cell r="A49">
            <v>446</v>
          </cell>
          <cell r="B49" t="str">
            <v>Macau, China</v>
          </cell>
          <cell r="F49">
            <v>0</v>
          </cell>
          <cell r="G49">
            <v>0</v>
          </cell>
        </row>
        <row r="50">
          <cell r="A50">
            <v>170</v>
          </cell>
          <cell r="B50" t="str">
            <v>Colombia</v>
          </cell>
          <cell r="F50">
            <v>0</v>
          </cell>
          <cell r="G50">
            <v>0</v>
          </cell>
        </row>
        <row r="51">
          <cell r="A51">
            <v>174</v>
          </cell>
          <cell r="B51" t="str">
            <v>Comoros</v>
          </cell>
          <cell r="F51">
            <v>0</v>
          </cell>
          <cell r="G51">
            <v>0</v>
          </cell>
        </row>
        <row r="52">
          <cell r="A52">
            <v>178</v>
          </cell>
          <cell r="B52" t="str">
            <v>Congo</v>
          </cell>
          <cell r="F52">
            <v>0</v>
          </cell>
          <cell r="G52">
            <v>0</v>
          </cell>
        </row>
        <row r="53">
          <cell r="A53">
            <v>188</v>
          </cell>
          <cell r="B53" t="str">
            <v>Costa Rica</v>
          </cell>
          <cell r="F53">
            <v>0</v>
          </cell>
          <cell r="G53">
            <v>0</v>
          </cell>
        </row>
        <row r="54">
          <cell r="A54">
            <v>384</v>
          </cell>
          <cell r="B54" t="str">
            <v>Cote d'Ivoire</v>
          </cell>
          <cell r="F54">
            <v>0</v>
          </cell>
          <cell r="G54">
            <v>0</v>
          </cell>
        </row>
        <row r="55">
          <cell r="A55">
            <v>191</v>
          </cell>
          <cell r="B55" t="str">
            <v>Croatia</v>
          </cell>
          <cell r="F55">
            <v>0</v>
          </cell>
          <cell r="G55">
            <v>0</v>
          </cell>
        </row>
        <row r="56">
          <cell r="A56">
            <v>192</v>
          </cell>
          <cell r="B56" t="str">
            <v>Cuba</v>
          </cell>
          <cell r="F56">
            <v>0</v>
          </cell>
          <cell r="G56">
            <v>0</v>
          </cell>
        </row>
        <row r="57">
          <cell r="A57">
            <v>196</v>
          </cell>
          <cell r="B57" t="str">
            <v>Cyprus</v>
          </cell>
          <cell r="F57">
            <v>0</v>
          </cell>
          <cell r="G57">
            <v>0</v>
          </cell>
        </row>
        <row r="58">
          <cell r="A58">
            <v>203</v>
          </cell>
          <cell r="B58" t="str">
            <v>Czech Republic</v>
          </cell>
          <cell r="F58">
            <v>0</v>
          </cell>
          <cell r="G58">
            <v>0</v>
          </cell>
        </row>
        <row r="59">
          <cell r="A59">
            <v>408</v>
          </cell>
          <cell r="B59" t="str">
            <v>Dem People's Rep of Korea</v>
          </cell>
          <cell r="F59">
            <v>0</v>
          </cell>
          <cell r="G59">
            <v>0</v>
          </cell>
        </row>
        <row r="60">
          <cell r="A60">
            <v>180</v>
          </cell>
          <cell r="B60" t="str">
            <v>Dem Rep of the Congo</v>
          </cell>
          <cell r="F60">
            <v>0</v>
          </cell>
          <cell r="G60">
            <v>0</v>
          </cell>
        </row>
        <row r="61">
          <cell r="A61">
            <v>208</v>
          </cell>
          <cell r="B61" t="str">
            <v>Denmark</v>
          </cell>
          <cell r="F61">
            <v>0</v>
          </cell>
          <cell r="G61">
            <v>0</v>
          </cell>
        </row>
        <row r="62">
          <cell r="A62">
            <v>262</v>
          </cell>
          <cell r="B62" t="str">
            <v>Djibouti</v>
          </cell>
          <cell r="F62">
            <v>0</v>
          </cell>
          <cell r="G62">
            <v>0</v>
          </cell>
        </row>
        <row r="63">
          <cell r="A63">
            <v>212</v>
          </cell>
          <cell r="B63" t="str">
            <v>Dominica</v>
          </cell>
          <cell r="F63">
            <v>0</v>
          </cell>
          <cell r="G63">
            <v>0</v>
          </cell>
        </row>
        <row r="64">
          <cell r="A64">
            <v>214</v>
          </cell>
          <cell r="B64" t="str">
            <v>Dominican Republic</v>
          </cell>
          <cell r="F64">
            <v>0</v>
          </cell>
          <cell r="G64">
            <v>0</v>
          </cell>
        </row>
        <row r="65">
          <cell r="A65">
            <v>218</v>
          </cell>
          <cell r="B65" t="str">
            <v>Ecuador</v>
          </cell>
          <cell r="F65">
            <v>0</v>
          </cell>
          <cell r="G65">
            <v>0</v>
          </cell>
        </row>
        <row r="66">
          <cell r="A66">
            <v>818</v>
          </cell>
          <cell r="B66" t="str">
            <v>Egypt</v>
          </cell>
          <cell r="F66">
            <v>0</v>
          </cell>
          <cell r="G66">
            <v>0</v>
          </cell>
        </row>
        <row r="67">
          <cell r="A67">
            <v>222</v>
          </cell>
          <cell r="B67" t="str">
            <v>El Salvador</v>
          </cell>
          <cell r="F67">
            <v>0</v>
          </cell>
          <cell r="G67">
            <v>0</v>
          </cell>
        </row>
        <row r="68">
          <cell r="A68">
            <v>226</v>
          </cell>
          <cell r="B68" t="str">
            <v>Equatorial Guinea</v>
          </cell>
          <cell r="F68">
            <v>0</v>
          </cell>
          <cell r="G68">
            <v>0</v>
          </cell>
        </row>
        <row r="69">
          <cell r="A69">
            <v>232</v>
          </cell>
          <cell r="B69" t="str">
            <v>Eritrea</v>
          </cell>
          <cell r="F69">
            <v>0</v>
          </cell>
          <cell r="G69">
            <v>0</v>
          </cell>
        </row>
        <row r="70">
          <cell r="A70">
            <v>233</v>
          </cell>
          <cell r="B70" t="str">
            <v>Estonia</v>
          </cell>
          <cell r="F70">
            <v>0</v>
          </cell>
          <cell r="G70">
            <v>0</v>
          </cell>
        </row>
        <row r="71">
          <cell r="A71">
            <v>231</v>
          </cell>
          <cell r="B71" t="str">
            <v>Ethiopia</v>
          </cell>
          <cell r="F71">
            <v>0</v>
          </cell>
          <cell r="G71">
            <v>0</v>
          </cell>
        </row>
        <row r="72">
          <cell r="A72">
            <v>583</v>
          </cell>
          <cell r="B72" t="str">
            <v>Fed States of Micronesia</v>
          </cell>
          <cell r="F72">
            <v>0</v>
          </cell>
          <cell r="G72">
            <v>0</v>
          </cell>
        </row>
        <row r="73">
          <cell r="A73">
            <v>242</v>
          </cell>
          <cell r="B73" t="str">
            <v>Fiji</v>
          </cell>
          <cell r="F73">
            <v>0</v>
          </cell>
          <cell r="G73">
            <v>0</v>
          </cell>
        </row>
        <row r="74">
          <cell r="A74">
            <v>246</v>
          </cell>
          <cell r="B74" t="str">
            <v>Finland</v>
          </cell>
          <cell r="F74">
            <v>0</v>
          </cell>
          <cell r="G74">
            <v>0</v>
          </cell>
        </row>
        <row r="75">
          <cell r="A75">
            <v>250</v>
          </cell>
          <cell r="B75" t="str">
            <v>France</v>
          </cell>
          <cell r="F75">
            <v>0</v>
          </cell>
          <cell r="G75">
            <v>0</v>
          </cell>
        </row>
        <row r="76">
          <cell r="A76">
            <v>266</v>
          </cell>
          <cell r="B76" t="str">
            <v>Gabon</v>
          </cell>
          <cell r="F76">
            <v>0</v>
          </cell>
          <cell r="G76">
            <v>0</v>
          </cell>
        </row>
        <row r="77">
          <cell r="A77">
            <v>270</v>
          </cell>
          <cell r="B77" t="str">
            <v>Gambia</v>
          </cell>
          <cell r="F77">
            <v>0</v>
          </cell>
          <cell r="G77">
            <v>0</v>
          </cell>
        </row>
        <row r="78">
          <cell r="A78">
            <v>268</v>
          </cell>
          <cell r="B78" t="str">
            <v>Georgia</v>
          </cell>
          <cell r="F78">
            <v>0</v>
          </cell>
          <cell r="G78">
            <v>0</v>
          </cell>
        </row>
        <row r="79">
          <cell r="A79">
            <v>276</v>
          </cell>
          <cell r="B79" t="str">
            <v>Germany</v>
          </cell>
          <cell r="F79">
            <v>0</v>
          </cell>
          <cell r="G79">
            <v>0</v>
          </cell>
        </row>
        <row r="80">
          <cell r="A80">
            <v>288</v>
          </cell>
          <cell r="B80" t="str">
            <v>Ghana</v>
          </cell>
          <cell r="F80">
            <v>0</v>
          </cell>
          <cell r="G80">
            <v>0</v>
          </cell>
        </row>
        <row r="81">
          <cell r="A81">
            <v>292</v>
          </cell>
          <cell r="B81" t="str">
            <v>Gibraltar</v>
          </cell>
          <cell r="F81">
            <v>0</v>
          </cell>
          <cell r="G81">
            <v>0</v>
          </cell>
        </row>
        <row r="82">
          <cell r="A82">
            <v>300</v>
          </cell>
          <cell r="B82" t="str">
            <v>Greece</v>
          </cell>
          <cell r="F82">
            <v>0</v>
          </cell>
          <cell r="G82">
            <v>0</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F87">
            <v>0</v>
          </cell>
          <cell r="G87">
            <v>0</v>
          </cell>
        </row>
        <row r="88">
          <cell r="A88">
            <v>332</v>
          </cell>
          <cell r="B88" t="str">
            <v>Haiti</v>
          </cell>
          <cell r="F88">
            <v>0</v>
          </cell>
          <cell r="G88">
            <v>0</v>
          </cell>
        </row>
        <row r="89">
          <cell r="A89">
            <v>340</v>
          </cell>
          <cell r="B89" t="str">
            <v>Honduras</v>
          </cell>
          <cell r="F89">
            <v>0</v>
          </cell>
          <cell r="G89">
            <v>0</v>
          </cell>
        </row>
        <row r="90">
          <cell r="A90">
            <v>348</v>
          </cell>
          <cell r="B90" t="str">
            <v>Hungary</v>
          </cell>
          <cell r="F90">
            <v>0</v>
          </cell>
          <cell r="G90">
            <v>0</v>
          </cell>
        </row>
        <row r="91">
          <cell r="A91">
            <v>352</v>
          </cell>
          <cell r="B91" t="str">
            <v>Iceland</v>
          </cell>
          <cell r="F91">
            <v>0</v>
          </cell>
          <cell r="G91">
            <v>0</v>
          </cell>
        </row>
        <row r="92">
          <cell r="A92">
            <v>356</v>
          </cell>
          <cell r="B92" t="str">
            <v>India</v>
          </cell>
          <cell r="F92">
            <v>0</v>
          </cell>
          <cell r="G92">
            <v>0</v>
          </cell>
        </row>
        <row r="93">
          <cell r="A93">
            <v>360</v>
          </cell>
          <cell r="B93" t="str">
            <v>Indonesia</v>
          </cell>
          <cell r="F93">
            <v>0</v>
          </cell>
          <cell r="G93">
            <v>0</v>
          </cell>
        </row>
        <row r="94">
          <cell r="A94">
            <v>364</v>
          </cell>
          <cell r="B94" t="str">
            <v>Iran, Islamic Republic</v>
          </cell>
          <cell r="F94">
            <v>0</v>
          </cell>
          <cell r="G94">
            <v>0</v>
          </cell>
        </row>
        <row r="95">
          <cell r="A95">
            <v>368</v>
          </cell>
          <cell r="B95" t="str">
            <v>Iraq</v>
          </cell>
          <cell r="F95">
            <v>0</v>
          </cell>
          <cell r="G95">
            <v>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F101">
            <v>0</v>
          </cell>
          <cell r="G101">
            <v>0</v>
          </cell>
        </row>
        <row r="102">
          <cell r="A102">
            <v>398</v>
          </cell>
          <cell r="B102" t="str">
            <v>Kazakhstan</v>
          </cell>
          <cell r="F102">
            <v>0</v>
          </cell>
          <cell r="G102">
            <v>0</v>
          </cell>
        </row>
        <row r="103">
          <cell r="A103">
            <v>404</v>
          </cell>
          <cell r="B103" t="str">
            <v>Kenya</v>
          </cell>
          <cell r="F103">
            <v>0</v>
          </cell>
          <cell r="G103">
            <v>0</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F107">
            <v>0</v>
          </cell>
          <cell r="G107">
            <v>0</v>
          </cell>
        </row>
        <row r="108">
          <cell r="A108">
            <v>428</v>
          </cell>
          <cell r="B108" t="str">
            <v>Latvia</v>
          </cell>
          <cell r="F108">
            <v>0</v>
          </cell>
          <cell r="G108">
            <v>0</v>
          </cell>
        </row>
        <row r="109">
          <cell r="A109">
            <v>422</v>
          </cell>
          <cell r="B109" t="str">
            <v>Lebanon</v>
          </cell>
          <cell r="F109">
            <v>0</v>
          </cell>
          <cell r="G109">
            <v>0</v>
          </cell>
        </row>
        <row r="110">
          <cell r="A110">
            <v>426</v>
          </cell>
          <cell r="B110" t="str">
            <v>Lesotho</v>
          </cell>
          <cell r="F110">
            <v>0</v>
          </cell>
          <cell r="G110">
            <v>0</v>
          </cell>
        </row>
        <row r="111">
          <cell r="A111">
            <v>430</v>
          </cell>
          <cell r="B111" t="str">
            <v>Liberia</v>
          </cell>
          <cell r="F111">
            <v>0</v>
          </cell>
          <cell r="G111">
            <v>0</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F116">
            <v>0</v>
          </cell>
          <cell r="G116">
            <v>0</v>
          </cell>
        </row>
        <row r="117">
          <cell r="A117">
            <v>454</v>
          </cell>
          <cell r="B117" t="str">
            <v>Malawi</v>
          </cell>
          <cell r="F117">
            <v>0</v>
          </cell>
          <cell r="G117">
            <v>0</v>
          </cell>
        </row>
        <row r="118">
          <cell r="A118">
            <v>458</v>
          </cell>
          <cell r="B118" t="str">
            <v>Malaysia</v>
          </cell>
          <cell r="F118">
            <v>0</v>
          </cell>
          <cell r="G118">
            <v>0</v>
          </cell>
        </row>
        <row r="119">
          <cell r="A119">
            <v>462</v>
          </cell>
          <cell r="B119" t="str">
            <v>Maldives</v>
          </cell>
          <cell r="F119">
            <v>0</v>
          </cell>
          <cell r="G119">
            <v>0</v>
          </cell>
        </row>
        <row r="120">
          <cell r="A120">
            <v>466</v>
          </cell>
          <cell r="B120" t="str">
            <v>Mali</v>
          </cell>
          <cell r="F120">
            <v>0</v>
          </cell>
          <cell r="G120">
            <v>0</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F125">
            <v>0</v>
          </cell>
          <cell r="G125">
            <v>0</v>
          </cell>
        </row>
        <row r="126">
          <cell r="A126">
            <v>492</v>
          </cell>
          <cell r="B126" t="str">
            <v>Monaco</v>
          </cell>
          <cell r="F126">
            <v>0</v>
          </cell>
          <cell r="G126">
            <v>0</v>
          </cell>
        </row>
        <row r="127">
          <cell r="A127">
            <v>496</v>
          </cell>
          <cell r="B127" t="str">
            <v>Mongolia</v>
          </cell>
          <cell r="F127">
            <v>0</v>
          </cell>
          <cell r="G127">
            <v>0</v>
          </cell>
        </row>
        <row r="128">
          <cell r="A128">
            <v>499</v>
          </cell>
          <cell r="B128" t="str">
            <v>Montenegro</v>
          </cell>
          <cell r="F128">
            <v>0</v>
          </cell>
          <cell r="G128">
            <v>0</v>
          </cell>
        </row>
        <row r="129">
          <cell r="A129">
            <v>504</v>
          </cell>
          <cell r="B129" t="str">
            <v>Morocco</v>
          </cell>
          <cell r="F129">
            <v>0</v>
          </cell>
          <cell r="G129">
            <v>0</v>
          </cell>
        </row>
        <row r="130">
          <cell r="A130">
            <v>508</v>
          </cell>
          <cell r="B130" t="str">
            <v>Mozambique</v>
          </cell>
          <cell r="F130">
            <v>0</v>
          </cell>
          <cell r="G130">
            <v>0</v>
          </cell>
        </row>
        <row r="131">
          <cell r="A131">
            <v>104</v>
          </cell>
          <cell r="B131" t="str">
            <v>Myanmar</v>
          </cell>
          <cell r="F131">
            <v>0</v>
          </cell>
          <cell r="G131">
            <v>0</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F134">
            <v>0</v>
          </cell>
          <cell r="G134">
            <v>0</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F138">
            <v>0</v>
          </cell>
          <cell r="G138">
            <v>0</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F141">
            <v>0</v>
          </cell>
          <cell r="G141">
            <v>0</v>
          </cell>
        </row>
        <row r="142">
          <cell r="A142">
            <v>586</v>
          </cell>
          <cell r="B142" t="str">
            <v>Pakistan</v>
          </cell>
          <cell r="F142">
            <v>0</v>
          </cell>
          <cell r="G142">
            <v>0</v>
          </cell>
        </row>
        <row r="143">
          <cell r="A143">
            <v>585</v>
          </cell>
          <cell r="B143" t="str">
            <v xml:space="preserve">Palau </v>
          </cell>
          <cell r="F143">
            <v>0</v>
          </cell>
          <cell r="G143">
            <v>0</v>
          </cell>
        </row>
        <row r="144">
          <cell r="A144">
            <v>591</v>
          </cell>
          <cell r="B144" t="str">
            <v>Panama</v>
          </cell>
          <cell r="F144">
            <v>0</v>
          </cell>
          <cell r="G144">
            <v>0</v>
          </cell>
        </row>
        <row r="145">
          <cell r="A145">
            <v>598</v>
          </cell>
          <cell r="B145" t="str">
            <v>Papua New Guinea</v>
          </cell>
          <cell r="F145">
            <v>0</v>
          </cell>
          <cell r="G145">
            <v>0</v>
          </cell>
        </row>
        <row r="146">
          <cell r="A146">
            <v>600</v>
          </cell>
          <cell r="B146" t="str">
            <v>Paraguay</v>
          </cell>
          <cell r="F146">
            <v>0</v>
          </cell>
          <cell r="G146">
            <v>0</v>
          </cell>
        </row>
        <row r="147">
          <cell r="A147">
            <v>604</v>
          </cell>
          <cell r="B147" t="str">
            <v>Peru</v>
          </cell>
          <cell r="F147">
            <v>0</v>
          </cell>
          <cell r="G147">
            <v>0</v>
          </cell>
        </row>
        <row r="148">
          <cell r="A148">
            <v>608</v>
          </cell>
          <cell r="B148" t="str">
            <v>Philippines</v>
          </cell>
          <cell r="F148">
            <v>0</v>
          </cell>
          <cell r="G148">
            <v>0</v>
          </cell>
        </row>
        <row r="149">
          <cell r="A149">
            <v>616</v>
          </cell>
          <cell r="B149" t="str">
            <v>Poland</v>
          </cell>
          <cell r="F149">
            <v>0</v>
          </cell>
          <cell r="G149">
            <v>0</v>
          </cell>
        </row>
        <row r="150">
          <cell r="A150">
            <v>620</v>
          </cell>
          <cell r="B150" t="str">
            <v>Portugal</v>
          </cell>
          <cell r="F150">
            <v>0</v>
          </cell>
          <cell r="G150">
            <v>0</v>
          </cell>
        </row>
        <row r="151">
          <cell r="A151">
            <v>634</v>
          </cell>
          <cell r="B151" t="str">
            <v>Qatar</v>
          </cell>
          <cell r="F151">
            <v>0</v>
          </cell>
          <cell r="G151">
            <v>0</v>
          </cell>
        </row>
        <row r="152">
          <cell r="A152">
            <v>410</v>
          </cell>
          <cell r="B152" t="str">
            <v>Rep of Korea</v>
          </cell>
          <cell r="F152">
            <v>0</v>
          </cell>
          <cell r="G152">
            <v>0</v>
          </cell>
        </row>
        <row r="153">
          <cell r="A153">
            <v>498</v>
          </cell>
          <cell r="B153" t="str">
            <v>Rep of Moldova</v>
          </cell>
          <cell r="F153">
            <v>0</v>
          </cell>
          <cell r="G153">
            <v>0</v>
          </cell>
        </row>
        <row r="154">
          <cell r="A154">
            <v>642</v>
          </cell>
          <cell r="B154" t="str">
            <v>Romania</v>
          </cell>
          <cell r="F154">
            <v>0</v>
          </cell>
          <cell r="G154">
            <v>0</v>
          </cell>
        </row>
        <row r="155">
          <cell r="A155">
            <v>643</v>
          </cell>
          <cell r="B155" t="str">
            <v>Russian Federation</v>
          </cell>
          <cell r="F155">
            <v>0</v>
          </cell>
          <cell r="G155">
            <v>0</v>
          </cell>
        </row>
        <row r="156">
          <cell r="A156">
            <v>646</v>
          </cell>
          <cell r="B156" t="str">
            <v>Rwanda</v>
          </cell>
          <cell r="F156">
            <v>0</v>
          </cell>
          <cell r="G156">
            <v>0</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F161">
            <v>0</v>
          </cell>
          <cell r="G161">
            <v>0</v>
          </cell>
        </row>
        <row r="162">
          <cell r="A162">
            <v>688</v>
          </cell>
          <cell r="B162" t="str">
            <v>Serbia</v>
          </cell>
          <cell r="F162">
            <v>0</v>
          </cell>
          <cell r="G162">
            <v>0</v>
          </cell>
        </row>
        <row r="163">
          <cell r="A163">
            <v>690</v>
          </cell>
          <cell r="B163" t="str">
            <v>Seychelles</v>
          </cell>
          <cell r="F163">
            <v>0</v>
          </cell>
          <cell r="G163">
            <v>0</v>
          </cell>
        </row>
        <row r="164">
          <cell r="A164">
            <v>694</v>
          </cell>
          <cell r="B164" t="str">
            <v>Sierra Leone</v>
          </cell>
          <cell r="F164">
            <v>0</v>
          </cell>
          <cell r="G164">
            <v>0</v>
          </cell>
        </row>
        <row r="165">
          <cell r="A165">
            <v>702</v>
          </cell>
          <cell r="B165" t="str">
            <v>Singapore</v>
          </cell>
          <cell r="F165">
            <v>0</v>
          </cell>
          <cell r="G165">
            <v>0</v>
          </cell>
        </row>
        <row r="166">
          <cell r="A166">
            <v>703</v>
          </cell>
          <cell r="B166" t="str">
            <v>Slovak Republic</v>
          </cell>
          <cell r="F166">
            <v>0</v>
          </cell>
          <cell r="G166">
            <v>0</v>
          </cell>
        </row>
        <row r="167">
          <cell r="A167">
            <v>705</v>
          </cell>
          <cell r="B167" t="str">
            <v>Slovenia</v>
          </cell>
          <cell r="F167">
            <v>0</v>
          </cell>
          <cell r="G167">
            <v>0</v>
          </cell>
        </row>
        <row r="168">
          <cell r="A168">
            <v>90</v>
          </cell>
          <cell r="B168" t="str">
            <v>Solomon Islands</v>
          </cell>
          <cell r="F168">
            <v>0</v>
          </cell>
          <cell r="G168">
            <v>0</v>
          </cell>
        </row>
        <row r="169">
          <cell r="A169">
            <v>706</v>
          </cell>
          <cell r="B169" t="str">
            <v>Somalia</v>
          </cell>
          <cell r="F169">
            <v>0</v>
          </cell>
          <cell r="G169">
            <v>0</v>
          </cell>
        </row>
        <row r="170">
          <cell r="A170">
            <v>710</v>
          </cell>
          <cell r="B170" t="str">
            <v>South Africa</v>
          </cell>
          <cell r="F170">
            <v>0</v>
          </cell>
          <cell r="G170">
            <v>0</v>
          </cell>
        </row>
        <row r="171">
          <cell r="A171">
            <v>724</v>
          </cell>
          <cell r="B171" t="str">
            <v>Spain</v>
          </cell>
          <cell r="F171">
            <v>0</v>
          </cell>
          <cell r="G171">
            <v>0</v>
          </cell>
        </row>
        <row r="172">
          <cell r="A172">
            <v>144</v>
          </cell>
          <cell r="B172" t="str">
            <v>Sri Lanka</v>
          </cell>
          <cell r="F172">
            <v>0</v>
          </cell>
          <cell r="G172">
            <v>0</v>
          </cell>
        </row>
        <row r="173">
          <cell r="A173">
            <v>659</v>
          </cell>
          <cell r="B173" t="str">
            <v>St. Kitts and Nevis</v>
          </cell>
          <cell r="F173">
            <v>0</v>
          </cell>
          <cell r="G173">
            <v>0</v>
          </cell>
        </row>
        <row r="174">
          <cell r="A174">
            <v>662</v>
          </cell>
          <cell r="B174" t="str">
            <v>St. Lucia</v>
          </cell>
          <cell r="F174">
            <v>0</v>
          </cell>
          <cell r="G174">
            <v>0</v>
          </cell>
        </row>
        <row r="175">
          <cell r="A175">
            <v>670</v>
          </cell>
          <cell r="B175" t="str">
            <v>St. Vincent and the Grenadines</v>
          </cell>
          <cell r="F175">
            <v>0</v>
          </cell>
          <cell r="G175">
            <v>0</v>
          </cell>
        </row>
        <row r="176">
          <cell r="A176">
            <v>736</v>
          </cell>
          <cell r="B176" t="str">
            <v>Sudan</v>
          </cell>
          <cell r="F176">
            <v>0</v>
          </cell>
          <cell r="G176">
            <v>0</v>
          </cell>
        </row>
        <row r="177">
          <cell r="A177">
            <v>740</v>
          </cell>
          <cell r="B177" t="str">
            <v>Suriname</v>
          </cell>
          <cell r="F177">
            <v>0</v>
          </cell>
          <cell r="G177">
            <v>0</v>
          </cell>
        </row>
        <row r="178">
          <cell r="A178">
            <v>748</v>
          </cell>
          <cell r="B178" t="str">
            <v>Swaziland</v>
          </cell>
          <cell r="F178">
            <v>0</v>
          </cell>
          <cell r="G178">
            <v>0</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F181">
            <v>0</v>
          </cell>
          <cell r="G181">
            <v>0</v>
          </cell>
        </row>
        <row r="182">
          <cell r="A182">
            <v>762</v>
          </cell>
          <cell r="B182" t="str">
            <v>Tajikstan</v>
          </cell>
          <cell r="F182">
            <v>0</v>
          </cell>
          <cell r="G182">
            <v>0</v>
          </cell>
        </row>
        <row r="183">
          <cell r="A183">
            <v>764</v>
          </cell>
          <cell r="B183" t="str">
            <v>Thailand</v>
          </cell>
          <cell r="F183">
            <v>0</v>
          </cell>
          <cell r="G183">
            <v>0</v>
          </cell>
        </row>
        <row r="184">
          <cell r="A184">
            <v>807</v>
          </cell>
          <cell r="B184" t="str">
            <v>The Former YR of Macedonia</v>
          </cell>
          <cell r="F184">
            <v>0</v>
          </cell>
          <cell r="G184">
            <v>0</v>
          </cell>
        </row>
        <row r="185">
          <cell r="A185">
            <v>626</v>
          </cell>
          <cell r="B185" t="str">
            <v>Timor-Leste</v>
          </cell>
          <cell r="F185">
            <v>0</v>
          </cell>
          <cell r="G185">
            <v>0</v>
          </cell>
        </row>
        <row r="186">
          <cell r="A186">
            <v>768</v>
          </cell>
          <cell r="B186" t="str">
            <v>Togo</v>
          </cell>
          <cell r="F186">
            <v>0</v>
          </cell>
          <cell r="G186">
            <v>0</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F190">
            <v>0</v>
          </cell>
          <cell r="G190">
            <v>0</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F193">
            <v>0</v>
          </cell>
          <cell r="G193">
            <v>0</v>
          </cell>
        </row>
        <row r="194">
          <cell r="A194">
            <v>804</v>
          </cell>
          <cell r="B194" t="str">
            <v>Ukraine</v>
          </cell>
          <cell r="F194">
            <v>0</v>
          </cell>
          <cell r="G194">
            <v>0</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F197">
            <v>0</v>
          </cell>
          <cell r="G197">
            <v>0</v>
          </cell>
        </row>
        <row r="198">
          <cell r="A198">
            <v>840</v>
          </cell>
          <cell r="B198" t="str">
            <v xml:space="preserve">United States </v>
          </cell>
          <cell r="F198">
            <v>0</v>
          </cell>
          <cell r="G198">
            <v>0</v>
          </cell>
        </row>
        <row r="199">
          <cell r="A199">
            <v>858</v>
          </cell>
          <cell r="B199" t="str">
            <v>Uruguay</v>
          </cell>
          <cell r="F199">
            <v>0</v>
          </cell>
          <cell r="G199">
            <v>0</v>
          </cell>
        </row>
        <row r="200">
          <cell r="A200">
            <v>860</v>
          </cell>
          <cell r="B200" t="str">
            <v>Uzbekistan</v>
          </cell>
          <cell r="F200">
            <v>0</v>
          </cell>
          <cell r="G200">
            <v>0</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F203">
            <v>0</v>
          </cell>
          <cell r="G203">
            <v>0</v>
          </cell>
        </row>
        <row r="204">
          <cell r="A204">
            <v>887</v>
          </cell>
          <cell r="B204" t="str">
            <v>Yemen</v>
          </cell>
          <cell r="F204">
            <v>0</v>
          </cell>
          <cell r="G204">
            <v>0</v>
          </cell>
        </row>
        <row r="205">
          <cell r="A205">
            <v>894</v>
          </cell>
          <cell r="B205" t="str">
            <v>Zambia</v>
          </cell>
          <cell r="F205">
            <v>0</v>
          </cell>
          <cell r="G205">
            <v>0</v>
          </cell>
        </row>
        <row r="206">
          <cell r="A206">
            <v>716</v>
          </cell>
          <cell r="B206" t="str">
            <v>Zimbabwe</v>
          </cell>
          <cell r="F206">
            <v>0</v>
          </cell>
          <cell r="G206">
            <v>0</v>
          </cell>
        </row>
        <row r="208">
          <cell r="B208" t="str">
            <v>Total Member States</v>
          </cell>
          <cell r="C208">
            <v>0</v>
          </cell>
          <cell r="D208">
            <v>0</v>
          </cell>
          <cell r="E208">
            <v>0</v>
          </cell>
          <cell r="F208">
            <v>0</v>
          </cell>
          <cell r="G208">
            <v>0</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896</v>
          </cell>
          <cell r="B223" t="str">
            <v>Kosovo</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275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909</v>
          </cell>
          <cell r="B239" t="str">
            <v>United Nations system (from table 2b)</v>
          </cell>
          <cell r="F239">
            <v>0</v>
          </cell>
          <cell r="G239">
            <v>0</v>
          </cell>
        </row>
        <row r="240">
          <cell r="A240">
            <v>902</v>
          </cell>
          <cell r="B240" t="str">
            <v>European Commission</v>
          </cell>
          <cell r="F240">
            <v>0</v>
          </cell>
          <cell r="G240">
            <v>0</v>
          </cell>
        </row>
        <row r="241">
          <cell r="A241">
            <v>903</v>
          </cell>
          <cell r="B241" t="str">
            <v>Other inter-governmental (from table 2c)</v>
          </cell>
          <cell r="F241">
            <v>0</v>
          </cell>
          <cell r="G241">
            <v>0</v>
          </cell>
        </row>
        <row r="242">
          <cell r="A242">
            <v>2101</v>
          </cell>
          <cell r="B242" t="str">
            <v>Non-governmental (from table 2d)</v>
          </cell>
          <cell r="F242">
            <v>0</v>
          </cell>
          <cell r="G242">
            <v>0</v>
          </cell>
        </row>
        <row r="243">
          <cell r="A243">
            <v>904</v>
          </cell>
          <cell r="B243" t="str">
            <v>Private (from table 2e)</v>
          </cell>
          <cell r="F243">
            <v>0</v>
          </cell>
          <cell r="G243">
            <v>0</v>
          </cell>
        </row>
        <row r="245">
          <cell r="B245" t="str">
            <v>Total, Inter-govt/non-govt org.</v>
          </cell>
          <cell r="C245">
            <v>0</v>
          </cell>
          <cell r="D245">
            <v>0</v>
          </cell>
          <cell r="E245">
            <v>0</v>
          </cell>
          <cell r="F245">
            <v>0</v>
          </cell>
          <cell r="G245">
            <v>0</v>
          </cell>
        </row>
        <row r="247">
          <cell r="A247">
            <v>2401</v>
          </cell>
          <cell r="B247" t="str">
            <v>Not elsewhere classified (from table 2f)</v>
          </cell>
          <cell r="C247">
            <v>0</v>
          </cell>
          <cell r="D247">
            <v>0</v>
          </cell>
          <cell r="E247">
            <v>0</v>
          </cell>
          <cell r="F247">
            <v>0</v>
          </cell>
          <cell r="G247">
            <v>0</v>
          </cell>
        </row>
        <row r="249">
          <cell r="B249" t="str">
            <v>Total</v>
          </cell>
          <cell r="C249">
            <v>0</v>
          </cell>
          <cell r="D249">
            <v>0</v>
          </cell>
          <cell r="E249">
            <v>0</v>
          </cell>
          <cell r="F249">
            <v>0</v>
          </cell>
          <cell r="G249">
            <v>0</v>
          </cell>
        </row>
      </sheetData>
      <sheetData sheetId="10">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334</v>
          </cell>
          <cell r="B48" t="str">
            <v>Hong Kong, China</v>
          </cell>
          <cell r="F48">
            <v>0</v>
          </cell>
          <cell r="G48">
            <v>0</v>
          </cell>
        </row>
        <row r="49">
          <cell r="A49">
            <v>446</v>
          </cell>
          <cell r="B49" t="str">
            <v>Macau, China</v>
          </cell>
          <cell r="F49">
            <v>0</v>
          </cell>
          <cell r="G49">
            <v>0</v>
          </cell>
        </row>
        <row r="50">
          <cell r="A50">
            <v>170</v>
          </cell>
          <cell r="B50" t="str">
            <v>Colombia</v>
          </cell>
          <cell r="F50">
            <v>0</v>
          </cell>
          <cell r="G50">
            <v>0</v>
          </cell>
        </row>
        <row r="51">
          <cell r="A51">
            <v>174</v>
          </cell>
          <cell r="B51" t="str">
            <v>Comoros</v>
          </cell>
          <cell r="F51">
            <v>0</v>
          </cell>
          <cell r="G51">
            <v>0</v>
          </cell>
        </row>
        <row r="52">
          <cell r="A52">
            <v>178</v>
          </cell>
          <cell r="B52" t="str">
            <v>Congo</v>
          </cell>
          <cell r="F52">
            <v>0</v>
          </cell>
          <cell r="G52">
            <v>0</v>
          </cell>
        </row>
        <row r="53">
          <cell r="A53">
            <v>188</v>
          </cell>
          <cell r="B53" t="str">
            <v>Costa Rica</v>
          </cell>
          <cell r="F53">
            <v>0</v>
          </cell>
          <cell r="G53">
            <v>0</v>
          </cell>
        </row>
        <row r="54">
          <cell r="A54">
            <v>384</v>
          </cell>
          <cell r="B54" t="str">
            <v>Cote d'Ivoire</v>
          </cell>
          <cell r="F54">
            <v>0</v>
          </cell>
          <cell r="G54">
            <v>0</v>
          </cell>
        </row>
        <row r="55">
          <cell r="A55">
            <v>191</v>
          </cell>
          <cell r="B55" t="str">
            <v>Croatia</v>
          </cell>
          <cell r="F55">
            <v>0</v>
          </cell>
          <cell r="G55">
            <v>0</v>
          </cell>
        </row>
        <row r="56">
          <cell r="A56">
            <v>192</v>
          </cell>
          <cell r="B56" t="str">
            <v>Cuba</v>
          </cell>
          <cell r="F56">
            <v>0</v>
          </cell>
          <cell r="G56">
            <v>0</v>
          </cell>
        </row>
        <row r="57">
          <cell r="A57">
            <v>196</v>
          </cell>
          <cell r="B57" t="str">
            <v>Cyprus</v>
          </cell>
          <cell r="F57">
            <v>0</v>
          </cell>
          <cell r="G57">
            <v>0</v>
          </cell>
        </row>
        <row r="58">
          <cell r="A58">
            <v>203</v>
          </cell>
          <cell r="B58" t="str">
            <v>Czech Republic</v>
          </cell>
          <cell r="F58">
            <v>0</v>
          </cell>
          <cell r="G58">
            <v>0</v>
          </cell>
        </row>
        <row r="59">
          <cell r="A59">
            <v>408</v>
          </cell>
          <cell r="B59" t="str">
            <v>Dem People's Rep of Korea</v>
          </cell>
          <cell r="F59">
            <v>0</v>
          </cell>
          <cell r="G59">
            <v>0</v>
          </cell>
        </row>
        <row r="60">
          <cell r="A60">
            <v>180</v>
          </cell>
          <cell r="B60" t="str">
            <v>Dem Rep of the Congo</v>
          </cell>
          <cell r="F60">
            <v>0</v>
          </cell>
          <cell r="G60">
            <v>0</v>
          </cell>
        </row>
        <row r="61">
          <cell r="A61">
            <v>208</v>
          </cell>
          <cell r="B61" t="str">
            <v>Denmark</v>
          </cell>
          <cell r="F61">
            <v>0</v>
          </cell>
          <cell r="G61">
            <v>0</v>
          </cell>
        </row>
        <row r="62">
          <cell r="A62">
            <v>262</v>
          </cell>
          <cell r="B62" t="str">
            <v>Djibouti</v>
          </cell>
          <cell r="F62">
            <v>0</v>
          </cell>
          <cell r="G62">
            <v>0</v>
          </cell>
        </row>
        <row r="63">
          <cell r="A63">
            <v>212</v>
          </cell>
          <cell r="B63" t="str">
            <v>Dominica</v>
          </cell>
          <cell r="F63">
            <v>0</v>
          </cell>
          <cell r="G63">
            <v>0</v>
          </cell>
        </row>
        <row r="64">
          <cell r="A64">
            <v>214</v>
          </cell>
          <cell r="B64" t="str">
            <v>Dominican Republic</v>
          </cell>
          <cell r="F64">
            <v>0</v>
          </cell>
          <cell r="G64">
            <v>0</v>
          </cell>
        </row>
        <row r="65">
          <cell r="A65">
            <v>218</v>
          </cell>
          <cell r="B65" t="str">
            <v>Ecuador</v>
          </cell>
          <cell r="F65">
            <v>0</v>
          </cell>
          <cell r="G65">
            <v>0</v>
          </cell>
        </row>
        <row r="66">
          <cell r="A66">
            <v>818</v>
          </cell>
          <cell r="B66" t="str">
            <v>Egypt</v>
          </cell>
          <cell r="F66">
            <v>0</v>
          </cell>
          <cell r="G66">
            <v>0</v>
          </cell>
        </row>
        <row r="67">
          <cell r="A67">
            <v>222</v>
          </cell>
          <cell r="B67" t="str">
            <v>El Salvador</v>
          </cell>
          <cell r="F67">
            <v>0</v>
          </cell>
          <cell r="G67">
            <v>0</v>
          </cell>
        </row>
        <row r="68">
          <cell r="A68">
            <v>226</v>
          </cell>
          <cell r="B68" t="str">
            <v>Equatorial Guinea</v>
          </cell>
          <cell r="F68">
            <v>0</v>
          </cell>
          <cell r="G68">
            <v>0</v>
          </cell>
        </row>
        <row r="69">
          <cell r="A69">
            <v>232</v>
          </cell>
          <cell r="B69" t="str">
            <v>Eritrea</v>
          </cell>
          <cell r="F69">
            <v>0</v>
          </cell>
          <cell r="G69">
            <v>0</v>
          </cell>
        </row>
        <row r="70">
          <cell r="A70">
            <v>233</v>
          </cell>
          <cell r="B70" t="str">
            <v>Estonia</v>
          </cell>
          <cell r="F70">
            <v>0</v>
          </cell>
          <cell r="G70">
            <v>0</v>
          </cell>
        </row>
        <row r="71">
          <cell r="A71">
            <v>231</v>
          </cell>
          <cell r="B71" t="str">
            <v>Ethiopia</v>
          </cell>
          <cell r="F71">
            <v>0</v>
          </cell>
          <cell r="G71">
            <v>0</v>
          </cell>
        </row>
        <row r="72">
          <cell r="A72">
            <v>583</v>
          </cell>
          <cell r="B72" t="str">
            <v>Fed States of Micronesia</v>
          </cell>
          <cell r="F72">
            <v>0</v>
          </cell>
          <cell r="G72">
            <v>0</v>
          </cell>
        </row>
        <row r="73">
          <cell r="A73">
            <v>242</v>
          </cell>
          <cell r="B73" t="str">
            <v>Fiji</v>
          </cell>
          <cell r="F73">
            <v>0</v>
          </cell>
          <cell r="G73">
            <v>0</v>
          </cell>
        </row>
        <row r="74">
          <cell r="A74">
            <v>246</v>
          </cell>
          <cell r="B74" t="str">
            <v>Finland</v>
          </cell>
          <cell r="F74">
            <v>0</v>
          </cell>
          <cell r="G74">
            <v>0</v>
          </cell>
        </row>
        <row r="75">
          <cell r="A75">
            <v>250</v>
          </cell>
          <cell r="B75" t="str">
            <v>France</v>
          </cell>
          <cell r="F75">
            <v>0</v>
          </cell>
          <cell r="G75">
            <v>0</v>
          </cell>
        </row>
        <row r="76">
          <cell r="A76">
            <v>266</v>
          </cell>
          <cell r="B76" t="str">
            <v>Gabon</v>
          </cell>
          <cell r="F76">
            <v>0</v>
          </cell>
          <cell r="G76">
            <v>0</v>
          </cell>
        </row>
        <row r="77">
          <cell r="A77">
            <v>270</v>
          </cell>
          <cell r="B77" t="str">
            <v>Gambia</v>
          </cell>
          <cell r="F77">
            <v>0</v>
          </cell>
          <cell r="G77">
            <v>0</v>
          </cell>
        </row>
        <row r="78">
          <cell r="A78">
            <v>268</v>
          </cell>
          <cell r="B78" t="str">
            <v>Georgia</v>
          </cell>
          <cell r="F78">
            <v>0</v>
          </cell>
          <cell r="G78">
            <v>0</v>
          </cell>
        </row>
        <row r="79">
          <cell r="A79">
            <v>276</v>
          </cell>
          <cell r="B79" t="str">
            <v>Germany</v>
          </cell>
          <cell r="F79">
            <v>0</v>
          </cell>
          <cell r="G79">
            <v>0</v>
          </cell>
        </row>
        <row r="80">
          <cell r="A80">
            <v>288</v>
          </cell>
          <cell r="B80" t="str">
            <v>Ghana</v>
          </cell>
          <cell r="F80">
            <v>0</v>
          </cell>
          <cell r="G80">
            <v>0</v>
          </cell>
        </row>
        <row r="81">
          <cell r="A81">
            <v>292</v>
          </cell>
          <cell r="B81" t="str">
            <v>Gibraltar</v>
          </cell>
          <cell r="F81">
            <v>0</v>
          </cell>
          <cell r="G81">
            <v>0</v>
          </cell>
        </row>
        <row r="82">
          <cell r="A82">
            <v>300</v>
          </cell>
          <cell r="B82" t="str">
            <v>Greece</v>
          </cell>
          <cell r="F82">
            <v>0</v>
          </cell>
          <cell r="G82">
            <v>0</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F87">
            <v>0</v>
          </cell>
          <cell r="G87">
            <v>0</v>
          </cell>
        </row>
        <row r="88">
          <cell r="A88">
            <v>332</v>
          </cell>
          <cell r="B88" t="str">
            <v>Haiti</v>
          </cell>
          <cell r="F88">
            <v>0</v>
          </cell>
          <cell r="G88">
            <v>0</v>
          </cell>
        </row>
        <row r="89">
          <cell r="A89">
            <v>340</v>
          </cell>
          <cell r="B89" t="str">
            <v>Honduras</v>
          </cell>
          <cell r="F89">
            <v>0</v>
          </cell>
          <cell r="G89">
            <v>0</v>
          </cell>
        </row>
        <row r="90">
          <cell r="A90">
            <v>348</v>
          </cell>
          <cell r="B90" t="str">
            <v>Hungary</v>
          </cell>
          <cell r="F90">
            <v>0</v>
          </cell>
          <cell r="G90">
            <v>0</v>
          </cell>
        </row>
        <row r="91">
          <cell r="A91">
            <v>352</v>
          </cell>
          <cell r="B91" t="str">
            <v>Iceland</v>
          </cell>
          <cell r="F91">
            <v>0</v>
          </cell>
          <cell r="G91">
            <v>0</v>
          </cell>
        </row>
        <row r="92">
          <cell r="A92">
            <v>356</v>
          </cell>
          <cell r="B92" t="str">
            <v>India</v>
          </cell>
          <cell r="F92">
            <v>0</v>
          </cell>
          <cell r="G92">
            <v>0</v>
          </cell>
        </row>
        <row r="93">
          <cell r="A93">
            <v>360</v>
          </cell>
          <cell r="B93" t="str">
            <v>Indonesia</v>
          </cell>
          <cell r="F93">
            <v>0</v>
          </cell>
          <cell r="G93">
            <v>0</v>
          </cell>
        </row>
        <row r="94">
          <cell r="A94">
            <v>364</v>
          </cell>
          <cell r="B94" t="str">
            <v>Iran, Islamic Republic</v>
          </cell>
          <cell r="F94">
            <v>0</v>
          </cell>
          <cell r="G94">
            <v>0</v>
          </cell>
        </row>
        <row r="95">
          <cell r="A95">
            <v>368</v>
          </cell>
          <cell r="B95" t="str">
            <v>Iraq</v>
          </cell>
          <cell r="F95">
            <v>0</v>
          </cell>
          <cell r="G95">
            <v>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F101">
            <v>0</v>
          </cell>
          <cell r="G101">
            <v>0</v>
          </cell>
        </row>
        <row r="102">
          <cell r="A102">
            <v>398</v>
          </cell>
          <cell r="B102" t="str">
            <v>Kazakhstan</v>
          </cell>
          <cell r="F102">
            <v>0</v>
          </cell>
          <cell r="G102">
            <v>0</v>
          </cell>
        </row>
        <row r="103">
          <cell r="A103">
            <v>404</v>
          </cell>
          <cell r="B103" t="str">
            <v>Kenya</v>
          </cell>
          <cell r="F103">
            <v>0</v>
          </cell>
          <cell r="G103">
            <v>0</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F107">
            <v>0</v>
          </cell>
          <cell r="G107">
            <v>0</v>
          </cell>
        </row>
        <row r="108">
          <cell r="A108">
            <v>428</v>
          </cell>
          <cell r="B108" t="str">
            <v>Latvia</v>
          </cell>
          <cell r="F108">
            <v>0</v>
          </cell>
          <cell r="G108">
            <v>0</v>
          </cell>
        </row>
        <row r="109">
          <cell r="A109">
            <v>422</v>
          </cell>
          <cell r="B109" t="str">
            <v>Lebanon</v>
          </cell>
          <cell r="F109">
            <v>0</v>
          </cell>
          <cell r="G109">
            <v>0</v>
          </cell>
        </row>
        <row r="110">
          <cell r="A110">
            <v>426</v>
          </cell>
          <cell r="B110" t="str">
            <v>Lesotho</v>
          </cell>
          <cell r="F110">
            <v>0</v>
          </cell>
          <cell r="G110">
            <v>0</v>
          </cell>
        </row>
        <row r="111">
          <cell r="A111">
            <v>430</v>
          </cell>
          <cell r="B111" t="str">
            <v>Liberia</v>
          </cell>
          <cell r="F111">
            <v>0</v>
          </cell>
          <cell r="G111">
            <v>0</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F116">
            <v>0</v>
          </cell>
          <cell r="G116">
            <v>0</v>
          </cell>
        </row>
        <row r="117">
          <cell r="A117">
            <v>454</v>
          </cell>
          <cell r="B117" t="str">
            <v>Malawi</v>
          </cell>
          <cell r="F117">
            <v>0</v>
          </cell>
          <cell r="G117">
            <v>0</v>
          </cell>
        </row>
        <row r="118">
          <cell r="A118">
            <v>458</v>
          </cell>
          <cell r="B118" t="str">
            <v>Malaysia</v>
          </cell>
          <cell r="F118">
            <v>0</v>
          </cell>
          <cell r="G118">
            <v>0</v>
          </cell>
        </row>
        <row r="119">
          <cell r="A119">
            <v>462</v>
          </cell>
          <cell r="B119" t="str">
            <v>Maldives</v>
          </cell>
          <cell r="F119">
            <v>0</v>
          </cell>
          <cell r="G119">
            <v>0</v>
          </cell>
        </row>
        <row r="120">
          <cell r="A120">
            <v>466</v>
          </cell>
          <cell r="B120" t="str">
            <v>Mali</v>
          </cell>
          <cell r="F120">
            <v>0</v>
          </cell>
          <cell r="G120">
            <v>0</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F125">
            <v>0</v>
          </cell>
          <cell r="G125">
            <v>0</v>
          </cell>
        </row>
        <row r="126">
          <cell r="A126">
            <v>492</v>
          </cell>
          <cell r="B126" t="str">
            <v>Monaco</v>
          </cell>
          <cell r="F126">
            <v>0</v>
          </cell>
          <cell r="G126">
            <v>0</v>
          </cell>
        </row>
        <row r="127">
          <cell r="A127">
            <v>496</v>
          </cell>
          <cell r="B127" t="str">
            <v>Mongolia</v>
          </cell>
          <cell r="F127">
            <v>0</v>
          </cell>
          <cell r="G127">
            <v>0</v>
          </cell>
        </row>
        <row r="128">
          <cell r="A128">
            <v>499</v>
          </cell>
          <cell r="B128" t="str">
            <v>Montenegro</v>
          </cell>
          <cell r="F128">
            <v>0</v>
          </cell>
          <cell r="G128">
            <v>0</v>
          </cell>
        </row>
        <row r="129">
          <cell r="A129">
            <v>504</v>
          </cell>
          <cell r="B129" t="str">
            <v>Morocco</v>
          </cell>
          <cell r="F129">
            <v>0</v>
          </cell>
          <cell r="G129">
            <v>0</v>
          </cell>
        </row>
        <row r="130">
          <cell r="A130">
            <v>508</v>
          </cell>
          <cell r="B130" t="str">
            <v>Mozambique</v>
          </cell>
          <cell r="F130">
            <v>0</v>
          </cell>
          <cell r="G130">
            <v>0</v>
          </cell>
        </row>
        <row r="131">
          <cell r="A131">
            <v>104</v>
          </cell>
          <cell r="B131" t="str">
            <v>Myanmar</v>
          </cell>
          <cell r="F131">
            <v>0</v>
          </cell>
          <cell r="G131">
            <v>0</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F134">
            <v>0</v>
          </cell>
          <cell r="G134">
            <v>0</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F138">
            <v>0</v>
          </cell>
          <cell r="G138">
            <v>0</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F141">
            <v>0</v>
          </cell>
          <cell r="G141">
            <v>0</v>
          </cell>
        </row>
        <row r="142">
          <cell r="A142">
            <v>586</v>
          </cell>
          <cell r="B142" t="str">
            <v>Pakistan</v>
          </cell>
          <cell r="F142">
            <v>0</v>
          </cell>
          <cell r="G142">
            <v>0</v>
          </cell>
        </row>
        <row r="143">
          <cell r="A143">
            <v>585</v>
          </cell>
          <cell r="B143" t="str">
            <v xml:space="preserve">Palau </v>
          </cell>
          <cell r="F143">
            <v>0</v>
          </cell>
          <cell r="G143">
            <v>0</v>
          </cell>
        </row>
        <row r="144">
          <cell r="A144">
            <v>591</v>
          </cell>
          <cell r="B144" t="str">
            <v>Panama</v>
          </cell>
          <cell r="F144">
            <v>0</v>
          </cell>
          <cell r="G144">
            <v>0</v>
          </cell>
        </row>
        <row r="145">
          <cell r="A145">
            <v>598</v>
          </cell>
          <cell r="B145" t="str">
            <v>Papua New Guinea</v>
          </cell>
          <cell r="F145">
            <v>0</v>
          </cell>
          <cell r="G145">
            <v>0</v>
          </cell>
        </row>
        <row r="146">
          <cell r="A146">
            <v>600</v>
          </cell>
          <cell r="B146" t="str">
            <v>Paraguay</v>
          </cell>
          <cell r="F146">
            <v>0</v>
          </cell>
          <cell r="G146">
            <v>0</v>
          </cell>
        </row>
        <row r="147">
          <cell r="A147">
            <v>604</v>
          </cell>
          <cell r="B147" t="str">
            <v>Peru</v>
          </cell>
          <cell r="F147">
            <v>0</v>
          </cell>
          <cell r="G147">
            <v>0</v>
          </cell>
        </row>
        <row r="148">
          <cell r="A148">
            <v>608</v>
          </cell>
          <cell r="B148" t="str">
            <v>Philippines</v>
          </cell>
          <cell r="F148">
            <v>0</v>
          </cell>
          <cell r="G148">
            <v>0</v>
          </cell>
        </row>
        <row r="149">
          <cell r="A149">
            <v>616</v>
          </cell>
          <cell r="B149" t="str">
            <v>Poland</v>
          </cell>
          <cell r="F149">
            <v>0</v>
          </cell>
          <cell r="G149">
            <v>0</v>
          </cell>
        </row>
        <row r="150">
          <cell r="A150">
            <v>620</v>
          </cell>
          <cell r="B150" t="str">
            <v>Portugal</v>
          </cell>
          <cell r="F150">
            <v>0</v>
          </cell>
          <cell r="G150">
            <v>0</v>
          </cell>
        </row>
        <row r="151">
          <cell r="A151">
            <v>634</v>
          </cell>
          <cell r="B151" t="str">
            <v>Qatar</v>
          </cell>
          <cell r="F151">
            <v>0</v>
          </cell>
          <cell r="G151">
            <v>0</v>
          </cell>
        </row>
        <row r="152">
          <cell r="A152">
            <v>410</v>
          </cell>
          <cell r="B152" t="str">
            <v>Rep of Korea</v>
          </cell>
          <cell r="F152">
            <v>0</v>
          </cell>
          <cell r="G152">
            <v>0</v>
          </cell>
        </row>
        <row r="153">
          <cell r="A153">
            <v>498</v>
          </cell>
          <cell r="B153" t="str">
            <v>Rep of Moldova</v>
          </cell>
          <cell r="F153">
            <v>0</v>
          </cell>
          <cell r="G153">
            <v>0</v>
          </cell>
        </row>
        <row r="154">
          <cell r="A154">
            <v>642</v>
          </cell>
          <cell r="B154" t="str">
            <v>Romania</v>
          </cell>
          <cell r="F154">
            <v>0</v>
          </cell>
          <cell r="G154">
            <v>0</v>
          </cell>
        </row>
        <row r="155">
          <cell r="A155">
            <v>643</v>
          </cell>
          <cell r="B155" t="str">
            <v>Russian Federation</v>
          </cell>
          <cell r="F155">
            <v>0</v>
          </cell>
          <cell r="G155">
            <v>0</v>
          </cell>
        </row>
        <row r="156">
          <cell r="A156">
            <v>646</v>
          </cell>
          <cell r="B156" t="str">
            <v>Rwanda</v>
          </cell>
          <cell r="F156">
            <v>0</v>
          </cell>
          <cell r="G156">
            <v>0</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F161">
            <v>0</v>
          </cell>
          <cell r="G161">
            <v>0</v>
          </cell>
        </row>
        <row r="162">
          <cell r="A162">
            <v>688</v>
          </cell>
          <cell r="B162" t="str">
            <v>Serbia</v>
          </cell>
          <cell r="F162">
            <v>0</v>
          </cell>
          <cell r="G162">
            <v>0</v>
          </cell>
        </row>
        <row r="163">
          <cell r="A163">
            <v>690</v>
          </cell>
          <cell r="B163" t="str">
            <v>Seychelles</v>
          </cell>
          <cell r="F163">
            <v>0</v>
          </cell>
          <cell r="G163">
            <v>0</v>
          </cell>
        </row>
        <row r="164">
          <cell r="A164">
            <v>694</v>
          </cell>
          <cell r="B164" t="str">
            <v>Sierra Leone</v>
          </cell>
          <cell r="F164">
            <v>0</v>
          </cell>
          <cell r="G164">
            <v>0</v>
          </cell>
        </row>
        <row r="165">
          <cell r="A165">
            <v>702</v>
          </cell>
          <cell r="B165" t="str">
            <v>Singapore</v>
          </cell>
          <cell r="F165">
            <v>0</v>
          </cell>
          <cell r="G165">
            <v>0</v>
          </cell>
        </row>
        <row r="166">
          <cell r="A166">
            <v>703</v>
          </cell>
          <cell r="B166" t="str">
            <v>Slovak Republic</v>
          </cell>
          <cell r="F166">
            <v>0</v>
          </cell>
          <cell r="G166">
            <v>0</v>
          </cell>
        </row>
        <row r="167">
          <cell r="A167">
            <v>705</v>
          </cell>
          <cell r="B167" t="str">
            <v>Slovenia</v>
          </cell>
          <cell r="F167">
            <v>0</v>
          </cell>
          <cell r="G167">
            <v>0</v>
          </cell>
        </row>
        <row r="168">
          <cell r="A168">
            <v>90</v>
          </cell>
          <cell r="B168" t="str">
            <v>Solomon Islands</v>
          </cell>
          <cell r="F168">
            <v>0</v>
          </cell>
          <cell r="G168">
            <v>0</v>
          </cell>
        </row>
        <row r="169">
          <cell r="A169">
            <v>706</v>
          </cell>
          <cell r="B169" t="str">
            <v>Somalia</v>
          </cell>
          <cell r="F169">
            <v>0</v>
          </cell>
          <cell r="G169">
            <v>0</v>
          </cell>
        </row>
        <row r="170">
          <cell r="A170">
            <v>710</v>
          </cell>
          <cell r="B170" t="str">
            <v>South Africa</v>
          </cell>
          <cell r="F170">
            <v>0</v>
          </cell>
          <cell r="G170">
            <v>0</v>
          </cell>
        </row>
        <row r="171">
          <cell r="A171">
            <v>724</v>
          </cell>
          <cell r="B171" t="str">
            <v>Spain</v>
          </cell>
          <cell r="F171">
            <v>0</v>
          </cell>
          <cell r="G171">
            <v>0</v>
          </cell>
        </row>
        <row r="172">
          <cell r="A172">
            <v>144</v>
          </cell>
          <cell r="B172" t="str">
            <v>Sri Lanka</v>
          </cell>
          <cell r="F172">
            <v>0</v>
          </cell>
          <cell r="G172">
            <v>0</v>
          </cell>
        </row>
        <row r="173">
          <cell r="A173">
            <v>659</v>
          </cell>
          <cell r="B173" t="str">
            <v>St. Kitts and Nevis</v>
          </cell>
          <cell r="F173">
            <v>0</v>
          </cell>
          <cell r="G173">
            <v>0</v>
          </cell>
        </row>
        <row r="174">
          <cell r="A174">
            <v>662</v>
          </cell>
          <cell r="B174" t="str">
            <v>St. Lucia</v>
          </cell>
          <cell r="F174">
            <v>0</v>
          </cell>
          <cell r="G174">
            <v>0</v>
          </cell>
        </row>
        <row r="175">
          <cell r="A175">
            <v>670</v>
          </cell>
          <cell r="B175" t="str">
            <v>St. Vincent and the Grenadines</v>
          </cell>
          <cell r="F175">
            <v>0</v>
          </cell>
          <cell r="G175">
            <v>0</v>
          </cell>
        </row>
        <row r="176">
          <cell r="A176">
            <v>736</v>
          </cell>
          <cell r="B176" t="str">
            <v>Sudan</v>
          </cell>
          <cell r="F176">
            <v>0</v>
          </cell>
          <cell r="G176">
            <v>0</v>
          </cell>
        </row>
        <row r="177">
          <cell r="A177">
            <v>740</v>
          </cell>
          <cell r="B177" t="str">
            <v>Suriname</v>
          </cell>
          <cell r="F177">
            <v>0</v>
          </cell>
          <cell r="G177">
            <v>0</v>
          </cell>
        </row>
        <row r="178">
          <cell r="A178">
            <v>748</v>
          </cell>
          <cell r="B178" t="str">
            <v>Swaziland</v>
          </cell>
          <cell r="F178">
            <v>0</v>
          </cell>
          <cell r="G178">
            <v>0</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F181">
            <v>0</v>
          </cell>
          <cell r="G181">
            <v>0</v>
          </cell>
        </row>
        <row r="182">
          <cell r="A182">
            <v>762</v>
          </cell>
          <cell r="B182" t="str">
            <v>Tajikstan</v>
          </cell>
          <cell r="F182">
            <v>0</v>
          </cell>
          <cell r="G182">
            <v>0</v>
          </cell>
        </row>
        <row r="183">
          <cell r="A183">
            <v>764</v>
          </cell>
          <cell r="B183" t="str">
            <v>Thailand</v>
          </cell>
          <cell r="F183">
            <v>0</v>
          </cell>
          <cell r="G183">
            <v>0</v>
          </cell>
        </row>
        <row r="184">
          <cell r="A184">
            <v>807</v>
          </cell>
          <cell r="B184" t="str">
            <v>The Former YR of Macedonia</v>
          </cell>
          <cell r="F184">
            <v>0</v>
          </cell>
          <cell r="G184">
            <v>0</v>
          </cell>
        </row>
        <row r="185">
          <cell r="A185">
            <v>626</v>
          </cell>
          <cell r="B185" t="str">
            <v>Timor-Leste</v>
          </cell>
          <cell r="F185">
            <v>0</v>
          </cell>
          <cell r="G185">
            <v>0</v>
          </cell>
        </row>
        <row r="186">
          <cell r="A186">
            <v>768</v>
          </cell>
          <cell r="B186" t="str">
            <v>Togo</v>
          </cell>
          <cell r="F186">
            <v>0</v>
          </cell>
          <cell r="G186">
            <v>0</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F190">
            <v>0</v>
          </cell>
          <cell r="G190">
            <v>0</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F193">
            <v>0</v>
          </cell>
          <cell r="G193">
            <v>0</v>
          </cell>
        </row>
        <row r="194">
          <cell r="A194">
            <v>804</v>
          </cell>
          <cell r="B194" t="str">
            <v>Ukraine</v>
          </cell>
          <cell r="F194">
            <v>0</v>
          </cell>
          <cell r="G194">
            <v>0</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F197">
            <v>0</v>
          </cell>
          <cell r="G197">
            <v>0</v>
          </cell>
        </row>
        <row r="198">
          <cell r="A198">
            <v>840</v>
          </cell>
          <cell r="B198" t="str">
            <v xml:space="preserve">United States </v>
          </cell>
          <cell r="F198">
            <v>0</v>
          </cell>
          <cell r="G198">
            <v>0</v>
          </cell>
        </row>
        <row r="199">
          <cell r="A199">
            <v>858</v>
          </cell>
          <cell r="B199" t="str">
            <v>Uruguay</v>
          </cell>
          <cell r="F199">
            <v>0</v>
          </cell>
          <cell r="G199">
            <v>0</v>
          </cell>
        </row>
        <row r="200">
          <cell r="A200">
            <v>860</v>
          </cell>
          <cell r="B200" t="str">
            <v>Uzbekistan</v>
          </cell>
          <cell r="F200">
            <v>0</v>
          </cell>
          <cell r="G200">
            <v>0</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F203">
            <v>0</v>
          </cell>
          <cell r="G203">
            <v>0</v>
          </cell>
        </row>
        <row r="204">
          <cell r="A204">
            <v>887</v>
          </cell>
          <cell r="B204" t="str">
            <v>Yemen</v>
          </cell>
          <cell r="F204">
            <v>0</v>
          </cell>
          <cell r="G204">
            <v>0</v>
          </cell>
        </row>
        <row r="205">
          <cell r="A205">
            <v>894</v>
          </cell>
          <cell r="B205" t="str">
            <v>Zambia</v>
          </cell>
          <cell r="F205">
            <v>0</v>
          </cell>
          <cell r="G205">
            <v>0</v>
          </cell>
        </row>
        <row r="206">
          <cell r="A206">
            <v>716</v>
          </cell>
          <cell r="B206" t="str">
            <v>Zimbabwe</v>
          </cell>
          <cell r="F206">
            <v>0</v>
          </cell>
          <cell r="G206">
            <v>0</v>
          </cell>
        </row>
        <row r="208">
          <cell r="B208" t="str">
            <v>Total Member States</v>
          </cell>
          <cell r="C208">
            <v>0</v>
          </cell>
          <cell r="D208">
            <v>0</v>
          </cell>
          <cell r="E208">
            <v>0</v>
          </cell>
          <cell r="F208">
            <v>0</v>
          </cell>
          <cell r="G208">
            <v>0</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896</v>
          </cell>
          <cell r="B223" t="str">
            <v>Kosovo</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275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909</v>
          </cell>
          <cell r="B239" t="str">
            <v>United Nations system (from table 2b)</v>
          </cell>
          <cell r="F239">
            <v>0</v>
          </cell>
          <cell r="G239">
            <v>0</v>
          </cell>
        </row>
        <row r="240">
          <cell r="A240">
            <v>902</v>
          </cell>
          <cell r="B240" t="str">
            <v>European Commission</v>
          </cell>
          <cell r="F240">
            <v>0</v>
          </cell>
          <cell r="G240">
            <v>0</v>
          </cell>
        </row>
        <row r="241">
          <cell r="A241">
            <v>903</v>
          </cell>
          <cell r="B241" t="str">
            <v>Other inter-governmental (from table 2c)</v>
          </cell>
          <cell r="F241">
            <v>0</v>
          </cell>
          <cell r="G241">
            <v>0</v>
          </cell>
        </row>
        <row r="242">
          <cell r="A242">
            <v>2101</v>
          </cell>
          <cell r="B242" t="str">
            <v>Non-governmental (from table 2d)</v>
          </cell>
          <cell r="F242">
            <v>0</v>
          </cell>
          <cell r="G242">
            <v>0</v>
          </cell>
        </row>
        <row r="243">
          <cell r="A243">
            <v>904</v>
          </cell>
          <cell r="B243" t="str">
            <v>Private (from table 2e)</v>
          </cell>
          <cell r="F243">
            <v>0</v>
          </cell>
          <cell r="G243">
            <v>0</v>
          </cell>
        </row>
        <row r="245">
          <cell r="B245" t="str">
            <v>Total, Inter-govt/non-govt org.</v>
          </cell>
          <cell r="C245">
            <v>0</v>
          </cell>
          <cell r="D245">
            <v>0</v>
          </cell>
          <cell r="E245">
            <v>0</v>
          </cell>
          <cell r="F245">
            <v>0</v>
          </cell>
          <cell r="G245">
            <v>0</v>
          </cell>
        </row>
        <row r="247">
          <cell r="A247">
            <v>2401</v>
          </cell>
          <cell r="B247" t="str">
            <v>Not elsewhere classified (from table 2f)</v>
          </cell>
          <cell r="C247">
            <v>0</v>
          </cell>
          <cell r="D247">
            <v>0</v>
          </cell>
          <cell r="E247">
            <v>0</v>
          </cell>
          <cell r="F247">
            <v>0</v>
          </cell>
          <cell r="G247">
            <v>0</v>
          </cell>
        </row>
        <row r="249">
          <cell r="B249" t="str">
            <v>Total</v>
          </cell>
          <cell r="C249">
            <v>0</v>
          </cell>
          <cell r="D249">
            <v>0</v>
          </cell>
          <cell r="E249">
            <v>0</v>
          </cell>
          <cell r="F249">
            <v>0</v>
          </cell>
          <cell r="G249">
            <v>0</v>
          </cell>
        </row>
      </sheetData>
      <sheetData sheetId="11">
        <row r="8">
          <cell r="B8" t="str">
            <v>(list here expenditures by country and region)</v>
          </cell>
        </row>
        <row r="10">
          <cell r="B10" t="str">
            <v xml:space="preserve">Member States </v>
          </cell>
        </row>
        <row r="12">
          <cell r="A12">
            <v>4</v>
          </cell>
          <cell r="B12" t="str">
            <v>Afghanistan</v>
          </cell>
          <cell r="C12">
            <v>4172</v>
          </cell>
          <cell r="D12">
            <v>3895</v>
          </cell>
          <cell r="F12">
            <v>3895</v>
          </cell>
          <cell r="G12">
            <v>8067</v>
          </cell>
          <cell r="J12">
            <v>0</v>
          </cell>
        </row>
        <row r="13">
          <cell r="A13">
            <v>8</v>
          </cell>
          <cell r="B13" t="str">
            <v>Albania</v>
          </cell>
          <cell r="C13">
            <v>537</v>
          </cell>
          <cell r="D13">
            <v>200</v>
          </cell>
          <cell r="F13">
            <v>200</v>
          </cell>
          <cell r="G13">
            <v>737</v>
          </cell>
          <cell r="J13">
            <v>0</v>
          </cell>
        </row>
        <row r="14">
          <cell r="A14">
            <v>12</v>
          </cell>
          <cell r="B14" t="str">
            <v>Algeria</v>
          </cell>
          <cell r="C14">
            <v>308</v>
          </cell>
          <cell r="D14">
            <v>0</v>
          </cell>
          <cell r="F14">
            <v>0</v>
          </cell>
          <cell r="G14">
            <v>308</v>
          </cell>
          <cell r="J14">
            <v>0</v>
          </cell>
        </row>
        <row r="15">
          <cell r="A15">
            <v>20</v>
          </cell>
          <cell r="B15" t="str">
            <v>Andorra</v>
          </cell>
          <cell r="C15">
            <v>0</v>
          </cell>
          <cell r="D15">
            <v>0</v>
          </cell>
          <cell r="F15">
            <v>0</v>
          </cell>
          <cell r="G15">
            <v>0</v>
          </cell>
          <cell r="J15">
            <v>0</v>
          </cell>
        </row>
        <row r="16">
          <cell r="A16">
            <v>24</v>
          </cell>
          <cell r="B16" t="str">
            <v>Angola</v>
          </cell>
          <cell r="C16">
            <v>2591</v>
          </cell>
          <cell r="D16">
            <v>111</v>
          </cell>
          <cell r="F16">
            <v>111</v>
          </cell>
          <cell r="G16">
            <v>2702</v>
          </cell>
          <cell r="J16">
            <v>0</v>
          </cell>
        </row>
        <row r="17">
          <cell r="A17">
            <v>28</v>
          </cell>
          <cell r="B17" t="str">
            <v>Antigua and Barbuda</v>
          </cell>
          <cell r="C17">
            <v>0</v>
          </cell>
          <cell r="D17">
            <v>0</v>
          </cell>
          <cell r="F17">
            <v>0</v>
          </cell>
          <cell r="G17">
            <v>0</v>
          </cell>
          <cell r="J17">
            <v>0</v>
          </cell>
        </row>
        <row r="18">
          <cell r="A18">
            <v>32</v>
          </cell>
          <cell r="B18" t="str">
            <v>Argentina</v>
          </cell>
          <cell r="C18">
            <v>636</v>
          </cell>
          <cell r="D18">
            <v>0</v>
          </cell>
          <cell r="F18">
            <v>0</v>
          </cell>
          <cell r="G18">
            <v>636</v>
          </cell>
          <cell r="J18">
            <v>0</v>
          </cell>
        </row>
        <row r="19">
          <cell r="A19">
            <v>51</v>
          </cell>
          <cell r="B19" t="str">
            <v>Armenia</v>
          </cell>
          <cell r="C19">
            <v>521</v>
          </cell>
          <cell r="D19">
            <v>463</v>
          </cell>
          <cell r="F19">
            <v>463</v>
          </cell>
          <cell r="G19">
            <v>984</v>
          </cell>
          <cell r="J19">
            <v>0</v>
          </cell>
        </row>
        <row r="20">
          <cell r="A20">
            <v>36</v>
          </cell>
          <cell r="B20" t="str">
            <v>Australia</v>
          </cell>
          <cell r="C20">
            <v>0</v>
          </cell>
          <cell r="D20">
            <v>0</v>
          </cell>
          <cell r="F20">
            <v>0</v>
          </cell>
          <cell r="G20">
            <v>0</v>
          </cell>
          <cell r="J20">
            <v>2102</v>
          </cell>
        </row>
        <row r="21">
          <cell r="A21">
            <v>40</v>
          </cell>
          <cell r="B21" t="str">
            <v>Austria</v>
          </cell>
          <cell r="C21">
            <v>0</v>
          </cell>
          <cell r="D21">
            <v>0</v>
          </cell>
          <cell r="F21">
            <v>0</v>
          </cell>
          <cell r="G21">
            <v>0</v>
          </cell>
          <cell r="J21">
            <v>587</v>
          </cell>
        </row>
        <row r="22">
          <cell r="A22">
            <v>31</v>
          </cell>
          <cell r="B22" t="str">
            <v>Azerbaijan</v>
          </cell>
          <cell r="C22">
            <v>751</v>
          </cell>
          <cell r="D22">
            <v>534</v>
          </cell>
          <cell r="F22">
            <v>534</v>
          </cell>
          <cell r="G22">
            <v>1285</v>
          </cell>
          <cell r="J22">
            <v>0</v>
          </cell>
        </row>
        <row r="23">
          <cell r="A23">
            <v>44</v>
          </cell>
          <cell r="B23" t="str">
            <v>Bahamas</v>
          </cell>
          <cell r="C23">
            <v>0</v>
          </cell>
          <cell r="D23">
            <v>0</v>
          </cell>
          <cell r="F23">
            <v>0</v>
          </cell>
          <cell r="G23">
            <v>0</v>
          </cell>
          <cell r="J23">
            <v>0</v>
          </cell>
        </row>
        <row r="24">
          <cell r="A24">
            <v>48</v>
          </cell>
          <cell r="B24" t="str">
            <v>Bahrain</v>
          </cell>
          <cell r="C24">
            <v>0</v>
          </cell>
          <cell r="D24">
            <v>0</v>
          </cell>
          <cell r="F24">
            <v>0</v>
          </cell>
          <cell r="G24">
            <v>0</v>
          </cell>
          <cell r="J24">
            <v>60</v>
          </cell>
        </row>
        <row r="25">
          <cell r="A25">
            <v>50</v>
          </cell>
          <cell r="B25" t="str">
            <v>Bangladesh</v>
          </cell>
          <cell r="C25">
            <v>6352</v>
          </cell>
          <cell r="D25">
            <v>1927</v>
          </cell>
          <cell r="F25">
            <v>1927</v>
          </cell>
          <cell r="G25">
            <v>8279</v>
          </cell>
          <cell r="J25">
            <v>0</v>
          </cell>
        </row>
        <row r="26">
          <cell r="A26">
            <v>52</v>
          </cell>
          <cell r="B26" t="str">
            <v>Barbados</v>
          </cell>
          <cell r="C26">
            <v>0</v>
          </cell>
          <cell r="D26">
            <v>0</v>
          </cell>
          <cell r="F26">
            <v>0</v>
          </cell>
          <cell r="G26">
            <v>0</v>
          </cell>
          <cell r="J26">
            <v>0</v>
          </cell>
        </row>
        <row r="27">
          <cell r="A27">
            <v>112</v>
          </cell>
          <cell r="B27" t="str">
            <v>Belarus</v>
          </cell>
          <cell r="C27">
            <v>453</v>
          </cell>
          <cell r="D27">
            <v>0</v>
          </cell>
          <cell r="F27">
            <v>0</v>
          </cell>
          <cell r="G27">
            <v>453</v>
          </cell>
          <cell r="J27">
            <v>0</v>
          </cell>
        </row>
        <row r="28">
          <cell r="A28">
            <v>56</v>
          </cell>
          <cell r="B28" t="str">
            <v>Belgium</v>
          </cell>
          <cell r="C28">
            <v>0</v>
          </cell>
          <cell r="D28">
            <v>0</v>
          </cell>
          <cell r="F28">
            <v>0</v>
          </cell>
          <cell r="G28">
            <v>0</v>
          </cell>
          <cell r="J28">
            <v>1972</v>
          </cell>
        </row>
        <row r="29">
          <cell r="A29">
            <v>84</v>
          </cell>
          <cell r="B29" t="str">
            <v>Belize</v>
          </cell>
          <cell r="C29">
            <v>0</v>
          </cell>
          <cell r="D29">
            <v>0</v>
          </cell>
          <cell r="F29">
            <v>0</v>
          </cell>
          <cell r="G29">
            <v>0</v>
          </cell>
          <cell r="J29">
            <v>0</v>
          </cell>
        </row>
        <row r="30">
          <cell r="A30">
            <v>204</v>
          </cell>
          <cell r="B30" t="str">
            <v>Benin</v>
          </cell>
          <cell r="C30">
            <v>2689</v>
          </cell>
          <cell r="D30">
            <v>399</v>
          </cell>
          <cell r="F30">
            <v>399</v>
          </cell>
          <cell r="G30">
            <v>3088</v>
          </cell>
          <cell r="J30">
            <v>0</v>
          </cell>
        </row>
        <row r="31">
          <cell r="A31">
            <v>64</v>
          </cell>
          <cell r="B31" t="str">
            <v>Bhutan</v>
          </cell>
          <cell r="C31">
            <v>1068</v>
          </cell>
          <cell r="D31">
            <v>70</v>
          </cell>
          <cell r="F31">
            <v>70</v>
          </cell>
          <cell r="G31">
            <v>1138</v>
          </cell>
          <cell r="J31">
            <v>0</v>
          </cell>
        </row>
        <row r="32">
          <cell r="A32">
            <v>68</v>
          </cell>
          <cell r="B32" t="str">
            <v>Bolivia</v>
          </cell>
          <cell r="C32">
            <v>1284</v>
          </cell>
          <cell r="D32">
            <v>1211</v>
          </cell>
          <cell r="F32">
            <v>1211</v>
          </cell>
          <cell r="G32">
            <v>2495</v>
          </cell>
          <cell r="J32">
            <v>0</v>
          </cell>
        </row>
        <row r="33">
          <cell r="A33">
            <v>70</v>
          </cell>
          <cell r="B33" t="str">
            <v>Bosnia and Herzegovina</v>
          </cell>
          <cell r="C33">
            <v>474</v>
          </cell>
          <cell r="D33">
            <v>0</v>
          </cell>
          <cell r="F33">
            <v>0</v>
          </cell>
          <cell r="G33">
            <v>474</v>
          </cell>
          <cell r="J33">
            <v>0</v>
          </cell>
        </row>
        <row r="34">
          <cell r="A34">
            <v>72</v>
          </cell>
          <cell r="B34" t="str">
            <v>Botswana</v>
          </cell>
          <cell r="C34">
            <v>1424</v>
          </cell>
          <cell r="D34">
            <v>289</v>
          </cell>
          <cell r="F34">
            <v>289</v>
          </cell>
          <cell r="G34">
            <v>1713</v>
          </cell>
          <cell r="J34">
            <v>99</v>
          </cell>
        </row>
        <row r="35">
          <cell r="A35">
            <v>76</v>
          </cell>
          <cell r="B35" t="str">
            <v>Brazil</v>
          </cell>
          <cell r="C35">
            <v>1345</v>
          </cell>
          <cell r="D35">
            <v>1373</v>
          </cell>
          <cell r="F35">
            <v>1373</v>
          </cell>
          <cell r="G35">
            <v>2718</v>
          </cell>
          <cell r="J35">
            <v>316</v>
          </cell>
        </row>
        <row r="36">
          <cell r="A36">
            <v>96</v>
          </cell>
          <cell r="B36" t="str">
            <v>Brunei Darussalam</v>
          </cell>
          <cell r="C36">
            <v>0</v>
          </cell>
          <cell r="D36">
            <v>0</v>
          </cell>
          <cell r="F36">
            <v>0</v>
          </cell>
          <cell r="G36">
            <v>0</v>
          </cell>
          <cell r="J36">
            <v>0</v>
          </cell>
        </row>
        <row r="37">
          <cell r="A37">
            <v>100</v>
          </cell>
          <cell r="B37" t="str">
            <v>Bulgaria</v>
          </cell>
          <cell r="C37">
            <v>257</v>
          </cell>
          <cell r="D37">
            <v>0</v>
          </cell>
          <cell r="F37">
            <v>0</v>
          </cell>
          <cell r="G37">
            <v>257</v>
          </cell>
          <cell r="J37">
            <v>0</v>
          </cell>
        </row>
        <row r="38">
          <cell r="A38">
            <v>854</v>
          </cell>
          <cell r="B38" t="str">
            <v>Burkina Faso</v>
          </cell>
          <cell r="C38">
            <v>2863</v>
          </cell>
          <cell r="D38">
            <v>2252</v>
          </cell>
          <cell r="F38">
            <v>2252</v>
          </cell>
          <cell r="G38">
            <v>5115</v>
          </cell>
          <cell r="J38">
            <v>0</v>
          </cell>
        </row>
        <row r="39">
          <cell r="A39">
            <v>108</v>
          </cell>
          <cell r="B39" t="str">
            <v>Burundi</v>
          </cell>
          <cell r="C39">
            <v>2280</v>
          </cell>
          <cell r="D39">
            <v>6490</v>
          </cell>
          <cell r="F39">
            <v>6490</v>
          </cell>
          <cell r="G39">
            <v>8770</v>
          </cell>
          <cell r="J39">
            <v>0</v>
          </cell>
        </row>
        <row r="40">
          <cell r="A40">
            <v>116</v>
          </cell>
          <cell r="B40" t="str">
            <v>Cambodia</v>
          </cell>
          <cell r="C40">
            <v>4295</v>
          </cell>
          <cell r="D40">
            <v>2033</v>
          </cell>
          <cell r="F40">
            <v>2033</v>
          </cell>
          <cell r="G40">
            <v>6328</v>
          </cell>
          <cell r="J40">
            <v>0</v>
          </cell>
        </row>
        <row r="41">
          <cell r="A41">
            <v>120</v>
          </cell>
          <cell r="B41" t="str">
            <v>Cameroon</v>
          </cell>
          <cell r="C41">
            <v>2097</v>
          </cell>
          <cell r="D41">
            <v>285</v>
          </cell>
          <cell r="F41">
            <v>285</v>
          </cell>
          <cell r="G41">
            <v>2382</v>
          </cell>
          <cell r="J41">
            <v>0</v>
          </cell>
        </row>
        <row r="42">
          <cell r="A42">
            <v>124</v>
          </cell>
          <cell r="B42" t="str">
            <v>Canada</v>
          </cell>
          <cell r="C42">
            <v>0</v>
          </cell>
          <cell r="D42">
            <v>0</v>
          </cell>
          <cell r="F42">
            <v>0</v>
          </cell>
          <cell r="G42">
            <v>0</v>
          </cell>
          <cell r="J42">
            <v>11465</v>
          </cell>
        </row>
        <row r="43">
          <cell r="A43">
            <v>132</v>
          </cell>
          <cell r="B43" t="str">
            <v>Cape Verde</v>
          </cell>
          <cell r="C43">
            <v>1437</v>
          </cell>
          <cell r="D43">
            <v>0</v>
          </cell>
          <cell r="F43">
            <v>0</v>
          </cell>
          <cell r="G43">
            <v>1437</v>
          </cell>
          <cell r="J43">
            <v>0</v>
          </cell>
        </row>
        <row r="44">
          <cell r="A44">
            <v>140</v>
          </cell>
          <cell r="B44" t="str">
            <v>Central African Rep.</v>
          </cell>
          <cell r="C44">
            <v>2759</v>
          </cell>
          <cell r="D44">
            <v>1028</v>
          </cell>
          <cell r="F44">
            <v>1028</v>
          </cell>
          <cell r="G44">
            <v>3787</v>
          </cell>
          <cell r="J44">
            <v>90</v>
          </cell>
        </row>
        <row r="45">
          <cell r="A45">
            <v>148</v>
          </cell>
          <cell r="B45" t="str">
            <v>Chad</v>
          </cell>
          <cell r="C45">
            <v>4916</v>
          </cell>
          <cell r="D45">
            <v>3216</v>
          </cell>
          <cell r="F45">
            <v>3216</v>
          </cell>
          <cell r="G45">
            <v>8132</v>
          </cell>
          <cell r="J45">
            <v>0</v>
          </cell>
        </row>
        <row r="46">
          <cell r="A46">
            <v>152</v>
          </cell>
          <cell r="B46" t="str">
            <v>Chile</v>
          </cell>
          <cell r="C46">
            <v>209</v>
          </cell>
          <cell r="D46">
            <v>0</v>
          </cell>
          <cell r="F46">
            <v>0</v>
          </cell>
          <cell r="G46">
            <v>209</v>
          </cell>
          <cell r="J46">
            <v>0</v>
          </cell>
        </row>
        <row r="47">
          <cell r="A47">
            <v>156</v>
          </cell>
          <cell r="B47" t="str">
            <v>China</v>
          </cell>
          <cell r="C47">
            <v>6498</v>
          </cell>
          <cell r="D47">
            <v>264</v>
          </cell>
          <cell r="F47">
            <v>264</v>
          </cell>
          <cell r="G47">
            <v>6762</v>
          </cell>
          <cell r="J47">
            <v>0</v>
          </cell>
        </row>
        <row r="48">
          <cell r="A48">
            <v>170</v>
          </cell>
          <cell r="B48" t="str">
            <v>Colombia</v>
          </cell>
          <cell r="C48">
            <v>1779</v>
          </cell>
          <cell r="D48">
            <v>1919</v>
          </cell>
          <cell r="F48">
            <v>1919</v>
          </cell>
          <cell r="G48">
            <v>3698</v>
          </cell>
          <cell r="J48">
            <v>1120</v>
          </cell>
        </row>
        <row r="49">
          <cell r="A49">
            <v>174</v>
          </cell>
          <cell r="B49" t="str">
            <v>Comoros</v>
          </cell>
          <cell r="C49">
            <v>841</v>
          </cell>
          <cell r="D49">
            <v>0</v>
          </cell>
          <cell r="F49">
            <v>0</v>
          </cell>
          <cell r="G49">
            <v>841</v>
          </cell>
          <cell r="J49">
            <v>0</v>
          </cell>
        </row>
        <row r="50">
          <cell r="A50">
            <v>178</v>
          </cell>
          <cell r="B50" t="str">
            <v>Congo</v>
          </cell>
          <cell r="C50">
            <v>2023</v>
          </cell>
          <cell r="D50">
            <v>564</v>
          </cell>
          <cell r="F50">
            <v>564</v>
          </cell>
          <cell r="G50">
            <v>2587</v>
          </cell>
          <cell r="J50">
            <v>0</v>
          </cell>
        </row>
        <row r="51">
          <cell r="A51">
            <v>188</v>
          </cell>
          <cell r="B51" t="str">
            <v>Costa Rica</v>
          </cell>
          <cell r="C51">
            <v>608</v>
          </cell>
          <cell r="D51">
            <v>0</v>
          </cell>
          <cell r="F51">
            <v>0</v>
          </cell>
          <cell r="G51">
            <v>608</v>
          </cell>
          <cell r="J51">
            <v>0</v>
          </cell>
        </row>
        <row r="52">
          <cell r="A52">
            <v>384</v>
          </cell>
          <cell r="B52" t="str">
            <v>Cote d'Ivoire</v>
          </cell>
          <cell r="C52">
            <v>5481</v>
          </cell>
          <cell r="D52">
            <v>2104</v>
          </cell>
          <cell r="F52">
            <v>2104</v>
          </cell>
          <cell r="G52">
            <v>7585</v>
          </cell>
          <cell r="J52">
            <v>0</v>
          </cell>
        </row>
        <row r="53">
          <cell r="A53">
            <v>191</v>
          </cell>
          <cell r="B53" t="str">
            <v>Croatia</v>
          </cell>
          <cell r="C53">
            <v>0</v>
          </cell>
          <cell r="D53">
            <v>0</v>
          </cell>
          <cell r="F53">
            <v>0</v>
          </cell>
          <cell r="G53">
            <v>0</v>
          </cell>
          <cell r="J53">
            <v>0</v>
          </cell>
        </row>
        <row r="54">
          <cell r="A54">
            <v>192</v>
          </cell>
          <cell r="B54" t="str">
            <v>Cuba</v>
          </cell>
          <cell r="C54">
            <v>885</v>
          </cell>
          <cell r="D54">
            <v>138</v>
          </cell>
          <cell r="F54">
            <v>138</v>
          </cell>
          <cell r="G54">
            <v>1023</v>
          </cell>
          <cell r="J54">
            <v>0</v>
          </cell>
        </row>
        <row r="55">
          <cell r="A55">
            <v>196</v>
          </cell>
          <cell r="B55" t="str">
            <v>Cyprus</v>
          </cell>
          <cell r="C55">
            <v>0</v>
          </cell>
          <cell r="D55">
            <v>0</v>
          </cell>
          <cell r="F55">
            <v>0</v>
          </cell>
          <cell r="G55">
            <v>0</v>
          </cell>
          <cell r="J55">
            <v>0</v>
          </cell>
        </row>
        <row r="56">
          <cell r="A56">
            <v>203</v>
          </cell>
          <cell r="B56" t="str">
            <v>Czech Republic</v>
          </cell>
          <cell r="C56">
            <v>0</v>
          </cell>
          <cell r="D56">
            <v>0</v>
          </cell>
          <cell r="F56">
            <v>0</v>
          </cell>
          <cell r="G56">
            <v>0</v>
          </cell>
          <cell r="J56">
            <v>0</v>
          </cell>
        </row>
        <row r="57">
          <cell r="A57">
            <v>408</v>
          </cell>
          <cell r="B57" t="str">
            <v>Dem People's Rep of Korea</v>
          </cell>
          <cell r="C57">
            <v>1194</v>
          </cell>
          <cell r="D57">
            <v>2429</v>
          </cell>
          <cell r="F57">
            <v>2429</v>
          </cell>
          <cell r="G57">
            <v>3623</v>
          </cell>
          <cell r="J57">
            <v>0</v>
          </cell>
        </row>
        <row r="58">
          <cell r="A58">
            <v>180</v>
          </cell>
          <cell r="B58" t="str">
            <v>Dem Rep of the Congo</v>
          </cell>
          <cell r="C58">
            <v>7866</v>
          </cell>
          <cell r="D58">
            <v>4719</v>
          </cell>
          <cell r="F58">
            <v>4719</v>
          </cell>
          <cell r="G58">
            <v>12585</v>
          </cell>
          <cell r="J58">
            <v>0</v>
          </cell>
        </row>
        <row r="59">
          <cell r="A59">
            <v>208</v>
          </cell>
          <cell r="B59" t="str">
            <v>Denmark</v>
          </cell>
          <cell r="C59">
            <v>0</v>
          </cell>
          <cell r="D59">
            <v>0</v>
          </cell>
          <cell r="F59">
            <v>0</v>
          </cell>
          <cell r="G59">
            <v>0</v>
          </cell>
          <cell r="J59">
            <v>4219</v>
          </cell>
        </row>
        <row r="60">
          <cell r="A60">
            <v>262</v>
          </cell>
          <cell r="B60" t="str">
            <v>Djibouti</v>
          </cell>
          <cell r="C60">
            <v>668</v>
          </cell>
          <cell r="D60">
            <v>180</v>
          </cell>
          <cell r="F60">
            <v>180</v>
          </cell>
          <cell r="G60">
            <v>848</v>
          </cell>
          <cell r="J60">
            <v>0</v>
          </cell>
        </row>
        <row r="61">
          <cell r="A61">
            <v>212</v>
          </cell>
          <cell r="B61" t="str">
            <v>Dominica</v>
          </cell>
          <cell r="C61">
            <v>0</v>
          </cell>
          <cell r="D61">
            <v>0</v>
          </cell>
          <cell r="F61">
            <v>0</v>
          </cell>
          <cell r="G61">
            <v>0</v>
          </cell>
          <cell r="J61">
            <v>0</v>
          </cell>
        </row>
        <row r="62">
          <cell r="A62">
            <v>214</v>
          </cell>
          <cell r="B62" t="str">
            <v>Dominican Republic</v>
          </cell>
          <cell r="C62">
            <v>1178</v>
          </cell>
          <cell r="D62">
            <v>532</v>
          </cell>
          <cell r="F62">
            <v>532</v>
          </cell>
          <cell r="G62">
            <v>1710</v>
          </cell>
          <cell r="J62">
            <v>0</v>
          </cell>
        </row>
        <row r="63">
          <cell r="A63">
            <v>218</v>
          </cell>
          <cell r="B63" t="str">
            <v>Ecuador</v>
          </cell>
          <cell r="C63">
            <v>1146</v>
          </cell>
          <cell r="D63">
            <v>213</v>
          </cell>
          <cell r="F63">
            <v>213</v>
          </cell>
          <cell r="G63">
            <v>1359</v>
          </cell>
          <cell r="J63">
            <v>0</v>
          </cell>
        </row>
        <row r="64">
          <cell r="A64">
            <v>818</v>
          </cell>
          <cell r="B64" t="str">
            <v>Egypt</v>
          </cell>
          <cell r="C64">
            <v>2659</v>
          </cell>
          <cell r="D64">
            <v>198</v>
          </cell>
          <cell r="F64">
            <v>198</v>
          </cell>
          <cell r="G64">
            <v>2857</v>
          </cell>
          <cell r="J64">
            <v>18</v>
          </cell>
        </row>
        <row r="65">
          <cell r="A65">
            <v>222</v>
          </cell>
          <cell r="B65" t="str">
            <v>El Salvador</v>
          </cell>
          <cell r="C65">
            <v>1448</v>
          </cell>
          <cell r="D65">
            <v>0</v>
          </cell>
          <cell r="F65">
            <v>0</v>
          </cell>
          <cell r="G65">
            <v>1448</v>
          </cell>
          <cell r="J65">
            <v>0</v>
          </cell>
        </row>
        <row r="66">
          <cell r="A66">
            <v>226</v>
          </cell>
          <cell r="B66" t="str">
            <v>Equatorial Guinea</v>
          </cell>
          <cell r="C66">
            <v>1396</v>
          </cell>
          <cell r="D66">
            <v>312</v>
          </cell>
          <cell r="F66">
            <v>312</v>
          </cell>
          <cell r="G66">
            <v>1708</v>
          </cell>
          <cell r="J66">
            <v>147</v>
          </cell>
        </row>
        <row r="67">
          <cell r="A67">
            <v>232</v>
          </cell>
          <cell r="B67" t="str">
            <v>Eritrea</v>
          </cell>
          <cell r="C67">
            <v>1326</v>
          </cell>
          <cell r="D67">
            <v>779</v>
          </cell>
          <cell r="F67">
            <v>779</v>
          </cell>
          <cell r="G67">
            <v>2105</v>
          </cell>
          <cell r="J67">
            <v>0</v>
          </cell>
        </row>
        <row r="68">
          <cell r="A68">
            <v>233</v>
          </cell>
          <cell r="B68" t="str">
            <v>Estonia</v>
          </cell>
          <cell r="C68">
            <v>0</v>
          </cell>
          <cell r="D68">
            <v>0</v>
          </cell>
          <cell r="F68">
            <v>0</v>
          </cell>
          <cell r="G68">
            <v>0</v>
          </cell>
          <cell r="J68">
            <v>0</v>
          </cell>
        </row>
        <row r="69">
          <cell r="A69">
            <v>231</v>
          </cell>
          <cell r="B69" t="str">
            <v>Ethiopia</v>
          </cell>
          <cell r="C69">
            <v>5289</v>
          </cell>
          <cell r="D69">
            <v>4246</v>
          </cell>
          <cell r="F69">
            <v>4246</v>
          </cell>
          <cell r="G69">
            <v>9535</v>
          </cell>
          <cell r="J69">
            <v>0</v>
          </cell>
        </row>
        <row r="70">
          <cell r="A70">
            <v>583</v>
          </cell>
          <cell r="B70" t="str">
            <v>Fed States of Micronesia</v>
          </cell>
          <cell r="C70">
            <v>0</v>
          </cell>
          <cell r="D70">
            <v>0</v>
          </cell>
          <cell r="F70">
            <v>0</v>
          </cell>
          <cell r="G70">
            <v>0</v>
          </cell>
          <cell r="J70">
            <v>0</v>
          </cell>
        </row>
        <row r="71">
          <cell r="A71">
            <v>242</v>
          </cell>
          <cell r="B71" t="str">
            <v>Fiji</v>
          </cell>
          <cell r="C71">
            <v>0</v>
          </cell>
          <cell r="D71">
            <v>0</v>
          </cell>
          <cell r="F71">
            <v>0</v>
          </cell>
          <cell r="G71">
            <v>0</v>
          </cell>
          <cell r="J71">
            <v>0</v>
          </cell>
        </row>
        <row r="72">
          <cell r="A72">
            <v>246</v>
          </cell>
          <cell r="B72" t="str">
            <v>Finland</v>
          </cell>
          <cell r="C72">
            <v>0</v>
          </cell>
          <cell r="D72">
            <v>0</v>
          </cell>
          <cell r="F72">
            <v>0</v>
          </cell>
          <cell r="G72">
            <v>0</v>
          </cell>
          <cell r="J72">
            <v>2970</v>
          </cell>
        </row>
        <row r="73">
          <cell r="A73">
            <v>250</v>
          </cell>
          <cell r="B73" t="str">
            <v>France</v>
          </cell>
          <cell r="C73">
            <v>0</v>
          </cell>
          <cell r="D73">
            <v>0</v>
          </cell>
          <cell r="F73">
            <v>0</v>
          </cell>
          <cell r="G73">
            <v>0</v>
          </cell>
          <cell r="J73">
            <v>827</v>
          </cell>
        </row>
        <row r="74">
          <cell r="A74">
            <v>266</v>
          </cell>
          <cell r="B74" t="str">
            <v>Gabon</v>
          </cell>
          <cell r="C74">
            <v>961</v>
          </cell>
          <cell r="D74">
            <v>30</v>
          </cell>
          <cell r="F74">
            <v>30</v>
          </cell>
          <cell r="G74">
            <v>991</v>
          </cell>
          <cell r="J74">
            <v>0</v>
          </cell>
        </row>
        <row r="75">
          <cell r="A75">
            <v>270</v>
          </cell>
          <cell r="B75" t="str">
            <v>Gambia</v>
          </cell>
          <cell r="C75">
            <v>1169</v>
          </cell>
          <cell r="D75">
            <v>0</v>
          </cell>
          <cell r="F75">
            <v>0</v>
          </cell>
          <cell r="G75">
            <v>1169</v>
          </cell>
          <cell r="J75">
            <v>0</v>
          </cell>
        </row>
        <row r="76">
          <cell r="A76">
            <v>268</v>
          </cell>
          <cell r="B76" t="str">
            <v>Georgia</v>
          </cell>
          <cell r="C76">
            <v>711</v>
          </cell>
          <cell r="D76">
            <v>1284</v>
          </cell>
          <cell r="F76">
            <v>1284</v>
          </cell>
          <cell r="G76">
            <v>1995</v>
          </cell>
          <cell r="J76">
            <v>221</v>
          </cell>
        </row>
        <row r="77">
          <cell r="A77">
            <v>276</v>
          </cell>
          <cell r="B77" t="str">
            <v>Germany</v>
          </cell>
          <cell r="C77">
            <v>0</v>
          </cell>
          <cell r="D77">
            <v>0</v>
          </cell>
          <cell r="F77">
            <v>0</v>
          </cell>
          <cell r="G77">
            <v>0</v>
          </cell>
          <cell r="J77">
            <v>2341</v>
          </cell>
        </row>
        <row r="78">
          <cell r="A78">
            <v>288</v>
          </cell>
          <cell r="B78" t="str">
            <v>Ghana</v>
          </cell>
          <cell r="C78">
            <v>3184</v>
          </cell>
          <cell r="D78">
            <v>731</v>
          </cell>
          <cell r="F78">
            <v>731</v>
          </cell>
          <cell r="G78">
            <v>3915</v>
          </cell>
          <cell r="J78">
            <v>0</v>
          </cell>
        </row>
        <row r="79">
          <cell r="A79">
            <v>300</v>
          </cell>
          <cell r="B79" t="str">
            <v>Greece</v>
          </cell>
          <cell r="C79">
            <v>0</v>
          </cell>
          <cell r="D79">
            <v>0</v>
          </cell>
          <cell r="F79">
            <v>0</v>
          </cell>
          <cell r="G79">
            <v>0</v>
          </cell>
          <cell r="J79">
            <v>0</v>
          </cell>
        </row>
        <row r="80">
          <cell r="A80">
            <v>308</v>
          </cell>
          <cell r="B80" t="str">
            <v>Grenada</v>
          </cell>
          <cell r="C80">
            <v>0</v>
          </cell>
          <cell r="D80">
            <v>0</v>
          </cell>
          <cell r="F80">
            <v>0</v>
          </cell>
          <cell r="G80">
            <v>0</v>
          </cell>
          <cell r="J80">
            <v>0</v>
          </cell>
        </row>
        <row r="81">
          <cell r="A81">
            <v>320</v>
          </cell>
          <cell r="B81" t="str">
            <v>Guatemala</v>
          </cell>
          <cell r="C81">
            <v>1218</v>
          </cell>
          <cell r="D81">
            <v>3109</v>
          </cell>
          <cell r="F81">
            <v>3109</v>
          </cell>
          <cell r="G81">
            <v>4327</v>
          </cell>
          <cell r="J81">
            <v>0</v>
          </cell>
        </row>
        <row r="82">
          <cell r="A82">
            <v>324</v>
          </cell>
          <cell r="B82" t="str">
            <v>Guinea</v>
          </cell>
          <cell r="C82">
            <v>2414</v>
          </cell>
          <cell r="D82">
            <v>564</v>
          </cell>
          <cell r="F82">
            <v>564</v>
          </cell>
          <cell r="G82">
            <v>2978</v>
          </cell>
          <cell r="J82">
            <v>421</v>
          </cell>
        </row>
        <row r="83">
          <cell r="A83">
            <v>624</v>
          </cell>
          <cell r="B83" t="str">
            <v>Guinea-Bissau</v>
          </cell>
          <cell r="C83">
            <v>2075</v>
          </cell>
          <cell r="D83">
            <v>639</v>
          </cell>
          <cell r="F83">
            <v>639</v>
          </cell>
          <cell r="G83">
            <v>2714</v>
          </cell>
          <cell r="J83">
            <v>0</v>
          </cell>
        </row>
        <row r="84">
          <cell r="A84">
            <v>328</v>
          </cell>
          <cell r="B84" t="str">
            <v>Guyana</v>
          </cell>
          <cell r="C84">
            <v>0</v>
          </cell>
          <cell r="D84">
            <v>0</v>
          </cell>
          <cell r="F84">
            <v>0</v>
          </cell>
          <cell r="G84">
            <v>0</v>
          </cell>
          <cell r="J84">
            <v>0</v>
          </cell>
        </row>
        <row r="85">
          <cell r="A85">
            <v>332</v>
          </cell>
          <cell r="B85" t="str">
            <v>Haiti</v>
          </cell>
          <cell r="C85">
            <v>3296</v>
          </cell>
          <cell r="D85">
            <v>2085</v>
          </cell>
          <cell r="F85">
            <v>2085</v>
          </cell>
          <cell r="G85">
            <v>5381</v>
          </cell>
          <cell r="J85">
            <v>0</v>
          </cell>
        </row>
        <row r="86">
          <cell r="A86">
            <v>340</v>
          </cell>
          <cell r="B86" t="str">
            <v>Honduras</v>
          </cell>
          <cell r="C86">
            <v>2121</v>
          </cell>
          <cell r="D86">
            <v>590</v>
          </cell>
          <cell r="F86">
            <v>590</v>
          </cell>
          <cell r="G86">
            <v>2711</v>
          </cell>
          <cell r="J86">
            <v>0</v>
          </cell>
        </row>
        <row r="87">
          <cell r="A87">
            <v>348</v>
          </cell>
          <cell r="B87" t="str">
            <v>Hungary</v>
          </cell>
          <cell r="C87">
            <v>0</v>
          </cell>
          <cell r="D87">
            <v>0</v>
          </cell>
          <cell r="F87">
            <v>0</v>
          </cell>
          <cell r="G87">
            <v>0</v>
          </cell>
          <cell r="J87">
            <v>0</v>
          </cell>
        </row>
        <row r="88">
          <cell r="A88">
            <v>352</v>
          </cell>
          <cell r="B88" t="str">
            <v>Iceland</v>
          </cell>
          <cell r="C88">
            <v>0</v>
          </cell>
          <cell r="D88">
            <v>0</v>
          </cell>
          <cell r="F88">
            <v>0</v>
          </cell>
          <cell r="G88">
            <v>0</v>
          </cell>
          <cell r="J88">
            <v>0</v>
          </cell>
        </row>
        <row r="89">
          <cell r="A89">
            <v>356</v>
          </cell>
          <cell r="B89" t="str">
            <v>India</v>
          </cell>
          <cell r="C89">
            <v>8765</v>
          </cell>
          <cell r="D89">
            <v>397</v>
          </cell>
          <cell r="F89">
            <v>397</v>
          </cell>
          <cell r="G89">
            <v>9162</v>
          </cell>
          <cell r="J89">
            <v>0</v>
          </cell>
        </row>
        <row r="90">
          <cell r="A90">
            <v>360</v>
          </cell>
          <cell r="B90" t="str">
            <v>Indonesia</v>
          </cell>
          <cell r="C90">
            <v>5445</v>
          </cell>
          <cell r="D90">
            <v>20</v>
          </cell>
          <cell r="F90">
            <v>20</v>
          </cell>
          <cell r="G90">
            <v>5465</v>
          </cell>
          <cell r="J90">
            <v>0</v>
          </cell>
        </row>
        <row r="91">
          <cell r="A91">
            <v>364</v>
          </cell>
          <cell r="B91" t="str">
            <v>Iran, Islamic Republic</v>
          </cell>
          <cell r="C91">
            <v>1412</v>
          </cell>
          <cell r="D91">
            <v>100</v>
          </cell>
          <cell r="F91">
            <v>100</v>
          </cell>
          <cell r="G91">
            <v>1512</v>
          </cell>
          <cell r="J91">
            <v>0</v>
          </cell>
        </row>
        <row r="92">
          <cell r="A92">
            <v>368</v>
          </cell>
          <cell r="B92" t="str">
            <v>Iraq</v>
          </cell>
          <cell r="C92">
            <v>1436</v>
          </cell>
          <cell r="D92">
            <v>2174</v>
          </cell>
          <cell r="F92">
            <v>2174</v>
          </cell>
          <cell r="G92">
            <v>3610</v>
          </cell>
          <cell r="J92">
            <v>0</v>
          </cell>
        </row>
        <row r="93">
          <cell r="A93">
            <v>372</v>
          </cell>
          <cell r="B93" t="str">
            <v>Ireland</v>
          </cell>
          <cell r="C93">
            <v>0</v>
          </cell>
          <cell r="D93">
            <v>0</v>
          </cell>
          <cell r="F93">
            <v>0</v>
          </cell>
          <cell r="G93">
            <v>0</v>
          </cell>
          <cell r="J93">
            <v>0</v>
          </cell>
        </row>
        <row r="94">
          <cell r="A94">
            <v>376</v>
          </cell>
          <cell r="B94" t="str">
            <v>Israel</v>
          </cell>
          <cell r="C94">
            <v>0</v>
          </cell>
          <cell r="D94">
            <v>0</v>
          </cell>
          <cell r="F94">
            <v>0</v>
          </cell>
          <cell r="G94">
            <v>0</v>
          </cell>
          <cell r="J94">
            <v>0</v>
          </cell>
        </row>
        <row r="95">
          <cell r="A95">
            <v>380</v>
          </cell>
          <cell r="B95" t="str">
            <v>Italy</v>
          </cell>
          <cell r="C95">
            <v>0</v>
          </cell>
          <cell r="D95">
            <v>0</v>
          </cell>
          <cell r="F95">
            <v>0</v>
          </cell>
          <cell r="G95">
            <v>0</v>
          </cell>
          <cell r="J95">
            <v>1405</v>
          </cell>
        </row>
        <row r="96">
          <cell r="A96">
            <v>388</v>
          </cell>
          <cell r="B96" t="str">
            <v>Jamaica</v>
          </cell>
          <cell r="C96">
            <v>0</v>
          </cell>
          <cell r="D96">
            <v>0</v>
          </cell>
          <cell r="F96">
            <v>0</v>
          </cell>
          <cell r="G96">
            <v>0</v>
          </cell>
          <cell r="J96">
            <v>0</v>
          </cell>
        </row>
        <row r="97">
          <cell r="A97">
            <v>392</v>
          </cell>
          <cell r="B97" t="str">
            <v>Japan</v>
          </cell>
          <cell r="C97">
            <v>0</v>
          </cell>
          <cell r="D97">
            <v>0</v>
          </cell>
          <cell r="F97">
            <v>0</v>
          </cell>
          <cell r="G97">
            <v>0</v>
          </cell>
          <cell r="J97">
            <v>3409</v>
          </cell>
        </row>
        <row r="98">
          <cell r="A98">
            <v>400</v>
          </cell>
          <cell r="B98" t="str">
            <v>Jordan</v>
          </cell>
          <cell r="C98">
            <v>454</v>
          </cell>
          <cell r="D98">
            <v>55</v>
          </cell>
          <cell r="F98">
            <v>55</v>
          </cell>
          <cell r="G98">
            <v>509</v>
          </cell>
          <cell r="J98">
            <v>0</v>
          </cell>
        </row>
        <row r="99">
          <cell r="A99">
            <v>398</v>
          </cell>
          <cell r="B99" t="str">
            <v>Kazakhstan</v>
          </cell>
          <cell r="C99">
            <v>600</v>
          </cell>
          <cell r="D99">
            <v>118</v>
          </cell>
          <cell r="F99">
            <v>118</v>
          </cell>
          <cell r="G99">
            <v>718</v>
          </cell>
          <cell r="J99">
            <v>0</v>
          </cell>
        </row>
        <row r="100">
          <cell r="A100">
            <v>404</v>
          </cell>
          <cell r="B100" t="str">
            <v>Kenya</v>
          </cell>
          <cell r="C100">
            <v>5731</v>
          </cell>
          <cell r="D100">
            <v>1174</v>
          </cell>
          <cell r="F100">
            <v>1174</v>
          </cell>
          <cell r="G100">
            <v>6905</v>
          </cell>
          <cell r="J100">
            <v>0</v>
          </cell>
        </row>
        <row r="101">
          <cell r="A101">
            <v>296</v>
          </cell>
          <cell r="B101" t="str">
            <v>Kiribati</v>
          </cell>
          <cell r="C101">
            <v>0</v>
          </cell>
          <cell r="D101">
            <v>0</v>
          </cell>
          <cell r="F101">
            <v>0</v>
          </cell>
          <cell r="G101">
            <v>0</v>
          </cell>
          <cell r="J101">
            <v>0</v>
          </cell>
        </row>
        <row r="102">
          <cell r="A102">
            <v>414</v>
          </cell>
          <cell r="B102" t="str">
            <v>Kuwait</v>
          </cell>
          <cell r="C102">
            <v>0</v>
          </cell>
          <cell r="D102">
            <v>0</v>
          </cell>
          <cell r="F102">
            <v>0</v>
          </cell>
          <cell r="G102">
            <v>0</v>
          </cell>
          <cell r="J102">
            <v>0</v>
          </cell>
        </row>
        <row r="103">
          <cell r="A103">
            <v>417</v>
          </cell>
          <cell r="B103" t="str">
            <v>Kyrgyzstan</v>
          </cell>
          <cell r="C103">
            <v>869</v>
          </cell>
          <cell r="D103">
            <v>0</v>
          </cell>
          <cell r="F103">
            <v>0</v>
          </cell>
          <cell r="G103">
            <v>869</v>
          </cell>
          <cell r="J103">
            <v>0</v>
          </cell>
        </row>
        <row r="104">
          <cell r="A104">
            <v>418</v>
          </cell>
          <cell r="B104" t="str">
            <v>Lao People's Dem Republic</v>
          </cell>
          <cell r="C104">
            <v>1473</v>
          </cell>
          <cell r="D104">
            <v>98</v>
          </cell>
          <cell r="F104">
            <v>98</v>
          </cell>
          <cell r="G104">
            <v>1571</v>
          </cell>
          <cell r="J104">
            <v>0</v>
          </cell>
        </row>
        <row r="105">
          <cell r="A105">
            <v>428</v>
          </cell>
          <cell r="B105" t="str">
            <v>Latvia</v>
          </cell>
          <cell r="C105">
            <v>0</v>
          </cell>
          <cell r="D105">
            <v>0</v>
          </cell>
          <cell r="F105">
            <v>0</v>
          </cell>
          <cell r="G105">
            <v>0</v>
          </cell>
          <cell r="J105">
            <v>0</v>
          </cell>
        </row>
        <row r="106">
          <cell r="A106">
            <v>422</v>
          </cell>
          <cell r="B106" t="str">
            <v>Lebanon</v>
          </cell>
          <cell r="C106">
            <v>548</v>
          </cell>
          <cell r="D106">
            <v>900</v>
          </cell>
          <cell r="F106">
            <v>900</v>
          </cell>
          <cell r="G106">
            <v>1448</v>
          </cell>
          <cell r="J106">
            <v>445</v>
          </cell>
        </row>
        <row r="107">
          <cell r="A107">
            <v>426</v>
          </cell>
          <cell r="B107" t="str">
            <v>Lesotho</v>
          </cell>
          <cell r="C107">
            <v>1019</v>
          </cell>
          <cell r="D107">
            <v>253</v>
          </cell>
          <cell r="F107">
            <v>253</v>
          </cell>
          <cell r="G107">
            <v>1272</v>
          </cell>
          <cell r="J107">
            <v>0</v>
          </cell>
        </row>
        <row r="108">
          <cell r="A108">
            <v>430</v>
          </cell>
          <cell r="B108" t="str">
            <v>Liberia</v>
          </cell>
          <cell r="C108">
            <v>3624</v>
          </cell>
          <cell r="D108">
            <v>2347</v>
          </cell>
          <cell r="F108">
            <v>2347</v>
          </cell>
          <cell r="G108">
            <v>5971</v>
          </cell>
          <cell r="J108">
            <v>0</v>
          </cell>
        </row>
        <row r="109">
          <cell r="A109">
            <v>434</v>
          </cell>
          <cell r="B109" t="str">
            <v>Libyan Arab Jamahiriya</v>
          </cell>
          <cell r="C109">
            <v>0</v>
          </cell>
          <cell r="D109">
            <v>0</v>
          </cell>
          <cell r="F109">
            <v>0</v>
          </cell>
          <cell r="G109">
            <v>0</v>
          </cell>
          <cell r="J109">
            <v>0</v>
          </cell>
        </row>
        <row r="110">
          <cell r="A110">
            <v>438</v>
          </cell>
          <cell r="B110" t="str">
            <v>Liechtenstein</v>
          </cell>
          <cell r="C110">
            <v>0</v>
          </cell>
          <cell r="D110">
            <v>0</v>
          </cell>
          <cell r="F110">
            <v>0</v>
          </cell>
          <cell r="G110">
            <v>0</v>
          </cell>
          <cell r="J110">
            <v>0</v>
          </cell>
        </row>
        <row r="111">
          <cell r="A111">
            <v>440</v>
          </cell>
          <cell r="B111" t="str">
            <v>Lithuania</v>
          </cell>
          <cell r="C111">
            <v>0</v>
          </cell>
          <cell r="D111">
            <v>0</v>
          </cell>
          <cell r="F111">
            <v>0</v>
          </cell>
          <cell r="G111">
            <v>0</v>
          </cell>
          <cell r="J111">
            <v>0</v>
          </cell>
        </row>
        <row r="112">
          <cell r="A112">
            <v>442</v>
          </cell>
          <cell r="B112" t="str">
            <v>Luxembourg</v>
          </cell>
          <cell r="C112">
            <v>0</v>
          </cell>
          <cell r="D112">
            <v>0</v>
          </cell>
          <cell r="F112">
            <v>0</v>
          </cell>
          <cell r="G112">
            <v>0</v>
          </cell>
          <cell r="J112">
            <v>15639</v>
          </cell>
        </row>
        <row r="113">
          <cell r="A113">
            <v>450</v>
          </cell>
          <cell r="B113" t="str">
            <v>Madagascar</v>
          </cell>
          <cell r="C113">
            <v>3620</v>
          </cell>
          <cell r="D113">
            <v>766</v>
          </cell>
          <cell r="F113">
            <v>766</v>
          </cell>
          <cell r="G113">
            <v>4386</v>
          </cell>
          <cell r="J113">
            <v>0</v>
          </cell>
        </row>
        <row r="114">
          <cell r="A114">
            <v>454</v>
          </cell>
          <cell r="B114" t="str">
            <v>Malawi</v>
          </cell>
          <cell r="C114">
            <v>3717</v>
          </cell>
          <cell r="D114">
            <v>10452</v>
          </cell>
          <cell r="F114">
            <v>10452</v>
          </cell>
          <cell r="G114">
            <v>14169</v>
          </cell>
          <cell r="J114">
            <v>0</v>
          </cell>
        </row>
        <row r="115">
          <cell r="A115">
            <v>458</v>
          </cell>
          <cell r="B115" t="str">
            <v>Malaysia</v>
          </cell>
          <cell r="C115">
            <v>395</v>
          </cell>
          <cell r="D115">
            <v>13</v>
          </cell>
          <cell r="F115">
            <v>13</v>
          </cell>
          <cell r="G115">
            <v>408</v>
          </cell>
          <cell r="J115">
            <v>0</v>
          </cell>
        </row>
        <row r="116">
          <cell r="A116">
            <v>462</v>
          </cell>
          <cell r="B116" t="str">
            <v>Maldives</v>
          </cell>
          <cell r="C116">
            <v>511</v>
          </cell>
          <cell r="D116">
            <v>2</v>
          </cell>
          <cell r="F116">
            <v>2</v>
          </cell>
          <cell r="G116">
            <v>513</v>
          </cell>
          <cell r="J116">
            <v>0</v>
          </cell>
        </row>
        <row r="117">
          <cell r="A117">
            <v>466</v>
          </cell>
          <cell r="B117" t="str">
            <v>Mali</v>
          </cell>
          <cell r="C117">
            <v>2721</v>
          </cell>
          <cell r="D117">
            <v>958</v>
          </cell>
          <cell r="F117">
            <v>958</v>
          </cell>
          <cell r="G117">
            <v>3679</v>
          </cell>
          <cell r="J117">
            <v>0</v>
          </cell>
        </row>
        <row r="118">
          <cell r="A118">
            <v>470</v>
          </cell>
          <cell r="B118" t="str">
            <v>Malta</v>
          </cell>
          <cell r="C118">
            <v>0</v>
          </cell>
          <cell r="D118">
            <v>0</v>
          </cell>
          <cell r="F118">
            <v>0</v>
          </cell>
          <cell r="G118">
            <v>0</v>
          </cell>
          <cell r="J118">
            <v>0</v>
          </cell>
        </row>
        <row r="119">
          <cell r="A119">
            <v>584</v>
          </cell>
          <cell r="B119" t="str">
            <v>Marshall Islands</v>
          </cell>
          <cell r="C119">
            <v>0</v>
          </cell>
          <cell r="D119">
            <v>0</v>
          </cell>
          <cell r="F119">
            <v>0</v>
          </cell>
          <cell r="G119">
            <v>0</v>
          </cell>
          <cell r="J119">
            <v>0</v>
          </cell>
        </row>
        <row r="120">
          <cell r="A120">
            <v>478</v>
          </cell>
          <cell r="B120" t="str">
            <v>Mauritania</v>
          </cell>
          <cell r="C120">
            <v>2979</v>
          </cell>
          <cell r="D120">
            <v>786</v>
          </cell>
          <cell r="F120">
            <v>786</v>
          </cell>
          <cell r="G120">
            <v>3765</v>
          </cell>
          <cell r="J120">
            <v>0</v>
          </cell>
        </row>
        <row r="121">
          <cell r="A121">
            <v>480</v>
          </cell>
          <cell r="B121" t="str">
            <v>Mauritius</v>
          </cell>
          <cell r="C121">
            <v>83</v>
          </cell>
          <cell r="D121">
            <v>0</v>
          </cell>
          <cell r="F121">
            <v>0</v>
          </cell>
          <cell r="G121">
            <v>83</v>
          </cell>
          <cell r="J121">
            <v>0</v>
          </cell>
        </row>
        <row r="122">
          <cell r="A122">
            <v>484</v>
          </cell>
          <cell r="B122" t="str">
            <v>Mexico</v>
          </cell>
          <cell r="C122">
            <v>1644</v>
          </cell>
          <cell r="D122">
            <v>1073</v>
          </cell>
          <cell r="F122">
            <v>1073</v>
          </cell>
          <cell r="G122">
            <v>2717</v>
          </cell>
          <cell r="J122">
            <v>502</v>
          </cell>
        </row>
        <row r="123">
          <cell r="A123">
            <v>492</v>
          </cell>
          <cell r="B123" t="str">
            <v>Monaco</v>
          </cell>
          <cell r="C123">
            <v>0</v>
          </cell>
          <cell r="D123">
            <v>0</v>
          </cell>
          <cell r="F123">
            <v>0</v>
          </cell>
          <cell r="G123">
            <v>0</v>
          </cell>
          <cell r="J123">
            <v>27</v>
          </cell>
        </row>
        <row r="124">
          <cell r="A124">
            <v>496</v>
          </cell>
          <cell r="B124" t="str">
            <v>Mongolia</v>
          </cell>
          <cell r="C124">
            <v>1850</v>
          </cell>
          <cell r="D124">
            <v>673</v>
          </cell>
          <cell r="F124">
            <v>673</v>
          </cell>
          <cell r="G124">
            <v>2523</v>
          </cell>
          <cell r="J124">
            <v>0</v>
          </cell>
        </row>
        <row r="125">
          <cell r="A125">
            <v>499</v>
          </cell>
          <cell r="B125" t="str">
            <v>Montenegro</v>
          </cell>
          <cell r="C125">
            <v>0</v>
          </cell>
          <cell r="D125">
            <v>0</v>
          </cell>
          <cell r="F125">
            <v>0</v>
          </cell>
          <cell r="G125">
            <v>0</v>
          </cell>
          <cell r="J125">
            <v>0</v>
          </cell>
        </row>
        <row r="126">
          <cell r="A126">
            <v>504</v>
          </cell>
          <cell r="B126" t="str">
            <v>Morocco</v>
          </cell>
          <cell r="C126">
            <v>1703</v>
          </cell>
          <cell r="D126">
            <v>525</v>
          </cell>
          <cell r="F126">
            <v>525</v>
          </cell>
          <cell r="G126">
            <v>2228</v>
          </cell>
          <cell r="J126">
            <v>122</v>
          </cell>
        </row>
        <row r="127">
          <cell r="A127">
            <v>508</v>
          </cell>
          <cell r="B127" t="str">
            <v>Mozambique</v>
          </cell>
          <cell r="C127">
            <v>5964</v>
          </cell>
          <cell r="D127">
            <v>7846</v>
          </cell>
          <cell r="F127">
            <v>7846</v>
          </cell>
          <cell r="G127">
            <v>13810</v>
          </cell>
          <cell r="J127">
            <v>0</v>
          </cell>
        </row>
        <row r="128">
          <cell r="A128">
            <v>104</v>
          </cell>
          <cell r="B128" t="str">
            <v>Myanmar</v>
          </cell>
          <cell r="C128">
            <v>6019</v>
          </cell>
          <cell r="D128">
            <v>701</v>
          </cell>
          <cell r="F128">
            <v>701</v>
          </cell>
          <cell r="G128">
            <v>6720</v>
          </cell>
          <cell r="J128">
            <v>0</v>
          </cell>
        </row>
        <row r="129">
          <cell r="A129">
            <v>516</v>
          </cell>
          <cell r="B129" t="str">
            <v>Namibia</v>
          </cell>
          <cell r="C129">
            <v>1309</v>
          </cell>
          <cell r="D129">
            <v>609</v>
          </cell>
          <cell r="F129">
            <v>609</v>
          </cell>
          <cell r="G129">
            <v>1918</v>
          </cell>
          <cell r="J129">
            <v>0</v>
          </cell>
        </row>
        <row r="130">
          <cell r="A130">
            <v>520</v>
          </cell>
          <cell r="B130" t="str">
            <v>Nauru</v>
          </cell>
          <cell r="C130">
            <v>0</v>
          </cell>
          <cell r="D130">
            <v>0</v>
          </cell>
          <cell r="F130">
            <v>0</v>
          </cell>
          <cell r="G130">
            <v>0</v>
          </cell>
          <cell r="J130">
            <v>0</v>
          </cell>
        </row>
        <row r="131">
          <cell r="A131">
            <v>524</v>
          </cell>
          <cell r="B131" t="str">
            <v>Nepal</v>
          </cell>
          <cell r="C131">
            <v>5587</v>
          </cell>
          <cell r="D131">
            <v>1108</v>
          </cell>
          <cell r="F131">
            <v>1108</v>
          </cell>
          <cell r="G131">
            <v>6695</v>
          </cell>
          <cell r="J131">
            <v>0</v>
          </cell>
        </row>
        <row r="132">
          <cell r="A132">
            <v>528</v>
          </cell>
          <cell r="B132" t="str">
            <v>Netherlands</v>
          </cell>
          <cell r="C132">
            <v>0</v>
          </cell>
          <cell r="D132">
            <v>0</v>
          </cell>
          <cell r="F132">
            <v>0</v>
          </cell>
          <cell r="G132">
            <v>0</v>
          </cell>
          <cell r="J132">
            <v>2676</v>
          </cell>
        </row>
        <row r="133">
          <cell r="A133">
            <v>554</v>
          </cell>
          <cell r="B133" t="str">
            <v>New Zealand</v>
          </cell>
          <cell r="C133">
            <v>0</v>
          </cell>
          <cell r="D133">
            <v>0</v>
          </cell>
          <cell r="F133">
            <v>0</v>
          </cell>
          <cell r="G133">
            <v>0</v>
          </cell>
          <cell r="J133">
            <v>2435</v>
          </cell>
        </row>
        <row r="134">
          <cell r="A134">
            <v>558</v>
          </cell>
          <cell r="B134" t="str">
            <v>Nicaragua</v>
          </cell>
          <cell r="C134">
            <v>1565</v>
          </cell>
          <cell r="D134">
            <v>3611</v>
          </cell>
          <cell r="F134">
            <v>3611</v>
          </cell>
          <cell r="G134">
            <v>5176</v>
          </cell>
          <cell r="J134">
            <v>0</v>
          </cell>
        </row>
        <row r="135">
          <cell r="A135">
            <v>562</v>
          </cell>
          <cell r="B135" t="str">
            <v>Niger</v>
          </cell>
          <cell r="C135">
            <v>2210</v>
          </cell>
          <cell r="D135">
            <v>3176</v>
          </cell>
          <cell r="F135">
            <v>3176</v>
          </cell>
          <cell r="G135">
            <v>5386</v>
          </cell>
          <cell r="J135">
            <v>0</v>
          </cell>
        </row>
        <row r="136">
          <cell r="A136">
            <v>566</v>
          </cell>
          <cell r="B136" t="str">
            <v>Nigeria</v>
          </cell>
          <cell r="C136">
            <v>9108</v>
          </cell>
          <cell r="D136">
            <v>3350</v>
          </cell>
          <cell r="F136">
            <v>3350</v>
          </cell>
          <cell r="G136">
            <v>12458</v>
          </cell>
          <cell r="J136">
            <v>407</v>
          </cell>
        </row>
        <row r="137">
          <cell r="A137">
            <v>578</v>
          </cell>
          <cell r="B137" t="str">
            <v>Norway</v>
          </cell>
          <cell r="C137">
            <v>0</v>
          </cell>
          <cell r="D137">
            <v>0</v>
          </cell>
          <cell r="F137">
            <v>0</v>
          </cell>
          <cell r="G137">
            <v>0</v>
          </cell>
          <cell r="J137">
            <v>7254</v>
          </cell>
        </row>
        <row r="138">
          <cell r="A138">
            <v>512</v>
          </cell>
          <cell r="B138" t="str">
            <v>Oman</v>
          </cell>
          <cell r="C138">
            <v>418</v>
          </cell>
          <cell r="D138">
            <v>427</v>
          </cell>
          <cell r="F138">
            <v>427</v>
          </cell>
          <cell r="G138">
            <v>845</v>
          </cell>
          <cell r="J138">
            <v>0</v>
          </cell>
        </row>
        <row r="139">
          <cell r="A139">
            <v>586</v>
          </cell>
          <cell r="B139" t="str">
            <v>Pakistan</v>
          </cell>
          <cell r="C139">
            <v>6746</v>
          </cell>
          <cell r="D139">
            <v>973</v>
          </cell>
          <cell r="F139">
            <v>973</v>
          </cell>
          <cell r="G139">
            <v>7719</v>
          </cell>
          <cell r="J139">
            <v>0</v>
          </cell>
        </row>
        <row r="140">
          <cell r="A140">
            <v>585</v>
          </cell>
          <cell r="B140" t="str">
            <v xml:space="preserve">Palau </v>
          </cell>
          <cell r="C140">
            <v>0</v>
          </cell>
          <cell r="D140">
            <v>0</v>
          </cell>
          <cell r="F140">
            <v>0</v>
          </cell>
          <cell r="G140">
            <v>0</v>
          </cell>
          <cell r="J140">
            <v>0</v>
          </cell>
        </row>
        <row r="141">
          <cell r="A141">
            <v>591</v>
          </cell>
          <cell r="B141" t="str">
            <v>Panama</v>
          </cell>
          <cell r="C141">
            <v>731</v>
          </cell>
          <cell r="D141">
            <v>220</v>
          </cell>
          <cell r="F141">
            <v>220</v>
          </cell>
          <cell r="G141">
            <v>951</v>
          </cell>
          <cell r="J141">
            <v>149</v>
          </cell>
        </row>
        <row r="142">
          <cell r="A142">
            <v>598</v>
          </cell>
          <cell r="B142" t="str">
            <v>Papua New Guinea</v>
          </cell>
          <cell r="C142">
            <v>1355</v>
          </cell>
          <cell r="D142">
            <v>283</v>
          </cell>
          <cell r="F142">
            <v>283</v>
          </cell>
          <cell r="G142">
            <v>1638</v>
          </cell>
          <cell r="J142">
            <v>0</v>
          </cell>
        </row>
        <row r="143">
          <cell r="A143">
            <v>600</v>
          </cell>
          <cell r="B143" t="str">
            <v>Paraguay</v>
          </cell>
          <cell r="C143">
            <v>1122</v>
          </cell>
          <cell r="D143">
            <v>430</v>
          </cell>
          <cell r="F143">
            <v>430</v>
          </cell>
          <cell r="G143">
            <v>1552</v>
          </cell>
          <cell r="J143">
            <v>553</v>
          </cell>
        </row>
        <row r="144">
          <cell r="A144">
            <v>604</v>
          </cell>
          <cell r="B144" t="str">
            <v>Peru</v>
          </cell>
          <cell r="C144">
            <v>1884</v>
          </cell>
          <cell r="D144">
            <v>6744</v>
          </cell>
          <cell r="F144">
            <v>6744</v>
          </cell>
          <cell r="G144">
            <v>8628</v>
          </cell>
          <cell r="J144">
            <v>8146</v>
          </cell>
        </row>
        <row r="145">
          <cell r="A145">
            <v>608</v>
          </cell>
          <cell r="B145" t="str">
            <v>Philippines</v>
          </cell>
          <cell r="C145">
            <v>3733</v>
          </cell>
          <cell r="D145">
            <v>1281</v>
          </cell>
          <cell r="F145">
            <v>1281</v>
          </cell>
          <cell r="G145">
            <v>5014</v>
          </cell>
          <cell r="J145">
            <v>0</v>
          </cell>
        </row>
        <row r="146">
          <cell r="A146">
            <v>616</v>
          </cell>
          <cell r="B146" t="str">
            <v>Poland</v>
          </cell>
          <cell r="C146">
            <v>16</v>
          </cell>
          <cell r="D146">
            <v>0</v>
          </cell>
          <cell r="F146">
            <v>0</v>
          </cell>
          <cell r="G146">
            <v>16</v>
          </cell>
          <cell r="J146">
            <v>0</v>
          </cell>
        </row>
        <row r="147">
          <cell r="A147">
            <v>620</v>
          </cell>
          <cell r="B147" t="str">
            <v>Portugal</v>
          </cell>
          <cell r="C147">
            <v>0</v>
          </cell>
          <cell r="D147">
            <v>0</v>
          </cell>
          <cell r="F147">
            <v>0</v>
          </cell>
          <cell r="G147">
            <v>0</v>
          </cell>
          <cell r="J147">
            <v>0</v>
          </cell>
        </row>
        <row r="148">
          <cell r="A148">
            <v>634</v>
          </cell>
          <cell r="B148" t="str">
            <v>Qatar</v>
          </cell>
          <cell r="C148">
            <v>0</v>
          </cell>
          <cell r="D148">
            <v>0</v>
          </cell>
          <cell r="F148">
            <v>0</v>
          </cell>
          <cell r="G148">
            <v>0</v>
          </cell>
          <cell r="J148">
            <v>0</v>
          </cell>
        </row>
        <row r="149">
          <cell r="A149">
            <v>410</v>
          </cell>
          <cell r="B149" t="str">
            <v>Rep of Korea</v>
          </cell>
          <cell r="C149">
            <v>0</v>
          </cell>
          <cell r="D149">
            <v>0</v>
          </cell>
          <cell r="F149">
            <v>0</v>
          </cell>
          <cell r="G149">
            <v>0</v>
          </cell>
          <cell r="J149">
            <v>200</v>
          </cell>
        </row>
        <row r="150">
          <cell r="A150">
            <v>498</v>
          </cell>
          <cell r="B150" t="str">
            <v>Rep of Moldova</v>
          </cell>
          <cell r="C150">
            <v>459</v>
          </cell>
          <cell r="D150">
            <v>210</v>
          </cell>
          <cell r="F150">
            <v>210</v>
          </cell>
          <cell r="G150">
            <v>669</v>
          </cell>
          <cell r="J150">
            <v>0</v>
          </cell>
        </row>
        <row r="151">
          <cell r="A151">
            <v>642</v>
          </cell>
          <cell r="B151" t="str">
            <v>Romania</v>
          </cell>
          <cell r="C151">
            <v>478</v>
          </cell>
          <cell r="D151">
            <v>0</v>
          </cell>
          <cell r="F151">
            <v>0</v>
          </cell>
          <cell r="G151">
            <v>478</v>
          </cell>
          <cell r="J151">
            <v>147</v>
          </cell>
        </row>
        <row r="152">
          <cell r="A152">
            <v>643</v>
          </cell>
          <cell r="B152" t="str">
            <v>Russian Federation</v>
          </cell>
          <cell r="C152">
            <v>887</v>
          </cell>
          <cell r="D152">
            <v>543</v>
          </cell>
          <cell r="F152">
            <v>543</v>
          </cell>
          <cell r="G152">
            <v>1430</v>
          </cell>
          <cell r="J152">
            <v>0</v>
          </cell>
        </row>
        <row r="153">
          <cell r="A153">
            <v>646</v>
          </cell>
          <cell r="B153" t="str">
            <v>Rwanda</v>
          </cell>
          <cell r="C153">
            <v>2992</v>
          </cell>
          <cell r="D153">
            <v>1723</v>
          </cell>
          <cell r="F153">
            <v>1723</v>
          </cell>
          <cell r="G153">
            <v>4715</v>
          </cell>
          <cell r="J153">
            <v>0</v>
          </cell>
        </row>
        <row r="154">
          <cell r="A154">
            <v>882</v>
          </cell>
          <cell r="B154" t="str">
            <v>Samoa</v>
          </cell>
          <cell r="C154">
            <v>0</v>
          </cell>
          <cell r="D154">
            <v>0</v>
          </cell>
          <cell r="F154">
            <v>0</v>
          </cell>
          <cell r="G154">
            <v>0</v>
          </cell>
          <cell r="J154">
            <v>0</v>
          </cell>
        </row>
        <row r="155">
          <cell r="A155">
            <v>674</v>
          </cell>
          <cell r="B155" t="str">
            <v>San Marino</v>
          </cell>
          <cell r="C155">
            <v>0</v>
          </cell>
          <cell r="D155">
            <v>0</v>
          </cell>
          <cell r="F155">
            <v>0</v>
          </cell>
          <cell r="G155">
            <v>0</v>
          </cell>
          <cell r="J155">
            <v>0</v>
          </cell>
        </row>
        <row r="156">
          <cell r="A156">
            <v>678</v>
          </cell>
          <cell r="B156" t="str">
            <v>Sao Tome and Principe</v>
          </cell>
          <cell r="C156">
            <v>585</v>
          </cell>
          <cell r="D156">
            <v>68</v>
          </cell>
          <cell r="F156">
            <v>68</v>
          </cell>
          <cell r="G156">
            <v>653</v>
          </cell>
          <cell r="J156">
            <v>37</v>
          </cell>
        </row>
        <row r="157">
          <cell r="A157">
            <v>682</v>
          </cell>
          <cell r="B157" t="str">
            <v>Saudi Arabia</v>
          </cell>
          <cell r="C157">
            <v>0</v>
          </cell>
          <cell r="D157">
            <v>0</v>
          </cell>
          <cell r="F157">
            <v>0</v>
          </cell>
          <cell r="G157">
            <v>0</v>
          </cell>
          <cell r="J157">
            <v>0</v>
          </cell>
        </row>
        <row r="158">
          <cell r="A158">
            <v>686</v>
          </cell>
          <cell r="B158" t="str">
            <v>Senegal</v>
          </cell>
          <cell r="C158">
            <v>2024</v>
          </cell>
          <cell r="D158">
            <v>1336</v>
          </cell>
          <cell r="F158">
            <v>1336</v>
          </cell>
          <cell r="G158">
            <v>3360</v>
          </cell>
          <cell r="J158">
            <v>0</v>
          </cell>
        </row>
        <row r="159">
          <cell r="A159">
            <v>688</v>
          </cell>
          <cell r="B159" t="str">
            <v>Serbia</v>
          </cell>
          <cell r="C159">
            <v>133</v>
          </cell>
          <cell r="D159">
            <v>25</v>
          </cell>
          <cell r="F159">
            <v>25</v>
          </cell>
          <cell r="G159">
            <v>158</v>
          </cell>
          <cell r="J159">
            <v>0</v>
          </cell>
        </row>
        <row r="160">
          <cell r="A160">
            <v>690</v>
          </cell>
          <cell r="B160" t="str">
            <v>Seychelles</v>
          </cell>
          <cell r="C160">
            <v>87</v>
          </cell>
          <cell r="D160">
            <v>0</v>
          </cell>
          <cell r="F160">
            <v>0</v>
          </cell>
          <cell r="G160">
            <v>87</v>
          </cell>
          <cell r="J160">
            <v>0</v>
          </cell>
        </row>
        <row r="161">
          <cell r="A161">
            <v>694</v>
          </cell>
          <cell r="B161" t="str">
            <v>Sierra Leone</v>
          </cell>
          <cell r="C161">
            <v>3169</v>
          </cell>
          <cell r="D161">
            <v>2780</v>
          </cell>
          <cell r="F161">
            <v>2780</v>
          </cell>
          <cell r="G161">
            <v>5949</v>
          </cell>
          <cell r="J161">
            <v>0</v>
          </cell>
        </row>
        <row r="162">
          <cell r="A162">
            <v>702</v>
          </cell>
          <cell r="B162" t="str">
            <v>Singapore</v>
          </cell>
          <cell r="C162">
            <v>0</v>
          </cell>
          <cell r="D162">
            <v>0</v>
          </cell>
          <cell r="F162">
            <v>0</v>
          </cell>
          <cell r="G162">
            <v>0</v>
          </cell>
          <cell r="J162">
            <v>0</v>
          </cell>
        </row>
        <row r="163">
          <cell r="A163">
            <v>703</v>
          </cell>
          <cell r="B163" t="str">
            <v>Slovak Republic</v>
          </cell>
          <cell r="C163">
            <v>0</v>
          </cell>
          <cell r="D163">
            <v>0</v>
          </cell>
          <cell r="F163">
            <v>0</v>
          </cell>
          <cell r="G163">
            <v>0</v>
          </cell>
          <cell r="J163">
            <v>0</v>
          </cell>
        </row>
        <row r="164">
          <cell r="A164">
            <v>705</v>
          </cell>
          <cell r="B164" t="str">
            <v>Slovenia</v>
          </cell>
          <cell r="C164">
            <v>0</v>
          </cell>
          <cell r="D164">
            <v>0</v>
          </cell>
          <cell r="F164">
            <v>0</v>
          </cell>
          <cell r="G164">
            <v>0</v>
          </cell>
          <cell r="J164">
            <v>0</v>
          </cell>
        </row>
        <row r="165">
          <cell r="A165">
            <v>90</v>
          </cell>
          <cell r="B165" t="str">
            <v>Solomon Islands</v>
          </cell>
          <cell r="C165">
            <v>0</v>
          </cell>
          <cell r="D165">
            <v>0</v>
          </cell>
          <cell r="F165">
            <v>0</v>
          </cell>
          <cell r="G165">
            <v>0</v>
          </cell>
          <cell r="J165">
            <v>0</v>
          </cell>
        </row>
        <row r="166">
          <cell r="A166">
            <v>706</v>
          </cell>
          <cell r="B166" t="str">
            <v>Somalia</v>
          </cell>
          <cell r="C166">
            <v>2036</v>
          </cell>
          <cell r="D166">
            <v>568</v>
          </cell>
          <cell r="F166">
            <v>568</v>
          </cell>
          <cell r="G166">
            <v>2604</v>
          </cell>
          <cell r="J166">
            <v>0</v>
          </cell>
        </row>
        <row r="167">
          <cell r="A167">
            <v>710</v>
          </cell>
          <cell r="B167" t="str">
            <v>South Africa</v>
          </cell>
          <cell r="C167">
            <v>1138</v>
          </cell>
          <cell r="D167">
            <v>465</v>
          </cell>
          <cell r="F167">
            <v>465</v>
          </cell>
          <cell r="G167">
            <v>1603</v>
          </cell>
          <cell r="J167">
            <v>0</v>
          </cell>
        </row>
        <row r="168">
          <cell r="A168">
            <v>724</v>
          </cell>
          <cell r="B168" t="str">
            <v>Spain</v>
          </cell>
          <cell r="C168">
            <v>0</v>
          </cell>
          <cell r="D168">
            <v>0</v>
          </cell>
          <cell r="F168">
            <v>0</v>
          </cell>
          <cell r="G168">
            <v>0</v>
          </cell>
          <cell r="J168">
            <v>11370</v>
          </cell>
        </row>
        <row r="169">
          <cell r="A169">
            <v>144</v>
          </cell>
          <cell r="B169" t="str">
            <v>Sri Lanka</v>
          </cell>
          <cell r="C169">
            <v>1069</v>
          </cell>
          <cell r="D169">
            <v>657</v>
          </cell>
          <cell r="F169">
            <v>657</v>
          </cell>
          <cell r="G169">
            <v>1726</v>
          </cell>
          <cell r="J169">
            <v>0</v>
          </cell>
        </row>
        <row r="170">
          <cell r="A170">
            <v>659</v>
          </cell>
          <cell r="B170" t="str">
            <v>St. Kitts and Nevis</v>
          </cell>
          <cell r="C170">
            <v>0</v>
          </cell>
          <cell r="D170">
            <v>0</v>
          </cell>
          <cell r="F170">
            <v>0</v>
          </cell>
          <cell r="G170">
            <v>0</v>
          </cell>
          <cell r="J170">
            <v>0</v>
          </cell>
        </row>
        <row r="171">
          <cell r="A171">
            <v>662</v>
          </cell>
          <cell r="B171" t="str">
            <v>St. Lucia</v>
          </cell>
          <cell r="C171">
            <v>0</v>
          </cell>
          <cell r="D171">
            <v>0</v>
          </cell>
          <cell r="F171">
            <v>0</v>
          </cell>
          <cell r="G171">
            <v>0</v>
          </cell>
          <cell r="J171">
            <v>0</v>
          </cell>
        </row>
        <row r="172">
          <cell r="A172">
            <v>670</v>
          </cell>
          <cell r="B172" t="str">
            <v>St. Vincent and the Grenadines</v>
          </cell>
          <cell r="C172">
            <v>0</v>
          </cell>
          <cell r="D172">
            <v>0</v>
          </cell>
          <cell r="F172">
            <v>0</v>
          </cell>
          <cell r="G172">
            <v>0</v>
          </cell>
          <cell r="J172">
            <v>0</v>
          </cell>
        </row>
        <row r="173">
          <cell r="A173">
            <v>736</v>
          </cell>
          <cell r="B173" t="str">
            <v>Sudan</v>
          </cell>
          <cell r="C173">
            <v>7153</v>
          </cell>
          <cell r="D173">
            <v>23059</v>
          </cell>
          <cell r="F173">
            <v>23059</v>
          </cell>
          <cell r="G173">
            <v>30212</v>
          </cell>
          <cell r="J173">
            <v>0</v>
          </cell>
        </row>
        <row r="174">
          <cell r="A174">
            <v>740</v>
          </cell>
          <cell r="B174" t="str">
            <v>Suriname</v>
          </cell>
          <cell r="C174">
            <v>0</v>
          </cell>
          <cell r="D174">
            <v>0</v>
          </cell>
          <cell r="F174">
            <v>0</v>
          </cell>
          <cell r="G174">
            <v>0</v>
          </cell>
          <cell r="J174">
            <v>0</v>
          </cell>
        </row>
        <row r="175">
          <cell r="A175">
            <v>748</v>
          </cell>
          <cell r="B175" t="str">
            <v>Swaziland</v>
          </cell>
          <cell r="C175">
            <v>1180</v>
          </cell>
          <cell r="D175">
            <v>87</v>
          </cell>
          <cell r="F175">
            <v>87</v>
          </cell>
          <cell r="G175">
            <v>1267</v>
          </cell>
          <cell r="J175">
            <v>0</v>
          </cell>
        </row>
        <row r="176">
          <cell r="A176">
            <v>752</v>
          </cell>
          <cell r="B176" t="str">
            <v>Sweden</v>
          </cell>
          <cell r="C176">
            <v>0</v>
          </cell>
          <cell r="D176">
            <v>0</v>
          </cell>
          <cell r="F176">
            <v>0</v>
          </cell>
          <cell r="G176">
            <v>0</v>
          </cell>
          <cell r="J176">
            <v>7716</v>
          </cell>
        </row>
        <row r="177">
          <cell r="A177">
            <v>756</v>
          </cell>
          <cell r="B177" t="str">
            <v>Switzerland</v>
          </cell>
          <cell r="C177">
            <v>0</v>
          </cell>
          <cell r="D177">
            <v>0</v>
          </cell>
          <cell r="F177">
            <v>0</v>
          </cell>
          <cell r="G177">
            <v>0</v>
          </cell>
          <cell r="J177">
            <v>617</v>
          </cell>
        </row>
        <row r="178">
          <cell r="A178">
            <v>760</v>
          </cell>
          <cell r="B178" t="str">
            <v>Syrian Arab Republic</v>
          </cell>
          <cell r="C178">
            <v>1953</v>
          </cell>
          <cell r="D178">
            <v>1404</v>
          </cell>
          <cell r="F178">
            <v>1404</v>
          </cell>
          <cell r="G178">
            <v>3357</v>
          </cell>
          <cell r="J178">
            <v>0</v>
          </cell>
        </row>
        <row r="179">
          <cell r="A179">
            <v>762</v>
          </cell>
          <cell r="B179" t="str">
            <v>Tajikstan</v>
          </cell>
          <cell r="C179">
            <v>902</v>
          </cell>
          <cell r="D179">
            <v>77</v>
          </cell>
          <cell r="F179">
            <v>77</v>
          </cell>
          <cell r="G179">
            <v>979</v>
          </cell>
          <cell r="J179">
            <v>0</v>
          </cell>
        </row>
        <row r="180">
          <cell r="A180">
            <v>764</v>
          </cell>
          <cell r="B180" t="str">
            <v>Thailand</v>
          </cell>
          <cell r="C180">
            <v>1506</v>
          </cell>
          <cell r="D180">
            <v>121</v>
          </cell>
          <cell r="F180">
            <v>121</v>
          </cell>
          <cell r="G180">
            <v>1627</v>
          </cell>
          <cell r="J180">
            <v>0</v>
          </cell>
        </row>
        <row r="181">
          <cell r="A181">
            <v>807</v>
          </cell>
          <cell r="B181" t="str">
            <v>The Former YR of Macedonia</v>
          </cell>
          <cell r="C181">
            <v>155</v>
          </cell>
          <cell r="D181">
            <v>0</v>
          </cell>
          <cell r="F181">
            <v>0</v>
          </cell>
          <cell r="G181">
            <v>155</v>
          </cell>
          <cell r="J181">
            <v>0</v>
          </cell>
        </row>
        <row r="182">
          <cell r="A182">
            <v>626</v>
          </cell>
          <cell r="B182" t="str">
            <v>Timor-Leste</v>
          </cell>
          <cell r="C182">
            <v>1969</v>
          </cell>
          <cell r="D182">
            <v>295</v>
          </cell>
          <cell r="F182">
            <v>295</v>
          </cell>
          <cell r="G182">
            <v>2264</v>
          </cell>
          <cell r="J182">
            <v>0</v>
          </cell>
        </row>
        <row r="183">
          <cell r="A183">
            <v>768</v>
          </cell>
          <cell r="B183" t="str">
            <v>Togo</v>
          </cell>
          <cell r="C183">
            <v>1688</v>
          </cell>
          <cell r="D183">
            <v>20</v>
          </cell>
          <cell r="F183">
            <v>20</v>
          </cell>
          <cell r="G183">
            <v>1708</v>
          </cell>
          <cell r="J183">
            <v>0</v>
          </cell>
        </row>
        <row r="184">
          <cell r="A184">
            <v>776</v>
          </cell>
          <cell r="B184" t="str">
            <v xml:space="preserve">Tonga </v>
          </cell>
          <cell r="C184">
            <v>0</v>
          </cell>
          <cell r="D184">
            <v>0</v>
          </cell>
          <cell r="F184">
            <v>0</v>
          </cell>
          <cell r="G184">
            <v>0</v>
          </cell>
          <cell r="J184">
            <v>0</v>
          </cell>
        </row>
        <row r="185">
          <cell r="A185">
            <v>780</v>
          </cell>
          <cell r="B185" t="str">
            <v>Trinidad and Tobago</v>
          </cell>
          <cell r="C185">
            <v>0</v>
          </cell>
          <cell r="D185">
            <v>0</v>
          </cell>
          <cell r="F185">
            <v>0</v>
          </cell>
          <cell r="G185">
            <v>0</v>
          </cell>
          <cell r="J185">
            <v>0</v>
          </cell>
        </row>
        <row r="186">
          <cell r="A186">
            <v>788</v>
          </cell>
          <cell r="B186" t="str">
            <v>Tunisia</v>
          </cell>
          <cell r="C186">
            <v>479</v>
          </cell>
          <cell r="D186">
            <v>35</v>
          </cell>
          <cell r="F186">
            <v>35</v>
          </cell>
          <cell r="G186">
            <v>514</v>
          </cell>
          <cell r="J186">
            <v>0</v>
          </cell>
        </row>
        <row r="187">
          <cell r="A187">
            <v>792</v>
          </cell>
          <cell r="B187" t="str">
            <v>Turkey</v>
          </cell>
          <cell r="C187">
            <v>1046</v>
          </cell>
          <cell r="D187">
            <v>3434</v>
          </cell>
          <cell r="F187">
            <v>3434</v>
          </cell>
          <cell r="G187">
            <v>4480</v>
          </cell>
          <cell r="J187">
            <v>0</v>
          </cell>
        </row>
        <row r="188">
          <cell r="A188">
            <v>795</v>
          </cell>
          <cell r="B188" t="str">
            <v>Turkmenistan</v>
          </cell>
          <cell r="C188">
            <v>677</v>
          </cell>
          <cell r="D188">
            <v>120</v>
          </cell>
          <cell r="F188">
            <v>120</v>
          </cell>
          <cell r="G188">
            <v>797</v>
          </cell>
          <cell r="J188">
            <v>0</v>
          </cell>
        </row>
        <row r="189">
          <cell r="A189">
            <v>798</v>
          </cell>
          <cell r="B189" t="str">
            <v>Tuvalu</v>
          </cell>
          <cell r="C189">
            <v>0</v>
          </cell>
          <cell r="D189">
            <v>0</v>
          </cell>
          <cell r="F189">
            <v>0</v>
          </cell>
          <cell r="G189">
            <v>0</v>
          </cell>
          <cell r="J189">
            <v>0</v>
          </cell>
        </row>
        <row r="190">
          <cell r="A190">
            <v>800</v>
          </cell>
          <cell r="B190" t="str">
            <v>Uganda</v>
          </cell>
          <cell r="C190">
            <v>6416</v>
          </cell>
          <cell r="D190">
            <v>1448</v>
          </cell>
          <cell r="F190">
            <v>1448</v>
          </cell>
          <cell r="G190">
            <v>7864</v>
          </cell>
          <cell r="J190">
            <v>0</v>
          </cell>
        </row>
        <row r="191">
          <cell r="A191">
            <v>804</v>
          </cell>
          <cell r="B191" t="str">
            <v>Ukraine</v>
          </cell>
          <cell r="C191">
            <v>689</v>
          </cell>
          <cell r="D191">
            <v>1409</v>
          </cell>
          <cell r="F191">
            <v>1409</v>
          </cell>
          <cell r="G191">
            <v>2098</v>
          </cell>
          <cell r="J191">
            <v>0</v>
          </cell>
        </row>
        <row r="192">
          <cell r="A192">
            <v>784</v>
          </cell>
          <cell r="B192" t="str">
            <v>United Arab Emirates</v>
          </cell>
          <cell r="C192">
            <v>0</v>
          </cell>
          <cell r="D192">
            <v>0</v>
          </cell>
          <cell r="F192">
            <v>0</v>
          </cell>
          <cell r="G192">
            <v>0</v>
          </cell>
          <cell r="J192">
            <v>0</v>
          </cell>
        </row>
        <row r="193">
          <cell r="A193">
            <v>826</v>
          </cell>
          <cell r="B193" t="str">
            <v>United Kingdom</v>
          </cell>
          <cell r="C193">
            <v>0</v>
          </cell>
          <cell r="D193">
            <v>0</v>
          </cell>
          <cell r="F193">
            <v>0</v>
          </cell>
          <cell r="G193">
            <v>0</v>
          </cell>
          <cell r="J193">
            <v>23641</v>
          </cell>
        </row>
        <row r="194">
          <cell r="A194">
            <v>834</v>
          </cell>
          <cell r="B194" t="str">
            <v>United Rep of Tanzania</v>
          </cell>
          <cell r="C194">
            <v>4093</v>
          </cell>
          <cell r="D194">
            <v>969</v>
          </cell>
          <cell r="F194">
            <v>969</v>
          </cell>
          <cell r="G194">
            <v>5062</v>
          </cell>
          <cell r="J194">
            <v>0</v>
          </cell>
        </row>
        <row r="195">
          <cell r="A195">
            <v>840</v>
          </cell>
          <cell r="B195" t="str">
            <v xml:space="preserve">United States </v>
          </cell>
          <cell r="C195">
            <v>0</v>
          </cell>
          <cell r="D195">
            <v>0</v>
          </cell>
          <cell r="F195">
            <v>0</v>
          </cell>
          <cell r="G195">
            <v>0</v>
          </cell>
          <cell r="J195">
            <v>0</v>
          </cell>
        </row>
        <row r="196">
          <cell r="A196">
            <v>858</v>
          </cell>
          <cell r="B196" t="str">
            <v>Uruguay</v>
          </cell>
          <cell r="C196">
            <v>811</v>
          </cell>
          <cell r="D196">
            <v>852</v>
          </cell>
          <cell r="F196">
            <v>852</v>
          </cell>
          <cell r="G196">
            <v>1663</v>
          </cell>
          <cell r="J196">
            <v>0</v>
          </cell>
        </row>
        <row r="197">
          <cell r="A197">
            <v>860</v>
          </cell>
          <cell r="B197" t="str">
            <v>Uzbekistan</v>
          </cell>
          <cell r="C197">
            <v>1162</v>
          </cell>
          <cell r="D197">
            <v>0</v>
          </cell>
          <cell r="F197">
            <v>0</v>
          </cell>
          <cell r="G197">
            <v>1162</v>
          </cell>
          <cell r="J197">
            <v>0</v>
          </cell>
        </row>
        <row r="198">
          <cell r="A198">
            <v>548</v>
          </cell>
          <cell r="B198" t="str">
            <v>Vanuatu</v>
          </cell>
          <cell r="C198">
            <v>0</v>
          </cell>
          <cell r="D198">
            <v>0</v>
          </cell>
          <cell r="F198">
            <v>0</v>
          </cell>
          <cell r="G198">
            <v>0</v>
          </cell>
          <cell r="J198">
            <v>0</v>
          </cell>
        </row>
        <row r="199">
          <cell r="A199">
            <v>862</v>
          </cell>
          <cell r="B199" t="str">
            <v>Venezuela</v>
          </cell>
          <cell r="C199">
            <v>1163</v>
          </cell>
          <cell r="D199">
            <v>17</v>
          </cell>
          <cell r="F199">
            <v>17</v>
          </cell>
          <cell r="G199">
            <v>1180</v>
          </cell>
          <cell r="J199">
            <v>0</v>
          </cell>
        </row>
        <row r="200">
          <cell r="A200">
            <v>704</v>
          </cell>
          <cell r="B200" t="str">
            <v>Vietnam</v>
          </cell>
          <cell r="C200">
            <v>3486</v>
          </cell>
          <cell r="D200">
            <v>3821</v>
          </cell>
          <cell r="F200">
            <v>3821</v>
          </cell>
          <cell r="G200">
            <v>7307</v>
          </cell>
          <cell r="J200">
            <v>0</v>
          </cell>
        </row>
        <row r="201">
          <cell r="A201">
            <v>887</v>
          </cell>
          <cell r="B201" t="str">
            <v>Yemen</v>
          </cell>
          <cell r="C201">
            <v>2605</v>
          </cell>
          <cell r="D201">
            <v>1104</v>
          </cell>
          <cell r="F201">
            <v>1104</v>
          </cell>
          <cell r="G201">
            <v>3709</v>
          </cell>
          <cell r="J201">
            <v>0</v>
          </cell>
        </row>
        <row r="202">
          <cell r="A202">
            <v>894</v>
          </cell>
          <cell r="B202" t="str">
            <v>Zambia</v>
          </cell>
          <cell r="C202">
            <v>3103</v>
          </cell>
          <cell r="D202">
            <v>1165</v>
          </cell>
          <cell r="F202">
            <v>1165</v>
          </cell>
          <cell r="G202">
            <v>4268</v>
          </cell>
          <cell r="J202">
            <v>0</v>
          </cell>
        </row>
        <row r="203">
          <cell r="A203">
            <v>716</v>
          </cell>
          <cell r="B203" t="str">
            <v>Zimbabwe</v>
          </cell>
          <cell r="C203">
            <v>5025</v>
          </cell>
          <cell r="D203">
            <v>3502</v>
          </cell>
          <cell r="F203">
            <v>3502</v>
          </cell>
          <cell r="G203">
            <v>8527</v>
          </cell>
          <cell r="J203">
            <v>0</v>
          </cell>
        </row>
        <row r="205">
          <cell r="B205" t="str">
            <v>Total Member States</v>
          </cell>
          <cell r="C205">
            <v>265836</v>
          </cell>
          <cell r="D205">
            <v>158362</v>
          </cell>
          <cell r="E205">
            <v>0</v>
          </cell>
          <cell r="F205">
            <v>158362</v>
          </cell>
          <cell r="G205">
            <v>424198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C222">
            <v>515</v>
          </cell>
          <cell r="D222">
            <v>368</v>
          </cell>
          <cell r="F222">
            <v>368</v>
          </cell>
          <cell r="G222">
            <v>883</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1653</v>
          </cell>
          <cell r="D228">
            <v>3300</v>
          </cell>
          <cell r="F228">
            <v>3300</v>
          </cell>
          <cell r="G228">
            <v>4953</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2168</v>
          </cell>
          <cell r="D235">
            <v>3668</v>
          </cell>
          <cell r="E235">
            <v>0</v>
          </cell>
          <cell r="F235">
            <v>3668</v>
          </cell>
          <cell r="G235">
            <v>5836</v>
          </cell>
        </row>
        <row r="237">
          <cell r="B237" t="str">
            <v>Total countries/areas</v>
          </cell>
          <cell r="C237">
            <v>268004</v>
          </cell>
          <cell r="D237">
            <v>162030</v>
          </cell>
          <cell r="E237">
            <v>0</v>
          </cell>
          <cell r="F237">
            <v>162030</v>
          </cell>
          <cell r="G237">
            <v>430034</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4242</v>
          </cell>
          <cell r="D250">
            <v>2179</v>
          </cell>
          <cell r="E250">
            <v>0</v>
          </cell>
          <cell r="F250">
            <v>2179</v>
          </cell>
          <cell r="G250">
            <v>6421</v>
          </cell>
        </row>
        <row r="252">
          <cell r="B252" t="str">
            <v>Total</v>
          </cell>
          <cell r="C252">
            <v>272246</v>
          </cell>
          <cell r="D252">
            <v>164209</v>
          </cell>
          <cell r="E252">
            <v>0</v>
          </cell>
          <cell r="F252">
            <v>164209</v>
          </cell>
          <cell r="G252">
            <v>436455</v>
          </cell>
        </row>
      </sheetData>
      <sheetData sheetId="12">
        <row r="8">
          <cell r="B8" t="str">
            <v>(list here expenditures by country )</v>
          </cell>
        </row>
        <row r="10">
          <cell r="B10" t="str">
            <v xml:space="preserve">Member States </v>
          </cell>
        </row>
        <row r="12">
          <cell r="A12">
            <v>4</v>
          </cell>
          <cell r="B12" t="str">
            <v>Afghanistan</v>
          </cell>
          <cell r="C12">
            <v>35690.85295</v>
          </cell>
          <cell r="D12">
            <v>31579.711379999993</v>
          </cell>
          <cell r="E12">
            <v>7696</v>
          </cell>
          <cell r="F12">
            <v>39275.711379999993</v>
          </cell>
          <cell r="G12">
            <v>74966.564329999994</v>
          </cell>
          <cell r="H12">
            <v>7696</v>
          </cell>
          <cell r="I12">
            <v>31579.711379999993</v>
          </cell>
        </row>
        <row r="13">
          <cell r="A13">
            <v>8</v>
          </cell>
          <cell r="B13" t="str">
            <v>Albania</v>
          </cell>
          <cell r="C13">
            <v>757.14594</v>
          </cell>
          <cell r="D13">
            <v>5513.0070199999991</v>
          </cell>
          <cell r="E13">
            <v>0</v>
          </cell>
          <cell r="F13">
            <v>5513.0070199999991</v>
          </cell>
          <cell r="G13">
            <v>6270.1529599999994</v>
          </cell>
          <cell r="I13">
            <v>5513.0070199999991</v>
          </cell>
        </row>
        <row r="14">
          <cell r="A14">
            <v>12</v>
          </cell>
          <cell r="B14" t="str">
            <v>Algeria</v>
          </cell>
          <cell r="C14">
            <v>1103.8275700000002</v>
          </cell>
          <cell r="D14">
            <v>249.99276000000003</v>
          </cell>
          <cell r="E14">
            <v>119</v>
          </cell>
          <cell r="F14">
            <v>368.99276000000003</v>
          </cell>
          <cell r="G14">
            <v>1472.8203300000002</v>
          </cell>
          <cell r="H14">
            <v>119</v>
          </cell>
          <cell r="I14">
            <v>249.99276000000003</v>
          </cell>
        </row>
        <row r="15">
          <cell r="A15">
            <v>20</v>
          </cell>
          <cell r="B15" t="str">
            <v>Andorra</v>
          </cell>
          <cell r="D15">
            <v>0</v>
          </cell>
          <cell r="E15">
            <v>0</v>
          </cell>
          <cell r="F15">
            <v>0</v>
          </cell>
          <cell r="G15">
            <v>0</v>
          </cell>
          <cell r="I15">
            <v>0</v>
          </cell>
        </row>
        <row r="16">
          <cell r="A16">
            <v>24</v>
          </cell>
          <cell r="B16" t="str">
            <v>Angola</v>
          </cell>
          <cell r="C16">
            <v>16253.6098</v>
          </cell>
          <cell r="D16">
            <v>42852.53746</v>
          </cell>
          <cell r="E16">
            <v>946</v>
          </cell>
          <cell r="F16">
            <v>43798.53746</v>
          </cell>
          <cell r="G16">
            <v>60052.147259999998</v>
          </cell>
          <cell r="H16">
            <v>946</v>
          </cell>
          <cell r="I16">
            <v>42852.53746</v>
          </cell>
        </row>
        <row r="17">
          <cell r="A17">
            <v>660</v>
          </cell>
          <cell r="B17" t="str">
            <v>Anguilla</v>
          </cell>
          <cell r="D17">
            <v>0</v>
          </cell>
          <cell r="E17">
            <v>0</v>
          </cell>
          <cell r="F17">
            <v>0</v>
          </cell>
          <cell r="G17">
            <v>0</v>
          </cell>
          <cell r="I17">
            <v>0</v>
          </cell>
        </row>
        <row r="18">
          <cell r="A18">
            <v>28</v>
          </cell>
          <cell r="B18" t="str">
            <v>Antigua and Barbuda</v>
          </cell>
          <cell r="D18">
            <v>0</v>
          </cell>
          <cell r="E18">
            <v>0</v>
          </cell>
          <cell r="F18">
            <v>0</v>
          </cell>
          <cell r="G18">
            <v>0</v>
          </cell>
          <cell r="I18">
            <v>0</v>
          </cell>
        </row>
        <row r="19">
          <cell r="A19">
            <v>32</v>
          </cell>
          <cell r="B19" t="str">
            <v>Argentina</v>
          </cell>
          <cell r="C19">
            <v>647.74743000000001</v>
          </cell>
          <cell r="D19">
            <v>4187.2558099999997</v>
          </cell>
          <cell r="E19">
            <v>0</v>
          </cell>
          <cell r="F19">
            <v>4187.2558099999997</v>
          </cell>
          <cell r="G19">
            <v>4835.00324</v>
          </cell>
          <cell r="I19">
            <v>4187.2558099999997</v>
          </cell>
        </row>
        <row r="20">
          <cell r="A20">
            <v>51</v>
          </cell>
          <cell r="B20" t="str">
            <v>Armenia</v>
          </cell>
          <cell r="C20">
            <v>632.96491000000003</v>
          </cell>
          <cell r="D20">
            <v>604.13149999999996</v>
          </cell>
          <cell r="E20">
            <v>0</v>
          </cell>
          <cell r="F20">
            <v>604.13149999999996</v>
          </cell>
          <cell r="G20">
            <v>1237.0964100000001</v>
          </cell>
          <cell r="I20">
            <v>604.13149999999996</v>
          </cell>
        </row>
        <row r="21">
          <cell r="A21">
            <v>31</v>
          </cell>
          <cell r="B21" t="str">
            <v>Azerbaijan</v>
          </cell>
          <cell r="C21">
            <v>981.99343999999996</v>
          </cell>
          <cell r="D21">
            <v>1485.79124</v>
          </cell>
          <cell r="E21">
            <v>0</v>
          </cell>
          <cell r="F21">
            <v>1485.79124</v>
          </cell>
          <cell r="G21">
            <v>2467.7846799999998</v>
          </cell>
          <cell r="I21">
            <v>1485.79124</v>
          </cell>
        </row>
        <row r="22">
          <cell r="A22">
            <v>44</v>
          </cell>
          <cell r="B22" t="str">
            <v>Bahamas</v>
          </cell>
          <cell r="D22">
            <v>0</v>
          </cell>
          <cell r="E22">
            <v>0</v>
          </cell>
          <cell r="F22">
            <v>0</v>
          </cell>
          <cell r="G22">
            <v>0</v>
          </cell>
          <cell r="I22">
            <v>0</v>
          </cell>
        </row>
        <row r="23">
          <cell r="A23">
            <v>48</v>
          </cell>
          <cell r="B23" t="str">
            <v>Bahrain</v>
          </cell>
          <cell r="D23">
            <v>0</v>
          </cell>
          <cell r="E23">
            <v>0</v>
          </cell>
          <cell r="F23">
            <v>0</v>
          </cell>
          <cell r="G23">
            <v>0</v>
          </cell>
          <cell r="I23">
            <v>0</v>
          </cell>
        </row>
        <row r="24">
          <cell r="A24">
            <v>50</v>
          </cell>
          <cell r="B24" t="str">
            <v>Bangladesh</v>
          </cell>
          <cell r="C24">
            <v>20749.39932</v>
          </cell>
          <cell r="D24">
            <v>38374.538459999996</v>
          </cell>
          <cell r="E24">
            <v>9113</v>
          </cell>
          <cell r="F24">
            <v>47487.538459999996</v>
          </cell>
          <cell r="G24">
            <v>68236.937779999993</v>
          </cell>
          <cell r="H24">
            <v>9113</v>
          </cell>
          <cell r="I24">
            <v>38374.538459999996</v>
          </cell>
        </row>
        <row r="25">
          <cell r="A25">
            <v>52</v>
          </cell>
          <cell r="B25" t="str">
            <v>Barbados</v>
          </cell>
          <cell r="D25">
            <v>0</v>
          </cell>
          <cell r="E25">
            <v>0</v>
          </cell>
          <cell r="F25">
            <v>0</v>
          </cell>
          <cell r="G25">
            <v>0</v>
          </cell>
          <cell r="I25">
            <v>0</v>
          </cell>
        </row>
        <row r="26">
          <cell r="A26">
            <v>112</v>
          </cell>
          <cell r="B26" t="str">
            <v>Belarus</v>
          </cell>
          <cell r="C26">
            <v>562.92284999999993</v>
          </cell>
          <cell r="D26">
            <v>305.97899999999998</v>
          </cell>
          <cell r="E26">
            <v>0</v>
          </cell>
          <cell r="F26">
            <v>305.97899999999998</v>
          </cell>
          <cell r="G26">
            <v>868.90184999999997</v>
          </cell>
          <cell r="I26">
            <v>305.97899999999998</v>
          </cell>
        </row>
        <row r="27">
          <cell r="A27">
            <v>56</v>
          </cell>
          <cell r="B27" t="str">
            <v>Belgium</v>
          </cell>
          <cell r="D27">
            <v>0</v>
          </cell>
          <cell r="E27">
            <v>0</v>
          </cell>
          <cell r="F27">
            <v>0</v>
          </cell>
          <cell r="G27">
            <v>0</v>
          </cell>
          <cell r="I27">
            <v>0</v>
          </cell>
        </row>
        <row r="28">
          <cell r="A28">
            <v>84</v>
          </cell>
          <cell r="B28" t="str">
            <v>Belize</v>
          </cell>
          <cell r="C28">
            <v>575.2468100000001</v>
          </cell>
          <cell r="D28">
            <v>808.22335999999996</v>
          </cell>
          <cell r="E28">
            <v>0</v>
          </cell>
          <cell r="F28">
            <v>808.22335999999996</v>
          </cell>
          <cell r="G28">
            <v>1383.4701700000001</v>
          </cell>
          <cell r="I28">
            <v>808.22335999999996</v>
          </cell>
        </row>
        <row r="29">
          <cell r="A29">
            <v>204</v>
          </cell>
          <cell r="B29" t="str">
            <v>Benin</v>
          </cell>
          <cell r="C29">
            <v>5411.6312500000004</v>
          </cell>
          <cell r="D29">
            <v>11610.03988</v>
          </cell>
          <cell r="E29">
            <v>631</v>
          </cell>
          <cell r="F29">
            <v>12241.03988</v>
          </cell>
          <cell r="G29">
            <v>17652.671130000002</v>
          </cell>
          <cell r="H29">
            <v>631</v>
          </cell>
          <cell r="I29">
            <v>11610.03988</v>
          </cell>
        </row>
        <row r="30">
          <cell r="A30">
            <v>60</v>
          </cell>
          <cell r="B30" t="str">
            <v>Bermuda</v>
          </cell>
          <cell r="D30">
            <v>0</v>
          </cell>
          <cell r="E30">
            <v>0</v>
          </cell>
          <cell r="F30">
            <v>0</v>
          </cell>
          <cell r="G30">
            <v>0</v>
          </cell>
          <cell r="I30">
            <v>0</v>
          </cell>
        </row>
        <row r="31">
          <cell r="A31">
            <v>64</v>
          </cell>
          <cell r="B31" t="str">
            <v>Bhutan</v>
          </cell>
          <cell r="C31">
            <v>796.41581000000008</v>
          </cell>
          <cell r="D31">
            <v>2367.8449999999998</v>
          </cell>
          <cell r="E31">
            <v>0</v>
          </cell>
          <cell r="F31">
            <v>2367.8449999999998</v>
          </cell>
          <cell r="G31">
            <v>3164.2608099999998</v>
          </cell>
          <cell r="I31">
            <v>2367.8449999999998</v>
          </cell>
        </row>
        <row r="32">
          <cell r="A32">
            <v>68</v>
          </cell>
          <cell r="B32" t="str">
            <v>Bolivia</v>
          </cell>
          <cell r="C32">
            <v>1075.8565000000001</v>
          </cell>
          <cell r="D32">
            <v>12296.73496</v>
          </cell>
          <cell r="E32">
            <v>3750</v>
          </cell>
          <cell r="F32">
            <v>16046.73496</v>
          </cell>
          <cell r="G32">
            <v>17122.59146</v>
          </cell>
          <cell r="H32">
            <v>3750</v>
          </cell>
          <cell r="I32">
            <v>12296.73496</v>
          </cell>
        </row>
        <row r="33">
          <cell r="A33">
            <v>70</v>
          </cell>
          <cell r="B33" t="str">
            <v>Bosnia and Herzegovina</v>
          </cell>
          <cell r="C33">
            <v>750.24002000000007</v>
          </cell>
          <cell r="D33">
            <v>3067.3042400000004</v>
          </cell>
          <cell r="E33">
            <v>0</v>
          </cell>
          <cell r="F33">
            <v>3067.3042400000004</v>
          </cell>
          <cell r="G33">
            <v>3817.5442600000006</v>
          </cell>
          <cell r="I33">
            <v>3067.3042400000004</v>
          </cell>
        </row>
        <row r="34">
          <cell r="A34">
            <v>72</v>
          </cell>
          <cell r="B34" t="str">
            <v>Botswana</v>
          </cell>
          <cell r="C34">
            <v>684.22756000000004</v>
          </cell>
          <cell r="D34">
            <v>2594.4675200000001</v>
          </cell>
          <cell r="E34">
            <v>0</v>
          </cell>
          <cell r="F34">
            <v>2594.4675200000001</v>
          </cell>
          <cell r="G34">
            <v>3278.6950800000004</v>
          </cell>
          <cell r="I34">
            <v>2594.4675200000001</v>
          </cell>
        </row>
        <row r="35">
          <cell r="A35">
            <v>76</v>
          </cell>
          <cell r="B35" t="str">
            <v>Brazil</v>
          </cell>
          <cell r="C35">
            <v>1756.85546</v>
          </cell>
          <cell r="D35">
            <v>15637.979369999999</v>
          </cell>
          <cell r="E35">
            <v>0</v>
          </cell>
          <cell r="F35">
            <v>15637.979369999999</v>
          </cell>
          <cell r="G35">
            <v>17394.83483</v>
          </cell>
          <cell r="I35">
            <v>15637.979369999999</v>
          </cell>
        </row>
        <row r="36">
          <cell r="A36">
            <v>92</v>
          </cell>
          <cell r="B36" t="str">
            <v>British Virgin Islands</v>
          </cell>
          <cell r="D36">
            <v>0</v>
          </cell>
          <cell r="E36">
            <v>0</v>
          </cell>
          <cell r="F36">
            <v>0</v>
          </cell>
          <cell r="G36">
            <v>0</v>
          </cell>
          <cell r="I36">
            <v>0</v>
          </cell>
        </row>
        <row r="37">
          <cell r="A37">
            <v>96</v>
          </cell>
          <cell r="B37" t="str">
            <v>Brunei Darussalam</v>
          </cell>
          <cell r="D37">
            <v>0</v>
          </cell>
          <cell r="E37">
            <v>0</v>
          </cell>
          <cell r="F37">
            <v>0</v>
          </cell>
          <cell r="G37">
            <v>0</v>
          </cell>
          <cell r="I37">
            <v>0</v>
          </cell>
        </row>
        <row r="38">
          <cell r="A38">
            <v>100</v>
          </cell>
          <cell r="B38" t="str">
            <v>Bulgaria</v>
          </cell>
          <cell r="C38">
            <v>623.89996999999994</v>
          </cell>
          <cell r="D38">
            <v>783.28257999999994</v>
          </cell>
          <cell r="E38">
            <v>0</v>
          </cell>
          <cell r="F38">
            <v>783.28257999999994</v>
          </cell>
          <cell r="G38">
            <v>1407.18255</v>
          </cell>
          <cell r="I38">
            <v>783.28257999999994</v>
          </cell>
        </row>
        <row r="39">
          <cell r="A39">
            <v>854</v>
          </cell>
          <cell r="B39" t="str">
            <v>Burkina Faso</v>
          </cell>
          <cell r="C39">
            <v>15835.32985</v>
          </cell>
          <cell r="D39">
            <v>10729.429249999999</v>
          </cell>
          <cell r="E39">
            <v>5405</v>
          </cell>
          <cell r="F39">
            <v>16134.429249999999</v>
          </cell>
          <cell r="G39">
            <v>31969.759099999999</v>
          </cell>
          <cell r="H39">
            <v>5405</v>
          </cell>
          <cell r="I39">
            <v>10729.429249999999</v>
          </cell>
        </row>
        <row r="40">
          <cell r="A40">
            <v>108</v>
          </cell>
          <cell r="B40" t="str">
            <v>Burundi</v>
          </cell>
          <cell r="C40">
            <v>9187.3100299999987</v>
          </cell>
          <cell r="D40">
            <v>6624.762929999999</v>
          </cell>
          <cell r="E40">
            <v>3866</v>
          </cell>
          <cell r="F40">
            <v>10490.762929999999</v>
          </cell>
          <cell r="G40">
            <v>19678.072959999998</v>
          </cell>
          <cell r="H40">
            <v>3866</v>
          </cell>
          <cell r="I40">
            <v>6624.762929999999</v>
          </cell>
        </row>
        <row r="41">
          <cell r="A41">
            <v>116</v>
          </cell>
          <cell r="B41" t="str">
            <v>Cambodia</v>
          </cell>
          <cell r="C41">
            <v>6355.4205199999997</v>
          </cell>
          <cell r="D41">
            <v>15026.057779999999</v>
          </cell>
          <cell r="E41">
            <v>0</v>
          </cell>
          <cell r="F41">
            <v>15026.057779999999</v>
          </cell>
          <cell r="G41">
            <v>21381.478299999999</v>
          </cell>
          <cell r="I41">
            <v>15026.057779999999</v>
          </cell>
        </row>
        <row r="42">
          <cell r="A42">
            <v>120</v>
          </cell>
          <cell r="B42" t="str">
            <v>Cameroon</v>
          </cell>
          <cell r="C42">
            <v>6140.6322399999999</v>
          </cell>
          <cell r="D42">
            <v>6655.4625699999997</v>
          </cell>
          <cell r="E42">
            <v>1926</v>
          </cell>
          <cell r="F42">
            <v>8581.4625699999997</v>
          </cell>
          <cell r="G42">
            <v>14722.094809999999</v>
          </cell>
          <cell r="H42">
            <v>1926</v>
          </cell>
          <cell r="I42">
            <v>6655.4625699999997</v>
          </cell>
        </row>
        <row r="43">
          <cell r="A43">
            <v>124</v>
          </cell>
          <cell r="B43" t="str">
            <v>Canada</v>
          </cell>
          <cell r="D43">
            <v>0</v>
          </cell>
          <cell r="E43">
            <v>0</v>
          </cell>
          <cell r="F43">
            <v>0</v>
          </cell>
          <cell r="G43">
            <v>0</v>
          </cell>
          <cell r="I43">
            <v>0</v>
          </cell>
        </row>
        <row r="44">
          <cell r="A44">
            <v>132</v>
          </cell>
          <cell r="B44" t="str">
            <v>Cape Verde</v>
          </cell>
          <cell r="C44">
            <v>741.476</v>
          </cell>
          <cell r="D44">
            <v>-2.0000000000000002E-5</v>
          </cell>
          <cell r="E44">
            <v>0</v>
          </cell>
          <cell r="F44">
            <v>-2.0000000000000002E-5</v>
          </cell>
          <cell r="G44">
            <v>741.47598000000005</v>
          </cell>
          <cell r="I44">
            <v>-2.0000000000000002E-5</v>
          </cell>
        </row>
        <row r="45">
          <cell r="A45">
            <v>136</v>
          </cell>
          <cell r="B45" t="str">
            <v>Cayman Islands</v>
          </cell>
          <cell r="D45">
            <v>0</v>
          </cell>
          <cell r="E45">
            <v>0</v>
          </cell>
          <cell r="F45">
            <v>0</v>
          </cell>
          <cell r="G45">
            <v>0</v>
          </cell>
          <cell r="I45">
            <v>0</v>
          </cell>
        </row>
        <row r="46">
          <cell r="A46">
            <v>140</v>
          </cell>
          <cell r="B46" t="str">
            <v>Central African Republic</v>
          </cell>
          <cell r="C46">
            <v>5592.4565199999997</v>
          </cell>
          <cell r="D46">
            <v>9000.1107800000027</v>
          </cell>
          <cell r="E46">
            <v>7721</v>
          </cell>
          <cell r="F46">
            <v>16721.110780000003</v>
          </cell>
          <cell r="G46">
            <v>22313.567300000002</v>
          </cell>
          <cell r="H46">
            <v>7721</v>
          </cell>
          <cell r="I46">
            <v>9000.1107800000027</v>
          </cell>
        </row>
        <row r="47">
          <cell r="A47">
            <v>13</v>
          </cell>
          <cell r="B47" t="str">
            <v>Central America</v>
          </cell>
          <cell r="D47">
            <v>0</v>
          </cell>
          <cell r="E47">
            <v>0</v>
          </cell>
          <cell r="F47">
            <v>0</v>
          </cell>
          <cell r="G47">
            <v>0</v>
          </cell>
          <cell r="I47">
            <v>0</v>
          </cell>
        </row>
        <row r="48">
          <cell r="A48">
            <v>148</v>
          </cell>
          <cell r="B48" t="str">
            <v>Chad</v>
          </cell>
          <cell r="C48">
            <v>11094.750259999999</v>
          </cell>
          <cell r="D48">
            <v>7397.4272400000009</v>
          </cell>
          <cell r="E48">
            <v>15434</v>
          </cell>
          <cell r="F48">
            <v>22831.427240000001</v>
          </cell>
          <cell r="G48">
            <v>33926.177499999998</v>
          </cell>
          <cell r="H48">
            <v>15434</v>
          </cell>
          <cell r="I48">
            <v>7397.4272400000009</v>
          </cell>
        </row>
        <row r="49">
          <cell r="A49">
            <v>830</v>
          </cell>
          <cell r="B49" t="str">
            <v>Channel Islands</v>
          </cell>
          <cell r="D49">
            <v>0</v>
          </cell>
          <cell r="E49">
            <v>0</v>
          </cell>
          <cell r="F49">
            <v>0</v>
          </cell>
          <cell r="G49">
            <v>0</v>
          </cell>
          <cell r="I49">
            <v>0</v>
          </cell>
        </row>
        <row r="50">
          <cell r="A50">
            <v>152</v>
          </cell>
          <cell r="B50" t="str">
            <v>Chile</v>
          </cell>
          <cell r="C50">
            <v>441.34254999999996</v>
          </cell>
          <cell r="D50">
            <v>718.80034000000001</v>
          </cell>
          <cell r="E50">
            <v>0</v>
          </cell>
          <cell r="F50">
            <v>718.80034000000001</v>
          </cell>
          <cell r="G50">
            <v>1160.1428900000001</v>
          </cell>
          <cell r="I50">
            <v>718.80034000000001</v>
          </cell>
        </row>
        <row r="51">
          <cell r="A51">
            <v>156</v>
          </cell>
          <cell r="B51" t="str">
            <v>China</v>
          </cell>
          <cell r="C51">
            <v>11955.930130000001</v>
          </cell>
          <cell r="D51">
            <v>9437.5327099999995</v>
          </cell>
          <cell r="E51">
            <v>17249</v>
          </cell>
          <cell r="F51">
            <v>26686.532709999999</v>
          </cell>
          <cell r="G51">
            <v>38642.46284</v>
          </cell>
          <cell r="H51">
            <v>17249</v>
          </cell>
          <cell r="I51">
            <v>9437.5327099999995</v>
          </cell>
        </row>
        <row r="52">
          <cell r="A52">
            <v>170</v>
          </cell>
          <cell r="B52" t="str">
            <v>Colombia</v>
          </cell>
          <cell r="C52">
            <v>1983.0819799999999</v>
          </cell>
          <cell r="D52">
            <v>8122.9142999999985</v>
          </cell>
          <cell r="E52">
            <v>1196</v>
          </cell>
          <cell r="F52">
            <v>9318.9142999999985</v>
          </cell>
          <cell r="G52">
            <v>11301.996279999999</v>
          </cell>
          <cell r="H52">
            <v>1196</v>
          </cell>
          <cell r="I52">
            <v>8122.9142999999985</v>
          </cell>
        </row>
        <row r="53">
          <cell r="A53">
            <v>174</v>
          </cell>
          <cell r="B53" t="str">
            <v>Comoros</v>
          </cell>
          <cell r="C53">
            <v>811.29165999999998</v>
          </cell>
          <cell r="D53">
            <v>2413.4083799999999</v>
          </cell>
          <cell r="E53">
            <v>372</v>
          </cell>
          <cell r="F53">
            <v>2785.4083799999999</v>
          </cell>
          <cell r="G53">
            <v>3596.7000399999997</v>
          </cell>
          <cell r="H53">
            <v>372</v>
          </cell>
          <cell r="I53">
            <v>2413.4083799999999</v>
          </cell>
        </row>
        <row r="54">
          <cell r="A54">
            <v>178</v>
          </cell>
          <cell r="B54" t="str">
            <v>Congo</v>
          </cell>
          <cell r="C54">
            <v>2798.8687999999997</v>
          </cell>
          <cell r="D54">
            <v>3250.3047900000001</v>
          </cell>
          <cell r="E54">
            <v>819</v>
          </cell>
          <cell r="F54">
            <v>4069.3047900000001</v>
          </cell>
          <cell r="G54">
            <v>6868.1735900000003</v>
          </cell>
          <cell r="H54">
            <v>819</v>
          </cell>
          <cell r="I54">
            <v>3250.3047900000001</v>
          </cell>
        </row>
        <row r="55">
          <cell r="A55">
            <v>184</v>
          </cell>
          <cell r="B55" t="str">
            <v>Cook Islands</v>
          </cell>
          <cell r="D55">
            <v>0</v>
          </cell>
          <cell r="E55">
            <v>0</v>
          </cell>
          <cell r="F55">
            <v>0</v>
          </cell>
          <cell r="G55">
            <v>0</v>
          </cell>
          <cell r="I55">
            <v>0</v>
          </cell>
        </row>
        <row r="56">
          <cell r="A56">
            <v>188</v>
          </cell>
          <cell r="B56" t="str">
            <v>Costa Rica</v>
          </cell>
          <cell r="C56">
            <v>581.80634999999995</v>
          </cell>
          <cell r="D56">
            <v>299.78476000000001</v>
          </cell>
          <cell r="E56">
            <v>0</v>
          </cell>
          <cell r="F56">
            <v>299.78476000000001</v>
          </cell>
          <cell r="G56">
            <v>881.59110999999996</v>
          </cell>
          <cell r="I56">
            <v>299.78476000000001</v>
          </cell>
        </row>
        <row r="57">
          <cell r="A57">
            <v>384</v>
          </cell>
          <cell r="B57" t="str">
            <v>Côte d'Ivoire</v>
          </cell>
          <cell r="C57">
            <v>7681.0878200000006</v>
          </cell>
          <cell r="D57">
            <v>22539.335370000001</v>
          </cell>
          <cell r="E57">
            <v>3852</v>
          </cell>
          <cell r="F57">
            <v>26391.335370000001</v>
          </cell>
          <cell r="G57">
            <v>34072.423190000001</v>
          </cell>
          <cell r="H57">
            <v>3852</v>
          </cell>
          <cell r="I57">
            <v>22539.335370000001</v>
          </cell>
        </row>
        <row r="58">
          <cell r="A58">
            <v>191</v>
          </cell>
          <cell r="B58" t="str">
            <v>Croatia</v>
          </cell>
          <cell r="C58">
            <v>376.29480000000001</v>
          </cell>
          <cell r="D58">
            <v>1034.3920900000001</v>
          </cell>
          <cell r="E58">
            <v>0</v>
          </cell>
          <cell r="F58">
            <v>1034.3920900000001</v>
          </cell>
          <cell r="G58">
            <v>1410.6868899999999</v>
          </cell>
          <cell r="I58">
            <v>1034.3920900000001</v>
          </cell>
        </row>
        <row r="59">
          <cell r="A59">
            <v>192</v>
          </cell>
          <cell r="B59" t="str">
            <v>Cuba</v>
          </cell>
          <cell r="C59">
            <v>644.37036999999998</v>
          </cell>
          <cell r="D59">
            <v>823.45349000000033</v>
          </cell>
          <cell r="E59">
            <v>1203</v>
          </cell>
          <cell r="F59">
            <v>2026.4534900000003</v>
          </cell>
          <cell r="G59">
            <v>2670.8238600000004</v>
          </cell>
          <cell r="H59">
            <v>1203</v>
          </cell>
          <cell r="I59">
            <v>823.45349000000033</v>
          </cell>
        </row>
        <row r="60">
          <cell r="A60">
            <v>196</v>
          </cell>
          <cell r="B60" t="str">
            <v>Cyprus</v>
          </cell>
          <cell r="D60">
            <v>0</v>
          </cell>
          <cell r="E60">
            <v>0</v>
          </cell>
          <cell r="F60">
            <v>0</v>
          </cell>
          <cell r="G60">
            <v>0</v>
          </cell>
          <cell r="I60">
            <v>0</v>
          </cell>
        </row>
        <row r="61">
          <cell r="A61">
            <v>203</v>
          </cell>
          <cell r="B61" t="str">
            <v>Czech Republic</v>
          </cell>
          <cell r="D61">
            <v>0</v>
          </cell>
          <cell r="E61">
            <v>0</v>
          </cell>
          <cell r="F61">
            <v>0</v>
          </cell>
          <cell r="G61">
            <v>0</v>
          </cell>
          <cell r="I61">
            <v>0</v>
          </cell>
        </row>
        <row r="62">
          <cell r="A62">
            <v>408</v>
          </cell>
          <cell r="B62" t="str">
            <v>Democratic People's Republic of Korea</v>
          </cell>
          <cell r="C62">
            <v>2255.7782200000001</v>
          </cell>
          <cell r="D62">
            <v>3687.6478599999991</v>
          </cell>
          <cell r="E62">
            <v>9072</v>
          </cell>
          <cell r="F62">
            <v>12759.647859999999</v>
          </cell>
          <cell r="G62">
            <v>15015.426079999999</v>
          </cell>
          <cell r="H62">
            <v>9072</v>
          </cell>
          <cell r="I62">
            <v>3687.6478599999991</v>
          </cell>
        </row>
        <row r="63">
          <cell r="A63">
            <v>180</v>
          </cell>
          <cell r="B63" t="str">
            <v>Democratic Republic of the Congo</v>
          </cell>
          <cell r="C63">
            <v>57926.365740000001</v>
          </cell>
          <cell r="D63">
            <v>34133.969639999996</v>
          </cell>
          <cell r="E63">
            <v>59569</v>
          </cell>
          <cell r="F63">
            <v>93702.969639999996</v>
          </cell>
          <cell r="G63">
            <v>151629.33538</v>
          </cell>
          <cell r="H63">
            <v>59569</v>
          </cell>
          <cell r="I63">
            <v>34133.969639999996</v>
          </cell>
        </row>
        <row r="64">
          <cell r="A64">
            <v>208</v>
          </cell>
          <cell r="B64" t="str">
            <v>Denmark</v>
          </cell>
          <cell r="D64">
            <v>0</v>
          </cell>
          <cell r="E64">
            <v>0</v>
          </cell>
          <cell r="F64">
            <v>0</v>
          </cell>
          <cell r="G64">
            <v>0</v>
          </cell>
          <cell r="I64">
            <v>0</v>
          </cell>
        </row>
        <row r="65">
          <cell r="A65">
            <v>262</v>
          </cell>
          <cell r="B65" t="str">
            <v>Djibouti</v>
          </cell>
          <cell r="C65">
            <v>1134.23136</v>
          </cell>
          <cell r="D65">
            <v>2823.8148499999998</v>
          </cell>
          <cell r="E65">
            <v>2392</v>
          </cell>
          <cell r="F65">
            <v>5215.8148499999998</v>
          </cell>
          <cell r="G65">
            <v>6350.0462099999995</v>
          </cell>
          <cell r="H65">
            <v>2392</v>
          </cell>
          <cell r="I65">
            <v>2823.8148499999998</v>
          </cell>
        </row>
        <row r="66">
          <cell r="A66">
            <v>212</v>
          </cell>
          <cell r="B66" t="str">
            <v>Dominica</v>
          </cell>
          <cell r="D66">
            <v>0</v>
          </cell>
          <cell r="E66">
            <v>0</v>
          </cell>
          <cell r="F66">
            <v>0</v>
          </cell>
          <cell r="G66">
            <v>0</v>
          </cell>
          <cell r="I66">
            <v>0</v>
          </cell>
        </row>
        <row r="67">
          <cell r="A67">
            <v>214</v>
          </cell>
          <cell r="B67" t="str">
            <v>Dominican Republic</v>
          </cell>
          <cell r="C67">
            <v>622.24216999999999</v>
          </cell>
          <cell r="D67">
            <v>698.01578999999992</v>
          </cell>
          <cell r="E67">
            <v>587</v>
          </cell>
          <cell r="F67">
            <v>1285.0157899999999</v>
          </cell>
          <cell r="G67">
            <v>1907.2579599999999</v>
          </cell>
          <cell r="H67">
            <v>587</v>
          </cell>
          <cell r="I67">
            <v>698.01578999999992</v>
          </cell>
        </row>
        <row r="68">
          <cell r="A68">
            <v>218</v>
          </cell>
          <cell r="B68" t="str">
            <v>Ecuador</v>
          </cell>
          <cell r="C68">
            <v>1084.5606</v>
          </cell>
          <cell r="D68">
            <v>4896.2788999999993</v>
          </cell>
          <cell r="E68">
            <v>160</v>
          </cell>
          <cell r="F68">
            <v>5056.2788999999993</v>
          </cell>
          <cell r="G68">
            <v>6140.8394999999991</v>
          </cell>
          <cell r="H68">
            <v>160</v>
          </cell>
          <cell r="I68">
            <v>4896.2788999999993</v>
          </cell>
        </row>
        <row r="69">
          <cell r="A69">
            <v>818</v>
          </cell>
          <cell r="B69" t="str">
            <v>Egypt</v>
          </cell>
          <cell r="C69">
            <v>2963.1211899999998</v>
          </cell>
          <cell r="D69">
            <v>7780.29612</v>
          </cell>
          <cell r="E69">
            <v>19</v>
          </cell>
          <cell r="F69">
            <v>7799.29612</v>
          </cell>
          <cell r="G69">
            <v>10762.417310000001</v>
          </cell>
          <cell r="H69">
            <v>19</v>
          </cell>
          <cell r="I69">
            <v>7780.29612</v>
          </cell>
        </row>
        <row r="70">
          <cell r="A70">
            <v>222</v>
          </cell>
          <cell r="B70" t="str">
            <v>El Salvador</v>
          </cell>
          <cell r="C70">
            <v>638.77293999999995</v>
          </cell>
          <cell r="D70">
            <v>1477.4875099999999</v>
          </cell>
          <cell r="E70">
            <v>74</v>
          </cell>
          <cell r="F70">
            <v>1551.4875099999999</v>
          </cell>
          <cell r="G70">
            <v>2190.2604499999998</v>
          </cell>
          <cell r="H70">
            <v>74</v>
          </cell>
          <cell r="I70">
            <v>1477.4875099999999</v>
          </cell>
        </row>
        <row r="71">
          <cell r="A71">
            <v>226</v>
          </cell>
          <cell r="B71" t="str">
            <v>Equatorial Guinea</v>
          </cell>
          <cell r="C71">
            <v>703.84484999999995</v>
          </cell>
          <cell r="D71">
            <v>852.68083000000001</v>
          </cell>
          <cell r="E71">
            <v>0</v>
          </cell>
          <cell r="F71">
            <v>852.68083000000001</v>
          </cell>
          <cell r="G71">
            <v>1556.52568</v>
          </cell>
          <cell r="I71">
            <v>852.68083000000001</v>
          </cell>
        </row>
        <row r="72">
          <cell r="A72">
            <v>232</v>
          </cell>
          <cell r="B72" t="str">
            <v>Eritrea</v>
          </cell>
          <cell r="C72">
            <v>2631.5873700000002</v>
          </cell>
          <cell r="D72">
            <v>6322.1563299999998</v>
          </cell>
          <cell r="E72">
            <v>7127</v>
          </cell>
          <cell r="F72">
            <v>13449.15633</v>
          </cell>
          <cell r="G72">
            <v>16080.743699999999</v>
          </cell>
          <cell r="H72">
            <v>7127</v>
          </cell>
          <cell r="I72">
            <v>6322.1563299999998</v>
          </cell>
        </row>
        <row r="73">
          <cell r="A73">
            <v>233</v>
          </cell>
          <cell r="B73" t="str">
            <v>Estonia</v>
          </cell>
          <cell r="D73">
            <v>0</v>
          </cell>
          <cell r="E73">
            <v>0</v>
          </cell>
          <cell r="F73">
            <v>0</v>
          </cell>
          <cell r="G73">
            <v>0</v>
          </cell>
          <cell r="I73">
            <v>0</v>
          </cell>
        </row>
        <row r="74">
          <cell r="A74">
            <v>231</v>
          </cell>
          <cell r="B74" t="str">
            <v>Ethiopia</v>
          </cell>
          <cell r="C74">
            <v>45848.894789999998</v>
          </cell>
          <cell r="D74">
            <v>40907.46428</v>
          </cell>
          <cell r="E74">
            <v>41589</v>
          </cell>
          <cell r="F74">
            <v>82496.46428</v>
          </cell>
          <cell r="G74">
            <v>128345.35907000001</v>
          </cell>
          <cell r="H74">
            <v>41589</v>
          </cell>
          <cell r="I74">
            <v>40907.46428</v>
          </cell>
        </row>
        <row r="75">
          <cell r="A75">
            <v>242</v>
          </cell>
          <cell r="B75" t="str">
            <v>Fiji</v>
          </cell>
          <cell r="D75">
            <v>0</v>
          </cell>
          <cell r="E75">
            <v>0</v>
          </cell>
          <cell r="F75">
            <v>0</v>
          </cell>
          <cell r="G75">
            <v>0</v>
          </cell>
          <cell r="I75">
            <v>0</v>
          </cell>
        </row>
        <row r="76">
          <cell r="A76">
            <v>246</v>
          </cell>
          <cell r="B76" t="str">
            <v>Finland</v>
          </cell>
          <cell r="D76">
            <v>0</v>
          </cell>
          <cell r="E76">
            <v>0</v>
          </cell>
          <cell r="F76">
            <v>0</v>
          </cell>
          <cell r="G76">
            <v>0</v>
          </cell>
          <cell r="I76">
            <v>0</v>
          </cell>
        </row>
        <row r="77">
          <cell r="A77">
            <v>250</v>
          </cell>
          <cell r="B77" t="str">
            <v>France</v>
          </cell>
          <cell r="D77">
            <v>0</v>
          </cell>
          <cell r="E77">
            <v>0</v>
          </cell>
          <cell r="F77">
            <v>0</v>
          </cell>
          <cell r="G77">
            <v>0</v>
          </cell>
          <cell r="I77">
            <v>0</v>
          </cell>
        </row>
        <row r="78">
          <cell r="A78">
            <v>254</v>
          </cell>
          <cell r="B78" t="str">
            <v>French Guiana</v>
          </cell>
          <cell r="D78">
            <v>0</v>
          </cell>
          <cell r="E78">
            <v>0</v>
          </cell>
          <cell r="F78">
            <v>0</v>
          </cell>
          <cell r="G78">
            <v>0</v>
          </cell>
          <cell r="I78">
            <v>0</v>
          </cell>
        </row>
        <row r="79">
          <cell r="A79">
            <v>258</v>
          </cell>
          <cell r="B79" t="str">
            <v>French Polynesia</v>
          </cell>
          <cell r="D79">
            <v>0</v>
          </cell>
          <cell r="E79">
            <v>0</v>
          </cell>
          <cell r="F79">
            <v>0</v>
          </cell>
          <cell r="G79">
            <v>0</v>
          </cell>
          <cell r="I79">
            <v>0</v>
          </cell>
        </row>
        <row r="80">
          <cell r="A80">
            <v>266</v>
          </cell>
          <cell r="B80" t="str">
            <v>Gabon</v>
          </cell>
          <cell r="C80">
            <v>698.17436999999995</v>
          </cell>
          <cell r="D80">
            <v>794.84487000000001</v>
          </cell>
          <cell r="E80">
            <v>0</v>
          </cell>
          <cell r="F80">
            <v>794.84487000000001</v>
          </cell>
          <cell r="G80">
            <v>1493.0192400000001</v>
          </cell>
          <cell r="I80">
            <v>794.84487000000001</v>
          </cell>
        </row>
        <row r="81">
          <cell r="A81">
            <v>270</v>
          </cell>
          <cell r="B81" t="str">
            <v>Gambia</v>
          </cell>
          <cell r="C81">
            <v>1164.1715800000002</v>
          </cell>
          <cell r="D81">
            <v>1756.08331</v>
          </cell>
          <cell r="E81">
            <v>49</v>
          </cell>
          <cell r="F81">
            <v>1805.08331</v>
          </cell>
          <cell r="G81">
            <v>2969.2548900000002</v>
          </cell>
          <cell r="H81">
            <v>49</v>
          </cell>
          <cell r="I81">
            <v>1756.08331</v>
          </cell>
        </row>
        <row r="82">
          <cell r="A82">
            <v>268</v>
          </cell>
          <cell r="B82" t="str">
            <v>Georgia</v>
          </cell>
          <cell r="C82">
            <v>1319.60779</v>
          </cell>
          <cell r="D82">
            <v>3093.3143800000007</v>
          </cell>
          <cell r="E82">
            <v>3131</v>
          </cell>
          <cell r="F82">
            <v>6224.3143800000007</v>
          </cell>
          <cell r="G82">
            <v>7543.9221700000007</v>
          </cell>
          <cell r="H82">
            <v>3131</v>
          </cell>
          <cell r="I82">
            <v>3093.3143800000007</v>
          </cell>
        </row>
        <row r="83">
          <cell r="A83">
            <v>276</v>
          </cell>
          <cell r="B83" t="str">
            <v>Germany</v>
          </cell>
          <cell r="D83">
            <v>0</v>
          </cell>
          <cell r="E83">
            <v>0</v>
          </cell>
          <cell r="F83">
            <v>0</v>
          </cell>
          <cell r="G83">
            <v>0</v>
          </cell>
          <cell r="I83">
            <v>0</v>
          </cell>
        </row>
        <row r="84">
          <cell r="A84">
            <v>288</v>
          </cell>
          <cell r="B84" t="str">
            <v>Ghana</v>
          </cell>
          <cell r="C84">
            <v>9376.2335999999996</v>
          </cell>
          <cell r="D84">
            <v>14620.348910000001</v>
          </cell>
          <cell r="E84">
            <v>638</v>
          </cell>
          <cell r="F84">
            <v>15258.348910000001</v>
          </cell>
          <cell r="G84">
            <v>24634.58251</v>
          </cell>
          <cell r="H84">
            <v>638</v>
          </cell>
          <cell r="I84">
            <v>14620.348910000001</v>
          </cell>
        </row>
        <row r="85">
          <cell r="A85">
            <v>292</v>
          </cell>
          <cell r="B85" t="str">
            <v>Gibraltar</v>
          </cell>
          <cell r="D85">
            <v>0</v>
          </cell>
          <cell r="E85">
            <v>0</v>
          </cell>
          <cell r="F85">
            <v>0</v>
          </cell>
          <cell r="G85">
            <v>0</v>
          </cell>
          <cell r="I85">
            <v>0</v>
          </cell>
        </row>
        <row r="86">
          <cell r="A86">
            <v>300</v>
          </cell>
          <cell r="B86" t="str">
            <v>Greece</v>
          </cell>
          <cell r="D86">
            <v>0</v>
          </cell>
          <cell r="E86">
            <v>0</v>
          </cell>
          <cell r="F86">
            <v>0</v>
          </cell>
          <cell r="G86">
            <v>0</v>
          </cell>
          <cell r="I86">
            <v>0</v>
          </cell>
        </row>
        <row r="87">
          <cell r="A87">
            <v>308</v>
          </cell>
          <cell r="B87" t="str">
            <v>Grenada</v>
          </cell>
          <cell r="D87">
            <v>0</v>
          </cell>
          <cell r="E87">
            <v>0</v>
          </cell>
          <cell r="F87">
            <v>0</v>
          </cell>
          <cell r="G87">
            <v>0</v>
          </cell>
          <cell r="I87">
            <v>0</v>
          </cell>
        </row>
        <row r="88">
          <cell r="A88">
            <v>316</v>
          </cell>
          <cell r="B88" t="str">
            <v>Guam</v>
          </cell>
          <cell r="D88">
            <v>0</v>
          </cell>
          <cell r="E88">
            <v>0</v>
          </cell>
          <cell r="F88">
            <v>0</v>
          </cell>
          <cell r="G88">
            <v>0</v>
          </cell>
          <cell r="I88">
            <v>0</v>
          </cell>
        </row>
        <row r="89">
          <cell r="A89">
            <v>320</v>
          </cell>
          <cell r="B89" t="str">
            <v>Guatemala</v>
          </cell>
          <cell r="C89">
            <v>1590.58367</v>
          </cell>
          <cell r="D89">
            <v>4652.2964099999999</v>
          </cell>
          <cell r="E89">
            <v>713</v>
          </cell>
          <cell r="F89">
            <v>5365.2964099999999</v>
          </cell>
          <cell r="G89">
            <v>6955.8800799999999</v>
          </cell>
          <cell r="H89">
            <v>713</v>
          </cell>
          <cell r="I89">
            <v>4652.2964099999999</v>
          </cell>
        </row>
        <row r="90">
          <cell r="A90">
            <v>324</v>
          </cell>
          <cell r="B90" t="str">
            <v>Guinea</v>
          </cell>
          <cell r="C90">
            <v>6001.0063200000004</v>
          </cell>
          <cell r="D90">
            <v>3664.7979399999995</v>
          </cell>
          <cell r="E90">
            <v>1708</v>
          </cell>
          <cell r="F90">
            <v>5372.7979399999995</v>
          </cell>
          <cell r="G90">
            <v>11373.804260000001</v>
          </cell>
          <cell r="H90">
            <v>1708</v>
          </cell>
          <cell r="I90">
            <v>3664.7979399999995</v>
          </cell>
        </row>
        <row r="91">
          <cell r="A91">
            <v>624</v>
          </cell>
          <cell r="B91" t="str">
            <v>Guinea-Bissau</v>
          </cell>
          <cell r="C91">
            <v>2161.06367</v>
          </cell>
          <cell r="D91">
            <v>4254.7975699999997</v>
          </cell>
          <cell r="E91">
            <v>487</v>
          </cell>
          <cell r="F91">
            <v>4741.7975699999997</v>
          </cell>
          <cell r="G91">
            <v>6902.8612400000002</v>
          </cell>
          <cell r="H91">
            <v>487</v>
          </cell>
          <cell r="I91">
            <v>4254.7975699999997</v>
          </cell>
        </row>
        <row r="92">
          <cell r="A92">
            <v>328</v>
          </cell>
          <cell r="B92" t="str">
            <v>Guyana</v>
          </cell>
          <cell r="C92">
            <v>1026.0927099999999</v>
          </cell>
          <cell r="D92">
            <v>1253.4977900000001</v>
          </cell>
          <cell r="E92">
            <v>0</v>
          </cell>
          <cell r="F92">
            <v>1253.4977900000001</v>
          </cell>
          <cell r="G92">
            <v>2279.5905000000002</v>
          </cell>
          <cell r="I92">
            <v>1253.4977900000001</v>
          </cell>
        </row>
        <row r="93">
          <cell r="A93">
            <v>332</v>
          </cell>
          <cell r="B93" t="str">
            <v>Haiti</v>
          </cell>
          <cell r="C93">
            <v>4690.9229800000003</v>
          </cell>
          <cell r="D93">
            <v>12889.488240000002</v>
          </cell>
          <cell r="E93">
            <v>3985</v>
          </cell>
          <cell r="F93">
            <v>16874.488240000002</v>
          </cell>
          <cell r="G93">
            <v>21565.411220000002</v>
          </cell>
          <cell r="H93">
            <v>3985</v>
          </cell>
          <cell r="I93">
            <v>12889.488240000002</v>
          </cell>
        </row>
        <row r="94">
          <cell r="A94">
            <v>336</v>
          </cell>
          <cell r="B94" t="str">
            <v>Holy See</v>
          </cell>
          <cell r="D94">
            <v>0</v>
          </cell>
          <cell r="E94">
            <v>0</v>
          </cell>
          <cell r="F94">
            <v>0</v>
          </cell>
          <cell r="G94">
            <v>0</v>
          </cell>
          <cell r="I94">
            <v>0</v>
          </cell>
        </row>
        <row r="95">
          <cell r="A95">
            <v>340</v>
          </cell>
          <cell r="B95" t="str">
            <v>Honduras</v>
          </cell>
          <cell r="C95">
            <v>879.01217000000008</v>
          </cell>
          <cell r="D95">
            <v>4067.8467799999999</v>
          </cell>
          <cell r="E95">
            <v>216</v>
          </cell>
          <cell r="F95">
            <v>4283.8467799999999</v>
          </cell>
          <cell r="G95">
            <v>5162.8589499999998</v>
          </cell>
          <cell r="H95">
            <v>216</v>
          </cell>
          <cell r="I95">
            <v>4067.8467799999999</v>
          </cell>
        </row>
        <row r="96">
          <cell r="A96">
            <v>348</v>
          </cell>
          <cell r="B96" t="str">
            <v>Hungary</v>
          </cell>
          <cell r="D96">
            <v>0</v>
          </cell>
          <cell r="E96">
            <v>0</v>
          </cell>
          <cell r="F96">
            <v>0</v>
          </cell>
          <cell r="G96">
            <v>0</v>
          </cell>
          <cell r="I96">
            <v>0</v>
          </cell>
        </row>
        <row r="97">
          <cell r="A97">
            <v>352</v>
          </cell>
          <cell r="B97" t="str">
            <v>Iceland</v>
          </cell>
          <cell r="D97">
            <v>0</v>
          </cell>
          <cell r="E97">
            <v>0</v>
          </cell>
          <cell r="F97">
            <v>0</v>
          </cell>
          <cell r="G97">
            <v>0</v>
          </cell>
          <cell r="I97">
            <v>0</v>
          </cell>
        </row>
        <row r="98">
          <cell r="A98">
            <v>356</v>
          </cell>
          <cell r="B98" t="str">
            <v>India</v>
          </cell>
          <cell r="C98">
            <v>36594.597419999998</v>
          </cell>
          <cell r="D98">
            <v>64124.670580000005</v>
          </cell>
          <cell r="E98">
            <v>5514</v>
          </cell>
          <cell r="F98">
            <v>69638.670580000005</v>
          </cell>
          <cell r="G98">
            <v>106233.26800000001</v>
          </cell>
          <cell r="H98">
            <v>5514</v>
          </cell>
          <cell r="I98">
            <v>64124.670580000005</v>
          </cell>
        </row>
        <row r="99">
          <cell r="A99">
            <v>360</v>
          </cell>
          <cell r="B99" t="str">
            <v>Indonesia</v>
          </cell>
          <cell r="C99">
            <v>5225.1867400000001</v>
          </cell>
          <cell r="D99">
            <v>40775.997240000012</v>
          </cell>
          <cell r="E99">
            <v>70012</v>
          </cell>
          <cell r="F99">
            <v>110787.99724000001</v>
          </cell>
          <cell r="G99">
            <v>116013.18398000002</v>
          </cell>
          <cell r="H99">
            <v>70012</v>
          </cell>
          <cell r="I99">
            <v>40775.997240000012</v>
          </cell>
        </row>
        <row r="100">
          <cell r="A100">
            <v>364</v>
          </cell>
          <cell r="B100" t="str">
            <v>Iran (Islamic Republic of)</v>
          </cell>
          <cell r="C100">
            <v>1424.0459099999998</v>
          </cell>
          <cell r="D100">
            <v>1161.0818400000001</v>
          </cell>
          <cell r="E100">
            <v>167</v>
          </cell>
          <cell r="F100">
            <v>1328.0818400000001</v>
          </cell>
          <cell r="G100">
            <v>2752.1277499999997</v>
          </cell>
          <cell r="H100">
            <v>167</v>
          </cell>
          <cell r="I100">
            <v>1161.0818400000001</v>
          </cell>
        </row>
        <row r="101">
          <cell r="A101">
            <v>368</v>
          </cell>
          <cell r="B101" t="str">
            <v>Iraq</v>
          </cell>
          <cell r="C101">
            <v>2071.5958599999999</v>
          </cell>
          <cell r="D101">
            <v>22314.701070000003</v>
          </cell>
          <cell r="E101">
            <v>15906</v>
          </cell>
          <cell r="F101">
            <v>38220.701070000003</v>
          </cell>
          <cell r="G101">
            <v>40292.296930000004</v>
          </cell>
          <cell r="H101">
            <v>15906</v>
          </cell>
          <cell r="I101">
            <v>22314.701070000003</v>
          </cell>
        </row>
        <row r="102">
          <cell r="A102">
            <v>372</v>
          </cell>
          <cell r="B102" t="str">
            <v>Ireland</v>
          </cell>
          <cell r="D102">
            <v>0</v>
          </cell>
          <cell r="E102">
            <v>0</v>
          </cell>
          <cell r="F102">
            <v>0</v>
          </cell>
          <cell r="G102">
            <v>0</v>
          </cell>
          <cell r="I102">
            <v>0</v>
          </cell>
        </row>
        <row r="103">
          <cell r="A103">
            <v>376</v>
          </cell>
          <cell r="B103" t="str">
            <v>Israel</v>
          </cell>
          <cell r="D103">
            <v>0</v>
          </cell>
          <cell r="E103">
            <v>0</v>
          </cell>
          <cell r="F103">
            <v>0</v>
          </cell>
          <cell r="G103">
            <v>0</v>
          </cell>
          <cell r="I103">
            <v>0</v>
          </cell>
        </row>
        <row r="104">
          <cell r="A104">
            <v>380</v>
          </cell>
          <cell r="B104" t="str">
            <v>Italy</v>
          </cell>
          <cell r="D104">
            <v>0</v>
          </cell>
          <cell r="E104">
            <v>0</v>
          </cell>
          <cell r="F104">
            <v>0</v>
          </cell>
          <cell r="G104">
            <v>0</v>
          </cell>
          <cell r="I104">
            <v>0</v>
          </cell>
        </row>
        <row r="105">
          <cell r="A105">
            <v>388</v>
          </cell>
          <cell r="B105" t="str">
            <v>Jamaica</v>
          </cell>
          <cell r="C105">
            <v>564.49787000000003</v>
          </cell>
          <cell r="D105">
            <v>2381.1321199999998</v>
          </cell>
          <cell r="E105">
            <v>171</v>
          </cell>
          <cell r="F105">
            <v>2552.1321199999998</v>
          </cell>
          <cell r="G105">
            <v>3116.6299899999999</v>
          </cell>
          <cell r="H105">
            <v>171</v>
          </cell>
          <cell r="I105">
            <v>2381.1321199999998</v>
          </cell>
        </row>
        <row r="106">
          <cell r="A106">
            <v>392</v>
          </cell>
          <cell r="B106" t="str">
            <v>Japan</v>
          </cell>
          <cell r="D106">
            <v>0</v>
          </cell>
          <cell r="E106">
            <v>0</v>
          </cell>
          <cell r="F106">
            <v>0</v>
          </cell>
          <cell r="G106">
            <v>0</v>
          </cell>
          <cell r="I106">
            <v>0</v>
          </cell>
        </row>
        <row r="107">
          <cell r="A107">
            <v>400</v>
          </cell>
          <cell r="B107" t="str">
            <v>Jordan</v>
          </cell>
          <cell r="C107">
            <v>600.8664</v>
          </cell>
          <cell r="D107">
            <v>1176.5967300000002</v>
          </cell>
          <cell r="E107">
            <v>4985</v>
          </cell>
          <cell r="F107">
            <v>6161.5967300000002</v>
          </cell>
          <cell r="G107">
            <v>6762.4631300000001</v>
          </cell>
          <cell r="H107">
            <v>4985</v>
          </cell>
          <cell r="I107">
            <v>1176.5967300000002</v>
          </cell>
        </row>
        <row r="108">
          <cell r="A108">
            <v>398</v>
          </cell>
          <cell r="B108" t="str">
            <v>Kazakhstan</v>
          </cell>
          <cell r="C108">
            <v>1053.16859</v>
          </cell>
          <cell r="D108">
            <v>965.05545000000006</v>
          </cell>
          <cell r="E108">
            <v>11</v>
          </cell>
          <cell r="F108">
            <v>976.05545000000006</v>
          </cell>
          <cell r="G108">
            <v>2029.2240400000001</v>
          </cell>
          <cell r="H108">
            <v>11</v>
          </cell>
          <cell r="I108">
            <v>965.05545000000006</v>
          </cell>
        </row>
        <row r="109">
          <cell r="A109">
            <v>404</v>
          </cell>
          <cell r="B109" t="str">
            <v>Kenya</v>
          </cell>
          <cell r="C109">
            <v>15121.585859999999</v>
          </cell>
          <cell r="D109">
            <v>16923.078119999998</v>
          </cell>
          <cell r="E109">
            <v>12650</v>
          </cell>
          <cell r="F109">
            <v>29573.078119999998</v>
          </cell>
          <cell r="G109">
            <v>44694.663979999998</v>
          </cell>
          <cell r="H109">
            <v>12650</v>
          </cell>
          <cell r="I109">
            <v>16923.078119999998</v>
          </cell>
        </row>
        <row r="110">
          <cell r="A110">
            <v>296</v>
          </cell>
          <cell r="B110" t="str">
            <v>Kiribati</v>
          </cell>
          <cell r="D110">
            <v>0</v>
          </cell>
          <cell r="E110">
            <v>0</v>
          </cell>
          <cell r="F110">
            <v>0</v>
          </cell>
          <cell r="G110">
            <v>0</v>
          </cell>
          <cell r="I110">
            <v>0</v>
          </cell>
        </row>
        <row r="111">
          <cell r="A111">
            <v>896</v>
          </cell>
          <cell r="B111" t="str">
            <v>Kosovo</v>
          </cell>
          <cell r="C111">
            <v>1271.60601</v>
          </cell>
          <cell r="D111">
            <v>2389.6541000000002</v>
          </cell>
          <cell r="E111">
            <v>9</v>
          </cell>
          <cell r="F111">
            <v>2398.6541000000002</v>
          </cell>
          <cell r="G111">
            <v>3670.2601100000002</v>
          </cell>
          <cell r="H111">
            <v>9</v>
          </cell>
          <cell r="I111">
            <v>2389.6541000000002</v>
          </cell>
        </row>
        <row r="112">
          <cell r="A112">
            <v>414</v>
          </cell>
          <cell r="B112" t="str">
            <v>Kuwait</v>
          </cell>
          <cell r="D112">
            <v>0</v>
          </cell>
          <cell r="E112">
            <v>0</v>
          </cell>
          <cell r="F112">
            <v>0</v>
          </cell>
          <cell r="G112">
            <v>0</v>
          </cell>
          <cell r="I112">
            <v>0</v>
          </cell>
        </row>
        <row r="113">
          <cell r="A113">
            <v>417</v>
          </cell>
          <cell r="B113" t="str">
            <v>Kyrgyzstan</v>
          </cell>
          <cell r="C113">
            <v>1019.94114</v>
          </cell>
          <cell r="D113">
            <v>1634.5504900000001</v>
          </cell>
          <cell r="E113">
            <v>0</v>
          </cell>
          <cell r="F113">
            <v>1634.5504900000001</v>
          </cell>
          <cell r="G113">
            <v>2654.49163</v>
          </cell>
          <cell r="I113">
            <v>1634.5504900000001</v>
          </cell>
        </row>
        <row r="114">
          <cell r="A114">
            <v>418</v>
          </cell>
          <cell r="B114" t="str">
            <v>Lao People's Democratic Republic</v>
          </cell>
          <cell r="C114">
            <v>2503.3417300000001</v>
          </cell>
          <cell r="D114">
            <v>11106.507350000002</v>
          </cell>
          <cell r="E114">
            <v>738</v>
          </cell>
          <cell r="F114">
            <v>11844.507350000002</v>
          </cell>
          <cell r="G114">
            <v>14347.849080000002</v>
          </cell>
          <cell r="H114">
            <v>738</v>
          </cell>
          <cell r="I114">
            <v>11106.507350000002</v>
          </cell>
        </row>
        <row r="115">
          <cell r="A115">
            <v>428</v>
          </cell>
          <cell r="B115" t="str">
            <v>Latvia</v>
          </cell>
          <cell r="D115">
            <v>0</v>
          </cell>
          <cell r="E115">
            <v>0</v>
          </cell>
          <cell r="F115">
            <v>0</v>
          </cell>
          <cell r="G115">
            <v>0</v>
          </cell>
          <cell r="I115">
            <v>0</v>
          </cell>
        </row>
        <row r="116">
          <cell r="A116">
            <v>422</v>
          </cell>
          <cell r="B116" t="str">
            <v>Lebanon</v>
          </cell>
          <cell r="C116">
            <v>614.24388999999996</v>
          </cell>
          <cell r="D116">
            <v>1278.5991200000008</v>
          </cell>
          <cell r="E116">
            <v>7404</v>
          </cell>
          <cell r="F116">
            <v>8682.5991200000008</v>
          </cell>
          <cell r="G116">
            <v>9296.8430100000005</v>
          </cell>
          <cell r="H116">
            <v>7404</v>
          </cell>
          <cell r="I116">
            <v>1278.5991200000008</v>
          </cell>
        </row>
        <row r="117">
          <cell r="A117">
            <v>426</v>
          </cell>
          <cell r="B117" t="str">
            <v>Lesotho</v>
          </cell>
          <cell r="C117">
            <v>1137.72434</v>
          </cell>
          <cell r="D117">
            <v>3315.4893499999998</v>
          </cell>
          <cell r="E117">
            <v>2105</v>
          </cell>
          <cell r="F117">
            <v>5420.4893499999998</v>
          </cell>
          <cell r="G117">
            <v>6558.2136899999996</v>
          </cell>
          <cell r="H117">
            <v>2105</v>
          </cell>
          <cell r="I117">
            <v>3315.4893499999998</v>
          </cell>
        </row>
        <row r="118">
          <cell r="A118">
            <v>430</v>
          </cell>
          <cell r="B118" t="str">
            <v>Liberia</v>
          </cell>
          <cell r="C118">
            <v>5568.0496299999995</v>
          </cell>
          <cell r="D118">
            <v>19557.031520000004</v>
          </cell>
          <cell r="E118">
            <v>7169</v>
          </cell>
          <cell r="F118">
            <v>26726.031520000004</v>
          </cell>
          <cell r="G118">
            <v>32294.081150000005</v>
          </cell>
          <cell r="H118">
            <v>7169</v>
          </cell>
          <cell r="I118">
            <v>19557.031520000004</v>
          </cell>
        </row>
        <row r="119">
          <cell r="A119">
            <v>434</v>
          </cell>
          <cell r="B119" t="str">
            <v>Libyan Arab Jamahiriya</v>
          </cell>
          <cell r="D119">
            <v>0</v>
          </cell>
          <cell r="E119">
            <v>0</v>
          </cell>
          <cell r="F119">
            <v>0</v>
          </cell>
          <cell r="G119">
            <v>0</v>
          </cell>
          <cell r="I119">
            <v>0</v>
          </cell>
        </row>
        <row r="120">
          <cell r="A120">
            <v>438</v>
          </cell>
          <cell r="B120" t="str">
            <v>Liechtenstein</v>
          </cell>
          <cell r="D120">
            <v>0</v>
          </cell>
          <cell r="E120">
            <v>0</v>
          </cell>
          <cell r="F120">
            <v>0</v>
          </cell>
          <cell r="G120">
            <v>0</v>
          </cell>
          <cell r="I120">
            <v>0</v>
          </cell>
        </row>
        <row r="121">
          <cell r="A121">
            <v>440</v>
          </cell>
          <cell r="B121" t="str">
            <v>Lithuania</v>
          </cell>
          <cell r="D121">
            <v>0</v>
          </cell>
          <cell r="E121">
            <v>0</v>
          </cell>
          <cell r="F121">
            <v>0</v>
          </cell>
          <cell r="G121">
            <v>0</v>
          </cell>
          <cell r="I121">
            <v>0</v>
          </cell>
        </row>
        <row r="122">
          <cell r="A122">
            <v>442</v>
          </cell>
          <cell r="B122" t="str">
            <v>Luxembourg</v>
          </cell>
          <cell r="D122">
            <v>0</v>
          </cell>
          <cell r="E122">
            <v>0</v>
          </cell>
          <cell r="F122">
            <v>0</v>
          </cell>
          <cell r="G122">
            <v>0</v>
          </cell>
          <cell r="I122">
            <v>0</v>
          </cell>
        </row>
        <row r="123">
          <cell r="A123">
            <v>450</v>
          </cell>
          <cell r="B123" t="str">
            <v>Madagascar</v>
          </cell>
          <cell r="C123">
            <v>17046.08108</v>
          </cell>
          <cell r="D123">
            <v>8694.8423899999998</v>
          </cell>
          <cell r="E123">
            <v>6771</v>
          </cell>
          <cell r="F123">
            <v>15465.84239</v>
          </cell>
          <cell r="G123">
            <v>32511.923470000002</v>
          </cell>
          <cell r="H123">
            <v>6771</v>
          </cell>
          <cell r="I123">
            <v>8694.8423899999998</v>
          </cell>
        </row>
        <row r="124">
          <cell r="A124">
            <v>454</v>
          </cell>
          <cell r="B124" t="str">
            <v>Malawi</v>
          </cell>
          <cell r="C124">
            <v>9242.3133100000014</v>
          </cell>
          <cell r="D124">
            <v>27593.354350000001</v>
          </cell>
          <cell r="E124">
            <v>1949</v>
          </cell>
          <cell r="F124">
            <v>29542.354350000001</v>
          </cell>
          <cell r="G124">
            <v>38784.667660000006</v>
          </cell>
          <cell r="H124">
            <v>1949</v>
          </cell>
          <cell r="I124">
            <v>27593.354350000001</v>
          </cell>
        </row>
        <row r="125">
          <cell r="A125">
            <v>458</v>
          </cell>
          <cell r="B125" t="str">
            <v>Malaysia</v>
          </cell>
          <cell r="C125">
            <v>433.68448999999998</v>
          </cell>
          <cell r="D125">
            <v>667.3024099999999</v>
          </cell>
          <cell r="E125">
            <v>343</v>
          </cell>
          <cell r="F125">
            <v>1010.3024099999999</v>
          </cell>
          <cell r="G125">
            <v>1443.9868999999999</v>
          </cell>
          <cell r="H125">
            <v>343</v>
          </cell>
          <cell r="I125">
            <v>667.3024099999999</v>
          </cell>
        </row>
        <row r="126">
          <cell r="A126">
            <v>462</v>
          </cell>
          <cell r="B126" t="str">
            <v>Maldives</v>
          </cell>
          <cell r="C126">
            <v>253.20162999999999</v>
          </cell>
          <cell r="D126">
            <v>327.36989999999969</v>
          </cell>
          <cell r="E126">
            <v>3459</v>
          </cell>
          <cell r="F126">
            <v>3786.3698999999997</v>
          </cell>
          <cell r="G126">
            <v>4039.5715299999997</v>
          </cell>
          <cell r="H126">
            <v>3459</v>
          </cell>
          <cell r="I126">
            <v>327.36989999999969</v>
          </cell>
        </row>
        <row r="127">
          <cell r="A127">
            <v>466</v>
          </cell>
          <cell r="B127" t="str">
            <v>Mali</v>
          </cell>
          <cell r="C127">
            <v>11192.164939999999</v>
          </cell>
          <cell r="D127">
            <v>12062.029620000001</v>
          </cell>
          <cell r="E127">
            <v>3866</v>
          </cell>
          <cell r="F127">
            <v>15928.029620000001</v>
          </cell>
          <cell r="G127">
            <v>27120.19456</v>
          </cell>
          <cell r="H127">
            <v>3866</v>
          </cell>
          <cell r="I127">
            <v>12062.029620000001</v>
          </cell>
        </row>
        <row r="128">
          <cell r="A128">
            <v>470</v>
          </cell>
          <cell r="B128" t="str">
            <v>Malta</v>
          </cell>
          <cell r="D128">
            <v>0</v>
          </cell>
          <cell r="E128">
            <v>0</v>
          </cell>
          <cell r="F128">
            <v>0</v>
          </cell>
          <cell r="G128">
            <v>0</v>
          </cell>
          <cell r="I128">
            <v>0</v>
          </cell>
        </row>
        <row r="129">
          <cell r="A129">
            <v>584</v>
          </cell>
          <cell r="B129" t="str">
            <v>Marshall Islands</v>
          </cell>
          <cell r="D129">
            <v>0</v>
          </cell>
          <cell r="E129">
            <v>0</v>
          </cell>
          <cell r="F129">
            <v>0</v>
          </cell>
          <cell r="G129">
            <v>0</v>
          </cell>
          <cell r="I129">
            <v>0</v>
          </cell>
        </row>
        <row r="130">
          <cell r="A130">
            <v>478</v>
          </cell>
          <cell r="B130" t="str">
            <v>Mauritania</v>
          </cell>
          <cell r="C130">
            <v>2618.9882200000002</v>
          </cell>
          <cell r="D130">
            <v>2470.2303400000001</v>
          </cell>
          <cell r="E130">
            <v>1534</v>
          </cell>
          <cell r="F130">
            <v>4004.2303400000001</v>
          </cell>
          <cell r="G130">
            <v>6623.2185600000003</v>
          </cell>
          <cell r="H130">
            <v>1534</v>
          </cell>
          <cell r="I130">
            <v>2470.2303400000001</v>
          </cell>
        </row>
        <row r="131">
          <cell r="A131">
            <v>480</v>
          </cell>
          <cell r="B131" t="str">
            <v>Mauritius</v>
          </cell>
          <cell r="D131">
            <v>0</v>
          </cell>
          <cell r="E131">
            <v>0</v>
          </cell>
          <cell r="F131">
            <v>0</v>
          </cell>
          <cell r="G131">
            <v>0</v>
          </cell>
          <cell r="I131">
            <v>0</v>
          </cell>
        </row>
        <row r="132">
          <cell r="A132">
            <v>484</v>
          </cell>
          <cell r="B132" t="str">
            <v>Mexico</v>
          </cell>
          <cell r="C132">
            <v>792.80315000000007</v>
          </cell>
          <cell r="D132">
            <v>3985.4324100000003</v>
          </cell>
          <cell r="E132">
            <v>1968</v>
          </cell>
          <cell r="F132">
            <v>5953.4324100000003</v>
          </cell>
          <cell r="G132">
            <v>6746.2355600000001</v>
          </cell>
          <cell r="H132">
            <v>1968</v>
          </cell>
          <cell r="I132">
            <v>3985.4324100000003</v>
          </cell>
        </row>
        <row r="133">
          <cell r="A133">
            <v>583</v>
          </cell>
          <cell r="B133" t="str">
            <v>Micronesia (Federated States of)</v>
          </cell>
          <cell r="D133">
            <v>0</v>
          </cell>
          <cell r="E133">
            <v>0</v>
          </cell>
          <cell r="F133">
            <v>0</v>
          </cell>
          <cell r="G133">
            <v>0</v>
          </cell>
          <cell r="I133">
            <v>0</v>
          </cell>
        </row>
        <row r="134">
          <cell r="A134">
            <v>492</v>
          </cell>
          <cell r="B134" t="str">
            <v>Monaco</v>
          </cell>
          <cell r="D134">
            <v>0</v>
          </cell>
          <cell r="E134">
            <v>0</v>
          </cell>
          <cell r="F134">
            <v>0</v>
          </cell>
          <cell r="G134">
            <v>0</v>
          </cell>
          <cell r="I134">
            <v>0</v>
          </cell>
        </row>
        <row r="135">
          <cell r="A135">
            <v>496</v>
          </cell>
          <cell r="B135" t="str">
            <v>Mongolia</v>
          </cell>
          <cell r="C135">
            <v>1148.53343</v>
          </cell>
          <cell r="D135">
            <v>2110.1324599999998</v>
          </cell>
          <cell r="E135">
            <v>0</v>
          </cell>
          <cell r="F135">
            <v>2110.1324599999998</v>
          </cell>
          <cell r="G135">
            <v>3258.6658899999998</v>
          </cell>
          <cell r="I135">
            <v>2110.1324599999998</v>
          </cell>
        </row>
        <row r="136">
          <cell r="A136">
            <v>499</v>
          </cell>
          <cell r="B136" t="str">
            <v>Montenegro</v>
          </cell>
          <cell r="C136">
            <v>632.11531000000002</v>
          </cell>
          <cell r="D136">
            <v>302.35683</v>
          </cell>
          <cell r="E136">
            <v>0</v>
          </cell>
          <cell r="F136">
            <v>302.35683</v>
          </cell>
          <cell r="G136">
            <v>934.47214000000008</v>
          </cell>
          <cell r="I136">
            <v>302.35683</v>
          </cell>
        </row>
        <row r="137">
          <cell r="A137">
            <v>500</v>
          </cell>
          <cell r="B137" t="str">
            <v>Montserrat</v>
          </cell>
          <cell r="D137">
            <v>0</v>
          </cell>
          <cell r="E137">
            <v>0</v>
          </cell>
          <cell r="F137">
            <v>0</v>
          </cell>
          <cell r="G137">
            <v>0</v>
          </cell>
          <cell r="I137">
            <v>0</v>
          </cell>
        </row>
        <row r="138">
          <cell r="A138">
            <v>504</v>
          </cell>
          <cell r="B138" t="str">
            <v>Morocco</v>
          </cell>
          <cell r="C138">
            <v>1261.8622800000001</v>
          </cell>
          <cell r="D138">
            <v>3187.4465099999998</v>
          </cell>
          <cell r="E138">
            <v>0</v>
          </cell>
          <cell r="F138">
            <v>3187.4465099999998</v>
          </cell>
          <cell r="G138">
            <v>4449.30879</v>
          </cell>
          <cell r="I138">
            <v>3187.4465099999998</v>
          </cell>
        </row>
        <row r="139">
          <cell r="A139">
            <v>508</v>
          </cell>
          <cell r="B139" t="str">
            <v>Mozambique</v>
          </cell>
          <cell r="C139">
            <v>15676.486650000001</v>
          </cell>
          <cell r="D139">
            <v>44018.868560000003</v>
          </cell>
          <cell r="E139">
            <v>4845</v>
          </cell>
          <cell r="F139">
            <v>48863.868560000003</v>
          </cell>
          <cell r="G139">
            <v>64540.355210000002</v>
          </cell>
          <cell r="H139">
            <v>4845</v>
          </cell>
          <cell r="I139">
            <v>44018.868560000003</v>
          </cell>
        </row>
        <row r="140">
          <cell r="A140">
            <v>104</v>
          </cell>
          <cell r="B140" t="str">
            <v>Myanmar</v>
          </cell>
          <cell r="C140">
            <v>13863.0134</v>
          </cell>
          <cell r="D140">
            <v>18724.337969999993</v>
          </cell>
          <cell r="E140">
            <v>46953</v>
          </cell>
          <cell r="F140">
            <v>65677.337969999993</v>
          </cell>
          <cell r="G140">
            <v>79540.351369999989</v>
          </cell>
          <cell r="H140">
            <v>46953</v>
          </cell>
          <cell r="I140">
            <v>18724.337969999993</v>
          </cell>
        </row>
        <row r="141">
          <cell r="A141">
            <v>516</v>
          </cell>
          <cell r="B141" t="str">
            <v>Namibia</v>
          </cell>
          <cell r="C141">
            <v>1253.7016299999998</v>
          </cell>
          <cell r="D141">
            <v>3464.8345300000001</v>
          </cell>
          <cell r="E141">
            <v>416</v>
          </cell>
          <cell r="F141">
            <v>3880.8345300000001</v>
          </cell>
          <cell r="G141">
            <v>5134.5361599999997</v>
          </cell>
          <cell r="H141">
            <v>416</v>
          </cell>
          <cell r="I141">
            <v>3464.8345300000001</v>
          </cell>
        </row>
        <row r="142">
          <cell r="A142">
            <v>520</v>
          </cell>
          <cell r="B142" t="str">
            <v>Nauru</v>
          </cell>
          <cell r="D142">
            <v>0</v>
          </cell>
          <cell r="E142">
            <v>0</v>
          </cell>
          <cell r="F142">
            <v>0</v>
          </cell>
          <cell r="G142">
            <v>0</v>
          </cell>
          <cell r="I142">
            <v>0</v>
          </cell>
        </row>
        <row r="143">
          <cell r="A143">
            <v>524</v>
          </cell>
          <cell r="B143" t="str">
            <v>Nepal</v>
          </cell>
          <cell r="C143">
            <v>6039.8074900000001</v>
          </cell>
          <cell r="D143">
            <v>14582.019539999998</v>
          </cell>
          <cell r="E143">
            <v>5743</v>
          </cell>
          <cell r="F143">
            <v>20325.019539999998</v>
          </cell>
          <cell r="G143">
            <v>26364.827029999997</v>
          </cell>
          <cell r="H143">
            <v>5743</v>
          </cell>
          <cell r="I143">
            <v>14582.019539999998</v>
          </cell>
        </row>
        <row r="144">
          <cell r="A144">
            <v>528</v>
          </cell>
          <cell r="B144" t="str">
            <v>Netherlands</v>
          </cell>
          <cell r="D144">
            <v>0</v>
          </cell>
          <cell r="E144">
            <v>0</v>
          </cell>
          <cell r="F144">
            <v>0</v>
          </cell>
          <cell r="G144">
            <v>0</v>
          </cell>
          <cell r="I144">
            <v>0</v>
          </cell>
        </row>
        <row r="145">
          <cell r="A145">
            <v>530</v>
          </cell>
          <cell r="B145" t="str">
            <v>Netherlands Antilles</v>
          </cell>
          <cell r="D145">
            <v>0</v>
          </cell>
          <cell r="E145">
            <v>0</v>
          </cell>
          <cell r="F145">
            <v>0</v>
          </cell>
          <cell r="G145">
            <v>0</v>
          </cell>
          <cell r="I145">
            <v>0</v>
          </cell>
        </row>
        <row r="146">
          <cell r="A146">
            <v>540</v>
          </cell>
          <cell r="B146" t="str">
            <v>New Caledonia</v>
          </cell>
          <cell r="D146">
            <v>0</v>
          </cell>
          <cell r="E146">
            <v>0</v>
          </cell>
          <cell r="F146">
            <v>0</v>
          </cell>
          <cell r="G146">
            <v>0</v>
          </cell>
          <cell r="I146">
            <v>0</v>
          </cell>
        </row>
        <row r="147">
          <cell r="A147">
            <v>554</v>
          </cell>
          <cell r="B147" t="str">
            <v>New Zealand</v>
          </cell>
          <cell r="D147">
            <v>0</v>
          </cell>
          <cell r="E147">
            <v>0</v>
          </cell>
          <cell r="F147">
            <v>0</v>
          </cell>
          <cell r="G147">
            <v>0</v>
          </cell>
          <cell r="I147">
            <v>0</v>
          </cell>
        </row>
        <row r="148">
          <cell r="A148">
            <v>558</v>
          </cell>
          <cell r="B148" t="str">
            <v>Nicaragua</v>
          </cell>
          <cell r="C148">
            <v>740.14493000000004</v>
          </cell>
          <cell r="D148">
            <v>4280.8016699999998</v>
          </cell>
          <cell r="E148">
            <v>1265</v>
          </cell>
          <cell r="F148">
            <v>5545.8016699999998</v>
          </cell>
          <cell r="G148">
            <v>6285.9466000000002</v>
          </cell>
          <cell r="H148">
            <v>1265</v>
          </cell>
          <cell r="I148">
            <v>4280.8016699999998</v>
          </cell>
        </row>
        <row r="149">
          <cell r="A149">
            <v>562</v>
          </cell>
          <cell r="B149" t="str">
            <v>Niger</v>
          </cell>
          <cell r="C149">
            <v>19520.454129999998</v>
          </cell>
          <cell r="D149">
            <v>14832.107749999999</v>
          </cell>
          <cell r="E149">
            <v>5774</v>
          </cell>
          <cell r="F149">
            <v>20606.107749999999</v>
          </cell>
          <cell r="G149">
            <v>40126.561879999994</v>
          </cell>
          <cell r="H149">
            <v>5774</v>
          </cell>
          <cell r="I149">
            <v>14832.107749999999</v>
          </cell>
        </row>
        <row r="150">
          <cell r="A150">
            <v>566</v>
          </cell>
          <cell r="B150" t="str">
            <v>Nigeria</v>
          </cell>
          <cell r="C150">
            <v>43295.904479999997</v>
          </cell>
          <cell r="D150">
            <v>67361.566860000006</v>
          </cell>
          <cell r="E150">
            <v>0</v>
          </cell>
          <cell r="F150">
            <v>67361.566860000006</v>
          </cell>
          <cell r="G150">
            <v>110657.47134</v>
          </cell>
          <cell r="I150">
            <v>67361.566860000006</v>
          </cell>
        </row>
        <row r="151">
          <cell r="A151">
            <v>570</v>
          </cell>
          <cell r="B151" t="str">
            <v>Niue</v>
          </cell>
          <cell r="D151">
            <v>0</v>
          </cell>
          <cell r="E151">
            <v>0</v>
          </cell>
          <cell r="F151">
            <v>0</v>
          </cell>
          <cell r="G151">
            <v>0</v>
          </cell>
          <cell r="I151">
            <v>0</v>
          </cell>
        </row>
        <row r="152">
          <cell r="A152">
            <v>578</v>
          </cell>
          <cell r="B152" t="str">
            <v>Norway</v>
          </cell>
          <cell r="D152">
            <v>0</v>
          </cell>
          <cell r="E152">
            <v>0</v>
          </cell>
          <cell r="F152">
            <v>0</v>
          </cell>
          <cell r="G152">
            <v>0</v>
          </cell>
          <cell r="I152">
            <v>0</v>
          </cell>
        </row>
        <row r="153">
          <cell r="A153">
            <v>512</v>
          </cell>
          <cell r="B153" t="str">
            <v>Oman</v>
          </cell>
          <cell r="C153">
            <v>150</v>
          </cell>
          <cell r="D153">
            <v>1067.7512199999999</v>
          </cell>
          <cell r="E153">
            <v>0</v>
          </cell>
          <cell r="F153">
            <v>1067.7512199999999</v>
          </cell>
          <cell r="G153">
            <v>1217.7512199999999</v>
          </cell>
          <cell r="I153">
            <v>1067.7512199999999</v>
          </cell>
        </row>
        <row r="154">
          <cell r="A154">
            <v>586</v>
          </cell>
          <cell r="B154" t="str">
            <v>Pakistan</v>
          </cell>
          <cell r="C154">
            <v>20955.28138</v>
          </cell>
          <cell r="D154">
            <v>31052.265909999995</v>
          </cell>
          <cell r="E154">
            <v>32405</v>
          </cell>
          <cell r="F154">
            <v>63457.265909999995</v>
          </cell>
          <cell r="G154">
            <v>84412.547289999988</v>
          </cell>
          <cell r="H154">
            <v>32405</v>
          </cell>
          <cell r="I154">
            <v>31052.265909999995</v>
          </cell>
        </row>
        <row r="155">
          <cell r="A155">
            <v>585</v>
          </cell>
          <cell r="B155" t="str">
            <v>Palau</v>
          </cell>
          <cell r="D155">
            <v>0</v>
          </cell>
          <cell r="E155">
            <v>0</v>
          </cell>
          <cell r="F155">
            <v>0</v>
          </cell>
          <cell r="G155">
            <v>0</v>
          </cell>
          <cell r="I155">
            <v>0</v>
          </cell>
        </row>
        <row r="156">
          <cell r="A156">
            <v>591</v>
          </cell>
          <cell r="B156" t="str">
            <v>Panama</v>
          </cell>
          <cell r="C156">
            <v>438.69675000000001</v>
          </cell>
          <cell r="D156">
            <v>985.77569999999992</v>
          </cell>
          <cell r="E156">
            <v>0</v>
          </cell>
          <cell r="F156">
            <v>985.77569999999992</v>
          </cell>
          <cell r="G156">
            <v>1424.47245</v>
          </cell>
          <cell r="I156">
            <v>985.77569999999992</v>
          </cell>
        </row>
        <row r="157">
          <cell r="A157">
            <v>598</v>
          </cell>
          <cell r="B157" t="str">
            <v>Papua New Guinea</v>
          </cell>
          <cell r="C157">
            <v>1330.06232</v>
          </cell>
          <cell r="D157">
            <v>5897.4213799999998</v>
          </cell>
          <cell r="E157">
            <v>0</v>
          </cell>
          <cell r="F157">
            <v>5897.4213799999998</v>
          </cell>
          <cell r="G157">
            <v>7227.4836999999998</v>
          </cell>
          <cell r="I157">
            <v>5897.4213799999998</v>
          </cell>
        </row>
        <row r="158">
          <cell r="A158">
            <v>600</v>
          </cell>
          <cell r="B158" t="str">
            <v>Paraguay</v>
          </cell>
          <cell r="C158">
            <v>1199.4212399999999</v>
          </cell>
          <cell r="D158">
            <v>735.08996999999999</v>
          </cell>
          <cell r="E158">
            <v>0</v>
          </cell>
          <cell r="F158">
            <v>735.08996999999999</v>
          </cell>
          <cell r="G158">
            <v>1934.5112099999999</v>
          </cell>
          <cell r="I158">
            <v>735.08996999999999</v>
          </cell>
        </row>
        <row r="159">
          <cell r="A159">
            <v>604</v>
          </cell>
          <cell r="B159" t="str">
            <v>Peru</v>
          </cell>
          <cell r="C159">
            <v>926.13804000000005</v>
          </cell>
          <cell r="D159">
            <v>6452.4504400000005</v>
          </cell>
          <cell r="E159">
            <v>2143</v>
          </cell>
          <cell r="F159">
            <v>8595.4504400000005</v>
          </cell>
          <cell r="G159">
            <v>9521.5884800000003</v>
          </cell>
          <cell r="H159">
            <v>2143</v>
          </cell>
          <cell r="I159">
            <v>6452.4504400000005</v>
          </cell>
        </row>
        <row r="160">
          <cell r="A160">
            <v>608</v>
          </cell>
          <cell r="B160" t="str">
            <v>Philippines</v>
          </cell>
          <cell r="C160">
            <v>2963.5209399999999</v>
          </cell>
          <cell r="D160">
            <v>11995.13831</v>
          </cell>
          <cell r="E160">
            <v>908</v>
          </cell>
          <cell r="F160">
            <v>12903.13831</v>
          </cell>
          <cell r="G160">
            <v>15866.659250000001</v>
          </cell>
          <cell r="H160">
            <v>908</v>
          </cell>
          <cell r="I160">
            <v>11995.13831</v>
          </cell>
        </row>
        <row r="161">
          <cell r="A161">
            <v>616</v>
          </cell>
          <cell r="B161" t="str">
            <v>Poland</v>
          </cell>
          <cell r="D161">
            <v>0</v>
          </cell>
          <cell r="E161">
            <v>0</v>
          </cell>
          <cell r="F161">
            <v>0</v>
          </cell>
          <cell r="G161">
            <v>0</v>
          </cell>
          <cell r="I161">
            <v>0</v>
          </cell>
        </row>
        <row r="162">
          <cell r="A162">
            <v>620</v>
          </cell>
          <cell r="B162" t="str">
            <v>Portugal</v>
          </cell>
          <cell r="D162">
            <v>0</v>
          </cell>
          <cell r="E162">
            <v>0</v>
          </cell>
          <cell r="F162">
            <v>0</v>
          </cell>
          <cell r="G162">
            <v>0</v>
          </cell>
          <cell r="I162">
            <v>0</v>
          </cell>
        </row>
        <row r="163">
          <cell r="A163">
            <v>630</v>
          </cell>
          <cell r="B163" t="str">
            <v>Puerto Rico</v>
          </cell>
          <cell r="D163">
            <v>0</v>
          </cell>
          <cell r="E163">
            <v>0</v>
          </cell>
          <cell r="F163">
            <v>0</v>
          </cell>
          <cell r="G163">
            <v>0</v>
          </cell>
          <cell r="I163">
            <v>0</v>
          </cell>
        </row>
        <row r="164">
          <cell r="A164">
            <v>634</v>
          </cell>
          <cell r="B164" t="str">
            <v>Qatar</v>
          </cell>
          <cell r="D164">
            <v>0</v>
          </cell>
          <cell r="E164">
            <v>0</v>
          </cell>
          <cell r="F164">
            <v>0</v>
          </cell>
          <cell r="G164">
            <v>0</v>
          </cell>
          <cell r="I164">
            <v>0</v>
          </cell>
        </row>
        <row r="165">
          <cell r="A165">
            <v>410</v>
          </cell>
          <cell r="B165" t="str">
            <v>Republic of Korea</v>
          </cell>
          <cell r="D165">
            <v>0</v>
          </cell>
          <cell r="E165">
            <v>0</v>
          </cell>
          <cell r="F165">
            <v>0</v>
          </cell>
          <cell r="G165">
            <v>0</v>
          </cell>
          <cell r="I165">
            <v>0</v>
          </cell>
        </row>
        <row r="166">
          <cell r="A166">
            <v>498</v>
          </cell>
          <cell r="B166" t="str">
            <v>Republic of Moldova</v>
          </cell>
          <cell r="C166">
            <v>648.87675000000002</v>
          </cell>
          <cell r="D166">
            <v>3048.6819</v>
          </cell>
          <cell r="E166">
            <v>0</v>
          </cell>
          <cell r="F166">
            <v>3048.6819</v>
          </cell>
          <cell r="G166">
            <v>3697.5586499999999</v>
          </cell>
          <cell r="I166">
            <v>3048.6819</v>
          </cell>
        </row>
        <row r="167">
          <cell r="A167">
            <v>638</v>
          </cell>
          <cell r="B167" t="str">
            <v>Reunion</v>
          </cell>
          <cell r="D167">
            <v>0</v>
          </cell>
          <cell r="E167">
            <v>0</v>
          </cell>
          <cell r="F167">
            <v>0</v>
          </cell>
          <cell r="G167">
            <v>0</v>
          </cell>
          <cell r="I167">
            <v>0</v>
          </cell>
        </row>
        <row r="168">
          <cell r="A168">
            <v>642</v>
          </cell>
          <cell r="B168" t="str">
            <v>Romania</v>
          </cell>
          <cell r="C168">
            <v>512.68443000000002</v>
          </cell>
          <cell r="D168">
            <v>1688.2647299999999</v>
          </cell>
          <cell r="E168">
            <v>512</v>
          </cell>
          <cell r="F168">
            <v>2200.2647299999999</v>
          </cell>
          <cell r="G168">
            <v>2712.9491600000001</v>
          </cell>
          <cell r="H168">
            <v>512</v>
          </cell>
          <cell r="I168">
            <v>1688.2647299999999</v>
          </cell>
        </row>
        <row r="169">
          <cell r="A169">
            <v>643</v>
          </cell>
          <cell r="B169" t="str">
            <v>Russian Federation</v>
          </cell>
          <cell r="C169">
            <v>1835.94093</v>
          </cell>
          <cell r="D169">
            <v>7702.4571599999999</v>
          </cell>
          <cell r="E169">
            <v>1717</v>
          </cell>
          <cell r="F169">
            <v>9419.4571599999999</v>
          </cell>
          <cell r="G169">
            <v>11255.398090000001</v>
          </cell>
          <cell r="H169">
            <v>1717</v>
          </cell>
          <cell r="I169">
            <v>7702.4571599999999</v>
          </cell>
        </row>
        <row r="170">
          <cell r="A170">
            <v>646</v>
          </cell>
          <cell r="B170" t="str">
            <v>Rwanda</v>
          </cell>
          <cell r="C170">
            <v>8259.6651600000005</v>
          </cell>
          <cell r="D170">
            <v>9277.7652200000011</v>
          </cell>
          <cell r="E170">
            <v>0</v>
          </cell>
          <cell r="F170">
            <v>9277.7652200000011</v>
          </cell>
          <cell r="G170">
            <v>17537.430380000002</v>
          </cell>
          <cell r="I170">
            <v>9277.7652200000011</v>
          </cell>
        </row>
        <row r="171">
          <cell r="A171">
            <v>654</v>
          </cell>
          <cell r="B171" t="str">
            <v>Saint Helena</v>
          </cell>
          <cell r="D171">
            <v>0</v>
          </cell>
          <cell r="E171">
            <v>0</v>
          </cell>
          <cell r="F171">
            <v>0</v>
          </cell>
          <cell r="G171">
            <v>0</v>
          </cell>
          <cell r="I171">
            <v>0</v>
          </cell>
        </row>
        <row r="172">
          <cell r="A172">
            <v>659</v>
          </cell>
          <cell r="B172" t="str">
            <v>Saint Kitts and Nevis</v>
          </cell>
          <cell r="D172">
            <v>0</v>
          </cell>
          <cell r="E172">
            <v>0</v>
          </cell>
          <cell r="F172">
            <v>0</v>
          </cell>
          <cell r="G172">
            <v>0</v>
          </cell>
          <cell r="I172">
            <v>0</v>
          </cell>
        </row>
        <row r="173">
          <cell r="A173">
            <v>662</v>
          </cell>
          <cell r="B173" t="str">
            <v>Saint Lucia</v>
          </cell>
          <cell r="D173">
            <v>0</v>
          </cell>
          <cell r="E173">
            <v>0</v>
          </cell>
          <cell r="F173">
            <v>0</v>
          </cell>
          <cell r="G173">
            <v>0</v>
          </cell>
          <cell r="I173">
            <v>0</v>
          </cell>
        </row>
        <row r="174">
          <cell r="A174">
            <v>670</v>
          </cell>
          <cell r="B174" t="str">
            <v>Saint Vincent and the Grenadines</v>
          </cell>
          <cell r="D174">
            <v>0</v>
          </cell>
          <cell r="E174">
            <v>0</v>
          </cell>
          <cell r="F174">
            <v>0</v>
          </cell>
          <cell r="G174">
            <v>0</v>
          </cell>
          <cell r="I174">
            <v>0</v>
          </cell>
        </row>
        <row r="175">
          <cell r="A175">
            <v>882</v>
          </cell>
          <cell r="B175" t="str">
            <v>Samoa</v>
          </cell>
          <cell r="D175">
            <v>0</v>
          </cell>
          <cell r="E175">
            <v>0</v>
          </cell>
          <cell r="F175">
            <v>0</v>
          </cell>
          <cell r="G175">
            <v>0</v>
          </cell>
          <cell r="I175">
            <v>0</v>
          </cell>
        </row>
        <row r="176">
          <cell r="A176">
            <v>674</v>
          </cell>
          <cell r="B176" t="str">
            <v>San Marino</v>
          </cell>
          <cell r="D176">
            <v>0</v>
          </cell>
          <cell r="E176">
            <v>0</v>
          </cell>
          <cell r="F176">
            <v>0</v>
          </cell>
          <cell r="G176">
            <v>0</v>
          </cell>
          <cell r="I176">
            <v>0</v>
          </cell>
        </row>
        <row r="177">
          <cell r="A177">
            <v>678</v>
          </cell>
          <cell r="B177" t="str">
            <v>Sao Tome and Principe</v>
          </cell>
          <cell r="C177">
            <v>742.89661000000001</v>
          </cell>
          <cell r="D177">
            <v>405.35651999999999</v>
          </cell>
          <cell r="E177">
            <v>-2</v>
          </cell>
          <cell r="F177">
            <v>403.35651999999999</v>
          </cell>
          <cell r="G177">
            <v>1146.2531300000001</v>
          </cell>
          <cell r="H177">
            <v>-2</v>
          </cell>
          <cell r="I177">
            <v>403.35651999999999</v>
          </cell>
        </row>
        <row r="178">
          <cell r="A178">
            <v>682</v>
          </cell>
          <cell r="B178" t="str">
            <v>Saudi Arabia</v>
          </cell>
          <cell r="C178">
            <v>170.86435</v>
          </cell>
          <cell r="D178">
            <v>973.93293000000006</v>
          </cell>
          <cell r="E178">
            <v>0</v>
          </cell>
          <cell r="F178">
            <v>973.93293000000006</v>
          </cell>
          <cell r="G178">
            <v>1144.79728</v>
          </cell>
          <cell r="I178">
            <v>973.93293000000006</v>
          </cell>
        </row>
        <row r="179">
          <cell r="A179">
            <v>686</v>
          </cell>
          <cell r="B179" t="str">
            <v>Senegal</v>
          </cell>
          <cell r="C179">
            <v>5361.7928700000002</v>
          </cell>
          <cell r="D179">
            <v>6331.3470499999994</v>
          </cell>
          <cell r="E179">
            <v>77</v>
          </cell>
          <cell r="F179">
            <v>6408.3470499999994</v>
          </cell>
          <cell r="G179">
            <v>11770.13992</v>
          </cell>
          <cell r="H179">
            <v>77</v>
          </cell>
          <cell r="I179">
            <v>6331.3470499999994</v>
          </cell>
        </row>
        <row r="180">
          <cell r="A180">
            <v>688</v>
          </cell>
          <cell r="B180" t="str">
            <v xml:space="preserve">Serbia </v>
          </cell>
          <cell r="C180">
            <v>991.71325999999999</v>
          </cell>
          <cell r="D180">
            <v>2289.1712399999997</v>
          </cell>
          <cell r="E180">
            <v>0</v>
          </cell>
          <cell r="F180">
            <v>2289.1712399999997</v>
          </cell>
          <cell r="G180">
            <v>3280.8844999999997</v>
          </cell>
          <cell r="I180">
            <v>2289.1712399999997</v>
          </cell>
        </row>
        <row r="181">
          <cell r="A181">
            <v>690</v>
          </cell>
          <cell r="B181" t="str">
            <v>Seychelles</v>
          </cell>
          <cell r="D181">
            <v>0</v>
          </cell>
          <cell r="E181">
            <v>0</v>
          </cell>
          <cell r="F181">
            <v>0</v>
          </cell>
          <cell r="G181">
            <v>0</v>
          </cell>
          <cell r="I181">
            <v>0</v>
          </cell>
        </row>
        <row r="182">
          <cell r="A182">
            <v>694</v>
          </cell>
          <cell r="B182" t="str">
            <v>Sierra Leone</v>
          </cell>
          <cell r="C182">
            <v>8286.2446799999998</v>
          </cell>
          <cell r="D182">
            <v>15030.332189999999</v>
          </cell>
          <cell r="E182">
            <v>188</v>
          </cell>
          <cell r="F182">
            <v>15218.332189999999</v>
          </cell>
          <cell r="G182">
            <v>23504.576869999997</v>
          </cell>
          <cell r="H182">
            <v>188</v>
          </cell>
          <cell r="I182">
            <v>15030.332189999999</v>
          </cell>
        </row>
        <row r="183">
          <cell r="A183">
            <v>702</v>
          </cell>
          <cell r="B183" t="str">
            <v>Singapore</v>
          </cell>
          <cell r="D183">
            <v>0</v>
          </cell>
          <cell r="E183">
            <v>0</v>
          </cell>
          <cell r="F183">
            <v>0</v>
          </cell>
          <cell r="G183">
            <v>0</v>
          </cell>
          <cell r="I183">
            <v>0</v>
          </cell>
        </row>
        <row r="184">
          <cell r="A184">
            <v>703</v>
          </cell>
          <cell r="B184" t="str">
            <v>Slovakia</v>
          </cell>
          <cell r="D184">
            <v>0</v>
          </cell>
          <cell r="E184">
            <v>0</v>
          </cell>
          <cell r="F184">
            <v>0</v>
          </cell>
          <cell r="G184">
            <v>0</v>
          </cell>
          <cell r="I184">
            <v>0</v>
          </cell>
        </row>
        <row r="185">
          <cell r="A185">
            <v>705</v>
          </cell>
          <cell r="B185" t="str">
            <v>Slovenia</v>
          </cell>
          <cell r="D185">
            <v>0</v>
          </cell>
          <cell r="E185">
            <v>0</v>
          </cell>
          <cell r="F185">
            <v>0</v>
          </cell>
          <cell r="G185">
            <v>0</v>
          </cell>
          <cell r="I185">
            <v>0</v>
          </cell>
        </row>
        <row r="186">
          <cell r="A186">
            <v>90</v>
          </cell>
          <cell r="B186" t="str">
            <v>Solomon Islands</v>
          </cell>
          <cell r="D186">
            <v>0</v>
          </cell>
          <cell r="E186">
            <v>0</v>
          </cell>
          <cell r="F186">
            <v>0</v>
          </cell>
          <cell r="G186">
            <v>0</v>
          </cell>
          <cell r="I186">
            <v>0</v>
          </cell>
        </row>
        <row r="187">
          <cell r="A187">
            <v>706</v>
          </cell>
          <cell r="B187" t="str">
            <v>Somalia</v>
          </cell>
          <cell r="C187">
            <v>12227.110779999999</v>
          </cell>
          <cell r="D187">
            <v>28099.765700000004</v>
          </cell>
          <cell r="E187">
            <v>39312</v>
          </cell>
          <cell r="F187">
            <v>67411.765700000004</v>
          </cell>
          <cell r="G187">
            <v>79638.876480000006</v>
          </cell>
          <cell r="H187">
            <v>39312</v>
          </cell>
          <cell r="I187">
            <v>28099.765700000004</v>
          </cell>
        </row>
        <row r="188">
          <cell r="A188">
            <v>710</v>
          </cell>
          <cell r="B188" t="str">
            <v>South Africa</v>
          </cell>
          <cell r="C188">
            <v>2829.9672599999999</v>
          </cell>
          <cell r="D188">
            <v>8115.94463</v>
          </cell>
          <cell r="E188">
            <v>0</v>
          </cell>
          <cell r="F188">
            <v>8115.94463</v>
          </cell>
          <cell r="G188">
            <v>10945.911889999999</v>
          </cell>
          <cell r="I188">
            <v>8115.94463</v>
          </cell>
        </row>
        <row r="189">
          <cell r="A189">
            <v>724</v>
          </cell>
          <cell r="B189" t="str">
            <v>Spain</v>
          </cell>
          <cell r="D189">
            <v>0</v>
          </cell>
          <cell r="E189">
            <v>0</v>
          </cell>
          <cell r="F189">
            <v>0</v>
          </cell>
          <cell r="G189">
            <v>0</v>
          </cell>
          <cell r="I189">
            <v>0</v>
          </cell>
        </row>
        <row r="190">
          <cell r="A190">
            <v>144</v>
          </cell>
          <cell r="B190" t="str">
            <v>Sri Lanka</v>
          </cell>
          <cell r="C190">
            <v>1099.8900000000001</v>
          </cell>
          <cell r="D190">
            <v>6155.4623199999987</v>
          </cell>
          <cell r="E190">
            <v>29785</v>
          </cell>
          <cell r="F190">
            <v>35940.462319999999</v>
          </cell>
          <cell r="G190">
            <v>37040.352319999998</v>
          </cell>
          <cell r="H190">
            <v>29785</v>
          </cell>
          <cell r="I190">
            <v>6155.4623199999987</v>
          </cell>
        </row>
        <row r="191">
          <cell r="A191">
            <v>736</v>
          </cell>
          <cell r="B191" t="str">
            <v>Sudan</v>
          </cell>
          <cell r="C191">
            <v>17673.82662</v>
          </cell>
          <cell r="D191">
            <v>57898.568429999985</v>
          </cell>
          <cell r="E191">
            <v>104510</v>
          </cell>
          <cell r="F191">
            <v>162408.56842999998</v>
          </cell>
          <cell r="G191">
            <v>180082.39504999999</v>
          </cell>
          <cell r="H191">
            <v>104510</v>
          </cell>
          <cell r="I191">
            <v>57898.568429999985</v>
          </cell>
        </row>
        <row r="192">
          <cell r="A192">
            <v>740</v>
          </cell>
          <cell r="B192" t="str">
            <v>Suriname</v>
          </cell>
          <cell r="D192">
            <v>0</v>
          </cell>
          <cell r="E192">
            <v>0</v>
          </cell>
          <cell r="F192">
            <v>0</v>
          </cell>
          <cell r="G192">
            <v>0</v>
          </cell>
          <cell r="I192">
            <v>0</v>
          </cell>
        </row>
        <row r="193">
          <cell r="A193">
            <v>748</v>
          </cell>
          <cell r="B193" t="str">
            <v>Swaziland</v>
          </cell>
          <cell r="C193">
            <v>1346.20145</v>
          </cell>
          <cell r="D193">
            <v>8222.9435899999989</v>
          </cell>
          <cell r="E193">
            <v>0</v>
          </cell>
          <cell r="F193">
            <v>8222.9435899999989</v>
          </cell>
          <cell r="G193">
            <v>9569.1450399999994</v>
          </cell>
          <cell r="I193">
            <v>8222.9435899999989</v>
          </cell>
        </row>
        <row r="194">
          <cell r="A194">
            <v>752</v>
          </cell>
          <cell r="B194" t="str">
            <v>Sweden</v>
          </cell>
          <cell r="D194">
            <v>0</v>
          </cell>
          <cell r="E194">
            <v>0</v>
          </cell>
          <cell r="F194">
            <v>0</v>
          </cell>
          <cell r="G194">
            <v>0</v>
          </cell>
          <cell r="I194">
            <v>0</v>
          </cell>
        </row>
        <row r="195">
          <cell r="A195">
            <v>756</v>
          </cell>
          <cell r="B195" t="str">
            <v>Switzerland</v>
          </cell>
          <cell r="D195">
            <v>0</v>
          </cell>
          <cell r="E195">
            <v>0</v>
          </cell>
          <cell r="F195">
            <v>0</v>
          </cell>
          <cell r="G195">
            <v>0</v>
          </cell>
          <cell r="I195">
            <v>0</v>
          </cell>
        </row>
        <row r="196">
          <cell r="A196">
            <v>760</v>
          </cell>
          <cell r="B196" t="str">
            <v>Syrian Arab Republic</v>
          </cell>
          <cell r="C196">
            <v>752.32302000000004</v>
          </cell>
          <cell r="D196">
            <v>338.61268000000018</v>
          </cell>
          <cell r="E196">
            <v>15692</v>
          </cell>
          <cell r="F196">
            <v>16030.61268</v>
          </cell>
          <cell r="G196">
            <v>16782.935700000002</v>
          </cell>
          <cell r="H196">
            <v>15692</v>
          </cell>
          <cell r="I196">
            <v>338.61268000000018</v>
          </cell>
        </row>
        <row r="197">
          <cell r="A197">
            <v>762</v>
          </cell>
          <cell r="B197" t="str">
            <v>Tajikistan</v>
          </cell>
          <cell r="C197">
            <v>2230.1773599999997</v>
          </cell>
          <cell r="D197">
            <v>3909.6013599999997</v>
          </cell>
          <cell r="E197">
            <v>2476</v>
          </cell>
          <cell r="F197">
            <v>6385.6013599999997</v>
          </cell>
          <cell r="G197">
            <v>8615.7787199999984</v>
          </cell>
          <cell r="H197">
            <v>2476</v>
          </cell>
          <cell r="I197">
            <v>3909.6013599999997</v>
          </cell>
        </row>
        <row r="198">
          <cell r="A198">
            <v>764</v>
          </cell>
          <cell r="B198" t="str">
            <v>Thailand</v>
          </cell>
          <cell r="C198">
            <v>1016.2014499999999</v>
          </cell>
          <cell r="D198">
            <v>4948.5737399999998</v>
          </cell>
          <cell r="E198">
            <v>3158</v>
          </cell>
          <cell r="F198">
            <v>8106.5737399999998</v>
          </cell>
          <cell r="G198">
            <v>9122.7751900000003</v>
          </cell>
          <cell r="H198">
            <v>3158</v>
          </cell>
          <cell r="I198">
            <v>4948.5737399999998</v>
          </cell>
        </row>
        <row r="199">
          <cell r="A199">
            <v>807</v>
          </cell>
          <cell r="B199" t="str">
            <v>The former Yugoslav Republic of Macedonia</v>
          </cell>
          <cell r="C199">
            <v>661.78276000000005</v>
          </cell>
          <cell r="D199">
            <v>1336.6710800000001</v>
          </cell>
          <cell r="E199">
            <v>0</v>
          </cell>
          <cell r="F199">
            <v>1336.6710800000001</v>
          </cell>
          <cell r="G199">
            <v>1998.4538400000001</v>
          </cell>
          <cell r="I199">
            <v>1336.6710800000001</v>
          </cell>
        </row>
        <row r="200">
          <cell r="A200">
            <v>626</v>
          </cell>
          <cell r="B200" t="str">
            <v>Timor-Leste</v>
          </cell>
          <cell r="C200">
            <v>1123.8986299999999</v>
          </cell>
          <cell r="D200">
            <v>5421.2100999999993</v>
          </cell>
          <cell r="E200">
            <v>1530</v>
          </cell>
          <cell r="F200">
            <v>6951.2100999999993</v>
          </cell>
          <cell r="G200">
            <v>8075.108729999999</v>
          </cell>
          <cell r="H200">
            <v>1530</v>
          </cell>
          <cell r="I200">
            <v>5421.2100999999993</v>
          </cell>
        </row>
        <row r="201">
          <cell r="A201">
            <v>768</v>
          </cell>
          <cell r="B201" t="str">
            <v>Togo</v>
          </cell>
          <cell r="C201">
            <v>4250.8390199999994</v>
          </cell>
          <cell r="D201">
            <v>4711.9452099999999</v>
          </cell>
          <cell r="E201">
            <v>0</v>
          </cell>
          <cell r="F201">
            <v>4711.9452099999999</v>
          </cell>
          <cell r="G201">
            <v>8962.7842299999993</v>
          </cell>
          <cell r="I201">
            <v>4711.9452099999999</v>
          </cell>
        </row>
        <row r="202">
          <cell r="A202">
            <v>776</v>
          </cell>
          <cell r="B202" t="str">
            <v>Tonga</v>
          </cell>
          <cell r="D202">
            <v>0</v>
          </cell>
          <cell r="E202">
            <v>0</v>
          </cell>
          <cell r="F202">
            <v>0</v>
          </cell>
          <cell r="G202">
            <v>0</v>
          </cell>
          <cell r="I202">
            <v>0</v>
          </cell>
        </row>
        <row r="203">
          <cell r="A203">
            <v>780</v>
          </cell>
          <cell r="B203" t="str">
            <v>Trinidad and Tobago</v>
          </cell>
          <cell r="D203">
            <v>0</v>
          </cell>
          <cell r="E203">
            <v>0</v>
          </cell>
          <cell r="F203">
            <v>0</v>
          </cell>
          <cell r="G203">
            <v>0</v>
          </cell>
          <cell r="I203">
            <v>0</v>
          </cell>
        </row>
        <row r="204">
          <cell r="A204">
            <v>788</v>
          </cell>
          <cell r="B204" t="str">
            <v>Tunisia</v>
          </cell>
          <cell r="C204">
            <v>686.14738</v>
          </cell>
          <cell r="D204">
            <v>462.83598000000001</v>
          </cell>
          <cell r="E204">
            <v>0</v>
          </cell>
          <cell r="F204">
            <v>462.83598000000001</v>
          </cell>
          <cell r="G204">
            <v>1148.9833599999999</v>
          </cell>
          <cell r="I204">
            <v>462.83598000000001</v>
          </cell>
        </row>
        <row r="205">
          <cell r="A205">
            <v>792</v>
          </cell>
          <cell r="B205" t="str">
            <v>Turkey</v>
          </cell>
          <cell r="C205">
            <v>1574.24179</v>
          </cell>
          <cell r="D205">
            <v>4162.2994699999999</v>
          </cell>
          <cell r="E205">
            <v>0</v>
          </cell>
          <cell r="F205">
            <v>4162.2994699999999</v>
          </cell>
          <cell r="G205">
            <v>5736.54126</v>
          </cell>
          <cell r="I205">
            <v>4162.2994699999999</v>
          </cell>
        </row>
        <row r="206">
          <cell r="A206">
            <v>795</v>
          </cell>
          <cell r="B206" t="str">
            <v>Turkmenistan</v>
          </cell>
          <cell r="C206">
            <v>886.54779000000008</v>
          </cell>
          <cell r="D206">
            <v>1007.2559100000001</v>
          </cell>
          <cell r="E206">
            <v>0</v>
          </cell>
          <cell r="F206">
            <v>1007.2559100000001</v>
          </cell>
          <cell r="G206">
            <v>1893.8037000000002</v>
          </cell>
          <cell r="I206">
            <v>1007.2559100000001</v>
          </cell>
        </row>
        <row r="207">
          <cell r="A207">
            <v>800</v>
          </cell>
          <cell r="B207" t="str">
            <v>Uganda</v>
          </cell>
          <cell r="C207">
            <v>22409.740440000001</v>
          </cell>
          <cell r="D207">
            <v>16069.087180000002</v>
          </cell>
          <cell r="E207">
            <v>21517</v>
          </cell>
          <cell r="F207">
            <v>37586.087180000002</v>
          </cell>
          <cell r="G207">
            <v>59995.827620000004</v>
          </cell>
          <cell r="H207">
            <v>21517</v>
          </cell>
          <cell r="I207">
            <v>16069.087180000002</v>
          </cell>
        </row>
        <row r="208">
          <cell r="A208">
            <v>804</v>
          </cell>
          <cell r="B208" t="str">
            <v>Ukraine</v>
          </cell>
          <cell r="C208">
            <v>1147.2006200000001</v>
          </cell>
          <cell r="D208">
            <v>2705.6797999999999</v>
          </cell>
          <cell r="E208">
            <v>0</v>
          </cell>
          <cell r="F208">
            <v>2705.6797999999999</v>
          </cell>
          <cell r="G208">
            <v>3852.88042</v>
          </cell>
          <cell r="I208">
            <v>2705.6797999999999</v>
          </cell>
        </row>
        <row r="209">
          <cell r="A209">
            <v>834</v>
          </cell>
          <cell r="B209" t="str">
            <v>United Republic of Tanzania</v>
          </cell>
          <cell r="C209">
            <v>17932.376920000002</v>
          </cell>
          <cell r="D209">
            <v>14726.82574</v>
          </cell>
          <cell r="E209">
            <v>1277</v>
          </cell>
          <cell r="F209">
            <v>16003.82574</v>
          </cell>
          <cell r="G209">
            <v>33936.202660000003</v>
          </cell>
          <cell r="H209">
            <v>1277</v>
          </cell>
          <cell r="I209">
            <v>14726.82574</v>
          </cell>
        </row>
        <row r="210">
          <cell r="A210">
            <v>840</v>
          </cell>
          <cell r="B210" t="str">
            <v xml:space="preserve">United States </v>
          </cell>
          <cell r="D210">
            <v>0</v>
          </cell>
          <cell r="E210">
            <v>0</v>
          </cell>
          <cell r="F210">
            <v>0</v>
          </cell>
          <cell r="G210">
            <v>0</v>
          </cell>
          <cell r="I210">
            <v>0</v>
          </cell>
        </row>
        <row r="211">
          <cell r="A211">
            <v>858</v>
          </cell>
          <cell r="B211" t="str">
            <v>Uruguay</v>
          </cell>
          <cell r="C211">
            <v>532.92025999999998</v>
          </cell>
          <cell r="D211">
            <v>1088.8676799999998</v>
          </cell>
          <cell r="E211">
            <v>0</v>
          </cell>
          <cell r="F211">
            <v>1088.8676799999998</v>
          </cell>
          <cell r="G211">
            <v>1621.7879399999997</v>
          </cell>
          <cell r="I211">
            <v>1088.8676799999998</v>
          </cell>
        </row>
        <row r="212">
          <cell r="A212">
            <v>860</v>
          </cell>
          <cell r="B212" t="str">
            <v>Uzbekistan</v>
          </cell>
          <cell r="C212">
            <v>2969.86859</v>
          </cell>
          <cell r="D212">
            <v>1687.4382499999999</v>
          </cell>
          <cell r="E212">
            <v>107</v>
          </cell>
          <cell r="F212">
            <v>1794.4382499999999</v>
          </cell>
          <cell r="G212">
            <v>4764.3068400000002</v>
          </cell>
          <cell r="H212">
            <v>107</v>
          </cell>
          <cell r="I212">
            <v>1687.4382499999999</v>
          </cell>
        </row>
        <row r="213">
          <cell r="A213">
            <v>548</v>
          </cell>
          <cell r="B213" t="str">
            <v>Vanuatu</v>
          </cell>
          <cell r="D213">
            <v>0</v>
          </cell>
          <cell r="E213">
            <v>0</v>
          </cell>
          <cell r="F213">
            <v>0</v>
          </cell>
          <cell r="G213">
            <v>0</v>
          </cell>
          <cell r="I213">
            <v>0</v>
          </cell>
        </row>
        <row r="214">
          <cell r="A214">
            <v>862</v>
          </cell>
          <cell r="B214" t="str">
            <v>Venezuela, Bolivarian Republic of…</v>
          </cell>
          <cell r="C214">
            <v>977.48824999999999</v>
          </cell>
          <cell r="D214">
            <v>1697.8619799999999</v>
          </cell>
          <cell r="E214">
            <v>-2</v>
          </cell>
          <cell r="F214">
            <v>1695.8619799999999</v>
          </cell>
          <cell r="G214">
            <v>2673.35023</v>
          </cell>
          <cell r="H214">
            <v>-2</v>
          </cell>
          <cell r="I214">
            <v>1695.8619799999999</v>
          </cell>
        </row>
        <row r="215">
          <cell r="A215">
            <v>704</v>
          </cell>
          <cell r="B215" t="str">
            <v>Viet Nam</v>
          </cell>
          <cell r="C215">
            <v>4084.8475899999999</v>
          </cell>
          <cell r="D215">
            <v>12866.75685</v>
          </cell>
          <cell r="E215">
            <v>0</v>
          </cell>
          <cell r="F215">
            <v>12866.75685</v>
          </cell>
          <cell r="G215">
            <v>16951.604439999999</v>
          </cell>
          <cell r="I215">
            <v>12866.75685</v>
          </cell>
        </row>
        <row r="216">
          <cell r="A216">
            <v>895</v>
          </cell>
          <cell r="B216" t="str">
            <v>West Bank and Gaza</v>
          </cell>
          <cell r="C216">
            <v>3674.2885799999999</v>
          </cell>
          <cell r="D216">
            <v>4304.4446499999976</v>
          </cell>
          <cell r="E216">
            <v>12991</v>
          </cell>
          <cell r="F216">
            <v>17295.444649999998</v>
          </cell>
          <cell r="G216">
            <v>20969.733229999998</v>
          </cell>
          <cell r="H216">
            <v>12991</v>
          </cell>
          <cell r="I216">
            <v>4304.4446499999976</v>
          </cell>
        </row>
        <row r="217">
          <cell r="A217">
            <v>887</v>
          </cell>
          <cell r="B217" t="str">
            <v>Yemen</v>
          </cell>
          <cell r="C217">
            <v>10276.97885</v>
          </cell>
          <cell r="D217">
            <v>3668.4633900000008</v>
          </cell>
          <cell r="E217">
            <v>1285</v>
          </cell>
          <cell r="F217">
            <v>4953.4633900000008</v>
          </cell>
          <cell r="G217">
            <v>15230.44224</v>
          </cell>
          <cell r="H217">
            <v>1285</v>
          </cell>
          <cell r="I217">
            <v>3668.4633900000008</v>
          </cell>
        </row>
        <row r="218">
          <cell r="A218">
            <v>894</v>
          </cell>
          <cell r="B218" t="str">
            <v>Zambia</v>
          </cell>
          <cell r="C218">
            <v>8813.7958300000009</v>
          </cell>
          <cell r="D218">
            <v>6587.7982100000008</v>
          </cell>
          <cell r="E218">
            <v>3099</v>
          </cell>
          <cell r="F218">
            <v>9686.7982100000008</v>
          </cell>
          <cell r="G218">
            <v>18500.594040000004</v>
          </cell>
          <cell r="H218">
            <v>3099</v>
          </cell>
          <cell r="I218">
            <v>6587.7982100000008</v>
          </cell>
        </row>
        <row r="219">
          <cell r="A219">
            <v>716</v>
          </cell>
          <cell r="B219" t="str">
            <v>Zimbabwe</v>
          </cell>
          <cell r="C219">
            <v>4556.9358400000001</v>
          </cell>
          <cell r="D219">
            <v>38009.993569999991</v>
          </cell>
          <cell r="E219">
            <v>29378</v>
          </cell>
          <cell r="F219">
            <v>67387.993569999991</v>
          </cell>
          <cell r="G219">
            <v>71944.929409999997</v>
          </cell>
          <cell r="H219">
            <v>29378</v>
          </cell>
          <cell r="I219">
            <v>38009.993569999991</v>
          </cell>
        </row>
        <row r="221">
          <cell r="B221" t="str">
            <v>Total Member States</v>
          </cell>
          <cell r="C221">
            <v>716283.66429000022</v>
          </cell>
          <cell r="D221">
            <v>1193926.4151599999</v>
          </cell>
          <cell r="E221">
            <v>728604</v>
          </cell>
          <cell r="F221">
            <v>1922530.4151599999</v>
          </cell>
          <cell r="G221">
            <v>2638814.0794499982</v>
          </cell>
          <cell r="H221">
            <v>728604</v>
          </cell>
        </row>
        <row r="223">
          <cell r="B223" t="str">
            <v>Non-Member States or areas</v>
          </cell>
        </row>
        <row r="225">
          <cell r="A225">
            <v>660</v>
          </cell>
          <cell r="B225" t="str">
            <v>Anguilla</v>
          </cell>
          <cell r="F225">
            <v>0</v>
          </cell>
          <cell r="G225">
            <v>0</v>
          </cell>
        </row>
        <row r="226">
          <cell r="A226">
            <v>533</v>
          </cell>
          <cell r="B226" t="str">
            <v>Aruba</v>
          </cell>
          <cell r="F226">
            <v>0</v>
          </cell>
          <cell r="G226">
            <v>0</v>
          </cell>
        </row>
        <row r="227">
          <cell r="A227">
            <v>60</v>
          </cell>
          <cell r="B227" t="str">
            <v>Bermuda</v>
          </cell>
          <cell r="F227">
            <v>0</v>
          </cell>
          <cell r="G227">
            <v>0</v>
          </cell>
        </row>
        <row r="228">
          <cell r="A228">
            <v>92</v>
          </cell>
          <cell r="B228" t="str">
            <v>British Virgin Islands</v>
          </cell>
          <cell r="F228">
            <v>0</v>
          </cell>
          <cell r="G228">
            <v>0</v>
          </cell>
        </row>
        <row r="229">
          <cell r="A229">
            <v>136</v>
          </cell>
          <cell r="B229" t="str">
            <v>Cayman Islands</v>
          </cell>
          <cell r="F229">
            <v>0</v>
          </cell>
          <cell r="G229">
            <v>0</v>
          </cell>
        </row>
        <row r="230">
          <cell r="A230">
            <v>184</v>
          </cell>
          <cell r="B230" t="str">
            <v>Cook Islands</v>
          </cell>
          <cell r="F230">
            <v>0</v>
          </cell>
          <cell r="G230">
            <v>0</v>
          </cell>
        </row>
        <row r="231">
          <cell r="A231">
            <v>234</v>
          </cell>
          <cell r="B231" t="str">
            <v>Faroe Islands</v>
          </cell>
          <cell r="F231">
            <v>0</v>
          </cell>
          <cell r="G231">
            <v>0</v>
          </cell>
        </row>
        <row r="232">
          <cell r="A232">
            <v>254</v>
          </cell>
          <cell r="B232" t="str">
            <v>French Guiana</v>
          </cell>
          <cell r="F232">
            <v>0</v>
          </cell>
          <cell r="G232">
            <v>0</v>
          </cell>
        </row>
        <row r="233">
          <cell r="A233">
            <v>258</v>
          </cell>
          <cell r="B233" t="str">
            <v>French Polynesia</v>
          </cell>
          <cell r="F233">
            <v>0</v>
          </cell>
          <cell r="G233">
            <v>0</v>
          </cell>
        </row>
        <row r="234">
          <cell r="A234">
            <v>312</v>
          </cell>
          <cell r="B234" t="str">
            <v>Guadeloupe</v>
          </cell>
          <cell r="F234">
            <v>0</v>
          </cell>
          <cell r="G234">
            <v>0</v>
          </cell>
        </row>
        <row r="235">
          <cell r="A235">
            <v>316</v>
          </cell>
          <cell r="B235" t="str">
            <v>Guam</v>
          </cell>
          <cell r="F235">
            <v>0</v>
          </cell>
          <cell r="G235">
            <v>0</v>
          </cell>
        </row>
        <row r="236">
          <cell r="A236">
            <v>336</v>
          </cell>
          <cell r="B236" t="str">
            <v>Holy See</v>
          </cell>
          <cell r="F236">
            <v>0</v>
          </cell>
          <cell r="G236">
            <v>0</v>
          </cell>
        </row>
        <row r="237">
          <cell r="A237">
            <v>344</v>
          </cell>
          <cell r="B237" t="str">
            <v>Hong Kong, China</v>
          </cell>
          <cell r="F237">
            <v>0</v>
          </cell>
          <cell r="G237">
            <v>0</v>
          </cell>
        </row>
        <row r="238">
          <cell r="A238">
            <v>446</v>
          </cell>
          <cell r="B238" t="str">
            <v>Macau, China</v>
          </cell>
          <cell r="F238">
            <v>0</v>
          </cell>
          <cell r="G238">
            <v>0</v>
          </cell>
        </row>
        <row r="239">
          <cell r="A239">
            <v>474</v>
          </cell>
          <cell r="B239" t="str">
            <v>Martinique</v>
          </cell>
          <cell r="F239">
            <v>0</v>
          </cell>
          <cell r="G239">
            <v>0</v>
          </cell>
        </row>
        <row r="240">
          <cell r="A240">
            <v>500</v>
          </cell>
          <cell r="B240" t="str">
            <v>Montserrat</v>
          </cell>
          <cell r="F240">
            <v>0</v>
          </cell>
          <cell r="G240">
            <v>0</v>
          </cell>
        </row>
        <row r="241">
          <cell r="A241">
            <v>530</v>
          </cell>
          <cell r="B241" t="str">
            <v>Netherlands Antilles</v>
          </cell>
          <cell r="F241">
            <v>0</v>
          </cell>
          <cell r="G241">
            <v>0</v>
          </cell>
        </row>
        <row r="242">
          <cell r="A242">
            <v>570</v>
          </cell>
          <cell r="B242" t="str">
            <v>Niue</v>
          </cell>
          <cell r="F242">
            <v>0</v>
          </cell>
          <cell r="G242">
            <v>0</v>
          </cell>
        </row>
        <row r="243">
          <cell r="A243">
            <v>638</v>
          </cell>
          <cell r="B243" t="str">
            <v>Reunion</v>
          </cell>
          <cell r="F243">
            <v>0</v>
          </cell>
          <cell r="G243">
            <v>0</v>
          </cell>
        </row>
        <row r="244">
          <cell r="A244">
            <v>654</v>
          </cell>
          <cell r="B244" t="str">
            <v>St. Helena</v>
          </cell>
          <cell r="F244">
            <v>0</v>
          </cell>
          <cell r="G244">
            <v>0</v>
          </cell>
        </row>
        <row r="245">
          <cell r="A245">
            <v>772</v>
          </cell>
          <cell r="B245" t="str">
            <v>Tokelau</v>
          </cell>
          <cell r="F245">
            <v>0</v>
          </cell>
          <cell r="G245">
            <v>0</v>
          </cell>
        </row>
        <row r="246">
          <cell r="A246">
            <v>796</v>
          </cell>
          <cell r="B246" t="str">
            <v>Turks and Caicos Islands</v>
          </cell>
          <cell r="F246">
            <v>0</v>
          </cell>
          <cell r="G246">
            <v>0</v>
          </cell>
        </row>
        <row r="247">
          <cell r="A247">
            <v>901</v>
          </cell>
          <cell r="B247" t="str">
            <v>Other (please specify, using Excel's Insert Row commany if necessary)</v>
          </cell>
          <cell r="F247">
            <v>0</v>
          </cell>
          <cell r="G247">
            <v>0</v>
          </cell>
        </row>
        <row r="248">
          <cell r="F248">
            <v>0</v>
          </cell>
          <cell r="G248">
            <v>0</v>
          </cell>
        </row>
        <row r="249">
          <cell r="B249" t="str">
            <v>Total non-members</v>
          </cell>
          <cell r="C249">
            <v>0</v>
          </cell>
          <cell r="D249">
            <v>0</v>
          </cell>
          <cell r="E249">
            <v>0</v>
          </cell>
          <cell r="F249">
            <v>0</v>
          </cell>
          <cell r="G249">
            <v>0</v>
          </cell>
          <cell r="H249">
            <v>0</v>
          </cell>
        </row>
        <row r="251">
          <cell r="B251" t="str">
            <v>Total countries/areas</v>
          </cell>
          <cell r="C251">
            <v>716283.66429000022</v>
          </cell>
          <cell r="D251">
            <v>1193926.4151599999</v>
          </cell>
          <cell r="E251">
            <v>728604</v>
          </cell>
          <cell r="F251">
            <v>1922530.4151599999</v>
          </cell>
          <cell r="G251">
            <v>2638814.0794499982</v>
          </cell>
          <cell r="H251">
            <v>728604</v>
          </cell>
        </row>
        <row r="253">
          <cell r="A253">
            <v>711</v>
          </cell>
          <cell r="B253" t="str">
            <v>Sub-Saharan Africa</v>
          </cell>
          <cell r="C253">
            <v>2170.6685500000003</v>
          </cell>
          <cell r="D253">
            <v>17313.498939999998</v>
          </cell>
          <cell r="E253">
            <v>1661</v>
          </cell>
          <cell r="F253">
            <v>18974.498939999998</v>
          </cell>
          <cell r="G253">
            <v>21145.16749</v>
          </cell>
          <cell r="H253">
            <v>1661</v>
          </cell>
          <cell r="I253">
            <v>17313.498939999998</v>
          </cell>
          <cell r="J253">
            <v>711</v>
          </cell>
          <cell r="K253" t="str">
            <v>Sub-Saharan Africa</v>
          </cell>
          <cell r="L253">
            <v>2170.6685500000003</v>
          </cell>
          <cell r="M253">
            <v>18974.498939999998</v>
          </cell>
        </row>
        <row r="254">
          <cell r="A254">
            <v>15</v>
          </cell>
          <cell r="B254" t="str">
            <v>Northern Africa &amp; Middle East</v>
          </cell>
          <cell r="F254">
            <v>0</v>
          </cell>
          <cell r="G254">
            <v>0</v>
          </cell>
          <cell r="H254">
            <v>232</v>
          </cell>
          <cell r="I254">
            <v>1984.88499</v>
          </cell>
          <cell r="J254">
            <v>15</v>
          </cell>
          <cell r="K254" t="str">
            <v>Northern Africa &amp; Middle East</v>
          </cell>
          <cell r="L254">
            <v>532.5575</v>
          </cell>
          <cell r="M254">
            <v>2216.88499</v>
          </cell>
        </row>
        <row r="255">
          <cell r="A255">
            <v>141</v>
          </cell>
          <cell r="B255" t="str">
            <v>Asia and the Pacific</v>
          </cell>
          <cell r="C255">
            <v>6417.4578499999998</v>
          </cell>
          <cell r="D255">
            <v>15634.48516</v>
          </cell>
          <cell r="E255">
            <v>2026</v>
          </cell>
          <cell r="F255">
            <v>17660.48516</v>
          </cell>
          <cell r="G255">
            <v>24077.943009999999</v>
          </cell>
          <cell r="H255">
            <v>2026</v>
          </cell>
          <cell r="I255">
            <v>8850.5851600000005</v>
          </cell>
          <cell r="J255">
            <v>141</v>
          </cell>
          <cell r="K255" t="str">
            <v>Asia and the Pacific</v>
          </cell>
          <cell r="L255">
            <v>6417.4578499999998</v>
          </cell>
          <cell r="M255">
            <v>17660.48516</v>
          </cell>
        </row>
        <row r="256">
          <cell r="A256">
            <v>19</v>
          </cell>
          <cell r="B256" t="str">
            <v>Americas</v>
          </cell>
          <cell r="C256">
            <v>3459.2837100000002</v>
          </cell>
          <cell r="D256">
            <v>8506.5591899999999</v>
          </cell>
          <cell r="E256">
            <v>279</v>
          </cell>
          <cell r="F256">
            <v>8785.5591899999999</v>
          </cell>
          <cell r="G256">
            <v>12244.8429</v>
          </cell>
          <cell r="H256">
            <v>279</v>
          </cell>
          <cell r="I256">
            <v>5531.2891899999995</v>
          </cell>
          <cell r="J256">
            <v>19</v>
          </cell>
          <cell r="K256" t="str">
            <v>Americas</v>
          </cell>
          <cell r="L256">
            <v>3459.2837100000002</v>
          </cell>
          <cell r="M256">
            <v>8785.5591899999999</v>
          </cell>
        </row>
        <row r="257">
          <cell r="A257">
            <v>146</v>
          </cell>
          <cell r="B257" t="str">
            <v>Western Asia</v>
          </cell>
          <cell r="C257">
            <v>532.5575</v>
          </cell>
          <cell r="D257">
            <v>1984.88499</v>
          </cell>
          <cell r="E257">
            <v>232</v>
          </cell>
          <cell r="F257">
            <v>2216.88499</v>
          </cell>
          <cell r="G257">
            <v>2749.4424899999999</v>
          </cell>
          <cell r="H257">
            <v>0</v>
          </cell>
          <cell r="I257">
            <v>0</v>
          </cell>
          <cell r="J257">
            <v>146</v>
          </cell>
          <cell r="K257" t="str">
            <v>Western Asia</v>
          </cell>
        </row>
        <row r="258">
          <cell r="A258">
            <v>150</v>
          </cell>
          <cell r="B258" t="str">
            <v>Europe</v>
          </cell>
          <cell r="C258">
            <v>735.58465000000001</v>
          </cell>
          <cell r="D258">
            <v>3612.0240400000002</v>
          </cell>
          <cell r="E258">
            <v>0</v>
          </cell>
          <cell r="F258">
            <v>3612.0240400000002</v>
          </cell>
          <cell r="G258">
            <v>4347.60869</v>
          </cell>
          <cell r="I258">
            <v>3612.0240400000002</v>
          </cell>
          <cell r="J258">
            <v>150</v>
          </cell>
          <cell r="K258" t="str">
            <v>Europe</v>
          </cell>
          <cell r="L258">
            <v>735.58465000000001</v>
          </cell>
          <cell r="M258">
            <v>3612.0240400000002</v>
          </cell>
        </row>
        <row r="259">
          <cell r="A259">
            <v>1020</v>
          </cell>
          <cell r="B259" t="str">
            <v>Global/interregional</v>
          </cell>
          <cell r="C259">
            <v>16976.224200000001</v>
          </cell>
          <cell r="D259">
            <v>79048.130879999997</v>
          </cell>
          <cell r="E259">
            <v>8927</v>
          </cell>
          <cell r="F259">
            <v>87975.130879999997</v>
          </cell>
          <cell r="G259">
            <v>104951.35507999999</v>
          </cell>
          <cell r="H259">
            <v>8927</v>
          </cell>
          <cell r="I259">
            <v>79048.130879999997</v>
          </cell>
          <cell r="J259">
            <v>1020</v>
          </cell>
          <cell r="K259" t="str">
            <v>Global/interregional</v>
          </cell>
          <cell r="L259">
            <v>16976.224200000001</v>
          </cell>
          <cell r="M259">
            <v>87975.130879999997</v>
          </cell>
        </row>
        <row r="260">
          <cell r="A260">
            <v>1021</v>
          </cell>
          <cell r="B260" t="str">
            <v>Other (please specify, using Excel's Insert Row commany if necessary)</v>
          </cell>
          <cell r="F260">
            <v>0</v>
          </cell>
          <cell r="G260">
            <v>0</v>
          </cell>
          <cell r="I260">
            <v>0</v>
          </cell>
        </row>
        <row r="261">
          <cell r="F261">
            <v>0</v>
          </cell>
          <cell r="G261">
            <v>0</v>
          </cell>
        </row>
        <row r="262">
          <cell r="B262" t="str">
            <v>Total, Regional</v>
          </cell>
          <cell r="C262">
            <v>30291.776460000001</v>
          </cell>
          <cell r="D262">
            <v>126099.58319999999</v>
          </cell>
          <cell r="E262">
            <v>13125</v>
          </cell>
          <cell r="F262">
            <v>139224.58319999999</v>
          </cell>
          <cell r="G262">
            <v>169516.35965999999</v>
          </cell>
          <cell r="H262">
            <v>13125</v>
          </cell>
          <cell r="I262">
            <v>4490</v>
          </cell>
        </row>
        <row r="264">
          <cell r="A264">
            <v>2401</v>
          </cell>
          <cell r="B264" t="str">
            <v>Not elsewhere classified (from table 3c)</v>
          </cell>
          <cell r="C264">
            <v>0</v>
          </cell>
          <cell r="D264">
            <v>0</v>
          </cell>
          <cell r="E264">
            <v>0</v>
          </cell>
          <cell r="F264">
            <v>0</v>
          </cell>
          <cell r="G264">
            <v>0</v>
          </cell>
        </row>
        <row r="265">
          <cell r="I265">
            <v>1315545</v>
          </cell>
        </row>
        <row r="266">
          <cell r="B266" t="str">
            <v>Total</v>
          </cell>
          <cell r="C266">
            <v>746575.44075000018</v>
          </cell>
          <cell r="D266">
            <v>1320025.9983599999</v>
          </cell>
          <cell r="E266">
            <v>741729</v>
          </cell>
          <cell r="F266">
            <v>2061754.9983599999</v>
          </cell>
          <cell r="G266">
            <v>2808330.4391099983</v>
          </cell>
          <cell r="H266">
            <v>741729</v>
          </cell>
          <cell r="I266">
            <v>746219</v>
          </cell>
        </row>
        <row r="267">
          <cell r="I267">
            <v>2061764</v>
          </cell>
        </row>
        <row r="268">
          <cell r="H268">
            <v>2066601.4391099983</v>
          </cell>
        </row>
      </sheetData>
      <sheetData sheetId="13">
        <row r="8">
          <cell r="B8" t="str">
            <v>(list here expenditures by country and region)</v>
          </cell>
        </row>
        <row r="10">
          <cell r="B10" t="str">
            <v xml:space="preserve">Member States </v>
          </cell>
        </row>
        <row r="12">
          <cell r="A12">
            <v>4</v>
          </cell>
          <cell r="B12" t="str">
            <v>Afghanistan</v>
          </cell>
          <cell r="C12">
            <v>3341.8652999999999</v>
          </cell>
          <cell r="D12">
            <v>201498.77796000015</v>
          </cell>
          <cell r="F12">
            <v>201498.77796000015</v>
          </cell>
          <cell r="G12">
            <v>204840.64326000016</v>
          </cell>
        </row>
        <row r="13">
          <cell r="A13">
            <v>8</v>
          </cell>
          <cell r="B13" t="str">
            <v>Albania</v>
          </cell>
          <cell r="F13">
            <v>0</v>
          </cell>
          <cell r="G13">
            <v>0</v>
          </cell>
        </row>
        <row r="14">
          <cell r="A14">
            <v>12</v>
          </cell>
          <cell r="B14" t="str">
            <v>Algeria</v>
          </cell>
          <cell r="C14">
            <v>5965.2971600000001</v>
          </cell>
          <cell r="D14">
            <v>16810.576190000007</v>
          </cell>
          <cell r="F14">
            <v>16810.576190000007</v>
          </cell>
          <cell r="G14">
            <v>22775.873350000009</v>
          </cell>
        </row>
        <row r="15">
          <cell r="A15">
            <v>20</v>
          </cell>
          <cell r="B15" t="str">
            <v>Andorra</v>
          </cell>
          <cell r="F15">
            <v>0</v>
          </cell>
          <cell r="G15">
            <v>0</v>
          </cell>
        </row>
        <row r="16">
          <cell r="A16">
            <v>24</v>
          </cell>
          <cell r="B16" t="str">
            <v>Angola</v>
          </cell>
          <cell r="C16">
            <v>525.80881999999997</v>
          </cell>
          <cell r="D16">
            <v>3042.2717299999999</v>
          </cell>
          <cell r="E16">
            <v>-64.883440000000007</v>
          </cell>
          <cell r="F16">
            <v>2977.3882899999999</v>
          </cell>
          <cell r="G16">
            <v>3503.1971100000001</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C19">
            <v>830.01122999999995</v>
          </cell>
          <cell r="D19">
            <v>2994.4319100000002</v>
          </cell>
          <cell r="F19">
            <v>2994.4319100000002</v>
          </cell>
          <cell r="G19">
            <v>3824.4431400000003</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C22">
            <v>1190.5297700000001</v>
          </cell>
          <cell r="D22">
            <v>282.52840000000003</v>
          </cell>
          <cell r="F22">
            <v>282.52840000000003</v>
          </cell>
          <cell r="G22">
            <v>1473.0581700000002</v>
          </cell>
        </row>
        <row r="23">
          <cell r="A23">
            <v>44</v>
          </cell>
          <cell r="B23" t="str">
            <v>Bahamas</v>
          </cell>
          <cell r="F23">
            <v>0</v>
          </cell>
          <cell r="G23">
            <v>0</v>
          </cell>
        </row>
        <row r="24">
          <cell r="A24">
            <v>48</v>
          </cell>
          <cell r="B24" t="str">
            <v>Bahrain</v>
          </cell>
          <cell r="F24">
            <v>0</v>
          </cell>
          <cell r="G24">
            <v>0</v>
          </cell>
        </row>
        <row r="25">
          <cell r="A25">
            <v>50</v>
          </cell>
          <cell r="B25" t="str">
            <v>Bangladesh</v>
          </cell>
          <cell r="C25">
            <v>6119.6794500000024</v>
          </cell>
          <cell r="D25">
            <v>82302.928369999951</v>
          </cell>
          <cell r="E25">
            <v>6514.9834599999995</v>
          </cell>
          <cell r="F25">
            <v>88817.911829999954</v>
          </cell>
          <cell r="G25">
            <v>94937.59127999995</v>
          </cell>
        </row>
        <row r="26">
          <cell r="A26">
            <v>52</v>
          </cell>
          <cell r="B26" t="str">
            <v>Barbados</v>
          </cell>
          <cell r="C26">
            <v>84.238910000000004</v>
          </cell>
          <cell r="D26">
            <v>1.8402700000000001</v>
          </cell>
          <cell r="F26">
            <v>1.8402700000000001</v>
          </cell>
          <cell r="G26">
            <v>86.079180000000008</v>
          </cell>
        </row>
        <row r="27">
          <cell r="A27">
            <v>112</v>
          </cell>
          <cell r="B27" t="str">
            <v>Belarus</v>
          </cell>
          <cell r="F27">
            <v>0</v>
          </cell>
          <cell r="G27">
            <v>0</v>
          </cell>
        </row>
        <row r="28">
          <cell r="A28">
            <v>56</v>
          </cell>
          <cell r="B28" t="str">
            <v>Belgium</v>
          </cell>
          <cell r="F28">
            <v>0</v>
          </cell>
          <cell r="G28">
            <v>0</v>
          </cell>
        </row>
        <row r="29">
          <cell r="A29">
            <v>84</v>
          </cell>
          <cell r="B29" t="str">
            <v>Belize</v>
          </cell>
          <cell r="C29">
            <v>13.2158</v>
          </cell>
          <cell r="D29">
            <v>36.346489999999996</v>
          </cell>
          <cell r="F29">
            <v>36.346489999999996</v>
          </cell>
          <cell r="G29">
            <v>49.562289999999997</v>
          </cell>
        </row>
        <row r="30">
          <cell r="A30">
            <v>204</v>
          </cell>
          <cell r="B30" t="str">
            <v>Benin</v>
          </cell>
          <cell r="C30">
            <v>2032.8064299999999</v>
          </cell>
          <cell r="D30">
            <v>2594.50452</v>
          </cell>
          <cell r="F30">
            <v>2594.50452</v>
          </cell>
          <cell r="G30">
            <v>4627.31095</v>
          </cell>
        </row>
        <row r="31">
          <cell r="A31">
            <v>64</v>
          </cell>
          <cell r="B31" t="str">
            <v>Bhutan</v>
          </cell>
          <cell r="C31">
            <v>1295.13697</v>
          </cell>
          <cell r="D31">
            <v>915.36032999999998</v>
          </cell>
          <cell r="F31">
            <v>915.36032999999998</v>
          </cell>
          <cell r="G31">
            <v>2210.4973</v>
          </cell>
        </row>
        <row r="32">
          <cell r="A32">
            <v>68</v>
          </cell>
          <cell r="B32" t="str">
            <v>Bolivia</v>
          </cell>
          <cell r="C32">
            <v>4155.36157</v>
          </cell>
          <cell r="D32">
            <v>7235.6393300000027</v>
          </cell>
          <cell r="F32">
            <v>7235.6393300000027</v>
          </cell>
          <cell r="G32">
            <v>11391.000900000003</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C38">
            <v>2723.0600299999996</v>
          </cell>
          <cell r="D38">
            <v>11458.469399999994</v>
          </cell>
          <cell r="E38">
            <v>0.24391000000000349</v>
          </cell>
          <cell r="F38">
            <v>11458.713309999994</v>
          </cell>
          <cell r="G38">
            <v>14181.773339999992</v>
          </cell>
        </row>
        <row r="39">
          <cell r="A39">
            <v>108</v>
          </cell>
          <cell r="B39" t="str">
            <v>Burundi</v>
          </cell>
          <cell r="C39">
            <v>1497.4506899999999</v>
          </cell>
          <cell r="D39">
            <v>30347.612850000005</v>
          </cell>
          <cell r="F39">
            <v>30347.612850000005</v>
          </cell>
          <cell r="G39">
            <v>31845.063540000006</v>
          </cell>
        </row>
        <row r="40">
          <cell r="A40">
            <v>116</v>
          </cell>
          <cell r="B40" t="str">
            <v>Cambodia</v>
          </cell>
          <cell r="C40">
            <v>5650.4614299999994</v>
          </cell>
          <cell r="D40">
            <v>12538.934840000002</v>
          </cell>
          <cell r="E40">
            <v>1998.0506799999998</v>
          </cell>
          <cell r="F40">
            <v>14536.985520000002</v>
          </cell>
          <cell r="G40">
            <v>20187.446950000001</v>
          </cell>
        </row>
        <row r="41">
          <cell r="A41">
            <v>120</v>
          </cell>
          <cell r="B41" t="str">
            <v>Cameroon</v>
          </cell>
          <cell r="C41">
            <v>3653.59121</v>
          </cell>
          <cell r="D41">
            <v>5060.0139900000004</v>
          </cell>
          <cell r="E41">
            <v>38.700000000000003</v>
          </cell>
          <cell r="F41">
            <v>5098.7139900000002</v>
          </cell>
          <cell r="G41">
            <v>8752.3052000000007</v>
          </cell>
        </row>
        <row r="42">
          <cell r="A42">
            <v>124</v>
          </cell>
          <cell r="B42" t="str">
            <v>Canada</v>
          </cell>
          <cell r="F42">
            <v>0</v>
          </cell>
          <cell r="G42">
            <v>0</v>
          </cell>
        </row>
        <row r="43">
          <cell r="A43">
            <v>132</v>
          </cell>
          <cell r="B43" t="str">
            <v>Cape Verde</v>
          </cell>
          <cell r="C43">
            <v>197.68745000000001</v>
          </cell>
          <cell r="D43">
            <v>406.91715000000005</v>
          </cell>
          <cell r="E43">
            <v>67.999139999999997</v>
          </cell>
          <cell r="F43">
            <v>474.91629000000006</v>
          </cell>
          <cell r="G43">
            <v>672.60374000000002</v>
          </cell>
        </row>
        <row r="44">
          <cell r="A44">
            <v>140</v>
          </cell>
          <cell r="B44" t="str">
            <v>Central African Rep.</v>
          </cell>
          <cell r="C44">
            <v>5868.0798800000039</v>
          </cell>
          <cell r="D44">
            <v>30291.574450000018</v>
          </cell>
          <cell r="F44">
            <v>30291.574450000018</v>
          </cell>
          <cell r="G44">
            <v>36159.654330000019</v>
          </cell>
        </row>
        <row r="45">
          <cell r="A45">
            <v>148</v>
          </cell>
          <cell r="B45" t="str">
            <v>Chad</v>
          </cell>
          <cell r="C45">
            <v>3096.9369500000003</v>
          </cell>
          <cell r="D45">
            <v>91617.27749000008</v>
          </cell>
          <cell r="F45">
            <v>91617.27749000008</v>
          </cell>
          <cell r="G45">
            <v>94714.214440000083</v>
          </cell>
        </row>
        <row r="46">
          <cell r="A46">
            <v>152</v>
          </cell>
          <cell r="B46" t="str">
            <v>Chile</v>
          </cell>
          <cell r="F46">
            <v>0</v>
          </cell>
          <cell r="G46">
            <v>0</v>
          </cell>
        </row>
        <row r="47">
          <cell r="A47">
            <v>156</v>
          </cell>
          <cell r="B47" t="str">
            <v>China</v>
          </cell>
          <cell r="C47">
            <v>-1.0000000000000001E-5</v>
          </cell>
          <cell r="D47">
            <v>402.49781000000002</v>
          </cell>
          <cell r="F47">
            <v>402.49781000000002</v>
          </cell>
          <cell r="G47">
            <v>402.49780000000004</v>
          </cell>
        </row>
        <row r="48">
          <cell r="A48">
            <v>170</v>
          </cell>
          <cell r="B48" t="str">
            <v>Colombia</v>
          </cell>
          <cell r="C48">
            <v>1556.2140099999999</v>
          </cell>
          <cell r="D48">
            <v>17384.003139999986</v>
          </cell>
          <cell r="E48">
            <v>717.58231999999998</v>
          </cell>
          <cell r="F48">
            <v>18101.585459999988</v>
          </cell>
          <cell r="G48">
            <v>19657.799469999987</v>
          </cell>
        </row>
        <row r="49">
          <cell r="A49">
            <v>174</v>
          </cell>
          <cell r="B49" t="str">
            <v>Comoros</v>
          </cell>
          <cell r="F49">
            <v>0</v>
          </cell>
          <cell r="G49">
            <v>0</v>
          </cell>
        </row>
        <row r="50">
          <cell r="A50">
            <v>178</v>
          </cell>
          <cell r="B50" t="str">
            <v>Congo</v>
          </cell>
          <cell r="C50">
            <v>640.99325999999996</v>
          </cell>
          <cell r="D50">
            <v>2560.9364399999999</v>
          </cell>
          <cell r="E50">
            <v>208.76942000000003</v>
          </cell>
          <cell r="F50">
            <v>2769.70586</v>
          </cell>
          <cell r="G50">
            <v>3410.6991200000002</v>
          </cell>
        </row>
        <row r="51">
          <cell r="A51">
            <v>188</v>
          </cell>
          <cell r="B51" t="str">
            <v>Costa Rica</v>
          </cell>
          <cell r="F51">
            <v>0</v>
          </cell>
          <cell r="G51">
            <v>0</v>
          </cell>
        </row>
        <row r="52">
          <cell r="A52">
            <v>384</v>
          </cell>
          <cell r="B52" t="str">
            <v>Cote d'Ivoire</v>
          </cell>
          <cell r="C52">
            <v>8055.9411599999976</v>
          </cell>
          <cell r="D52">
            <v>8486.8641699999989</v>
          </cell>
          <cell r="F52">
            <v>8486.8641699999989</v>
          </cell>
          <cell r="G52">
            <v>16542.805329999996</v>
          </cell>
        </row>
        <row r="53">
          <cell r="A53">
            <v>191</v>
          </cell>
          <cell r="B53" t="str">
            <v>Croatia</v>
          </cell>
          <cell r="F53">
            <v>0</v>
          </cell>
          <cell r="G53">
            <v>0</v>
          </cell>
        </row>
        <row r="54">
          <cell r="A54">
            <v>192</v>
          </cell>
          <cell r="B54" t="str">
            <v>Cuba</v>
          </cell>
          <cell r="C54">
            <v>1127.21633</v>
          </cell>
          <cell r="D54">
            <v>3006.5352499999999</v>
          </cell>
          <cell r="F54">
            <v>3006.5352499999999</v>
          </cell>
          <cell r="G54">
            <v>4133.7515800000001</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C57">
            <v>5126.7300599999999</v>
          </cell>
          <cell r="D57">
            <v>67899.733489999926</v>
          </cell>
          <cell r="F57">
            <v>67899.733489999926</v>
          </cell>
          <cell r="G57">
            <v>73026.463549999928</v>
          </cell>
        </row>
        <row r="58">
          <cell r="A58">
            <v>180</v>
          </cell>
          <cell r="B58" t="str">
            <v>Dem Rep of the Congo</v>
          </cell>
          <cell r="C58">
            <v>37.339029999999212</v>
          </cell>
          <cell r="D58">
            <v>101286.11253999999</v>
          </cell>
          <cell r="F58">
            <v>101286.11253999999</v>
          </cell>
          <cell r="G58">
            <v>101323.45156999999</v>
          </cell>
        </row>
        <row r="59">
          <cell r="A59">
            <v>208</v>
          </cell>
          <cell r="B59" t="str">
            <v>Denmark</v>
          </cell>
          <cell r="F59">
            <v>0</v>
          </cell>
          <cell r="G59">
            <v>0</v>
          </cell>
        </row>
        <row r="60">
          <cell r="A60">
            <v>262</v>
          </cell>
          <cell r="B60" t="str">
            <v>Djibouti</v>
          </cell>
          <cell r="C60">
            <v>2271.2611400000001</v>
          </cell>
          <cell r="D60">
            <v>5955.7712399999991</v>
          </cell>
          <cell r="F60">
            <v>5955.7712399999991</v>
          </cell>
          <cell r="G60">
            <v>8227.0323799999987</v>
          </cell>
        </row>
        <row r="61">
          <cell r="A61">
            <v>212</v>
          </cell>
          <cell r="B61" t="str">
            <v>Dominica</v>
          </cell>
          <cell r="F61">
            <v>0</v>
          </cell>
          <cell r="G61">
            <v>0</v>
          </cell>
        </row>
        <row r="62">
          <cell r="A62">
            <v>214</v>
          </cell>
          <cell r="B62" t="str">
            <v>Dominican Republic</v>
          </cell>
          <cell r="C62">
            <v>1242.12426</v>
          </cell>
          <cell r="D62">
            <v>1815.3287700000001</v>
          </cell>
          <cell r="F62">
            <v>1815.3287700000001</v>
          </cell>
          <cell r="G62">
            <v>3057.4530300000001</v>
          </cell>
        </row>
        <row r="63">
          <cell r="A63">
            <v>218</v>
          </cell>
          <cell r="B63" t="str">
            <v>Ecuador</v>
          </cell>
          <cell r="C63">
            <v>434.65352000000001</v>
          </cell>
          <cell r="D63">
            <v>78849.630260000093</v>
          </cell>
          <cell r="F63">
            <v>78849.630260000093</v>
          </cell>
          <cell r="G63">
            <v>79284.2837800001</v>
          </cell>
        </row>
        <row r="64">
          <cell r="A64">
            <v>818</v>
          </cell>
          <cell r="B64" t="str">
            <v>Egypt</v>
          </cell>
          <cell r="C64">
            <v>532.45249999999999</v>
          </cell>
          <cell r="D64">
            <v>3819.5393899999999</v>
          </cell>
          <cell r="E64">
            <v>183.66989999999998</v>
          </cell>
          <cell r="F64">
            <v>4003.2092899999998</v>
          </cell>
          <cell r="G64">
            <v>4535.6617900000001</v>
          </cell>
        </row>
        <row r="65">
          <cell r="A65">
            <v>222</v>
          </cell>
          <cell r="B65" t="str">
            <v>El Salvador</v>
          </cell>
          <cell r="C65">
            <v>93.09585000000007</v>
          </cell>
          <cell r="D65">
            <v>3744.1876099999999</v>
          </cell>
          <cell r="F65">
            <v>3744.1876099999999</v>
          </cell>
          <cell r="G65">
            <v>3837.2834600000001</v>
          </cell>
        </row>
        <row r="66">
          <cell r="A66">
            <v>226</v>
          </cell>
          <cell r="B66" t="str">
            <v>Equatorial Guinea</v>
          </cell>
          <cell r="F66">
            <v>0</v>
          </cell>
          <cell r="G66">
            <v>0</v>
          </cell>
        </row>
        <row r="67">
          <cell r="A67">
            <v>232</v>
          </cell>
          <cell r="B67" t="str">
            <v>Eritrea</v>
          </cell>
          <cell r="D67">
            <v>136.64794000000001</v>
          </cell>
          <cell r="F67">
            <v>136.64794000000001</v>
          </cell>
          <cell r="G67">
            <v>136.64794000000001</v>
          </cell>
        </row>
        <row r="68">
          <cell r="A68">
            <v>233</v>
          </cell>
          <cell r="B68" t="str">
            <v>Estonia</v>
          </cell>
          <cell r="F68">
            <v>0</v>
          </cell>
          <cell r="G68">
            <v>0</v>
          </cell>
        </row>
        <row r="69">
          <cell r="A69">
            <v>231</v>
          </cell>
          <cell r="B69" t="str">
            <v>Ethiopia</v>
          </cell>
          <cell r="C69">
            <v>25938.29663999999</v>
          </cell>
          <cell r="D69">
            <v>261465.56845625007</v>
          </cell>
          <cell r="F69">
            <v>261465.56845625007</v>
          </cell>
          <cell r="G69">
            <v>287403.86509625008</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C75">
            <v>1417.1083799999999</v>
          </cell>
          <cell r="D75">
            <v>2431.6098999999999</v>
          </cell>
          <cell r="F75">
            <v>2431.6098999999999</v>
          </cell>
          <cell r="G75">
            <v>3848.71828</v>
          </cell>
        </row>
        <row r="76">
          <cell r="A76">
            <v>268</v>
          </cell>
          <cell r="B76" t="str">
            <v>Georgia</v>
          </cell>
          <cell r="C76">
            <v>2826.7015000000001</v>
          </cell>
          <cell r="D76">
            <v>6683.7891599999948</v>
          </cell>
          <cell r="F76">
            <v>6683.7891599999948</v>
          </cell>
          <cell r="G76">
            <v>9510.4906599999958</v>
          </cell>
        </row>
        <row r="77">
          <cell r="A77">
            <v>276</v>
          </cell>
          <cell r="B77" t="str">
            <v>Germany</v>
          </cell>
          <cell r="F77">
            <v>0</v>
          </cell>
          <cell r="G77">
            <v>0</v>
          </cell>
        </row>
        <row r="78">
          <cell r="A78">
            <v>288</v>
          </cell>
          <cell r="B78" t="str">
            <v>Ghana</v>
          </cell>
          <cell r="C78">
            <v>4320.5684499999998</v>
          </cell>
          <cell r="D78">
            <v>4833.1629000000003</v>
          </cell>
          <cell r="E78">
            <v>55.282139999999998</v>
          </cell>
          <cell r="F78">
            <v>4888.4450400000005</v>
          </cell>
          <cell r="G78">
            <v>9209.0134900000012</v>
          </cell>
        </row>
        <row r="79">
          <cell r="A79">
            <v>300</v>
          </cell>
          <cell r="B79" t="str">
            <v>Greece</v>
          </cell>
          <cell r="F79">
            <v>0</v>
          </cell>
          <cell r="G79">
            <v>0</v>
          </cell>
        </row>
        <row r="80">
          <cell r="A80">
            <v>308</v>
          </cell>
          <cell r="B80" t="str">
            <v>Grenada</v>
          </cell>
          <cell r="F80">
            <v>0</v>
          </cell>
          <cell r="G80">
            <v>0</v>
          </cell>
        </row>
        <row r="81">
          <cell r="A81">
            <v>320</v>
          </cell>
          <cell r="B81" t="str">
            <v>Guatemala</v>
          </cell>
          <cell r="C81">
            <v>2264.35815</v>
          </cell>
          <cell r="D81">
            <v>5900.5970300000017</v>
          </cell>
          <cell r="F81">
            <v>5900.5970300000017</v>
          </cell>
          <cell r="G81">
            <v>8164.9551800000017</v>
          </cell>
        </row>
        <row r="82">
          <cell r="A82">
            <v>324</v>
          </cell>
          <cell r="B82" t="str">
            <v>Guinea</v>
          </cell>
          <cell r="C82">
            <v>5867.9030499999972</v>
          </cell>
          <cell r="D82">
            <v>13833.439129999992</v>
          </cell>
          <cell r="E82">
            <v>31.31324</v>
          </cell>
          <cell r="F82">
            <v>13864.752369999991</v>
          </cell>
          <cell r="G82">
            <v>19732.655419999988</v>
          </cell>
        </row>
        <row r="83">
          <cell r="A83">
            <v>624</v>
          </cell>
          <cell r="B83" t="str">
            <v>Guinea-Bissau</v>
          </cell>
          <cell r="C83">
            <v>1984.3822700000001</v>
          </cell>
          <cell r="D83">
            <v>1331.99505</v>
          </cell>
          <cell r="F83">
            <v>1331.99505</v>
          </cell>
          <cell r="G83">
            <v>3316.3773200000001</v>
          </cell>
        </row>
        <row r="84">
          <cell r="A84">
            <v>328</v>
          </cell>
          <cell r="B84" t="str">
            <v>Guyana</v>
          </cell>
          <cell r="F84">
            <v>0</v>
          </cell>
          <cell r="G84">
            <v>0</v>
          </cell>
        </row>
        <row r="85">
          <cell r="A85">
            <v>332</v>
          </cell>
          <cell r="B85" t="str">
            <v>Haiti</v>
          </cell>
          <cell r="C85">
            <v>5899.2479600000006</v>
          </cell>
          <cell r="D85">
            <v>53568.82557000003</v>
          </cell>
          <cell r="E85">
            <v>55.234819999999999</v>
          </cell>
          <cell r="F85">
            <v>53624.060390000028</v>
          </cell>
          <cell r="G85">
            <v>59523.308350000028</v>
          </cell>
        </row>
        <row r="86">
          <cell r="A86">
            <v>340</v>
          </cell>
          <cell r="B86" t="str">
            <v>Honduras</v>
          </cell>
          <cell r="C86">
            <v>700.78017</v>
          </cell>
          <cell r="D86">
            <v>-1828.7631399999998</v>
          </cell>
          <cell r="E86">
            <v>144.70356000000001</v>
          </cell>
          <cell r="F86">
            <v>-1684.0595799999999</v>
          </cell>
          <cell r="G86">
            <v>-983.27940999999987</v>
          </cell>
        </row>
        <row r="87">
          <cell r="A87">
            <v>348</v>
          </cell>
          <cell r="B87" t="str">
            <v>Hungary</v>
          </cell>
          <cell r="F87">
            <v>0</v>
          </cell>
          <cell r="G87">
            <v>0</v>
          </cell>
        </row>
        <row r="88">
          <cell r="A88">
            <v>352</v>
          </cell>
          <cell r="B88" t="str">
            <v>Iceland</v>
          </cell>
          <cell r="F88">
            <v>0</v>
          </cell>
          <cell r="G88">
            <v>0</v>
          </cell>
        </row>
        <row r="89">
          <cell r="A89">
            <v>356</v>
          </cell>
          <cell r="B89" t="str">
            <v>India</v>
          </cell>
          <cell r="C89">
            <v>5261.8894099999998</v>
          </cell>
          <cell r="D89">
            <v>10987.194669999993</v>
          </cell>
          <cell r="E89">
            <v>2879.11456</v>
          </cell>
          <cell r="F89">
            <v>13866.309229999993</v>
          </cell>
          <cell r="G89">
            <v>19128.198639999995</v>
          </cell>
        </row>
        <row r="90">
          <cell r="A90">
            <v>360</v>
          </cell>
          <cell r="B90" t="str">
            <v>Indonesia</v>
          </cell>
          <cell r="C90">
            <v>-57519.422169999991</v>
          </cell>
          <cell r="D90">
            <v>78277.489140000078</v>
          </cell>
          <cell r="E90">
            <v>5267.1864299999997</v>
          </cell>
          <cell r="F90">
            <v>83544.675570000079</v>
          </cell>
          <cell r="G90">
            <v>26025.253400000089</v>
          </cell>
        </row>
        <row r="91">
          <cell r="A91">
            <v>364</v>
          </cell>
          <cell r="B91" t="str">
            <v>Iran, Islamic Republic</v>
          </cell>
          <cell r="C91">
            <v>1053.73443</v>
          </cell>
          <cell r="D91">
            <v>184.73464000000001</v>
          </cell>
          <cell r="F91">
            <v>184.73464000000001</v>
          </cell>
          <cell r="G91">
            <v>1238.4690700000001</v>
          </cell>
        </row>
        <row r="92">
          <cell r="A92">
            <v>368</v>
          </cell>
          <cell r="B92" t="str">
            <v>Iraq</v>
          </cell>
          <cell r="C92">
            <v>9823.3569500000012</v>
          </cell>
          <cell r="D92">
            <v>31708.552489999998</v>
          </cell>
          <cell r="E92">
            <v>3855.9752200000003</v>
          </cell>
          <cell r="F92">
            <v>35564.527709999995</v>
          </cell>
          <cell r="G92">
            <v>45387.884659999996</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C96">
            <v>-4.0623399999999998</v>
          </cell>
          <cell r="D96">
            <v>4.8623100000000008</v>
          </cell>
          <cell r="F96">
            <v>4.8623100000000008</v>
          </cell>
          <cell r="G96">
            <v>0.79997000000000096</v>
          </cell>
        </row>
        <row r="97">
          <cell r="A97">
            <v>392</v>
          </cell>
          <cell r="B97" t="str">
            <v>Japan</v>
          </cell>
          <cell r="F97">
            <v>0</v>
          </cell>
          <cell r="G97">
            <v>0</v>
          </cell>
        </row>
        <row r="98">
          <cell r="A98">
            <v>400</v>
          </cell>
          <cell r="B98" t="str">
            <v>Jordan</v>
          </cell>
          <cell r="C98">
            <v>10.498200000000001</v>
          </cell>
          <cell r="D98">
            <v>34.621319999999997</v>
          </cell>
          <cell r="E98">
            <v>93.323899999999995</v>
          </cell>
          <cell r="F98">
            <v>127.94521999999999</v>
          </cell>
          <cell r="G98">
            <v>138.44342</v>
          </cell>
        </row>
        <row r="99">
          <cell r="A99">
            <v>398</v>
          </cell>
          <cell r="B99" t="str">
            <v>Kazakhstan</v>
          </cell>
          <cell r="F99">
            <v>0</v>
          </cell>
          <cell r="G99">
            <v>0</v>
          </cell>
        </row>
        <row r="100">
          <cell r="A100">
            <v>404</v>
          </cell>
          <cell r="B100" t="str">
            <v>Kenya</v>
          </cell>
          <cell r="C100">
            <v>20152.832399999992</v>
          </cell>
          <cell r="D100">
            <v>138481.95701000001</v>
          </cell>
          <cell r="E100">
            <v>3657.76557</v>
          </cell>
          <cell r="F100">
            <v>142139.72258</v>
          </cell>
          <cell r="G100">
            <v>162292.55497999999</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C103">
            <v>68.88373</v>
          </cell>
          <cell r="F103">
            <v>0</v>
          </cell>
          <cell r="G103">
            <v>68.88373</v>
          </cell>
        </row>
        <row r="104">
          <cell r="A104">
            <v>418</v>
          </cell>
          <cell r="B104" t="str">
            <v>Lao People's Dem Republic</v>
          </cell>
          <cell r="C104">
            <v>4859.7249800000009</v>
          </cell>
          <cell r="D104">
            <v>4576.6195499999994</v>
          </cell>
          <cell r="F104">
            <v>4576.6195499999994</v>
          </cell>
          <cell r="G104">
            <v>9436.3445300000003</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C107">
            <v>1539.9686000000002</v>
          </cell>
          <cell r="D107">
            <v>8850.7760200000012</v>
          </cell>
          <cell r="E107">
            <v>536.47210999999993</v>
          </cell>
          <cell r="F107">
            <v>9387.2481300000018</v>
          </cell>
          <cell r="G107">
            <v>10927.216730000002</v>
          </cell>
        </row>
        <row r="108">
          <cell r="A108">
            <v>430</v>
          </cell>
          <cell r="B108" t="str">
            <v>Liberia</v>
          </cell>
          <cell r="C108">
            <v>18228.750349999995</v>
          </cell>
          <cell r="D108">
            <v>13751.172509999999</v>
          </cell>
          <cell r="F108">
            <v>13751.172509999999</v>
          </cell>
          <cell r="G108">
            <v>31979.922859999991</v>
          </cell>
        </row>
        <row r="109">
          <cell r="A109">
            <v>434</v>
          </cell>
          <cell r="B109" t="str">
            <v>Libyan Arab Jamahiriya</v>
          </cell>
          <cell r="C109">
            <v>186.97201999999999</v>
          </cell>
          <cell r="D109">
            <v>7.3450500000000005</v>
          </cell>
          <cell r="F109">
            <v>7.3450500000000005</v>
          </cell>
          <cell r="G109">
            <v>194.31707</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C113">
            <v>2938.5350899999999</v>
          </cell>
          <cell r="D113">
            <v>8839.5538700000016</v>
          </cell>
          <cell r="E113">
            <v>1341.9319800000001</v>
          </cell>
          <cell r="F113">
            <v>10181.485850000001</v>
          </cell>
          <cell r="G113">
            <v>13120.02094</v>
          </cell>
        </row>
        <row r="114">
          <cell r="A114">
            <v>454</v>
          </cell>
          <cell r="B114" t="str">
            <v>Malawi</v>
          </cell>
          <cell r="C114">
            <v>6987.4924600000004</v>
          </cell>
          <cell r="D114">
            <v>20050.232139999967</v>
          </cell>
          <cell r="E114">
            <v>1819.8719199999998</v>
          </cell>
          <cell r="F114">
            <v>21870.104059999969</v>
          </cell>
          <cell r="G114">
            <v>28857.59651999997</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C117">
            <v>1048.05798</v>
          </cell>
          <cell r="D117">
            <v>12432.583449999993</v>
          </cell>
          <cell r="E117">
            <v>96.852800000000002</v>
          </cell>
          <cell r="F117">
            <v>12529.436249999993</v>
          </cell>
          <cell r="G117">
            <v>13577.494229999993</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C120">
            <v>8841.2023199999985</v>
          </cell>
          <cell r="D120">
            <v>17190.296229999993</v>
          </cell>
          <cell r="E120">
            <v>1627.4203500000001</v>
          </cell>
          <cell r="F120">
            <v>18817.716579999993</v>
          </cell>
          <cell r="G120">
            <v>27658.91889999999</v>
          </cell>
        </row>
        <row r="121">
          <cell r="A121">
            <v>480</v>
          </cell>
          <cell r="B121" t="str">
            <v>Mauritius</v>
          </cell>
          <cell r="F121">
            <v>0</v>
          </cell>
          <cell r="G121">
            <v>0</v>
          </cell>
        </row>
        <row r="122">
          <cell r="A122">
            <v>484</v>
          </cell>
          <cell r="B122" t="str">
            <v>Mexico</v>
          </cell>
          <cell r="C122">
            <v>290.94094000000001</v>
          </cell>
          <cell r="D122">
            <v>23.364000000000001</v>
          </cell>
          <cell r="F122">
            <v>23.364000000000001</v>
          </cell>
          <cell r="G122">
            <v>314.30493999999999</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C127">
            <v>12342.410189999993</v>
          </cell>
          <cell r="D127">
            <v>29616.685170000008</v>
          </cell>
          <cell r="E127">
            <v>95.54401</v>
          </cell>
          <cell r="F127">
            <v>29712.229180000009</v>
          </cell>
          <cell r="G127">
            <v>42054.639370000004</v>
          </cell>
        </row>
        <row r="128">
          <cell r="A128">
            <v>104</v>
          </cell>
          <cell r="B128" t="str">
            <v>Myanmar</v>
          </cell>
          <cell r="C128">
            <v>1665.2530099999999</v>
          </cell>
          <cell r="D128">
            <v>79499.617920000004</v>
          </cell>
          <cell r="F128">
            <v>79499.617920000004</v>
          </cell>
          <cell r="G128">
            <v>81164.870930000005</v>
          </cell>
        </row>
        <row r="129">
          <cell r="A129">
            <v>516</v>
          </cell>
          <cell r="B129" t="str">
            <v>Namibia</v>
          </cell>
          <cell r="C129">
            <v>1336.1119199999998</v>
          </cell>
          <cell r="D129">
            <v>1977.1896499999998</v>
          </cell>
          <cell r="F129">
            <v>1977.1896499999998</v>
          </cell>
          <cell r="G129">
            <v>3313.3015699999996</v>
          </cell>
        </row>
        <row r="130">
          <cell r="A130">
            <v>520</v>
          </cell>
          <cell r="B130" t="str">
            <v>Nauru</v>
          </cell>
          <cell r="F130">
            <v>0</v>
          </cell>
          <cell r="G130">
            <v>0</v>
          </cell>
        </row>
        <row r="131">
          <cell r="A131">
            <v>524</v>
          </cell>
          <cell r="B131" t="str">
            <v>Nepal</v>
          </cell>
          <cell r="C131">
            <v>11585.641589999999</v>
          </cell>
          <cell r="D131">
            <v>32602.571849999949</v>
          </cell>
          <cell r="E131">
            <v>199.30295000000001</v>
          </cell>
          <cell r="F131">
            <v>32801.874799999947</v>
          </cell>
          <cell r="G131">
            <v>44387.516389999946</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C134">
            <v>252.94582</v>
          </cell>
          <cell r="D134">
            <v>15636.422419999995</v>
          </cell>
          <cell r="E134">
            <v>4.0211800000000002</v>
          </cell>
          <cell r="F134">
            <v>15640.443599999995</v>
          </cell>
          <cell r="G134">
            <v>15893.389419999996</v>
          </cell>
        </row>
        <row r="135">
          <cell r="A135">
            <v>562</v>
          </cell>
          <cell r="B135" t="str">
            <v>Niger</v>
          </cell>
          <cell r="C135">
            <v>8728.1867600000005</v>
          </cell>
          <cell r="D135">
            <v>22653.464080000002</v>
          </cell>
          <cell r="F135">
            <v>22653.464080000002</v>
          </cell>
          <cell r="G135">
            <v>31381.650840000002</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C139">
            <v>11835.416600000004</v>
          </cell>
          <cell r="D139">
            <v>28945.624740000003</v>
          </cell>
          <cell r="E139">
            <v>6010.4610599999996</v>
          </cell>
          <cell r="F139">
            <v>34956.085800000001</v>
          </cell>
          <cell r="G139">
            <v>46791.502400000005</v>
          </cell>
        </row>
        <row r="140">
          <cell r="A140">
            <v>585</v>
          </cell>
          <cell r="B140" t="str">
            <v xml:space="preserve">Palau </v>
          </cell>
          <cell r="F140">
            <v>0</v>
          </cell>
          <cell r="G140">
            <v>0</v>
          </cell>
        </row>
        <row r="141">
          <cell r="A141">
            <v>591</v>
          </cell>
          <cell r="B141" t="str">
            <v>Panama</v>
          </cell>
          <cell r="C141">
            <v>62.236460000000001</v>
          </cell>
          <cell r="D141">
            <v>-7.1597200000000001</v>
          </cell>
          <cell r="F141">
            <v>-7.1597200000000001</v>
          </cell>
          <cell r="G141">
            <v>55.076740000000001</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C144">
            <v>2978.6983799999998</v>
          </cell>
          <cell r="D144">
            <v>49396.692610000013</v>
          </cell>
          <cell r="F144">
            <v>49396.692610000013</v>
          </cell>
          <cell r="G144">
            <v>52375.390990000014</v>
          </cell>
        </row>
        <row r="145">
          <cell r="A145">
            <v>608</v>
          </cell>
          <cell r="B145" t="str">
            <v>Philippines</v>
          </cell>
          <cell r="C145">
            <v>5695.0549499999997</v>
          </cell>
          <cell r="D145">
            <v>2632.3878399999999</v>
          </cell>
          <cell r="F145">
            <v>2632.3878399999999</v>
          </cell>
          <cell r="G145">
            <v>8327.4427899999991</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C152">
            <v>3058.6230499999997</v>
          </cell>
          <cell r="D152">
            <v>3126.6116400000001</v>
          </cell>
          <cell r="F152">
            <v>3126.6116400000001</v>
          </cell>
          <cell r="G152">
            <v>6185.2346899999993</v>
          </cell>
        </row>
        <row r="153">
          <cell r="A153">
            <v>646</v>
          </cell>
          <cell r="B153" t="str">
            <v>Rwanda</v>
          </cell>
          <cell r="C153">
            <v>9266.3647300000011</v>
          </cell>
          <cell r="D153">
            <v>10076.136239999996</v>
          </cell>
          <cell r="F153">
            <v>10076.136239999996</v>
          </cell>
          <cell r="G153">
            <v>19342.500969999997</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C156">
            <v>143.81313</v>
          </cell>
          <cell r="D156">
            <v>491.23278000000005</v>
          </cell>
          <cell r="F156">
            <v>491.23278000000005</v>
          </cell>
          <cell r="G156">
            <v>635.04591000000005</v>
          </cell>
        </row>
        <row r="157">
          <cell r="A157">
            <v>682</v>
          </cell>
          <cell r="B157" t="str">
            <v>Saudi Arabia</v>
          </cell>
          <cell r="F157">
            <v>0</v>
          </cell>
          <cell r="G157">
            <v>0</v>
          </cell>
        </row>
        <row r="158">
          <cell r="A158">
            <v>686</v>
          </cell>
          <cell r="B158" t="str">
            <v>Senegal</v>
          </cell>
          <cell r="C158">
            <v>5684.1794000000018</v>
          </cell>
          <cell r="D158">
            <v>2874.6890600000002</v>
          </cell>
          <cell r="F158">
            <v>2874.6890600000002</v>
          </cell>
          <cell r="G158">
            <v>8558.8684600000015</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C161">
            <v>6690.017649999998</v>
          </cell>
          <cell r="D161">
            <v>8112.8493999999982</v>
          </cell>
          <cell r="F161">
            <v>8112.8493999999982</v>
          </cell>
          <cell r="G161">
            <v>14802.867049999997</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C166">
            <v>10250.819740000006</v>
          </cell>
          <cell r="D166">
            <v>168530.52052999992</v>
          </cell>
          <cell r="F166">
            <v>168530.52052999992</v>
          </cell>
          <cell r="G166">
            <v>178781.34026999993</v>
          </cell>
        </row>
        <row r="167">
          <cell r="A167">
            <v>710</v>
          </cell>
          <cell r="B167" t="str">
            <v>South Africa</v>
          </cell>
          <cell r="C167">
            <v>77.019859999999994</v>
          </cell>
          <cell r="E167">
            <v>-10.469580000000001</v>
          </cell>
          <cell r="F167">
            <v>-10.469580000000001</v>
          </cell>
          <cell r="G167">
            <v>66.550279999999987</v>
          </cell>
        </row>
        <row r="168">
          <cell r="A168">
            <v>724</v>
          </cell>
          <cell r="B168" t="str">
            <v>Spain</v>
          </cell>
          <cell r="F168">
            <v>0</v>
          </cell>
          <cell r="G168">
            <v>0</v>
          </cell>
        </row>
        <row r="169">
          <cell r="A169">
            <v>144</v>
          </cell>
          <cell r="B169" t="str">
            <v>Sri Lanka</v>
          </cell>
          <cell r="C169">
            <v>5410.0084899999993</v>
          </cell>
          <cell r="D169">
            <v>46291.991440000005</v>
          </cell>
          <cell r="F169">
            <v>46291.991440000005</v>
          </cell>
          <cell r="G169">
            <v>51701.999930000005</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C173">
            <v>79781.971420000002</v>
          </cell>
          <cell r="D173">
            <v>543864.7384500003</v>
          </cell>
          <cell r="E173">
            <v>11669.52061</v>
          </cell>
          <cell r="F173">
            <v>555534.2590600003</v>
          </cell>
          <cell r="G173">
            <v>635316.23048000026</v>
          </cell>
        </row>
        <row r="174">
          <cell r="A174">
            <v>740</v>
          </cell>
          <cell r="B174" t="str">
            <v>Suriname</v>
          </cell>
          <cell r="F174">
            <v>0</v>
          </cell>
          <cell r="G174">
            <v>0</v>
          </cell>
        </row>
        <row r="175">
          <cell r="A175">
            <v>748</v>
          </cell>
          <cell r="B175" t="str">
            <v>Swaziland</v>
          </cell>
          <cell r="C175">
            <v>543.62302</v>
          </cell>
          <cell r="D175">
            <v>8888.1808699999983</v>
          </cell>
          <cell r="F175">
            <v>8888.1808699999983</v>
          </cell>
          <cell r="G175">
            <v>9431.8038899999992</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C178">
            <v>1255.4088000000002</v>
          </cell>
          <cell r="D178">
            <v>18336.020879999996</v>
          </cell>
          <cell r="E178">
            <v>161.62025</v>
          </cell>
          <cell r="F178">
            <v>18497.641129999996</v>
          </cell>
          <cell r="G178">
            <v>19753.049929999997</v>
          </cell>
        </row>
        <row r="179">
          <cell r="A179">
            <v>762</v>
          </cell>
          <cell r="B179" t="str">
            <v>Tajikstan</v>
          </cell>
          <cell r="C179">
            <v>7087.4918199999993</v>
          </cell>
          <cell r="D179">
            <v>9597.1879600000066</v>
          </cell>
          <cell r="F179">
            <v>9597.1879600000066</v>
          </cell>
          <cell r="G179">
            <v>16684.679780000006</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C182">
            <v>1479.63402</v>
          </cell>
          <cell r="D182">
            <v>6643.271999999999</v>
          </cell>
          <cell r="F182">
            <v>6643.271999999999</v>
          </cell>
          <cell r="G182">
            <v>8122.9060199999985</v>
          </cell>
        </row>
        <row r="183">
          <cell r="A183">
            <v>768</v>
          </cell>
          <cell r="B183" t="str">
            <v>Togo</v>
          </cell>
          <cell r="C183">
            <v>1956.56692</v>
          </cell>
          <cell r="D183">
            <v>2077.3082899999999</v>
          </cell>
          <cell r="F183">
            <v>2077.3082899999999</v>
          </cell>
          <cell r="G183">
            <v>4033.8752100000002</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C190">
            <v>7181.7105499999989</v>
          </cell>
          <cell r="D190">
            <v>110642.11220999996</v>
          </cell>
          <cell r="E190">
            <v>2.98386</v>
          </cell>
          <cell r="F190">
            <v>110645.09606999996</v>
          </cell>
          <cell r="G190">
            <v>117826.80661999996</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C194">
            <v>4887.1011799999997</v>
          </cell>
          <cell r="D194">
            <v>24346.322529999998</v>
          </cell>
          <cell r="F194">
            <v>24346.322529999998</v>
          </cell>
          <cell r="G194">
            <v>29233.423709999995</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C201">
            <v>7023.5416900000009</v>
          </cell>
          <cell r="D201">
            <v>5817.990670000001</v>
          </cell>
          <cell r="F201">
            <v>5817.990670000001</v>
          </cell>
          <cell r="G201">
            <v>12841.532360000001</v>
          </cell>
        </row>
        <row r="202">
          <cell r="A202">
            <v>894</v>
          </cell>
          <cell r="B202" t="str">
            <v>Zambia</v>
          </cell>
          <cell r="C202">
            <v>8798.2973300000012</v>
          </cell>
          <cell r="D202">
            <v>13644.961770000007</v>
          </cell>
          <cell r="E202">
            <v>4086.0946099999996</v>
          </cell>
          <cell r="F202">
            <v>17731.056380000005</v>
          </cell>
          <cell r="G202">
            <v>26529.353710000007</v>
          </cell>
        </row>
        <row r="203">
          <cell r="A203">
            <v>716</v>
          </cell>
          <cell r="B203" t="str">
            <v>Zimbabwe</v>
          </cell>
          <cell r="C203">
            <v>4944.1808300000002</v>
          </cell>
          <cell r="D203">
            <v>150665.77995000003</v>
          </cell>
          <cell r="F203">
            <v>150665.77995000003</v>
          </cell>
          <cell r="G203">
            <v>155609.96078000002</v>
          </cell>
        </row>
        <row r="205">
          <cell r="B205" t="str">
            <v>Total Member States</v>
          </cell>
          <cell r="C205">
            <v>366350.27138999995</v>
          </cell>
          <cell r="D205">
            <v>2885386.7754062498</v>
          </cell>
          <cell r="E205">
            <v>53346.642940000005</v>
          </cell>
          <cell r="F205">
            <v>2938733.41834625</v>
          </cell>
          <cell r="G205">
            <v>3305083.6897362508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3468.88537</v>
          </cell>
          <cell r="D228">
            <v>48774.808630000036</v>
          </cell>
          <cell r="F228">
            <v>48774.808630000036</v>
          </cell>
          <cell r="G228">
            <v>52243.694000000032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3468.88537</v>
          </cell>
          <cell r="D235">
            <v>48774.808630000036</v>
          </cell>
          <cell r="E235">
            <v>0</v>
          </cell>
          <cell r="F235">
            <v>48774.808630000036</v>
          </cell>
          <cell r="G235">
            <v>52243.694000000032</v>
          </cell>
        </row>
        <row r="237">
          <cell r="B237" t="str">
            <v>Total countries/areas</v>
          </cell>
          <cell r="C237">
            <v>369819.15675999993</v>
          </cell>
          <cell r="D237">
            <v>2934161.5840362497</v>
          </cell>
          <cell r="E237">
            <v>53346.642940000005</v>
          </cell>
          <cell r="F237">
            <v>2987508.2269762498</v>
          </cell>
          <cell r="G237">
            <v>3357327.3837362509</v>
          </cell>
        </row>
        <row r="239">
          <cell r="A239">
            <v>711</v>
          </cell>
          <cell r="B239" t="str">
            <v>Sub-Saharan Africa</v>
          </cell>
          <cell r="C239">
            <v>175.82802000000001</v>
          </cell>
          <cell r="D239">
            <v>1130.7921799999999</v>
          </cell>
          <cell r="F239">
            <v>1130.7921799999999</v>
          </cell>
          <cell r="G239">
            <v>1306.6201999999998</v>
          </cell>
        </row>
        <row r="240">
          <cell r="A240">
            <v>15</v>
          </cell>
          <cell r="B240" t="str">
            <v>Northern Africa</v>
          </cell>
          <cell r="F240">
            <v>0</v>
          </cell>
          <cell r="G240">
            <v>0</v>
          </cell>
        </row>
        <row r="241">
          <cell r="A241">
            <v>141</v>
          </cell>
          <cell r="B241" t="str">
            <v>Asia and the Pacific</v>
          </cell>
          <cell r="C241">
            <v>44.844360000000002</v>
          </cell>
          <cell r="D241">
            <v>10.591209999999998</v>
          </cell>
          <cell r="F241">
            <v>10.591209999999998</v>
          </cell>
          <cell r="G241">
            <v>55.435569999999998</v>
          </cell>
        </row>
        <row r="242">
          <cell r="A242">
            <v>19</v>
          </cell>
          <cell r="B242" t="str">
            <v>Americas</v>
          </cell>
          <cell r="C242">
            <v>968.81100000000004</v>
          </cell>
          <cell r="D242">
            <v>881.93636000000004</v>
          </cell>
          <cell r="F242">
            <v>881.93636000000004</v>
          </cell>
          <cell r="G242">
            <v>1850.7473600000001</v>
          </cell>
        </row>
        <row r="243">
          <cell r="A243">
            <v>146</v>
          </cell>
          <cell r="B243" t="str">
            <v>Western Asia</v>
          </cell>
          <cell r="D243">
            <v>20.88</v>
          </cell>
          <cell r="F243">
            <v>20.88</v>
          </cell>
          <cell r="G243">
            <v>20.88</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1189.4833800000001</v>
          </cell>
          <cell r="D248">
            <v>2044.1997500000002</v>
          </cell>
          <cell r="E248">
            <v>0</v>
          </cell>
          <cell r="F248">
            <v>2044.1997500000002</v>
          </cell>
          <cell r="G248">
            <v>3233.6831300000003</v>
          </cell>
        </row>
        <row r="250">
          <cell r="A250">
            <v>2401</v>
          </cell>
          <cell r="B250" t="str">
            <v>Not elsewhere classified (from table 3b)</v>
          </cell>
          <cell r="C250">
            <v>145690.80417000002</v>
          </cell>
          <cell r="D250">
            <v>29493.754263749979</v>
          </cell>
          <cell r="E250">
            <v>0</v>
          </cell>
          <cell r="F250">
            <v>29493.754263749979</v>
          </cell>
          <cell r="G250">
            <v>175184.55843375</v>
          </cell>
        </row>
        <row r="252">
          <cell r="B252" t="str">
            <v>Total</v>
          </cell>
          <cell r="C252">
            <v>516699.44430999993</v>
          </cell>
          <cell r="D252">
            <v>2965699.5380499996</v>
          </cell>
          <cell r="E252">
            <v>53346.642940000005</v>
          </cell>
          <cell r="F252">
            <v>3019046.1809899998</v>
          </cell>
          <cell r="G252">
            <v>3535745.6253000009</v>
          </cell>
        </row>
      </sheetData>
      <sheetData sheetId="14">
        <row r="9">
          <cell r="A9" t="str">
            <v>Code</v>
          </cell>
          <cell r="B9" t="str">
            <v>Country, Area or Region</v>
          </cell>
          <cell r="C9" t="str">
            <v>Expenditures (financed from core contributions)</v>
          </cell>
          <cell r="D9" t="str">
            <v>Other Expenditures</v>
          </cell>
          <cell r="G9" t="str">
            <v>Total Expenditures</v>
          </cell>
        </row>
        <row r="10">
          <cell r="D10" t="str">
            <v>Expenditures (financed from non-core contributions - excl. unilateral)</v>
          </cell>
          <cell r="E10" t="str">
            <v>Expenditures (financed from self-supporting contributions)</v>
          </cell>
          <cell r="F10" t="str">
            <v>Sub-Total Expenditures financed from non-core contributions</v>
          </cell>
        </row>
        <row r="11">
          <cell r="B11" t="str">
            <v>(list here expenditures by country and region)</v>
          </cell>
        </row>
        <row r="13">
          <cell r="B13" t="str">
            <v xml:space="preserve">Member States </v>
          </cell>
        </row>
        <row r="15">
          <cell r="A15">
            <v>4</v>
          </cell>
          <cell r="B15" t="str">
            <v>Afghanistan</v>
          </cell>
          <cell r="C15">
            <v>74514.399849999987</v>
          </cell>
          <cell r="D15">
            <v>0</v>
          </cell>
          <cell r="F15">
            <v>0</v>
          </cell>
          <cell r="G15">
            <v>74514.399849999987</v>
          </cell>
        </row>
        <row r="16">
          <cell r="A16">
            <v>8</v>
          </cell>
          <cell r="B16" t="str">
            <v>Albania</v>
          </cell>
          <cell r="C16">
            <v>728.30451000000005</v>
          </cell>
          <cell r="D16">
            <v>0</v>
          </cell>
          <cell r="F16">
            <v>0</v>
          </cell>
          <cell r="G16">
            <v>728.30451000000005</v>
          </cell>
        </row>
        <row r="17">
          <cell r="A17">
            <v>12</v>
          </cell>
          <cell r="B17" t="str">
            <v>Algeria</v>
          </cell>
          <cell r="C17">
            <v>7407.7439299999996</v>
          </cell>
          <cell r="D17">
            <v>2152.4022599999998</v>
          </cell>
          <cell r="F17">
            <v>2152.4022599999998</v>
          </cell>
          <cell r="G17">
            <v>9560.1461899999995</v>
          </cell>
        </row>
        <row r="18">
          <cell r="A18">
            <v>20</v>
          </cell>
          <cell r="B18" t="str">
            <v>Andorra</v>
          </cell>
          <cell r="C18">
            <v>0</v>
          </cell>
          <cell r="D18">
            <v>0</v>
          </cell>
          <cell r="F18">
            <v>0</v>
          </cell>
          <cell r="G18">
            <v>0</v>
          </cell>
        </row>
        <row r="19">
          <cell r="A19">
            <v>24</v>
          </cell>
          <cell r="B19" t="str">
            <v>Angola</v>
          </cell>
          <cell r="C19">
            <v>4570.2188399999995</v>
          </cell>
          <cell r="D19">
            <v>0</v>
          </cell>
          <cell r="F19">
            <v>0</v>
          </cell>
          <cell r="G19">
            <v>4570.2188399999995</v>
          </cell>
        </row>
        <row r="20">
          <cell r="A20">
            <v>28</v>
          </cell>
          <cell r="B20" t="str">
            <v>Antigua and Barbuda</v>
          </cell>
          <cell r="C20">
            <v>0</v>
          </cell>
          <cell r="D20">
            <v>0</v>
          </cell>
          <cell r="F20">
            <v>0</v>
          </cell>
          <cell r="G20">
            <v>0</v>
          </cell>
        </row>
        <row r="21">
          <cell r="A21">
            <v>32</v>
          </cell>
          <cell r="B21" t="str">
            <v>Argentina</v>
          </cell>
          <cell r="C21">
            <v>3378.24703</v>
          </cell>
          <cell r="D21">
            <v>623.37954000000002</v>
          </cell>
          <cell r="F21">
            <v>623.37954000000002</v>
          </cell>
          <cell r="G21">
            <v>4001.6265699999999</v>
          </cell>
        </row>
        <row r="22">
          <cell r="A22">
            <v>51</v>
          </cell>
          <cell r="B22" t="str">
            <v>Armenia</v>
          </cell>
          <cell r="C22">
            <v>1616.84654</v>
          </cell>
          <cell r="D22">
            <v>938.91029000000003</v>
          </cell>
          <cell r="F22">
            <v>938.91029000000003</v>
          </cell>
          <cell r="G22">
            <v>2555.7568300000003</v>
          </cell>
        </row>
        <row r="23">
          <cell r="A23">
            <v>36</v>
          </cell>
          <cell r="B23" t="str">
            <v>Australia</v>
          </cell>
          <cell r="C23">
            <v>1093.3512499999999</v>
          </cell>
          <cell r="D23">
            <v>0</v>
          </cell>
          <cell r="F23">
            <v>0</v>
          </cell>
          <cell r="G23">
            <v>1093.3512499999999</v>
          </cell>
        </row>
        <row r="24">
          <cell r="A24">
            <v>40</v>
          </cell>
          <cell r="B24" t="str">
            <v>Austria</v>
          </cell>
          <cell r="C24">
            <v>984.35292000000004</v>
          </cell>
          <cell r="D24">
            <v>0</v>
          </cell>
          <cell r="F24">
            <v>0</v>
          </cell>
          <cell r="G24">
            <v>984.35292000000004</v>
          </cell>
        </row>
        <row r="25">
          <cell r="A25">
            <v>31</v>
          </cell>
          <cell r="B25" t="str">
            <v>Azerbaijan</v>
          </cell>
          <cell r="C25">
            <v>3773.27675</v>
          </cell>
          <cell r="D25">
            <v>0</v>
          </cell>
          <cell r="F25">
            <v>0</v>
          </cell>
          <cell r="G25">
            <v>3773.27675</v>
          </cell>
        </row>
        <row r="26">
          <cell r="A26">
            <v>44</v>
          </cell>
          <cell r="B26" t="str">
            <v>Bahamas</v>
          </cell>
          <cell r="C26">
            <v>0</v>
          </cell>
          <cell r="D26">
            <v>0</v>
          </cell>
          <cell r="F26">
            <v>0</v>
          </cell>
          <cell r="G26">
            <v>0</v>
          </cell>
        </row>
        <row r="27">
          <cell r="A27">
            <v>48</v>
          </cell>
          <cell r="B27" t="str">
            <v>Bahrain</v>
          </cell>
          <cell r="C27">
            <v>0</v>
          </cell>
          <cell r="D27">
            <v>0</v>
          </cell>
          <cell r="F27">
            <v>0</v>
          </cell>
          <cell r="G27">
            <v>0</v>
          </cell>
        </row>
        <row r="28">
          <cell r="A28">
            <v>50</v>
          </cell>
          <cell r="B28" t="str">
            <v>Bangladesh</v>
          </cell>
          <cell r="C28">
            <v>6657.07636</v>
          </cell>
          <cell r="D28">
            <v>205.69848999999999</v>
          </cell>
          <cell r="F28">
            <v>205.69848999999999</v>
          </cell>
          <cell r="G28">
            <v>6862.7748499999998</v>
          </cell>
        </row>
        <row r="29">
          <cell r="A29">
            <v>52</v>
          </cell>
          <cell r="B29" t="str">
            <v>Barbados</v>
          </cell>
          <cell r="C29">
            <v>0</v>
          </cell>
          <cell r="D29">
            <v>0</v>
          </cell>
          <cell r="F29">
            <v>0</v>
          </cell>
          <cell r="G29">
            <v>0</v>
          </cell>
        </row>
        <row r="30">
          <cell r="A30">
            <v>112</v>
          </cell>
          <cell r="B30" t="str">
            <v>Belarus</v>
          </cell>
          <cell r="C30">
            <v>1332.8559399999999</v>
          </cell>
          <cell r="D30">
            <v>0</v>
          </cell>
          <cell r="F30">
            <v>0</v>
          </cell>
          <cell r="G30">
            <v>1332.8559399999999</v>
          </cell>
        </row>
        <row r="31">
          <cell r="A31">
            <v>56</v>
          </cell>
          <cell r="B31" t="str">
            <v>Belgium</v>
          </cell>
          <cell r="C31">
            <v>3805.5575099999996</v>
          </cell>
          <cell r="D31">
            <v>0</v>
          </cell>
          <cell r="F31">
            <v>0</v>
          </cell>
          <cell r="G31">
            <v>3805.5575099999996</v>
          </cell>
        </row>
        <row r="32">
          <cell r="A32">
            <v>84</v>
          </cell>
          <cell r="B32" t="str">
            <v>Belize</v>
          </cell>
          <cell r="C32">
            <v>0</v>
          </cell>
          <cell r="D32">
            <v>0</v>
          </cell>
          <cell r="F32">
            <v>0</v>
          </cell>
          <cell r="G32">
            <v>0</v>
          </cell>
        </row>
        <row r="33">
          <cell r="A33">
            <v>204</v>
          </cell>
          <cell r="B33" t="str">
            <v>Benin</v>
          </cell>
          <cell r="C33">
            <v>1529.4194299999999</v>
          </cell>
          <cell r="D33">
            <v>0</v>
          </cell>
          <cell r="F33">
            <v>0</v>
          </cell>
          <cell r="G33">
            <v>1529.4194299999999</v>
          </cell>
        </row>
        <row r="34">
          <cell r="A34">
            <v>64</v>
          </cell>
          <cell r="B34" t="str">
            <v>Bhutan</v>
          </cell>
          <cell r="C34">
            <v>0</v>
          </cell>
          <cell r="D34">
            <v>0</v>
          </cell>
          <cell r="F34">
            <v>0</v>
          </cell>
          <cell r="G34">
            <v>0</v>
          </cell>
        </row>
        <row r="35">
          <cell r="A35">
            <v>68</v>
          </cell>
          <cell r="B35" t="str">
            <v>Bolivia</v>
          </cell>
          <cell r="C35">
            <v>0</v>
          </cell>
          <cell r="D35">
            <v>0</v>
          </cell>
          <cell r="F35">
            <v>0</v>
          </cell>
          <cell r="G35">
            <v>0</v>
          </cell>
        </row>
        <row r="36">
          <cell r="A36">
            <v>70</v>
          </cell>
          <cell r="B36" t="str">
            <v>Bosnia and Herzegovina</v>
          </cell>
          <cell r="C36">
            <v>6129.8601400000007</v>
          </cell>
          <cell r="D36">
            <v>0</v>
          </cell>
          <cell r="F36">
            <v>0</v>
          </cell>
          <cell r="G36">
            <v>6129.8601400000007</v>
          </cell>
        </row>
        <row r="37">
          <cell r="A37">
            <v>72</v>
          </cell>
          <cell r="B37" t="str">
            <v>Botswana</v>
          </cell>
          <cell r="C37">
            <v>2252.83698</v>
          </cell>
          <cell r="D37">
            <v>573.81279000000006</v>
          </cell>
          <cell r="F37">
            <v>573.81279000000006</v>
          </cell>
          <cell r="G37">
            <v>2826.64977</v>
          </cell>
        </row>
        <row r="38">
          <cell r="A38">
            <v>76</v>
          </cell>
          <cell r="B38" t="str">
            <v>Brazil</v>
          </cell>
          <cell r="C38">
            <v>2785.7804700000002</v>
          </cell>
          <cell r="D38">
            <v>999.71162000000004</v>
          </cell>
          <cell r="F38">
            <v>999.71162000000004</v>
          </cell>
          <cell r="G38">
            <v>3785.4920900000002</v>
          </cell>
        </row>
        <row r="39">
          <cell r="A39">
            <v>96</v>
          </cell>
          <cell r="B39" t="str">
            <v>Brunei Darussalam</v>
          </cell>
          <cell r="C39">
            <v>0</v>
          </cell>
          <cell r="D39">
            <v>0</v>
          </cell>
          <cell r="F39">
            <v>0</v>
          </cell>
          <cell r="G39">
            <v>0</v>
          </cell>
        </row>
        <row r="40">
          <cell r="A40">
            <v>100</v>
          </cell>
          <cell r="B40" t="str">
            <v>Bulgaria</v>
          </cell>
          <cell r="C40">
            <v>893.11863000000005</v>
          </cell>
          <cell r="D40">
            <v>0</v>
          </cell>
          <cell r="F40">
            <v>0</v>
          </cell>
          <cell r="G40">
            <v>893.11863000000005</v>
          </cell>
        </row>
        <row r="41">
          <cell r="A41">
            <v>854</v>
          </cell>
          <cell r="B41" t="str">
            <v>Burkina Faso</v>
          </cell>
          <cell r="C41">
            <v>0</v>
          </cell>
          <cell r="D41">
            <v>0</v>
          </cell>
          <cell r="F41">
            <v>0</v>
          </cell>
          <cell r="G41">
            <v>0</v>
          </cell>
        </row>
        <row r="42">
          <cell r="A42">
            <v>108</v>
          </cell>
          <cell r="B42" t="str">
            <v>Burundi</v>
          </cell>
          <cell r="C42">
            <v>30028.742039999997</v>
          </cell>
          <cell r="D42">
            <v>4717.8461399999997</v>
          </cell>
          <cell r="F42">
            <v>4717.8461399999997</v>
          </cell>
          <cell r="G42">
            <v>34746.588179999999</v>
          </cell>
        </row>
        <row r="43">
          <cell r="A43">
            <v>116</v>
          </cell>
          <cell r="B43" t="str">
            <v>Cambodia</v>
          </cell>
          <cell r="C43">
            <v>1222.3626999999999</v>
          </cell>
          <cell r="D43">
            <v>0</v>
          </cell>
          <cell r="F43">
            <v>0</v>
          </cell>
          <cell r="G43">
            <v>1222.3626999999999</v>
          </cell>
        </row>
        <row r="44">
          <cell r="A44">
            <v>120</v>
          </cell>
          <cell r="B44" t="str">
            <v>Cameroon</v>
          </cell>
          <cell r="C44">
            <v>10230.359548999999</v>
          </cell>
          <cell r="D44">
            <v>442.33330999999998</v>
          </cell>
          <cell r="F44">
            <v>442.33330999999998</v>
          </cell>
          <cell r="G44">
            <v>10672.692858999999</v>
          </cell>
        </row>
        <row r="45">
          <cell r="A45">
            <v>124</v>
          </cell>
          <cell r="B45" t="str">
            <v>Canada</v>
          </cell>
          <cell r="C45">
            <v>1583.67417</v>
          </cell>
          <cell r="D45">
            <v>0</v>
          </cell>
          <cell r="F45">
            <v>0</v>
          </cell>
          <cell r="G45">
            <v>1583.67417</v>
          </cell>
        </row>
        <row r="46">
          <cell r="A46">
            <v>132</v>
          </cell>
          <cell r="B46" t="str">
            <v>Cape Verde</v>
          </cell>
          <cell r="C46">
            <v>0</v>
          </cell>
          <cell r="D46">
            <v>0</v>
          </cell>
          <cell r="F46">
            <v>0</v>
          </cell>
          <cell r="G46">
            <v>0</v>
          </cell>
        </row>
        <row r="47">
          <cell r="A47">
            <v>140</v>
          </cell>
          <cell r="B47" t="str">
            <v>Central African Rep.</v>
          </cell>
          <cell r="C47">
            <v>2582.9145400000002</v>
          </cell>
          <cell r="D47">
            <v>1983.24775</v>
          </cell>
          <cell r="F47">
            <v>1983.24775</v>
          </cell>
          <cell r="G47">
            <v>4566.1622900000002</v>
          </cell>
        </row>
        <row r="48">
          <cell r="A48">
            <v>148</v>
          </cell>
          <cell r="B48" t="str">
            <v>Chad</v>
          </cell>
          <cell r="C48">
            <v>81883.972370999996</v>
          </cell>
          <cell r="D48">
            <v>11329.959913999995</v>
          </cell>
          <cell r="F48">
            <v>11329.959913999995</v>
          </cell>
          <cell r="G48">
            <v>93213.932284999988</v>
          </cell>
        </row>
        <row r="49">
          <cell r="A49">
            <v>152</v>
          </cell>
          <cell r="B49" t="str">
            <v>Chile</v>
          </cell>
          <cell r="C49">
            <v>0</v>
          </cell>
          <cell r="D49">
            <v>0</v>
          </cell>
          <cell r="F49">
            <v>0</v>
          </cell>
          <cell r="G49">
            <v>0</v>
          </cell>
        </row>
        <row r="50">
          <cell r="A50">
            <v>156</v>
          </cell>
          <cell r="B50" t="str">
            <v>China</v>
          </cell>
          <cell r="C50">
            <v>4405.3163399999994</v>
          </cell>
          <cell r="D50">
            <v>3366</v>
          </cell>
          <cell r="F50">
            <v>3366</v>
          </cell>
          <cell r="G50">
            <v>7771.3163399999994</v>
          </cell>
        </row>
        <row r="51">
          <cell r="A51">
            <v>170</v>
          </cell>
          <cell r="B51" t="str">
            <v>Colombia</v>
          </cell>
          <cell r="C51">
            <v>717.36145999999997</v>
          </cell>
          <cell r="D51">
            <v>16239.244300000002</v>
          </cell>
          <cell r="F51">
            <v>16239.244300000002</v>
          </cell>
          <cell r="G51">
            <v>16956.605760000002</v>
          </cell>
        </row>
        <row r="52">
          <cell r="A52">
            <v>174</v>
          </cell>
          <cell r="B52" t="str">
            <v>Comoros</v>
          </cell>
          <cell r="C52">
            <v>0</v>
          </cell>
          <cell r="D52">
            <v>0</v>
          </cell>
          <cell r="F52">
            <v>0</v>
          </cell>
          <cell r="G52">
            <v>0</v>
          </cell>
        </row>
        <row r="53">
          <cell r="A53">
            <v>178</v>
          </cell>
          <cell r="B53" t="str">
            <v>Congo</v>
          </cell>
          <cell r="C53">
            <v>6014.0397699999994</v>
          </cell>
          <cell r="D53">
            <v>0</v>
          </cell>
          <cell r="F53">
            <v>0</v>
          </cell>
          <cell r="G53">
            <v>6014.0397699999994</v>
          </cell>
        </row>
        <row r="54">
          <cell r="A54">
            <v>188</v>
          </cell>
          <cell r="B54" t="str">
            <v>Costa Rica</v>
          </cell>
          <cell r="C54">
            <v>3148.51316</v>
          </cell>
          <cell r="D54">
            <v>0</v>
          </cell>
          <cell r="F54">
            <v>0</v>
          </cell>
          <cell r="G54">
            <v>3148.51316</v>
          </cell>
        </row>
        <row r="55">
          <cell r="A55">
            <v>384</v>
          </cell>
          <cell r="B55" t="str">
            <v>Cote d'Ivoire</v>
          </cell>
          <cell r="C55">
            <v>6794.1549100000002</v>
          </cell>
          <cell r="D55">
            <v>1581.7366999999999</v>
          </cell>
          <cell r="F55">
            <v>1581.7366999999999</v>
          </cell>
          <cell r="G55">
            <v>8375.8916100000006</v>
          </cell>
        </row>
        <row r="56">
          <cell r="A56">
            <v>191</v>
          </cell>
          <cell r="B56" t="str">
            <v>Croatia</v>
          </cell>
          <cell r="C56">
            <v>3513.2790399999999</v>
          </cell>
          <cell r="D56">
            <v>0</v>
          </cell>
          <cell r="F56">
            <v>0</v>
          </cell>
          <cell r="G56">
            <v>3513.2790399999999</v>
          </cell>
        </row>
        <row r="57">
          <cell r="A57">
            <v>192</v>
          </cell>
          <cell r="B57" t="str">
            <v>Cuba</v>
          </cell>
          <cell r="C57">
            <v>277.75803999999999</v>
          </cell>
          <cell r="D57">
            <v>0</v>
          </cell>
          <cell r="F57">
            <v>0</v>
          </cell>
          <cell r="G57">
            <v>277.75803999999999</v>
          </cell>
        </row>
        <row r="58">
          <cell r="A58">
            <v>196</v>
          </cell>
          <cell r="B58" t="str">
            <v>Cyprus</v>
          </cell>
          <cell r="C58">
            <v>861.66142000000002</v>
          </cell>
          <cell r="D58">
            <v>0</v>
          </cell>
          <cell r="F58">
            <v>0</v>
          </cell>
          <cell r="G58">
            <v>861.66142000000002</v>
          </cell>
        </row>
        <row r="59">
          <cell r="A59">
            <v>203</v>
          </cell>
          <cell r="B59" t="str">
            <v>Czech Republic</v>
          </cell>
          <cell r="C59">
            <v>427.08527000000004</v>
          </cell>
          <cell r="D59">
            <v>0</v>
          </cell>
          <cell r="F59">
            <v>0</v>
          </cell>
          <cell r="G59">
            <v>427.08527000000004</v>
          </cell>
        </row>
        <row r="60">
          <cell r="A60">
            <v>408</v>
          </cell>
          <cell r="B60" t="str">
            <v>Dem People's Rep of Korea</v>
          </cell>
          <cell r="C60">
            <v>0</v>
          </cell>
          <cell r="D60">
            <v>0</v>
          </cell>
          <cell r="F60">
            <v>0</v>
          </cell>
          <cell r="G60">
            <v>0</v>
          </cell>
        </row>
        <row r="61">
          <cell r="A61">
            <v>180</v>
          </cell>
          <cell r="B61" t="str">
            <v>Dem Rep of the Congo</v>
          </cell>
          <cell r="C61">
            <v>37141.663890000003</v>
          </cell>
          <cell r="D61">
            <v>25231.377660000002</v>
          </cell>
          <cell r="F61">
            <v>25231.377660000002</v>
          </cell>
          <cell r="G61">
            <v>62373.041550000009</v>
          </cell>
        </row>
        <row r="62">
          <cell r="A62">
            <v>208</v>
          </cell>
          <cell r="B62" t="str">
            <v>Denmark</v>
          </cell>
          <cell r="C62">
            <v>0</v>
          </cell>
          <cell r="D62">
            <v>0</v>
          </cell>
          <cell r="F62">
            <v>0</v>
          </cell>
          <cell r="G62">
            <v>0</v>
          </cell>
        </row>
        <row r="63">
          <cell r="A63">
            <v>262</v>
          </cell>
          <cell r="B63" t="str">
            <v>Djibouti</v>
          </cell>
          <cell r="C63">
            <v>3485.2372999999998</v>
          </cell>
          <cell r="D63">
            <v>960.54966999999999</v>
          </cell>
          <cell r="F63">
            <v>960.54966999999999</v>
          </cell>
          <cell r="G63">
            <v>4445.7869700000001</v>
          </cell>
        </row>
        <row r="64">
          <cell r="A64">
            <v>212</v>
          </cell>
          <cell r="B64" t="str">
            <v>Dominica</v>
          </cell>
          <cell r="C64">
            <v>0</v>
          </cell>
          <cell r="D64">
            <v>0</v>
          </cell>
          <cell r="F64">
            <v>0</v>
          </cell>
          <cell r="G64">
            <v>0</v>
          </cell>
        </row>
        <row r="65">
          <cell r="A65">
            <v>214</v>
          </cell>
          <cell r="B65" t="str">
            <v>Dominican Republic</v>
          </cell>
          <cell r="C65">
            <v>0</v>
          </cell>
          <cell r="D65">
            <v>0</v>
          </cell>
          <cell r="F65">
            <v>0</v>
          </cell>
          <cell r="G65">
            <v>0</v>
          </cell>
        </row>
        <row r="66">
          <cell r="A66">
            <v>218</v>
          </cell>
          <cell r="B66" t="str">
            <v>Ecuador</v>
          </cell>
          <cell r="C66">
            <v>7252.3740800000005</v>
          </cell>
          <cell r="D66">
            <v>0</v>
          </cell>
          <cell r="F66">
            <v>0</v>
          </cell>
          <cell r="G66">
            <v>7252.3740800000005</v>
          </cell>
        </row>
        <row r="67">
          <cell r="A67">
            <v>818</v>
          </cell>
          <cell r="B67" t="str">
            <v>Egypt</v>
          </cell>
          <cell r="C67">
            <v>4991.6692000000003</v>
          </cell>
          <cell r="D67">
            <v>5522.6986699999998</v>
          </cell>
          <cell r="F67">
            <v>5522.6986699999998</v>
          </cell>
          <cell r="G67">
            <v>10514.36787</v>
          </cell>
        </row>
        <row r="68">
          <cell r="A68">
            <v>222</v>
          </cell>
          <cell r="B68" t="str">
            <v>El Salvador</v>
          </cell>
          <cell r="C68">
            <v>0</v>
          </cell>
          <cell r="D68">
            <v>0</v>
          </cell>
          <cell r="F68">
            <v>0</v>
          </cell>
          <cell r="G68">
            <v>0</v>
          </cell>
        </row>
        <row r="69">
          <cell r="A69">
            <v>226</v>
          </cell>
          <cell r="B69" t="str">
            <v>Equatorial Guinea</v>
          </cell>
          <cell r="C69">
            <v>0</v>
          </cell>
          <cell r="D69">
            <v>0</v>
          </cell>
          <cell r="F69">
            <v>0</v>
          </cell>
          <cell r="G69">
            <v>0</v>
          </cell>
        </row>
        <row r="70">
          <cell r="A70">
            <v>232</v>
          </cell>
          <cell r="B70" t="str">
            <v>Eritrea</v>
          </cell>
          <cell r="C70">
            <v>4495.6221949999999</v>
          </cell>
          <cell r="D70">
            <v>0</v>
          </cell>
          <cell r="F70">
            <v>0</v>
          </cell>
          <cell r="G70">
            <v>4495.6221949999999</v>
          </cell>
        </row>
        <row r="71">
          <cell r="A71">
            <v>233</v>
          </cell>
          <cell r="B71" t="str">
            <v>Estonia</v>
          </cell>
          <cell r="C71">
            <v>0</v>
          </cell>
          <cell r="D71">
            <v>0</v>
          </cell>
          <cell r="F71">
            <v>0</v>
          </cell>
          <cell r="G71">
            <v>0</v>
          </cell>
        </row>
        <row r="72">
          <cell r="A72">
            <v>231</v>
          </cell>
          <cell r="B72" t="str">
            <v>Ethiopia</v>
          </cell>
          <cell r="C72">
            <v>26594.583230000004</v>
          </cell>
          <cell r="D72">
            <v>10695.056923999997</v>
          </cell>
          <cell r="F72">
            <v>10695.056923999997</v>
          </cell>
          <cell r="G72">
            <v>37289.640154000001</v>
          </cell>
        </row>
        <row r="73">
          <cell r="A73">
            <v>583</v>
          </cell>
          <cell r="B73" t="str">
            <v>Fed States of Micronesia</v>
          </cell>
          <cell r="C73">
            <v>0</v>
          </cell>
          <cell r="D73">
            <v>0</v>
          </cell>
          <cell r="F73">
            <v>0</v>
          </cell>
          <cell r="G73">
            <v>0</v>
          </cell>
        </row>
        <row r="74">
          <cell r="A74">
            <v>242</v>
          </cell>
          <cell r="B74" t="str">
            <v>Fiji</v>
          </cell>
          <cell r="C74">
            <v>0</v>
          </cell>
          <cell r="D74">
            <v>0</v>
          </cell>
          <cell r="F74">
            <v>0</v>
          </cell>
          <cell r="G74">
            <v>0</v>
          </cell>
        </row>
        <row r="75">
          <cell r="A75">
            <v>246</v>
          </cell>
          <cell r="B75" t="str">
            <v>Finland</v>
          </cell>
          <cell r="C75">
            <v>0</v>
          </cell>
          <cell r="D75">
            <v>0</v>
          </cell>
          <cell r="F75">
            <v>0</v>
          </cell>
          <cell r="G75">
            <v>0</v>
          </cell>
        </row>
        <row r="76">
          <cell r="A76">
            <v>250</v>
          </cell>
          <cell r="B76" t="str">
            <v>France</v>
          </cell>
          <cell r="C76">
            <v>2804.8009400000001</v>
          </cell>
          <cell r="D76">
            <v>0</v>
          </cell>
          <cell r="F76">
            <v>0</v>
          </cell>
          <cell r="G76">
            <v>2804.8009400000001</v>
          </cell>
        </row>
        <row r="77">
          <cell r="A77">
            <v>266</v>
          </cell>
          <cell r="B77" t="str">
            <v>Gabon</v>
          </cell>
          <cell r="C77">
            <v>2232.9943800000001</v>
          </cell>
          <cell r="D77">
            <v>0</v>
          </cell>
          <cell r="F77">
            <v>0</v>
          </cell>
          <cell r="G77">
            <v>2232.9943800000001</v>
          </cell>
        </row>
        <row r="78">
          <cell r="A78">
            <v>270</v>
          </cell>
          <cell r="B78" t="str">
            <v>Gambia</v>
          </cell>
          <cell r="C78">
            <v>75.455010000000001</v>
          </cell>
          <cell r="D78">
            <v>0</v>
          </cell>
          <cell r="F78">
            <v>0</v>
          </cell>
          <cell r="G78">
            <v>75.455010000000001</v>
          </cell>
        </row>
        <row r="79">
          <cell r="A79">
            <v>268</v>
          </cell>
          <cell r="B79" t="str">
            <v>Georgia</v>
          </cell>
          <cell r="C79">
            <v>6163.6887999999999</v>
          </cell>
          <cell r="D79">
            <v>15542.42325</v>
          </cell>
          <cell r="F79">
            <v>15542.42325</v>
          </cell>
          <cell r="G79">
            <v>21706.11205</v>
          </cell>
        </row>
        <row r="80">
          <cell r="A80">
            <v>276</v>
          </cell>
          <cell r="B80" t="str">
            <v>Germany</v>
          </cell>
          <cell r="C80">
            <v>2467.0819100000003</v>
          </cell>
          <cell r="D80">
            <v>0</v>
          </cell>
          <cell r="F80">
            <v>0</v>
          </cell>
          <cell r="G80">
            <v>2467.0819100000003</v>
          </cell>
        </row>
        <row r="81">
          <cell r="A81">
            <v>288</v>
          </cell>
          <cell r="B81" t="str">
            <v>Ghana</v>
          </cell>
          <cell r="C81">
            <v>6457.72901</v>
          </cell>
          <cell r="D81">
            <v>0</v>
          </cell>
          <cell r="F81">
            <v>0</v>
          </cell>
          <cell r="G81">
            <v>6457.72901</v>
          </cell>
        </row>
        <row r="82">
          <cell r="A82">
            <v>300</v>
          </cell>
          <cell r="B82" t="str">
            <v>Greece</v>
          </cell>
          <cell r="C82">
            <v>1155.8928100000001</v>
          </cell>
          <cell r="D82">
            <v>0</v>
          </cell>
          <cell r="F82">
            <v>0</v>
          </cell>
          <cell r="G82">
            <v>1155.8928100000001</v>
          </cell>
        </row>
        <row r="83">
          <cell r="A83">
            <v>308</v>
          </cell>
          <cell r="B83" t="str">
            <v>Grenada</v>
          </cell>
          <cell r="C83">
            <v>0</v>
          </cell>
          <cell r="D83">
            <v>0</v>
          </cell>
          <cell r="F83">
            <v>0</v>
          </cell>
          <cell r="G83">
            <v>0</v>
          </cell>
        </row>
        <row r="84">
          <cell r="A84">
            <v>320</v>
          </cell>
          <cell r="B84" t="str">
            <v>Guatemala</v>
          </cell>
          <cell r="C84">
            <v>0</v>
          </cell>
          <cell r="D84">
            <v>0</v>
          </cell>
          <cell r="F84">
            <v>0</v>
          </cell>
          <cell r="G84">
            <v>0</v>
          </cell>
        </row>
        <row r="85">
          <cell r="A85">
            <v>324</v>
          </cell>
          <cell r="B85" t="str">
            <v>Guinea</v>
          </cell>
          <cell r="C85">
            <v>7869.5435199999993</v>
          </cell>
          <cell r="D85">
            <v>0</v>
          </cell>
          <cell r="F85">
            <v>0</v>
          </cell>
          <cell r="G85">
            <v>7869.5435199999993</v>
          </cell>
        </row>
        <row r="86">
          <cell r="A86">
            <v>624</v>
          </cell>
          <cell r="B86" t="str">
            <v>Guinea-Bissau</v>
          </cell>
          <cell r="C86">
            <v>0</v>
          </cell>
          <cell r="D86">
            <v>0</v>
          </cell>
          <cell r="F86">
            <v>0</v>
          </cell>
          <cell r="G86">
            <v>0</v>
          </cell>
        </row>
        <row r="87">
          <cell r="A87">
            <v>328</v>
          </cell>
          <cell r="B87" t="str">
            <v>Guyana</v>
          </cell>
          <cell r="C87">
            <v>0</v>
          </cell>
          <cell r="D87">
            <v>0</v>
          </cell>
          <cell r="F87">
            <v>0</v>
          </cell>
          <cell r="G87">
            <v>0</v>
          </cell>
        </row>
        <row r="88">
          <cell r="A88">
            <v>332</v>
          </cell>
          <cell r="B88" t="str">
            <v>Haiti</v>
          </cell>
          <cell r="C88">
            <v>0</v>
          </cell>
          <cell r="D88">
            <v>0</v>
          </cell>
          <cell r="F88">
            <v>0</v>
          </cell>
          <cell r="G88">
            <v>0</v>
          </cell>
        </row>
        <row r="89">
          <cell r="A89">
            <v>340</v>
          </cell>
          <cell r="B89" t="str">
            <v>Honduras</v>
          </cell>
          <cell r="C89">
            <v>0</v>
          </cell>
          <cell r="D89">
            <v>0</v>
          </cell>
          <cell r="F89">
            <v>0</v>
          </cell>
          <cell r="G89">
            <v>0</v>
          </cell>
        </row>
        <row r="90">
          <cell r="A90">
            <v>348</v>
          </cell>
          <cell r="B90" t="str">
            <v>Hungary</v>
          </cell>
          <cell r="C90">
            <v>2681.4836</v>
          </cell>
          <cell r="D90">
            <v>0</v>
          </cell>
          <cell r="F90">
            <v>0</v>
          </cell>
          <cell r="G90">
            <v>2681.4836</v>
          </cell>
        </row>
        <row r="91">
          <cell r="A91">
            <v>352</v>
          </cell>
          <cell r="B91" t="str">
            <v>Iceland</v>
          </cell>
          <cell r="C91">
            <v>0</v>
          </cell>
          <cell r="D91">
            <v>0</v>
          </cell>
          <cell r="F91">
            <v>0</v>
          </cell>
          <cell r="G91">
            <v>0</v>
          </cell>
        </row>
        <row r="92">
          <cell r="A92">
            <v>356</v>
          </cell>
          <cell r="B92" t="str">
            <v>India</v>
          </cell>
          <cell r="C92">
            <v>4204.1090800000002</v>
          </cell>
          <cell r="D92">
            <v>0</v>
          </cell>
          <cell r="F92">
            <v>0</v>
          </cell>
          <cell r="G92">
            <v>4204.1090800000002</v>
          </cell>
        </row>
        <row r="93">
          <cell r="A93">
            <v>360</v>
          </cell>
          <cell r="B93" t="str">
            <v>Indonesia</v>
          </cell>
          <cell r="C93">
            <v>2478.9739799999998</v>
          </cell>
          <cell r="D93">
            <v>0</v>
          </cell>
          <cell r="F93">
            <v>0</v>
          </cell>
          <cell r="G93">
            <v>2478.9739799999998</v>
          </cell>
        </row>
        <row r="94">
          <cell r="A94">
            <v>364</v>
          </cell>
          <cell r="B94" t="str">
            <v>Iran, Islamic Republic</v>
          </cell>
          <cell r="C94">
            <v>14857.755570000001</v>
          </cell>
          <cell r="D94">
            <v>705.46133999999995</v>
          </cell>
          <cell r="F94">
            <v>705.46133999999995</v>
          </cell>
          <cell r="G94">
            <v>15563.216910000001</v>
          </cell>
        </row>
        <row r="95">
          <cell r="A95">
            <v>368</v>
          </cell>
          <cell r="B95" t="str">
            <v>Iraq</v>
          </cell>
          <cell r="C95">
            <v>334.74367500000005</v>
          </cell>
          <cell r="D95">
            <v>50372.657285000008</v>
          </cell>
          <cell r="F95">
            <v>50372.657285000008</v>
          </cell>
          <cell r="G95">
            <v>50707.400960000006</v>
          </cell>
        </row>
        <row r="96">
          <cell r="A96">
            <v>372</v>
          </cell>
          <cell r="B96" t="str">
            <v>Ireland</v>
          </cell>
          <cell r="C96">
            <v>724.03751</v>
          </cell>
          <cell r="D96">
            <v>0</v>
          </cell>
          <cell r="F96">
            <v>0</v>
          </cell>
          <cell r="G96">
            <v>724.03751</v>
          </cell>
        </row>
        <row r="97">
          <cell r="A97">
            <v>376</v>
          </cell>
          <cell r="B97" t="str">
            <v>Israel</v>
          </cell>
          <cell r="C97">
            <v>1753.2011</v>
          </cell>
          <cell r="D97">
            <v>0</v>
          </cell>
          <cell r="F97">
            <v>0</v>
          </cell>
          <cell r="G97">
            <v>1753.2011</v>
          </cell>
        </row>
        <row r="98">
          <cell r="A98">
            <v>380</v>
          </cell>
          <cell r="B98" t="str">
            <v>Italy</v>
          </cell>
          <cell r="C98">
            <v>3914.86184</v>
          </cell>
          <cell r="D98">
            <v>0</v>
          </cell>
          <cell r="F98">
            <v>0</v>
          </cell>
          <cell r="G98">
            <v>3914.86184</v>
          </cell>
        </row>
        <row r="99">
          <cell r="A99">
            <v>388</v>
          </cell>
          <cell r="B99" t="str">
            <v>Jamaica</v>
          </cell>
          <cell r="C99">
            <v>0</v>
          </cell>
          <cell r="D99">
            <v>0</v>
          </cell>
          <cell r="F99">
            <v>0</v>
          </cell>
          <cell r="G99">
            <v>0</v>
          </cell>
        </row>
        <row r="100">
          <cell r="A100">
            <v>392</v>
          </cell>
          <cell r="B100" t="str">
            <v>Japan</v>
          </cell>
          <cell r="C100">
            <v>2895.2588900000001</v>
          </cell>
          <cell r="D100">
            <v>0</v>
          </cell>
          <cell r="F100">
            <v>0</v>
          </cell>
          <cell r="G100">
            <v>2895.2588900000001</v>
          </cell>
        </row>
        <row r="101">
          <cell r="A101">
            <v>400</v>
          </cell>
          <cell r="B101" t="str">
            <v>Jordan</v>
          </cell>
          <cell r="C101">
            <v>1066.5434750000002</v>
          </cell>
          <cell r="D101">
            <v>44489.944395000006</v>
          </cell>
          <cell r="F101">
            <v>44489.944395000006</v>
          </cell>
          <cell r="G101">
            <v>45556.487870000004</v>
          </cell>
        </row>
        <row r="102">
          <cell r="A102">
            <v>398</v>
          </cell>
          <cell r="B102" t="str">
            <v>Kazakhstan</v>
          </cell>
          <cell r="C102">
            <v>2030.44489</v>
          </cell>
          <cell r="D102">
            <v>0</v>
          </cell>
          <cell r="F102">
            <v>0</v>
          </cell>
          <cell r="G102">
            <v>2030.44489</v>
          </cell>
        </row>
        <row r="103">
          <cell r="A103">
            <v>404</v>
          </cell>
          <cell r="B103" t="str">
            <v>Kenya</v>
          </cell>
          <cell r="C103">
            <v>53230.058730000004</v>
          </cell>
          <cell r="D103">
            <v>13231.673300000006</v>
          </cell>
          <cell r="F103">
            <v>13231.673300000006</v>
          </cell>
          <cell r="G103">
            <v>66461.732030000014</v>
          </cell>
        </row>
        <row r="104">
          <cell r="A104">
            <v>296</v>
          </cell>
          <cell r="B104" t="str">
            <v>Kiribati</v>
          </cell>
          <cell r="C104">
            <v>0</v>
          </cell>
          <cell r="D104">
            <v>0</v>
          </cell>
          <cell r="F104">
            <v>0</v>
          </cell>
          <cell r="G104">
            <v>0</v>
          </cell>
        </row>
        <row r="105">
          <cell r="A105">
            <v>414</v>
          </cell>
          <cell r="B105" t="str">
            <v>Kuwait</v>
          </cell>
          <cell r="C105">
            <v>0</v>
          </cell>
          <cell r="D105">
            <v>0</v>
          </cell>
          <cell r="F105">
            <v>0</v>
          </cell>
          <cell r="G105">
            <v>0</v>
          </cell>
        </row>
        <row r="106">
          <cell r="A106">
            <v>417</v>
          </cell>
          <cell r="B106" t="str">
            <v>Kyrgyzstan</v>
          </cell>
          <cell r="C106">
            <v>1715.5975900000001</v>
          </cell>
          <cell r="D106">
            <v>0</v>
          </cell>
          <cell r="F106">
            <v>0</v>
          </cell>
          <cell r="G106">
            <v>1715.5975900000001</v>
          </cell>
        </row>
        <row r="107">
          <cell r="A107">
            <v>418</v>
          </cell>
          <cell r="B107" t="str">
            <v>Lao People's Dem Republic</v>
          </cell>
          <cell r="C107">
            <v>0</v>
          </cell>
          <cell r="D107">
            <v>0</v>
          </cell>
          <cell r="F107">
            <v>0</v>
          </cell>
          <cell r="G107">
            <v>0</v>
          </cell>
        </row>
        <row r="108">
          <cell r="A108">
            <v>428</v>
          </cell>
          <cell r="B108" t="str">
            <v>Latvia</v>
          </cell>
          <cell r="C108">
            <v>0</v>
          </cell>
          <cell r="D108">
            <v>0</v>
          </cell>
          <cell r="F108">
            <v>0</v>
          </cell>
          <cell r="G108">
            <v>0</v>
          </cell>
        </row>
        <row r="109">
          <cell r="A109">
            <v>422</v>
          </cell>
          <cell r="B109" t="str">
            <v>Lebanon</v>
          </cell>
          <cell r="C109">
            <v>2611.5923160000002</v>
          </cell>
          <cell r="D109">
            <v>6194.4811239999999</v>
          </cell>
          <cell r="F109">
            <v>6194.4811239999999</v>
          </cell>
          <cell r="G109">
            <v>8806.0734400000001</v>
          </cell>
        </row>
        <row r="110">
          <cell r="A110">
            <v>426</v>
          </cell>
          <cell r="B110" t="str">
            <v>Lesotho</v>
          </cell>
          <cell r="C110">
            <v>0</v>
          </cell>
          <cell r="D110">
            <v>0</v>
          </cell>
          <cell r="F110">
            <v>0</v>
          </cell>
          <cell r="G110">
            <v>0</v>
          </cell>
        </row>
        <row r="111">
          <cell r="A111">
            <v>430</v>
          </cell>
          <cell r="B111" t="str">
            <v>Liberia</v>
          </cell>
          <cell r="C111">
            <v>23695.555379999998</v>
          </cell>
          <cell r="D111">
            <v>2859.82141</v>
          </cell>
          <cell r="F111">
            <v>2859.82141</v>
          </cell>
          <cell r="G111">
            <v>26555.376789999998</v>
          </cell>
        </row>
        <row r="112">
          <cell r="A112">
            <v>434</v>
          </cell>
          <cell r="B112" t="str">
            <v>Libyan Arab Jamahiriya</v>
          </cell>
          <cell r="C112">
            <v>1711.6659</v>
          </cell>
          <cell r="D112">
            <v>176.66543999999999</v>
          </cell>
          <cell r="F112">
            <v>176.66543999999999</v>
          </cell>
          <cell r="G112">
            <v>1888.33134</v>
          </cell>
        </row>
        <row r="113">
          <cell r="A113">
            <v>438</v>
          </cell>
          <cell r="B113" t="str">
            <v>Liechtenstein</v>
          </cell>
          <cell r="C113">
            <v>0</v>
          </cell>
          <cell r="D113">
            <v>0</v>
          </cell>
          <cell r="F113">
            <v>0</v>
          </cell>
          <cell r="G113">
            <v>0</v>
          </cell>
        </row>
        <row r="114">
          <cell r="A114">
            <v>440</v>
          </cell>
          <cell r="B114" t="str">
            <v>Lithuania</v>
          </cell>
          <cell r="C114">
            <v>0</v>
          </cell>
          <cell r="D114">
            <v>0</v>
          </cell>
          <cell r="F114">
            <v>0</v>
          </cell>
          <cell r="G114">
            <v>0</v>
          </cell>
        </row>
        <row r="115">
          <cell r="A115">
            <v>442</v>
          </cell>
          <cell r="B115" t="str">
            <v>Luxembourg</v>
          </cell>
          <cell r="C115">
            <v>0</v>
          </cell>
          <cell r="D115">
            <v>0</v>
          </cell>
          <cell r="F115">
            <v>0</v>
          </cell>
          <cell r="G115">
            <v>0</v>
          </cell>
        </row>
        <row r="116">
          <cell r="A116">
            <v>450</v>
          </cell>
          <cell r="B116" t="str">
            <v>Madagascar</v>
          </cell>
          <cell r="C116">
            <v>0</v>
          </cell>
          <cell r="D116">
            <v>0</v>
          </cell>
          <cell r="F116">
            <v>0</v>
          </cell>
          <cell r="G116">
            <v>0</v>
          </cell>
        </row>
        <row r="117">
          <cell r="A117">
            <v>454</v>
          </cell>
          <cell r="B117" t="str">
            <v>Malawi</v>
          </cell>
          <cell r="C117">
            <v>2173.1024400000001</v>
          </cell>
          <cell r="D117">
            <v>68.124339999999989</v>
          </cell>
          <cell r="F117">
            <v>68.124339999999989</v>
          </cell>
          <cell r="G117">
            <v>2241.22678</v>
          </cell>
        </row>
        <row r="118">
          <cell r="A118">
            <v>458</v>
          </cell>
          <cell r="B118" t="str">
            <v>Malaysia</v>
          </cell>
          <cell r="C118">
            <v>5652.2584900000002</v>
          </cell>
          <cell r="D118">
            <v>0</v>
          </cell>
          <cell r="F118">
            <v>0</v>
          </cell>
          <cell r="G118">
            <v>5652.2584900000002</v>
          </cell>
        </row>
        <row r="119">
          <cell r="A119">
            <v>462</v>
          </cell>
          <cell r="B119" t="str">
            <v>Maldives</v>
          </cell>
          <cell r="C119">
            <v>0</v>
          </cell>
          <cell r="D119">
            <v>0</v>
          </cell>
          <cell r="F119">
            <v>0</v>
          </cell>
          <cell r="G119">
            <v>0</v>
          </cell>
        </row>
        <row r="120">
          <cell r="A120">
            <v>466</v>
          </cell>
          <cell r="B120" t="str">
            <v>Mali</v>
          </cell>
          <cell r="C120">
            <v>76.26091000000001</v>
          </cell>
          <cell r="D120">
            <v>0</v>
          </cell>
          <cell r="F120">
            <v>0</v>
          </cell>
          <cell r="G120">
            <v>76.26091000000001</v>
          </cell>
        </row>
        <row r="121">
          <cell r="A121">
            <v>470</v>
          </cell>
          <cell r="B121" t="str">
            <v>Malta</v>
          </cell>
          <cell r="C121">
            <v>112.01757000000001</v>
          </cell>
          <cell r="D121">
            <v>0</v>
          </cell>
          <cell r="F121">
            <v>0</v>
          </cell>
          <cell r="G121">
            <v>112.01757000000001</v>
          </cell>
        </row>
        <row r="122">
          <cell r="A122">
            <v>584</v>
          </cell>
          <cell r="B122" t="str">
            <v>Marshall Islands</v>
          </cell>
          <cell r="C122">
            <v>0</v>
          </cell>
          <cell r="D122">
            <v>0</v>
          </cell>
          <cell r="F122">
            <v>0</v>
          </cell>
          <cell r="G122">
            <v>0</v>
          </cell>
        </row>
        <row r="123">
          <cell r="A123">
            <v>478</v>
          </cell>
          <cell r="B123" t="str">
            <v>Mauritania</v>
          </cell>
          <cell r="C123">
            <v>1247.1254799999999</v>
          </cell>
          <cell r="D123">
            <v>7302.0710600000002</v>
          </cell>
          <cell r="F123">
            <v>7302.0710600000002</v>
          </cell>
          <cell r="G123">
            <v>8549.1965400000008</v>
          </cell>
        </row>
        <row r="124">
          <cell r="A124">
            <v>480</v>
          </cell>
          <cell r="B124" t="str">
            <v>Mauritius</v>
          </cell>
          <cell r="C124">
            <v>0</v>
          </cell>
          <cell r="D124">
            <v>0</v>
          </cell>
          <cell r="F124">
            <v>0</v>
          </cell>
          <cell r="G124">
            <v>0</v>
          </cell>
        </row>
        <row r="125">
          <cell r="A125">
            <v>484</v>
          </cell>
          <cell r="B125" t="str">
            <v>Mexico</v>
          </cell>
          <cell r="C125">
            <v>2231.1718100000003</v>
          </cell>
          <cell r="D125">
            <v>0</v>
          </cell>
          <cell r="F125">
            <v>0</v>
          </cell>
          <cell r="G125">
            <v>2231.1718100000003</v>
          </cell>
        </row>
        <row r="126">
          <cell r="A126">
            <v>492</v>
          </cell>
          <cell r="B126" t="str">
            <v>Monaco</v>
          </cell>
          <cell r="C126">
            <v>0</v>
          </cell>
          <cell r="D126">
            <v>0</v>
          </cell>
          <cell r="F126">
            <v>0</v>
          </cell>
          <cell r="G126">
            <v>0</v>
          </cell>
        </row>
        <row r="127">
          <cell r="A127">
            <v>496</v>
          </cell>
          <cell r="B127" t="str">
            <v>Mongolia</v>
          </cell>
          <cell r="C127">
            <v>168.90371999999999</v>
          </cell>
          <cell r="D127">
            <v>0</v>
          </cell>
          <cell r="F127">
            <v>0</v>
          </cell>
          <cell r="G127">
            <v>168.90371999999999</v>
          </cell>
        </row>
        <row r="128">
          <cell r="A128">
            <v>499</v>
          </cell>
          <cell r="B128" t="str">
            <v>Montenegro</v>
          </cell>
          <cell r="C128">
            <v>2642.4550199999999</v>
          </cell>
          <cell r="D128">
            <v>0</v>
          </cell>
          <cell r="F128">
            <v>0</v>
          </cell>
          <cell r="G128">
            <v>2642.4550199999999</v>
          </cell>
        </row>
        <row r="129">
          <cell r="A129">
            <v>504</v>
          </cell>
          <cell r="B129" t="str">
            <v>Morocco</v>
          </cell>
          <cell r="C129">
            <v>1354.97585</v>
          </cell>
          <cell r="D129">
            <v>265.18016</v>
          </cell>
          <cell r="F129">
            <v>265.18016</v>
          </cell>
          <cell r="G129">
            <v>1620.1560100000002</v>
          </cell>
        </row>
        <row r="130">
          <cell r="A130">
            <v>508</v>
          </cell>
          <cell r="B130" t="str">
            <v>Mozambique</v>
          </cell>
          <cell r="C130">
            <v>2860.3163599999998</v>
          </cell>
          <cell r="D130">
            <v>550.82745</v>
          </cell>
          <cell r="F130">
            <v>550.82745</v>
          </cell>
          <cell r="G130">
            <v>3411.1438099999996</v>
          </cell>
        </row>
        <row r="131">
          <cell r="A131">
            <v>104</v>
          </cell>
          <cell r="B131" t="str">
            <v>Myanmar</v>
          </cell>
          <cell r="C131">
            <v>7011.56315</v>
          </cell>
          <cell r="D131">
            <v>6730.29097</v>
          </cell>
          <cell r="F131">
            <v>6730.29097</v>
          </cell>
          <cell r="G131">
            <v>13741.85412</v>
          </cell>
        </row>
        <row r="132">
          <cell r="A132">
            <v>516</v>
          </cell>
          <cell r="B132" t="str">
            <v>Namibia</v>
          </cell>
          <cell r="C132">
            <v>2515.6929799999998</v>
          </cell>
          <cell r="D132">
            <v>0</v>
          </cell>
          <cell r="F132">
            <v>0</v>
          </cell>
          <cell r="G132">
            <v>2515.6929799999998</v>
          </cell>
        </row>
        <row r="133">
          <cell r="A133">
            <v>520</v>
          </cell>
          <cell r="B133" t="str">
            <v>Nauru</v>
          </cell>
          <cell r="C133">
            <v>0</v>
          </cell>
          <cell r="D133">
            <v>0</v>
          </cell>
          <cell r="F133">
            <v>0</v>
          </cell>
          <cell r="G133">
            <v>0</v>
          </cell>
        </row>
        <row r="134">
          <cell r="A134">
            <v>524</v>
          </cell>
          <cell r="B134" t="str">
            <v>Nepal</v>
          </cell>
          <cell r="C134">
            <v>10849.6963</v>
          </cell>
          <cell r="D134">
            <v>108.52280999999999</v>
          </cell>
          <cell r="F134">
            <v>108.52280999999999</v>
          </cell>
          <cell r="G134">
            <v>10958.21911</v>
          </cell>
        </row>
        <row r="135">
          <cell r="A135">
            <v>528</v>
          </cell>
          <cell r="B135" t="str">
            <v>Netherlands</v>
          </cell>
          <cell r="C135">
            <v>0</v>
          </cell>
          <cell r="D135">
            <v>0</v>
          </cell>
          <cell r="F135">
            <v>0</v>
          </cell>
          <cell r="G135">
            <v>0</v>
          </cell>
        </row>
        <row r="136">
          <cell r="A136">
            <v>554</v>
          </cell>
          <cell r="B136" t="str">
            <v>New Zealand</v>
          </cell>
          <cell r="C136">
            <v>0</v>
          </cell>
          <cell r="D136">
            <v>0</v>
          </cell>
          <cell r="F136">
            <v>0</v>
          </cell>
          <cell r="G136">
            <v>0</v>
          </cell>
        </row>
        <row r="137">
          <cell r="A137">
            <v>558</v>
          </cell>
          <cell r="B137" t="str">
            <v>Nicaragua</v>
          </cell>
          <cell r="C137">
            <v>0</v>
          </cell>
          <cell r="D137">
            <v>0</v>
          </cell>
          <cell r="F137">
            <v>0</v>
          </cell>
          <cell r="G137">
            <v>0</v>
          </cell>
        </row>
        <row r="138">
          <cell r="A138">
            <v>562</v>
          </cell>
          <cell r="B138" t="str">
            <v>Niger</v>
          </cell>
          <cell r="C138">
            <v>0</v>
          </cell>
          <cell r="D138">
            <v>0</v>
          </cell>
          <cell r="F138">
            <v>0</v>
          </cell>
          <cell r="G138">
            <v>0</v>
          </cell>
        </row>
        <row r="139">
          <cell r="A139">
            <v>566</v>
          </cell>
          <cell r="B139" t="str">
            <v>Nigeria</v>
          </cell>
          <cell r="C139">
            <v>3229.5291000000002</v>
          </cell>
          <cell r="D139">
            <v>0</v>
          </cell>
          <cell r="F139">
            <v>0</v>
          </cell>
          <cell r="G139">
            <v>3229.5291000000002</v>
          </cell>
        </row>
        <row r="140">
          <cell r="A140">
            <v>578</v>
          </cell>
          <cell r="B140" t="str">
            <v>Norway</v>
          </cell>
          <cell r="C140">
            <v>0</v>
          </cell>
          <cell r="D140">
            <v>0</v>
          </cell>
          <cell r="F140">
            <v>0</v>
          </cell>
          <cell r="G140">
            <v>0</v>
          </cell>
        </row>
        <row r="141">
          <cell r="A141">
            <v>512</v>
          </cell>
          <cell r="B141" t="str">
            <v>Oman</v>
          </cell>
          <cell r="C141">
            <v>0</v>
          </cell>
          <cell r="D141">
            <v>0</v>
          </cell>
          <cell r="F141">
            <v>0</v>
          </cell>
          <cell r="G141">
            <v>0</v>
          </cell>
        </row>
        <row r="142">
          <cell r="A142">
            <v>586</v>
          </cell>
          <cell r="B142" t="str">
            <v>Pakistan</v>
          </cell>
          <cell r="C142">
            <v>21976.51267</v>
          </cell>
          <cell r="D142">
            <v>10011.574200000001</v>
          </cell>
          <cell r="F142">
            <v>10011.574200000001</v>
          </cell>
          <cell r="G142">
            <v>31988.086869999999</v>
          </cell>
        </row>
        <row r="143">
          <cell r="A143">
            <v>585</v>
          </cell>
          <cell r="B143" t="str">
            <v xml:space="preserve">Palau </v>
          </cell>
          <cell r="C143">
            <v>0</v>
          </cell>
          <cell r="D143">
            <v>0</v>
          </cell>
          <cell r="F143">
            <v>0</v>
          </cell>
          <cell r="G143">
            <v>0</v>
          </cell>
        </row>
        <row r="144">
          <cell r="A144">
            <v>591</v>
          </cell>
          <cell r="B144" t="str">
            <v>Panama</v>
          </cell>
          <cell r="C144">
            <v>1233.11609</v>
          </cell>
          <cell r="D144">
            <v>0</v>
          </cell>
          <cell r="F144">
            <v>0</v>
          </cell>
          <cell r="G144">
            <v>1233.11609</v>
          </cell>
        </row>
        <row r="145">
          <cell r="A145">
            <v>598</v>
          </cell>
          <cell r="B145" t="str">
            <v>Papua New Guinea</v>
          </cell>
          <cell r="C145">
            <v>913.30534999999998</v>
          </cell>
          <cell r="D145">
            <v>0</v>
          </cell>
          <cell r="F145">
            <v>0</v>
          </cell>
          <cell r="G145">
            <v>913.30534999999998</v>
          </cell>
        </row>
        <row r="146">
          <cell r="A146">
            <v>600</v>
          </cell>
          <cell r="B146" t="str">
            <v>Paraguay</v>
          </cell>
          <cell r="C146">
            <v>0</v>
          </cell>
          <cell r="D146">
            <v>0</v>
          </cell>
          <cell r="F146">
            <v>0</v>
          </cell>
          <cell r="G146">
            <v>0</v>
          </cell>
        </row>
        <row r="147">
          <cell r="A147">
            <v>604</v>
          </cell>
          <cell r="B147" t="str">
            <v>Peru</v>
          </cell>
          <cell r="C147">
            <v>0</v>
          </cell>
          <cell r="D147">
            <v>0</v>
          </cell>
          <cell r="F147">
            <v>0</v>
          </cell>
          <cell r="G147">
            <v>0</v>
          </cell>
        </row>
        <row r="148">
          <cell r="A148">
            <v>608</v>
          </cell>
          <cell r="B148" t="str">
            <v>Philippines</v>
          </cell>
          <cell r="C148">
            <v>212.52339000000001</v>
          </cell>
          <cell r="D148">
            <v>0</v>
          </cell>
          <cell r="F148">
            <v>0</v>
          </cell>
          <cell r="G148">
            <v>212.52339000000001</v>
          </cell>
        </row>
        <row r="149">
          <cell r="A149">
            <v>616</v>
          </cell>
          <cell r="B149" t="str">
            <v>Poland</v>
          </cell>
          <cell r="C149">
            <v>872.66045999999994</v>
          </cell>
          <cell r="D149">
            <v>0</v>
          </cell>
          <cell r="F149">
            <v>0</v>
          </cell>
          <cell r="G149">
            <v>872.66045999999994</v>
          </cell>
        </row>
        <row r="150">
          <cell r="A150">
            <v>620</v>
          </cell>
          <cell r="B150" t="str">
            <v>Portugal</v>
          </cell>
          <cell r="C150">
            <v>86.036429999999996</v>
          </cell>
          <cell r="D150">
            <v>0</v>
          </cell>
          <cell r="F150">
            <v>0</v>
          </cell>
          <cell r="G150">
            <v>86.036429999999996</v>
          </cell>
        </row>
        <row r="151">
          <cell r="A151">
            <v>634</v>
          </cell>
          <cell r="B151" t="str">
            <v>Qatar</v>
          </cell>
          <cell r="C151">
            <v>0</v>
          </cell>
          <cell r="D151">
            <v>0</v>
          </cell>
          <cell r="F151">
            <v>0</v>
          </cell>
          <cell r="G151">
            <v>0</v>
          </cell>
        </row>
        <row r="152">
          <cell r="A152">
            <v>410</v>
          </cell>
          <cell r="B152" t="str">
            <v>Rep of Korea</v>
          </cell>
          <cell r="C152">
            <v>748.70326999999997</v>
          </cell>
          <cell r="D152">
            <v>0</v>
          </cell>
          <cell r="F152">
            <v>0</v>
          </cell>
          <cell r="G152">
            <v>748.70326999999997</v>
          </cell>
        </row>
        <row r="153">
          <cell r="A153">
            <v>498</v>
          </cell>
          <cell r="B153" t="str">
            <v>Rep of Moldova</v>
          </cell>
          <cell r="C153">
            <v>703.32084999999995</v>
          </cell>
          <cell r="D153">
            <v>0</v>
          </cell>
          <cell r="F153">
            <v>0</v>
          </cell>
          <cell r="G153">
            <v>703.32084999999995</v>
          </cell>
        </row>
        <row r="154">
          <cell r="A154">
            <v>642</v>
          </cell>
          <cell r="B154" t="str">
            <v>Romania</v>
          </cell>
          <cell r="C154">
            <v>953.97166000000004</v>
          </cell>
          <cell r="D154">
            <v>0</v>
          </cell>
          <cell r="F154">
            <v>0</v>
          </cell>
          <cell r="G154">
            <v>953.97166000000004</v>
          </cell>
        </row>
        <row r="155">
          <cell r="A155">
            <v>643</v>
          </cell>
          <cell r="B155" t="str">
            <v>Russian Federation</v>
          </cell>
          <cell r="C155">
            <v>14453.367880000002</v>
          </cell>
          <cell r="D155">
            <v>387.13589000000002</v>
          </cell>
          <cell r="F155">
            <v>387.13589000000002</v>
          </cell>
          <cell r="G155">
            <v>14840.503770000001</v>
          </cell>
        </row>
        <row r="156">
          <cell r="A156">
            <v>646</v>
          </cell>
          <cell r="B156" t="str">
            <v>Rwanda</v>
          </cell>
          <cell r="C156">
            <v>8608.2069400000019</v>
          </cell>
          <cell r="D156">
            <v>170.49239</v>
          </cell>
          <cell r="F156">
            <v>170.49239</v>
          </cell>
          <cell r="G156">
            <v>8778.6993300000013</v>
          </cell>
        </row>
        <row r="157">
          <cell r="A157">
            <v>882</v>
          </cell>
          <cell r="B157" t="str">
            <v>Samoa</v>
          </cell>
          <cell r="C157">
            <v>0</v>
          </cell>
          <cell r="D157">
            <v>0</v>
          </cell>
          <cell r="F157">
            <v>0</v>
          </cell>
          <cell r="G157">
            <v>0</v>
          </cell>
        </row>
        <row r="158">
          <cell r="A158">
            <v>674</v>
          </cell>
          <cell r="B158" t="str">
            <v>San Marino</v>
          </cell>
          <cell r="C158">
            <v>0</v>
          </cell>
          <cell r="D158">
            <v>0</v>
          </cell>
          <cell r="F158">
            <v>0</v>
          </cell>
          <cell r="G158">
            <v>0</v>
          </cell>
        </row>
        <row r="159">
          <cell r="A159">
            <v>678</v>
          </cell>
          <cell r="B159" t="str">
            <v>Sao Tome and Principe</v>
          </cell>
          <cell r="C159">
            <v>0</v>
          </cell>
          <cell r="D159">
            <v>0</v>
          </cell>
          <cell r="F159">
            <v>0</v>
          </cell>
          <cell r="G159">
            <v>0</v>
          </cell>
        </row>
        <row r="160">
          <cell r="A160">
            <v>682</v>
          </cell>
          <cell r="B160" t="str">
            <v>Saudi Arabia</v>
          </cell>
          <cell r="C160">
            <v>2761.0540499999997</v>
          </cell>
          <cell r="D160">
            <v>394.19056</v>
          </cell>
          <cell r="F160">
            <v>394.19056</v>
          </cell>
          <cell r="G160">
            <v>3155.2446099999997</v>
          </cell>
        </row>
        <row r="161">
          <cell r="A161">
            <v>686</v>
          </cell>
          <cell r="B161" t="str">
            <v>Senegal</v>
          </cell>
          <cell r="C161">
            <v>11562.17051</v>
          </cell>
          <cell r="D161">
            <v>1810.30396</v>
          </cell>
          <cell r="F161">
            <v>1810.30396</v>
          </cell>
          <cell r="G161">
            <v>13372.474469999999</v>
          </cell>
        </row>
        <row r="162">
          <cell r="A162">
            <v>688</v>
          </cell>
          <cell r="B162" t="str">
            <v>Serbia</v>
          </cell>
          <cell r="C162">
            <v>23393.309779999996</v>
          </cell>
          <cell r="D162">
            <v>0</v>
          </cell>
          <cell r="F162">
            <v>0</v>
          </cell>
          <cell r="G162">
            <v>23393.309779999996</v>
          </cell>
        </row>
        <row r="163">
          <cell r="A163">
            <v>690</v>
          </cell>
          <cell r="B163" t="str">
            <v>Seychelles</v>
          </cell>
          <cell r="C163">
            <v>0</v>
          </cell>
          <cell r="D163">
            <v>0</v>
          </cell>
          <cell r="F163">
            <v>0</v>
          </cell>
          <cell r="G163">
            <v>0</v>
          </cell>
        </row>
        <row r="164">
          <cell r="A164">
            <v>694</v>
          </cell>
          <cell r="B164" t="str">
            <v>Sierra Leone</v>
          </cell>
          <cell r="C164">
            <v>6472.2686599999997</v>
          </cell>
          <cell r="D164">
            <v>147.97297</v>
          </cell>
          <cell r="F164">
            <v>147.97297</v>
          </cell>
          <cell r="G164">
            <v>6620.2416299999995</v>
          </cell>
        </row>
        <row r="165">
          <cell r="A165">
            <v>702</v>
          </cell>
          <cell r="B165" t="str">
            <v>Singapore</v>
          </cell>
          <cell r="C165">
            <v>0</v>
          </cell>
          <cell r="D165">
            <v>0</v>
          </cell>
          <cell r="F165">
            <v>0</v>
          </cell>
          <cell r="G165">
            <v>0</v>
          </cell>
        </row>
        <row r="166">
          <cell r="A166">
            <v>703</v>
          </cell>
          <cell r="B166" t="str">
            <v>Slovak Republic</v>
          </cell>
          <cell r="C166">
            <v>443.30339000000004</v>
          </cell>
          <cell r="D166">
            <v>0</v>
          </cell>
          <cell r="F166">
            <v>0</v>
          </cell>
          <cell r="G166">
            <v>443.30339000000004</v>
          </cell>
        </row>
        <row r="167">
          <cell r="A167">
            <v>705</v>
          </cell>
          <cell r="B167" t="str">
            <v>Slovenia</v>
          </cell>
          <cell r="C167">
            <v>97.893910000000005</v>
          </cell>
          <cell r="D167">
            <v>0</v>
          </cell>
          <cell r="F167">
            <v>0</v>
          </cell>
          <cell r="G167">
            <v>97.893910000000005</v>
          </cell>
        </row>
        <row r="168">
          <cell r="A168">
            <v>90</v>
          </cell>
          <cell r="B168" t="str">
            <v>Solomon Islands</v>
          </cell>
          <cell r="C168">
            <v>0</v>
          </cell>
          <cell r="D168">
            <v>0</v>
          </cell>
          <cell r="F168">
            <v>0</v>
          </cell>
          <cell r="G168">
            <v>0</v>
          </cell>
        </row>
        <row r="169">
          <cell r="A169">
            <v>706</v>
          </cell>
          <cell r="B169" t="str">
            <v>Somalia</v>
          </cell>
          <cell r="C169">
            <v>6181.6386800000009</v>
          </cell>
          <cell r="D169">
            <v>14063.271719999999</v>
          </cell>
          <cell r="F169">
            <v>14063.271719999999</v>
          </cell>
          <cell r="G169">
            <v>20244.910400000001</v>
          </cell>
        </row>
        <row r="170">
          <cell r="A170">
            <v>710</v>
          </cell>
          <cell r="B170" t="str">
            <v>South Africa</v>
          </cell>
          <cell r="C170">
            <v>9288.9509600000001</v>
          </cell>
          <cell r="D170">
            <v>3154.5462599999996</v>
          </cell>
          <cell r="F170">
            <v>3154.5462599999996</v>
          </cell>
          <cell r="G170">
            <v>12443.497219999999</v>
          </cell>
        </row>
        <row r="171">
          <cell r="A171">
            <v>724</v>
          </cell>
          <cell r="B171" t="str">
            <v>Spain</v>
          </cell>
          <cell r="C171">
            <v>1355.6888000000001</v>
          </cell>
          <cell r="D171">
            <v>0</v>
          </cell>
          <cell r="F171">
            <v>0</v>
          </cell>
          <cell r="G171">
            <v>1355.6888000000001</v>
          </cell>
        </row>
        <row r="172">
          <cell r="A172">
            <v>144</v>
          </cell>
          <cell r="B172" t="str">
            <v>Sri Lanka</v>
          </cell>
          <cell r="C172">
            <v>19600.639059999998</v>
          </cell>
          <cell r="D172">
            <v>523.08038999999997</v>
          </cell>
          <cell r="F172">
            <v>523.08038999999997</v>
          </cell>
          <cell r="G172">
            <v>20123.719449999997</v>
          </cell>
        </row>
        <row r="173">
          <cell r="A173">
            <v>659</v>
          </cell>
          <cell r="B173" t="str">
            <v>St. Kitts and Nevis</v>
          </cell>
          <cell r="C173">
            <v>0</v>
          </cell>
          <cell r="D173">
            <v>0</v>
          </cell>
          <cell r="F173">
            <v>0</v>
          </cell>
          <cell r="G173">
            <v>0</v>
          </cell>
        </row>
        <row r="174">
          <cell r="A174">
            <v>662</v>
          </cell>
          <cell r="B174" t="str">
            <v>St. Lucia</v>
          </cell>
          <cell r="C174">
            <v>0</v>
          </cell>
          <cell r="D174">
            <v>0</v>
          </cell>
          <cell r="F174">
            <v>0</v>
          </cell>
          <cell r="G174">
            <v>0</v>
          </cell>
        </row>
        <row r="175">
          <cell r="A175">
            <v>670</v>
          </cell>
          <cell r="B175" t="str">
            <v>St. Vincent and the Grenadines</v>
          </cell>
          <cell r="C175">
            <v>0</v>
          </cell>
          <cell r="D175">
            <v>0</v>
          </cell>
          <cell r="F175">
            <v>0</v>
          </cell>
          <cell r="G175">
            <v>0</v>
          </cell>
        </row>
        <row r="176">
          <cell r="A176">
            <v>736</v>
          </cell>
          <cell r="B176" t="str">
            <v>Sudan</v>
          </cell>
          <cell r="C176">
            <v>19203.085642000002</v>
          </cell>
          <cell r="D176">
            <v>70793.340297999908</v>
          </cell>
          <cell r="F176">
            <v>70793.340297999908</v>
          </cell>
          <cell r="G176">
            <v>89996.425939999914</v>
          </cell>
        </row>
        <row r="177">
          <cell r="A177">
            <v>740</v>
          </cell>
          <cell r="B177" t="str">
            <v>Suriname</v>
          </cell>
          <cell r="C177">
            <v>0</v>
          </cell>
          <cell r="D177">
            <v>0</v>
          </cell>
          <cell r="F177">
            <v>0</v>
          </cell>
          <cell r="G177">
            <v>0</v>
          </cell>
        </row>
        <row r="178">
          <cell r="A178">
            <v>748</v>
          </cell>
          <cell r="B178" t="str">
            <v>Swaziland</v>
          </cell>
          <cell r="C178">
            <v>0</v>
          </cell>
          <cell r="D178">
            <v>0</v>
          </cell>
          <cell r="F178">
            <v>0</v>
          </cell>
          <cell r="G178">
            <v>0</v>
          </cell>
        </row>
        <row r="179">
          <cell r="A179">
            <v>752</v>
          </cell>
          <cell r="B179" t="str">
            <v>Sweden</v>
          </cell>
          <cell r="C179">
            <v>1629.7892400000001</v>
          </cell>
          <cell r="D179">
            <v>0</v>
          </cell>
          <cell r="F179">
            <v>0</v>
          </cell>
          <cell r="G179">
            <v>1629.7892400000001</v>
          </cell>
        </row>
        <row r="180">
          <cell r="A180">
            <v>756</v>
          </cell>
          <cell r="B180" t="str">
            <v>Switzerland</v>
          </cell>
          <cell r="C180">
            <v>675.23004000000003</v>
          </cell>
          <cell r="D180">
            <v>0</v>
          </cell>
          <cell r="F180">
            <v>0</v>
          </cell>
          <cell r="G180">
            <v>675.23004000000003</v>
          </cell>
        </row>
        <row r="181">
          <cell r="A181">
            <v>760</v>
          </cell>
          <cell r="B181" t="str">
            <v>Syrian Arab Republic</v>
          </cell>
          <cell r="C181">
            <v>1103.581952</v>
          </cell>
          <cell r="D181">
            <v>107019.04655799997</v>
          </cell>
          <cell r="F181">
            <v>107019.04655799997</v>
          </cell>
          <cell r="G181">
            <v>108122.62850999997</v>
          </cell>
        </row>
        <row r="182">
          <cell r="A182">
            <v>762</v>
          </cell>
          <cell r="B182" t="str">
            <v>Tajikstan</v>
          </cell>
          <cell r="C182">
            <v>904.77643999999998</v>
          </cell>
          <cell r="D182">
            <v>0</v>
          </cell>
          <cell r="F182">
            <v>0</v>
          </cell>
          <cell r="G182">
            <v>904.77643999999998</v>
          </cell>
        </row>
        <row r="183">
          <cell r="A183">
            <v>764</v>
          </cell>
          <cell r="B183" t="str">
            <v>Thailand</v>
          </cell>
          <cell r="C183">
            <v>13930.6618</v>
          </cell>
          <cell r="D183">
            <v>49.145820000000001</v>
          </cell>
          <cell r="F183">
            <v>49.145820000000001</v>
          </cell>
          <cell r="G183">
            <v>13979.80762</v>
          </cell>
        </row>
        <row r="184">
          <cell r="A184">
            <v>807</v>
          </cell>
          <cell r="B184" t="str">
            <v>The Former YR of Macedonia</v>
          </cell>
          <cell r="C184">
            <v>3064.3370399999999</v>
          </cell>
          <cell r="D184">
            <v>0</v>
          </cell>
          <cell r="F184">
            <v>0</v>
          </cell>
          <cell r="G184">
            <v>3064.3370399999999</v>
          </cell>
        </row>
        <row r="185">
          <cell r="A185">
            <v>626</v>
          </cell>
          <cell r="B185" t="str">
            <v>Timor-Leste</v>
          </cell>
          <cell r="C185">
            <v>214.10842000000002</v>
          </cell>
          <cell r="D185">
            <v>0</v>
          </cell>
          <cell r="F185">
            <v>0</v>
          </cell>
          <cell r="G185">
            <v>214.10842000000002</v>
          </cell>
        </row>
        <row r="186">
          <cell r="A186">
            <v>768</v>
          </cell>
          <cell r="B186" t="str">
            <v>Togo</v>
          </cell>
          <cell r="C186">
            <v>379.30828000000002</v>
          </cell>
          <cell r="D186">
            <v>0</v>
          </cell>
          <cell r="F186">
            <v>0</v>
          </cell>
          <cell r="G186">
            <v>379.30828000000002</v>
          </cell>
        </row>
        <row r="187">
          <cell r="A187">
            <v>776</v>
          </cell>
          <cell r="B187" t="str">
            <v xml:space="preserve">Tonga </v>
          </cell>
          <cell r="C187">
            <v>0</v>
          </cell>
          <cell r="D187">
            <v>0</v>
          </cell>
          <cell r="F187">
            <v>0</v>
          </cell>
          <cell r="G187">
            <v>0</v>
          </cell>
        </row>
        <row r="188">
          <cell r="A188">
            <v>780</v>
          </cell>
          <cell r="B188" t="str">
            <v>Trinidad and Tobago</v>
          </cell>
          <cell r="C188">
            <v>0</v>
          </cell>
          <cell r="D188">
            <v>0</v>
          </cell>
          <cell r="F188">
            <v>0</v>
          </cell>
          <cell r="G188">
            <v>0</v>
          </cell>
        </row>
        <row r="189">
          <cell r="A189">
            <v>788</v>
          </cell>
          <cell r="B189" t="str">
            <v>Tunisia</v>
          </cell>
          <cell r="C189">
            <v>483.16998000000001</v>
          </cell>
          <cell r="D189">
            <v>156.11821</v>
          </cell>
          <cell r="F189">
            <v>156.11821</v>
          </cell>
          <cell r="G189">
            <v>639.28818999999999</v>
          </cell>
        </row>
        <row r="190">
          <cell r="A190">
            <v>792</v>
          </cell>
          <cell r="B190" t="str">
            <v>Turkey</v>
          </cell>
          <cell r="C190">
            <v>6275.213279999999</v>
          </cell>
          <cell r="D190">
            <v>2104.7857100000001</v>
          </cell>
          <cell r="F190">
            <v>2104.7857100000001</v>
          </cell>
          <cell r="G190">
            <v>8379.99899</v>
          </cell>
        </row>
        <row r="191">
          <cell r="A191">
            <v>795</v>
          </cell>
          <cell r="B191" t="str">
            <v>Turkmenistan</v>
          </cell>
          <cell r="C191">
            <v>899.10752000000002</v>
          </cell>
          <cell r="D191">
            <v>0</v>
          </cell>
          <cell r="F191">
            <v>0</v>
          </cell>
          <cell r="G191">
            <v>899.10752000000002</v>
          </cell>
        </row>
        <row r="192">
          <cell r="A192">
            <v>798</v>
          </cell>
          <cell r="B192" t="str">
            <v>Tuvalu</v>
          </cell>
          <cell r="C192">
            <v>0</v>
          </cell>
          <cell r="D192">
            <v>0</v>
          </cell>
          <cell r="F192">
            <v>0</v>
          </cell>
          <cell r="G192">
            <v>0</v>
          </cell>
        </row>
        <row r="193">
          <cell r="A193">
            <v>800</v>
          </cell>
          <cell r="B193" t="str">
            <v>Uganda</v>
          </cell>
          <cell r="C193">
            <v>19992.369608999998</v>
          </cell>
          <cell r="D193">
            <v>16837.503610999993</v>
          </cell>
          <cell r="F193">
            <v>16837.503610999993</v>
          </cell>
          <cell r="G193">
            <v>36829.873219999994</v>
          </cell>
        </row>
        <row r="194">
          <cell r="A194">
            <v>804</v>
          </cell>
          <cell r="B194" t="str">
            <v>Ukraine</v>
          </cell>
          <cell r="C194">
            <v>2937.8195499999997</v>
          </cell>
          <cell r="D194">
            <v>0</v>
          </cell>
          <cell r="F194">
            <v>0</v>
          </cell>
          <cell r="G194">
            <v>2937.8195499999997</v>
          </cell>
        </row>
        <row r="195">
          <cell r="A195">
            <v>784</v>
          </cell>
          <cell r="B195" t="str">
            <v>United Arab Emirates</v>
          </cell>
          <cell r="C195">
            <v>2133.2197500000002</v>
          </cell>
          <cell r="D195">
            <v>0</v>
          </cell>
          <cell r="F195">
            <v>0</v>
          </cell>
          <cell r="G195">
            <v>2133.2197500000002</v>
          </cell>
        </row>
        <row r="196">
          <cell r="A196">
            <v>826</v>
          </cell>
          <cell r="B196" t="str">
            <v>United Kingdom</v>
          </cell>
          <cell r="C196">
            <v>1741.9016999999999</v>
          </cell>
          <cell r="D196">
            <v>0</v>
          </cell>
          <cell r="F196">
            <v>0</v>
          </cell>
          <cell r="G196">
            <v>1741.9016999999999</v>
          </cell>
        </row>
        <row r="197">
          <cell r="A197">
            <v>834</v>
          </cell>
          <cell r="B197" t="str">
            <v>United Rep of Tanzania</v>
          </cell>
          <cell r="C197">
            <v>36172.787941000002</v>
          </cell>
          <cell r="D197">
            <v>14708.532659</v>
          </cell>
          <cell r="F197">
            <v>14708.532659</v>
          </cell>
          <cell r="G197">
            <v>50881.320600000006</v>
          </cell>
        </row>
        <row r="198">
          <cell r="A198">
            <v>840</v>
          </cell>
          <cell r="B198" t="str">
            <v xml:space="preserve">United States </v>
          </cell>
          <cell r="C198">
            <v>3423.9345800000001</v>
          </cell>
          <cell r="D198">
            <v>0</v>
          </cell>
          <cell r="F198">
            <v>0</v>
          </cell>
          <cell r="G198">
            <v>3423.9345800000001</v>
          </cell>
        </row>
        <row r="199">
          <cell r="A199">
            <v>858</v>
          </cell>
          <cell r="B199" t="str">
            <v>Uruguay</v>
          </cell>
          <cell r="C199">
            <v>0</v>
          </cell>
          <cell r="D199">
            <v>0</v>
          </cell>
          <cell r="F199">
            <v>0</v>
          </cell>
          <cell r="G199">
            <v>0</v>
          </cell>
        </row>
        <row r="200">
          <cell r="A200">
            <v>860</v>
          </cell>
          <cell r="B200" t="str">
            <v>Uzbekistan</v>
          </cell>
          <cell r="C200">
            <v>135.81845000000001</v>
          </cell>
          <cell r="D200">
            <v>0</v>
          </cell>
          <cell r="F200">
            <v>0</v>
          </cell>
          <cell r="G200">
            <v>135.81845000000001</v>
          </cell>
        </row>
        <row r="201">
          <cell r="A201">
            <v>548</v>
          </cell>
          <cell r="B201" t="str">
            <v>Vanuatu</v>
          </cell>
          <cell r="C201">
            <v>0</v>
          </cell>
          <cell r="D201">
            <v>0</v>
          </cell>
          <cell r="F201">
            <v>0</v>
          </cell>
          <cell r="G201">
            <v>0</v>
          </cell>
        </row>
        <row r="202">
          <cell r="A202">
            <v>862</v>
          </cell>
          <cell r="B202" t="str">
            <v>Venezuela</v>
          </cell>
          <cell r="C202">
            <v>3575.2987599999997</v>
          </cell>
          <cell r="D202">
            <v>0</v>
          </cell>
          <cell r="F202">
            <v>0</v>
          </cell>
          <cell r="G202">
            <v>3575.2987599999997</v>
          </cell>
        </row>
        <row r="203">
          <cell r="A203">
            <v>704</v>
          </cell>
          <cell r="B203" t="str">
            <v>Vietnam</v>
          </cell>
          <cell r="C203">
            <v>855.00220999999999</v>
          </cell>
          <cell r="D203">
            <v>0</v>
          </cell>
          <cell r="F203">
            <v>0</v>
          </cell>
          <cell r="G203">
            <v>855.00220999999999</v>
          </cell>
        </row>
        <row r="204">
          <cell r="A204">
            <v>887</v>
          </cell>
          <cell r="B204" t="str">
            <v>Yemen</v>
          </cell>
          <cell r="C204">
            <v>10860.23228</v>
          </cell>
          <cell r="D204">
            <v>4810.5792599999995</v>
          </cell>
          <cell r="F204">
            <v>4810.5792599999995</v>
          </cell>
          <cell r="G204">
            <v>15670.811539999999</v>
          </cell>
        </row>
        <row r="205">
          <cell r="A205">
            <v>894</v>
          </cell>
          <cell r="B205" t="str">
            <v>Zambia</v>
          </cell>
          <cell r="C205">
            <v>10671.169980000001</v>
          </cell>
          <cell r="D205">
            <v>844.26616999999999</v>
          </cell>
          <cell r="F205">
            <v>844.26616999999999</v>
          </cell>
          <cell r="G205">
            <v>11515.436150000001</v>
          </cell>
        </row>
        <row r="206">
          <cell r="A206">
            <v>716</v>
          </cell>
          <cell r="B206" t="str">
            <v>Zimbabwe</v>
          </cell>
          <cell r="C206">
            <v>2427.9703999999997</v>
          </cell>
          <cell r="D206">
            <v>276.25024999999999</v>
          </cell>
          <cell r="F206">
            <v>276.25024999999999</v>
          </cell>
          <cell r="G206">
            <v>2704.2206499999998</v>
          </cell>
        </row>
        <row r="208">
          <cell r="B208" t="str">
            <v>Total Member States</v>
          </cell>
          <cell r="C208">
            <v>827972.26847500016</v>
          </cell>
          <cell r="D208">
            <v>484424.24724799988</v>
          </cell>
          <cell r="E208">
            <v>0</v>
          </cell>
          <cell r="F208">
            <v>484424.24724799988</v>
          </cell>
          <cell r="G208">
            <v>1312396.5157229996</v>
          </cell>
        </row>
        <row r="210">
          <cell r="B210" t="str">
            <v>Non-Member States or areas</v>
          </cell>
        </row>
        <row r="212">
          <cell r="A212">
            <v>660</v>
          </cell>
          <cell r="B212" t="str">
            <v>Anguilla</v>
          </cell>
          <cell r="F212">
            <v>0</v>
          </cell>
          <cell r="G212">
            <v>0</v>
          </cell>
        </row>
        <row r="213">
          <cell r="A213">
            <v>533</v>
          </cell>
          <cell r="B213" t="str">
            <v>Aruba</v>
          </cell>
          <cell r="F213">
            <v>0</v>
          </cell>
          <cell r="G213">
            <v>0</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336</v>
          </cell>
          <cell r="B223" t="str">
            <v>Holy See</v>
          </cell>
          <cell r="F223">
            <v>0</v>
          </cell>
          <cell r="G223">
            <v>0</v>
          </cell>
        </row>
        <row r="224">
          <cell r="A224">
            <v>344</v>
          </cell>
          <cell r="B224" t="str">
            <v>Hong Kong, China</v>
          </cell>
          <cell r="F224">
            <v>0</v>
          </cell>
          <cell r="G224">
            <v>0</v>
          </cell>
        </row>
        <row r="225">
          <cell r="A225">
            <v>896</v>
          </cell>
          <cell r="B225" t="str">
            <v>Kosovo</v>
          </cell>
          <cell r="F225">
            <v>0</v>
          </cell>
          <cell r="G225">
            <v>0</v>
          </cell>
        </row>
        <row r="226">
          <cell r="A226">
            <v>446</v>
          </cell>
          <cell r="B226" t="str">
            <v>Macau, China</v>
          </cell>
          <cell r="F226">
            <v>0</v>
          </cell>
          <cell r="G226">
            <v>0</v>
          </cell>
        </row>
        <row r="227">
          <cell r="A227">
            <v>474</v>
          </cell>
          <cell r="B227" t="str">
            <v>Martinique</v>
          </cell>
          <cell r="F227">
            <v>0</v>
          </cell>
          <cell r="G227">
            <v>0</v>
          </cell>
        </row>
        <row r="228">
          <cell r="A228">
            <v>500</v>
          </cell>
          <cell r="B228" t="str">
            <v>Montserrat</v>
          </cell>
          <cell r="F228">
            <v>0</v>
          </cell>
          <cell r="G228">
            <v>0</v>
          </cell>
        </row>
        <row r="229">
          <cell r="A229">
            <v>530</v>
          </cell>
          <cell r="B229" t="str">
            <v>Netherlands Antilles</v>
          </cell>
          <cell r="F229">
            <v>0</v>
          </cell>
          <cell r="G229">
            <v>0</v>
          </cell>
        </row>
        <row r="230">
          <cell r="A230">
            <v>570</v>
          </cell>
          <cell r="B230" t="str">
            <v>Niue</v>
          </cell>
          <cell r="F230">
            <v>0</v>
          </cell>
          <cell r="G230">
            <v>0</v>
          </cell>
        </row>
        <row r="231">
          <cell r="A231">
            <v>895</v>
          </cell>
          <cell r="B231" t="str">
            <v>Occupied Palestinian Territory</v>
          </cell>
          <cell r="F231">
            <v>0</v>
          </cell>
          <cell r="G231">
            <v>0</v>
          </cell>
        </row>
        <row r="232">
          <cell r="A232">
            <v>638</v>
          </cell>
          <cell r="B232" t="str">
            <v>Reunion</v>
          </cell>
          <cell r="F232">
            <v>0</v>
          </cell>
          <cell r="G232">
            <v>0</v>
          </cell>
        </row>
        <row r="233">
          <cell r="A233">
            <v>654</v>
          </cell>
          <cell r="B233" t="str">
            <v>St. Helena</v>
          </cell>
          <cell r="F233">
            <v>0</v>
          </cell>
          <cell r="G233">
            <v>0</v>
          </cell>
        </row>
        <row r="234">
          <cell r="A234">
            <v>772</v>
          </cell>
          <cell r="B234" t="str">
            <v>Tokelau</v>
          </cell>
          <cell r="F234">
            <v>0</v>
          </cell>
          <cell r="G234">
            <v>0</v>
          </cell>
        </row>
        <row r="235">
          <cell r="A235">
            <v>796</v>
          </cell>
          <cell r="B235" t="str">
            <v>Turks and Caicos Islands</v>
          </cell>
          <cell r="F235">
            <v>0</v>
          </cell>
          <cell r="G235">
            <v>0</v>
          </cell>
        </row>
        <row r="236">
          <cell r="A236">
            <v>901</v>
          </cell>
          <cell r="B236" t="str">
            <v>Other (please specify, using Excel's Insert Row commany if necessary)</v>
          </cell>
          <cell r="F236">
            <v>0</v>
          </cell>
          <cell r="G236">
            <v>0</v>
          </cell>
        </row>
        <row r="237">
          <cell r="F237">
            <v>0</v>
          </cell>
          <cell r="G237">
            <v>0</v>
          </cell>
        </row>
        <row r="238">
          <cell r="B238" t="str">
            <v>Total non-members</v>
          </cell>
          <cell r="C238">
            <v>0</v>
          </cell>
          <cell r="D238">
            <v>0</v>
          </cell>
          <cell r="E238">
            <v>0</v>
          </cell>
          <cell r="F238">
            <v>0</v>
          </cell>
          <cell r="G238">
            <v>0</v>
          </cell>
        </row>
        <row r="240">
          <cell r="B240" t="str">
            <v>Total countries/areas</v>
          </cell>
          <cell r="C240">
            <v>827972.26847500016</v>
          </cell>
          <cell r="D240">
            <v>484424.24724799988</v>
          </cell>
          <cell r="E240">
            <v>0</v>
          </cell>
          <cell r="F240">
            <v>484424.24724799988</v>
          </cell>
          <cell r="G240">
            <v>1312396.5157229996</v>
          </cell>
        </row>
        <row r="242">
          <cell r="A242">
            <v>711</v>
          </cell>
          <cell r="B242" t="str">
            <v>Sub-Saharan Africa</v>
          </cell>
          <cell r="F242">
            <v>0</v>
          </cell>
          <cell r="G242">
            <v>0</v>
          </cell>
        </row>
        <row r="243">
          <cell r="A243">
            <v>15</v>
          </cell>
          <cell r="B243" t="str">
            <v>Northern Africa</v>
          </cell>
          <cell r="F243">
            <v>0</v>
          </cell>
          <cell r="G243">
            <v>0</v>
          </cell>
        </row>
        <row r="244">
          <cell r="A244">
            <v>141</v>
          </cell>
          <cell r="B244" t="str">
            <v>Asia and the Pacific</v>
          </cell>
          <cell r="F244">
            <v>0</v>
          </cell>
          <cell r="G244">
            <v>0</v>
          </cell>
        </row>
        <row r="245">
          <cell r="A245">
            <v>19</v>
          </cell>
          <cell r="B245" t="str">
            <v>Americas</v>
          </cell>
          <cell r="F245">
            <v>0</v>
          </cell>
          <cell r="G245">
            <v>0</v>
          </cell>
        </row>
        <row r="246">
          <cell r="A246">
            <v>146</v>
          </cell>
          <cell r="B246" t="str">
            <v>Western Asia</v>
          </cell>
          <cell r="F246">
            <v>0</v>
          </cell>
          <cell r="G246">
            <v>0</v>
          </cell>
        </row>
        <row r="247">
          <cell r="A247">
            <v>150</v>
          </cell>
          <cell r="B247" t="str">
            <v>Europe</v>
          </cell>
          <cell r="F247">
            <v>0</v>
          </cell>
          <cell r="G247">
            <v>0</v>
          </cell>
        </row>
        <row r="248">
          <cell r="A248">
            <v>1020</v>
          </cell>
          <cell r="B248" t="str">
            <v>Global/interregional</v>
          </cell>
          <cell r="F248">
            <v>0</v>
          </cell>
          <cell r="G248">
            <v>0</v>
          </cell>
        </row>
        <row r="249">
          <cell r="A249">
            <v>1021</v>
          </cell>
          <cell r="B249" t="str">
            <v>Other (please specify, using Excel's Insert Row commany if necessary)</v>
          </cell>
          <cell r="F249">
            <v>0</v>
          </cell>
          <cell r="G249">
            <v>0</v>
          </cell>
        </row>
        <row r="250">
          <cell r="F250">
            <v>0</v>
          </cell>
          <cell r="G250">
            <v>0</v>
          </cell>
        </row>
        <row r="251">
          <cell r="B251" t="str">
            <v>Total, Regional</v>
          </cell>
          <cell r="C251">
            <v>0</v>
          </cell>
          <cell r="D251">
            <v>0</v>
          </cell>
          <cell r="E251">
            <v>0</v>
          </cell>
          <cell r="F251">
            <v>0</v>
          </cell>
          <cell r="G251">
            <v>0</v>
          </cell>
        </row>
        <row r="253">
          <cell r="A253">
            <v>2401</v>
          </cell>
          <cell r="B253" t="str">
            <v>Not elsewhere classified (from table 3b)</v>
          </cell>
          <cell r="C253">
            <v>265492.71213</v>
          </cell>
          <cell r="D253">
            <v>19584.058000000001</v>
          </cell>
          <cell r="E253">
            <v>0</v>
          </cell>
          <cell r="F253">
            <v>19584.058000000001</v>
          </cell>
          <cell r="G253">
            <v>285076.77013000002</v>
          </cell>
        </row>
        <row r="255">
          <cell r="B255" t="str">
            <v>Total</v>
          </cell>
          <cell r="C255">
            <v>1093464.9806050002</v>
          </cell>
          <cell r="D255">
            <v>504008.3052479999</v>
          </cell>
          <cell r="E255">
            <v>0</v>
          </cell>
          <cell r="F255">
            <v>504008.3052479999</v>
          </cell>
          <cell r="G255">
            <v>1597473.2858529997</v>
          </cell>
        </row>
      </sheetData>
      <sheetData sheetId="15">
        <row r="8">
          <cell r="B8" t="str">
            <v>(list here expenditures by country and region)</v>
          </cell>
        </row>
        <row r="10">
          <cell r="B10" t="str">
            <v xml:space="preserve">Member States </v>
          </cell>
        </row>
        <row r="11">
          <cell r="J11" t="str">
            <v>Loans</v>
          </cell>
          <cell r="K11" t="str">
            <v>Grants</v>
          </cell>
          <cell r="M11" t="str">
            <v>TOTAL</v>
          </cell>
        </row>
        <row r="12">
          <cell r="A12">
            <v>4</v>
          </cell>
          <cell r="B12" t="str">
            <v>Afghanistan</v>
          </cell>
          <cell r="D12">
            <v>0</v>
          </cell>
          <cell r="F12">
            <v>0</v>
          </cell>
          <cell r="G12">
            <v>0</v>
          </cell>
          <cell r="J12">
            <v>0</v>
          </cell>
          <cell r="M12">
            <v>0</v>
          </cell>
        </row>
        <row r="13">
          <cell r="A13">
            <v>8</v>
          </cell>
          <cell r="B13" t="str">
            <v>Albania</v>
          </cell>
          <cell r="D13">
            <v>2146.64732</v>
          </cell>
          <cell r="F13">
            <v>2146.64732</v>
          </cell>
          <cell r="G13">
            <v>2146.64732</v>
          </cell>
          <cell r="J13">
            <v>2146.64732</v>
          </cell>
          <cell r="M13">
            <v>2146.64732</v>
          </cell>
        </row>
        <row r="14">
          <cell r="A14">
            <v>12</v>
          </cell>
          <cell r="B14" t="str">
            <v>Algeria</v>
          </cell>
          <cell r="D14">
            <v>0</v>
          </cell>
          <cell r="F14">
            <v>0</v>
          </cell>
          <cell r="G14">
            <v>0</v>
          </cell>
          <cell r="J14">
            <v>0</v>
          </cell>
          <cell r="M14">
            <v>0</v>
          </cell>
        </row>
        <row r="15">
          <cell r="A15">
            <v>20</v>
          </cell>
          <cell r="B15" t="str">
            <v>Andorra</v>
          </cell>
          <cell r="D15">
            <v>0</v>
          </cell>
          <cell r="F15">
            <v>0</v>
          </cell>
          <cell r="G15">
            <v>0</v>
          </cell>
          <cell r="J15">
            <v>0</v>
          </cell>
          <cell r="M15">
            <v>0</v>
          </cell>
        </row>
        <row r="16">
          <cell r="A16">
            <v>24</v>
          </cell>
          <cell r="B16" t="str">
            <v>Angola</v>
          </cell>
          <cell r="D16">
            <v>531.08069</v>
          </cell>
          <cell r="F16">
            <v>531.08069</v>
          </cell>
          <cell r="G16">
            <v>531.08069</v>
          </cell>
          <cell r="J16">
            <v>474.08069</v>
          </cell>
          <cell r="K16">
            <v>57</v>
          </cell>
          <cell r="M16">
            <v>531.08069</v>
          </cell>
        </row>
        <row r="17">
          <cell r="A17">
            <v>28</v>
          </cell>
          <cell r="B17" t="str">
            <v>Antigua and Barbuda</v>
          </cell>
          <cell r="D17">
            <v>0</v>
          </cell>
          <cell r="F17">
            <v>0</v>
          </cell>
          <cell r="G17">
            <v>0</v>
          </cell>
          <cell r="J17">
            <v>0</v>
          </cell>
          <cell r="M17">
            <v>0</v>
          </cell>
        </row>
        <row r="18">
          <cell r="A18">
            <v>32</v>
          </cell>
          <cell r="B18" t="str">
            <v>Argentina</v>
          </cell>
          <cell r="D18">
            <v>3064.58221</v>
          </cell>
          <cell r="F18">
            <v>3064.58221</v>
          </cell>
          <cell r="G18">
            <v>3064.58221</v>
          </cell>
          <cell r="J18">
            <v>3064.58221</v>
          </cell>
          <cell r="M18">
            <v>3064.58221</v>
          </cell>
        </row>
        <row r="19">
          <cell r="A19">
            <v>51</v>
          </cell>
          <cell r="B19" t="str">
            <v>Armenia</v>
          </cell>
          <cell r="D19">
            <v>4281.4128899999996</v>
          </cell>
          <cell r="F19">
            <v>4281.4128899999996</v>
          </cell>
          <cell r="G19">
            <v>4281.4128899999996</v>
          </cell>
          <cell r="J19">
            <v>4248.4128899999996</v>
          </cell>
          <cell r="K19">
            <v>33</v>
          </cell>
          <cell r="M19">
            <v>4281.4128899999996</v>
          </cell>
        </row>
        <row r="20">
          <cell r="A20">
            <v>36</v>
          </cell>
          <cell r="B20" t="str">
            <v>Australia</v>
          </cell>
          <cell r="D20">
            <v>0</v>
          </cell>
          <cell r="F20">
            <v>0</v>
          </cell>
          <cell r="G20">
            <v>0</v>
          </cell>
          <cell r="J20">
            <v>0</v>
          </cell>
          <cell r="M20">
            <v>0</v>
          </cell>
        </row>
        <row r="21">
          <cell r="A21">
            <v>40</v>
          </cell>
          <cell r="B21" t="str">
            <v>Austria</v>
          </cell>
          <cell r="D21">
            <v>0</v>
          </cell>
          <cell r="F21">
            <v>0</v>
          </cell>
          <cell r="G21">
            <v>0</v>
          </cell>
          <cell r="J21">
            <v>0</v>
          </cell>
          <cell r="M21">
            <v>0</v>
          </cell>
        </row>
        <row r="22">
          <cell r="A22">
            <v>31</v>
          </cell>
          <cell r="B22" t="str">
            <v>Azerbaijan</v>
          </cell>
          <cell r="D22">
            <v>4253.6756299999997</v>
          </cell>
          <cell r="F22">
            <v>4253.6756299999997</v>
          </cell>
          <cell r="G22">
            <v>4253.6756299999997</v>
          </cell>
          <cell r="J22">
            <v>4253.6756299999997</v>
          </cell>
          <cell r="M22">
            <v>4253.6756299999997</v>
          </cell>
        </row>
        <row r="23">
          <cell r="A23">
            <v>44</v>
          </cell>
          <cell r="B23" t="str">
            <v>Bahamas</v>
          </cell>
          <cell r="D23">
            <v>0</v>
          </cell>
          <cell r="F23">
            <v>0</v>
          </cell>
          <cell r="G23">
            <v>0</v>
          </cell>
          <cell r="J23">
            <v>0</v>
          </cell>
          <cell r="M23">
            <v>0</v>
          </cell>
        </row>
        <row r="24">
          <cell r="A24">
            <v>48</v>
          </cell>
          <cell r="B24" t="str">
            <v>Bahrain</v>
          </cell>
          <cell r="D24">
            <v>0</v>
          </cell>
          <cell r="F24">
            <v>0</v>
          </cell>
          <cell r="G24">
            <v>0</v>
          </cell>
          <cell r="J24">
            <v>0</v>
          </cell>
          <cell r="M24">
            <v>0</v>
          </cell>
        </row>
        <row r="25">
          <cell r="A25">
            <v>50</v>
          </cell>
          <cell r="B25" t="str">
            <v>Bangladesh</v>
          </cell>
          <cell r="D25">
            <v>13411.149030000002</v>
          </cell>
          <cell r="F25">
            <v>13411.149030000002</v>
          </cell>
          <cell r="G25">
            <v>13411.149030000002</v>
          </cell>
          <cell r="J25">
            <v>13411.149030000002</v>
          </cell>
          <cell r="M25">
            <v>13411.149030000002</v>
          </cell>
        </row>
        <row r="26">
          <cell r="A26">
            <v>52</v>
          </cell>
          <cell r="B26" t="str">
            <v>Barbados</v>
          </cell>
          <cell r="D26">
            <v>0</v>
          </cell>
          <cell r="F26">
            <v>0</v>
          </cell>
          <cell r="G26">
            <v>0</v>
          </cell>
          <cell r="J26">
            <v>0</v>
          </cell>
          <cell r="M26">
            <v>0</v>
          </cell>
        </row>
        <row r="27">
          <cell r="A27">
            <v>112</v>
          </cell>
          <cell r="B27" t="str">
            <v>Belarus</v>
          </cell>
          <cell r="D27">
            <v>0</v>
          </cell>
          <cell r="F27">
            <v>0</v>
          </cell>
          <cell r="G27">
            <v>0</v>
          </cell>
          <cell r="J27">
            <v>0</v>
          </cell>
          <cell r="M27">
            <v>0</v>
          </cell>
        </row>
        <row r="28">
          <cell r="A28">
            <v>56</v>
          </cell>
          <cell r="B28" t="str">
            <v>Belgium</v>
          </cell>
          <cell r="D28">
            <v>0</v>
          </cell>
          <cell r="F28">
            <v>0</v>
          </cell>
          <cell r="G28">
            <v>0</v>
          </cell>
          <cell r="J28">
            <v>0</v>
          </cell>
          <cell r="M28">
            <v>0</v>
          </cell>
        </row>
        <row r="29">
          <cell r="A29">
            <v>84</v>
          </cell>
          <cell r="B29" t="str">
            <v>Belize</v>
          </cell>
          <cell r="D29">
            <v>0</v>
          </cell>
          <cell r="F29">
            <v>0</v>
          </cell>
          <cell r="G29">
            <v>0</v>
          </cell>
          <cell r="J29">
            <v>0</v>
          </cell>
          <cell r="M29">
            <v>0</v>
          </cell>
        </row>
        <row r="30">
          <cell r="A30">
            <v>204</v>
          </cell>
          <cell r="B30" t="str">
            <v>Benin</v>
          </cell>
          <cell r="D30">
            <v>2633.1188100000004</v>
          </cell>
          <cell r="F30">
            <v>2633.1188100000004</v>
          </cell>
          <cell r="G30">
            <v>2633.1188100000004</v>
          </cell>
          <cell r="J30">
            <v>2552.1188100000004</v>
          </cell>
          <cell r="K30">
            <v>81</v>
          </cell>
          <cell r="M30">
            <v>2633.1188100000004</v>
          </cell>
        </row>
        <row r="31">
          <cell r="A31">
            <v>64</v>
          </cell>
          <cell r="B31" t="str">
            <v>Bhutan</v>
          </cell>
          <cell r="D31">
            <v>1840.4851200000001</v>
          </cell>
          <cell r="F31">
            <v>1840.4851200000001</v>
          </cell>
          <cell r="G31">
            <v>1840.4851200000001</v>
          </cell>
          <cell r="J31">
            <v>1840.4851200000001</v>
          </cell>
          <cell r="M31">
            <v>1840.4851200000001</v>
          </cell>
        </row>
        <row r="32">
          <cell r="A32">
            <v>68</v>
          </cell>
          <cell r="B32" t="str">
            <v>Bolivia</v>
          </cell>
          <cell r="D32">
            <v>3500.1442299999999</v>
          </cell>
          <cell r="F32">
            <v>3500.1442299999999</v>
          </cell>
          <cell r="G32">
            <v>3500.1442299999999</v>
          </cell>
          <cell r="J32">
            <v>3500.1442299999999</v>
          </cell>
          <cell r="M32">
            <v>3500.1442299999999</v>
          </cell>
        </row>
        <row r="33">
          <cell r="A33">
            <v>70</v>
          </cell>
          <cell r="B33" t="str">
            <v>Bosnia and Herzegovina</v>
          </cell>
          <cell r="D33">
            <v>2353.2373600000001</v>
          </cell>
          <cell r="F33">
            <v>2353.2373600000001</v>
          </cell>
          <cell r="G33">
            <v>2353.2373600000001</v>
          </cell>
          <cell r="J33">
            <v>2353.2373600000001</v>
          </cell>
          <cell r="M33">
            <v>2353.2373600000001</v>
          </cell>
        </row>
        <row r="34">
          <cell r="A34">
            <v>72</v>
          </cell>
          <cell r="B34" t="str">
            <v>Botswana</v>
          </cell>
          <cell r="D34">
            <v>0</v>
          </cell>
          <cell r="F34">
            <v>0</v>
          </cell>
          <cell r="G34">
            <v>0</v>
          </cell>
          <cell r="J34">
            <v>0</v>
          </cell>
          <cell r="M34">
            <v>0</v>
          </cell>
        </row>
        <row r="35">
          <cell r="A35">
            <v>76</v>
          </cell>
          <cell r="B35" t="str">
            <v>Brazil</v>
          </cell>
          <cell r="D35">
            <v>12056.226900000001</v>
          </cell>
          <cell r="F35">
            <v>12056.226900000001</v>
          </cell>
          <cell r="G35">
            <v>12056.226900000001</v>
          </cell>
          <cell r="J35">
            <v>12056.226900000001</v>
          </cell>
          <cell r="M35">
            <v>12056.226900000001</v>
          </cell>
        </row>
        <row r="36">
          <cell r="A36">
            <v>96</v>
          </cell>
          <cell r="B36" t="str">
            <v>Brunei Darussalam</v>
          </cell>
          <cell r="D36">
            <v>0</v>
          </cell>
          <cell r="F36">
            <v>0</v>
          </cell>
          <cell r="G36">
            <v>0</v>
          </cell>
          <cell r="J36">
            <v>0</v>
          </cell>
          <cell r="M36">
            <v>0</v>
          </cell>
        </row>
        <row r="37">
          <cell r="A37">
            <v>100</v>
          </cell>
          <cell r="B37" t="str">
            <v>Bulgaria</v>
          </cell>
          <cell r="D37">
            <v>0</v>
          </cell>
          <cell r="F37">
            <v>0</v>
          </cell>
          <cell r="G37">
            <v>0</v>
          </cell>
          <cell r="J37">
            <v>0</v>
          </cell>
          <cell r="M37">
            <v>0</v>
          </cell>
        </row>
        <row r="38">
          <cell r="A38">
            <v>854</v>
          </cell>
          <cell r="B38" t="str">
            <v>Burkina Faso</v>
          </cell>
          <cell r="D38">
            <v>7924.3813599999994</v>
          </cell>
          <cell r="F38">
            <v>7924.3813599999994</v>
          </cell>
          <cell r="G38">
            <v>7924.3813599999994</v>
          </cell>
          <cell r="J38">
            <v>7791.3813599999994</v>
          </cell>
          <cell r="K38">
            <v>133</v>
          </cell>
          <cell r="M38">
            <v>7924.3813599999994</v>
          </cell>
        </row>
        <row r="39">
          <cell r="A39">
            <v>108</v>
          </cell>
          <cell r="B39" t="str">
            <v>Burundi</v>
          </cell>
          <cell r="D39">
            <v>6299.6929900000005</v>
          </cell>
          <cell r="F39">
            <v>6299.6929900000005</v>
          </cell>
          <cell r="G39">
            <v>6299.6929900000005</v>
          </cell>
          <cell r="J39">
            <v>6299.6929900000005</v>
          </cell>
          <cell r="M39">
            <v>6299.6929900000005</v>
          </cell>
        </row>
        <row r="40">
          <cell r="A40">
            <v>116</v>
          </cell>
          <cell r="B40" t="str">
            <v>Cambodia</v>
          </cell>
          <cell r="D40">
            <v>4146.1780899999994</v>
          </cell>
          <cell r="F40">
            <v>4146.1780899999994</v>
          </cell>
          <cell r="G40">
            <v>4146.1780899999994</v>
          </cell>
          <cell r="J40">
            <v>2772.1780899999999</v>
          </cell>
          <cell r="K40">
            <v>1374</v>
          </cell>
          <cell r="M40">
            <v>4146.1780899999994</v>
          </cell>
        </row>
        <row r="41">
          <cell r="A41">
            <v>120</v>
          </cell>
          <cell r="B41" t="str">
            <v>Cameroon</v>
          </cell>
          <cell r="D41">
            <v>3204.83176</v>
          </cell>
          <cell r="F41">
            <v>3204.83176</v>
          </cell>
          <cell r="G41">
            <v>3204.83176</v>
          </cell>
          <cell r="J41">
            <v>3204.83176</v>
          </cell>
          <cell r="M41">
            <v>3204.83176</v>
          </cell>
        </row>
        <row r="42">
          <cell r="A42">
            <v>124</v>
          </cell>
          <cell r="B42" t="str">
            <v>Canada</v>
          </cell>
          <cell r="D42">
            <v>0</v>
          </cell>
          <cell r="F42">
            <v>0</v>
          </cell>
          <cell r="G42">
            <v>0</v>
          </cell>
          <cell r="J42">
            <v>0</v>
          </cell>
          <cell r="M42">
            <v>0</v>
          </cell>
        </row>
        <row r="43">
          <cell r="A43">
            <v>132</v>
          </cell>
          <cell r="B43" t="str">
            <v>Cape Verde</v>
          </cell>
          <cell r="D43">
            <v>1025.8956700000001</v>
          </cell>
          <cell r="F43">
            <v>1025.8956700000001</v>
          </cell>
          <cell r="G43">
            <v>1025.8956700000001</v>
          </cell>
          <cell r="J43">
            <v>1025.8956700000001</v>
          </cell>
          <cell r="M43">
            <v>1025.8956700000001</v>
          </cell>
        </row>
        <row r="44">
          <cell r="A44">
            <v>140</v>
          </cell>
          <cell r="B44" t="str">
            <v>Central African Rep.</v>
          </cell>
          <cell r="D44">
            <v>0</v>
          </cell>
          <cell r="F44">
            <v>0</v>
          </cell>
          <cell r="G44">
            <v>0</v>
          </cell>
          <cell r="J44">
            <v>0</v>
          </cell>
          <cell r="M44">
            <v>0</v>
          </cell>
        </row>
        <row r="45">
          <cell r="A45">
            <v>148</v>
          </cell>
          <cell r="B45" t="str">
            <v>Chad</v>
          </cell>
          <cell r="D45">
            <v>3609.3154</v>
          </cell>
          <cell r="F45">
            <v>3609.3154</v>
          </cell>
          <cell r="G45">
            <v>3609.3154</v>
          </cell>
          <cell r="J45">
            <v>3609.3154</v>
          </cell>
          <cell r="M45">
            <v>3609.3154</v>
          </cell>
        </row>
        <row r="46">
          <cell r="A46">
            <v>152</v>
          </cell>
          <cell r="B46" t="str">
            <v>Chile</v>
          </cell>
          <cell r="D46">
            <v>78</v>
          </cell>
          <cell r="F46">
            <v>20772.418769999997</v>
          </cell>
          <cell r="G46">
            <v>20772.418769999997</v>
          </cell>
          <cell r="J46">
            <v>0</v>
          </cell>
          <cell r="K46">
            <v>78</v>
          </cell>
          <cell r="M46">
            <v>78</v>
          </cell>
        </row>
        <row r="47">
          <cell r="A47">
            <v>156</v>
          </cell>
          <cell r="B47" t="str">
            <v>China</v>
          </cell>
          <cell r="D47">
            <v>20772.418769999997</v>
          </cell>
          <cell r="F47">
            <v>5686.3850999999995</v>
          </cell>
          <cell r="G47">
            <v>5686.3850999999995</v>
          </cell>
          <cell r="J47">
            <v>20269.418769999997</v>
          </cell>
          <cell r="K47">
            <v>503</v>
          </cell>
          <cell r="M47">
            <v>20772.418769999997</v>
          </cell>
        </row>
        <row r="48">
          <cell r="A48">
            <v>170</v>
          </cell>
          <cell r="B48" t="str">
            <v>Colombia</v>
          </cell>
          <cell r="D48">
            <v>5686.3850999999995</v>
          </cell>
          <cell r="F48">
            <v>90</v>
          </cell>
          <cell r="G48">
            <v>90</v>
          </cell>
          <cell r="J48">
            <v>4893.3850999999995</v>
          </cell>
          <cell r="K48">
            <v>793</v>
          </cell>
          <cell r="M48">
            <v>5686.3850999999995</v>
          </cell>
        </row>
        <row r="49">
          <cell r="A49">
            <v>174</v>
          </cell>
          <cell r="B49" t="str">
            <v>Comoros</v>
          </cell>
          <cell r="D49">
            <v>90</v>
          </cell>
          <cell r="F49">
            <v>90</v>
          </cell>
          <cell r="G49">
            <v>90</v>
          </cell>
          <cell r="J49">
            <v>0</v>
          </cell>
          <cell r="K49">
            <v>90</v>
          </cell>
          <cell r="M49">
            <v>90</v>
          </cell>
        </row>
        <row r="50">
          <cell r="A50">
            <v>178</v>
          </cell>
          <cell r="B50" t="str">
            <v>Congo</v>
          </cell>
          <cell r="D50">
            <v>2798.4989800000003</v>
          </cell>
          <cell r="F50">
            <v>2798.4989800000003</v>
          </cell>
          <cell r="G50">
            <v>2798.4989800000003</v>
          </cell>
          <cell r="J50">
            <v>2798.4989800000003</v>
          </cell>
          <cell r="M50">
            <v>2798.4989800000003</v>
          </cell>
        </row>
        <row r="51">
          <cell r="A51">
            <v>188</v>
          </cell>
          <cell r="B51" t="str">
            <v>Costa Rica</v>
          </cell>
          <cell r="D51">
            <v>0</v>
          </cell>
          <cell r="F51">
            <v>0</v>
          </cell>
          <cell r="G51">
            <v>0</v>
          </cell>
          <cell r="J51">
            <v>0</v>
          </cell>
          <cell r="M51">
            <v>0</v>
          </cell>
        </row>
        <row r="52">
          <cell r="A52">
            <v>384</v>
          </cell>
          <cell r="B52" t="str">
            <v>Cote d'Ivoire</v>
          </cell>
          <cell r="D52">
            <v>1055.8846000000001</v>
          </cell>
          <cell r="F52">
            <v>1055.8846000000001</v>
          </cell>
          <cell r="G52">
            <v>1055.8846000000001</v>
          </cell>
          <cell r="J52">
            <v>1055.8846000000001</v>
          </cell>
          <cell r="M52">
            <v>1055.8846000000001</v>
          </cell>
        </row>
        <row r="53">
          <cell r="A53">
            <v>191</v>
          </cell>
          <cell r="B53" t="str">
            <v>Croatia</v>
          </cell>
          <cell r="D53">
            <v>439</v>
          </cell>
          <cell r="F53">
            <v>439</v>
          </cell>
          <cell r="G53">
            <v>439</v>
          </cell>
          <cell r="J53">
            <v>0</v>
          </cell>
          <cell r="K53">
            <v>439</v>
          </cell>
          <cell r="M53">
            <v>439</v>
          </cell>
        </row>
        <row r="54">
          <cell r="A54">
            <v>192</v>
          </cell>
          <cell r="B54" t="str">
            <v>Cuba</v>
          </cell>
          <cell r="D54">
            <v>0</v>
          </cell>
          <cell r="F54">
            <v>0</v>
          </cell>
          <cell r="G54">
            <v>0</v>
          </cell>
          <cell r="J54">
            <v>0</v>
          </cell>
          <cell r="M54">
            <v>0</v>
          </cell>
        </row>
        <row r="55">
          <cell r="A55">
            <v>196</v>
          </cell>
          <cell r="B55" t="str">
            <v>Cyprus</v>
          </cell>
          <cell r="D55">
            <v>0</v>
          </cell>
          <cell r="F55">
            <v>0</v>
          </cell>
          <cell r="G55">
            <v>0</v>
          </cell>
          <cell r="J55">
            <v>0</v>
          </cell>
          <cell r="M55">
            <v>0</v>
          </cell>
        </row>
        <row r="56">
          <cell r="A56">
            <v>203</v>
          </cell>
          <cell r="B56" t="str">
            <v>Czech Republic</v>
          </cell>
          <cell r="D56">
            <v>0</v>
          </cell>
          <cell r="F56">
            <v>0</v>
          </cell>
          <cell r="G56">
            <v>0</v>
          </cell>
          <cell r="J56">
            <v>0</v>
          </cell>
          <cell r="M56">
            <v>0</v>
          </cell>
        </row>
        <row r="57">
          <cell r="A57">
            <v>408</v>
          </cell>
          <cell r="B57" t="str">
            <v>Dem People's Rep of Korea</v>
          </cell>
          <cell r="D57">
            <v>2289.8312599999999</v>
          </cell>
          <cell r="F57">
            <v>2289.8312599999999</v>
          </cell>
          <cell r="G57">
            <v>2289.8312599999999</v>
          </cell>
          <cell r="J57">
            <v>2289.8312599999999</v>
          </cell>
          <cell r="M57">
            <v>2289.8312599999999</v>
          </cell>
        </row>
        <row r="58">
          <cell r="A58">
            <v>180</v>
          </cell>
          <cell r="B58" t="str">
            <v>Dem Rep of the Congo</v>
          </cell>
          <cell r="D58">
            <v>2361.3022499999997</v>
          </cell>
          <cell r="F58">
            <v>2361.3022499999997</v>
          </cell>
          <cell r="G58">
            <v>2361.3022499999997</v>
          </cell>
          <cell r="J58">
            <v>2361.3022499999997</v>
          </cell>
          <cell r="M58">
            <v>2361.3022499999997</v>
          </cell>
        </row>
        <row r="59">
          <cell r="A59">
            <v>208</v>
          </cell>
          <cell r="B59" t="str">
            <v>Denmark</v>
          </cell>
          <cell r="D59">
            <v>0</v>
          </cell>
          <cell r="F59">
            <v>0</v>
          </cell>
          <cell r="G59">
            <v>0</v>
          </cell>
          <cell r="J59">
            <v>0</v>
          </cell>
          <cell r="M59">
            <v>0</v>
          </cell>
        </row>
        <row r="60">
          <cell r="A60">
            <v>262</v>
          </cell>
          <cell r="B60" t="str">
            <v>Djibouti</v>
          </cell>
          <cell r="D60">
            <v>827.72428000000002</v>
          </cell>
          <cell r="F60">
            <v>827.72428000000002</v>
          </cell>
          <cell r="G60">
            <v>827.72428000000002</v>
          </cell>
          <cell r="J60">
            <v>827.72428000000002</v>
          </cell>
          <cell r="M60">
            <v>827.72428000000002</v>
          </cell>
        </row>
        <row r="61">
          <cell r="A61">
            <v>212</v>
          </cell>
          <cell r="B61" t="str">
            <v>Dominica</v>
          </cell>
          <cell r="D61">
            <v>0</v>
          </cell>
          <cell r="F61">
            <v>0</v>
          </cell>
          <cell r="G61">
            <v>0</v>
          </cell>
          <cell r="J61">
            <v>0</v>
          </cell>
          <cell r="M61">
            <v>0</v>
          </cell>
        </row>
        <row r="62">
          <cell r="A62">
            <v>214</v>
          </cell>
          <cell r="B62" t="str">
            <v>Dominican Republic</v>
          </cell>
          <cell r="D62">
            <v>106.16255</v>
          </cell>
          <cell r="F62">
            <v>106.16255</v>
          </cell>
          <cell r="G62">
            <v>106.16255</v>
          </cell>
          <cell r="J62">
            <v>106.16255</v>
          </cell>
          <cell r="M62">
            <v>106.16255</v>
          </cell>
        </row>
        <row r="63">
          <cell r="A63">
            <v>218</v>
          </cell>
          <cell r="B63" t="str">
            <v>Ecuador</v>
          </cell>
          <cell r="D63">
            <v>542.97850000000005</v>
          </cell>
          <cell r="F63">
            <v>542.97850000000005</v>
          </cell>
          <cell r="G63">
            <v>542.97850000000005</v>
          </cell>
          <cell r="J63">
            <v>542.97850000000005</v>
          </cell>
          <cell r="M63">
            <v>542.97850000000005</v>
          </cell>
        </row>
        <row r="64">
          <cell r="A64">
            <v>818</v>
          </cell>
          <cell r="B64" t="str">
            <v>Egypt</v>
          </cell>
          <cell r="D64">
            <v>12816.76672</v>
          </cell>
          <cell r="F64">
            <v>12816.76672</v>
          </cell>
          <cell r="G64">
            <v>12816.76672</v>
          </cell>
          <cell r="J64">
            <v>12703.76672</v>
          </cell>
          <cell r="K64">
            <v>113</v>
          </cell>
          <cell r="M64">
            <v>12816.76672</v>
          </cell>
        </row>
        <row r="65">
          <cell r="A65">
            <v>222</v>
          </cell>
          <cell r="B65" t="str">
            <v>El Salvador</v>
          </cell>
          <cell r="D65">
            <v>4904.5748599999997</v>
          </cell>
          <cell r="F65">
            <v>4904.5748599999997</v>
          </cell>
          <cell r="G65">
            <v>4904.5748599999997</v>
          </cell>
          <cell r="J65">
            <v>4904.5748599999997</v>
          </cell>
          <cell r="M65">
            <v>4904.5748599999997</v>
          </cell>
        </row>
        <row r="66">
          <cell r="A66">
            <v>226</v>
          </cell>
          <cell r="B66" t="str">
            <v>Equatorial Guinea</v>
          </cell>
          <cell r="D66">
            <v>0</v>
          </cell>
          <cell r="F66">
            <v>0</v>
          </cell>
          <cell r="G66">
            <v>0</v>
          </cell>
          <cell r="J66">
            <v>0</v>
          </cell>
          <cell r="M66">
            <v>0</v>
          </cell>
        </row>
        <row r="67">
          <cell r="A67">
            <v>232</v>
          </cell>
          <cell r="B67" t="str">
            <v>Eritrea</v>
          </cell>
          <cell r="D67">
            <v>2771.0558500000002</v>
          </cell>
          <cell r="F67">
            <v>2771.0558500000002</v>
          </cell>
          <cell r="G67">
            <v>2771.0558500000002</v>
          </cell>
          <cell r="J67">
            <v>2771.0558500000002</v>
          </cell>
          <cell r="M67">
            <v>2771.0558500000002</v>
          </cell>
        </row>
        <row r="68">
          <cell r="A68">
            <v>233</v>
          </cell>
          <cell r="B68" t="str">
            <v>Estonia</v>
          </cell>
          <cell r="D68">
            <v>0</v>
          </cell>
          <cell r="F68">
            <v>0</v>
          </cell>
          <cell r="G68">
            <v>0</v>
          </cell>
          <cell r="J68">
            <v>0</v>
          </cell>
          <cell r="M68">
            <v>0</v>
          </cell>
        </row>
        <row r="69">
          <cell r="A69">
            <v>231</v>
          </cell>
          <cell r="B69" t="str">
            <v>Ethiopia</v>
          </cell>
          <cell r="D69">
            <v>6573.4533599999995</v>
          </cell>
          <cell r="F69">
            <v>6573.4533599999995</v>
          </cell>
          <cell r="G69">
            <v>6573.4533599999995</v>
          </cell>
          <cell r="J69">
            <v>6572.4533599999995</v>
          </cell>
          <cell r="K69">
            <v>1</v>
          </cell>
          <cell r="M69">
            <v>6573.4533599999995</v>
          </cell>
        </row>
        <row r="70">
          <cell r="A70">
            <v>583</v>
          </cell>
          <cell r="B70" t="str">
            <v>Fed States of Micronesia</v>
          </cell>
          <cell r="D70">
            <v>0</v>
          </cell>
          <cell r="F70">
            <v>0</v>
          </cell>
          <cell r="G70">
            <v>0</v>
          </cell>
          <cell r="J70">
            <v>0</v>
          </cell>
          <cell r="M70">
            <v>0</v>
          </cell>
        </row>
        <row r="71">
          <cell r="A71">
            <v>242</v>
          </cell>
          <cell r="B71" t="str">
            <v>Fiji</v>
          </cell>
          <cell r="D71">
            <v>0</v>
          </cell>
          <cell r="F71">
            <v>0</v>
          </cell>
          <cell r="G71">
            <v>0</v>
          </cell>
          <cell r="J71">
            <v>0</v>
          </cell>
          <cell r="M71">
            <v>0</v>
          </cell>
        </row>
        <row r="72">
          <cell r="A72">
            <v>246</v>
          </cell>
          <cell r="B72" t="str">
            <v>Finland</v>
          </cell>
          <cell r="D72">
            <v>0</v>
          </cell>
          <cell r="F72">
            <v>0</v>
          </cell>
          <cell r="G72">
            <v>0</v>
          </cell>
          <cell r="J72">
            <v>0</v>
          </cell>
          <cell r="M72">
            <v>0</v>
          </cell>
        </row>
        <row r="73">
          <cell r="A73">
            <v>250</v>
          </cell>
          <cell r="B73" t="str">
            <v>France</v>
          </cell>
          <cell r="D73">
            <v>0</v>
          </cell>
          <cell r="F73">
            <v>0</v>
          </cell>
          <cell r="G73">
            <v>0</v>
          </cell>
          <cell r="J73">
            <v>0</v>
          </cell>
          <cell r="M73">
            <v>0</v>
          </cell>
        </row>
        <row r="74">
          <cell r="A74">
            <v>266</v>
          </cell>
          <cell r="B74" t="str">
            <v>Gabon</v>
          </cell>
          <cell r="D74">
            <v>0</v>
          </cell>
          <cell r="F74">
            <v>0</v>
          </cell>
          <cell r="G74">
            <v>0</v>
          </cell>
          <cell r="J74">
            <v>0</v>
          </cell>
          <cell r="M74">
            <v>0</v>
          </cell>
        </row>
        <row r="75">
          <cell r="A75">
            <v>270</v>
          </cell>
          <cell r="B75" t="str">
            <v>Gambia</v>
          </cell>
          <cell r="D75">
            <v>2731.1883500000004</v>
          </cell>
          <cell r="F75">
            <v>2731.1883500000004</v>
          </cell>
          <cell r="G75">
            <v>2731.1883500000004</v>
          </cell>
          <cell r="J75">
            <v>2731.1883500000004</v>
          </cell>
          <cell r="M75">
            <v>2731.1883500000004</v>
          </cell>
        </row>
        <row r="76">
          <cell r="A76">
            <v>268</v>
          </cell>
          <cell r="B76" t="str">
            <v>Georgia</v>
          </cell>
          <cell r="D76">
            <v>2882.8468499999999</v>
          </cell>
          <cell r="F76">
            <v>2882.8468499999999</v>
          </cell>
          <cell r="G76">
            <v>2882.8468499999999</v>
          </cell>
          <cell r="J76">
            <v>2882.8468499999999</v>
          </cell>
          <cell r="M76">
            <v>2882.8468499999999</v>
          </cell>
        </row>
        <row r="77">
          <cell r="A77">
            <v>276</v>
          </cell>
          <cell r="B77" t="str">
            <v>Germany</v>
          </cell>
          <cell r="D77">
            <v>0</v>
          </cell>
          <cell r="F77">
            <v>0</v>
          </cell>
          <cell r="G77">
            <v>0</v>
          </cell>
          <cell r="J77">
            <v>0</v>
          </cell>
          <cell r="M77">
            <v>0</v>
          </cell>
        </row>
        <row r="78">
          <cell r="A78">
            <v>288</v>
          </cell>
          <cell r="B78" t="str">
            <v>Ghana</v>
          </cell>
          <cell r="D78">
            <v>5930.3346199999987</v>
          </cell>
          <cell r="F78">
            <v>5930.3346199999987</v>
          </cell>
          <cell r="G78">
            <v>5930.3346199999987</v>
          </cell>
          <cell r="J78">
            <v>5930.3346199999987</v>
          </cell>
          <cell r="M78">
            <v>5930.3346199999987</v>
          </cell>
        </row>
        <row r="79">
          <cell r="A79">
            <v>300</v>
          </cell>
          <cell r="B79" t="str">
            <v>Greece</v>
          </cell>
          <cell r="D79">
            <v>0</v>
          </cell>
          <cell r="F79">
            <v>0</v>
          </cell>
          <cell r="G79">
            <v>0</v>
          </cell>
          <cell r="J79">
            <v>0</v>
          </cell>
          <cell r="M79">
            <v>0</v>
          </cell>
        </row>
        <row r="80">
          <cell r="A80">
            <v>308</v>
          </cell>
          <cell r="B80" t="str">
            <v>Grenada</v>
          </cell>
          <cell r="D80">
            <v>698.99592000000007</v>
          </cell>
          <cell r="F80">
            <v>698.99592000000007</v>
          </cell>
          <cell r="G80">
            <v>698.99592000000007</v>
          </cell>
          <cell r="J80">
            <v>698.99592000000007</v>
          </cell>
          <cell r="M80">
            <v>698.99592000000007</v>
          </cell>
        </row>
        <row r="81">
          <cell r="A81">
            <v>320</v>
          </cell>
          <cell r="B81" t="str">
            <v>Guatemala</v>
          </cell>
          <cell r="D81">
            <v>4755.8909600000006</v>
          </cell>
          <cell r="F81">
            <v>4755.8909600000006</v>
          </cell>
          <cell r="G81">
            <v>4755.8909600000006</v>
          </cell>
          <cell r="J81">
            <v>4735.8909600000006</v>
          </cell>
          <cell r="K81">
            <v>20</v>
          </cell>
          <cell r="M81">
            <v>4755.8909600000006</v>
          </cell>
        </row>
        <row r="82">
          <cell r="A82">
            <v>324</v>
          </cell>
          <cell r="B82" t="str">
            <v>Guinea</v>
          </cell>
          <cell r="D82">
            <v>4000.1523799999995</v>
          </cell>
          <cell r="F82">
            <v>4000.1523799999995</v>
          </cell>
          <cell r="G82">
            <v>4000.1523799999995</v>
          </cell>
          <cell r="J82">
            <v>3921.1523799999995</v>
          </cell>
          <cell r="K82">
            <v>79</v>
          </cell>
          <cell r="M82">
            <v>4000.1523799999995</v>
          </cell>
        </row>
        <row r="83">
          <cell r="A83">
            <v>624</v>
          </cell>
          <cell r="B83" t="str">
            <v>Guinea-Bissau</v>
          </cell>
          <cell r="D83">
            <v>0</v>
          </cell>
          <cell r="F83">
            <v>0</v>
          </cell>
          <cell r="G83">
            <v>0</v>
          </cell>
          <cell r="J83">
            <v>0</v>
          </cell>
          <cell r="M83">
            <v>0</v>
          </cell>
        </row>
        <row r="84">
          <cell r="A84">
            <v>328</v>
          </cell>
          <cell r="B84" t="str">
            <v>Guyana</v>
          </cell>
          <cell r="D84">
            <v>364.66616999999997</v>
          </cell>
          <cell r="F84">
            <v>364.66616999999997</v>
          </cell>
          <cell r="G84">
            <v>364.66616999999997</v>
          </cell>
          <cell r="J84">
            <v>364.66616999999997</v>
          </cell>
          <cell r="M84">
            <v>364.66616999999997</v>
          </cell>
        </row>
        <row r="85">
          <cell r="A85">
            <v>332</v>
          </cell>
          <cell r="B85" t="str">
            <v>Haiti</v>
          </cell>
          <cell r="D85">
            <v>9501.8582999999999</v>
          </cell>
          <cell r="F85">
            <v>9501.8582999999999</v>
          </cell>
          <cell r="G85">
            <v>9501.8582999999999</v>
          </cell>
          <cell r="J85">
            <v>9501.8582999999999</v>
          </cell>
          <cell r="M85">
            <v>9501.8582999999999</v>
          </cell>
        </row>
        <row r="86">
          <cell r="A86">
            <v>340</v>
          </cell>
          <cell r="B86" t="str">
            <v>Honduras</v>
          </cell>
          <cell r="D86">
            <v>7047.0742899999996</v>
          </cell>
          <cell r="F86">
            <v>7047.0742899999996</v>
          </cell>
          <cell r="G86">
            <v>7047.0742899999996</v>
          </cell>
          <cell r="J86">
            <v>7047.0742899999996</v>
          </cell>
          <cell r="M86">
            <v>7047.0742899999996</v>
          </cell>
        </row>
        <row r="87">
          <cell r="A87">
            <v>348</v>
          </cell>
          <cell r="B87" t="str">
            <v>Hungary</v>
          </cell>
          <cell r="D87">
            <v>0</v>
          </cell>
          <cell r="F87">
            <v>0</v>
          </cell>
          <cell r="G87">
            <v>0</v>
          </cell>
          <cell r="J87">
            <v>0</v>
          </cell>
          <cell r="M87">
            <v>0</v>
          </cell>
        </row>
        <row r="88">
          <cell r="A88">
            <v>352</v>
          </cell>
          <cell r="B88" t="str">
            <v>Iceland</v>
          </cell>
          <cell r="D88">
            <v>0</v>
          </cell>
          <cell r="F88">
            <v>0</v>
          </cell>
          <cell r="G88">
            <v>0</v>
          </cell>
          <cell r="J88">
            <v>0</v>
          </cell>
          <cell r="M88">
            <v>0</v>
          </cell>
        </row>
        <row r="89">
          <cell r="A89">
            <v>356</v>
          </cell>
          <cell r="B89" t="str">
            <v>India</v>
          </cell>
          <cell r="D89">
            <v>15890.077900000002</v>
          </cell>
          <cell r="F89">
            <v>15890.077900000002</v>
          </cell>
          <cell r="G89">
            <v>15890.077900000002</v>
          </cell>
          <cell r="J89">
            <v>14257.077900000002</v>
          </cell>
          <cell r="K89">
            <v>1633</v>
          </cell>
          <cell r="M89">
            <v>15890.077900000002</v>
          </cell>
        </row>
        <row r="90">
          <cell r="A90">
            <v>360</v>
          </cell>
          <cell r="B90" t="str">
            <v>Indonesia</v>
          </cell>
          <cell r="D90">
            <v>4868.4001699999999</v>
          </cell>
          <cell r="F90">
            <v>4868.4001699999999</v>
          </cell>
          <cell r="G90">
            <v>4868.4001699999999</v>
          </cell>
          <cell r="J90">
            <v>4599.4001699999999</v>
          </cell>
          <cell r="K90">
            <v>269</v>
          </cell>
          <cell r="M90">
            <v>4868.4001699999999</v>
          </cell>
        </row>
        <row r="91">
          <cell r="A91">
            <v>364</v>
          </cell>
          <cell r="B91" t="str">
            <v>Iran, Islamic Republic</v>
          </cell>
          <cell r="D91">
            <v>0</v>
          </cell>
          <cell r="F91">
            <v>0</v>
          </cell>
          <cell r="G91">
            <v>0</v>
          </cell>
          <cell r="J91">
            <v>0</v>
          </cell>
          <cell r="M91">
            <v>0</v>
          </cell>
        </row>
        <row r="92">
          <cell r="A92">
            <v>368</v>
          </cell>
          <cell r="B92" t="str">
            <v>Iraq</v>
          </cell>
          <cell r="D92">
            <v>0</v>
          </cell>
          <cell r="F92">
            <v>0</v>
          </cell>
          <cell r="G92">
            <v>0</v>
          </cell>
          <cell r="J92">
            <v>0</v>
          </cell>
          <cell r="M92">
            <v>0</v>
          </cell>
        </row>
        <row r="93">
          <cell r="A93">
            <v>372</v>
          </cell>
          <cell r="B93" t="str">
            <v>Ireland</v>
          </cell>
          <cell r="D93">
            <v>0</v>
          </cell>
          <cell r="F93">
            <v>0</v>
          </cell>
          <cell r="G93">
            <v>0</v>
          </cell>
          <cell r="J93">
            <v>0</v>
          </cell>
          <cell r="M93">
            <v>0</v>
          </cell>
        </row>
        <row r="94">
          <cell r="A94">
            <v>376</v>
          </cell>
          <cell r="B94" t="str">
            <v>Israel</v>
          </cell>
          <cell r="D94">
            <v>0</v>
          </cell>
          <cell r="F94">
            <v>0</v>
          </cell>
          <cell r="G94">
            <v>0</v>
          </cell>
          <cell r="J94">
            <v>0</v>
          </cell>
          <cell r="M94">
            <v>0</v>
          </cell>
        </row>
        <row r="95">
          <cell r="A95">
            <v>380</v>
          </cell>
          <cell r="B95" t="str">
            <v>Italy</v>
          </cell>
          <cell r="D95">
            <v>0</v>
          </cell>
          <cell r="F95">
            <v>0</v>
          </cell>
          <cell r="G95">
            <v>0</v>
          </cell>
          <cell r="J95">
            <v>0</v>
          </cell>
          <cell r="M95">
            <v>0</v>
          </cell>
        </row>
        <row r="96">
          <cell r="A96">
            <v>388</v>
          </cell>
          <cell r="B96" t="str">
            <v>Jamaica</v>
          </cell>
          <cell r="D96">
            <v>0</v>
          </cell>
          <cell r="F96">
            <v>0</v>
          </cell>
          <cell r="G96">
            <v>0</v>
          </cell>
          <cell r="J96">
            <v>0</v>
          </cell>
          <cell r="M96">
            <v>0</v>
          </cell>
        </row>
        <row r="97">
          <cell r="A97">
            <v>392</v>
          </cell>
          <cell r="B97" t="str">
            <v>Japan</v>
          </cell>
          <cell r="D97">
            <v>0</v>
          </cell>
          <cell r="F97">
            <v>0</v>
          </cell>
          <cell r="G97">
            <v>0</v>
          </cell>
          <cell r="J97">
            <v>0</v>
          </cell>
          <cell r="M97">
            <v>0</v>
          </cell>
        </row>
        <row r="98">
          <cell r="A98">
            <v>400</v>
          </cell>
          <cell r="B98" t="str">
            <v>Jordan</v>
          </cell>
          <cell r="D98">
            <v>6661.9563399999988</v>
          </cell>
          <cell r="F98">
            <v>6661.9563399999988</v>
          </cell>
          <cell r="G98">
            <v>6661.9563399999988</v>
          </cell>
          <cell r="J98">
            <v>6587.9563399999988</v>
          </cell>
          <cell r="K98">
            <v>74</v>
          </cell>
          <cell r="M98">
            <v>6661.9563399999988</v>
          </cell>
        </row>
        <row r="99">
          <cell r="A99">
            <v>398</v>
          </cell>
          <cell r="B99" t="str">
            <v>Kazakhstan</v>
          </cell>
          <cell r="D99">
            <v>0</v>
          </cell>
          <cell r="F99">
            <v>0</v>
          </cell>
          <cell r="G99">
            <v>0</v>
          </cell>
          <cell r="J99">
            <v>0</v>
          </cell>
          <cell r="M99">
            <v>0</v>
          </cell>
        </row>
        <row r="100">
          <cell r="A100">
            <v>404</v>
          </cell>
          <cell r="B100" t="str">
            <v>Kenya</v>
          </cell>
          <cell r="D100">
            <v>11170.195239999999</v>
          </cell>
          <cell r="F100">
            <v>11170.195239999999</v>
          </cell>
          <cell r="G100">
            <v>11170.195239999999</v>
          </cell>
          <cell r="J100">
            <v>9576.1952399999991</v>
          </cell>
          <cell r="K100">
            <v>1594</v>
          </cell>
          <cell r="M100">
            <v>11170.195239999999</v>
          </cell>
        </row>
        <row r="101">
          <cell r="A101">
            <v>296</v>
          </cell>
          <cell r="B101" t="str">
            <v>Kiribati</v>
          </cell>
          <cell r="D101">
            <v>0</v>
          </cell>
          <cell r="F101">
            <v>0</v>
          </cell>
          <cell r="G101">
            <v>0</v>
          </cell>
          <cell r="J101">
            <v>0</v>
          </cell>
          <cell r="M101">
            <v>0</v>
          </cell>
        </row>
        <row r="102">
          <cell r="A102">
            <v>414</v>
          </cell>
          <cell r="B102" t="str">
            <v>Kuwait</v>
          </cell>
          <cell r="D102">
            <v>0</v>
          </cell>
          <cell r="F102">
            <v>0</v>
          </cell>
          <cell r="G102">
            <v>0</v>
          </cell>
          <cell r="J102">
            <v>0</v>
          </cell>
          <cell r="M102">
            <v>0</v>
          </cell>
        </row>
        <row r="103">
          <cell r="A103">
            <v>417</v>
          </cell>
          <cell r="B103" t="str">
            <v>Kyrgyzstan</v>
          </cell>
          <cell r="D103">
            <v>0</v>
          </cell>
          <cell r="F103">
            <v>0</v>
          </cell>
          <cell r="G103">
            <v>0</v>
          </cell>
          <cell r="J103">
            <v>0</v>
          </cell>
          <cell r="M103">
            <v>0</v>
          </cell>
        </row>
        <row r="104">
          <cell r="A104">
            <v>418</v>
          </cell>
          <cell r="B104" t="str">
            <v>Lao People's Dem Republic</v>
          </cell>
          <cell r="D104">
            <v>5148.6007399999999</v>
          </cell>
          <cell r="F104">
            <v>5148.6007399999999</v>
          </cell>
          <cell r="G104">
            <v>5148.6007399999999</v>
          </cell>
          <cell r="J104">
            <v>5148.6007399999999</v>
          </cell>
          <cell r="M104">
            <v>5148.6007399999999</v>
          </cell>
        </row>
        <row r="105">
          <cell r="A105">
            <v>428</v>
          </cell>
          <cell r="B105" t="str">
            <v>Latvia</v>
          </cell>
          <cell r="D105">
            <v>0</v>
          </cell>
          <cell r="F105">
            <v>0</v>
          </cell>
          <cell r="G105">
            <v>0</v>
          </cell>
          <cell r="J105">
            <v>0</v>
          </cell>
          <cell r="M105">
            <v>0</v>
          </cell>
        </row>
        <row r="106">
          <cell r="A106">
            <v>422</v>
          </cell>
          <cell r="B106" t="str">
            <v>Lebanon</v>
          </cell>
          <cell r="D106">
            <v>7</v>
          </cell>
          <cell r="F106">
            <v>7</v>
          </cell>
          <cell r="G106">
            <v>7</v>
          </cell>
          <cell r="J106">
            <v>0</v>
          </cell>
          <cell r="K106">
            <v>7</v>
          </cell>
          <cell r="M106">
            <v>7</v>
          </cell>
        </row>
        <row r="107">
          <cell r="A107">
            <v>426</v>
          </cell>
          <cell r="B107" t="str">
            <v>Lesotho</v>
          </cell>
          <cell r="D107">
            <v>1620.7149899999999</v>
          </cell>
          <cell r="F107">
            <v>1620.7149899999999</v>
          </cell>
          <cell r="G107">
            <v>1620.7149899999999</v>
          </cell>
          <cell r="J107">
            <v>1613.7149899999999</v>
          </cell>
          <cell r="K107">
            <v>7</v>
          </cell>
          <cell r="M107">
            <v>1620.7149899999999</v>
          </cell>
        </row>
        <row r="108">
          <cell r="A108">
            <v>430</v>
          </cell>
          <cell r="B108" t="str">
            <v>Liberia</v>
          </cell>
          <cell r="D108">
            <v>0</v>
          </cell>
          <cell r="F108">
            <v>0</v>
          </cell>
          <cell r="G108">
            <v>0</v>
          </cell>
          <cell r="J108">
            <v>0</v>
          </cell>
          <cell r="M108">
            <v>0</v>
          </cell>
        </row>
        <row r="109">
          <cell r="A109">
            <v>434</v>
          </cell>
          <cell r="B109" t="str">
            <v>Libyan Arab Jamahiriya</v>
          </cell>
          <cell r="D109">
            <v>0</v>
          </cell>
          <cell r="F109">
            <v>0</v>
          </cell>
          <cell r="G109">
            <v>0</v>
          </cell>
          <cell r="J109">
            <v>0</v>
          </cell>
          <cell r="M109">
            <v>0</v>
          </cell>
        </row>
        <row r="110">
          <cell r="A110">
            <v>438</v>
          </cell>
          <cell r="B110" t="str">
            <v>Liechtenstein</v>
          </cell>
          <cell r="D110">
            <v>0</v>
          </cell>
          <cell r="F110">
            <v>0</v>
          </cell>
          <cell r="G110">
            <v>0</v>
          </cell>
          <cell r="J110">
            <v>0</v>
          </cell>
          <cell r="M110">
            <v>0</v>
          </cell>
        </row>
        <row r="111">
          <cell r="A111">
            <v>440</v>
          </cell>
          <cell r="B111" t="str">
            <v>Lithuania</v>
          </cell>
          <cell r="D111">
            <v>0</v>
          </cell>
          <cell r="F111">
            <v>0</v>
          </cell>
          <cell r="G111">
            <v>0</v>
          </cell>
          <cell r="J111">
            <v>0</v>
          </cell>
          <cell r="M111">
            <v>0</v>
          </cell>
        </row>
        <row r="112">
          <cell r="A112">
            <v>442</v>
          </cell>
          <cell r="B112" t="str">
            <v>Luxembourg</v>
          </cell>
          <cell r="D112">
            <v>0</v>
          </cell>
          <cell r="F112">
            <v>0</v>
          </cell>
          <cell r="G112">
            <v>0</v>
          </cell>
          <cell r="J112">
            <v>0</v>
          </cell>
          <cell r="M112">
            <v>0</v>
          </cell>
        </row>
        <row r="113">
          <cell r="A113">
            <v>450</v>
          </cell>
          <cell r="B113" t="str">
            <v>Madagascar</v>
          </cell>
          <cell r="D113">
            <v>6368.4938199999997</v>
          </cell>
          <cell r="F113">
            <v>6368.4938199999997</v>
          </cell>
          <cell r="G113">
            <v>6368.4938199999997</v>
          </cell>
          <cell r="J113">
            <v>6368.4938199999997</v>
          </cell>
          <cell r="M113">
            <v>6368.4938199999997</v>
          </cell>
        </row>
        <row r="114">
          <cell r="A114">
            <v>454</v>
          </cell>
          <cell r="B114" t="str">
            <v>Malawi</v>
          </cell>
          <cell r="D114">
            <v>3465.0479599999999</v>
          </cell>
          <cell r="F114">
            <v>3465.0479599999999</v>
          </cell>
          <cell r="G114">
            <v>3465.0479599999999</v>
          </cell>
          <cell r="J114">
            <v>3465.0479599999999</v>
          </cell>
          <cell r="M114">
            <v>3465.0479599999999</v>
          </cell>
        </row>
        <row r="115">
          <cell r="A115">
            <v>458</v>
          </cell>
          <cell r="B115" t="str">
            <v>Malaysia</v>
          </cell>
          <cell r="D115">
            <v>0</v>
          </cell>
          <cell r="F115">
            <v>0</v>
          </cell>
          <cell r="G115">
            <v>0</v>
          </cell>
          <cell r="J115">
            <v>0</v>
          </cell>
          <cell r="M115">
            <v>0</v>
          </cell>
        </row>
        <row r="116">
          <cell r="A116">
            <v>462</v>
          </cell>
          <cell r="B116" t="str">
            <v>Maldives</v>
          </cell>
          <cell r="D116">
            <v>0</v>
          </cell>
          <cell r="F116">
            <v>0</v>
          </cell>
          <cell r="G116">
            <v>0</v>
          </cell>
          <cell r="J116">
            <v>0</v>
          </cell>
          <cell r="M116">
            <v>0</v>
          </cell>
        </row>
        <row r="117">
          <cell r="A117">
            <v>466</v>
          </cell>
          <cell r="B117" t="str">
            <v>Mali</v>
          </cell>
          <cell r="D117">
            <v>5265.6881400000002</v>
          </cell>
          <cell r="F117">
            <v>5265.6881400000002</v>
          </cell>
          <cell r="G117">
            <v>5265.6881400000002</v>
          </cell>
          <cell r="J117">
            <v>4624.6881400000002</v>
          </cell>
          <cell r="K117">
            <v>641</v>
          </cell>
          <cell r="M117">
            <v>5265.6881400000002</v>
          </cell>
        </row>
        <row r="118">
          <cell r="A118">
            <v>470</v>
          </cell>
          <cell r="B118" t="str">
            <v>Malta</v>
          </cell>
          <cell r="D118">
            <v>0</v>
          </cell>
          <cell r="F118">
            <v>0</v>
          </cell>
          <cell r="G118">
            <v>0</v>
          </cell>
          <cell r="J118">
            <v>0</v>
          </cell>
          <cell r="M118">
            <v>0</v>
          </cell>
        </row>
        <row r="119">
          <cell r="A119">
            <v>584</v>
          </cell>
          <cell r="B119" t="str">
            <v>Marshall Islands</v>
          </cell>
          <cell r="D119">
            <v>0</v>
          </cell>
          <cell r="F119">
            <v>0</v>
          </cell>
          <cell r="G119">
            <v>0</v>
          </cell>
          <cell r="J119">
            <v>0</v>
          </cell>
          <cell r="M119">
            <v>0</v>
          </cell>
        </row>
        <row r="120">
          <cell r="A120">
            <v>478</v>
          </cell>
          <cell r="B120" t="str">
            <v>Mauritania</v>
          </cell>
          <cell r="D120">
            <v>5980.1410299999998</v>
          </cell>
          <cell r="F120">
            <v>5980.1410299999998</v>
          </cell>
          <cell r="G120">
            <v>5980.1410299999998</v>
          </cell>
          <cell r="J120">
            <v>5980.1410299999998</v>
          </cell>
          <cell r="M120">
            <v>5980.1410299999998</v>
          </cell>
        </row>
        <row r="121">
          <cell r="A121">
            <v>480</v>
          </cell>
          <cell r="B121" t="str">
            <v>Mauritius</v>
          </cell>
          <cell r="D121">
            <v>30.97109</v>
          </cell>
          <cell r="F121">
            <v>30.97109</v>
          </cell>
          <cell r="G121">
            <v>30.97109</v>
          </cell>
          <cell r="J121">
            <v>30.97109</v>
          </cell>
          <cell r="M121">
            <v>30.97109</v>
          </cell>
        </row>
        <row r="122">
          <cell r="A122">
            <v>484</v>
          </cell>
          <cell r="B122" t="str">
            <v>Mexico</v>
          </cell>
          <cell r="D122">
            <v>6304.1596899999995</v>
          </cell>
          <cell r="F122">
            <v>6304.1596899999995</v>
          </cell>
          <cell r="G122">
            <v>6304.1596899999995</v>
          </cell>
          <cell r="J122">
            <v>5910.1596899999995</v>
          </cell>
          <cell r="K122">
            <v>394</v>
          </cell>
          <cell r="M122">
            <v>6304.1596899999995</v>
          </cell>
        </row>
        <row r="123">
          <cell r="A123">
            <v>492</v>
          </cell>
          <cell r="B123" t="str">
            <v>Monaco</v>
          </cell>
          <cell r="D123">
            <v>0</v>
          </cell>
          <cell r="F123">
            <v>0</v>
          </cell>
          <cell r="G123">
            <v>0</v>
          </cell>
          <cell r="J123">
            <v>0</v>
          </cell>
          <cell r="M123">
            <v>0</v>
          </cell>
        </row>
        <row r="124">
          <cell r="A124">
            <v>496</v>
          </cell>
          <cell r="B124" t="str">
            <v>Mongolia</v>
          </cell>
          <cell r="D124">
            <v>2192.33365</v>
          </cell>
          <cell r="F124">
            <v>2192.33365</v>
          </cell>
          <cell r="G124">
            <v>2192.33365</v>
          </cell>
          <cell r="J124">
            <v>2192.33365</v>
          </cell>
          <cell r="M124">
            <v>2192.33365</v>
          </cell>
        </row>
        <row r="125">
          <cell r="A125">
            <v>499</v>
          </cell>
          <cell r="B125" t="str">
            <v>Montenegro</v>
          </cell>
          <cell r="D125">
            <v>0</v>
          </cell>
          <cell r="F125">
            <v>0</v>
          </cell>
          <cell r="G125">
            <v>0</v>
          </cell>
          <cell r="J125">
            <v>0</v>
          </cell>
          <cell r="M125">
            <v>0</v>
          </cell>
        </row>
        <row r="126">
          <cell r="A126">
            <v>504</v>
          </cell>
          <cell r="B126" t="str">
            <v>Morocco</v>
          </cell>
          <cell r="D126">
            <v>9761.5697199999995</v>
          </cell>
          <cell r="F126">
            <v>9761.5697199999995</v>
          </cell>
          <cell r="G126">
            <v>9761.5697199999995</v>
          </cell>
          <cell r="J126">
            <v>9735.5697199999995</v>
          </cell>
          <cell r="K126">
            <v>26</v>
          </cell>
          <cell r="M126">
            <v>9761.5697199999995</v>
          </cell>
        </row>
        <row r="127">
          <cell r="A127">
            <v>508</v>
          </cell>
          <cell r="B127" t="str">
            <v>Mozambique</v>
          </cell>
          <cell r="D127">
            <v>6604.3810400000002</v>
          </cell>
          <cell r="F127">
            <v>6604.3810400000002</v>
          </cell>
          <cell r="G127">
            <v>6604.3810400000002</v>
          </cell>
          <cell r="J127">
            <v>6604.3810400000002</v>
          </cell>
          <cell r="M127">
            <v>6604.3810400000002</v>
          </cell>
        </row>
        <row r="128">
          <cell r="A128">
            <v>104</v>
          </cell>
          <cell r="B128" t="str">
            <v>Myanmar</v>
          </cell>
          <cell r="D128">
            <v>0</v>
          </cell>
          <cell r="F128">
            <v>0</v>
          </cell>
          <cell r="G128">
            <v>0</v>
          </cell>
          <cell r="J128">
            <v>0</v>
          </cell>
          <cell r="M128">
            <v>0</v>
          </cell>
        </row>
        <row r="129">
          <cell r="A129">
            <v>516</v>
          </cell>
          <cell r="B129" t="str">
            <v>Namibia</v>
          </cell>
          <cell r="D129">
            <v>0</v>
          </cell>
          <cell r="F129">
            <v>0</v>
          </cell>
          <cell r="G129">
            <v>0</v>
          </cell>
          <cell r="J129">
            <v>0</v>
          </cell>
          <cell r="M129">
            <v>0</v>
          </cell>
        </row>
        <row r="130">
          <cell r="A130">
            <v>520</v>
          </cell>
          <cell r="B130" t="str">
            <v>Nauru</v>
          </cell>
          <cell r="D130">
            <v>0</v>
          </cell>
          <cell r="F130">
            <v>0</v>
          </cell>
          <cell r="G130">
            <v>0</v>
          </cell>
          <cell r="J130">
            <v>0</v>
          </cell>
          <cell r="M130">
            <v>0</v>
          </cell>
        </row>
        <row r="131">
          <cell r="A131">
            <v>524</v>
          </cell>
          <cell r="B131" t="str">
            <v>Nepal</v>
          </cell>
          <cell r="D131">
            <v>2467.3408200000003</v>
          </cell>
          <cell r="F131">
            <v>2467.3408200000003</v>
          </cell>
          <cell r="G131">
            <v>2467.3408200000003</v>
          </cell>
          <cell r="J131">
            <v>2273.3408200000003</v>
          </cell>
          <cell r="K131">
            <v>194</v>
          </cell>
          <cell r="M131">
            <v>2467.3408200000003</v>
          </cell>
        </row>
        <row r="132">
          <cell r="A132">
            <v>528</v>
          </cell>
          <cell r="B132" t="str">
            <v>Netherlands</v>
          </cell>
          <cell r="D132">
            <v>0</v>
          </cell>
          <cell r="F132">
            <v>0</v>
          </cell>
          <cell r="G132">
            <v>0</v>
          </cell>
          <cell r="J132">
            <v>0</v>
          </cell>
          <cell r="M132">
            <v>0</v>
          </cell>
        </row>
        <row r="133">
          <cell r="A133">
            <v>554</v>
          </cell>
          <cell r="B133" t="str">
            <v>New Zealand</v>
          </cell>
          <cell r="D133">
            <v>0</v>
          </cell>
          <cell r="F133">
            <v>0</v>
          </cell>
          <cell r="G133">
            <v>0</v>
          </cell>
          <cell r="J133">
            <v>0</v>
          </cell>
          <cell r="M133">
            <v>0</v>
          </cell>
        </row>
        <row r="134">
          <cell r="A134">
            <v>558</v>
          </cell>
          <cell r="B134" t="str">
            <v>Nicaragua</v>
          </cell>
          <cell r="D134">
            <v>5607.5800300000001</v>
          </cell>
          <cell r="F134">
            <v>5607.5800300000001</v>
          </cell>
          <cell r="G134">
            <v>5607.5800300000001</v>
          </cell>
          <cell r="J134">
            <v>5607.5800300000001</v>
          </cell>
          <cell r="M134">
            <v>5607.5800300000001</v>
          </cell>
        </row>
        <row r="135">
          <cell r="A135">
            <v>562</v>
          </cell>
          <cell r="B135" t="str">
            <v>Niger</v>
          </cell>
          <cell r="D135">
            <v>2601.1791700000003</v>
          </cell>
          <cell r="F135">
            <v>2601.1791700000003</v>
          </cell>
          <cell r="G135">
            <v>2601.1791700000003</v>
          </cell>
          <cell r="J135">
            <v>2601.1791700000003</v>
          </cell>
          <cell r="M135">
            <v>2601.1791700000003</v>
          </cell>
        </row>
        <row r="136">
          <cell r="A136">
            <v>566</v>
          </cell>
          <cell r="B136" t="str">
            <v>Nigeria</v>
          </cell>
          <cell r="D136">
            <v>8881.3872800000008</v>
          </cell>
          <cell r="F136">
            <v>8881.3872800000008</v>
          </cell>
          <cell r="G136">
            <v>8881.3872800000008</v>
          </cell>
          <cell r="J136">
            <v>7611.3872800000008</v>
          </cell>
          <cell r="K136">
            <v>1270</v>
          </cell>
          <cell r="M136">
            <v>8881.3872800000008</v>
          </cell>
        </row>
        <row r="137">
          <cell r="A137">
            <v>578</v>
          </cell>
          <cell r="B137" t="str">
            <v>Norway</v>
          </cell>
          <cell r="D137">
            <v>0</v>
          </cell>
          <cell r="F137">
            <v>0</v>
          </cell>
          <cell r="G137">
            <v>0</v>
          </cell>
          <cell r="J137">
            <v>0</v>
          </cell>
          <cell r="M137">
            <v>0</v>
          </cell>
        </row>
        <row r="138">
          <cell r="A138">
            <v>512</v>
          </cell>
          <cell r="B138" t="str">
            <v>Oman</v>
          </cell>
          <cell r="D138">
            <v>0</v>
          </cell>
          <cell r="F138">
            <v>0</v>
          </cell>
          <cell r="G138">
            <v>0</v>
          </cell>
          <cell r="J138">
            <v>0</v>
          </cell>
          <cell r="M138">
            <v>0</v>
          </cell>
        </row>
        <row r="139">
          <cell r="A139">
            <v>586</v>
          </cell>
          <cell r="B139" t="str">
            <v>Pakistan</v>
          </cell>
          <cell r="D139">
            <v>11251.347300000001</v>
          </cell>
          <cell r="F139">
            <v>11251.347300000001</v>
          </cell>
          <cell r="G139">
            <v>11251.347300000001</v>
          </cell>
          <cell r="J139">
            <v>11251.347300000001</v>
          </cell>
          <cell r="M139">
            <v>11251.347300000001</v>
          </cell>
        </row>
        <row r="140">
          <cell r="A140">
            <v>585</v>
          </cell>
          <cell r="B140" t="str">
            <v xml:space="preserve">Palau </v>
          </cell>
          <cell r="D140">
            <v>0</v>
          </cell>
          <cell r="F140">
            <v>0</v>
          </cell>
          <cell r="G140">
            <v>0</v>
          </cell>
          <cell r="J140">
            <v>0</v>
          </cell>
          <cell r="M140">
            <v>0</v>
          </cell>
        </row>
        <row r="141">
          <cell r="A141">
            <v>591</v>
          </cell>
          <cell r="B141" t="str">
            <v>Panama</v>
          </cell>
          <cell r="D141">
            <v>3823.9324200000001</v>
          </cell>
          <cell r="F141">
            <v>3823.9324200000001</v>
          </cell>
          <cell r="G141">
            <v>3823.9324200000001</v>
          </cell>
          <cell r="J141">
            <v>3823.9324200000001</v>
          </cell>
          <cell r="M141">
            <v>3823.9324200000001</v>
          </cell>
        </row>
        <row r="142">
          <cell r="A142">
            <v>598</v>
          </cell>
          <cell r="B142" t="str">
            <v>Papua New Guinea</v>
          </cell>
          <cell r="D142">
            <v>0</v>
          </cell>
          <cell r="F142">
            <v>0</v>
          </cell>
          <cell r="G142">
            <v>0</v>
          </cell>
          <cell r="J142">
            <v>0</v>
          </cell>
          <cell r="M142">
            <v>0</v>
          </cell>
        </row>
        <row r="143">
          <cell r="A143">
            <v>600</v>
          </cell>
          <cell r="B143" t="str">
            <v>Paraguay</v>
          </cell>
          <cell r="D143">
            <v>1024.1140799999998</v>
          </cell>
          <cell r="F143">
            <v>1024.1140799999998</v>
          </cell>
          <cell r="G143">
            <v>1024.1140799999998</v>
          </cell>
          <cell r="J143">
            <v>879.11407999999994</v>
          </cell>
          <cell r="K143">
            <v>145</v>
          </cell>
          <cell r="M143">
            <v>1024.1140799999998</v>
          </cell>
        </row>
        <row r="144">
          <cell r="A144">
            <v>604</v>
          </cell>
          <cell r="B144" t="str">
            <v>Peru</v>
          </cell>
          <cell r="D144">
            <v>5564.5376699999997</v>
          </cell>
          <cell r="F144">
            <v>5564.5376699999997</v>
          </cell>
          <cell r="G144">
            <v>5564.5376699999997</v>
          </cell>
          <cell r="J144">
            <v>5314.5376699999997</v>
          </cell>
          <cell r="K144">
            <v>250</v>
          </cell>
          <cell r="M144">
            <v>5564.5376699999997</v>
          </cell>
        </row>
        <row r="145">
          <cell r="A145">
            <v>608</v>
          </cell>
          <cell r="B145" t="str">
            <v>Philippines</v>
          </cell>
          <cell r="D145">
            <v>6056.4380600000004</v>
          </cell>
          <cell r="F145">
            <v>6056.4380600000004</v>
          </cell>
          <cell r="G145">
            <v>6056.4380600000004</v>
          </cell>
          <cell r="J145">
            <v>5342.4380600000004</v>
          </cell>
          <cell r="K145">
            <v>714</v>
          </cell>
          <cell r="M145">
            <v>6056.4380600000004</v>
          </cell>
        </row>
        <row r="146">
          <cell r="A146">
            <v>616</v>
          </cell>
          <cell r="B146" t="str">
            <v>Poland</v>
          </cell>
          <cell r="D146">
            <v>0</v>
          </cell>
          <cell r="F146">
            <v>0</v>
          </cell>
          <cell r="G146">
            <v>0</v>
          </cell>
          <cell r="J146">
            <v>0</v>
          </cell>
          <cell r="M146">
            <v>0</v>
          </cell>
        </row>
        <row r="147">
          <cell r="A147">
            <v>620</v>
          </cell>
          <cell r="B147" t="str">
            <v>Portugal</v>
          </cell>
          <cell r="D147">
            <v>0</v>
          </cell>
          <cell r="F147">
            <v>0</v>
          </cell>
          <cell r="G147">
            <v>0</v>
          </cell>
          <cell r="J147">
            <v>0</v>
          </cell>
          <cell r="M147">
            <v>0</v>
          </cell>
        </row>
        <row r="148">
          <cell r="A148">
            <v>634</v>
          </cell>
          <cell r="B148" t="str">
            <v>Qatar</v>
          </cell>
          <cell r="D148">
            <v>0</v>
          </cell>
          <cell r="F148">
            <v>0</v>
          </cell>
          <cell r="G148">
            <v>0</v>
          </cell>
          <cell r="J148">
            <v>0</v>
          </cell>
          <cell r="M148">
            <v>0</v>
          </cell>
        </row>
        <row r="149">
          <cell r="A149">
            <v>410</v>
          </cell>
          <cell r="B149" t="str">
            <v>Rep of Korea</v>
          </cell>
          <cell r="D149">
            <v>0</v>
          </cell>
          <cell r="F149">
            <v>0</v>
          </cell>
          <cell r="G149">
            <v>0</v>
          </cell>
          <cell r="J149">
            <v>0</v>
          </cell>
          <cell r="M149">
            <v>0</v>
          </cell>
        </row>
        <row r="150">
          <cell r="A150">
            <v>498</v>
          </cell>
          <cell r="B150" t="str">
            <v>Rep of Moldova</v>
          </cell>
          <cell r="D150">
            <v>13139.298369999999</v>
          </cell>
          <cell r="F150">
            <v>13139.298369999999</v>
          </cell>
          <cell r="G150">
            <v>13139.298369999999</v>
          </cell>
          <cell r="J150">
            <v>13137.298369999999</v>
          </cell>
          <cell r="K150">
            <v>2</v>
          </cell>
          <cell r="M150">
            <v>13139.298369999999</v>
          </cell>
        </row>
        <row r="151">
          <cell r="A151">
            <v>642</v>
          </cell>
          <cell r="B151" t="str">
            <v>Romania</v>
          </cell>
          <cell r="D151">
            <v>0</v>
          </cell>
          <cell r="F151">
            <v>0</v>
          </cell>
          <cell r="G151">
            <v>0</v>
          </cell>
          <cell r="J151">
            <v>0</v>
          </cell>
          <cell r="M151">
            <v>0</v>
          </cell>
        </row>
        <row r="152">
          <cell r="A152">
            <v>643</v>
          </cell>
          <cell r="B152" t="str">
            <v>Russian Federation</v>
          </cell>
          <cell r="D152">
            <v>0</v>
          </cell>
          <cell r="F152">
            <v>0</v>
          </cell>
          <cell r="G152">
            <v>0</v>
          </cell>
          <cell r="J152">
            <v>0</v>
          </cell>
          <cell r="M152">
            <v>0</v>
          </cell>
        </row>
        <row r="153">
          <cell r="A153">
            <v>646</v>
          </cell>
          <cell r="B153" t="str">
            <v>Rwanda</v>
          </cell>
          <cell r="D153">
            <v>9928.8141200000009</v>
          </cell>
          <cell r="F153">
            <v>9928.8141200000009</v>
          </cell>
          <cell r="G153">
            <v>9928.8141200000009</v>
          </cell>
          <cell r="J153">
            <v>9928.8141200000009</v>
          </cell>
          <cell r="M153">
            <v>9928.8141200000009</v>
          </cell>
        </row>
        <row r="154">
          <cell r="A154">
            <v>882</v>
          </cell>
          <cell r="B154" t="str">
            <v>Samoa</v>
          </cell>
          <cell r="D154">
            <v>0</v>
          </cell>
          <cell r="F154">
            <v>0</v>
          </cell>
          <cell r="G154">
            <v>0</v>
          </cell>
          <cell r="J154">
            <v>0</v>
          </cell>
          <cell r="M154">
            <v>0</v>
          </cell>
        </row>
        <row r="155">
          <cell r="A155">
            <v>674</v>
          </cell>
          <cell r="B155" t="str">
            <v>San Marino</v>
          </cell>
          <cell r="D155">
            <v>0</v>
          </cell>
          <cell r="F155">
            <v>0</v>
          </cell>
          <cell r="G155">
            <v>0</v>
          </cell>
          <cell r="J155">
            <v>0</v>
          </cell>
          <cell r="M155">
            <v>0</v>
          </cell>
        </row>
        <row r="156">
          <cell r="A156">
            <v>678</v>
          </cell>
          <cell r="B156" t="str">
            <v>Sao Tome and Principe</v>
          </cell>
          <cell r="D156">
            <v>1025.2054599999999</v>
          </cell>
          <cell r="F156">
            <v>1025.2054599999999</v>
          </cell>
          <cell r="G156">
            <v>1025.2054599999999</v>
          </cell>
          <cell r="J156">
            <v>1025.2054599999999</v>
          </cell>
          <cell r="M156">
            <v>1025.2054599999999</v>
          </cell>
        </row>
        <row r="157">
          <cell r="A157">
            <v>682</v>
          </cell>
          <cell r="B157" t="str">
            <v>Saudi Arabia</v>
          </cell>
          <cell r="D157">
            <v>0</v>
          </cell>
          <cell r="F157">
            <v>0</v>
          </cell>
          <cell r="G157">
            <v>0</v>
          </cell>
          <cell r="J157">
            <v>0</v>
          </cell>
          <cell r="M157">
            <v>0</v>
          </cell>
        </row>
        <row r="158">
          <cell r="A158">
            <v>686</v>
          </cell>
          <cell r="B158" t="str">
            <v>Senegal</v>
          </cell>
          <cell r="D158">
            <v>7400.0007000000005</v>
          </cell>
          <cell r="F158">
            <v>7400.0007000000005</v>
          </cell>
          <cell r="G158">
            <v>7400.0007000000005</v>
          </cell>
          <cell r="J158">
            <v>6787.0007000000005</v>
          </cell>
          <cell r="K158">
            <v>613</v>
          </cell>
          <cell r="M158">
            <v>7400.0007000000005</v>
          </cell>
        </row>
        <row r="159">
          <cell r="A159">
            <v>688</v>
          </cell>
          <cell r="B159" t="str">
            <v>Serbia</v>
          </cell>
          <cell r="D159">
            <v>0</v>
          </cell>
          <cell r="F159">
            <v>0</v>
          </cell>
          <cell r="G159">
            <v>0</v>
          </cell>
          <cell r="J159">
            <v>0</v>
          </cell>
          <cell r="M159">
            <v>0</v>
          </cell>
        </row>
        <row r="160">
          <cell r="A160">
            <v>690</v>
          </cell>
          <cell r="B160" t="str">
            <v>Seychelles</v>
          </cell>
          <cell r="D160">
            <v>0</v>
          </cell>
          <cell r="F160">
            <v>0</v>
          </cell>
          <cell r="G160">
            <v>0</v>
          </cell>
          <cell r="J160">
            <v>0</v>
          </cell>
          <cell r="M160">
            <v>0</v>
          </cell>
        </row>
        <row r="161">
          <cell r="A161">
            <v>694</v>
          </cell>
          <cell r="B161" t="str">
            <v>Sierra Leone</v>
          </cell>
          <cell r="D161">
            <v>653.56571999999994</v>
          </cell>
          <cell r="F161">
            <v>653.56571999999994</v>
          </cell>
          <cell r="G161">
            <v>653.56571999999994</v>
          </cell>
          <cell r="J161">
            <v>533.56571999999994</v>
          </cell>
          <cell r="K161">
            <v>120</v>
          </cell>
          <cell r="M161">
            <v>653.56571999999994</v>
          </cell>
        </row>
        <row r="162">
          <cell r="A162">
            <v>702</v>
          </cell>
          <cell r="B162" t="str">
            <v>Singapore</v>
          </cell>
          <cell r="D162">
            <v>0</v>
          </cell>
          <cell r="F162">
            <v>0</v>
          </cell>
          <cell r="G162">
            <v>0</v>
          </cell>
          <cell r="J162">
            <v>0</v>
          </cell>
          <cell r="M162">
            <v>0</v>
          </cell>
        </row>
        <row r="163">
          <cell r="A163">
            <v>703</v>
          </cell>
          <cell r="B163" t="str">
            <v>Slovak Republic</v>
          </cell>
          <cell r="D163">
            <v>0</v>
          </cell>
          <cell r="F163">
            <v>0</v>
          </cell>
          <cell r="G163">
            <v>0</v>
          </cell>
          <cell r="J163">
            <v>0</v>
          </cell>
          <cell r="M163">
            <v>0</v>
          </cell>
        </row>
        <row r="164">
          <cell r="A164">
            <v>705</v>
          </cell>
          <cell r="B164" t="str">
            <v>Slovenia</v>
          </cell>
          <cell r="D164">
            <v>0</v>
          </cell>
          <cell r="F164">
            <v>0</v>
          </cell>
          <cell r="G164">
            <v>0</v>
          </cell>
          <cell r="J164">
            <v>0</v>
          </cell>
          <cell r="M164">
            <v>0</v>
          </cell>
        </row>
        <row r="165">
          <cell r="A165">
            <v>90</v>
          </cell>
          <cell r="B165" t="str">
            <v>Solomon Islands</v>
          </cell>
          <cell r="D165">
            <v>0</v>
          </cell>
          <cell r="F165">
            <v>0</v>
          </cell>
          <cell r="G165">
            <v>0</v>
          </cell>
          <cell r="J165">
            <v>0</v>
          </cell>
          <cell r="M165">
            <v>0</v>
          </cell>
        </row>
        <row r="166">
          <cell r="A166">
            <v>706</v>
          </cell>
          <cell r="B166" t="str">
            <v>Somalia</v>
          </cell>
          <cell r="D166">
            <v>5</v>
          </cell>
          <cell r="F166">
            <v>5</v>
          </cell>
          <cell r="G166">
            <v>5</v>
          </cell>
          <cell r="J166">
            <v>0</v>
          </cell>
          <cell r="K166">
            <v>5</v>
          </cell>
          <cell r="M166">
            <v>5</v>
          </cell>
        </row>
        <row r="167">
          <cell r="A167">
            <v>710</v>
          </cell>
          <cell r="B167" t="str">
            <v>South Africa</v>
          </cell>
          <cell r="D167">
            <v>0</v>
          </cell>
          <cell r="F167">
            <v>0</v>
          </cell>
          <cell r="G167">
            <v>0</v>
          </cell>
          <cell r="J167">
            <v>0</v>
          </cell>
          <cell r="M167">
            <v>0</v>
          </cell>
        </row>
        <row r="168">
          <cell r="A168">
            <v>724</v>
          </cell>
          <cell r="B168" t="str">
            <v>Spain</v>
          </cell>
          <cell r="D168">
            <v>0</v>
          </cell>
          <cell r="F168">
            <v>0</v>
          </cell>
          <cell r="G168">
            <v>0</v>
          </cell>
          <cell r="J168">
            <v>0</v>
          </cell>
          <cell r="M168">
            <v>0</v>
          </cell>
        </row>
        <row r="169">
          <cell r="A169">
            <v>144</v>
          </cell>
          <cell r="B169" t="str">
            <v>Sri Lanka</v>
          </cell>
          <cell r="D169">
            <v>5636.3773799999999</v>
          </cell>
          <cell r="F169">
            <v>5636.3773799999999</v>
          </cell>
          <cell r="G169">
            <v>5636.3773799999999</v>
          </cell>
          <cell r="J169">
            <v>5352.3773799999999</v>
          </cell>
          <cell r="K169">
            <v>284</v>
          </cell>
          <cell r="M169">
            <v>5636.3773799999999</v>
          </cell>
        </row>
        <row r="170">
          <cell r="A170">
            <v>659</v>
          </cell>
          <cell r="B170" t="str">
            <v>St. Kitts and Nevis</v>
          </cell>
          <cell r="D170">
            <v>0</v>
          </cell>
          <cell r="F170">
            <v>0</v>
          </cell>
          <cell r="G170">
            <v>0</v>
          </cell>
          <cell r="J170">
            <v>0</v>
          </cell>
          <cell r="M170">
            <v>0</v>
          </cell>
        </row>
        <row r="171">
          <cell r="A171">
            <v>662</v>
          </cell>
          <cell r="B171" t="str">
            <v>St. Lucia</v>
          </cell>
          <cell r="D171">
            <v>0</v>
          </cell>
          <cell r="F171">
            <v>0</v>
          </cell>
          <cell r="G171">
            <v>0</v>
          </cell>
          <cell r="J171">
            <v>0</v>
          </cell>
          <cell r="M171">
            <v>0</v>
          </cell>
        </row>
        <row r="172">
          <cell r="A172">
            <v>670</v>
          </cell>
          <cell r="B172" t="str">
            <v>St. Vincent and the Grenadines</v>
          </cell>
          <cell r="D172">
            <v>0</v>
          </cell>
          <cell r="F172">
            <v>0</v>
          </cell>
          <cell r="G172">
            <v>0</v>
          </cell>
          <cell r="J172">
            <v>0</v>
          </cell>
          <cell r="M172">
            <v>0</v>
          </cell>
        </row>
        <row r="173">
          <cell r="A173">
            <v>736</v>
          </cell>
          <cell r="B173" t="str">
            <v>Sudan</v>
          </cell>
          <cell r="D173">
            <v>13109.44851</v>
          </cell>
          <cell r="F173">
            <v>13109.44851</v>
          </cell>
          <cell r="G173">
            <v>13109.44851</v>
          </cell>
          <cell r="J173">
            <v>12929.44851</v>
          </cell>
          <cell r="K173">
            <v>180</v>
          </cell>
          <cell r="M173">
            <v>13109.44851</v>
          </cell>
        </row>
        <row r="174">
          <cell r="A174">
            <v>740</v>
          </cell>
          <cell r="B174" t="str">
            <v>Suriname</v>
          </cell>
          <cell r="D174">
            <v>0</v>
          </cell>
          <cell r="F174">
            <v>0</v>
          </cell>
          <cell r="G174">
            <v>0</v>
          </cell>
          <cell r="J174">
            <v>0</v>
          </cell>
          <cell r="M174">
            <v>0</v>
          </cell>
        </row>
        <row r="175">
          <cell r="A175">
            <v>748</v>
          </cell>
          <cell r="B175" t="str">
            <v>Swaziland</v>
          </cell>
          <cell r="D175">
            <v>2216.5423999999998</v>
          </cell>
          <cell r="F175">
            <v>2216.5423999999998</v>
          </cell>
          <cell r="G175">
            <v>2216.5423999999998</v>
          </cell>
          <cell r="J175">
            <v>2216.5423999999998</v>
          </cell>
          <cell r="M175">
            <v>2216.5423999999998</v>
          </cell>
        </row>
        <row r="176">
          <cell r="A176">
            <v>752</v>
          </cell>
          <cell r="B176" t="str">
            <v>Sweden</v>
          </cell>
          <cell r="D176">
            <v>0</v>
          </cell>
          <cell r="F176">
            <v>0</v>
          </cell>
          <cell r="G176">
            <v>0</v>
          </cell>
          <cell r="J176">
            <v>0</v>
          </cell>
          <cell r="M176">
            <v>0</v>
          </cell>
        </row>
        <row r="177">
          <cell r="A177">
            <v>756</v>
          </cell>
          <cell r="B177" t="str">
            <v>Switzerland</v>
          </cell>
          <cell r="D177">
            <v>0</v>
          </cell>
          <cell r="F177">
            <v>0</v>
          </cell>
          <cell r="G177">
            <v>0</v>
          </cell>
          <cell r="J177">
            <v>0</v>
          </cell>
          <cell r="M177">
            <v>0</v>
          </cell>
        </row>
        <row r="178">
          <cell r="A178">
            <v>760</v>
          </cell>
          <cell r="B178" t="str">
            <v>Syrian Arab Republic</v>
          </cell>
          <cell r="D178">
            <v>6166.0086000000001</v>
          </cell>
          <cell r="F178">
            <v>6166.0086000000001</v>
          </cell>
          <cell r="G178">
            <v>6166.0086000000001</v>
          </cell>
          <cell r="J178">
            <v>5221.0086000000001</v>
          </cell>
          <cell r="K178">
            <v>945</v>
          </cell>
          <cell r="M178">
            <v>6166.0086000000001</v>
          </cell>
        </row>
        <row r="179">
          <cell r="A179">
            <v>762</v>
          </cell>
          <cell r="B179" t="str">
            <v>Tajikstan</v>
          </cell>
          <cell r="D179">
            <v>0</v>
          </cell>
          <cell r="F179">
            <v>0</v>
          </cell>
          <cell r="G179">
            <v>0</v>
          </cell>
          <cell r="J179">
            <v>0</v>
          </cell>
          <cell r="M179">
            <v>0</v>
          </cell>
        </row>
        <row r="180">
          <cell r="A180">
            <v>764</v>
          </cell>
          <cell r="B180" t="str">
            <v>Thailand</v>
          </cell>
          <cell r="D180">
            <v>292</v>
          </cell>
          <cell r="F180">
            <v>292</v>
          </cell>
          <cell r="G180">
            <v>292</v>
          </cell>
          <cell r="J180">
            <v>0</v>
          </cell>
          <cell r="K180">
            <v>292</v>
          </cell>
          <cell r="M180">
            <v>292</v>
          </cell>
        </row>
        <row r="181">
          <cell r="A181">
            <v>807</v>
          </cell>
          <cell r="B181" t="str">
            <v>The Former YR of Macedonia</v>
          </cell>
          <cell r="D181">
            <v>122.1841</v>
          </cell>
          <cell r="F181">
            <v>122.1841</v>
          </cell>
          <cell r="G181">
            <v>122.1841</v>
          </cell>
          <cell r="J181">
            <v>122.1841</v>
          </cell>
          <cell r="M181">
            <v>122.1841</v>
          </cell>
        </row>
        <row r="182">
          <cell r="A182">
            <v>626</v>
          </cell>
          <cell r="B182" t="str">
            <v>Timor-Leste</v>
          </cell>
          <cell r="D182">
            <v>0</v>
          </cell>
          <cell r="F182">
            <v>0</v>
          </cell>
          <cell r="G182">
            <v>0</v>
          </cell>
          <cell r="J182">
            <v>0</v>
          </cell>
          <cell r="M182">
            <v>0</v>
          </cell>
        </row>
        <row r="183">
          <cell r="A183">
            <v>768</v>
          </cell>
          <cell r="B183" t="str">
            <v>Togo</v>
          </cell>
          <cell r="D183">
            <v>0</v>
          </cell>
          <cell r="F183">
            <v>0</v>
          </cell>
          <cell r="G183">
            <v>0</v>
          </cell>
          <cell r="J183">
            <v>0</v>
          </cell>
          <cell r="M183">
            <v>0</v>
          </cell>
        </row>
        <row r="184">
          <cell r="A184">
            <v>776</v>
          </cell>
          <cell r="B184" t="str">
            <v xml:space="preserve">Tonga </v>
          </cell>
          <cell r="D184">
            <v>0</v>
          </cell>
          <cell r="F184">
            <v>0</v>
          </cell>
          <cell r="G184">
            <v>0</v>
          </cell>
          <cell r="J184">
            <v>0</v>
          </cell>
          <cell r="M184">
            <v>0</v>
          </cell>
        </row>
        <row r="185">
          <cell r="A185">
            <v>780</v>
          </cell>
          <cell r="B185" t="str">
            <v>Trinidad and Tobago</v>
          </cell>
          <cell r="D185">
            <v>0</v>
          </cell>
          <cell r="F185">
            <v>0</v>
          </cell>
          <cell r="G185">
            <v>0</v>
          </cell>
          <cell r="J185">
            <v>0</v>
          </cell>
          <cell r="M185">
            <v>0</v>
          </cell>
        </row>
        <row r="186">
          <cell r="A186">
            <v>788</v>
          </cell>
          <cell r="B186" t="str">
            <v>Tunisia</v>
          </cell>
          <cell r="D186">
            <v>8837.8012600000002</v>
          </cell>
          <cell r="F186">
            <v>8837.8012600000002</v>
          </cell>
          <cell r="G186">
            <v>8837.8012600000002</v>
          </cell>
          <cell r="J186">
            <v>8837.8012600000002</v>
          </cell>
          <cell r="M186">
            <v>8837.8012600000002</v>
          </cell>
        </row>
        <row r="187">
          <cell r="A187">
            <v>792</v>
          </cell>
          <cell r="B187" t="str">
            <v>Turkey</v>
          </cell>
          <cell r="D187">
            <v>6781.3672200000001</v>
          </cell>
          <cell r="F187">
            <v>6781.3672200000001</v>
          </cell>
          <cell r="G187">
            <v>6781.3672200000001</v>
          </cell>
          <cell r="J187">
            <v>6781.3672200000001</v>
          </cell>
          <cell r="M187">
            <v>6781.3672200000001</v>
          </cell>
        </row>
        <row r="188">
          <cell r="A188">
            <v>795</v>
          </cell>
          <cell r="B188" t="str">
            <v>Turkmenistan</v>
          </cell>
          <cell r="D188">
            <v>0</v>
          </cell>
          <cell r="F188">
            <v>0</v>
          </cell>
          <cell r="G188">
            <v>0</v>
          </cell>
          <cell r="J188">
            <v>0</v>
          </cell>
          <cell r="M188">
            <v>0</v>
          </cell>
        </row>
        <row r="189">
          <cell r="A189">
            <v>798</v>
          </cell>
          <cell r="B189" t="str">
            <v>Tuvalu</v>
          </cell>
          <cell r="D189">
            <v>0</v>
          </cell>
          <cell r="F189">
            <v>0</v>
          </cell>
          <cell r="G189">
            <v>0</v>
          </cell>
          <cell r="J189">
            <v>0</v>
          </cell>
          <cell r="M189">
            <v>0</v>
          </cell>
        </row>
        <row r="190">
          <cell r="A190">
            <v>800</v>
          </cell>
          <cell r="B190" t="str">
            <v>Uganda</v>
          </cell>
          <cell r="D190">
            <v>12003.84434</v>
          </cell>
          <cell r="F190">
            <v>12003.84434</v>
          </cell>
          <cell r="G190">
            <v>12003.84434</v>
          </cell>
          <cell r="J190">
            <v>11594.84434</v>
          </cell>
          <cell r="K190">
            <v>409</v>
          </cell>
          <cell r="M190">
            <v>12003.84434</v>
          </cell>
        </row>
        <row r="191">
          <cell r="A191">
            <v>804</v>
          </cell>
          <cell r="B191" t="str">
            <v>Ukraine</v>
          </cell>
          <cell r="D191">
            <v>0</v>
          </cell>
          <cell r="F191">
            <v>0</v>
          </cell>
          <cell r="G191">
            <v>0</v>
          </cell>
          <cell r="J191">
            <v>0</v>
          </cell>
          <cell r="M191">
            <v>0</v>
          </cell>
        </row>
        <row r="192">
          <cell r="A192">
            <v>784</v>
          </cell>
          <cell r="B192" t="str">
            <v>United Arab Emirates</v>
          </cell>
          <cell r="D192">
            <v>0</v>
          </cell>
          <cell r="F192">
            <v>0</v>
          </cell>
          <cell r="G192">
            <v>0</v>
          </cell>
          <cell r="J192">
            <v>0</v>
          </cell>
          <cell r="M192">
            <v>0</v>
          </cell>
        </row>
        <row r="193">
          <cell r="A193">
            <v>826</v>
          </cell>
          <cell r="B193" t="str">
            <v>United Kingdom</v>
          </cell>
          <cell r="D193">
            <v>0</v>
          </cell>
          <cell r="F193">
            <v>0</v>
          </cell>
          <cell r="G193">
            <v>0</v>
          </cell>
          <cell r="J193">
            <v>0</v>
          </cell>
          <cell r="M193">
            <v>0</v>
          </cell>
        </row>
        <row r="194">
          <cell r="A194">
            <v>834</v>
          </cell>
          <cell r="B194" t="str">
            <v>United Rep of Tanzania</v>
          </cell>
          <cell r="D194">
            <v>17000.07346</v>
          </cell>
          <cell r="F194">
            <v>17000.07346</v>
          </cell>
          <cell r="G194">
            <v>17000.07346</v>
          </cell>
          <cell r="J194">
            <v>17000.07346</v>
          </cell>
          <cell r="M194">
            <v>17000.07346</v>
          </cell>
        </row>
        <row r="195">
          <cell r="A195">
            <v>840</v>
          </cell>
          <cell r="B195" t="str">
            <v xml:space="preserve">United States </v>
          </cell>
          <cell r="D195">
            <v>0</v>
          </cell>
          <cell r="F195">
            <v>0</v>
          </cell>
          <cell r="G195">
            <v>0</v>
          </cell>
          <cell r="J195">
            <v>0</v>
          </cell>
          <cell r="M195">
            <v>0</v>
          </cell>
        </row>
        <row r="196">
          <cell r="A196">
            <v>858</v>
          </cell>
          <cell r="B196" t="str">
            <v>Uruguay</v>
          </cell>
          <cell r="D196">
            <v>2137.5740000000001</v>
          </cell>
          <cell r="F196">
            <v>2137.5740000000001</v>
          </cell>
          <cell r="G196">
            <v>2137.5740000000001</v>
          </cell>
          <cell r="J196">
            <v>2137.5740000000001</v>
          </cell>
          <cell r="M196">
            <v>2137.5740000000001</v>
          </cell>
        </row>
        <row r="197">
          <cell r="A197">
            <v>860</v>
          </cell>
          <cell r="B197" t="str">
            <v>Uzbekistan</v>
          </cell>
          <cell r="D197">
            <v>0</v>
          </cell>
          <cell r="F197">
            <v>0</v>
          </cell>
          <cell r="G197">
            <v>0</v>
          </cell>
          <cell r="J197">
            <v>0</v>
          </cell>
          <cell r="M197">
            <v>0</v>
          </cell>
        </row>
        <row r="198">
          <cell r="A198">
            <v>548</v>
          </cell>
          <cell r="B198" t="str">
            <v>Vanuatu</v>
          </cell>
          <cell r="D198">
            <v>0</v>
          </cell>
          <cell r="F198">
            <v>0</v>
          </cell>
          <cell r="G198">
            <v>0</v>
          </cell>
          <cell r="J198">
            <v>0</v>
          </cell>
          <cell r="M198">
            <v>0</v>
          </cell>
        </row>
        <row r="199">
          <cell r="A199">
            <v>862</v>
          </cell>
          <cell r="B199" t="str">
            <v>Venezuela</v>
          </cell>
          <cell r="D199">
            <v>5696.6956300000002</v>
          </cell>
          <cell r="F199">
            <v>5696.6956300000002</v>
          </cell>
          <cell r="G199">
            <v>5696.6956300000002</v>
          </cell>
          <cell r="J199">
            <v>5696.6956300000002</v>
          </cell>
          <cell r="M199">
            <v>5696.6956300000002</v>
          </cell>
        </row>
        <row r="200">
          <cell r="A200">
            <v>704</v>
          </cell>
          <cell r="B200" t="str">
            <v>Vietnam</v>
          </cell>
          <cell r="D200">
            <v>11513.6242</v>
          </cell>
          <cell r="F200">
            <v>11513.6242</v>
          </cell>
          <cell r="G200">
            <v>11513.6242</v>
          </cell>
          <cell r="J200">
            <v>11513.6242</v>
          </cell>
          <cell r="M200">
            <v>11513.6242</v>
          </cell>
        </row>
        <row r="201">
          <cell r="A201">
            <v>887</v>
          </cell>
          <cell r="B201" t="str">
            <v>Yemen</v>
          </cell>
          <cell r="D201">
            <v>6239.4850500000002</v>
          </cell>
          <cell r="F201">
            <v>6239.4850500000002</v>
          </cell>
          <cell r="G201">
            <v>6239.4850500000002</v>
          </cell>
          <cell r="J201">
            <v>6185.4850500000002</v>
          </cell>
          <cell r="K201">
            <v>54</v>
          </cell>
          <cell r="M201">
            <v>6239.4850500000002</v>
          </cell>
        </row>
        <row r="202">
          <cell r="A202">
            <v>894</v>
          </cell>
          <cell r="B202" t="str">
            <v>Zambia</v>
          </cell>
          <cell r="D202">
            <v>3134.5213699999999</v>
          </cell>
          <cell r="F202">
            <v>3134.5213699999999</v>
          </cell>
          <cell r="G202">
            <v>3134.5213699999999</v>
          </cell>
          <cell r="J202">
            <v>3134.5213699999999</v>
          </cell>
          <cell r="M202">
            <v>3134.5213699999999</v>
          </cell>
        </row>
        <row r="203">
          <cell r="A203">
            <v>716</v>
          </cell>
          <cell r="B203" t="str">
            <v>Zimbabwe</v>
          </cell>
          <cell r="D203">
            <v>99</v>
          </cell>
          <cell r="F203">
            <v>99</v>
          </cell>
          <cell r="G203">
            <v>99</v>
          </cell>
          <cell r="J203">
            <v>0</v>
          </cell>
          <cell r="K203">
            <v>99</v>
          </cell>
          <cell r="M203">
            <v>99</v>
          </cell>
        </row>
        <row r="204">
          <cell r="C204">
            <v>0</v>
          </cell>
          <cell r="J204">
            <v>0</v>
          </cell>
          <cell r="M204">
            <v>0</v>
          </cell>
        </row>
        <row r="205">
          <cell r="B205" t="str">
            <v>Total Member States</v>
          </cell>
          <cell r="C205">
            <v>0</v>
          </cell>
          <cell r="D205">
            <v>450065.12062000012</v>
          </cell>
          <cell r="E205">
            <v>0</v>
          </cell>
          <cell r="F205">
            <v>450077.12062000012</v>
          </cell>
          <cell r="G205">
            <v>450077.12062000012</v>
          </cell>
          <cell r="J205">
            <v>436050.12062000018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450065.12062000012</v>
          </cell>
          <cell r="E237">
            <v>0</v>
          </cell>
          <cell r="F237">
            <v>450077.12062000012</v>
          </cell>
          <cell r="G237">
            <v>450077.12062000012</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0</v>
          </cell>
          <cell r="D250">
            <v>0</v>
          </cell>
          <cell r="E250">
            <v>0</v>
          </cell>
          <cell r="F250">
            <v>0</v>
          </cell>
          <cell r="G250">
            <v>0</v>
          </cell>
        </row>
        <row r="252">
          <cell r="B252" t="str">
            <v>Total</v>
          </cell>
          <cell r="C252">
            <v>0</v>
          </cell>
          <cell r="D252">
            <v>450065.12062000012</v>
          </cell>
          <cell r="E252">
            <v>0</v>
          </cell>
          <cell r="F252">
            <v>450077.12062000012</v>
          </cell>
          <cell r="G252">
            <v>450077.12062000012</v>
          </cell>
        </row>
      </sheetData>
      <sheetData sheetId="16">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1564.3</v>
          </cell>
          <cell r="F25">
            <v>1564.3</v>
          </cell>
          <cell r="G25">
            <v>1564.3</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681.8</v>
          </cell>
          <cell r="F31">
            <v>681.8</v>
          </cell>
          <cell r="G31">
            <v>681.8</v>
          </cell>
        </row>
        <row r="32">
          <cell r="A32">
            <v>68</v>
          </cell>
          <cell r="B32" t="str">
            <v>Bolivia</v>
          </cell>
          <cell r="D32">
            <v>11.21</v>
          </cell>
          <cell r="F32">
            <v>11.21</v>
          </cell>
          <cell r="G32">
            <v>11.21</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65.099999999999994</v>
          </cell>
          <cell r="E35">
            <v>101.6</v>
          </cell>
          <cell r="F35">
            <v>166.7</v>
          </cell>
          <cell r="G35">
            <v>166.7</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427.07</v>
          </cell>
          <cell r="F40">
            <v>427.07</v>
          </cell>
          <cell r="G40">
            <v>427.07</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E64">
            <v>67.8</v>
          </cell>
          <cell r="F64">
            <v>67.8</v>
          </cell>
          <cell r="G64">
            <v>67.8</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160.4</v>
          </cell>
          <cell r="F69">
            <v>160.4</v>
          </cell>
          <cell r="G69">
            <v>160.4</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106.1</v>
          </cell>
          <cell r="F82">
            <v>106.1</v>
          </cell>
          <cell r="G82">
            <v>106.1</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54.6</v>
          </cell>
          <cell r="F85">
            <v>54.6</v>
          </cell>
          <cell r="G85">
            <v>54.6</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103.4</v>
          </cell>
          <cell r="F96">
            <v>103.4</v>
          </cell>
          <cell r="G96">
            <v>103.4</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357.1</v>
          </cell>
          <cell r="F103">
            <v>357.1</v>
          </cell>
          <cell r="G103">
            <v>357.1</v>
          </cell>
        </row>
        <row r="104">
          <cell r="A104">
            <v>418</v>
          </cell>
          <cell r="B104" t="str">
            <v>Lao People's Dem Republic</v>
          </cell>
          <cell r="D104">
            <v>130.5</v>
          </cell>
          <cell r="F104">
            <v>130.5</v>
          </cell>
          <cell r="G104">
            <v>130.5</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49.4</v>
          </cell>
          <cell r="F113">
            <v>49.4</v>
          </cell>
          <cell r="G113">
            <v>49.4</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9</v>
          </cell>
          <cell r="E117">
            <v>28.5</v>
          </cell>
          <cell r="F117">
            <v>37.5</v>
          </cell>
          <cell r="G117">
            <v>37.5</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E121">
            <v>201.6</v>
          </cell>
          <cell r="F121">
            <v>201.6</v>
          </cell>
          <cell r="G121">
            <v>201.6</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F125">
            <v>0</v>
          </cell>
          <cell r="G125">
            <v>0</v>
          </cell>
        </row>
        <row r="126">
          <cell r="A126">
            <v>504</v>
          </cell>
          <cell r="B126" t="str">
            <v>Morocco</v>
          </cell>
          <cell r="D126">
            <v>0</v>
          </cell>
          <cell r="F126">
            <v>0</v>
          </cell>
          <cell r="G126">
            <v>0</v>
          </cell>
        </row>
        <row r="127">
          <cell r="A127">
            <v>508</v>
          </cell>
          <cell r="B127" t="str">
            <v>Mozambique</v>
          </cell>
          <cell r="D127">
            <v>214.8</v>
          </cell>
          <cell r="F127">
            <v>214.8</v>
          </cell>
          <cell r="G127">
            <v>214.8</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19.399999999999999</v>
          </cell>
          <cell r="F150">
            <v>19.399999999999999</v>
          </cell>
          <cell r="G150">
            <v>19.399999999999999</v>
          </cell>
        </row>
        <row r="151">
          <cell r="A151">
            <v>642</v>
          </cell>
          <cell r="B151" t="str">
            <v>Romania</v>
          </cell>
          <cell r="D151">
            <v>282.10000000000002</v>
          </cell>
          <cell r="F151">
            <v>282.10000000000002</v>
          </cell>
          <cell r="G151">
            <v>282.10000000000002</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52.7</v>
          </cell>
          <cell r="F158">
            <v>52.7</v>
          </cell>
          <cell r="G158">
            <v>52.7</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208.3</v>
          </cell>
          <cell r="F161">
            <v>208.3</v>
          </cell>
          <cell r="G161">
            <v>208.3</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144.69999999999999</v>
          </cell>
          <cell r="F169">
            <v>144.69999999999999</v>
          </cell>
          <cell r="G169">
            <v>144.69999999999999</v>
          </cell>
        </row>
        <row r="170">
          <cell r="A170">
            <v>659</v>
          </cell>
          <cell r="B170" t="str">
            <v>St. Kitts and Nevis</v>
          </cell>
          <cell r="D170">
            <v>0</v>
          </cell>
          <cell r="F170">
            <v>0</v>
          </cell>
          <cell r="G170">
            <v>0</v>
          </cell>
        </row>
        <row r="171">
          <cell r="A171">
            <v>662</v>
          </cell>
          <cell r="B171" t="str">
            <v>St. Lucia</v>
          </cell>
          <cell r="D171">
            <v>0</v>
          </cell>
          <cell r="F171">
            <v>0</v>
          </cell>
          <cell r="G171">
            <v>0</v>
          </cell>
        </row>
        <row r="172">
          <cell r="A172">
            <v>670</v>
          </cell>
          <cell r="B172" t="str">
            <v>St. Vincent and the Grenadines</v>
          </cell>
          <cell r="D172">
            <v>0</v>
          </cell>
          <cell r="F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38</v>
          </cell>
          <cell r="F178">
            <v>38</v>
          </cell>
          <cell r="G178">
            <v>38</v>
          </cell>
        </row>
        <row r="179">
          <cell r="A179">
            <v>762</v>
          </cell>
          <cell r="B179" t="str">
            <v>Tajikstan</v>
          </cell>
          <cell r="D179">
            <v>339.4</v>
          </cell>
          <cell r="F179">
            <v>339.4</v>
          </cell>
          <cell r="G179">
            <v>339.4</v>
          </cell>
        </row>
        <row r="180">
          <cell r="A180">
            <v>764</v>
          </cell>
          <cell r="B180" t="str">
            <v>Thailand</v>
          </cell>
          <cell r="D180">
            <v>0</v>
          </cell>
          <cell r="E180">
            <v>44.2</v>
          </cell>
          <cell r="F180">
            <v>44.2</v>
          </cell>
          <cell r="G180">
            <v>44.2</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36.4</v>
          </cell>
          <cell r="F186">
            <v>36.4</v>
          </cell>
          <cell r="G186">
            <v>36.4</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15.4</v>
          </cell>
          <cell r="F194">
            <v>15.4</v>
          </cell>
          <cell r="G194">
            <v>15.4</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121.3</v>
          </cell>
          <cell r="F200">
            <v>121.3</v>
          </cell>
          <cell r="G200">
            <v>121.3</v>
          </cell>
        </row>
        <row r="201">
          <cell r="A201">
            <v>887</v>
          </cell>
          <cell r="B201" t="str">
            <v>Yemen</v>
          </cell>
          <cell r="D201">
            <v>12.6</v>
          </cell>
          <cell r="F201">
            <v>12.6</v>
          </cell>
          <cell r="G201">
            <v>12.6</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5167.08</v>
          </cell>
          <cell r="E205">
            <v>481.7</v>
          </cell>
          <cell r="F205">
            <v>5648.78</v>
          </cell>
          <cell r="G205">
            <v>5648.78</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0</v>
          </cell>
          <cell r="G222">
            <v>0</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5167.08</v>
          </cell>
          <cell r="E237">
            <v>481.7</v>
          </cell>
          <cell r="F237">
            <v>5648.78</v>
          </cell>
          <cell r="G237">
            <v>5648.78</v>
          </cell>
        </row>
        <row r="239">
          <cell r="A239">
            <v>711</v>
          </cell>
          <cell r="B239" t="str">
            <v>Sub-Saharan Africa</v>
          </cell>
          <cell r="D239">
            <v>1489.7</v>
          </cell>
          <cell r="F239">
            <v>1489.7</v>
          </cell>
          <cell r="G239">
            <v>1489.7</v>
          </cell>
        </row>
        <row r="240">
          <cell r="A240">
            <v>15</v>
          </cell>
          <cell r="B240" t="str">
            <v>Northern Africa</v>
          </cell>
          <cell r="D240">
            <v>0</v>
          </cell>
          <cell r="G240">
            <v>0</v>
          </cell>
        </row>
        <row r="241">
          <cell r="A241">
            <v>141</v>
          </cell>
          <cell r="B241" t="str">
            <v>Asia and the Pacific</v>
          </cell>
          <cell r="D241">
            <v>79.599999999999994</v>
          </cell>
          <cell r="F241">
            <v>79.599999999999994</v>
          </cell>
          <cell r="G241">
            <v>79.599999999999994</v>
          </cell>
        </row>
        <row r="242">
          <cell r="A242">
            <v>19</v>
          </cell>
          <cell r="B242" t="str">
            <v>Americas</v>
          </cell>
          <cell r="D242">
            <v>0</v>
          </cell>
          <cell r="E242">
            <v>0</v>
          </cell>
          <cell r="F242">
            <v>0</v>
          </cell>
          <cell r="G242">
            <v>0</v>
          </cell>
        </row>
        <row r="243">
          <cell r="A243">
            <v>146</v>
          </cell>
          <cell r="B243" t="str">
            <v>Western Asia</v>
          </cell>
          <cell r="D243">
            <v>52.1</v>
          </cell>
          <cell r="E243">
            <v>0</v>
          </cell>
          <cell r="F243">
            <v>52.1</v>
          </cell>
          <cell r="G243">
            <v>52.1</v>
          </cell>
        </row>
        <row r="244">
          <cell r="A244">
            <v>150</v>
          </cell>
          <cell r="B244" t="str">
            <v>Europe</v>
          </cell>
          <cell r="D244">
            <v>0</v>
          </cell>
          <cell r="F244">
            <v>0</v>
          </cell>
          <cell r="G244">
            <v>0</v>
          </cell>
        </row>
        <row r="245">
          <cell r="A245">
            <v>1020</v>
          </cell>
          <cell r="B245" t="str">
            <v>Global/interregional</v>
          </cell>
          <cell r="D245">
            <v>25695.19</v>
          </cell>
          <cell r="E245">
            <v>0</v>
          </cell>
          <cell r="F245">
            <v>25695.19</v>
          </cell>
          <cell r="G245">
            <v>25695.19</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27316.59</v>
          </cell>
          <cell r="E248">
            <v>0</v>
          </cell>
          <cell r="F248">
            <v>27316.59</v>
          </cell>
          <cell r="G248">
            <v>27316.59</v>
          </cell>
        </row>
        <row r="250">
          <cell r="A250">
            <v>2401</v>
          </cell>
          <cell r="B250" t="str">
            <v>Not elsewhere classified (from table 3b)</v>
          </cell>
          <cell r="C250">
            <v>15810</v>
          </cell>
          <cell r="E250">
            <v>0</v>
          </cell>
          <cell r="F250">
            <v>0</v>
          </cell>
          <cell r="G250">
            <v>15810</v>
          </cell>
        </row>
        <row r="252">
          <cell r="B252" t="str">
            <v>Total</v>
          </cell>
          <cell r="C252">
            <v>15810</v>
          </cell>
          <cell r="D252">
            <v>32483.67</v>
          </cell>
          <cell r="E252">
            <v>481.7</v>
          </cell>
          <cell r="F252">
            <v>32965.370000000003</v>
          </cell>
          <cell r="G252">
            <v>48775.37</v>
          </cell>
        </row>
      </sheetData>
      <sheetData sheetId="17">
        <row r="8">
          <cell r="B8" t="str">
            <v>(list here expenditures by country and region)</v>
          </cell>
        </row>
        <row r="10">
          <cell r="B10" t="str">
            <v xml:space="preserve">Member States </v>
          </cell>
        </row>
        <row r="12">
          <cell r="A12">
            <v>4</v>
          </cell>
          <cell r="B12" t="str">
            <v>Afghanistan</v>
          </cell>
          <cell r="C12">
            <v>0</v>
          </cell>
          <cell r="D12">
            <v>0</v>
          </cell>
          <cell r="F12">
            <v>0</v>
          </cell>
          <cell r="G12">
            <v>0</v>
          </cell>
          <cell r="H12">
            <v>0</v>
          </cell>
          <cell r="I12">
            <v>0</v>
          </cell>
        </row>
        <row r="13">
          <cell r="A13">
            <v>8</v>
          </cell>
          <cell r="B13" t="str">
            <v>Albania</v>
          </cell>
          <cell r="C13">
            <v>97.2</v>
          </cell>
          <cell r="D13">
            <v>0</v>
          </cell>
          <cell r="F13">
            <v>0</v>
          </cell>
          <cell r="G13">
            <v>97.2</v>
          </cell>
          <cell r="H13">
            <v>9.7200000000000009E-2</v>
          </cell>
          <cell r="I13">
            <v>0</v>
          </cell>
        </row>
        <row r="14">
          <cell r="A14">
            <v>12</v>
          </cell>
          <cell r="B14" t="str">
            <v>Algeria</v>
          </cell>
          <cell r="C14">
            <v>125.73699999999999</v>
          </cell>
          <cell r="D14">
            <v>0</v>
          </cell>
          <cell r="F14">
            <v>0</v>
          </cell>
          <cell r="G14">
            <v>125.73699999999999</v>
          </cell>
          <cell r="H14">
            <v>0.12573699999999999</v>
          </cell>
          <cell r="I14">
            <v>0</v>
          </cell>
        </row>
        <row r="15">
          <cell r="A15">
            <v>20</v>
          </cell>
          <cell r="B15" t="str">
            <v>Andorra</v>
          </cell>
          <cell r="C15">
            <v>0</v>
          </cell>
          <cell r="D15">
            <v>0</v>
          </cell>
          <cell r="F15">
            <v>0</v>
          </cell>
          <cell r="G15">
            <v>0</v>
          </cell>
          <cell r="H15">
            <v>0</v>
          </cell>
          <cell r="I15">
            <v>0</v>
          </cell>
        </row>
        <row r="16">
          <cell r="A16">
            <v>24</v>
          </cell>
          <cell r="B16" t="str">
            <v>Angola</v>
          </cell>
          <cell r="C16">
            <v>305.339</v>
          </cell>
          <cell r="D16">
            <v>0</v>
          </cell>
          <cell r="F16">
            <v>0</v>
          </cell>
          <cell r="G16">
            <v>305.339</v>
          </cell>
          <cell r="H16">
            <v>0.30533899999999997</v>
          </cell>
          <cell r="I16">
            <v>0</v>
          </cell>
        </row>
        <row r="17">
          <cell r="A17">
            <v>28</v>
          </cell>
          <cell r="B17" t="str">
            <v>Antigua and Barbuda</v>
          </cell>
          <cell r="C17">
            <v>0</v>
          </cell>
          <cell r="D17">
            <v>0</v>
          </cell>
          <cell r="F17">
            <v>0</v>
          </cell>
          <cell r="G17">
            <v>0</v>
          </cell>
          <cell r="H17">
            <v>0</v>
          </cell>
          <cell r="I17">
            <v>0</v>
          </cell>
        </row>
        <row r="18">
          <cell r="A18">
            <v>32</v>
          </cell>
          <cell r="B18" t="str">
            <v>Argentina</v>
          </cell>
          <cell r="C18">
            <v>761.06200000000001</v>
          </cell>
          <cell r="D18">
            <v>4.3659999999999997</v>
          </cell>
          <cell r="F18">
            <v>4.3659999999999997</v>
          </cell>
          <cell r="G18">
            <v>765.428</v>
          </cell>
          <cell r="H18">
            <v>0.76106200000000002</v>
          </cell>
          <cell r="I18">
            <v>4.3660000000000001E-3</v>
          </cell>
        </row>
        <row r="19">
          <cell r="A19">
            <v>51</v>
          </cell>
          <cell r="B19" t="str">
            <v>Armenia</v>
          </cell>
          <cell r="C19">
            <v>262.32600000000002</v>
          </cell>
          <cell r="D19">
            <v>0</v>
          </cell>
          <cell r="F19">
            <v>0</v>
          </cell>
          <cell r="G19">
            <v>262.32600000000002</v>
          </cell>
          <cell r="H19">
            <v>0.262326</v>
          </cell>
          <cell r="I19">
            <v>0</v>
          </cell>
        </row>
        <row r="20">
          <cell r="A20">
            <v>36</v>
          </cell>
          <cell r="B20" t="str">
            <v>Australia</v>
          </cell>
          <cell r="C20">
            <v>0</v>
          </cell>
          <cell r="D20">
            <v>0</v>
          </cell>
          <cell r="F20">
            <v>0</v>
          </cell>
          <cell r="G20">
            <v>0</v>
          </cell>
          <cell r="H20">
            <v>0</v>
          </cell>
          <cell r="I20">
            <v>0</v>
          </cell>
        </row>
        <row r="21">
          <cell r="A21">
            <v>40</v>
          </cell>
          <cell r="B21" t="str">
            <v>Austria</v>
          </cell>
          <cell r="C21">
            <v>0</v>
          </cell>
          <cell r="D21">
            <v>0</v>
          </cell>
          <cell r="F21">
            <v>0</v>
          </cell>
          <cell r="G21">
            <v>0</v>
          </cell>
          <cell r="H21">
            <v>0</v>
          </cell>
          <cell r="I21">
            <v>0</v>
          </cell>
        </row>
        <row r="22">
          <cell r="A22">
            <v>31</v>
          </cell>
          <cell r="B22" t="str">
            <v>Azerbaijan</v>
          </cell>
          <cell r="C22">
            <v>94.403000000000006</v>
          </cell>
          <cell r="D22">
            <v>0</v>
          </cell>
          <cell r="F22">
            <v>0</v>
          </cell>
          <cell r="G22">
            <v>94.403000000000006</v>
          </cell>
          <cell r="H22">
            <v>9.4403000000000001E-2</v>
          </cell>
          <cell r="I22">
            <v>0</v>
          </cell>
        </row>
        <row r="23">
          <cell r="A23">
            <v>44</v>
          </cell>
          <cell r="B23" t="str">
            <v>Bahamas</v>
          </cell>
          <cell r="C23">
            <v>0</v>
          </cell>
          <cell r="D23">
            <v>0</v>
          </cell>
          <cell r="F23">
            <v>0</v>
          </cell>
          <cell r="G23">
            <v>0</v>
          </cell>
          <cell r="H23">
            <v>0</v>
          </cell>
          <cell r="I23">
            <v>0</v>
          </cell>
        </row>
        <row r="24">
          <cell r="A24">
            <v>48</v>
          </cell>
          <cell r="B24" t="str">
            <v>Bahrain</v>
          </cell>
          <cell r="C24">
            <v>0</v>
          </cell>
          <cell r="D24">
            <v>0</v>
          </cell>
          <cell r="F24">
            <v>0</v>
          </cell>
          <cell r="G24">
            <v>0</v>
          </cell>
          <cell r="H24">
            <v>0</v>
          </cell>
          <cell r="I24">
            <v>0</v>
          </cell>
        </row>
        <row r="25">
          <cell r="A25">
            <v>50</v>
          </cell>
          <cell r="B25" t="str">
            <v>Bangladesh</v>
          </cell>
          <cell r="C25">
            <v>274.17899999999997</v>
          </cell>
          <cell r="D25">
            <v>0</v>
          </cell>
          <cell r="F25">
            <v>0</v>
          </cell>
          <cell r="G25">
            <v>274.17899999999997</v>
          </cell>
          <cell r="H25">
            <v>0.27417899999999995</v>
          </cell>
          <cell r="I25">
            <v>0</v>
          </cell>
        </row>
        <row r="26">
          <cell r="A26">
            <v>52</v>
          </cell>
          <cell r="B26" t="str">
            <v>Barbados</v>
          </cell>
          <cell r="C26">
            <v>273.029</v>
          </cell>
          <cell r="D26">
            <v>0</v>
          </cell>
          <cell r="F26">
            <v>0</v>
          </cell>
          <cell r="G26">
            <v>273.029</v>
          </cell>
          <cell r="H26">
            <v>0.27302900000000002</v>
          </cell>
          <cell r="I26">
            <v>0</v>
          </cell>
        </row>
        <row r="27">
          <cell r="A27">
            <v>112</v>
          </cell>
          <cell r="B27" t="str">
            <v>Belarus</v>
          </cell>
          <cell r="C27">
            <v>108.892</v>
          </cell>
          <cell r="D27">
            <v>0</v>
          </cell>
          <cell r="F27">
            <v>0</v>
          </cell>
          <cell r="G27">
            <v>108.892</v>
          </cell>
          <cell r="H27">
            <v>0.108892</v>
          </cell>
          <cell r="I27">
            <v>0</v>
          </cell>
        </row>
        <row r="28">
          <cell r="A28">
            <v>56</v>
          </cell>
          <cell r="B28" t="str">
            <v>Belgium</v>
          </cell>
          <cell r="C28">
            <v>0</v>
          </cell>
          <cell r="D28">
            <v>0</v>
          </cell>
          <cell r="F28">
            <v>0</v>
          </cell>
          <cell r="G28">
            <v>0</v>
          </cell>
          <cell r="H28">
            <v>0</v>
          </cell>
          <cell r="I28">
            <v>0</v>
          </cell>
        </row>
        <row r="29">
          <cell r="A29">
            <v>84</v>
          </cell>
          <cell r="B29" t="str">
            <v>Belize</v>
          </cell>
          <cell r="C29">
            <v>0</v>
          </cell>
          <cell r="D29">
            <v>0</v>
          </cell>
          <cell r="F29">
            <v>0</v>
          </cell>
          <cell r="G29">
            <v>0</v>
          </cell>
          <cell r="H29">
            <v>0</v>
          </cell>
          <cell r="I29">
            <v>0</v>
          </cell>
        </row>
        <row r="30">
          <cell r="A30">
            <v>204</v>
          </cell>
          <cell r="B30" t="str">
            <v>Benin</v>
          </cell>
          <cell r="C30">
            <v>370.50599999999997</v>
          </cell>
          <cell r="D30">
            <v>0</v>
          </cell>
          <cell r="F30">
            <v>0</v>
          </cell>
          <cell r="G30">
            <v>370.50599999999997</v>
          </cell>
          <cell r="H30">
            <v>0.37050599999999995</v>
          </cell>
          <cell r="I30">
            <v>0</v>
          </cell>
        </row>
        <row r="31">
          <cell r="A31">
            <v>64</v>
          </cell>
          <cell r="B31" t="str">
            <v>Bhutan</v>
          </cell>
          <cell r="C31">
            <v>0</v>
          </cell>
          <cell r="D31">
            <v>0</v>
          </cell>
          <cell r="F31">
            <v>0</v>
          </cell>
          <cell r="G31">
            <v>0</v>
          </cell>
          <cell r="H31">
            <v>0</v>
          </cell>
          <cell r="I31">
            <v>0</v>
          </cell>
        </row>
        <row r="32">
          <cell r="A32">
            <v>68</v>
          </cell>
          <cell r="B32" t="str">
            <v>Bolivia</v>
          </cell>
          <cell r="C32">
            <v>0</v>
          </cell>
          <cell r="D32">
            <v>0</v>
          </cell>
          <cell r="F32">
            <v>0</v>
          </cell>
          <cell r="G32">
            <v>0</v>
          </cell>
          <cell r="H32">
            <v>0</v>
          </cell>
          <cell r="I32">
            <v>0</v>
          </cell>
        </row>
        <row r="33">
          <cell r="A33">
            <v>70</v>
          </cell>
          <cell r="B33" t="str">
            <v>Bosnia and Herzegovina</v>
          </cell>
          <cell r="C33">
            <v>0</v>
          </cell>
          <cell r="D33">
            <v>0</v>
          </cell>
          <cell r="F33">
            <v>0</v>
          </cell>
          <cell r="G33">
            <v>0</v>
          </cell>
          <cell r="H33">
            <v>0</v>
          </cell>
          <cell r="I33">
            <v>0</v>
          </cell>
        </row>
        <row r="34">
          <cell r="A34">
            <v>72</v>
          </cell>
          <cell r="B34" t="str">
            <v>Botswana</v>
          </cell>
          <cell r="C34">
            <v>327.02600000000001</v>
          </cell>
          <cell r="D34">
            <v>50</v>
          </cell>
          <cell r="F34">
            <v>50</v>
          </cell>
          <cell r="G34">
            <v>377.02600000000001</v>
          </cell>
          <cell r="H34">
            <v>0.32702599999999998</v>
          </cell>
          <cell r="I34">
            <v>0.05</v>
          </cell>
        </row>
        <row r="35">
          <cell r="A35">
            <v>76</v>
          </cell>
          <cell r="B35" t="str">
            <v>Brazil</v>
          </cell>
          <cell r="C35">
            <v>311.00900000000001</v>
          </cell>
          <cell r="D35">
            <v>0</v>
          </cell>
          <cell r="F35">
            <v>0</v>
          </cell>
          <cell r="G35">
            <v>311.00900000000001</v>
          </cell>
          <cell r="H35">
            <v>0.31100900000000004</v>
          </cell>
          <cell r="I35">
            <v>0</v>
          </cell>
        </row>
        <row r="36">
          <cell r="A36">
            <v>96</v>
          </cell>
          <cell r="B36" t="str">
            <v>Brunei Darussalam</v>
          </cell>
          <cell r="C36">
            <v>0</v>
          </cell>
          <cell r="D36">
            <v>0</v>
          </cell>
          <cell r="F36">
            <v>0</v>
          </cell>
          <cell r="G36">
            <v>0</v>
          </cell>
          <cell r="H36">
            <v>0</v>
          </cell>
          <cell r="I36">
            <v>0</v>
          </cell>
        </row>
        <row r="37">
          <cell r="A37">
            <v>100</v>
          </cell>
          <cell r="B37" t="str">
            <v>Bulgaria</v>
          </cell>
          <cell r="C37">
            <v>40.5</v>
          </cell>
          <cell r="D37">
            <v>0</v>
          </cell>
          <cell r="F37">
            <v>0</v>
          </cell>
          <cell r="G37">
            <v>40.5</v>
          </cell>
          <cell r="H37">
            <v>4.0500000000000001E-2</v>
          </cell>
          <cell r="I37">
            <v>0</v>
          </cell>
        </row>
        <row r="38">
          <cell r="A38">
            <v>854</v>
          </cell>
          <cell r="B38" t="str">
            <v>Burkina Faso</v>
          </cell>
          <cell r="C38">
            <v>200.227</v>
          </cell>
          <cell r="D38">
            <v>0</v>
          </cell>
          <cell r="F38">
            <v>0</v>
          </cell>
          <cell r="G38">
            <v>200.227</v>
          </cell>
          <cell r="H38">
            <v>0.20022700000000002</v>
          </cell>
          <cell r="I38">
            <v>0</v>
          </cell>
        </row>
        <row r="39">
          <cell r="A39">
            <v>108</v>
          </cell>
          <cell r="B39" t="str">
            <v>Burundi</v>
          </cell>
          <cell r="C39">
            <v>284.32400000000001</v>
          </cell>
          <cell r="D39">
            <v>0</v>
          </cell>
          <cell r="F39">
            <v>0</v>
          </cell>
          <cell r="G39">
            <v>284.32400000000001</v>
          </cell>
          <cell r="H39">
            <v>0.28432400000000002</v>
          </cell>
          <cell r="I39">
            <v>0</v>
          </cell>
        </row>
        <row r="40">
          <cell r="A40">
            <v>116</v>
          </cell>
          <cell r="B40" t="str">
            <v>Cambodia</v>
          </cell>
          <cell r="C40">
            <v>481.30700000000002</v>
          </cell>
          <cell r="D40">
            <v>0</v>
          </cell>
          <cell r="F40">
            <v>0</v>
          </cell>
          <cell r="G40">
            <v>481.30700000000002</v>
          </cell>
          <cell r="H40">
            <v>0.48130700000000004</v>
          </cell>
          <cell r="I40">
            <v>0</v>
          </cell>
        </row>
        <row r="41">
          <cell r="A41">
            <v>120</v>
          </cell>
          <cell r="B41" t="str">
            <v>Cameroon</v>
          </cell>
          <cell r="C41">
            <v>453.42200000000003</v>
          </cell>
          <cell r="D41">
            <v>0</v>
          </cell>
          <cell r="F41">
            <v>0</v>
          </cell>
          <cell r="G41">
            <v>453.42200000000003</v>
          </cell>
          <cell r="H41">
            <v>0.45342200000000005</v>
          </cell>
          <cell r="I41">
            <v>0</v>
          </cell>
        </row>
        <row r="42">
          <cell r="A42">
            <v>124</v>
          </cell>
          <cell r="B42" t="str">
            <v>Canada</v>
          </cell>
          <cell r="C42">
            <v>0</v>
          </cell>
          <cell r="D42">
            <v>0</v>
          </cell>
          <cell r="F42">
            <v>0</v>
          </cell>
          <cell r="G42">
            <v>0</v>
          </cell>
          <cell r="H42">
            <v>0</v>
          </cell>
          <cell r="I42">
            <v>0</v>
          </cell>
        </row>
        <row r="43">
          <cell r="A43">
            <v>132</v>
          </cell>
          <cell r="B43" t="str">
            <v>Cape Verde</v>
          </cell>
          <cell r="C43">
            <v>0</v>
          </cell>
          <cell r="D43">
            <v>0</v>
          </cell>
          <cell r="F43">
            <v>0</v>
          </cell>
          <cell r="G43">
            <v>0</v>
          </cell>
          <cell r="H43">
            <v>0</v>
          </cell>
          <cell r="I43">
            <v>0</v>
          </cell>
        </row>
        <row r="44">
          <cell r="A44">
            <v>140</v>
          </cell>
          <cell r="B44" t="str">
            <v>Central African Rep.</v>
          </cell>
          <cell r="C44">
            <v>470.50599999999997</v>
          </cell>
          <cell r="D44">
            <v>0</v>
          </cell>
          <cell r="F44">
            <v>0</v>
          </cell>
          <cell r="G44">
            <v>470.50599999999997</v>
          </cell>
          <cell r="H44">
            <v>0.47050599999999998</v>
          </cell>
          <cell r="I44">
            <v>0</v>
          </cell>
        </row>
        <row r="45">
          <cell r="A45">
            <v>148</v>
          </cell>
          <cell r="B45" t="str">
            <v>Chad</v>
          </cell>
          <cell r="C45">
            <v>74.099000000000004</v>
          </cell>
          <cell r="D45">
            <v>0</v>
          </cell>
          <cell r="F45">
            <v>0</v>
          </cell>
          <cell r="G45">
            <v>74.099000000000004</v>
          </cell>
          <cell r="H45">
            <v>7.4098999999999998E-2</v>
          </cell>
          <cell r="I45">
            <v>0</v>
          </cell>
        </row>
        <row r="46">
          <cell r="A46">
            <v>152</v>
          </cell>
          <cell r="B46" t="str">
            <v>Chile</v>
          </cell>
          <cell r="C46">
            <v>101.69199999999999</v>
          </cell>
          <cell r="D46">
            <v>0</v>
          </cell>
          <cell r="F46">
            <v>0</v>
          </cell>
          <cell r="G46">
            <v>101.69199999999999</v>
          </cell>
          <cell r="H46">
            <v>0.10169199999999999</v>
          </cell>
          <cell r="I46">
            <v>0</v>
          </cell>
        </row>
        <row r="47">
          <cell r="A47">
            <v>156</v>
          </cell>
          <cell r="B47" t="str">
            <v>China</v>
          </cell>
          <cell r="C47">
            <v>998.17899999999997</v>
          </cell>
          <cell r="D47">
            <v>80.995999999999995</v>
          </cell>
          <cell r="F47">
            <v>80.995999999999995</v>
          </cell>
          <cell r="G47">
            <v>1079.175</v>
          </cell>
          <cell r="H47">
            <v>0.99817899999999993</v>
          </cell>
          <cell r="I47">
            <v>8.0995999999999999E-2</v>
          </cell>
        </row>
        <row r="48">
          <cell r="A48">
            <v>170</v>
          </cell>
          <cell r="B48" t="str">
            <v>Colombia</v>
          </cell>
          <cell r="C48">
            <v>99.587999999999994</v>
          </cell>
          <cell r="D48">
            <v>0</v>
          </cell>
          <cell r="F48">
            <v>0</v>
          </cell>
          <cell r="G48">
            <v>99.587999999999994</v>
          </cell>
          <cell r="H48">
            <v>9.9587999999999996E-2</v>
          </cell>
          <cell r="I48">
            <v>0</v>
          </cell>
        </row>
        <row r="49">
          <cell r="A49">
            <v>174</v>
          </cell>
          <cell r="B49" t="str">
            <v>Comoros</v>
          </cell>
          <cell r="C49">
            <v>0</v>
          </cell>
          <cell r="D49">
            <v>0</v>
          </cell>
          <cell r="F49">
            <v>0</v>
          </cell>
          <cell r="G49">
            <v>0</v>
          </cell>
          <cell r="H49">
            <v>0</v>
          </cell>
          <cell r="I49">
            <v>0</v>
          </cell>
        </row>
        <row r="50">
          <cell r="A50">
            <v>178</v>
          </cell>
          <cell r="B50" t="str">
            <v>Congo</v>
          </cell>
          <cell r="C50">
            <v>332.43099999999998</v>
          </cell>
          <cell r="D50">
            <v>0</v>
          </cell>
          <cell r="F50">
            <v>0</v>
          </cell>
          <cell r="G50">
            <v>332.43099999999998</v>
          </cell>
          <cell r="H50">
            <v>0.33243099999999998</v>
          </cell>
          <cell r="I50">
            <v>0</v>
          </cell>
        </row>
        <row r="51">
          <cell r="A51">
            <v>188</v>
          </cell>
          <cell r="B51" t="str">
            <v>Costa Rica</v>
          </cell>
          <cell r="C51">
            <v>86.04</v>
          </cell>
          <cell r="D51">
            <v>0</v>
          </cell>
          <cell r="F51">
            <v>0</v>
          </cell>
          <cell r="G51">
            <v>86.04</v>
          </cell>
          <cell r="H51">
            <v>8.6040000000000005E-2</v>
          </cell>
          <cell r="I51">
            <v>0</v>
          </cell>
        </row>
        <row r="52">
          <cell r="A52">
            <v>384</v>
          </cell>
          <cell r="B52" t="str">
            <v>Cote d'Ivoire</v>
          </cell>
          <cell r="C52">
            <v>620.52499999999998</v>
          </cell>
          <cell r="D52">
            <v>0</v>
          </cell>
          <cell r="F52">
            <v>0</v>
          </cell>
          <cell r="G52">
            <v>620.52499999999998</v>
          </cell>
          <cell r="H52">
            <v>0.62052499999999999</v>
          </cell>
          <cell r="I52">
            <v>0</v>
          </cell>
        </row>
        <row r="53">
          <cell r="A53">
            <v>191</v>
          </cell>
          <cell r="B53" t="str">
            <v>Croatia</v>
          </cell>
          <cell r="C53">
            <v>83.771000000000001</v>
          </cell>
          <cell r="D53">
            <v>0</v>
          </cell>
          <cell r="F53">
            <v>0</v>
          </cell>
          <cell r="G53">
            <v>83.771000000000001</v>
          </cell>
          <cell r="H53">
            <v>8.3770999999999998E-2</v>
          </cell>
          <cell r="I53">
            <v>0</v>
          </cell>
        </row>
        <row r="54">
          <cell r="A54">
            <v>192</v>
          </cell>
          <cell r="B54" t="str">
            <v>Cuba</v>
          </cell>
          <cell r="C54">
            <v>0</v>
          </cell>
          <cell r="D54">
            <v>0</v>
          </cell>
          <cell r="F54">
            <v>0</v>
          </cell>
          <cell r="G54">
            <v>0</v>
          </cell>
          <cell r="H54">
            <v>0</v>
          </cell>
          <cell r="I54">
            <v>0</v>
          </cell>
        </row>
        <row r="55">
          <cell r="A55">
            <v>196</v>
          </cell>
          <cell r="B55" t="str">
            <v>Cyprus</v>
          </cell>
          <cell r="C55">
            <v>0</v>
          </cell>
          <cell r="D55">
            <v>0</v>
          </cell>
          <cell r="F55">
            <v>0</v>
          </cell>
          <cell r="G55">
            <v>0</v>
          </cell>
          <cell r="H55">
            <v>0</v>
          </cell>
          <cell r="I55">
            <v>0</v>
          </cell>
        </row>
        <row r="56">
          <cell r="A56">
            <v>203</v>
          </cell>
          <cell r="B56" t="str">
            <v>Czech Republic</v>
          </cell>
          <cell r="C56">
            <v>0</v>
          </cell>
          <cell r="D56">
            <v>0</v>
          </cell>
          <cell r="F56">
            <v>0</v>
          </cell>
          <cell r="G56">
            <v>0</v>
          </cell>
          <cell r="H56">
            <v>0</v>
          </cell>
          <cell r="I56">
            <v>0</v>
          </cell>
        </row>
        <row r="57">
          <cell r="A57">
            <v>408</v>
          </cell>
          <cell r="B57" t="str">
            <v>Dem People's Rep of Korea</v>
          </cell>
          <cell r="C57">
            <v>0</v>
          </cell>
          <cell r="D57">
            <v>0</v>
          </cell>
          <cell r="F57">
            <v>0</v>
          </cell>
          <cell r="G57">
            <v>0</v>
          </cell>
          <cell r="H57">
            <v>0</v>
          </cell>
          <cell r="I57">
            <v>0</v>
          </cell>
        </row>
        <row r="58">
          <cell r="A58">
            <v>180</v>
          </cell>
          <cell r="B58" t="str">
            <v>Dem Rep of the Congo</v>
          </cell>
          <cell r="C58">
            <v>530.63800000000003</v>
          </cell>
          <cell r="D58">
            <v>0</v>
          </cell>
          <cell r="F58">
            <v>0</v>
          </cell>
          <cell r="G58">
            <v>530.63800000000003</v>
          </cell>
          <cell r="H58">
            <v>0.53063800000000005</v>
          </cell>
          <cell r="I58">
            <v>0</v>
          </cell>
        </row>
        <row r="59">
          <cell r="A59">
            <v>208</v>
          </cell>
          <cell r="B59" t="str">
            <v>Denmark</v>
          </cell>
          <cell r="C59">
            <v>0</v>
          </cell>
          <cell r="D59">
            <v>0</v>
          </cell>
          <cell r="F59">
            <v>0</v>
          </cell>
          <cell r="G59">
            <v>0</v>
          </cell>
          <cell r="H59">
            <v>0</v>
          </cell>
          <cell r="I59">
            <v>0</v>
          </cell>
        </row>
        <row r="60">
          <cell r="A60">
            <v>262</v>
          </cell>
          <cell r="B60" t="str">
            <v>Djibouti</v>
          </cell>
          <cell r="C60">
            <v>0</v>
          </cell>
          <cell r="D60">
            <v>0</v>
          </cell>
          <cell r="F60">
            <v>0</v>
          </cell>
          <cell r="G60">
            <v>0</v>
          </cell>
          <cell r="H60">
            <v>0</v>
          </cell>
          <cell r="I60">
            <v>0</v>
          </cell>
        </row>
        <row r="61">
          <cell r="A61">
            <v>212</v>
          </cell>
          <cell r="B61" t="str">
            <v>Dominica</v>
          </cell>
          <cell r="C61">
            <v>0</v>
          </cell>
          <cell r="D61">
            <v>0</v>
          </cell>
          <cell r="F61">
            <v>0</v>
          </cell>
          <cell r="G61">
            <v>0</v>
          </cell>
          <cell r="H61">
            <v>0</v>
          </cell>
          <cell r="I61">
            <v>0</v>
          </cell>
        </row>
        <row r="62">
          <cell r="A62">
            <v>214</v>
          </cell>
          <cell r="B62" t="str">
            <v>Dominican Republic</v>
          </cell>
          <cell r="C62">
            <v>212.06100000000001</v>
          </cell>
          <cell r="D62">
            <v>20.702000000000002</v>
          </cell>
          <cell r="F62">
            <v>20.702000000000002</v>
          </cell>
          <cell r="G62">
            <v>232.76300000000001</v>
          </cell>
          <cell r="H62">
            <v>0.212061</v>
          </cell>
          <cell r="I62">
            <v>2.0702000000000002E-2</v>
          </cell>
        </row>
        <row r="63">
          <cell r="A63">
            <v>218</v>
          </cell>
          <cell r="B63" t="str">
            <v>Ecuador</v>
          </cell>
          <cell r="C63">
            <v>0</v>
          </cell>
          <cell r="D63">
            <v>0</v>
          </cell>
          <cell r="F63">
            <v>0</v>
          </cell>
          <cell r="G63">
            <v>0</v>
          </cell>
          <cell r="H63">
            <v>0</v>
          </cell>
          <cell r="I63">
            <v>0</v>
          </cell>
        </row>
        <row r="64">
          <cell r="A64">
            <v>818</v>
          </cell>
          <cell r="B64" t="str">
            <v>Egypt</v>
          </cell>
          <cell r="C64">
            <v>317.077</v>
          </cell>
          <cell r="D64">
            <v>0</v>
          </cell>
          <cell r="F64">
            <v>0</v>
          </cell>
          <cell r="G64">
            <v>317.077</v>
          </cell>
          <cell r="H64">
            <v>0.317077</v>
          </cell>
          <cell r="I64">
            <v>0</v>
          </cell>
        </row>
        <row r="65">
          <cell r="A65">
            <v>222</v>
          </cell>
          <cell r="B65" t="str">
            <v>El Salvador</v>
          </cell>
          <cell r="C65">
            <v>93.885000000000005</v>
          </cell>
          <cell r="D65">
            <v>0</v>
          </cell>
          <cell r="F65">
            <v>0</v>
          </cell>
          <cell r="G65">
            <v>93.885000000000005</v>
          </cell>
          <cell r="H65">
            <v>9.388500000000001E-2</v>
          </cell>
          <cell r="I65">
            <v>0</v>
          </cell>
        </row>
        <row r="66">
          <cell r="A66">
            <v>226</v>
          </cell>
          <cell r="B66" t="str">
            <v>Equatorial Guinea</v>
          </cell>
          <cell r="C66">
            <v>0</v>
          </cell>
          <cell r="D66">
            <v>0</v>
          </cell>
          <cell r="F66">
            <v>0</v>
          </cell>
          <cell r="G66">
            <v>0</v>
          </cell>
          <cell r="H66">
            <v>0</v>
          </cell>
          <cell r="I66">
            <v>0</v>
          </cell>
        </row>
        <row r="67">
          <cell r="A67">
            <v>232</v>
          </cell>
          <cell r="B67" t="str">
            <v>Eritrea</v>
          </cell>
          <cell r="C67">
            <v>220.88399999999999</v>
          </cell>
          <cell r="D67">
            <v>0</v>
          </cell>
          <cell r="F67">
            <v>0</v>
          </cell>
          <cell r="G67">
            <v>220.88399999999999</v>
          </cell>
          <cell r="H67">
            <v>0.220884</v>
          </cell>
          <cell r="I67">
            <v>0</v>
          </cell>
        </row>
        <row r="68">
          <cell r="A68">
            <v>233</v>
          </cell>
          <cell r="B68" t="str">
            <v>Estonia</v>
          </cell>
          <cell r="C68">
            <v>0</v>
          </cell>
          <cell r="D68">
            <v>0</v>
          </cell>
          <cell r="F68">
            <v>0</v>
          </cell>
          <cell r="G68">
            <v>0</v>
          </cell>
          <cell r="H68">
            <v>0</v>
          </cell>
          <cell r="I68">
            <v>0</v>
          </cell>
        </row>
        <row r="69">
          <cell r="A69">
            <v>231</v>
          </cell>
          <cell r="B69" t="str">
            <v>Ethiopia</v>
          </cell>
          <cell r="C69">
            <v>1334.528</v>
          </cell>
          <cell r="D69">
            <v>472.63799999999998</v>
          </cell>
          <cell r="F69">
            <v>472.63799999999998</v>
          </cell>
          <cell r="G69">
            <v>1807.1659999999999</v>
          </cell>
          <cell r="H69">
            <v>1.3345279999999999</v>
          </cell>
          <cell r="I69">
            <v>0.472638</v>
          </cell>
        </row>
        <row r="70">
          <cell r="A70">
            <v>583</v>
          </cell>
          <cell r="B70" t="str">
            <v>Fed States of Micronesia</v>
          </cell>
          <cell r="C70">
            <v>0</v>
          </cell>
          <cell r="D70">
            <v>0</v>
          </cell>
          <cell r="F70">
            <v>0</v>
          </cell>
          <cell r="G70">
            <v>0</v>
          </cell>
          <cell r="H70">
            <v>0</v>
          </cell>
          <cell r="I70">
            <v>0</v>
          </cell>
        </row>
        <row r="71">
          <cell r="A71">
            <v>242</v>
          </cell>
          <cell r="B71" t="str">
            <v>Fiji</v>
          </cell>
          <cell r="C71">
            <v>314.05500000000001</v>
          </cell>
          <cell r="D71">
            <v>0</v>
          </cell>
          <cell r="F71">
            <v>0</v>
          </cell>
          <cell r="G71">
            <v>314.05500000000001</v>
          </cell>
          <cell r="H71">
            <v>0.31405500000000003</v>
          </cell>
          <cell r="I71">
            <v>0</v>
          </cell>
        </row>
        <row r="72">
          <cell r="A72">
            <v>246</v>
          </cell>
          <cell r="B72" t="str">
            <v>Finland</v>
          </cell>
          <cell r="C72">
            <v>0</v>
          </cell>
          <cell r="D72">
            <v>0</v>
          </cell>
          <cell r="F72">
            <v>0</v>
          </cell>
          <cell r="G72">
            <v>0</v>
          </cell>
          <cell r="H72">
            <v>0</v>
          </cell>
          <cell r="I72">
            <v>0</v>
          </cell>
        </row>
        <row r="73">
          <cell r="A73">
            <v>250</v>
          </cell>
          <cell r="B73" t="str">
            <v>France</v>
          </cell>
          <cell r="C73">
            <v>0</v>
          </cell>
          <cell r="D73">
            <v>0</v>
          </cell>
          <cell r="F73">
            <v>0</v>
          </cell>
          <cell r="G73">
            <v>0</v>
          </cell>
          <cell r="H73">
            <v>0</v>
          </cell>
          <cell r="I73">
            <v>0</v>
          </cell>
        </row>
        <row r="74">
          <cell r="A74">
            <v>266</v>
          </cell>
          <cell r="B74" t="str">
            <v>Gabon</v>
          </cell>
          <cell r="C74">
            <v>374.85500000000002</v>
          </cell>
          <cell r="D74">
            <v>0</v>
          </cell>
          <cell r="F74">
            <v>0</v>
          </cell>
          <cell r="G74">
            <v>374.85500000000002</v>
          </cell>
          <cell r="H74">
            <v>0.37485499999999999</v>
          </cell>
          <cell r="I74">
            <v>0</v>
          </cell>
        </row>
        <row r="75">
          <cell r="A75">
            <v>270</v>
          </cell>
          <cell r="B75" t="str">
            <v>Gambia</v>
          </cell>
          <cell r="C75">
            <v>100.55500000000001</v>
          </cell>
          <cell r="D75">
            <v>0</v>
          </cell>
          <cell r="F75">
            <v>0</v>
          </cell>
          <cell r="G75">
            <v>100.55500000000001</v>
          </cell>
          <cell r="H75">
            <v>0.10055500000000001</v>
          </cell>
          <cell r="I75">
            <v>0</v>
          </cell>
        </row>
        <row r="76">
          <cell r="A76">
            <v>268</v>
          </cell>
          <cell r="B76" t="str">
            <v>Georgia</v>
          </cell>
          <cell r="C76">
            <v>0</v>
          </cell>
          <cell r="D76">
            <v>0</v>
          </cell>
          <cell r="F76">
            <v>0</v>
          </cell>
          <cell r="G76">
            <v>0</v>
          </cell>
          <cell r="H76">
            <v>0</v>
          </cell>
          <cell r="I76">
            <v>0</v>
          </cell>
        </row>
        <row r="77">
          <cell r="A77">
            <v>276</v>
          </cell>
          <cell r="B77" t="str">
            <v>Germany</v>
          </cell>
          <cell r="C77">
            <v>0</v>
          </cell>
          <cell r="D77">
            <v>0</v>
          </cell>
          <cell r="F77">
            <v>0</v>
          </cell>
          <cell r="G77">
            <v>0</v>
          </cell>
          <cell r="H77">
            <v>0</v>
          </cell>
          <cell r="I77">
            <v>0</v>
          </cell>
        </row>
        <row r="78">
          <cell r="A78">
            <v>288</v>
          </cell>
          <cell r="B78" t="str">
            <v>Ghana</v>
          </cell>
          <cell r="C78">
            <v>292.57900000000001</v>
          </cell>
          <cell r="D78">
            <v>0</v>
          </cell>
          <cell r="F78">
            <v>0</v>
          </cell>
          <cell r="G78">
            <v>292.57900000000001</v>
          </cell>
          <cell r="H78">
            <v>0.29257900000000003</v>
          </cell>
          <cell r="I78">
            <v>0</v>
          </cell>
        </row>
        <row r="79">
          <cell r="A79">
            <v>300</v>
          </cell>
          <cell r="B79" t="str">
            <v>Greece</v>
          </cell>
          <cell r="C79">
            <v>0</v>
          </cell>
          <cell r="D79">
            <v>0</v>
          </cell>
          <cell r="F79">
            <v>0</v>
          </cell>
          <cell r="G79">
            <v>0</v>
          </cell>
          <cell r="H79">
            <v>0</v>
          </cell>
          <cell r="I79">
            <v>0</v>
          </cell>
        </row>
        <row r="80">
          <cell r="A80">
            <v>308</v>
          </cell>
          <cell r="B80" t="str">
            <v>Grenada</v>
          </cell>
          <cell r="C80">
            <v>0</v>
          </cell>
          <cell r="D80">
            <v>0</v>
          </cell>
          <cell r="F80">
            <v>0</v>
          </cell>
          <cell r="G80">
            <v>0</v>
          </cell>
          <cell r="H80">
            <v>0</v>
          </cell>
          <cell r="I80">
            <v>0</v>
          </cell>
        </row>
        <row r="81">
          <cell r="A81">
            <v>320</v>
          </cell>
          <cell r="B81" t="str">
            <v>Guatemala</v>
          </cell>
          <cell r="C81">
            <v>424.827</v>
          </cell>
          <cell r="D81">
            <v>0</v>
          </cell>
          <cell r="F81">
            <v>0</v>
          </cell>
          <cell r="G81">
            <v>424.827</v>
          </cell>
          <cell r="H81">
            <v>0.42482700000000001</v>
          </cell>
          <cell r="I81">
            <v>0</v>
          </cell>
        </row>
        <row r="82">
          <cell r="A82">
            <v>324</v>
          </cell>
          <cell r="B82" t="str">
            <v>Guinea</v>
          </cell>
          <cell r="C82">
            <v>420.30099999999999</v>
          </cell>
          <cell r="D82">
            <v>0</v>
          </cell>
          <cell r="F82">
            <v>0</v>
          </cell>
          <cell r="G82">
            <v>420.30099999999999</v>
          </cell>
          <cell r="H82">
            <v>0.42030099999999998</v>
          </cell>
          <cell r="I82">
            <v>0</v>
          </cell>
        </row>
        <row r="83">
          <cell r="A83">
            <v>624</v>
          </cell>
          <cell r="B83" t="str">
            <v>Guinea-Bissau</v>
          </cell>
          <cell r="C83">
            <v>75</v>
          </cell>
          <cell r="D83">
            <v>0</v>
          </cell>
          <cell r="F83">
            <v>0</v>
          </cell>
          <cell r="G83">
            <v>75</v>
          </cell>
          <cell r="H83">
            <v>7.4999999999999997E-2</v>
          </cell>
          <cell r="I83">
            <v>0</v>
          </cell>
        </row>
        <row r="84">
          <cell r="A84">
            <v>328</v>
          </cell>
          <cell r="B84" t="str">
            <v>Guyana</v>
          </cell>
          <cell r="C84">
            <v>314.58100000000002</v>
          </cell>
          <cell r="D84">
            <v>0</v>
          </cell>
          <cell r="F84">
            <v>0</v>
          </cell>
          <cell r="G84">
            <v>314.58100000000002</v>
          </cell>
          <cell r="H84">
            <v>0.314581</v>
          </cell>
          <cell r="I84">
            <v>0</v>
          </cell>
        </row>
        <row r="85">
          <cell r="A85">
            <v>332</v>
          </cell>
          <cell r="B85" t="str">
            <v>Haiti</v>
          </cell>
          <cell r="C85">
            <v>697.82799999999997</v>
          </cell>
          <cell r="D85">
            <v>30</v>
          </cell>
          <cell r="F85">
            <v>30</v>
          </cell>
          <cell r="G85">
            <v>727.82799999999997</v>
          </cell>
          <cell r="H85">
            <v>0.697828</v>
          </cell>
          <cell r="I85">
            <v>0.03</v>
          </cell>
        </row>
        <row r="86">
          <cell r="A86">
            <v>340</v>
          </cell>
          <cell r="B86" t="str">
            <v>Honduras</v>
          </cell>
          <cell r="C86">
            <v>477.67500000000001</v>
          </cell>
          <cell r="D86">
            <v>0</v>
          </cell>
          <cell r="F86">
            <v>0</v>
          </cell>
          <cell r="G86">
            <v>477.67500000000001</v>
          </cell>
          <cell r="H86">
            <v>0.47767500000000002</v>
          </cell>
          <cell r="I86">
            <v>0</v>
          </cell>
        </row>
        <row r="87">
          <cell r="A87">
            <v>348</v>
          </cell>
          <cell r="B87" t="str">
            <v>Hungary</v>
          </cell>
          <cell r="C87">
            <v>0</v>
          </cell>
          <cell r="D87">
            <v>0</v>
          </cell>
          <cell r="F87">
            <v>0</v>
          </cell>
          <cell r="G87">
            <v>0</v>
          </cell>
          <cell r="H87">
            <v>0</v>
          </cell>
          <cell r="I87">
            <v>0</v>
          </cell>
        </row>
        <row r="88">
          <cell r="A88">
            <v>352</v>
          </cell>
          <cell r="B88" t="str">
            <v>Iceland</v>
          </cell>
          <cell r="C88">
            <v>0</v>
          </cell>
          <cell r="D88">
            <v>0</v>
          </cell>
          <cell r="F88">
            <v>0</v>
          </cell>
          <cell r="G88">
            <v>0</v>
          </cell>
          <cell r="H88">
            <v>0</v>
          </cell>
          <cell r="I88">
            <v>0</v>
          </cell>
        </row>
        <row r="89">
          <cell r="A89">
            <v>356</v>
          </cell>
          <cell r="B89" t="str">
            <v>India</v>
          </cell>
          <cell r="C89">
            <v>516.07100000000003</v>
          </cell>
          <cell r="D89">
            <v>429.25799999999998</v>
          </cell>
          <cell r="F89">
            <v>429.25799999999998</v>
          </cell>
          <cell r="G89">
            <v>945.32899999999995</v>
          </cell>
          <cell r="H89">
            <v>0.51607100000000006</v>
          </cell>
          <cell r="I89">
            <v>0.42925799999999997</v>
          </cell>
        </row>
        <row r="90">
          <cell r="A90">
            <v>360</v>
          </cell>
          <cell r="B90" t="str">
            <v>Indonesia</v>
          </cell>
          <cell r="C90">
            <v>653.48400000000004</v>
          </cell>
          <cell r="D90">
            <v>0</v>
          </cell>
          <cell r="F90">
            <v>0</v>
          </cell>
          <cell r="G90">
            <v>653.48400000000004</v>
          </cell>
          <cell r="H90">
            <v>0.65348400000000006</v>
          </cell>
          <cell r="I90">
            <v>0</v>
          </cell>
        </row>
        <row r="91">
          <cell r="A91">
            <v>364</v>
          </cell>
          <cell r="B91" t="str">
            <v>Iran, Islamic Republic</v>
          </cell>
          <cell r="C91">
            <v>186.62899999999999</v>
          </cell>
          <cell r="D91">
            <v>0</v>
          </cell>
          <cell r="F91">
            <v>0</v>
          </cell>
          <cell r="G91">
            <v>186.62899999999999</v>
          </cell>
          <cell r="H91">
            <v>0.18662899999999999</v>
          </cell>
          <cell r="I91">
            <v>0</v>
          </cell>
        </row>
        <row r="92">
          <cell r="A92">
            <v>368</v>
          </cell>
          <cell r="B92" t="str">
            <v>Iraq</v>
          </cell>
          <cell r="C92">
            <v>0</v>
          </cell>
          <cell r="D92">
            <v>0</v>
          </cell>
          <cell r="F92">
            <v>0</v>
          </cell>
          <cell r="G92">
            <v>0</v>
          </cell>
          <cell r="H92">
            <v>0</v>
          </cell>
          <cell r="I92">
            <v>0</v>
          </cell>
        </row>
        <row r="93">
          <cell r="A93">
            <v>372</v>
          </cell>
          <cell r="B93" t="str">
            <v>Ireland</v>
          </cell>
          <cell r="C93">
            <v>0</v>
          </cell>
          <cell r="D93">
            <v>0</v>
          </cell>
          <cell r="F93">
            <v>0</v>
          </cell>
          <cell r="G93">
            <v>0</v>
          </cell>
          <cell r="H93">
            <v>0</v>
          </cell>
          <cell r="I93">
            <v>0</v>
          </cell>
        </row>
        <row r="94">
          <cell r="A94">
            <v>376</v>
          </cell>
          <cell r="B94" t="str">
            <v>Israel</v>
          </cell>
          <cell r="C94">
            <v>0</v>
          </cell>
          <cell r="D94">
            <v>0</v>
          </cell>
          <cell r="F94">
            <v>0</v>
          </cell>
          <cell r="G94">
            <v>0</v>
          </cell>
          <cell r="H94">
            <v>0</v>
          </cell>
          <cell r="I94">
            <v>0</v>
          </cell>
        </row>
        <row r="95">
          <cell r="A95">
            <v>380</v>
          </cell>
          <cell r="B95" t="str">
            <v>Italy</v>
          </cell>
          <cell r="C95">
            <v>0</v>
          </cell>
          <cell r="D95">
            <v>0</v>
          </cell>
          <cell r="F95">
            <v>0</v>
          </cell>
          <cell r="G95">
            <v>0</v>
          </cell>
          <cell r="H95">
            <v>0</v>
          </cell>
          <cell r="I95">
            <v>0</v>
          </cell>
        </row>
        <row r="96">
          <cell r="A96">
            <v>388</v>
          </cell>
          <cell r="B96" t="str">
            <v>Jamaica</v>
          </cell>
          <cell r="C96">
            <v>451.12099999999998</v>
          </cell>
          <cell r="D96">
            <v>0</v>
          </cell>
          <cell r="F96">
            <v>0</v>
          </cell>
          <cell r="G96">
            <v>451.12099999999998</v>
          </cell>
          <cell r="H96">
            <v>0.45112099999999999</v>
          </cell>
          <cell r="I96">
            <v>0</v>
          </cell>
        </row>
        <row r="97">
          <cell r="A97">
            <v>392</v>
          </cell>
          <cell r="B97" t="str">
            <v>Japan</v>
          </cell>
          <cell r="C97">
            <v>0</v>
          </cell>
          <cell r="D97">
            <v>0</v>
          </cell>
          <cell r="F97">
            <v>0</v>
          </cell>
          <cell r="G97">
            <v>0</v>
          </cell>
          <cell r="H97">
            <v>0</v>
          </cell>
          <cell r="I97">
            <v>0</v>
          </cell>
        </row>
        <row r="98">
          <cell r="A98">
            <v>400</v>
          </cell>
          <cell r="B98" t="str">
            <v>Jordan</v>
          </cell>
          <cell r="C98">
            <v>0</v>
          </cell>
          <cell r="D98">
            <v>0</v>
          </cell>
          <cell r="F98">
            <v>0</v>
          </cell>
          <cell r="G98">
            <v>0</v>
          </cell>
          <cell r="H98">
            <v>0</v>
          </cell>
          <cell r="I98">
            <v>0</v>
          </cell>
        </row>
        <row r="99">
          <cell r="A99">
            <v>398</v>
          </cell>
          <cell r="B99" t="str">
            <v>Kazakhstan</v>
          </cell>
          <cell r="C99">
            <v>505.26299999999998</v>
          </cell>
          <cell r="D99">
            <v>1.1279999999999999</v>
          </cell>
          <cell r="F99">
            <v>1.1279999999999999</v>
          </cell>
          <cell r="G99">
            <v>506.39099999999996</v>
          </cell>
          <cell r="H99">
            <v>0.50526300000000002</v>
          </cell>
          <cell r="I99">
            <v>1.1279999999999999E-3</v>
          </cell>
        </row>
        <row r="100">
          <cell r="A100">
            <v>404</v>
          </cell>
          <cell r="B100" t="str">
            <v>Kenya</v>
          </cell>
          <cell r="C100">
            <v>478.59800000000001</v>
          </cell>
          <cell r="D100">
            <v>3.1150000000000002</v>
          </cell>
          <cell r="F100">
            <v>3.1150000000000002</v>
          </cell>
          <cell r="G100">
            <v>481.71300000000002</v>
          </cell>
          <cell r="H100">
            <v>0.47859800000000002</v>
          </cell>
          <cell r="I100">
            <v>3.1150000000000001E-3</v>
          </cell>
        </row>
        <row r="101">
          <cell r="A101">
            <v>296</v>
          </cell>
          <cell r="B101" t="str">
            <v>Kiribati</v>
          </cell>
          <cell r="C101">
            <v>0</v>
          </cell>
          <cell r="D101">
            <v>0</v>
          </cell>
          <cell r="F101">
            <v>0</v>
          </cell>
          <cell r="G101">
            <v>0</v>
          </cell>
          <cell r="H101">
            <v>0</v>
          </cell>
          <cell r="I101">
            <v>0</v>
          </cell>
        </row>
        <row r="102">
          <cell r="B102" t="str">
            <v>Kosovo</v>
          </cell>
          <cell r="C102">
            <v>19.649999999999999</v>
          </cell>
          <cell r="D102">
            <v>0</v>
          </cell>
          <cell r="F102">
            <v>0</v>
          </cell>
          <cell r="G102">
            <v>19.649999999999999</v>
          </cell>
          <cell r="H102">
            <v>1.9649999999999997E-2</v>
          </cell>
          <cell r="I102">
            <v>0</v>
          </cell>
        </row>
        <row r="103">
          <cell r="A103">
            <v>414</v>
          </cell>
          <cell r="B103" t="str">
            <v>Kuwait</v>
          </cell>
          <cell r="C103">
            <v>0</v>
          </cell>
          <cell r="D103">
            <v>0</v>
          </cell>
          <cell r="F103">
            <v>0</v>
          </cell>
          <cell r="G103">
            <v>0</v>
          </cell>
          <cell r="H103">
            <v>0</v>
          </cell>
          <cell r="I103">
            <v>0</v>
          </cell>
        </row>
        <row r="104">
          <cell r="A104">
            <v>417</v>
          </cell>
          <cell r="B104" t="str">
            <v>Kyrgyzstan</v>
          </cell>
          <cell r="C104">
            <v>75</v>
          </cell>
          <cell r="D104">
            <v>0</v>
          </cell>
          <cell r="F104">
            <v>0</v>
          </cell>
          <cell r="G104">
            <v>75</v>
          </cell>
          <cell r="H104">
            <v>7.4999999999999997E-2</v>
          </cell>
          <cell r="I104">
            <v>0</v>
          </cell>
        </row>
        <row r="105">
          <cell r="A105">
            <v>418</v>
          </cell>
          <cell r="B105" t="str">
            <v>Lao People's Dem Republic</v>
          </cell>
          <cell r="C105">
            <v>409.97699999999998</v>
          </cell>
          <cell r="D105">
            <v>0</v>
          </cell>
          <cell r="F105">
            <v>0</v>
          </cell>
          <cell r="G105">
            <v>409.97699999999998</v>
          </cell>
          <cell r="H105">
            <v>0.40997699999999998</v>
          </cell>
          <cell r="I105">
            <v>0</v>
          </cell>
        </row>
        <row r="106">
          <cell r="A106">
            <v>428</v>
          </cell>
          <cell r="B106" t="str">
            <v>Latvia</v>
          </cell>
          <cell r="C106">
            <v>0</v>
          </cell>
          <cell r="D106">
            <v>0</v>
          </cell>
          <cell r="F106">
            <v>0</v>
          </cell>
          <cell r="G106">
            <v>0</v>
          </cell>
          <cell r="H106">
            <v>0</v>
          </cell>
          <cell r="I106">
            <v>0</v>
          </cell>
        </row>
        <row r="107">
          <cell r="A107">
            <v>422</v>
          </cell>
          <cell r="B107" t="str">
            <v>Lebanon</v>
          </cell>
          <cell r="C107">
            <v>0</v>
          </cell>
          <cell r="D107">
            <v>0</v>
          </cell>
          <cell r="F107">
            <v>0</v>
          </cell>
          <cell r="G107">
            <v>0</v>
          </cell>
          <cell r="H107">
            <v>0</v>
          </cell>
          <cell r="I107">
            <v>0</v>
          </cell>
        </row>
        <row r="108">
          <cell r="A108">
            <v>426</v>
          </cell>
          <cell r="B108" t="str">
            <v>Lesotho</v>
          </cell>
          <cell r="C108">
            <v>469.09300000000002</v>
          </cell>
          <cell r="D108">
            <v>0</v>
          </cell>
          <cell r="F108">
            <v>0</v>
          </cell>
          <cell r="G108">
            <v>469.09300000000002</v>
          </cell>
          <cell r="H108">
            <v>0.46909300000000004</v>
          </cell>
          <cell r="I108">
            <v>0</v>
          </cell>
        </row>
        <row r="109">
          <cell r="A109">
            <v>430</v>
          </cell>
          <cell r="B109" t="str">
            <v>Liberia</v>
          </cell>
          <cell r="C109">
            <v>0</v>
          </cell>
          <cell r="D109">
            <v>0</v>
          </cell>
          <cell r="F109">
            <v>0</v>
          </cell>
          <cell r="G109">
            <v>0</v>
          </cell>
          <cell r="H109">
            <v>0</v>
          </cell>
          <cell r="I109">
            <v>0</v>
          </cell>
        </row>
        <row r="110">
          <cell r="A110">
            <v>434</v>
          </cell>
          <cell r="B110" t="str">
            <v>Libyan Arab Jamahiriya</v>
          </cell>
          <cell r="C110">
            <v>0</v>
          </cell>
          <cell r="D110">
            <v>95.442999999999998</v>
          </cell>
          <cell r="F110">
            <v>95.442999999999998</v>
          </cell>
          <cell r="G110">
            <v>95.442999999999998</v>
          </cell>
          <cell r="H110">
            <v>0</v>
          </cell>
          <cell r="I110">
            <v>9.5443E-2</v>
          </cell>
        </row>
        <row r="111">
          <cell r="A111">
            <v>438</v>
          </cell>
          <cell r="B111" t="str">
            <v>Liechtenstein</v>
          </cell>
          <cell r="C111">
            <v>0</v>
          </cell>
          <cell r="D111">
            <v>0</v>
          </cell>
          <cell r="F111">
            <v>0</v>
          </cell>
          <cell r="G111">
            <v>0</v>
          </cell>
          <cell r="H111">
            <v>0</v>
          </cell>
          <cell r="I111">
            <v>0</v>
          </cell>
        </row>
        <row r="112">
          <cell r="A112">
            <v>440</v>
          </cell>
          <cell r="B112" t="str">
            <v>Lithuania</v>
          </cell>
          <cell r="C112">
            <v>75</v>
          </cell>
          <cell r="D112">
            <v>0</v>
          </cell>
          <cell r="F112">
            <v>0</v>
          </cell>
          <cell r="G112">
            <v>75</v>
          </cell>
          <cell r="H112">
            <v>7.4999999999999997E-2</v>
          </cell>
          <cell r="I112">
            <v>0</v>
          </cell>
        </row>
        <row r="113">
          <cell r="A113">
            <v>442</v>
          </cell>
          <cell r="B113" t="str">
            <v>Luxembourg</v>
          </cell>
          <cell r="C113">
            <v>0</v>
          </cell>
          <cell r="D113">
            <v>0</v>
          </cell>
          <cell r="F113">
            <v>0</v>
          </cell>
          <cell r="G113">
            <v>0</v>
          </cell>
          <cell r="H113">
            <v>0</v>
          </cell>
          <cell r="I113">
            <v>0</v>
          </cell>
        </row>
        <row r="114">
          <cell r="A114">
            <v>450</v>
          </cell>
          <cell r="B114" t="str">
            <v>Madagascar</v>
          </cell>
          <cell r="C114">
            <v>425.30599999999998</v>
          </cell>
          <cell r="D114">
            <v>0</v>
          </cell>
          <cell r="F114">
            <v>0</v>
          </cell>
          <cell r="G114">
            <v>425.30599999999998</v>
          </cell>
          <cell r="H114">
            <v>0.42530599999999996</v>
          </cell>
          <cell r="I114">
            <v>0</v>
          </cell>
        </row>
        <row r="115">
          <cell r="A115">
            <v>454</v>
          </cell>
          <cell r="B115" t="str">
            <v>Malawi</v>
          </cell>
          <cell r="C115">
            <v>542.03399999999999</v>
          </cell>
          <cell r="D115">
            <v>0</v>
          </cell>
          <cell r="F115">
            <v>0</v>
          </cell>
          <cell r="G115">
            <v>542.03399999999999</v>
          </cell>
          <cell r="H115">
            <v>0.54203400000000002</v>
          </cell>
          <cell r="I115">
            <v>0</v>
          </cell>
        </row>
        <row r="116">
          <cell r="A116">
            <v>458</v>
          </cell>
          <cell r="B116" t="str">
            <v>Malaysia</v>
          </cell>
          <cell r="C116">
            <v>0</v>
          </cell>
          <cell r="D116">
            <v>0</v>
          </cell>
          <cell r="F116">
            <v>0</v>
          </cell>
          <cell r="G116">
            <v>0</v>
          </cell>
          <cell r="H116">
            <v>0</v>
          </cell>
          <cell r="I116">
            <v>0</v>
          </cell>
        </row>
        <row r="117">
          <cell r="A117">
            <v>462</v>
          </cell>
          <cell r="B117" t="str">
            <v>Maldives</v>
          </cell>
          <cell r="C117">
            <v>0</v>
          </cell>
          <cell r="D117">
            <v>0</v>
          </cell>
          <cell r="F117">
            <v>0</v>
          </cell>
          <cell r="G117">
            <v>0</v>
          </cell>
          <cell r="H117">
            <v>0</v>
          </cell>
          <cell r="I117">
            <v>0</v>
          </cell>
        </row>
        <row r="118">
          <cell r="A118">
            <v>466</v>
          </cell>
          <cell r="B118" t="str">
            <v>Mali</v>
          </cell>
          <cell r="C118">
            <v>432.17599999999999</v>
          </cell>
          <cell r="D118">
            <v>0</v>
          </cell>
          <cell r="F118">
            <v>0</v>
          </cell>
          <cell r="G118">
            <v>432.17599999999999</v>
          </cell>
          <cell r="H118">
            <v>0.432176</v>
          </cell>
          <cell r="I118">
            <v>0</v>
          </cell>
        </row>
        <row r="119">
          <cell r="A119">
            <v>470</v>
          </cell>
          <cell r="B119" t="str">
            <v>Malta</v>
          </cell>
          <cell r="C119">
            <v>0</v>
          </cell>
          <cell r="D119">
            <v>0</v>
          </cell>
          <cell r="F119">
            <v>0</v>
          </cell>
          <cell r="G119">
            <v>0</v>
          </cell>
          <cell r="H119">
            <v>0</v>
          </cell>
          <cell r="I119">
            <v>0</v>
          </cell>
        </row>
        <row r="120">
          <cell r="A120">
            <v>584</v>
          </cell>
          <cell r="B120" t="str">
            <v>Marshall Islands</v>
          </cell>
          <cell r="C120">
            <v>0</v>
          </cell>
          <cell r="D120">
            <v>0</v>
          </cell>
          <cell r="F120">
            <v>0</v>
          </cell>
          <cell r="G120">
            <v>0</v>
          </cell>
          <cell r="H120">
            <v>0</v>
          </cell>
          <cell r="I120">
            <v>0</v>
          </cell>
        </row>
        <row r="121">
          <cell r="A121">
            <v>478</v>
          </cell>
          <cell r="B121" t="str">
            <v>Mauritania</v>
          </cell>
          <cell r="C121">
            <v>254.42400000000001</v>
          </cell>
          <cell r="D121">
            <v>0</v>
          </cell>
          <cell r="F121">
            <v>0</v>
          </cell>
          <cell r="G121">
            <v>254.42400000000001</v>
          </cell>
          <cell r="H121">
            <v>0.25442399999999998</v>
          </cell>
          <cell r="I121">
            <v>0</v>
          </cell>
        </row>
        <row r="122">
          <cell r="A122">
            <v>480</v>
          </cell>
          <cell r="B122" t="str">
            <v>Mauritius</v>
          </cell>
          <cell r="C122">
            <v>0</v>
          </cell>
          <cell r="D122">
            <v>0</v>
          </cell>
          <cell r="F122">
            <v>0</v>
          </cell>
          <cell r="G122">
            <v>0</v>
          </cell>
          <cell r="H122">
            <v>0</v>
          </cell>
          <cell r="I122">
            <v>0</v>
          </cell>
        </row>
        <row r="123">
          <cell r="A123">
            <v>484</v>
          </cell>
          <cell r="B123" t="str">
            <v>Mexico</v>
          </cell>
          <cell r="C123">
            <v>0</v>
          </cell>
          <cell r="D123">
            <v>0</v>
          </cell>
          <cell r="F123">
            <v>0</v>
          </cell>
          <cell r="G123">
            <v>0</v>
          </cell>
          <cell r="H123">
            <v>0</v>
          </cell>
          <cell r="I123">
            <v>0</v>
          </cell>
        </row>
        <row r="124">
          <cell r="A124">
            <v>492</v>
          </cell>
          <cell r="B124" t="str">
            <v>Monaco</v>
          </cell>
          <cell r="C124">
            <v>0</v>
          </cell>
          <cell r="D124">
            <v>0</v>
          </cell>
          <cell r="F124">
            <v>0</v>
          </cell>
          <cell r="G124">
            <v>0</v>
          </cell>
          <cell r="H124">
            <v>0</v>
          </cell>
          <cell r="I124">
            <v>0</v>
          </cell>
        </row>
        <row r="125">
          <cell r="A125">
            <v>496</v>
          </cell>
          <cell r="B125" t="str">
            <v>Mongolia</v>
          </cell>
          <cell r="C125">
            <v>375</v>
          </cell>
          <cell r="D125">
            <v>0</v>
          </cell>
          <cell r="F125">
            <v>0</v>
          </cell>
          <cell r="G125">
            <v>375</v>
          </cell>
          <cell r="H125">
            <v>0.375</v>
          </cell>
          <cell r="I125">
            <v>0</v>
          </cell>
        </row>
        <row r="126">
          <cell r="A126">
            <v>499</v>
          </cell>
          <cell r="B126" t="str">
            <v>Montenegro</v>
          </cell>
          <cell r="C126">
            <v>0</v>
          </cell>
          <cell r="D126">
            <v>0</v>
          </cell>
          <cell r="F126">
            <v>0</v>
          </cell>
          <cell r="G126">
            <v>0</v>
          </cell>
          <cell r="H126">
            <v>0</v>
          </cell>
          <cell r="I126">
            <v>0</v>
          </cell>
        </row>
        <row r="127">
          <cell r="A127">
            <v>504</v>
          </cell>
          <cell r="B127" t="str">
            <v>Morocco</v>
          </cell>
          <cell r="C127">
            <v>205.935</v>
          </cell>
          <cell r="D127">
            <v>7.4109999999999996</v>
          </cell>
          <cell r="F127">
            <v>7.4109999999999996</v>
          </cell>
          <cell r="G127">
            <v>213.346</v>
          </cell>
          <cell r="H127">
            <v>0.20593500000000001</v>
          </cell>
          <cell r="I127">
            <v>7.4109999999999992E-3</v>
          </cell>
        </row>
        <row r="128">
          <cell r="A128">
            <v>508</v>
          </cell>
          <cell r="B128" t="str">
            <v>Mozambique</v>
          </cell>
          <cell r="C128">
            <v>3094.433</v>
          </cell>
          <cell r="D128">
            <v>125.44</v>
          </cell>
          <cell r="F128">
            <v>125.44</v>
          </cell>
          <cell r="G128">
            <v>3219.873</v>
          </cell>
          <cell r="H128">
            <v>3.094433</v>
          </cell>
          <cell r="I128">
            <v>0.12544</v>
          </cell>
        </row>
        <row r="129">
          <cell r="A129">
            <v>104</v>
          </cell>
          <cell r="B129" t="str">
            <v>Myanmar</v>
          </cell>
          <cell r="C129">
            <v>472.04300000000001</v>
          </cell>
          <cell r="D129">
            <v>152.77600000000001</v>
          </cell>
          <cell r="F129">
            <v>152.77600000000001</v>
          </cell>
          <cell r="G129">
            <v>624.81899999999996</v>
          </cell>
          <cell r="H129">
            <v>0.47204299999999999</v>
          </cell>
          <cell r="I129">
            <v>0.15277600000000002</v>
          </cell>
        </row>
        <row r="130">
          <cell r="A130">
            <v>516</v>
          </cell>
          <cell r="B130" t="str">
            <v>Namibia</v>
          </cell>
          <cell r="C130">
            <v>311.98899999999998</v>
          </cell>
          <cell r="D130">
            <v>0</v>
          </cell>
          <cell r="F130">
            <v>0</v>
          </cell>
          <cell r="G130">
            <v>311.98899999999998</v>
          </cell>
          <cell r="H130">
            <v>0.31198899999999996</v>
          </cell>
          <cell r="I130">
            <v>0</v>
          </cell>
        </row>
        <row r="131">
          <cell r="A131">
            <v>520</v>
          </cell>
          <cell r="B131" t="str">
            <v>Nauru</v>
          </cell>
          <cell r="C131">
            <v>0</v>
          </cell>
          <cell r="D131">
            <v>0</v>
          </cell>
          <cell r="F131">
            <v>0</v>
          </cell>
          <cell r="G131">
            <v>0</v>
          </cell>
          <cell r="H131">
            <v>0</v>
          </cell>
          <cell r="I131">
            <v>0</v>
          </cell>
        </row>
        <row r="132">
          <cell r="A132">
            <v>524</v>
          </cell>
          <cell r="B132" t="str">
            <v>Nepal</v>
          </cell>
          <cell r="C132">
            <v>429.85500000000002</v>
          </cell>
          <cell r="D132">
            <v>0</v>
          </cell>
          <cell r="F132">
            <v>0</v>
          </cell>
          <cell r="G132">
            <v>429.85500000000002</v>
          </cell>
          <cell r="H132">
            <v>0.42985500000000004</v>
          </cell>
          <cell r="I132">
            <v>0</v>
          </cell>
        </row>
        <row r="133">
          <cell r="A133">
            <v>528</v>
          </cell>
          <cell r="B133" t="str">
            <v>Netherlands</v>
          </cell>
          <cell r="C133">
            <v>0</v>
          </cell>
          <cell r="D133">
            <v>0</v>
          </cell>
          <cell r="F133">
            <v>0</v>
          </cell>
          <cell r="G133">
            <v>0</v>
          </cell>
          <cell r="H133">
            <v>0</v>
          </cell>
          <cell r="I133">
            <v>0</v>
          </cell>
        </row>
        <row r="134">
          <cell r="A134">
            <v>554</v>
          </cell>
          <cell r="B134" t="str">
            <v>New Zealand</v>
          </cell>
          <cell r="C134">
            <v>0</v>
          </cell>
          <cell r="D134">
            <v>0</v>
          </cell>
          <cell r="F134">
            <v>0</v>
          </cell>
          <cell r="G134">
            <v>0</v>
          </cell>
          <cell r="H134">
            <v>0</v>
          </cell>
          <cell r="I134">
            <v>0</v>
          </cell>
        </row>
        <row r="135">
          <cell r="A135">
            <v>558</v>
          </cell>
          <cell r="B135" t="str">
            <v>Nicaragua</v>
          </cell>
          <cell r="C135">
            <v>0</v>
          </cell>
          <cell r="D135">
            <v>0</v>
          </cell>
          <cell r="F135">
            <v>0</v>
          </cell>
          <cell r="G135">
            <v>0</v>
          </cell>
          <cell r="H135">
            <v>0</v>
          </cell>
          <cell r="I135">
            <v>0</v>
          </cell>
        </row>
        <row r="136">
          <cell r="A136">
            <v>562</v>
          </cell>
          <cell r="B136" t="str">
            <v>Niger</v>
          </cell>
          <cell r="C136">
            <v>195.52</v>
          </cell>
          <cell r="D136">
            <v>0</v>
          </cell>
          <cell r="F136">
            <v>0</v>
          </cell>
          <cell r="G136">
            <v>195.52</v>
          </cell>
          <cell r="H136">
            <v>0.19552</v>
          </cell>
          <cell r="I136">
            <v>0</v>
          </cell>
        </row>
        <row r="137">
          <cell r="A137">
            <v>566</v>
          </cell>
          <cell r="B137" t="str">
            <v>Nigeria</v>
          </cell>
          <cell r="C137">
            <v>704.80600000000004</v>
          </cell>
          <cell r="D137">
            <v>5.59</v>
          </cell>
          <cell r="F137">
            <v>5.59</v>
          </cell>
          <cell r="G137">
            <v>710.39600000000007</v>
          </cell>
          <cell r="H137">
            <v>0.70480600000000004</v>
          </cell>
          <cell r="I137">
            <v>5.5899999999999995E-3</v>
          </cell>
        </row>
        <row r="138">
          <cell r="A138">
            <v>578</v>
          </cell>
          <cell r="B138" t="str">
            <v>Norway</v>
          </cell>
          <cell r="C138">
            <v>0</v>
          </cell>
          <cell r="D138">
            <v>0</v>
          </cell>
          <cell r="F138">
            <v>0</v>
          </cell>
          <cell r="G138">
            <v>0</v>
          </cell>
          <cell r="H138">
            <v>0</v>
          </cell>
          <cell r="I138">
            <v>0</v>
          </cell>
        </row>
        <row r="139">
          <cell r="A139">
            <v>512</v>
          </cell>
          <cell r="B139" t="str">
            <v>Oman</v>
          </cell>
          <cell r="C139">
            <v>0</v>
          </cell>
          <cell r="D139">
            <v>0</v>
          </cell>
          <cell r="F139">
            <v>0</v>
          </cell>
          <cell r="G139">
            <v>0</v>
          </cell>
          <cell r="H139">
            <v>0</v>
          </cell>
          <cell r="I139">
            <v>0</v>
          </cell>
        </row>
        <row r="140">
          <cell r="A140">
            <v>586</v>
          </cell>
          <cell r="B140" t="str">
            <v>Pakistan</v>
          </cell>
          <cell r="C140">
            <v>388.63400000000001</v>
          </cell>
          <cell r="D140">
            <v>90.448999999999998</v>
          </cell>
          <cell r="F140">
            <v>90.448999999999998</v>
          </cell>
          <cell r="G140">
            <v>479.08300000000003</v>
          </cell>
          <cell r="H140">
            <v>0.38863400000000003</v>
          </cell>
          <cell r="I140">
            <v>9.0449000000000002E-2</v>
          </cell>
        </row>
        <row r="141">
          <cell r="A141">
            <v>585</v>
          </cell>
          <cell r="B141" t="str">
            <v xml:space="preserve">Palau </v>
          </cell>
          <cell r="C141">
            <v>0</v>
          </cell>
          <cell r="D141">
            <v>0</v>
          </cell>
          <cell r="F141">
            <v>0</v>
          </cell>
          <cell r="G141">
            <v>0</v>
          </cell>
          <cell r="H141">
            <v>0</v>
          </cell>
          <cell r="I141">
            <v>0</v>
          </cell>
        </row>
        <row r="142">
          <cell r="A142">
            <v>591</v>
          </cell>
          <cell r="B142" t="str">
            <v>Panama</v>
          </cell>
          <cell r="C142">
            <v>191.08</v>
          </cell>
          <cell r="D142">
            <v>0</v>
          </cell>
          <cell r="F142">
            <v>0</v>
          </cell>
          <cell r="G142">
            <v>191.08</v>
          </cell>
          <cell r="H142">
            <v>0.19108</v>
          </cell>
          <cell r="I142">
            <v>0</v>
          </cell>
        </row>
        <row r="143">
          <cell r="A143">
            <v>598</v>
          </cell>
          <cell r="B143" t="str">
            <v>Papua New Guinea</v>
          </cell>
          <cell r="C143">
            <v>316.17200000000003</v>
          </cell>
          <cell r="D143">
            <v>0</v>
          </cell>
          <cell r="F143">
            <v>0</v>
          </cell>
          <cell r="G143">
            <v>316.17200000000003</v>
          </cell>
          <cell r="H143">
            <v>0.31617200000000001</v>
          </cell>
          <cell r="I143">
            <v>0</v>
          </cell>
        </row>
        <row r="144">
          <cell r="A144">
            <v>600</v>
          </cell>
          <cell r="B144" t="str">
            <v>Paraguay</v>
          </cell>
          <cell r="C144">
            <v>0</v>
          </cell>
          <cell r="D144">
            <v>0</v>
          </cell>
          <cell r="F144">
            <v>0</v>
          </cell>
          <cell r="G144">
            <v>0</v>
          </cell>
          <cell r="H144">
            <v>0</v>
          </cell>
          <cell r="I144">
            <v>0</v>
          </cell>
        </row>
        <row r="145">
          <cell r="A145">
            <v>604</v>
          </cell>
          <cell r="B145" t="str">
            <v>Peru</v>
          </cell>
          <cell r="C145">
            <v>299.91399999999999</v>
          </cell>
          <cell r="D145">
            <v>0</v>
          </cell>
          <cell r="F145">
            <v>0</v>
          </cell>
          <cell r="G145">
            <v>299.91399999999999</v>
          </cell>
          <cell r="H145">
            <v>0.29991400000000001</v>
          </cell>
          <cell r="I145">
            <v>0</v>
          </cell>
        </row>
        <row r="146">
          <cell r="A146">
            <v>608</v>
          </cell>
          <cell r="B146" t="str">
            <v>Philippines</v>
          </cell>
          <cell r="C146">
            <v>222.154</v>
          </cell>
          <cell r="D146">
            <v>0</v>
          </cell>
          <cell r="F146">
            <v>0</v>
          </cell>
          <cell r="G146">
            <v>222.154</v>
          </cell>
          <cell r="H146">
            <v>0.22215399999999999</v>
          </cell>
          <cell r="I146">
            <v>0</v>
          </cell>
        </row>
        <row r="147">
          <cell r="A147">
            <v>616</v>
          </cell>
          <cell r="B147" t="str">
            <v>Poland</v>
          </cell>
          <cell r="C147">
            <v>0</v>
          </cell>
          <cell r="D147">
            <v>0</v>
          </cell>
          <cell r="F147">
            <v>0</v>
          </cell>
          <cell r="G147">
            <v>0</v>
          </cell>
          <cell r="H147">
            <v>0</v>
          </cell>
          <cell r="I147">
            <v>0</v>
          </cell>
        </row>
        <row r="148">
          <cell r="A148">
            <v>620</v>
          </cell>
          <cell r="B148" t="str">
            <v>Portugal</v>
          </cell>
          <cell r="C148">
            <v>0</v>
          </cell>
          <cell r="D148">
            <v>0</v>
          </cell>
          <cell r="F148">
            <v>0</v>
          </cell>
          <cell r="G148">
            <v>0</v>
          </cell>
          <cell r="H148">
            <v>0</v>
          </cell>
          <cell r="I148">
            <v>0</v>
          </cell>
        </row>
        <row r="149">
          <cell r="A149">
            <v>634</v>
          </cell>
          <cell r="B149" t="str">
            <v>Qatar</v>
          </cell>
          <cell r="C149">
            <v>0</v>
          </cell>
          <cell r="D149">
            <v>0</v>
          </cell>
          <cell r="F149">
            <v>0</v>
          </cell>
          <cell r="G149">
            <v>0</v>
          </cell>
          <cell r="H149">
            <v>0</v>
          </cell>
          <cell r="I149">
            <v>0</v>
          </cell>
        </row>
        <row r="150">
          <cell r="A150">
            <v>410</v>
          </cell>
          <cell r="B150" t="str">
            <v>Rep of Korea</v>
          </cell>
          <cell r="C150">
            <v>0</v>
          </cell>
          <cell r="D150">
            <v>0</v>
          </cell>
          <cell r="F150">
            <v>0</v>
          </cell>
          <cell r="G150">
            <v>0</v>
          </cell>
          <cell r="H150">
            <v>0</v>
          </cell>
          <cell r="I150">
            <v>0</v>
          </cell>
        </row>
        <row r="151">
          <cell r="A151">
            <v>498</v>
          </cell>
          <cell r="B151" t="str">
            <v>Rep of Moldova</v>
          </cell>
          <cell r="C151">
            <v>309.774</v>
          </cell>
          <cell r="D151">
            <v>185.22499999999999</v>
          </cell>
          <cell r="F151">
            <v>185.22499999999999</v>
          </cell>
          <cell r="G151">
            <v>494.99900000000002</v>
          </cell>
          <cell r="H151">
            <v>0.30977399999999999</v>
          </cell>
          <cell r="I151">
            <v>0.185225</v>
          </cell>
        </row>
        <row r="152">
          <cell r="A152">
            <v>642</v>
          </cell>
          <cell r="B152" t="str">
            <v>Romania</v>
          </cell>
          <cell r="C152">
            <v>185.934</v>
          </cell>
          <cell r="D152">
            <v>0</v>
          </cell>
          <cell r="F152">
            <v>0</v>
          </cell>
          <cell r="G152">
            <v>185.934</v>
          </cell>
          <cell r="H152">
            <v>0.18593399999999999</v>
          </cell>
          <cell r="I152">
            <v>0</v>
          </cell>
        </row>
        <row r="153">
          <cell r="A153">
            <v>643</v>
          </cell>
          <cell r="B153" t="str">
            <v>Russian Federation</v>
          </cell>
          <cell r="C153">
            <v>721.96199999999999</v>
          </cell>
          <cell r="D153">
            <v>464</v>
          </cell>
          <cell r="F153">
            <v>464</v>
          </cell>
          <cell r="G153">
            <v>1185.962</v>
          </cell>
          <cell r="H153">
            <v>0.72196199999999999</v>
          </cell>
          <cell r="I153">
            <v>0.46400000000000002</v>
          </cell>
        </row>
        <row r="154">
          <cell r="A154">
            <v>646</v>
          </cell>
          <cell r="B154" t="str">
            <v>Rwanda</v>
          </cell>
          <cell r="C154">
            <v>414.65</v>
          </cell>
          <cell r="D154">
            <v>0</v>
          </cell>
          <cell r="F154">
            <v>0</v>
          </cell>
          <cell r="G154">
            <v>414.65</v>
          </cell>
          <cell r="H154">
            <v>0.41464999999999996</v>
          </cell>
          <cell r="I154">
            <v>0</v>
          </cell>
        </row>
        <row r="155">
          <cell r="A155">
            <v>882</v>
          </cell>
          <cell r="B155" t="str">
            <v>Samoa</v>
          </cell>
          <cell r="C155">
            <v>0</v>
          </cell>
          <cell r="D155">
            <v>0</v>
          </cell>
          <cell r="F155">
            <v>0</v>
          </cell>
          <cell r="G155">
            <v>0</v>
          </cell>
          <cell r="H155">
            <v>0</v>
          </cell>
          <cell r="I155">
            <v>0</v>
          </cell>
        </row>
        <row r="156">
          <cell r="A156">
            <v>674</v>
          </cell>
          <cell r="B156" t="str">
            <v>San Marino</v>
          </cell>
          <cell r="C156">
            <v>0</v>
          </cell>
          <cell r="D156">
            <v>0</v>
          </cell>
          <cell r="F156">
            <v>0</v>
          </cell>
          <cell r="G156">
            <v>0</v>
          </cell>
          <cell r="H156">
            <v>0</v>
          </cell>
          <cell r="I156">
            <v>0</v>
          </cell>
        </row>
        <row r="157">
          <cell r="A157">
            <v>678</v>
          </cell>
          <cell r="B157" t="str">
            <v>Sao Tome and Principe</v>
          </cell>
          <cell r="C157">
            <v>0</v>
          </cell>
          <cell r="D157">
            <v>0</v>
          </cell>
          <cell r="F157">
            <v>0</v>
          </cell>
          <cell r="G157">
            <v>0</v>
          </cell>
          <cell r="H157">
            <v>0</v>
          </cell>
          <cell r="I157">
            <v>0</v>
          </cell>
        </row>
        <row r="158">
          <cell r="A158">
            <v>682</v>
          </cell>
          <cell r="B158" t="str">
            <v>Saudi Arabia</v>
          </cell>
          <cell r="C158">
            <v>0</v>
          </cell>
          <cell r="D158">
            <v>0</v>
          </cell>
          <cell r="F158">
            <v>0</v>
          </cell>
          <cell r="G158">
            <v>0</v>
          </cell>
          <cell r="H158">
            <v>0</v>
          </cell>
          <cell r="I158">
            <v>0</v>
          </cell>
        </row>
        <row r="159">
          <cell r="A159">
            <v>686</v>
          </cell>
          <cell r="B159" t="str">
            <v>Senegal</v>
          </cell>
          <cell r="C159">
            <v>44</v>
          </cell>
          <cell r="D159">
            <v>0</v>
          </cell>
          <cell r="F159">
            <v>0</v>
          </cell>
          <cell r="G159">
            <v>44</v>
          </cell>
          <cell r="H159">
            <v>4.3999999999999997E-2</v>
          </cell>
          <cell r="I159">
            <v>0</v>
          </cell>
        </row>
        <row r="160">
          <cell r="A160">
            <v>688</v>
          </cell>
          <cell r="B160" t="str">
            <v>Serbia</v>
          </cell>
          <cell r="C160">
            <v>38</v>
          </cell>
          <cell r="D160">
            <v>0</v>
          </cell>
          <cell r="F160">
            <v>0</v>
          </cell>
          <cell r="G160">
            <v>38</v>
          </cell>
          <cell r="H160">
            <v>3.7999999999999999E-2</v>
          </cell>
          <cell r="I160">
            <v>0</v>
          </cell>
        </row>
        <row r="161">
          <cell r="A161">
            <v>690</v>
          </cell>
          <cell r="B161" t="str">
            <v>Seychelles</v>
          </cell>
          <cell r="C161">
            <v>0</v>
          </cell>
          <cell r="D161">
            <v>0</v>
          </cell>
          <cell r="F161">
            <v>0</v>
          </cell>
          <cell r="G161">
            <v>0</v>
          </cell>
          <cell r="H161">
            <v>0</v>
          </cell>
          <cell r="I161">
            <v>0</v>
          </cell>
        </row>
        <row r="162">
          <cell r="A162">
            <v>694</v>
          </cell>
          <cell r="B162" t="str">
            <v>Sierra Leone</v>
          </cell>
          <cell r="C162">
            <v>456.31299999999999</v>
          </cell>
          <cell r="D162">
            <v>364.84399999999999</v>
          </cell>
          <cell r="F162">
            <v>364.84399999999999</v>
          </cell>
          <cell r="G162">
            <v>821.15699999999993</v>
          </cell>
          <cell r="H162">
            <v>0.45631299999999997</v>
          </cell>
          <cell r="I162">
            <v>0.364844</v>
          </cell>
        </row>
        <row r="163">
          <cell r="A163">
            <v>702</v>
          </cell>
          <cell r="B163" t="str">
            <v>Singapore</v>
          </cell>
          <cell r="C163">
            <v>0</v>
          </cell>
          <cell r="D163">
            <v>0</v>
          </cell>
          <cell r="F163">
            <v>0</v>
          </cell>
          <cell r="G163">
            <v>0</v>
          </cell>
          <cell r="H163">
            <v>0</v>
          </cell>
          <cell r="I163">
            <v>0</v>
          </cell>
        </row>
        <row r="164">
          <cell r="A164">
            <v>703</v>
          </cell>
          <cell r="B164" t="str">
            <v>Slovak Republic</v>
          </cell>
          <cell r="C164">
            <v>0</v>
          </cell>
          <cell r="D164">
            <v>0</v>
          </cell>
          <cell r="F164">
            <v>0</v>
          </cell>
          <cell r="G164">
            <v>0</v>
          </cell>
          <cell r="H164">
            <v>0</v>
          </cell>
          <cell r="I164">
            <v>0</v>
          </cell>
        </row>
        <row r="165">
          <cell r="A165">
            <v>705</v>
          </cell>
          <cell r="B165" t="str">
            <v>Slovenia</v>
          </cell>
          <cell r="C165">
            <v>0</v>
          </cell>
          <cell r="D165">
            <v>0</v>
          </cell>
          <cell r="F165">
            <v>0</v>
          </cell>
          <cell r="G165">
            <v>0</v>
          </cell>
          <cell r="H165">
            <v>0</v>
          </cell>
          <cell r="I165">
            <v>0</v>
          </cell>
        </row>
        <row r="166">
          <cell r="A166">
            <v>90</v>
          </cell>
          <cell r="B166" t="str">
            <v>Solomon Islands</v>
          </cell>
          <cell r="C166">
            <v>0</v>
          </cell>
          <cell r="D166">
            <v>0</v>
          </cell>
          <cell r="F166">
            <v>0</v>
          </cell>
          <cell r="G166">
            <v>0</v>
          </cell>
          <cell r="H166">
            <v>0</v>
          </cell>
          <cell r="I166">
            <v>0</v>
          </cell>
        </row>
        <row r="167">
          <cell r="A167">
            <v>706</v>
          </cell>
          <cell r="B167" t="str">
            <v>Somalia</v>
          </cell>
          <cell r="C167">
            <v>408.72199999999998</v>
          </cell>
          <cell r="D167">
            <v>0</v>
          </cell>
          <cell r="F167">
            <v>0</v>
          </cell>
          <cell r="G167">
            <v>408.72199999999998</v>
          </cell>
          <cell r="H167">
            <v>0.40872199999999997</v>
          </cell>
          <cell r="I167">
            <v>0</v>
          </cell>
        </row>
        <row r="168">
          <cell r="A168">
            <v>710</v>
          </cell>
          <cell r="B168" t="str">
            <v>South Africa</v>
          </cell>
          <cell r="C168">
            <v>236.8</v>
          </cell>
          <cell r="D168">
            <v>186.55199999999999</v>
          </cell>
          <cell r="F168">
            <v>186.55199999999999</v>
          </cell>
          <cell r="G168">
            <v>423.35199999999998</v>
          </cell>
          <cell r="H168">
            <v>0.23680000000000001</v>
          </cell>
          <cell r="I168">
            <v>0.186552</v>
          </cell>
        </row>
        <row r="169">
          <cell r="A169">
            <v>724</v>
          </cell>
          <cell r="B169" t="str">
            <v>Spain</v>
          </cell>
          <cell r="C169">
            <v>0</v>
          </cell>
          <cell r="D169">
            <v>0</v>
          </cell>
          <cell r="F169">
            <v>0</v>
          </cell>
          <cell r="G169">
            <v>0</v>
          </cell>
          <cell r="H169">
            <v>0</v>
          </cell>
          <cell r="I169">
            <v>0</v>
          </cell>
        </row>
        <row r="170">
          <cell r="A170">
            <v>144</v>
          </cell>
          <cell r="B170" t="str">
            <v>Sri Lanka</v>
          </cell>
          <cell r="C170">
            <v>186.7</v>
          </cell>
          <cell r="D170">
            <v>0</v>
          </cell>
          <cell r="F170">
            <v>0</v>
          </cell>
          <cell r="G170">
            <v>186.7</v>
          </cell>
          <cell r="H170">
            <v>0.18669999999999998</v>
          </cell>
          <cell r="I170">
            <v>0</v>
          </cell>
        </row>
        <row r="171">
          <cell r="A171">
            <v>659</v>
          </cell>
          <cell r="B171" t="str">
            <v>St. Kitts and Nevis</v>
          </cell>
          <cell r="C171">
            <v>0</v>
          </cell>
          <cell r="D171">
            <v>0</v>
          </cell>
          <cell r="F171">
            <v>0</v>
          </cell>
          <cell r="G171">
            <v>0</v>
          </cell>
          <cell r="H171">
            <v>0</v>
          </cell>
          <cell r="I171">
            <v>0</v>
          </cell>
        </row>
        <row r="172">
          <cell r="A172">
            <v>662</v>
          </cell>
          <cell r="B172" t="str">
            <v>St. Lucia</v>
          </cell>
          <cell r="C172">
            <v>0</v>
          </cell>
          <cell r="D172">
            <v>0</v>
          </cell>
          <cell r="F172">
            <v>0</v>
          </cell>
          <cell r="G172">
            <v>0</v>
          </cell>
          <cell r="H172">
            <v>0</v>
          </cell>
          <cell r="I172">
            <v>0</v>
          </cell>
        </row>
        <row r="173">
          <cell r="A173">
            <v>670</v>
          </cell>
          <cell r="B173" t="str">
            <v>St. Vincent and the Grenadines</v>
          </cell>
          <cell r="C173">
            <v>0</v>
          </cell>
          <cell r="D173">
            <v>0</v>
          </cell>
          <cell r="F173">
            <v>0</v>
          </cell>
          <cell r="G173">
            <v>0</v>
          </cell>
          <cell r="H173">
            <v>0</v>
          </cell>
          <cell r="I173">
            <v>0</v>
          </cell>
        </row>
        <row r="174">
          <cell r="A174">
            <v>736</v>
          </cell>
          <cell r="B174" t="str">
            <v>Sudan</v>
          </cell>
          <cell r="C174">
            <v>756.83299999999997</v>
          </cell>
          <cell r="D174">
            <v>538.755</v>
          </cell>
          <cell r="F174">
            <v>538.755</v>
          </cell>
          <cell r="G174">
            <v>1295.588</v>
          </cell>
          <cell r="H174">
            <v>0.75683299999999998</v>
          </cell>
          <cell r="I174">
            <v>0.53875499999999998</v>
          </cell>
        </row>
        <row r="175">
          <cell r="A175">
            <v>740</v>
          </cell>
          <cell r="B175" t="str">
            <v>Suriname</v>
          </cell>
          <cell r="C175">
            <v>0</v>
          </cell>
          <cell r="D175">
            <v>0</v>
          </cell>
          <cell r="F175">
            <v>0</v>
          </cell>
          <cell r="G175">
            <v>0</v>
          </cell>
          <cell r="H175">
            <v>0</v>
          </cell>
          <cell r="I175">
            <v>0</v>
          </cell>
        </row>
        <row r="176">
          <cell r="A176">
            <v>748</v>
          </cell>
          <cell r="B176" t="str">
            <v>Swaziland</v>
          </cell>
          <cell r="C176">
            <v>504.63600000000002</v>
          </cell>
          <cell r="D176">
            <v>0</v>
          </cell>
          <cell r="F176">
            <v>0</v>
          </cell>
          <cell r="G176">
            <v>504.63600000000002</v>
          </cell>
          <cell r="H176">
            <v>0.50463599999999997</v>
          </cell>
          <cell r="I176">
            <v>0</v>
          </cell>
        </row>
        <row r="177">
          <cell r="A177">
            <v>752</v>
          </cell>
          <cell r="B177" t="str">
            <v>Sweden</v>
          </cell>
          <cell r="C177">
            <v>0</v>
          </cell>
          <cell r="D177">
            <v>0</v>
          </cell>
          <cell r="F177">
            <v>0</v>
          </cell>
          <cell r="G177">
            <v>0</v>
          </cell>
          <cell r="H177">
            <v>0</v>
          </cell>
          <cell r="I177">
            <v>0</v>
          </cell>
        </row>
        <row r="178">
          <cell r="A178">
            <v>756</v>
          </cell>
          <cell r="B178" t="str">
            <v>Switzerland</v>
          </cell>
          <cell r="C178">
            <v>0</v>
          </cell>
          <cell r="D178">
            <v>0</v>
          </cell>
          <cell r="F178">
            <v>0</v>
          </cell>
          <cell r="G178">
            <v>0</v>
          </cell>
          <cell r="H178">
            <v>0</v>
          </cell>
          <cell r="I178">
            <v>0</v>
          </cell>
        </row>
        <row r="179">
          <cell r="A179">
            <v>760</v>
          </cell>
          <cell r="B179" t="str">
            <v>Syrian Arab Republic</v>
          </cell>
          <cell r="C179">
            <v>0</v>
          </cell>
          <cell r="D179">
            <v>0</v>
          </cell>
          <cell r="F179">
            <v>0</v>
          </cell>
          <cell r="G179">
            <v>0</v>
          </cell>
          <cell r="H179">
            <v>0</v>
          </cell>
          <cell r="I179">
            <v>0</v>
          </cell>
        </row>
        <row r="180">
          <cell r="A180">
            <v>762</v>
          </cell>
          <cell r="B180" t="str">
            <v>Tajikstan</v>
          </cell>
          <cell r="C180">
            <v>194.73699999999999</v>
          </cell>
          <cell r="D180">
            <v>0</v>
          </cell>
          <cell r="F180">
            <v>0</v>
          </cell>
          <cell r="G180">
            <v>194.73699999999999</v>
          </cell>
          <cell r="H180">
            <v>0.19473699999999999</v>
          </cell>
          <cell r="I180">
            <v>0</v>
          </cell>
        </row>
        <row r="181">
          <cell r="A181">
            <v>764</v>
          </cell>
          <cell r="B181" t="str">
            <v>Thailand</v>
          </cell>
          <cell r="C181">
            <v>510.589</v>
          </cell>
          <cell r="D181">
            <v>0</v>
          </cell>
          <cell r="F181">
            <v>0</v>
          </cell>
          <cell r="G181">
            <v>510.589</v>
          </cell>
          <cell r="H181">
            <v>0.51058899999999996</v>
          </cell>
          <cell r="I181">
            <v>0</v>
          </cell>
        </row>
        <row r="182">
          <cell r="A182">
            <v>807</v>
          </cell>
          <cell r="B182" t="str">
            <v>The Former YR of Macedonia</v>
          </cell>
          <cell r="C182">
            <v>40</v>
          </cell>
          <cell r="D182">
            <v>0</v>
          </cell>
          <cell r="F182">
            <v>0</v>
          </cell>
          <cell r="G182">
            <v>40</v>
          </cell>
          <cell r="H182">
            <v>0.04</v>
          </cell>
          <cell r="I182">
            <v>0</v>
          </cell>
        </row>
        <row r="183">
          <cell r="A183">
            <v>626</v>
          </cell>
          <cell r="B183" t="str">
            <v>Timor-Leste</v>
          </cell>
          <cell r="C183">
            <v>0</v>
          </cell>
          <cell r="D183">
            <v>0</v>
          </cell>
          <cell r="F183">
            <v>0</v>
          </cell>
          <cell r="G183">
            <v>0</v>
          </cell>
          <cell r="H183">
            <v>0</v>
          </cell>
          <cell r="I183">
            <v>0</v>
          </cell>
        </row>
        <row r="184">
          <cell r="A184">
            <v>768</v>
          </cell>
          <cell r="B184" t="str">
            <v>Togo</v>
          </cell>
          <cell r="C184">
            <v>237.67500000000001</v>
          </cell>
          <cell r="D184">
            <v>0</v>
          </cell>
          <cell r="F184">
            <v>0</v>
          </cell>
          <cell r="G184">
            <v>237.67500000000001</v>
          </cell>
          <cell r="H184">
            <v>0.23767500000000003</v>
          </cell>
          <cell r="I184">
            <v>0</v>
          </cell>
        </row>
        <row r="185">
          <cell r="A185">
            <v>776</v>
          </cell>
          <cell r="B185" t="str">
            <v xml:space="preserve">Tonga </v>
          </cell>
          <cell r="C185">
            <v>0</v>
          </cell>
          <cell r="D185">
            <v>0</v>
          </cell>
          <cell r="F185">
            <v>0</v>
          </cell>
          <cell r="G185">
            <v>0</v>
          </cell>
          <cell r="H185">
            <v>0</v>
          </cell>
          <cell r="I185">
            <v>0</v>
          </cell>
        </row>
        <row r="186">
          <cell r="A186">
            <v>780</v>
          </cell>
          <cell r="B186" t="str">
            <v>Trinidad and Tobago</v>
          </cell>
          <cell r="C186">
            <v>205.52099999999999</v>
          </cell>
          <cell r="D186">
            <v>0</v>
          </cell>
          <cell r="F186">
            <v>0</v>
          </cell>
          <cell r="G186">
            <v>205.52099999999999</v>
          </cell>
          <cell r="H186">
            <v>0.20552099999999998</v>
          </cell>
          <cell r="I186">
            <v>0</v>
          </cell>
        </row>
        <row r="187">
          <cell r="A187">
            <v>788</v>
          </cell>
          <cell r="B187" t="str">
            <v>Tunisia</v>
          </cell>
          <cell r="C187">
            <v>0</v>
          </cell>
          <cell r="D187">
            <v>0</v>
          </cell>
          <cell r="F187">
            <v>0</v>
          </cell>
          <cell r="G187">
            <v>0</v>
          </cell>
          <cell r="H187">
            <v>0</v>
          </cell>
          <cell r="I187">
            <v>0</v>
          </cell>
        </row>
        <row r="188">
          <cell r="A188">
            <v>792</v>
          </cell>
          <cell r="B188" t="str">
            <v>Turkey</v>
          </cell>
          <cell r="C188">
            <v>62.5</v>
          </cell>
          <cell r="D188">
            <v>0</v>
          </cell>
          <cell r="F188">
            <v>0</v>
          </cell>
          <cell r="G188">
            <v>62.5</v>
          </cell>
          <cell r="H188">
            <v>6.25E-2</v>
          </cell>
          <cell r="I188">
            <v>0</v>
          </cell>
        </row>
        <row r="189">
          <cell r="A189">
            <v>795</v>
          </cell>
          <cell r="B189" t="str">
            <v>Turkmenistan</v>
          </cell>
          <cell r="C189">
            <v>157.23099999999999</v>
          </cell>
          <cell r="D189">
            <v>0</v>
          </cell>
          <cell r="F189">
            <v>0</v>
          </cell>
          <cell r="G189">
            <v>157.23099999999999</v>
          </cell>
          <cell r="H189">
            <v>0.15723099999999998</v>
          </cell>
          <cell r="I189">
            <v>0</v>
          </cell>
        </row>
        <row r="190">
          <cell r="A190">
            <v>798</v>
          </cell>
          <cell r="B190" t="str">
            <v>Tuvalu</v>
          </cell>
          <cell r="C190">
            <v>0</v>
          </cell>
          <cell r="D190">
            <v>0</v>
          </cell>
          <cell r="F190">
            <v>0</v>
          </cell>
          <cell r="G190">
            <v>0</v>
          </cell>
          <cell r="H190">
            <v>0</v>
          </cell>
          <cell r="I190">
            <v>0</v>
          </cell>
        </row>
        <row r="191">
          <cell r="A191">
            <v>800</v>
          </cell>
          <cell r="B191" t="str">
            <v>Uganda</v>
          </cell>
          <cell r="C191">
            <v>469.25099999999998</v>
          </cell>
          <cell r="D191">
            <v>17.641999999999999</v>
          </cell>
          <cell r="F191">
            <v>17.641999999999999</v>
          </cell>
          <cell r="G191">
            <v>486.89299999999997</v>
          </cell>
          <cell r="H191">
            <v>0.46925099999999997</v>
          </cell>
          <cell r="I191">
            <v>1.7641999999999998E-2</v>
          </cell>
        </row>
        <row r="192">
          <cell r="A192">
            <v>804</v>
          </cell>
          <cell r="B192" t="str">
            <v>Ukraine</v>
          </cell>
          <cell r="C192">
            <v>498.23200000000003</v>
          </cell>
          <cell r="D192">
            <v>256.3</v>
          </cell>
          <cell r="F192">
            <v>256.3</v>
          </cell>
          <cell r="G192">
            <v>754.53200000000004</v>
          </cell>
          <cell r="H192">
            <v>0.49823200000000001</v>
          </cell>
          <cell r="I192">
            <v>0.25630000000000003</v>
          </cell>
        </row>
        <row r="193">
          <cell r="A193">
            <v>784</v>
          </cell>
          <cell r="B193" t="str">
            <v>United Arab Emirates</v>
          </cell>
          <cell r="C193">
            <v>0</v>
          </cell>
          <cell r="D193">
            <v>0</v>
          </cell>
          <cell r="F193">
            <v>0</v>
          </cell>
          <cell r="G193">
            <v>0</v>
          </cell>
          <cell r="H193">
            <v>0</v>
          </cell>
          <cell r="I193">
            <v>0</v>
          </cell>
        </row>
        <row r="194">
          <cell r="A194">
            <v>826</v>
          </cell>
          <cell r="B194" t="str">
            <v>United Kingdom</v>
          </cell>
          <cell r="C194">
            <v>0</v>
          </cell>
          <cell r="D194">
            <v>0</v>
          </cell>
          <cell r="F194">
            <v>0</v>
          </cell>
          <cell r="G194">
            <v>0</v>
          </cell>
          <cell r="H194">
            <v>0</v>
          </cell>
          <cell r="I194">
            <v>0</v>
          </cell>
        </row>
        <row r="195">
          <cell r="A195">
            <v>834</v>
          </cell>
          <cell r="B195" t="str">
            <v>United Rep of Tanzania</v>
          </cell>
          <cell r="C195">
            <v>362.18799999999999</v>
          </cell>
          <cell r="D195">
            <v>0</v>
          </cell>
          <cell r="F195">
            <v>0</v>
          </cell>
          <cell r="G195">
            <v>362.18799999999999</v>
          </cell>
          <cell r="H195">
            <v>0.36218800000000001</v>
          </cell>
          <cell r="I195">
            <v>0</v>
          </cell>
        </row>
        <row r="196">
          <cell r="A196">
            <v>840</v>
          </cell>
          <cell r="B196" t="str">
            <v xml:space="preserve">United States </v>
          </cell>
          <cell r="C196">
            <v>0</v>
          </cell>
          <cell r="D196">
            <v>0</v>
          </cell>
          <cell r="F196">
            <v>0</v>
          </cell>
          <cell r="G196">
            <v>0</v>
          </cell>
          <cell r="H196">
            <v>0</v>
          </cell>
          <cell r="I196">
            <v>0</v>
          </cell>
        </row>
        <row r="197">
          <cell r="A197">
            <v>858</v>
          </cell>
          <cell r="B197" t="str">
            <v>Uruguay</v>
          </cell>
          <cell r="C197">
            <v>0</v>
          </cell>
          <cell r="D197">
            <v>0</v>
          </cell>
          <cell r="F197">
            <v>0</v>
          </cell>
          <cell r="G197">
            <v>0</v>
          </cell>
          <cell r="H197">
            <v>0</v>
          </cell>
          <cell r="I197">
            <v>0</v>
          </cell>
        </row>
        <row r="198">
          <cell r="A198">
            <v>860</v>
          </cell>
          <cell r="B198" t="str">
            <v>Uzbekistan</v>
          </cell>
          <cell r="C198">
            <v>258.29500000000002</v>
          </cell>
          <cell r="D198">
            <v>0.76600000000000001</v>
          </cell>
          <cell r="F198">
            <v>0.76600000000000001</v>
          </cell>
          <cell r="G198">
            <v>259.06100000000004</v>
          </cell>
          <cell r="H198">
            <v>0.258295</v>
          </cell>
          <cell r="I198">
            <v>7.6599999999999997E-4</v>
          </cell>
        </row>
        <row r="199">
          <cell r="A199">
            <v>548</v>
          </cell>
          <cell r="B199" t="str">
            <v>Vanuatu</v>
          </cell>
          <cell r="C199">
            <v>0</v>
          </cell>
          <cell r="D199">
            <v>0</v>
          </cell>
          <cell r="F199">
            <v>0</v>
          </cell>
          <cell r="G199">
            <v>0</v>
          </cell>
          <cell r="H199">
            <v>0</v>
          </cell>
          <cell r="I199">
            <v>0</v>
          </cell>
        </row>
        <row r="200">
          <cell r="A200">
            <v>862</v>
          </cell>
          <cell r="B200" t="str">
            <v>Venezuela</v>
          </cell>
          <cell r="C200">
            <v>93.885000000000005</v>
          </cell>
          <cell r="D200">
            <v>0</v>
          </cell>
          <cell r="F200">
            <v>0</v>
          </cell>
          <cell r="G200">
            <v>93.885000000000005</v>
          </cell>
          <cell r="H200">
            <v>9.388500000000001E-2</v>
          </cell>
          <cell r="I200">
            <v>0</v>
          </cell>
        </row>
        <row r="201">
          <cell r="A201">
            <v>704</v>
          </cell>
          <cell r="B201" t="str">
            <v>Vietnam</v>
          </cell>
          <cell r="C201">
            <v>430.3</v>
          </cell>
          <cell r="D201">
            <v>511.00400000000002</v>
          </cell>
          <cell r="F201">
            <v>511.00400000000002</v>
          </cell>
          <cell r="G201">
            <v>941.30400000000009</v>
          </cell>
          <cell r="H201">
            <v>0.43030000000000002</v>
          </cell>
          <cell r="I201">
            <v>0.51100400000000001</v>
          </cell>
        </row>
        <row r="202">
          <cell r="A202">
            <v>887</v>
          </cell>
          <cell r="B202" t="str">
            <v>Yemen</v>
          </cell>
          <cell r="C202">
            <v>125.93300000000001</v>
          </cell>
          <cell r="D202">
            <v>0</v>
          </cell>
          <cell r="F202">
            <v>0</v>
          </cell>
          <cell r="G202">
            <v>125.93300000000001</v>
          </cell>
          <cell r="H202">
            <v>0.12593300000000002</v>
          </cell>
          <cell r="I202">
            <v>0</v>
          </cell>
        </row>
        <row r="203">
          <cell r="A203">
            <v>894</v>
          </cell>
          <cell r="B203" t="str">
            <v>Zambia</v>
          </cell>
          <cell r="C203">
            <v>611.91600000000005</v>
          </cell>
          <cell r="D203">
            <v>250</v>
          </cell>
          <cell r="F203">
            <v>250</v>
          </cell>
          <cell r="G203">
            <v>861.91600000000005</v>
          </cell>
          <cell r="H203">
            <v>0.61191600000000002</v>
          </cell>
          <cell r="I203">
            <v>0.25</v>
          </cell>
        </row>
        <row r="204">
          <cell r="A204">
            <v>716</v>
          </cell>
          <cell r="B204" t="str">
            <v>Zimbabwe</v>
          </cell>
          <cell r="C204">
            <v>560.67899999999997</v>
          </cell>
          <cell r="D204">
            <v>0</v>
          </cell>
          <cell r="F204">
            <v>0</v>
          </cell>
          <cell r="G204">
            <v>560.67899999999997</v>
          </cell>
          <cell r="H204">
            <v>0.56067899999999993</v>
          </cell>
          <cell r="I204">
            <v>0</v>
          </cell>
        </row>
        <row r="206">
          <cell r="B206" t="str">
            <v>Total Member States</v>
          </cell>
          <cell r="C206">
            <v>35623.265000000007</v>
          </cell>
          <cell r="D206">
            <v>4344.4000000000005</v>
          </cell>
          <cell r="E206">
            <v>0</v>
          </cell>
          <cell r="F206">
            <v>4344.4000000000005</v>
          </cell>
          <cell r="G206">
            <v>39967.664999999994</v>
          </cell>
        </row>
        <row r="208">
          <cell r="B208" t="str">
            <v>Non-Member States or areas</v>
          </cell>
        </row>
        <row r="210">
          <cell r="A210">
            <v>660</v>
          </cell>
          <cell r="B210" t="str">
            <v>Anguilla</v>
          </cell>
          <cell r="F210">
            <v>0</v>
          </cell>
          <cell r="G210">
            <v>0</v>
          </cell>
        </row>
        <row r="211">
          <cell r="A211">
            <v>533</v>
          </cell>
          <cell r="B211" t="str">
            <v>Aruba</v>
          </cell>
          <cell r="F211">
            <v>0</v>
          </cell>
          <cell r="G211">
            <v>0</v>
          </cell>
        </row>
        <row r="212">
          <cell r="A212">
            <v>60</v>
          </cell>
          <cell r="B212" t="str">
            <v>Bermuda</v>
          </cell>
          <cell r="F212">
            <v>0</v>
          </cell>
          <cell r="G212">
            <v>0</v>
          </cell>
        </row>
        <row r="213">
          <cell r="A213">
            <v>92</v>
          </cell>
          <cell r="B213" t="str">
            <v>British Virgin Islands</v>
          </cell>
          <cell r="F213">
            <v>0</v>
          </cell>
          <cell r="G213">
            <v>0</v>
          </cell>
        </row>
        <row r="214">
          <cell r="A214">
            <v>136</v>
          </cell>
          <cell r="B214" t="str">
            <v>Cayman Islands</v>
          </cell>
          <cell r="F214">
            <v>0</v>
          </cell>
          <cell r="G214">
            <v>0</v>
          </cell>
        </row>
        <row r="215">
          <cell r="A215">
            <v>184</v>
          </cell>
          <cell r="B215" t="str">
            <v>Cook Islands</v>
          </cell>
          <cell r="F215">
            <v>0</v>
          </cell>
          <cell r="G215">
            <v>0</v>
          </cell>
        </row>
        <row r="216">
          <cell r="A216">
            <v>234</v>
          </cell>
          <cell r="B216" t="str">
            <v>Faroe Islands</v>
          </cell>
          <cell r="F216">
            <v>0</v>
          </cell>
          <cell r="G216">
            <v>0</v>
          </cell>
        </row>
        <row r="217">
          <cell r="A217">
            <v>254</v>
          </cell>
          <cell r="B217" t="str">
            <v>French Guiana</v>
          </cell>
          <cell r="F217">
            <v>0</v>
          </cell>
          <cell r="G217">
            <v>0</v>
          </cell>
        </row>
        <row r="218">
          <cell r="A218">
            <v>258</v>
          </cell>
          <cell r="B218" t="str">
            <v>French Polynesia</v>
          </cell>
          <cell r="F218">
            <v>0</v>
          </cell>
          <cell r="G218">
            <v>0</v>
          </cell>
        </row>
        <row r="219">
          <cell r="A219">
            <v>312</v>
          </cell>
          <cell r="B219" t="str">
            <v>Guadeloupe</v>
          </cell>
          <cell r="F219">
            <v>0</v>
          </cell>
          <cell r="G219">
            <v>0</v>
          </cell>
        </row>
        <row r="220">
          <cell r="A220">
            <v>316</v>
          </cell>
          <cell r="B220" t="str">
            <v>Guam</v>
          </cell>
          <cell r="F220">
            <v>0</v>
          </cell>
          <cell r="G220">
            <v>0</v>
          </cell>
        </row>
        <row r="221">
          <cell r="A221">
            <v>336</v>
          </cell>
          <cell r="B221" t="str">
            <v>Holy See</v>
          </cell>
          <cell r="F221">
            <v>0</v>
          </cell>
          <cell r="G221">
            <v>0</v>
          </cell>
        </row>
        <row r="222">
          <cell r="A222">
            <v>344</v>
          </cell>
          <cell r="B222" t="str">
            <v>Hong Kong, China</v>
          </cell>
          <cell r="F222">
            <v>0</v>
          </cell>
          <cell r="G222">
            <v>0</v>
          </cell>
        </row>
        <row r="223">
          <cell r="A223">
            <v>896</v>
          </cell>
          <cell r="B223" t="str">
            <v>Kosovo</v>
          </cell>
          <cell r="F223">
            <v>0</v>
          </cell>
          <cell r="G223">
            <v>0</v>
          </cell>
        </row>
        <row r="224">
          <cell r="A224">
            <v>446</v>
          </cell>
          <cell r="B224" t="str">
            <v>Macau, China</v>
          </cell>
          <cell r="F224">
            <v>0</v>
          </cell>
          <cell r="G224">
            <v>0</v>
          </cell>
        </row>
        <row r="225">
          <cell r="A225">
            <v>474</v>
          </cell>
          <cell r="B225" t="str">
            <v>Martinique</v>
          </cell>
          <cell r="F225">
            <v>0</v>
          </cell>
          <cell r="G225">
            <v>0</v>
          </cell>
        </row>
        <row r="226">
          <cell r="A226">
            <v>500</v>
          </cell>
          <cell r="B226" t="str">
            <v>Montserrat</v>
          </cell>
          <cell r="F226">
            <v>0</v>
          </cell>
          <cell r="G226">
            <v>0</v>
          </cell>
        </row>
        <row r="227">
          <cell r="A227">
            <v>530</v>
          </cell>
          <cell r="B227" t="str">
            <v>Netherlands Antilles</v>
          </cell>
          <cell r="F227">
            <v>0</v>
          </cell>
          <cell r="G227">
            <v>0</v>
          </cell>
        </row>
        <row r="228">
          <cell r="A228">
            <v>570</v>
          </cell>
          <cell r="B228" t="str">
            <v>Niue</v>
          </cell>
          <cell r="F228">
            <v>0</v>
          </cell>
          <cell r="G228">
            <v>0</v>
          </cell>
        </row>
        <row r="229">
          <cell r="A229">
            <v>895</v>
          </cell>
          <cell r="B229" t="str">
            <v>Occupied Palestinian Territory</v>
          </cell>
          <cell r="F229">
            <v>0</v>
          </cell>
          <cell r="G229">
            <v>0</v>
          </cell>
        </row>
        <row r="230">
          <cell r="A230">
            <v>638</v>
          </cell>
          <cell r="B230" t="str">
            <v>Reunion</v>
          </cell>
          <cell r="F230">
            <v>0</v>
          </cell>
          <cell r="G230">
            <v>0</v>
          </cell>
        </row>
        <row r="231">
          <cell r="A231">
            <v>654</v>
          </cell>
          <cell r="B231" t="str">
            <v>St. Helena</v>
          </cell>
          <cell r="F231">
            <v>0</v>
          </cell>
          <cell r="G231">
            <v>0</v>
          </cell>
        </row>
        <row r="232">
          <cell r="A232">
            <v>772</v>
          </cell>
          <cell r="B232" t="str">
            <v>Tokelau</v>
          </cell>
          <cell r="F232">
            <v>0</v>
          </cell>
          <cell r="G232">
            <v>0</v>
          </cell>
        </row>
        <row r="233">
          <cell r="A233">
            <v>796</v>
          </cell>
          <cell r="B233" t="str">
            <v>Turks and Caicos Islands</v>
          </cell>
          <cell r="F233">
            <v>0</v>
          </cell>
          <cell r="G233">
            <v>0</v>
          </cell>
        </row>
        <row r="234">
          <cell r="A234">
            <v>901</v>
          </cell>
          <cell r="B234" t="str">
            <v>Other (please specify, using Excel's Insert Row commany if necessary)</v>
          </cell>
          <cell r="F234">
            <v>0</v>
          </cell>
          <cell r="G234">
            <v>0</v>
          </cell>
        </row>
        <row r="235">
          <cell r="F235">
            <v>0</v>
          </cell>
          <cell r="G235">
            <v>0</v>
          </cell>
        </row>
        <row r="236">
          <cell r="B236" t="str">
            <v>Total non-members</v>
          </cell>
          <cell r="C236">
            <v>0</v>
          </cell>
          <cell r="D236">
            <v>0</v>
          </cell>
          <cell r="E236">
            <v>0</v>
          </cell>
          <cell r="F236">
            <v>0</v>
          </cell>
          <cell r="G236">
            <v>0</v>
          </cell>
        </row>
        <row r="238">
          <cell r="B238" t="str">
            <v>Total countries/areas</v>
          </cell>
          <cell r="C238">
            <v>35623.265000000007</v>
          </cell>
          <cell r="D238">
            <v>4344.4000000000005</v>
          </cell>
          <cell r="E238">
            <v>0</v>
          </cell>
          <cell r="F238">
            <v>4344.4000000000005</v>
          </cell>
          <cell r="G238">
            <v>39967.664999999994</v>
          </cell>
        </row>
        <row r="240">
          <cell r="A240">
            <v>711</v>
          </cell>
          <cell r="B240" t="str">
            <v>Sub-Saharan Africa</v>
          </cell>
          <cell r="C240">
            <v>10796.18</v>
          </cell>
          <cell r="D240">
            <v>5074.3389999999999</v>
          </cell>
          <cell r="F240">
            <v>5074.3389999999999</v>
          </cell>
          <cell r="G240">
            <v>15870.519</v>
          </cell>
          <cell r="H240">
            <v>10.79618</v>
          </cell>
          <cell r="I240">
            <v>5.0743390000000002</v>
          </cell>
        </row>
        <row r="241">
          <cell r="A241">
            <v>15</v>
          </cell>
          <cell r="B241" t="str">
            <v>Northern Africa</v>
          </cell>
          <cell r="F241">
            <v>0</v>
          </cell>
          <cell r="G241">
            <v>0</v>
          </cell>
          <cell r="H241">
            <v>0</v>
          </cell>
          <cell r="I241">
            <v>0</v>
          </cell>
        </row>
        <row r="242">
          <cell r="A242">
            <v>141</v>
          </cell>
          <cell r="B242" t="str">
            <v>Asia and the Pacific</v>
          </cell>
          <cell r="C242">
            <v>5252.12</v>
          </cell>
          <cell r="D242">
            <v>3114.1329999999998</v>
          </cell>
          <cell r="F242">
            <v>3114.1329999999998</v>
          </cell>
          <cell r="G242">
            <v>8366.2530000000006</v>
          </cell>
          <cell r="H242">
            <v>5.2521199999999997</v>
          </cell>
          <cell r="I242">
            <v>3.1141329999999998</v>
          </cell>
        </row>
        <row r="243">
          <cell r="A243">
            <v>19</v>
          </cell>
          <cell r="B243" t="str">
            <v>Americas</v>
          </cell>
          <cell r="C243">
            <v>5565.9589999999998</v>
          </cell>
          <cell r="D243">
            <v>428.28500000000003</v>
          </cell>
          <cell r="F243">
            <v>428.28500000000003</v>
          </cell>
          <cell r="G243">
            <v>5994.2439999999997</v>
          </cell>
          <cell r="H243">
            <v>5.5659589999999994</v>
          </cell>
          <cell r="I243">
            <v>0.42828500000000003</v>
          </cell>
        </row>
        <row r="244">
          <cell r="A244">
            <v>146</v>
          </cell>
          <cell r="B244" t="str">
            <v>Western Asia</v>
          </cell>
          <cell r="C244">
            <v>1855.7560000000001</v>
          </cell>
          <cell r="D244">
            <v>142.374</v>
          </cell>
          <cell r="F244">
            <v>142.374</v>
          </cell>
          <cell r="G244">
            <v>1998.13</v>
          </cell>
          <cell r="H244">
            <v>1.8557560000000002</v>
          </cell>
          <cell r="I244">
            <v>0.142374</v>
          </cell>
        </row>
        <row r="245">
          <cell r="A245">
            <v>150</v>
          </cell>
          <cell r="B245" t="str">
            <v>Europe</v>
          </cell>
          <cell r="C245">
            <v>1763.297</v>
          </cell>
          <cell r="D245">
            <v>1084.2560000000001</v>
          </cell>
          <cell r="F245">
            <v>1084.2560000000001</v>
          </cell>
          <cell r="G245">
            <v>2847.5529999999999</v>
          </cell>
          <cell r="H245">
            <v>1.7632970000000001</v>
          </cell>
          <cell r="I245">
            <v>1.0842560000000001</v>
          </cell>
        </row>
        <row r="246">
          <cell r="A246">
            <v>1020</v>
          </cell>
          <cell r="B246" t="str">
            <v>Global/interregional</v>
          </cell>
          <cell r="C246">
            <v>0</v>
          </cell>
          <cell r="D246">
            <v>0</v>
          </cell>
          <cell r="F246">
            <v>0</v>
          </cell>
          <cell r="G246">
            <v>0</v>
          </cell>
          <cell r="H246">
            <v>0</v>
          </cell>
          <cell r="I246">
            <v>0</v>
          </cell>
        </row>
        <row r="247">
          <cell r="A247">
            <v>1021</v>
          </cell>
          <cell r="B247" t="str">
            <v>Other (please specify, using Excel's Insert Row commany if necessary)</v>
          </cell>
          <cell r="F247">
            <v>0</v>
          </cell>
          <cell r="G247">
            <v>0</v>
          </cell>
        </row>
        <row r="248">
          <cell r="F248">
            <v>0</v>
          </cell>
          <cell r="G248">
            <v>0</v>
          </cell>
        </row>
        <row r="249">
          <cell r="B249" t="str">
            <v>Total, Regional</v>
          </cell>
          <cell r="C249">
            <v>25233.311999999998</v>
          </cell>
          <cell r="D249">
            <v>9843.3869999999988</v>
          </cell>
          <cell r="E249">
            <v>0</v>
          </cell>
          <cell r="F249">
            <v>9843.3869999999988</v>
          </cell>
          <cell r="G249">
            <v>35076.699000000001</v>
          </cell>
        </row>
        <row r="250">
          <cell r="L250">
            <v>75044.364000000001</v>
          </cell>
        </row>
        <row r="251">
          <cell r="A251">
            <v>2401</v>
          </cell>
          <cell r="B251" t="str">
            <v>Not elsewhere classified (from table 3c)</v>
          </cell>
          <cell r="C251">
            <v>67335</v>
          </cell>
          <cell r="D251">
            <v>0</v>
          </cell>
          <cell r="E251">
            <v>0</v>
          </cell>
          <cell r="F251">
            <v>0</v>
          </cell>
          <cell r="G251">
            <v>67335</v>
          </cell>
          <cell r="H251">
            <v>67.334999999999994</v>
          </cell>
          <cell r="I251">
            <v>0</v>
          </cell>
        </row>
        <row r="252">
          <cell r="L252">
            <v>75044.364000000001</v>
          </cell>
        </row>
        <row r="253">
          <cell r="B253" t="str">
            <v>Total</v>
          </cell>
          <cell r="C253">
            <v>128191.577</v>
          </cell>
          <cell r="D253">
            <v>14187.787</v>
          </cell>
          <cell r="E253">
            <v>0</v>
          </cell>
          <cell r="F253">
            <v>14187.787</v>
          </cell>
          <cell r="G253">
            <v>142379.364</v>
          </cell>
          <cell r="L253">
            <v>75044.364000000001</v>
          </cell>
        </row>
        <row r="254">
          <cell r="L254">
            <v>75000955.636000007</v>
          </cell>
        </row>
      </sheetData>
      <sheetData sheetId="18">
        <row r="8">
          <cell r="B8" t="str">
            <v>(list here expenditures by country and region)</v>
          </cell>
        </row>
        <row r="10">
          <cell r="B10" t="str">
            <v xml:space="preserve">Member States </v>
          </cell>
        </row>
        <row r="12">
          <cell r="A12">
            <v>4</v>
          </cell>
          <cell r="B12" t="str">
            <v>Afghanistan</v>
          </cell>
          <cell r="D12">
            <v>1588.7841599999999</v>
          </cell>
          <cell r="F12">
            <v>1588.7841599999999</v>
          </cell>
          <cell r="G12">
            <v>1588.7841599999999</v>
          </cell>
        </row>
        <row r="13">
          <cell r="A13">
            <v>8</v>
          </cell>
          <cell r="B13" t="str">
            <v>Albania</v>
          </cell>
          <cell r="D13">
            <v>0</v>
          </cell>
          <cell r="E13">
            <v>598.37216999999998</v>
          </cell>
          <cell r="F13">
            <v>598.37216999999998</v>
          </cell>
          <cell r="G13">
            <v>598.37216999999998</v>
          </cell>
        </row>
        <row r="14">
          <cell r="A14">
            <v>12</v>
          </cell>
          <cell r="B14" t="str">
            <v>Algeria</v>
          </cell>
          <cell r="D14">
            <v>0</v>
          </cell>
          <cell r="E14">
            <v>62.13111</v>
          </cell>
          <cell r="F14">
            <v>62.13111</v>
          </cell>
          <cell r="G14">
            <v>62.13111</v>
          </cell>
        </row>
        <row r="15">
          <cell r="A15">
            <v>20</v>
          </cell>
          <cell r="B15" t="str">
            <v>Andorra</v>
          </cell>
          <cell r="D15">
            <v>0</v>
          </cell>
          <cell r="F15">
            <v>0</v>
          </cell>
          <cell r="G15">
            <v>0</v>
          </cell>
        </row>
        <row r="16">
          <cell r="A16">
            <v>24</v>
          </cell>
          <cell r="B16" t="str">
            <v>Angola</v>
          </cell>
          <cell r="D16">
            <v>434.83001999999999</v>
          </cell>
          <cell r="F16">
            <v>434.83001999999999</v>
          </cell>
          <cell r="G16">
            <v>434.83001999999999</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E25">
            <v>77.572519999999997</v>
          </cell>
          <cell r="F25">
            <v>77.572519999999997</v>
          </cell>
          <cell r="G25">
            <v>77.572519999999997</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E29">
            <v>22.5032</v>
          </cell>
          <cell r="F29">
            <v>22.5032</v>
          </cell>
          <cell r="G29">
            <v>22.5032</v>
          </cell>
        </row>
        <row r="30">
          <cell r="A30">
            <v>204</v>
          </cell>
          <cell r="B30" t="str">
            <v>Benin</v>
          </cell>
          <cell r="D30">
            <v>0</v>
          </cell>
          <cell r="E30">
            <v>22.71564</v>
          </cell>
          <cell r="F30">
            <v>22.71564</v>
          </cell>
          <cell r="G30">
            <v>22.71564</v>
          </cell>
        </row>
        <row r="31">
          <cell r="A31">
            <v>64</v>
          </cell>
          <cell r="B31" t="str">
            <v>Bhutan</v>
          </cell>
          <cell r="D31">
            <v>0</v>
          </cell>
          <cell r="F31">
            <v>0</v>
          </cell>
          <cell r="G31">
            <v>0</v>
          </cell>
        </row>
        <row r="32">
          <cell r="A32">
            <v>68</v>
          </cell>
          <cell r="B32" t="str">
            <v>Bolivia</v>
          </cell>
          <cell r="D32">
            <v>0</v>
          </cell>
          <cell r="E32">
            <v>9.2237500000000008</v>
          </cell>
          <cell r="F32">
            <v>9.2237500000000008</v>
          </cell>
          <cell r="G32">
            <v>9.2237500000000008</v>
          </cell>
        </row>
        <row r="33">
          <cell r="A33">
            <v>70</v>
          </cell>
          <cell r="B33" t="str">
            <v>Bosnia and Herzegovina</v>
          </cell>
          <cell r="D33">
            <v>-4.9114000000000004</v>
          </cell>
          <cell r="F33">
            <v>-4.9114000000000004</v>
          </cell>
          <cell r="G33">
            <v>-4.9114000000000004</v>
          </cell>
        </row>
        <row r="34">
          <cell r="A34">
            <v>72</v>
          </cell>
          <cell r="B34" t="str">
            <v>Botswana</v>
          </cell>
          <cell r="D34">
            <v>0</v>
          </cell>
          <cell r="E34">
            <v>-15.93806</v>
          </cell>
          <cell r="F34">
            <v>-15.93806</v>
          </cell>
          <cell r="G34">
            <v>-15.93806</v>
          </cell>
        </row>
        <row r="35">
          <cell r="A35">
            <v>76</v>
          </cell>
          <cell r="B35" t="str">
            <v>Brazil</v>
          </cell>
          <cell r="D35">
            <v>36.857849999999999</v>
          </cell>
          <cell r="F35">
            <v>36.857849999999999</v>
          </cell>
          <cell r="G35">
            <v>36.857849999999999</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E39">
            <v>29.168780000000002</v>
          </cell>
          <cell r="F39">
            <v>29.168780000000002</v>
          </cell>
          <cell r="G39">
            <v>29.168780000000002</v>
          </cell>
        </row>
        <row r="40">
          <cell r="A40">
            <v>116</v>
          </cell>
          <cell r="B40" t="str">
            <v>Cambodia</v>
          </cell>
          <cell r="D40">
            <v>-4.8615800000000036</v>
          </cell>
          <cell r="E40">
            <v>697.06347000000005</v>
          </cell>
          <cell r="F40">
            <v>692.20189000000005</v>
          </cell>
          <cell r="G40">
            <v>692.20189000000005</v>
          </cell>
        </row>
        <row r="41">
          <cell r="A41">
            <v>120</v>
          </cell>
          <cell r="B41" t="str">
            <v>Cameroon</v>
          </cell>
          <cell r="D41">
            <v>0</v>
          </cell>
          <cell r="E41">
            <v>230.28577999999999</v>
          </cell>
          <cell r="F41">
            <v>230.28577999999999</v>
          </cell>
          <cell r="G41">
            <v>230.28577999999999</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15.148470000000003</v>
          </cell>
          <cell r="E44">
            <v>93.446290000000005</v>
          </cell>
          <cell r="F44">
            <v>108.59476000000001</v>
          </cell>
          <cell r="G44">
            <v>108.59476000000001</v>
          </cell>
        </row>
        <row r="45">
          <cell r="A45">
            <v>148</v>
          </cell>
          <cell r="B45" t="str">
            <v>Chad</v>
          </cell>
          <cell r="D45">
            <v>0</v>
          </cell>
          <cell r="E45">
            <v>73.555269999999993</v>
          </cell>
          <cell r="F45">
            <v>73.555269999999993</v>
          </cell>
          <cell r="G45">
            <v>73.555269999999993</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-1.1435599999999937</v>
          </cell>
          <cell r="E50">
            <v>81.239670000000004</v>
          </cell>
          <cell r="F50">
            <v>80.09611000000001</v>
          </cell>
          <cell r="G50">
            <v>80.09611000000001</v>
          </cell>
        </row>
        <row r="51">
          <cell r="A51">
            <v>188</v>
          </cell>
          <cell r="B51" t="str">
            <v>Costa Rica</v>
          </cell>
          <cell r="D51">
            <v>0</v>
          </cell>
          <cell r="E51">
            <v>88.054190000000006</v>
          </cell>
          <cell r="F51">
            <v>88.054190000000006</v>
          </cell>
          <cell r="G51">
            <v>88.054190000000006</v>
          </cell>
        </row>
        <row r="52">
          <cell r="A52">
            <v>384</v>
          </cell>
          <cell r="B52" t="str">
            <v>Cote d'Ivoire</v>
          </cell>
          <cell r="D52">
            <v>0</v>
          </cell>
          <cell r="E52">
            <v>478.62067999999999</v>
          </cell>
          <cell r="F52">
            <v>478.62067999999999</v>
          </cell>
          <cell r="G52">
            <v>478.62067999999999</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E58">
            <v>30.600930000000002</v>
          </cell>
          <cell r="F58">
            <v>30.600930000000002</v>
          </cell>
          <cell r="G58">
            <v>30.600930000000002</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5.0832800000000002</v>
          </cell>
          <cell r="F61">
            <v>5.0832800000000002</v>
          </cell>
          <cell r="G61">
            <v>5.0832800000000002</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54.30039</v>
          </cell>
          <cell r="E64">
            <v>33.564399999999999</v>
          </cell>
          <cell r="F64">
            <v>87.864789999999999</v>
          </cell>
          <cell r="G64">
            <v>87.864789999999999</v>
          </cell>
        </row>
        <row r="65">
          <cell r="A65">
            <v>222</v>
          </cell>
          <cell r="B65" t="str">
            <v>El Salvador</v>
          </cell>
          <cell r="D65">
            <v>49.061599999999999</v>
          </cell>
          <cell r="F65">
            <v>49.061599999999999</v>
          </cell>
          <cell r="G65">
            <v>49.061599999999999</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254.19979000000001</v>
          </cell>
          <cell r="F69">
            <v>254.19979000000001</v>
          </cell>
          <cell r="G69">
            <v>254.19979000000001</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E74">
            <v>35.778199999999998</v>
          </cell>
          <cell r="F74">
            <v>35.778199999999998</v>
          </cell>
          <cell r="G74">
            <v>35.778199999999998</v>
          </cell>
        </row>
        <row r="75">
          <cell r="A75">
            <v>270</v>
          </cell>
          <cell r="B75" t="str">
            <v>Gambia</v>
          </cell>
          <cell r="D75">
            <v>0</v>
          </cell>
          <cell r="F75">
            <v>0</v>
          </cell>
          <cell r="G75">
            <v>0</v>
          </cell>
        </row>
        <row r="76">
          <cell r="A76">
            <v>268</v>
          </cell>
          <cell r="B76" t="str">
            <v>Georgia</v>
          </cell>
          <cell r="D76">
            <v>0</v>
          </cell>
          <cell r="E76">
            <v>194.76483999999999</v>
          </cell>
          <cell r="F76">
            <v>194.76483999999999</v>
          </cell>
          <cell r="G76">
            <v>194.76483999999999</v>
          </cell>
        </row>
        <row r="77">
          <cell r="A77">
            <v>276</v>
          </cell>
          <cell r="B77" t="str">
            <v>Germany</v>
          </cell>
          <cell r="D77">
            <v>0</v>
          </cell>
          <cell r="F77">
            <v>0</v>
          </cell>
          <cell r="G77">
            <v>0</v>
          </cell>
        </row>
        <row r="78">
          <cell r="A78">
            <v>288</v>
          </cell>
          <cell r="B78" t="str">
            <v>Ghana</v>
          </cell>
          <cell r="D78">
            <v>108.84549</v>
          </cell>
          <cell r="F78">
            <v>108.84549</v>
          </cell>
          <cell r="G78">
            <v>108.84549</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33.510140000000007</v>
          </cell>
          <cell r="E82">
            <v>203.43707000000001</v>
          </cell>
          <cell r="F82">
            <v>236.94721000000001</v>
          </cell>
          <cell r="G82">
            <v>236.94721000000001</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70.589220000000068</v>
          </cell>
          <cell r="E85">
            <v>1098.9954700000001</v>
          </cell>
          <cell r="F85">
            <v>1169.5846900000001</v>
          </cell>
          <cell r="G85">
            <v>1169.5846900000001</v>
          </cell>
        </row>
        <row r="86">
          <cell r="A86">
            <v>340</v>
          </cell>
          <cell r="B86" t="str">
            <v>Honduras</v>
          </cell>
          <cell r="D86">
            <v>0</v>
          </cell>
          <cell r="E86">
            <v>-11.05259</v>
          </cell>
          <cell r="F86">
            <v>-11.05259</v>
          </cell>
          <cell r="G86">
            <v>-11.05259</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2459.9792699999998</v>
          </cell>
          <cell r="F89">
            <v>2459.9792699999998</v>
          </cell>
          <cell r="G89">
            <v>2459.9792699999998</v>
          </cell>
        </row>
        <row r="90">
          <cell r="A90">
            <v>360</v>
          </cell>
          <cell r="B90" t="str">
            <v>Indonesia</v>
          </cell>
          <cell r="D90">
            <v>0</v>
          </cell>
          <cell r="F90">
            <v>0</v>
          </cell>
          <cell r="G90">
            <v>0</v>
          </cell>
        </row>
        <row r="91">
          <cell r="A91">
            <v>364</v>
          </cell>
          <cell r="B91" t="str">
            <v>Iran, Islamic Republic</v>
          </cell>
          <cell r="D91">
            <v>0</v>
          </cell>
          <cell r="E91">
            <v>20.907979999999998</v>
          </cell>
          <cell r="F91">
            <v>20.907979999999998</v>
          </cell>
          <cell r="G91">
            <v>20.907979999999998</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586.87834999999995</v>
          </cell>
          <cell r="E98">
            <v>66.193600000000004</v>
          </cell>
          <cell r="F98">
            <v>653.07195000000002</v>
          </cell>
          <cell r="G98">
            <v>653.07195000000002</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E106">
            <v>302.63492000000002</v>
          </cell>
          <cell r="F106">
            <v>302.63492000000002</v>
          </cell>
          <cell r="G106">
            <v>302.63492000000002</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0.40594999999999715</v>
          </cell>
          <cell r="E113">
            <v>60.602420000000002</v>
          </cell>
          <cell r="F113">
            <v>61.008369999999999</v>
          </cell>
          <cell r="G113">
            <v>61.008369999999999</v>
          </cell>
        </row>
        <row r="114">
          <cell r="A114">
            <v>454</v>
          </cell>
          <cell r="B114" t="str">
            <v>Malawi</v>
          </cell>
          <cell r="D114">
            <v>118.12784000000001</v>
          </cell>
          <cell r="F114">
            <v>118.12784000000001</v>
          </cell>
          <cell r="G114">
            <v>118.12784000000001</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E117">
            <v>56.13599</v>
          </cell>
          <cell r="F117">
            <v>56.13599</v>
          </cell>
          <cell r="G117">
            <v>56.13599</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E120">
            <v>167.73785000000001</v>
          </cell>
          <cell r="F120">
            <v>167.73785000000001</v>
          </cell>
          <cell r="G120">
            <v>167.73785000000001</v>
          </cell>
        </row>
        <row r="121">
          <cell r="A121">
            <v>480</v>
          </cell>
          <cell r="B121" t="str">
            <v>Mauritius</v>
          </cell>
          <cell r="D121">
            <v>0</v>
          </cell>
          <cell r="F121">
            <v>0</v>
          </cell>
          <cell r="G121">
            <v>0</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F125">
            <v>0</v>
          </cell>
          <cell r="G125">
            <v>0</v>
          </cell>
        </row>
        <row r="126">
          <cell r="A126">
            <v>504</v>
          </cell>
          <cell r="B126" t="str">
            <v>Morocco</v>
          </cell>
          <cell r="D126">
            <v>0</v>
          </cell>
          <cell r="E126">
            <v>73.400509999999997</v>
          </cell>
          <cell r="F126">
            <v>73.400509999999997</v>
          </cell>
          <cell r="G126">
            <v>73.400509999999997</v>
          </cell>
        </row>
        <row r="127">
          <cell r="A127">
            <v>508</v>
          </cell>
          <cell r="B127" t="str">
            <v>Mozambique</v>
          </cell>
          <cell r="D127">
            <v>77.456209999999999</v>
          </cell>
          <cell r="F127">
            <v>77.456209999999999</v>
          </cell>
          <cell r="G127">
            <v>77.456209999999999</v>
          </cell>
        </row>
        <row r="128">
          <cell r="A128">
            <v>104</v>
          </cell>
          <cell r="B128" t="str">
            <v>Myanmar</v>
          </cell>
          <cell r="D128">
            <v>0</v>
          </cell>
          <cell r="F128">
            <v>0</v>
          </cell>
          <cell r="G128">
            <v>0</v>
          </cell>
        </row>
        <row r="129">
          <cell r="A129">
            <v>516</v>
          </cell>
          <cell r="B129" t="str">
            <v>Namibia</v>
          </cell>
          <cell r="D129">
            <v>0</v>
          </cell>
          <cell r="E129">
            <v>211.10124999999999</v>
          </cell>
          <cell r="F129">
            <v>211.10124999999999</v>
          </cell>
          <cell r="G129">
            <v>211.10124999999999</v>
          </cell>
        </row>
        <row r="130">
          <cell r="A130">
            <v>520</v>
          </cell>
          <cell r="B130" t="str">
            <v>Nauru</v>
          </cell>
          <cell r="D130">
            <v>0</v>
          </cell>
          <cell r="F130">
            <v>0</v>
          </cell>
          <cell r="G130">
            <v>0</v>
          </cell>
        </row>
        <row r="131">
          <cell r="A131">
            <v>524</v>
          </cell>
          <cell r="B131" t="str">
            <v>Nepal</v>
          </cell>
          <cell r="D131">
            <v>0</v>
          </cell>
          <cell r="E131">
            <v>125.39276</v>
          </cell>
          <cell r="F131">
            <v>125.39276</v>
          </cell>
          <cell r="G131">
            <v>125.39276</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78.52355</v>
          </cell>
          <cell r="F134">
            <v>78.52355</v>
          </cell>
          <cell r="G134">
            <v>78.52355</v>
          </cell>
        </row>
        <row r="135">
          <cell r="A135">
            <v>562</v>
          </cell>
          <cell r="B135" t="str">
            <v>Niger</v>
          </cell>
          <cell r="D135">
            <v>0</v>
          </cell>
          <cell r="F135">
            <v>0</v>
          </cell>
          <cell r="G135">
            <v>0</v>
          </cell>
        </row>
        <row r="136">
          <cell r="A136">
            <v>566</v>
          </cell>
          <cell r="B136" t="str">
            <v>Nigeria</v>
          </cell>
          <cell r="D136">
            <v>18.853050000000025</v>
          </cell>
          <cell r="E136">
            <v>245.85693000000001</v>
          </cell>
          <cell r="F136">
            <v>264.70998000000003</v>
          </cell>
          <cell r="G136">
            <v>264.70998000000003</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E142">
            <v>15.37016</v>
          </cell>
          <cell r="F142">
            <v>15.37016</v>
          </cell>
          <cell r="G142">
            <v>15.37016</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235.11325999999997</v>
          </cell>
          <cell r="E145">
            <v>56.361400000000003</v>
          </cell>
          <cell r="F145">
            <v>291.47465999999997</v>
          </cell>
          <cell r="G145">
            <v>291.47465999999997</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0</v>
          </cell>
          <cell r="E150">
            <v>88.764089999999996</v>
          </cell>
          <cell r="F150">
            <v>88.764089999999996</v>
          </cell>
          <cell r="G150">
            <v>88.764089999999996</v>
          </cell>
        </row>
        <row r="151">
          <cell r="A151">
            <v>642</v>
          </cell>
          <cell r="B151" t="str">
            <v>Romania</v>
          </cell>
          <cell r="D151">
            <v>0</v>
          </cell>
          <cell r="E151">
            <v>91.74579</v>
          </cell>
          <cell r="F151">
            <v>91.74579</v>
          </cell>
          <cell r="G151">
            <v>91.74579</v>
          </cell>
        </row>
        <row r="152">
          <cell r="A152">
            <v>643</v>
          </cell>
          <cell r="B152" t="str">
            <v>Russian Federation</v>
          </cell>
          <cell r="D152">
            <v>0</v>
          </cell>
          <cell r="F152">
            <v>0</v>
          </cell>
          <cell r="G152">
            <v>0</v>
          </cell>
        </row>
        <row r="153">
          <cell r="A153">
            <v>646</v>
          </cell>
          <cell r="B153" t="str">
            <v>Rwanda</v>
          </cell>
          <cell r="D153">
            <v>24.720990000000004</v>
          </cell>
          <cell r="E153">
            <v>26.79908</v>
          </cell>
          <cell r="F153">
            <v>51.520070000000004</v>
          </cell>
          <cell r="G153">
            <v>51.520070000000004</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146.89599999999999</v>
          </cell>
          <cell r="F161">
            <v>146.89599999999999</v>
          </cell>
          <cell r="G161">
            <v>146.89599999999999</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E169">
            <v>-1.3560000000000001</v>
          </cell>
          <cell r="F169">
            <v>-1.3560000000000001</v>
          </cell>
          <cell r="G169">
            <v>-1.3560000000000001</v>
          </cell>
        </row>
        <row r="170">
          <cell r="A170">
            <v>659</v>
          </cell>
          <cell r="B170" t="str">
            <v>St. Kitts and Nevis</v>
          </cell>
          <cell r="D170">
            <v>0</v>
          </cell>
          <cell r="F170">
            <v>0</v>
          </cell>
          <cell r="G170">
            <v>0</v>
          </cell>
        </row>
        <row r="171">
          <cell r="A171">
            <v>662</v>
          </cell>
          <cell r="B171" t="str">
            <v>St. Lucia</v>
          </cell>
          <cell r="D171">
            <v>0</v>
          </cell>
          <cell r="E171">
            <v>5.0220000000000001E-2</v>
          </cell>
          <cell r="F171">
            <v>5.0220000000000001E-2</v>
          </cell>
          <cell r="G171">
            <v>5.0220000000000001E-2</v>
          </cell>
        </row>
        <row r="172">
          <cell r="A172">
            <v>670</v>
          </cell>
          <cell r="B172" t="str">
            <v>St. Vincent and the Grenadines</v>
          </cell>
          <cell r="D172">
            <v>0</v>
          </cell>
          <cell r="E172">
            <v>117.40900999999999</v>
          </cell>
          <cell r="F172">
            <v>117.40900999999999</v>
          </cell>
          <cell r="G172">
            <v>117.40900999999999</v>
          </cell>
        </row>
        <row r="173">
          <cell r="A173">
            <v>736</v>
          </cell>
          <cell r="B173" t="str">
            <v>Sudan</v>
          </cell>
          <cell r="D173">
            <v>75.474209999999999</v>
          </cell>
          <cell r="E173">
            <v>2.97187</v>
          </cell>
          <cell r="F173">
            <v>78.446079999999995</v>
          </cell>
          <cell r="G173">
            <v>78.446079999999995</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350.32868000000002</v>
          </cell>
          <cell r="F178">
            <v>350.32868000000002</v>
          </cell>
          <cell r="G178">
            <v>350.32868000000002</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E183">
            <v>65.641189999999995</v>
          </cell>
          <cell r="F183">
            <v>65.641189999999995</v>
          </cell>
          <cell r="G183">
            <v>65.641189999999995</v>
          </cell>
        </row>
        <row r="184">
          <cell r="A184">
            <v>776</v>
          </cell>
          <cell r="B184" t="str">
            <v xml:space="preserve">Tonga </v>
          </cell>
          <cell r="D184">
            <v>0</v>
          </cell>
          <cell r="F184">
            <v>0</v>
          </cell>
          <cell r="G184">
            <v>0</v>
          </cell>
        </row>
        <row r="185">
          <cell r="A185">
            <v>780</v>
          </cell>
          <cell r="B185" t="str">
            <v>Trinidad and Tobago</v>
          </cell>
          <cell r="D185">
            <v>0</v>
          </cell>
          <cell r="E185">
            <v>227.01476</v>
          </cell>
          <cell r="F185">
            <v>227.01476</v>
          </cell>
          <cell r="G185">
            <v>227.01476</v>
          </cell>
        </row>
        <row r="186">
          <cell r="A186">
            <v>788</v>
          </cell>
          <cell r="B186" t="str">
            <v>Tunisia</v>
          </cell>
          <cell r="D186">
            <v>0</v>
          </cell>
          <cell r="E186">
            <v>40.934260000000002</v>
          </cell>
          <cell r="F186">
            <v>40.934260000000002</v>
          </cell>
          <cell r="G186">
            <v>40.934260000000002</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-7.5066600000000001</v>
          </cell>
          <cell r="E190">
            <v>14.231590000000001</v>
          </cell>
          <cell r="F190">
            <v>6.7249300000000005</v>
          </cell>
          <cell r="G190">
            <v>6.7249300000000005</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1.81029</v>
          </cell>
          <cell r="F198">
            <v>1.81029</v>
          </cell>
          <cell r="G198">
            <v>1.81029</v>
          </cell>
        </row>
        <row r="199">
          <cell r="A199">
            <v>862</v>
          </cell>
          <cell r="B199" t="str">
            <v>Venezuela</v>
          </cell>
          <cell r="D199">
            <v>0</v>
          </cell>
          <cell r="E199">
            <v>39.237940000000002</v>
          </cell>
          <cell r="F199">
            <v>39.237940000000002</v>
          </cell>
          <cell r="G199">
            <v>39.237940000000002</v>
          </cell>
        </row>
        <row r="200">
          <cell r="A200">
            <v>704</v>
          </cell>
          <cell r="B200" t="str">
            <v>Vietnam</v>
          </cell>
          <cell r="D200">
            <v>0</v>
          </cell>
          <cell r="F200">
            <v>0</v>
          </cell>
          <cell r="G200">
            <v>0</v>
          </cell>
        </row>
        <row r="201">
          <cell r="A201">
            <v>887</v>
          </cell>
          <cell r="B201" t="str">
            <v>Yemen</v>
          </cell>
          <cell r="D201">
            <v>0</v>
          </cell>
          <cell r="E201">
            <v>32.51</v>
          </cell>
          <cell r="F201">
            <v>32.51</v>
          </cell>
          <cell r="G201">
            <v>32.51</v>
          </cell>
        </row>
        <row r="202">
          <cell r="A202">
            <v>894</v>
          </cell>
          <cell r="B202" t="str">
            <v>Zambia</v>
          </cell>
          <cell r="D202">
            <v>44.212269999999997</v>
          </cell>
          <cell r="E202">
            <v>6.1176500000000003</v>
          </cell>
          <cell r="F202">
            <v>50.329919999999994</v>
          </cell>
          <cell r="G202">
            <v>50.329919999999994</v>
          </cell>
        </row>
        <row r="203">
          <cell r="A203">
            <v>716</v>
          </cell>
          <cell r="B203" t="str">
            <v>Zimbabwe</v>
          </cell>
          <cell r="D203">
            <v>0</v>
          </cell>
          <cell r="E203">
            <v>285.27503000000002</v>
          </cell>
          <cell r="F203">
            <v>285.27503000000002</v>
          </cell>
          <cell r="G203">
            <v>285.27503000000002</v>
          </cell>
        </row>
        <row r="204">
          <cell r="C204">
            <v>0</v>
          </cell>
        </row>
        <row r="205">
          <cell r="B205" t="str">
            <v>Total Member States</v>
          </cell>
          <cell r="C205">
            <v>0</v>
          </cell>
          <cell r="D205">
            <v>6501.2384500000007</v>
          </cell>
          <cell r="E205">
            <v>6923.4737100000011</v>
          </cell>
          <cell r="F205">
            <v>13424.712160000001</v>
          </cell>
          <cell r="G205">
            <v>13424.712160000001</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F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80.849999999999994</v>
          </cell>
          <cell r="F222">
            <v>80.849999999999994</v>
          </cell>
          <cell r="G222">
            <v>80.849999999999994</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F227">
            <v>0</v>
          </cell>
          <cell r="G227">
            <v>0</v>
          </cell>
        </row>
        <row r="228">
          <cell r="A228">
            <v>895</v>
          </cell>
          <cell r="B228" t="str">
            <v>Occupied Palestinian Territory</v>
          </cell>
          <cell r="D228">
            <v>892.00399000000004</v>
          </cell>
          <cell r="F228">
            <v>892.00399000000004</v>
          </cell>
          <cell r="G228">
            <v>892.00399000000004</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F233">
            <v>0</v>
          </cell>
          <cell r="G233">
            <v>0</v>
          </cell>
        </row>
        <row r="234">
          <cell r="G234">
            <v>0</v>
          </cell>
        </row>
        <row r="235">
          <cell r="B235" t="str">
            <v>Total non-members</v>
          </cell>
          <cell r="C235">
            <v>0</v>
          </cell>
          <cell r="D235">
            <v>972.85399000000007</v>
          </cell>
          <cell r="E235">
            <v>0</v>
          </cell>
          <cell r="F235">
            <v>972.85399000000007</v>
          </cell>
          <cell r="G235">
            <v>972.85399000000007</v>
          </cell>
        </row>
        <row r="237">
          <cell r="B237" t="str">
            <v>Total countries/areas</v>
          </cell>
          <cell r="C237">
            <v>0</v>
          </cell>
          <cell r="D237">
            <v>7474.0924400000004</v>
          </cell>
          <cell r="E237">
            <v>6923.4737100000011</v>
          </cell>
          <cell r="F237">
            <v>14397.566150000001</v>
          </cell>
          <cell r="G237">
            <v>14397.566150000001</v>
          </cell>
        </row>
        <row r="239">
          <cell r="A239">
            <v>711</v>
          </cell>
          <cell r="B239" t="str">
            <v>Sub-Saharan Africa</v>
          </cell>
          <cell r="D239">
            <v>1858.32762</v>
          </cell>
          <cell r="F239">
            <v>1858.32762</v>
          </cell>
          <cell r="G239">
            <v>1858.32762</v>
          </cell>
        </row>
        <row r="240">
          <cell r="A240">
            <v>15</v>
          </cell>
          <cell r="B240" t="str">
            <v>Northern Africa</v>
          </cell>
          <cell r="D240">
            <v>0</v>
          </cell>
          <cell r="G240">
            <v>0</v>
          </cell>
        </row>
        <row r="241">
          <cell r="A241">
            <v>141</v>
          </cell>
          <cell r="B241" t="str">
            <v>Asia and the Pacific</v>
          </cell>
          <cell r="D241">
            <v>0</v>
          </cell>
          <cell r="F241">
            <v>0</v>
          </cell>
          <cell r="G241">
            <v>0</v>
          </cell>
        </row>
        <row r="242">
          <cell r="A242">
            <v>19</v>
          </cell>
          <cell r="B242" t="str">
            <v>Americas</v>
          </cell>
          <cell r="C242">
            <v>0</v>
          </cell>
          <cell r="D242">
            <v>1145.7705599999999</v>
          </cell>
          <cell r="E242">
            <v>0</v>
          </cell>
          <cell r="F242">
            <v>1145.7705599999999</v>
          </cell>
          <cell r="G242">
            <v>1145.7705599999999</v>
          </cell>
        </row>
        <row r="243">
          <cell r="A243">
            <v>146</v>
          </cell>
          <cell r="B243" t="str">
            <v>Western Asia</v>
          </cell>
          <cell r="C243">
            <v>0</v>
          </cell>
          <cell r="D243">
            <v>599.03249000000005</v>
          </cell>
          <cell r="E243">
            <v>0</v>
          </cell>
          <cell r="F243">
            <v>599.03249000000005</v>
          </cell>
          <cell r="G243">
            <v>599.03249000000005</v>
          </cell>
        </row>
        <row r="244">
          <cell r="A244">
            <v>150</v>
          </cell>
          <cell r="B244" t="str">
            <v>Europe</v>
          </cell>
          <cell r="D244">
            <v>0</v>
          </cell>
          <cell r="F244">
            <v>0</v>
          </cell>
          <cell r="G244">
            <v>0</v>
          </cell>
        </row>
        <row r="245">
          <cell r="A245">
            <v>1020</v>
          </cell>
          <cell r="B245" t="str">
            <v>Global/interregional</v>
          </cell>
          <cell r="C245">
            <v>866.02254000000005</v>
          </cell>
          <cell r="D245">
            <v>16192.723750000001</v>
          </cell>
          <cell r="E245">
            <v>0</v>
          </cell>
          <cell r="F245">
            <v>16192.723750000001</v>
          </cell>
          <cell r="G245">
            <v>17058.746290000003</v>
          </cell>
        </row>
        <row r="246">
          <cell r="A246">
            <v>1021</v>
          </cell>
          <cell r="B246" t="str">
            <v>Other (please specify, using Excel's Insert Row commany if necessary)</v>
          </cell>
          <cell r="F246">
            <v>0</v>
          </cell>
          <cell r="G246">
            <v>0</v>
          </cell>
        </row>
        <row r="247">
          <cell r="G247">
            <v>0</v>
          </cell>
        </row>
        <row r="248">
          <cell r="B248" t="str">
            <v>Total, Regional</v>
          </cell>
          <cell r="C248">
            <v>866.02254000000005</v>
          </cell>
          <cell r="D248">
            <v>19795.85442</v>
          </cell>
          <cell r="E248">
            <v>0</v>
          </cell>
          <cell r="F248">
            <v>19795.85442</v>
          </cell>
          <cell r="G248">
            <v>20661.876960000001</v>
          </cell>
        </row>
        <row r="250">
          <cell r="A250">
            <v>2401</v>
          </cell>
          <cell r="B250" t="str">
            <v>Not elsewhere classified (from table 3b)</v>
          </cell>
          <cell r="E250">
            <v>0</v>
          </cell>
          <cell r="F250">
            <v>0</v>
          </cell>
          <cell r="G250">
            <v>0</v>
          </cell>
        </row>
        <row r="252">
          <cell r="B252" t="str">
            <v>Total</v>
          </cell>
          <cell r="C252">
            <v>866.02254000000005</v>
          </cell>
          <cell r="D252">
            <v>27269.94686</v>
          </cell>
          <cell r="E252">
            <v>6923.4737100000011</v>
          </cell>
          <cell r="F252">
            <v>34193.420570000002</v>
          </cell>
          <cell r="G252">
            <v>35059.44311</v>
          </cell>
        </row>
      </sheetData>
      <sheetData sheetId="19">
        <row r="8">
          <cell r="B8" t="str">
            <v>(list here expenditures by country and region)</v>
          </cell>
        </row>
        <row r="10">
          <cell r="B10" t="str">
            <v xml:space="preserve">Member States </v>
          </cell>
        </row>
        <row r="12">
          <cell r="A12">
            <v>4</v>
          </cell>
          <cell r="B12" t="str">
            <v>Afghanistan</v>
          </cell>
          <cell r="D12">
            <v>1702.86618</v>
          </cell>
          <cell r="F12">
            <v>1702.86618</v>
          </cell>
          <cell r="G12">
            <v>1702.86618</v>
          </cell>
          <cell r="H12">
            <v>1.70286618</v>
          </cell>
        </row>
        <row r="13">
          <cell r="A13">
            <v>8</v>
          </cell>
          <cell r="B13" t="str">
            <v>Albania</v>
          </cell>
          <cell r="D13">
            <v>-23.329560000000001</v>
          </cell>
          <cell r="F13">
            <v>-23.329560000000001</v>
          </cell>
          <cell r="G13">
            <v>-23.329560000000001</v>
          </cell>
          <cell r="H13">
            <v>-2.3329559999999999E-2</v>
          </cell>
        </row>
        <row r="14">
          <cell r="A14">
            <v>12</v>
          </cell>
          <cell r="B14" t="str">
            <v>Algeria</v>
          </cell>
          <cell r="D14">
            <v>188.08768000000001</v>
          </cell>
          <cell r="F14">
            <v>188.08768000000001</v>
          </cell>
          <cell r="G14">
            <v>188.08768000000001</v>
          </cell>
          <cell r="H14">
            <v>0.18808768000000001</v>
          </cell>
        </row>
        <row r="15">
          <cell r="A15">
            <v>20</v>
          </cell>
          <cell r="B15" t="str">
            <v>Andorra</v>
          </cell>
          <cell r="D15">
            <v>0</v>
          </cell>
          <cell r="F15">
            <v>0</v>
          </cell>
          <cell r="G15">
            <v>0</v>
          </cell>
          <cell r="H15">
            <v>0</v>
          </cell>
        </row>
        <row r="16">
          <cell r="A16">
            <v>24</v>
          </cell>
          <cell r="B16" t="str">
            <v>Angola</v>
          </cell>
          <cell r="D16">
            <v>0</v>
          </cell>
          <cell r="F16">
            <v>0</v>
          </cell>
          <cell r="G16">
            <v>0</v>
          </cell>
          <cell r="H16">
            <v>0</v>
          </cell>
        </row>
        <row r="17">
          <cell r="A17">
            <v>28</v>
          </cell>
          <cell r="B17" t="str">
            <v>Antigua and Barbuda</v>
          </cell>
          <cell r="D17">
            <v>0</v>
          </cell>
          <cell r="F17">
            <v>0</v>
          </cell>
          <cell r="G17">
            <v>0</v>
          </cell>
          <cell r="H17">
            <v>0</v>
          </cell>
        </row>
        <row r="18">
          <cell r="A18">
            <v>32</v>
          </cell>
          <cell r="B18" t="str">
            <v>Argentina</v>
          </cell>
          <cell r="D18">
            <v>0</v>
          </cell>
          <cell r="F18">
            <v>0</v>
          </cell>
          <cell r="G18">
            <v>0</v>
          </cell>
          <cell r="H18">
            <v>0</v>
          </cell>
        </row>
        <row r="19">
          <cell r="A19">
            <v>51</v>
          </cell>
          <cell r="B19" t="str">
            <v>Armenia</v>
          </cell>
          <cell r="D19">
            <v>0</v>
          </cell>
          <cell r="F19">
            <v>0</v>
          </cell>
          <cell r="G19">
            <v>0</v>
          </cell>
          <cell r="H19">
            <v>0</v>
          </cell>
        </row>
        <row r="20">
          <cell r="A20">
            <v>36</v>
          </cell>
          <cell r="B20" t="str">
            <v>Australia</v>
          </cell>
          <cell r="D20">
            <v>0</v>
          </cell>
          <cell r="F20">
            <v>0</v>
          </cell>
          <cell r="G20">
            <v>0</v>
          </cell>
          <cell r="H20">
            <v>0</v>
          </cell>
        </row>
        <row r="21">
          <cell r="A21">
            <v>40</v>
          </cell>
          <cell r="B21" t="str">
            <v>Austria</v>
          </cell>
          <cell r="D21">
            <v>0</v>
          </cell>
          <cell r="F21">
            <v>0</v>
          </cell>
          <cell r="G21">
            <v>0</v>
          </cell>
          <cell r="H21">
            <v>0</v>
          </cell>
        </row>
        <row r="22">
          <cell r="A22">
            <v>31</v>
          </cell>
          <cell r="B22" t="str">
            <v>Azerbaijan</v>
          </cell>
          <cell r="D22">
            <v>0</v>
          </cell>
          <cell r="F22">
            <v>0</v>
          </cell>
          <cell r="G22">
            <v>0</v>
          </cell>
          <cell r="H22">
            <v>0</v>
          </cell>
        </row>
        <row r="23">
          <cell r="A23">
            <v>44</v>
          </cell>
          <cell r="B23" t="str">
            <v>Bahamas</v>
          </cell>
          <cell r="D23">
            <v>0</v>
          </cell>
          <cell r="F23">
            <v>0</v>
          </cell>
          <cell r="G23">
            <v>0</v>
          </cell>
          <cell r="H23">
            <v>0</v>
          </cell>
        </row>
        <row r="24">
          <cell r="A24">
            <v>48</v>
          </cell>
          <cell r="B24" t="str">
            <v>Bahrain</v>
          </cell>
          <cell r="D24">
            <v>0</v>
          </cell>
          <cell r="F24">
            <v>0</v>
          </cell>
          <cell r="G24">
            <v>0</v>
          </cell>
          <cell r="H24">
            <v>0</v>
          </cell>
        </row>
        <row r="25">
          <cell r="A25">
            <v>50</v>
          </cell>
          <cell r="B25" t="str">
            <v>Bangladesh</v>
          </cell>
          <cell r="D25">
            <v>512.06223</v>
          </cell>
          <cell r="F25">
            <v>512.06223</v>
          </cell>
          <cell r="G25">
            <v>512.06223</v>
          </cell>
          <cell r="H25">
            <v>0.51206222999999995</v>
          </cell>
        </row>
        <row r="26">
          <cell r="A26">
            <v>52</v>
          </cell>
          <cell r="B26" t="str">
            <v>Barbados</v>
          </cell>
          <cell r="D26">
            <v>0</v>
          </cell>
          <cell r="F26">
            <v>0</v>
          </cell>
          <cell r="G26">
            <v>0</v>
          </cell>
          <cell r="H26">
            <v>0</v>
          </cell>
        </row>
        <row r="27">
          <cell r="A27">
            <v>112</v>
          </cell>
          <cell r="B27" t="str">
            <v>Belarus</v>
          </cell>
          <cell r="D27">
            <v>0</v>
          </cell>
          <cell r="F27">
            <v>0</v>
          </cell>
          <cell r="G27">
            <v>0</v>
          </cell>
          <cell r="H27">
            <v>0</v>
          </cell>
        </row>
        <row r="28">
          <cell r="A28">
            <v>56</v>
          </cell>
          <cell r="B28" t="str">
            <v>Belgium</v>
          </cell>
          <cell r="D28">
            <v>0</v>
          </cell>
          <cell r="F28">
            <v>0</v>
          </cell>
          <cell r="G28">
            <v>0</v>
          </cell>
          <cell r="H28">
            <v>0</v>
          </cell>
        </row>
        <row r="29">
          <cell r="A29">
            <v>84</v>
          </cell>
          <cell r="B29" t="str">
            <v>Belize</v>
          </cell>
          <cell r="D29">
            <v>0</v>
          </cell>
          <cell r="F29">
            <v>0</v>
          </cell>
          <cell r="G29">
            <v>0</v>
          </cell>
          <cell r="H29">
            <v>0</v>
          </cell>
        </row>
        <row r="30">
          <cell r="A30">
            <v>204</v>
          </cell>
          <cell r="B30" t="str">
            <v>Benin</v>
          </cell>
          <cell r="D30">
            <v>172.09227999999999</v>
          </cell>
          <cell r="F30">
            <v>172.09227999999999</v>
          </cell>
          <cell r="G30">
            <v>172.09227999999999</v>
          </cell>
          <cell r="H30">
            <v>0.17209227999999999</v>
          </cell>
        </row>
        <row r="31">
          <cell r="A31">
            <v>64</v>
          </cell>
          <cell r="B31" t="str">
            <v>Bhutan</v>
          </cell>
          <cell r="D31">
            <v>0</v>
          </cell>
          <cell r="F31">
            <v>0</v>
          </cell>
          <cell r="G31">
            <v>0</v>
          </cell>
          <cell r="H31">
            <v>0</v>
          </cell>
        </row>
        <row r="32">
          <cell r="A32">
            <v>68</v>
          </cell>
          <cell r="B32" t="str">
            <v>Bolivia</v>
          </cell>
          <cell r="D32">
            <v>171.45867999999999</v>
          </cell>
          <cell r="F32">
            <v>171.45867999999999</v>
          </cell>
          <cell r="G32">
            <v>171.45867999999999</v>
          </cell>
          <cell r="H32">
            <v>0.17145867999999997</v>
          </cell>
        </row>
        <row r="33">
          <cell r="A33">
            <v>70</v>
          </cell>
          <cell r="B33" t="str">
            <v>Bosnia and Herzegovina</v>
          </cell>
          <cell r="D33">
            <v>0</v>
          </cell>
          <cell r="F33">
            <v>0</v>
          </cell>
          <cell r="G33">
            <v>0</v>
          </cell>
          <cell r="H33">
            <v>0</v>
          </cell>
        </row>
        <row r="34">
          <cell r="A34">
            <v>72</v>
          </cell>
          <cell r="B34" t="str">
            <v>Botswana</v>
          </cell>
          <cell r="D34">
            <v>0</v>
          </cell>
          <cell r="F34">
            <v>0</v>
          </cell>
          <cell r="G34">
            <v>0</v>
          </cell>
          <cell r="H34">
            <v>0</v>
          </cell>
        </row>
        <row r="35">
          <cell r="A35">
            <v>76</v>
          </cell>
          <cell r="B35" t="str">
            <v>Brazil</v>
          </cell>
          <cell r="D35">
            <v>722.93948999999998</v>
          </cell>
          <cell r="F35">
            <v>722.93948999999998</v>
          </cell>
          <cell r="G35">
            <v>722.93948999999998</v>
          </cell>
          <cell r="H35">
            <v>0.72293949000000002</v>
          </cell>
        </row>
        <row r="36">
          <cell r="A36">
            <v>96</v>
          </cell>
          <cell r="B36" t="str">
            <v>Brunei Darussalam</v>
          </cell>
          <cell r="D36">
            <v>0</v>
          </cell>
          <cell r="F36">
            <v>0</v>
          </cell>
          <cell r="G36">
            <v>0</v>
          </cell>
          <cell r="H36">
            <v>0</v>
          </cell>
        </row>
        <row r="37">
          <cell r="A37">
            <v>100</v>
          </cell>
          <cell r="B37" t="str">
            <v>Bulgaria</v>
          </cell>
          <cell r="D37">
            <v>0</v>
          </cell>
          <cell r="F37">
            <v>0</v>
          </cell>
          <cell r="G37">
            <v>0</v>
          </cell>
          <cell r="H37">
            <v>0</v>
          </cell>
        </row>
        <row r="38">
          <cell r="A38">
            <v>854</v>
          </cell>
          <cell r="B38" t="str">
            <v>Burkina Faso</v>
          </cell>
          <cell r="D38">
            <v>358.49099999999999</v>
          </cell>
          <cell r="F38">
            <v>358.49099999999999</v>
          </cell>
          <cell r="G38">
            <v>358.49099999999999</v>
          </cell>
          <cell r="H38">
            <v>0.358491</v>
          </cell>
        </row>
        <row r="39">
          <cell r="A39">
            <v>108</v>
          </cell>
          <cell r="B39" t="str">
            <v>Burundi</v>
          </cell>
          <cell r="D39">
            <v>0</v>
          </cell>
          <cell r="F39">
            <v>0</v>
          </cell>
          <cell r="G39">
            <v>0</v>
          </cell>
          <cell r="H39">
            <v>0</v>
          </cell>
        </row>
        <row r="40">
          <cell r="A40">
            <v>116</v>
          </cell>
          <cell r="B40" t="str">
            <v>Cambodia</v>
          </cell>
          <cell r="D40">
            <v>0</v>
          </cell>
          <cell r="F40">
            <v>0</v>
          </cell>
          <cell r="G40">
            <v>0</v>
          </cell>
          <cell r="H40">
            <v>0</v>
          </cell>
        </row>
        <row r="41">
          <cell r="A41">
            <v>120</v>
          </cell>
          <cell r="B41" t="str">
            <v>Cameroon</v>
          </cell>
          <cell r="D41">
            <v>186.65636999999998</v>
          </cell>
          <cell r="F41">
            <v>186.65636999999998</v>
          </cell>
          <cell r="G41">
            <v>186.65636999999998</v>
          </cell>
          <cell r="H41">
            <v>0.18665636999999999</v>
          </cell>
        </row>
        <row r="42">
          <cell r="A42">
            <v>124</v>
          </cell>
          <cell r="B42" t="str">
            <v>Canada</v>
          </cell>
          <cell r="D42">
            <v>0</v>
          </cell>
          <cell r="F42">
            <v>0</v>
          </cell>
          <cell r="G42">
            <v>0</v>
          </cell>
          <cell r="H42">
            <v>0</v>
          </cell>
        </row>
        <row r="43">
          <cell r="A43">
            <v>132</v>
          </cell>
          <cell r="B43" t="str">
            <v>Cape Verde</v>
          </cell>
          <cell r="D43">
            <v>0</v>
          </cell>
          <cell r="F43">
            <v>0</v>
          </cell>
          <cell r="G43">
            <v>0</v>
          </cell>
          <cell r="H43">
            <v>0</v>
          </cell>
        </row>
        <row r="44">
          <cell r="A44">
            <v>140</v>
          </cell>
          <cell r="B44" t="str">
            <v>Central African Rep.</v>
          </cell>
          <cell r="D44">
            <v>0</v>
          </cell>
          <cell r="F44">
            <v>0</v>
          </cell>
          <cell r="G44">
            <v>0</v>
          </cell>
          <cell r="H44">
            <v>0</v>
          </cell>
        </row>
        <row r="45">
          <cell r="A45">
            <v>148</v>
          </cell>
          <cell r="B45" t="str">
            <v>Chad</v>
          </cell>
          <cell r="D45">
            <v>0</v>
          </cell>
          <cell r="F45">
            <v>0</v>
          </cell>
          <cell r="G45">
            <v>0</v>
          </cell>
          <cell r="H45">
            <v>0</v>
          </cell>
        </row>
        <row r="46">
          <cell r="A46">
            <v>152</v>
          </cell>
          <cell r="B46" t="str">
            <v>Chile</v>
          </cell>
          <cell r="D46">
            <v>18.297999999999998</v>
          </cell>
          <cell r="F46">
            <v>18.297999999999998</v>
          </cell>
          <cell r="G46">
            <v>18.297999999999998</v>
          </cell>
          <cell r="H46">
            <v>1.8297999999999998E-2</v>
          </cell>
        </row>
        <row r="47">
          <cell r="A47">
            <v>156</v>
          </cell>
          <cell r="B47" t="str">
            <v>China</v>
          </cell>
          <cell r="C47">
            <v>316.26159999999999</v>
          </cell>
          <cell r="D47">
            <v>346.22639000000004</v>
          </cell>
          <cell r="F47">
            <v>346.22639000000004</v>
          </cell>
          <cell r="G47">
            <v>662.48799000000008</v>
          </cell>
          <cell r="H47">
            <v>0.34622639000000005</v>
          </cell>
        </row>
        <row r="48">
          <cell r="A48">
            <v>170</v>
          </cell>
          <cell r="B48" t="str">
            <v>Colombia</v>
          </cell>
          <cell r="D48">
            <v>0</v>
          </cell>
          <cell r="F48">
            <v>0</v>
          </cell>
          <cell r="G48">
            <v>0</v>
          </cell>
          <cell r="H48">
            <v>0</v>
          </cell>
        </row>
        <row r="49">
          <cell r="A49">
            <v>174</v>
          </cell>
          <cell r="B49" t="str">
            <v>Comoros</v>
          </cell>
          <cell r="D49">
            <v>0</v>
          </cell>
          <cell r="F49">
            <v>0</v>
          </cell>
          <cell r="G49">
            <v>0</v>
          </cell>
          <cell r="H49">
            <v>0</v>
          </cell>
        </row>
        <row r="50">
          <cell r="A50">
            <v>178</v>
          </cell>
          <cell r="B50" t="str">
            <v>Congo</v>
          </cell>
          <cell r="D50">
            <v>0</v>
          </cell>
          <cell r="F50">
            <v>0</v>
          </cell>
          <cell r="G50">
            <v>0</v>
          </cell>
          <cell r="H50">
            <v>0</v>
          </cell>
        </row>
        <row r="51">
          <cell r="A51">
            <v>188</v>
          </cell>
          <cell r="B51" t="str">
            <v>Costa Rica</v>
          </cell>
          <cell r="D51">
            <v>0</v>
          </cell>
          <cell r="F51">
            <v>0</v>
          </cell>
          <cell r="G51">
            <v>0</v>
          </cell>
          <cell r="H51">
            <v>0</v>
          </cell>
        </row>
        <row r="52">
          <cell r="A52">
            <v>384</v>
          </cell>
          <cell r="B52" t="str">
            <v>Cote d'Ivoire</v>
          </cell>
          <cell r="D52">
            <v>745.19060000000002</v>
          </cell>
          <cell r="F52">
            <v>745.19060000000002</v>
          </cell>
          <cell r="G52">
            <v>745.19060000000002</v>
          </cell>
          <cell r="H52">
            <v>0.74519060000000004</v>
          </cell>
        </row>
        <row r="53">
          <cell r="A53">
            <v>191</v>
          </cell>
          <cell r="B53" t="str">
            <v>Croatia</v>
          </cell>
          <cell r="D53">
            <v>0</v>
          </cell>
          <cell r="F53">
            <v>0</v>
          </cell>
          <cell r="G53">
            <v>0</v>
          </cell>
          <cell r="H53">
            <v>0</v>
          </cell>
        </row>
        <row r="54">
          <cell r="A54">
            <v>192</v>
          </cell>
          <cell r="B54" t="str">
            <v>Cuba</v>
          </cell>
          <cell r="D54">
            <v>0</v>
          </cell>
          <cell r="F54">
            <v>0</v>
          </cell>
          <cell r="G54">
            <v>0</v>
          </cell>
          <cell r="H54">
            <v>0</v>
          </cell>
        </row>
        <row r="55">
          <cell r="A55">
            <v>196</v>
          </cell>
          <cell r="B55" t="str">
            <v>Cyprus</v>
          </cell>
          <cell r="D55">
            <v>0</v>
          </cell>
          <cell r="F55">
            <v>0</v>
          </cell>
          <cell r="G55">
            <v>0</v>
          </cell>
          <cell r="H55">
            <v>0</v>
          </cell>
        </row>
        <row r="56">
          <cell r="A56">
            <v>203</v>
          </cell>
          <cell r="B56" t="str">
            <v>Czech Republic</v>
          </cell>
          <cell r="D56">
            <v>0</v>
          </cell>
          <cell r="F56">
            <v>0</v>
          </cell>
          <cell r="G56">
            <v>0</v>
          </cell>
          <cell r="H56">
            <v>0</v>
          </cell>
        </row>
        <row r="57">
          <cell r="A57">
            <v>408</v>
          </cell>
          <cell r="B57" t="str">
            <v>Dem People's Rep of Korea</v>
          </cell>
          <cell r="D57">
            <v>0</v>
          </cell>
          <cell r="F57">
            <v>0</v>
          </cell>
          <cell r="G57">
            <v>0</v>
          </cell>
          <cell r="H57">
            <v>0</v>
          </cell>
        </row>
        <row r="58">
          <cell r="A58">
            <v>180</v>
          </cell>
          <cell r="B58" t="str">
            <v>Dem Rep of the Congo</v>
          </cell>
          <cell r="D58">
            <v>90.2</v>
          </cell>
          <cell r="F58">
            <v>90.2</v>
          </cell>
          <cell r="G58">
            <v>90.2</v>
          </cell>
          <cell r="H58">
            <v>9.0200000000000002E-2</v>
          </cell>
        </row>
        <row r="59">
          <cell r="A59">
            <v>208</v>
          </cell>
          <cell r="B59" t="str">
            <v>Denmark</v>
          </cell>
          <cell r="D59">
            <v>0</v>
          </cell>
          <cell r="F59">
            <v>0</v>
          </cell>
          <cell r="G59">
            <v>0</v>
          </cell>
          <cell r="H59">
            <v>0</v>
          </cell>
        </row>
        <row r="60">
          <cell r="A60">
            <v>262</v>
          </cell>
          <cell r="B60" t="str">
            <v>Djibouti</v>
          </cell>
          <cell r="D60">
            <v>0</v>
          </cell>
          <cell r="F60">
            <v>0</v>
          </cell>
          <cell r="G60">
            <v>0</v>
          </cell>
          <cell r="H60">
            <v>0</v>
          </cell>
        </row>
        <row r="61">
          <cell r="A61">
            <v>212</v>
          </cell>
          <cell r="B61" t="str">
            <v>Dominica</v>
          </cell>
          <cell r="D61">
            <v>0</v>
          </cell>
          <cell r="F61">
            <v>0</v>
          </cell>
          <cell r="G61">
            <v>0</v>
          </cell>
          <cell r="H61">
            <v>0</v>
          </cell>
        </row>
        <row r="62">
          <cell r="A62">
            <v>214</v>
          </cell>
          <cell r="B62" t="str">
            <v>Dominican Republic</v>
          </cell>
          <cell r="D62">
            <v>0</v>
          </cell>
          <cell r="F62">
            <v>0</v>
          </cell>
          <cell r="G62">
            <v>0</v>
          </cell>
          <cell r="H62">
            <v>0</v>
          </cell>
        </row>
        <row r="63">
          <cell r="A63">
            <v>218</v>
          </cell>
          <cell r="B63" t="str">
            <v>Ecuador</v>
          </cell>
          <cell r="D63">
            <v>0</v>
          </cell>
          <cell r="F63">
            <v>0</v>
          </cell>
          <cell r="G63">
            <v>0</v>
          </cell>
          <cell r="H63">
            <v>0</v>
          </cell>
        </row>
        <row r="64">
          <cell r="A64">
            <v>818</v>
          </cell>
          <cell r="B64" t="str">
            <v>Egypt</v>
          </cell>
          <cell r="D64">
            <v>990.19123999999999</v>
          </cell>
          <cell r="F64">
            <v>990.19123999999999</v>
          </cell>
          <cell r="G64">
            <v>990.19123999999999</v>
          </cell>
          <cell r="H64">
            <v>0.99019124000000003</v>
          </cell>
        </row>
        <row r="65">
          <cell r="A65">
            <v>222</v>
          </cell>
          <cell r="B65" t="str">
            <v>El Salvador</v>
          </cell>
          <cell r="D65">
            <v>0</v>
          </cell>
          <cell r="F65">
            <v>0</v>
          </cell>
          <cell r="G65">
            <v>0</v>
          </cell>
          <cell r="H65">
            <v>0</v>
          </cell>
        </row>
        <row r="66">
          <cell r="A66">
            <v>226</v>
          </cell>
          <cell r="B66" t="str">
            <v>Equatorial Guinea</v>
          </cell>
          <cell r="D66">
            <v>0</v>
          </cell>
          <cell r="F66">
            <v>0</v>
          </cell>
          <cell r="G66">
            <v>0</v>
          </cell>
          <cell r="H66">
            <v>0</v>
          </cell>
        </row>
        <row r="67">
          <cell r="A67">
            <v>232</v>
          </cell>
          <cell r="B67" t="str">
            <v>Eritrea</v>
          </cell>
          <cell r="D67">
            <v>0</v>
          </cell>
          <cell r="F67">
            <v>0</v>
          </cell>
          <cell r="G67">
            <v>0</v>
          </cell>
          <cell r="H67">
            <v>0</v>
          </cell>
        </row>
        <row r="68">
          <cell r="A68">
            <v>233</v>
          </cell>
          <cell r="B68" t="str">
            <v>Estonia</v>
          </cell>
          <cell r="D68">
            <v>0</v>
          </cell>
          <cell r="F68">
            <v>0</v>
          </cell>
          <cell r="G68">
            <v>0</v>
          </cell>
          <cell r="H68">
            <v>0</v>
          </cell>
        </row>
        <row r="69">
          <cell r="A69">
            <v>231</v>
          </cell>
          <cell r="B69" t="str">
            <v>Ethiopia</v>
          </cell>
          <cell r="D69">
            <v>0</v>
          </cell>
          <cell r="F69">
            <v>0</v>
          </cell>
          <cell r="G69">
            <v>0</v>
          </cell>
          <cell r="H69">
            <v>0</v>
          </cell>
        </row>
        <row r="70">
          <cell r="A70">
            <v>583</v>
          </cell>
          <cell r="B70" t="str">
            <v>Fed States of Micronesia</v>
          </cell>
          <cell r="D70">
            <v>0</v>
          </cell>
          <cell r="F70">
            <v>0</v>
          </cell>
          <cell r="G70">
            <v>0</v>
          </cell>
          <cell r="H70">
            <v>0</v>
          </cell>
        </row>
        <row r="71">
          <cell r="A71">
            <v>242</v>
          </cell>
          <cell r="B71" t="str">
            <v>Fiji</v>
          </cell>
          <cell r="D71">
            <v>25</v>
          </cell>
          <cell r="F71">
            <v>25</v>
          </cell>
          <cell r="G71">
            <v>25</v>
          </cell>
          <cell r="H71">
            <v>2.5000000000000001E-2</v>
          </cell>
        </row>
        <row r="72">
          <cell r="A72">
            <v>246</v>
          </cell>
          <cell r="B72" t="str">
            <v>Finland</v>
          </cell>
          <cell r="D72">
            <v>0</v>
          </cell>
          <cell r="F72">
            <v>0</v>
          </cell>
          <cell r="G72">
            <v>0</v>
          </cell>
          <cell r="H72">
            <v>0</v>
          </cell>
        </row>
        <row r="73">
          <cell r="A73">
            <v>250</v>
          </cell>
          <cell r="B73" t="str">
            <v>France</v>
          </cell>
          <cell r="D73">
            <v>0</v>
          </cell>
          <cell r="F73">
            <v>0</v>
          </cell>
          <cell r="G73">
            <v>0</v>
          </cell>
          <cell r="H73">
            <v>0</v>
          </cell>
        </row>
        <row r="74">
          <cell r="A74">
            <v>266</v>
          </cell>
          <cell r="B74" t="str">
            <v>Gabon</v>
          </cell>
          <cell r="D74">
            <v>0</v>
          </cell>
          <cell r="F74">
            <v>0</v>
          </cell>
          <cell r="G74">
            <v>0</v>
          </cell>
          <cell r="H74">
            <v>0</v>
          </cell>
        </row>
        <row r="75">
          <cell r="A75">
            <v>270</v>
          </cell>
          <cell r="B75" t="str">
            <v>Gambia</v>
          </cell>
          <cell r="D75">
            <v>0</v>
          </cell>
          <cell r="F75">
            <v>0</v>
          </cell>
          <cell r="G75">
            <v>0</v>
          </cell>
          <cell r="H75">
            <v>0</v>
          </cell>
        </row>
        <row r="76">
          <cell r="A76">
            <v>268</v>
          </cell>
          <cell r="B76" t="str">
            <v>Georgia</v>
          </cell>
          <cell r="D76">
            <v>0</v>
          </cell>
          <cell r="F76">
            <v>0</v>
          </cell>
          <cell r="G76">
            <v>0</v>
          </cell>
          <cell r="H76">
            <v>0</v>
          </cell>
        </row>
        <row r="77">
          <cell r="A77">
            <v>276</v>
          </cell>
          <cell r="B77" t="str">
            <v>Germany</v>
          </cell>
          <cell r="D77">
            <v>0</v>
          </cell>
          <cell r="F77">
            <v>0</v>
          </cell>
          <cell r="G77">
            <v>0</v>
          </cell>
          <cell r="H77">
            <v>0</v>
          </cell>
        </row>
        <row r="78">
          <cell r="A78">
            <v>288</v>
          </cell>
          <cell r="B78" t="str">
            <v>Ghana</v>
          </cell>
          <cell r="D78">
            <v>105.02356</v>
          </cell>
          <cell r="F78">
            <v>105.02356</v>
          </cell>
          <cell r="G78">
            <v>105.02356</v>
          </cell>
          <cell r="H78">
            <v>0.10502356</v>
          </cell>
        </row>
        <row r="79">
          <cell r="A79">
            <v>300</v>
          </cell>
          <cell r="B79" t="str">
            <v>Greece</v>
          </cell>
          <cell r="D79">
            <v>0</v>
          </cell>
          <cell r="F79">
            <v>0</v>
          </cell>
          <cell r="G79">
            <v>0</v>
          </cell>
          <cell r="H79">
            <v>0</v>
          </cell>
        </row>
        <row r="80">
          <cell r="A80">
            <v>308</v>
          </cell>
          <cell r="B80" t="str">
            <v>Grenada</v>
          </cell>
          <cell r="D80">
            <v>0</v>
          </cell>
          <cell r="F80">
            <v>0</v>
          </cell>
          <cell r="G80">
            <v>0</v>
          </cell>
          <cell r="H80">
            <v>0</v>
          </cell>
        </row>
        <row r="81">
          <cell r="A81">
            <v>320</v>
          </cell>
          <cell r="B81" t="str">
            <v>Guatemala</v>
          </cell>
          <cell r="D81">
            <v>0</v>
          </cell>
          <cell r="F81">
            <v>0</v>
          </cell>
          <cell r="G81">
            <v>0</v>
          </cell>
          <cell r="H81">
            <v>0</v>
          </cell>
        </row>
        <row r="82">
          <cell r="A82">
            <v>324</v>
          </cell>
          <cell r="B82" t="str">
            <v>Guinea</v>
          </cell>
          <cell r="D82">
            <v>0</v>
          </cell>
          <cell r="F82">
            <v>0</v>
          </cell>
          <cell r="G82">
            <v>0</v>
          </cell>
          <cell r="H82">
            <v>0</v>
          </cell>
        </row>
        <row r="83">
          <cell r="A83">
            <v>624</v>
          </cell>
          <cell r="B83" t="str">
            <v>Guinea-Bissau</v>
          </cell>
          <cell r="D83">
            <v>0</v>
          </cell>
          <cell r="F83">
            <v>0</v>
          </cell>
          <cell r="G83">
            <v>0</v>
          </cell>
          <cell r="H83">
            <v>0</v>
          </cell>
        </row>
        <row r="84">
          <cell r="A84">
            <v>328</v>
          </cell>
          <cell r="B84" t="str">
            <v>Guyana</v>
          </cell>
          <cell r="D84">
            <v>0</v>
          </cell>
          <cell r="F84">
            <v>0</v>
          </cell>
          <cell r="G84">
            <v>0</v>
          </cell>
          <cell r="H84">
            <v>0</v>
          </cell>
        </row>
        <row r="85">
          <cell r="A85">
            <v>332</v>
          </cell>
          <cell r="B85" t="str">
            <v>Haiti</v>
          </cell>
          <cell r="D85">
            <v>0</v>
          </cell>
          <cell r="F85">
            <v>0</v>
          </cell>
          <cell r="G85">
            <v>0</v>
          </cell>
          <cell r="H85">
            <v>0</v>
          </cell>
        </row>
        <row r="86">
          <cell r="A86">
            <v>340</v>
          </cell>
          <cell r="B86" t="str">
            <v>Honduras</v>
          </cell>
          <cell r="D86">
            <v>0</v>
          </cell>
          <cell r="F86">
            <v>0</v>
          </cell>
          <cell r="G86">
            <v>0</v>
          </cell>
          <cell r="H86">
            <v>0</v>
          </cell>
        </row>
        <row r="87">
          <cell r="A87">
            <v>348</v>
          </cell>
          <cell r="B87" t="str">
            <v>Hungary</v>
          </cell>
          <cell r="D87">
            <v>0</v>
          </cell>
          <cell r="F87">
            <v>0</v>
          </cell>
          <cell r="G87">
            <v>0</v>
          </cell>
          <cell r="H87">
            <v>0</v>
          </cell>
        </row>
        <row r="88">
          <cell r="A88">
            <v>352</v>
          </cell>
          <cell r="B88" t="str">
            <v>Iceland</v>
          </cell>
          <cell r="D88">
            <v>0</v>
          </cell>
          <cell r="F88">
            <v>0</v>
          </cell>
          <cell r="G88">
            <v>0</v>
          </cell>
          <cell r="H88">
            <v>0</v>
          </cell>
        </row>
        <row r="89">
          <cell r="A89">
            <v>356</v>
          </cell>
          <cell r="B89" t="str">
            <v>India</v>
          </cell>
          <cell r="D89">
            <v>498.78740999999997</v>
          </cell>
          <cell r="F89">
            <v>498.78740999999997</v>
          </cell>
          <cell r="G89">
            <v>498.78740999999997</v>
          </cell>
          <cell r="H89">
            <v>0.49878740999999999</v>
          </cell>
        </row>
        <row r="90">
          <cell r="A90">
            <v>360</v>
          </cell>
          <cell r="B90" t="str">
            <v>Indonesia</v>
          </cell>
          <cell r="D90">
            <v>620.70177000000001</v>
          </cell>
          <cell r="F90">
            <v>620.70177000000001</v>
          </cell>
          <cell r="G90">
            <v>620.70177000000001</v>
          </cell>
          <cell r="H90">
            <v>0.62070177000000004</v>
          </cell>
        </row>
        <row r="91">
          <cell r="A91">
            <v>364</v>
          </cell>
          <cell r="B91" t="str">
            <v>Iran, Islamic Republic</v>
          </cell>
          <cell r="D91">
            <v>0</v>
          </cell>
          <cell r="F91">
            <v>0</v>
          </cell>
          <cell r="G91">
            <v>0</v>
          </cell>
          <cell r="H91">
            <v>0</v>
          </cell>
        </row>
        <row r="92">
          <cell r="A92">
            <v>368</v>
          </cell>
          <cell r="B92" t="str">
            <v>Iraq</v>
          </cell>
          <cell r="D92">
            <v>740.06739000000005</v>
          </cell>
          <cell r="F92">
            <v>740.06739000000005</v>
          </cell>
          <cell r="G92">
            <v>740.06739000000005</v>
          </cell>
          <cell r="H92">
            <v>0.74006738999999999</v>
          </cell>
        </row>
        <row r="93">
          <cell r="A93">
            <v>372</v>
          </cell>
          <cell r="B93" t="str">
            <v>Ireland</v>
          </cell>
          <cell r="D93">
            <v>0</v>
          </cell>
          <cell r="F93">
            <v>0</v>
          </cell>
          <cell r="G93">
            <v>0</v>
          </cell>
          <cell r="H93">
            <v>0</v>
          </cell>
        </row>
        <row r="94">
          <cell r="A94">
            <v>376</v>
          </cell>
          <cell r="B94" t="str">
            <v>Israel</v>
          </cell>
          <cell r="D94">
            <v>0</v>
          </cell>
          <cell r="F94">
            <v>0</v>
          </cell>
          <cell r="G94">
            <v>0</v>
          </cell>
          <cell r="H94">
            <v>0</v>
          </cell>
        </row>
        <row r="95">
          <cell r="A95">
            <v>380</v>
          </cell>
          <cell r="B95" t="str">
            <v>Italy</v>
          </cell>
          <cell r="D95">
            <v>0</v>
          </cell>
          <cell r="F95">
            <v>0</v>
          </cell>
          <cell r="G95">
            <v>0</v>
          </cell>
          <cell r="H95">
            <v>0</v>
          </cell>
        </row>
        <row r="96">
          <cell r="A96">
            <v>388</v>
          </cell>
          <cell r="B96" t="str">
            <v>Jamaica</v>
          </cell>
          <cell r="D96">
            <v>0</v>
          </cell>
          <cell r="F96">
            <v>0</v>
          </cell>
          <cell r="G96">
            <v>0</v>
          </cell>
          <cell r="H96">
            <v>0</v>
          </cell>
        </row>
        <row r="97">
          <cell r="A97">
            <v>392</v>
          </cell>
          <cell r="B97" t="str">
            <v>Japan</v>
          </cell>
          <cell r="D97">
            <v>0</v>
          </cell>
          <cell r="F97">
            <v>0</v>
          </cell>
          <cell r="G97">
            <v>0</v>
          </cell>
          <cell r="H97">
            <v>0</v>
          </cell>
        </row>
        <row r="98">
          <cell r="A98">
            <v>400</v>
          </cell>
          <cell r="B98" t="str">
            <v>Jordan</v>
          </cell>
          <cell r="D98">
            <v>0</v>
          </cell>
          <cell r="F98">
            <v>0</v>
          </cell>
          <cell r="G98">
            <v>0</v>
          </cell>
          <cell r="H98">
            <v>0</v>
          </cell>
        </row>
        <row r="99">
          <cell r="A99">
            <v>398</v>
          </cell>
          <cell r="B99" t="str">
            <v>Kazakhstan</v>
          </cell>
          <cell r="D99">
            <v>0</v>
          </cell>
          <cell r="F99">
            <v>0</v>
          </cell>
          <cell r="G99">
            <v>0</v>
          </cell>
          <cell r="H99">
            <v>0</v>
          </cell>
        </row>
        <row r="100">
          <cell r="A100">
            <v>404</v>
          </cell>
          <cell r="B100" t="str">
            <v>Kenya</v>
          </cell>
          <cell r="D100">
            <v>607.94155000000001</v>
          </cell>
          <cell r="F100">
            <v>607.94155000000001</v>
          </cell>
          <cell r="G100">
            <v>607.94155000000001</v>
          </cell>
          <cell r="H100">
            <v>0.60794155000000005</v>
          </cell>
        </row>
        <row r="101">
          <cell r="A101">
            <v>296</v>
          </cell>
          <cell r="B101" t="str">
            <v>Kiribati</v>
          </cell>
          <cell r="D101">
            <v>0</v>
          </cell>
          <cell r="F101">
            <v>0</v>
          </cell>
          <cell r="G101">
            <v>0</v>
          </cell>
          <cell r="H101">
            <v>0</v>
          </cell>
        </row>
        <row r="102">
          <cell r="A102">
            <v>414</v>
          </cell>
          <cell r="B102" t="str">
            <v>Kuwait</v>
          </cell>
          <cell r="D102">
            <v>0</v>
          </cell>
          <cell r="F102">
            <v>0</v>
          </cell>
          <cell r="G102">
            <v>0</v>
          </cell>
          <cell r="H102">
            <v>0</v>
          </cell>
        </row>
        <row r="103">
          <cell r="A103">
            <v>417</v>
          </cell>
          <cell r="B103" t="str">
            <v>Kyrgyzstan</v>
          </cell>
          <cell r="D103">
            <v>0</v>
          </cell>
          <cell r="F103">
            <v>0</v>
          </cell>
          <cell r="G103">
            <v>0</v>
          </cell>
          <cell r="H103">
            <v>0</v>
          </cell>
        </row>
        <row r="104">
          <cell r="A104">
            <v>418</v>
          </cell>
          <cell r="B104" t="str">
            <v>Lao People's Dem Republic</v>
          </cell>
          <cell r="D104">
            <v>0</v>
          </cell>
          <cell r="F104">
            <v>0</v>
          </cell>
          <cell r="G104">
            <v>0</v>
          </cell>
          <cell r="H104">
            <v>0</v>
          </cell>
        </row>
        <row r="105">
          <cell r="A105">
            <v>428</v>
          </cell>
          <cell r="B105" t="str">
            <v>Latvia</v>
          </cell>
          <cell r="D105">
            <v>0</v>
          </cell>
          <cell r="F105">
            <v>0</v>
          </cell>
          <cell r="G105">
            <v>0</v>
          </cell>
          <cell r="H105">
            <v>0</v>
          </cell>
        </row>
        <row r="106">
          <cell r="A106">
            <v>422</v>
          </cell>
          <cell r="B106" t="str">
            <v>Lebanon</v>
          </cell>
          <cell r="D106">
            <v>1.41693</v>
          </cell>
          <cell r="F106">
            <v>1.41693</v>
          </cell>
          <cell r="G106">
            <v>1.41693</v>
          </cell>
          <cell r="H106">
            <v>1.4169300000000001E-3</v>
          </cell>
        </row>
        <row r="107">
          <cell r="A107">
            <v>426</v>
          </cell>
          <cell r="B107" t="str">
            <v>Lesotho</v>
          </cell>
          <cell r="D107">
            <v>0</v>
          </cell>
          <cell r="F107">
            <v>0</v>
          </cell>
          <cell r="G107">
            <v>0</v>
          </cell>
          <cell r="H107">
            <v>0</v>
          </cell>
        </row>
        <row r="108">
          <cell r="A108">
            <v>430</v>
          </cell>
          <cell r="B108" t="str">
            <v>Liberia</v>
          </cell>
          <cell r="D108">
            <v>0</v>
          </cell>
          <cell r="F108">
            <v>0</v>
          </cell>
          <cell r="G108">
            <v>0</v>
          </cell>
          <cell r="H108">
            <v>0</v>
          </cell>
        </row>
        <row r="109">
          <cell r="A109">
            <v>434</v>
          </cell>
          <cell r="B109" t="str">
            <v>Libyan Arab Jamahiriya</v>
          </cell>
          <cell r="D109">
            <v>0</v>
          </cell>
          <cell r="F109">
            <v>0</v>
          </cell>
          <cell r="G109">
            <v>0</v>
          </cell>
          <cell r="H109">
            <v>0</v>
          </cell>
        </row>
        <row r="110">
          <cell r="A110">
            <v>438</v>
          </cell>
          <cell r="B110" t="str">
            <v>Liechtenstein</v>
          </cell>
          <cell r="D110">
            <v>0</v>
          </cell>
          <cell r="F110">
            <v>0</v>
          </cell>
          <cell r="G110">
            <v>0</v>
          </cell>
          <cell r="H110">
            <v>0</v>
          </cell>
        </row>
        <row r="111">
          <cell r="A111">
            <v>440</v>
          </cell>
          <cell r="B111" t="str">
            <v>Lithuania</v>
          </cell>
          <cell r="D111">
            <v>0</v>
          </cell>
          <cell r="F111">
            <v>0</v>
          </cell>
          <cell r="G111">
            <v>0</v>
          </cell>
          <cell r="H111">
            <v>0</v>
          </cell>
        </row>
        <row r="112">
          <cell r="A112">
            <v>442</v>
          </cell>
          <cell r="B112" t="str">
            <v>Luxembourg</v>
          </cell>
          <cell r="D112">
            <v>0</v>
          </cell>
          <cell r="F112">
            <v>0</v>
          </cell>
          <cell r="G112">
            <v>0</v>
          </cell>
          <cell r="H112">
            <v>0</v>
          </cell>
        </row>
        <row r="113">
          <cell r="A113">
            <v>450</v>
          </cell>
          <cell r="B113" t="str">
            <v>Madagascar</v>
          </cell>
          <cell r="D113">
            <v>0</v>
          </cell>
          <cell r="F113">
            <v>0</v>
          </cell>
          <cell r="G113">
            <v>0</v>
          </cell>
          <cell r="H113">
            <v>0</v>
          </cell>
        </row>
        <row r="114">
          <cell r="A114">
            <v>454</v>
          </cell>
          <cell r="B114" t="str">
            <v>Malawi</v>
          </cell>
          <cell r="D114">
            <v>0</v>
          </cell>
          <cell r="F114">
            <v>0</v>
          </cell>
          <cell r="G114">
            <v>0</v>
          </cell>
          <cell r="H114">
            <v>0</v>
          </cell>
        </row>
        <row r="115">
          <cell r="A115">
            <v>458</v>
          </cell>
          <cell r="B115" t="str">
            <v>Malaysia</v>
          </cell>
          <cell r="D115">
            <v>0</v>
          </cell>
          <cell r="F115">
            <v>0</v>
          </cell>
          <cell r="G115">
            <v>0</v>
          </cell>
          <cell r="H115">
            <v>0</v>
          </cell>
        </row>
        <row r="116">
          <cell r="A116">
            <v>462</v>
          </cell>
          <cell r="B116" t="str">
            <v>Maldives</v>
          </cell>
          <cell r="D116">
            <v>0</v>
          </cell>
          <cell r="F116">
            <v>0</v>
          </cell>
          <cell r="G116">
            <v>0</v>
          </cell>
          <cell r="H116">
            <v>0</v>
          </cell>
        </row>
        <row r="117">
          <cell r="A117">
            <v>466</v>
          </cell>
          <cell r="B117" t="str">
            <v>Mali</v>
          </cell>
          <cell r="D117">
            <v>431.73096000000004</v>
          </cell>
          <cell r="F117">
            <v>431.73096000000004</v>
          </cell>
          <cell r="G117">
            <v>431.73096000000004</v>
          </cell>
          <cell r="H117">
            <v>0.43173096000000005</v>
          </cell>
        </row>
        <row r="118">
          <cell r="A118">
            <v>470</v>
          </cell>
          <cell r="B118" t="str">
            <v>Malta</v>
          </cell>
          <cell r="D118">
            <v>0</v>
          </cell>
          <cell r="F118">
            <v>0</v>
          </cell>
          <cell r="G118">
            <v>0</v>
          </cell>
          <cell r="H118">
            <v>0</v>
          </cell>
        </row>
        <row r="119">
          <cell r="A119">
            <v>584</v>
          </cell>
          <cell r="B119" t="str">
            <v>Marshall Islands</v>
          </cell>
          <cell r="D119">
            <v>0</v>
          </cell>
          <cell r="F119">
            <v>0</v>
          </cell>
          <cell r="G119">
            <v>0</v>
          </cell>
          <cell r="H119">
            <v>0</v>
          </cell>
        </row>
        <row r="120">
          <cell r="A120">
            <v>478</v>
          </cell>
          <cell r="B120" t="str">
            <v>Mauritania</v>
          </cell>
          <cell r="D120">
            <v>187.86992999999998</v>
          </cell>
          <cell r="F120">
            <v>187.86992999999998</v>
          </cell>
          <cell r="G120">
            <v>187.86992999999998</v>
          </cell>
          <cell r="H120">
            <v>0.18786992999999999</v>
          </cell>
        </row>
        <row r="121">
          <cell r="A121">
            <v>480</v>
          </cell>
          <cell r="B121" t="str">
            <v>Mauritius</v>
          </cell>
          <cell r="D121">
            <v>0</v>
          </cell>
          <cell r="F121">
            <v>0</v>
          </cell>
          <cell r="G121">
            <v>0</v>
          </cell>
          <cell r="H121">
            <v>0</v>
          </cell>
        </row>
        <row r="122">
          <cell r="A122">
            <v>484</v>
          </cell>
          <cell r="B122" t="str">
            <v>Mexico</v>
          </cell>
          <cell r="D122">
            <v>15.501100000000001</v>
          </cell>
          <cell r="F122">
            <v>15.501100000000001</v>
          </cell>
          <cell r="G122">
            <v>15.501100000000001</v>
          </cell>
          <cell r="H122">
            <v>1.55011E-2</v>
          </cell>
        </row>
        <row r="123">
          <cell r="A123">
            <v>492</v>
          </cell>
          <cell r="B123" t="str">
            <v>Monaco</v>
          </cell>
          <cell r="D123">
            <v>0</v>
          </cell>
          <cell r="F123">
            <v>0</v>
          </cell>
          <cell r="G123">
            <v>0</v>
          </cell>
          <cell r="H123">
            <v>0</v>
          </cell>
        </row>
        <row r="124">
          <cell r="A124">
            <v>496</v>
          </cell>
          <cell r="B124" t="str">
            <v>Mongolia</v>
          </cell>
          <cell r="D124">
            <v>0</v>
          </cell>
          <cell r="F124">
            <v>0</v>
          </cell>
          <cell r="G124">
            <v>0</v>
          </cell>
          <cell r="H124">
            <v>0</v>
          </cell>
        </row>
        <row r="125">
          <cell r="A125">
            <v>499</v>
          </cell>
          <cell r="B125" t="str">
            <v>Montenegro</v>
          </cell>
          <cell r="D125">
            <v>0</v>
          </cell>
          <cell r="F125">
            <v>0</v>
          </cell>
          <cell r="G125">
            <v>0</v>
          </cell>
          <cell r="H125">
            <v>0</v>
          </cell>
        </row>
        <row r="126">
          <cell r="A126">
            <v>504</v>
          </cell>
          <cell r="B126" t="str">
            <v>Morocco</v>
          </cell>
          <cell r="D126">
            <v>0</v>
          </cell>
          <cell r="F126">
            <v>0</v>
          </cell>
          <cell r="G126">
            <v>0</v>
          </cell>
          <cell r="H126">
            <v>0</v>
          </cell>
        </row>
        <row r="127">
          <cell r="A127">
            <v>508</v>
          </cell>
          <cell r="B127" t="str">
            <v>Mozambique</v>
          </cell>
          <cell r="D127">
            <v>160.72557999999998</v>
          </cell>
          <cell r="F127">
            <v>160.72557999999998</v>
          </cell>
          <cell r="G127">
            <v>160.72557999999998</v>
          </cell>
          <cell r="H127">
            <v>0.16072557999999998</v>
          </cell>
        </row>
        <row r="128">
          <cell r="A128">
            <v>104</v>
          </cell>
          <cell r="B128" t="str">
            <v>Myanmar</v>
          </cell>
          <cell r="D128">
            <v>62.0381</v>
          </cell>
          <cell r="F128">
            <v>62.0381</v>
          </cell>
          <cell r="G128">
            <v>62.0381</v>
          </cell>
          <cell r="H128">
            <v>6.2038099999999999E-2</v>
          </cell>
        </row>
        <row r="129">
          <cell r="A129">
            <v>516</v>
          </cell>
          <cell r="B129" t="str">
            <v>Namibia</v>
          </cell>
          <cell r="D129">
            <v>0</v>
          </cell>
          <cell r="F129">
            <v>0</v>
          </cell>
          <cell r="G129">
            <v>0</v>
          </cell>
          <cell r="H129">
            <v>0</v>
          </cell>
        </row>
        <row r="130">
          <cell r="A130">
            <v>520</v>
          </cell>
          <cell r="B130" t="str">
            <v>Nauru</v>
          </cell>
          <cell r="D130">
            <v>0</v>
          </cell>
          <cell r="F130">
            <v>0</v>
          </cell>
          <cell r="G130">
            <v>0</v>
          </cell>
          <cell r="H130">
            <v>0</v>
          </cell>
        </row>
        <row r="131">
          <cell r="A131">
            <v>524</v>
          </cell>
          <cell r="B131" t="str">
            <v>Nepal</v>
          </cell>
          <cell r="D131">
            <v>0</v>
          </cell>
          <cell r="F131">
            <v>0</v>
          </cell>
          <cell r="G131">
            <v>0</v>
          </cell>
          <cell r="H131">
            <v>0</v>
          </cell>
        </row>
        <row r="132">
          <cell r="A132">
            <v>528</v>
          </cell>
          <cell r="B132" t="str">
            <v>Netherlands</v>
          </cell>
          <cell r="D132">
            <v>0</v>
          </cell>
          <cell r="F132">
            <v>0</v>
          </cell>
          <cell r="G132">
            <v>0</v>
          </cell>
          <cell r="H132">
            <v>0</v>
          </cell>
        </row>
        <row r="133">
          <cell r="A133">
            <v>554</v>
          </cell>
          <cell r="B133" t="str">
            <v>New Zealand</v>
          </cell>
          <cell r="D133">
            <v>0</v>
          </cell>
          <cell r="F133">
            <v>0</v>
          </cell>
          <cell r="G133">
            <v>0</v>
          </cell>
          <cell r="H133">
            <v>0</v>
          </cell>
        </row>
        <row r="134">
          <cell r="A134">
            <v>558</v>
          </cell>
          <cell r="B134" t="str">
            <v>Nicaragua</v>
          </cell>
          <cell r="D134">
            <v>0</v>
          </cell>
          <cell r="F134">
            <v>0</v>
          </cell>
          <cell r="G134">
            <v>0</v>
          </cell>
          <cell r="H134">
            <v>0</v>
          </cell>
        </row>
        <row r="135">
          <cell r="A135">
            <v>562</v>
          </cell>
          <cell r="B135" t="str">
            <v>Niger</v>
          </cell>
          <cell r="D135">
            <v>0</v>
          </cell>
          <cell r="F135">
            <v>0</v>
          </cell>
          <cell r="G135">
            <v>0</v>
          </cell>
          <cell r="H135">
            <v>0</v>
          </cell>
        </row>
        <row r="136">
          <cell r="A136">
            <v>566</v>
          </cell>
          <cell r="B136" t="str">
            <v>Nigeria</v>
          </cell>
          <cell r="D136">
            <v>781.13826000000006</v>
          </cell>
          <cell r="F136">
            <v>781.13826000000006</v>
          </cell>
          <cell r="G136">
            <v>781.13826000000006</v>
          </cell>
          <cell r="H136">
            <v>0.78113826000000008</v>
          </cell>
        </row>
        <row r="137">
          <cell r="A137">
            <v>578</v>
          </cell>
          <cell r="B137" t="str">
            <v>Norway</v>
          </cell>
          <cell r="D137">
            <v>0</v>
          </cell>
          <cell r="F137">
            <v>0</v>
          </cell>
          <cell r="G137">
            <v>0</v>
          </cell>
          <cell r="H137">
            <v>0</v>
          </cell>
        </row>
        <row r="138">
          <cell r="A138">
            <v>512</v>
          </cell>
          <cell r="B138" t="str">
            <v>Oman</v>
          </cell>
          <cell r="D138">
            <v>0</v>
          </cell>
          <cell r="F138">
            <v>0</v>
          </cell>
          <cell r="G138">
            <v>0</v>
          </cell>
          <cell r="H138">
            <v>0</v>
          </cell>
        </row>
        <row r="139">
          <cell r="A139">
            <v>586</v>
          </cell>
          <cell r="B139" t="str">
            <v>Pakistan</v>
          </cell>
          <cell r="D139">
            <v>0</v>
          </cell>
          <cell r="F139">
            <v>0</v>
          </cell>
          <cell r="G139">
            <v>0</v>
          </cell>
          <cell r="H139">
            <v>0</v>
          </cell>
        </row>
        <row r="140">
          <cell r="A140">
            <v>585</v>
          </cell>
          <cell r="B140" t="str">
            <v xml:space="preserve">Palau </v>
          </cell>
          <cell r="D140">
            <v>0</v>
          </cell>
          <cell r="F140">
            <v>0</v>
          </cell>
          <cell r="G140">
            <v>0</v>
          </cell>
          <cell r="H140">
            <v>0</v>
          </cell>
        </row>
        <row r="141">
          <cell r="A141">
            <v>591</v>
          </cell>
          <cell r="B141" t="str">
            <v>Panama</v>
          </cell>
          <cell r="D141">
            <v>0</v>
          </cell>
          <cell r="F141">
            <v>0</v>
          </cell>
          <cell r="G141">
            <v>0</v>
          </cell>
          <cell r="H141">
            <v>0</v>
          </cell>
        </row>
        <row r="142">
          <cell r="A142">
            <v>598</v>
          </cell>
          <cell r="B142" t="str">
            <v>Papua New Guinea</v>
          </cell>
          <cell r="D142">
            <v>0</v>
          </cell>
          <cell r="F142">
            <v>0</v>
          </cell>
          <cell r="G142">
            <v>0</v>
          </cell>
          <cell r="H142">
            <v>0</v>
          </cell>
        </row>
        <row r="143">
          <cell r="A143">
            <v>600</v>
          </cell>
          <cell r="B143" t="str">
            <v>Paraguay</v>
          </cell>
          <cell r="D143">
            <v>0</v>
          </cell>
          <cell r="F143">
            <v>0</v>
          </cell>
          <cell r="G143">
            <v>0</v>
          </cell>
          <cell r="H143">
            <v>0</v>
          </cell>
        </row>
        <row r="144">
          <cell r="A144">
            <v>604</v>
          </cell>
          <cell r="B144" t="str">
            <v>Peru</v>
          </cell>
          <cell r="D144">
            <v>15.3</v>
          </cell>
          <cell r="F144">
            <v>15.3</v>
          </cell>
          <cell r="G144">
            <v>15.3</v>
          </cell>
          <cell r="H144">
            <v>1.5300000000000001E-2</v>
          </cell>
        </row>
        <row r="145">
          <cell r="A145">
            <v>608</v>
          </cell>
          <cell r="B145" t="str">
            <v>Philippines</v>
          </cell>
          <cell r="D145">
            <v>0</v>
          </cell>
          <cell r="F145">
            <v>0</v>
          </cell>
          <cell r="G145">
            <v>0</v>
          </cell>
          <cell r="H145">
            <v>0</v>
          </cell>
        </row>
        <row r="146">
          <cell r="A146">
            <v>616</v>
          </cell>
          <cell r="B146" t="str">
            <v>Poland</v>
          </cell>
          <cell r="D146">
            <v>0</v>
          </cell>
          <cell r="F146">
            <v>0</v>
          </cell>
          <cell r="G146">
            <v>0</v>
          </cell>
          <cell r="H146">
            <v>0</v>
          </cell>
        </row>
        <row r="147">
          <cell r="A147">
            <v>620</v>
          </cell>
          <cell r="B147" t="str">
            <v>Portugal</v>
          </cell>
          <cell r="D147">
            <v>0</v>
          </cell>
          <cell r="F147">
            <v>0</v>
          </cell>
          <cell r="G147">
            <v>0</v>
          </cell>
          <cell r="H147">
            <v>0</v>
          </cell>
        </row>
        <row r="148">
          <cell r="A148">
            <v>634</v>
          </cell>
          <cell r="B148" t="str">
            <v>Qatar</v>
          </cell>
          <cell r="D148">
            <v>0</v>
          </cell>
          <cell r="F148">
            <v>0</v>
          </cell>
          <cell r="G148">
            <v>0</v>
          </cell>
          <cell r="H148">
            <v>0</v>
          </cell>
        </row>
        <row r="149">
          <cell r="A149">
            <v>410</v>
          </cell>
          <cell r="B149" t="str">
            <v>Rep of Korea</v>
          </cell>
          <cell r="D149">
            <v>0</v>
          </cell>
          <cell r="F149">
            <v>0</v>
          </cell>
          <cell r="G149">
            <v>0</v>
          </cell>
          <cell r="H149">
            <v>0</v>
          </cell>
        </row>
        <row r="150">
          <cell r="A150">
            <v>498</v>
          </cell>
          <cell r="B150" t="str">
            <v>Rep of Moldova</v>
          </cell>
          <cell r="D150">
            <v>0</v>
          </cell>
          <cell r="F150">
            <v>0</v>
          </cell>
          <cell r="G150">
            <v>0</v>
          </cell>
          <cell r="H150">
            <v>0</v>
          </cell>
        </row>
        <row r="151">
          <cell r="A151">
            <v>642</v>
          </cell>
          <cell r="B151" t="str">
            <v>Romania</v>
          </cell>
          <cell r="D151">
            <v>0</v>
          </cell>
          <cell r="F151">
            <v>0</v>
          </cell>
          <cell r="G151">
            <v>0</v>
          </cell>
          <cell r="H151">
            <v>0</v>
          </cell>
        </row>
        <row r="152">
          <cell r="A152">
            <v>643</v>
          </cell>
          <cell r="B152" t="str">
            <v>Russian Federation</v>
          </cell>
          <cell r="D152">
            <v>0</v>
          </cell>
          <cell r="F152">
            <v>0</v>
          </cell>
          <cell r="G152">
            <v>0</v>
          </cell>
          <cell r="H152">
            <v>0</v>
          </cell>
        </row>
        <row r="153">
          <cell r="A153">
            <v>646</v>
          </cell>
          <cell r="B153" t="str">
            <v>Rwanda</v>
          </cell>
          <cell r="D153">
            <v>565.75078000000008</v>
          </cell>
          <cell r="F153">
            <v>565.75078000000008</v>
          </cell>
          <cell r="G153">
            <v>565.75078000000008</v>
          </cell>
          <cell r="H153">
            <v>0.56575078000000012</v>
          </cell>
        </row>
        <row r="154">
          <cell r="A154">
            <v>882</v>
          </cell>
          <cell r="B154" t="str">
            <v>Samoa</v>
          </cell>
          <cell r="D154">
            <v>0</v>
          </cell>
          <cell r="F154">
            <v>0</v>
          </cell>
          <cell r="G154">
            <v>0</v>
          </cell>
          <cell r="H154">
            <v>0</v>
          </cell>
        </row>
        <row r="155">
          <cell r="A155">
            <v>674</v>
          </cell>
          <cell r="B155" t="str">
            <v>San Marino</v>
          </cell>
          <cell r="D155">
            <v>0</v>
          </cell>
          <cell r="F155">
            <v>0</v>
          </cell>
          <cell r="G155">
            <v>0</v>
          </cell>
          <cell r="H155">
            <v>0</v>
          </cell>
        </row>
        <row r="156">
          <cell r="A156">
            <v>678</v>
          </cell>
          <cell r="B156" t="str">
            <v>Sao Tome and Principe</v>
          </cell>
          <cell r="D156">
            <v>0</v>
          </cell>
          <cell r="F156">
            <v>0</v>
          </cell>
          <cell r="G156">
            <v>0</v>
          </cell>
          <cell r="H156">
            <v>0</v>
          </cell>
        </row>
        <row r="157">
          <cell r="A157">
            <v>682</v>
          </cell>
          <cell r="B157" t="str">
            <v>Saudi Arabia</v>
          </cell>
          <cell r="D157">
            <v>0</v>
          </cell>
          <cell r="F157">
            <v>0</v>
          </cell>
          <cell r="G157">
            <v>0</v>
          </cell>
          <cell r="H157">
            <v>0</v>
          </cell>
        </row>
        <row r="158">
          <cell r="A158">
            <v>686</v>
          </cell>
          <cell r="B158" t="str">
            <v>Senegal</v>
          </cell>
          <cell r="D158">
            <v>0</v>
          </cell>
          <cell r="F158">
            <v>0</v>
          </cell>
          <cell r="G158">
            <v>0</v>
          </cell>
          <cell r="H158">
            <v>0</v>
          </cell>
        </row>
        <row r="159">
          <cell r="A159">
            <v>688</v>
          </cell>
          <cell r="B159" t="str">
            <v>Serbia</v>
          </cell>
          <cell r="D159">
            <v>0</v>
          </cell>
          <cell r="F159">
            <v>0</v>
          </cell>
          <cell r="G159">
            <v>0</v>
          </cell>
          <cell r="H159">
            <v>0</v>
          </cell>
        </row>
        <row r="160">
          <cell r="A160">
            <v>690</v>
          </cell>
          <cell r="B160" t="str">
            <v>Seychelles</v>
          </cell>
          <cell r="D160">
            <v>0</v>
          </cell>
          <cell r="F160">
            <v>0</v>
          </cell>
          <cell r="G160">
            <v>0</v>
          </cell>
          <cell r="H160">
            <v>0</v>
          </cell>
        </row>
        <row r="161">
          <cell r="A161">
            <v>694</v>
          </cell>
          <cell r="B161" t="str">
            <v>Sierra Leone</v>
          </cell>
          <cell r="D161">
            <v>0</v>
          </cell>
          <cell r="F161">
            <v>0</v>
          </cell>
          <cell r="G161">
            <v>0</v>
          </cell>
          <cell r="H161">
            <v>0</v>
          </cell>
        </row>
        <row r="162">
          <cell r="A162">
            <v>702</v>
          </cell>
          <cell r="B162" t="str">
            <v>Singapore</v>
          </cell>
          <cell r="D162">
            <v>0</v>
          </cell>
          <cell r="F162">
            <v>0</v>
          </cell>
          <cell r="G162">
            <v>0</v>
          </cell>
          <cell r="H162">
            <v>0</v>
          </cell>
        </row>
        <row r="163">
          <cell r="A163">
            <v>703</v>
          </cell>
          <cell r="B163" t="str">
            <v>Slovak Republic</v>
          </cell>
          <cell r="D163">
            <v>0</v>
          </cell>
          <cell r="F163">
            <v>0</v>
          </cell>
          <cell r="G163">
            <v>0</v>
          </cell>
          <cell r="H163">
            <v>0</v>
          </cell>
        </row>
        <row r="164">
          <cell r="A164">
            <v>705</v>
          </cell>
          <cell r="B164" t="str">
            <v>Slovenia</v>
          </cell>
          <cell r="D164">
            <v>0</v>
          </cell>
          <cell r="F164">
            <v>0</v>
          </cell>
          <cell r="G164">
            <v>0</v>
          </cell>
          <cell r="H164">
            <v>0</v>
          </cell>
        </row>
        <row r="165">
          <cell r="A165">
            <v>90</v>
          </cell>
          <cell r="B165" t="str">
            <v>Solomon Islands</v>
          </cell>
          <cell r="D165">
            <v>0</v>
          </cell>
          <cell r="F165">
            <v>0</v>
          </cell>
          <cell r="G165">
            <v>0</v>
          </cell>
          <cell r="H165">
            <v>0</v>
          </cell>
        </row>
        <row r="166">
          <cell r="A166">
            <v>706</v>
          </cell>
          <cell r="B166" t="str">
            <v>Somalia</v>
          </cell>
          <cell r="D166">
            <v>0</v>
          </cell>
          <cell r="F166">
            <v>0</v>
          </cell>
          <cell r="G166">
            <v>0</v>
          </cell>
          <cell r="H166">
            <v>0</v>
          </cell>
        </row>
        <row r="167">
          <cell r="A167">
            <v>710</v>
          </cell>
          <cell r="B167" t="str">
            <v>South Africa</v>
          </cell>
          <cell r="D167">
            <v>32.401000000000003</v>
          </cell>
          <cell r="F167">
            <v>32.401000000000003</v>
          </cell>
          <cell r="G167">
            <v>32.401000000000003</v>
          </cell>
          <cell r="H167">
            <v>3.2401000000000006E-2</v>
          </cell>
        </row>
        <row r="168">
          <cell r="A168">
            <v>724</v>
          </cell>
          <cell r="B168" t="str">
            <v>Spain</v>
          </cell>
          <cell r="D168">
            <v>0</v>
          </cell>
          <cell r="F168">
            <v>0</v>
          </cell>
          <cell r="G168">
            <v>0</v>
          </cell>
          <cell r="H168">
            <v>0</v>
          </cell>
        </row>
        <row r="169">
          <cell r="A169">
            <v>144</v>
          </cell>
          <cell r="B169" t="str">
            <v>Sri Lanka</v>
          </cell>
          <cell r="D169">
            <v>0</v>
          </cell>
          <cell r="F169">
            <v>0</v>
          </cell>
          <cell r="G169">
            <v>0</v>
          </cell>
          <cell r="H169">
            <v>0</v>
          </cell>
        </row>
        <row r="170">
          <cell r="A170">
            <v>659</v>
          </cell>
          <cell r="B170" t="str">
            <v>St. Kitts and Nevis</v>
          </cell>
          <cell r="D170">
            <v>0</v>
          </cell>
          <cell r="F170">
            <v>0</v>
          </cell>
          <cell r="G170">
            <v>0</v>
          </cell>
          <cell r="H170">
            <v>0</v>
          </cell>
        </row>
        <row r="171">
          <cell r="A171">
            <v>662</v>
          </cell>
          <cell r="B171" t="str">
            <v>St. Lucia</v>
          </cell>
          <cell r="D171">
            <v>0</v>
          </cell>
          <cell r="F171">
            <v>0</v>
          </cell>
          <cell r="G171">
            <v>0</v>
          </cell>
          <cell r="H171">
            <v>0</v>
          </cell>
        </row>
        <row r="172">
          <cell r="A172">
            <v>670</v>
          </cell>
          <cell r="B172" t="str">
            <v>St. Vincent and the Grenadines</v>
          </cell>
          <cell r="D172">
            <v>0</v>
          </cell>
          <cell r="F172">
            <v>0</v>
          </cell>
          <cell r="G172">
            <v>0</v>
          </cell>
          <cell r="H172">
            <v>0</v>
          </cell>
        </row>
        <row r="173">
          <cell r="A173">
            <v>736</v>
          </cell>
          <cell r="B173" t="str">
            <v>Sudan</v>
          </cell>
          <cell r="D173">
            <v>892.85257999999999</v>
          </cell>
          <cell r="F173">
            <v>892.85257999999999</v>
          </cell>
          <cell r="G173">
            <v>892.85257999999999</v>
          </cell>
          <cell r="H173">
            <v>0.89285258000000001</v>
          </cell>
        </row>
        <row r="174">
          <cell r="A174">
            <v>740</v>
          </cell>
          <cell r="B174" t="str">
            <v>Suriname</v>
          </cell>
          <cell r="D174">
            <v>0</v>
          </cell>
          <cell r="F174">
            <v>0</v>
          </cell>
          <cell r="G174">
            <v>0</v>
          </cell>
          <cell r="H174">
            <v>0</v>
          </cell>
        </row>
        <row r="175">
          <cell r="A175">
            <v>748</v>
          </cell>
          <cell r="B175" t="str">
            <v>Swaziland</v>
          </cell>
          <cell r="D175">
            <v>0</v>
          </cell>
          <cell r="F175">
            <v>0</v>
          </cell>
          <cell r="G175">
            <v>0</v>
          </cell>
          <cell r="H175">
            <v>0</v>
          </cell>
        </row>
        <row r="176">
          <cell r="A176">
            <v>752</v>
          </cell>
          <cell r="B176" t="str">
            <v>Sweden</v>
          </cell>
          <cell r="D176">
            <v>0</v>
          </cell>
          <cell r="F176">
            <v>0</v>
          </cell>
          <cell r="G176">
            <v>0</v>
          </cell>
          <cell r="H176">
            <v>0</v>
          </cell>
        </row>
        <row r="177">
          <cell r="A177">
            <v>756</v>
          </cell>
          <cell r="B177" t="str">
            <v>Switzerland</v>
          </cell>
          <cell r="D177">
            <v>0</v>
          </cell>
          <cell r="F177">
            <v>0</v>
          </cell>
          <cell r="G177">
            <v>0</v>
          </cell>
          <cell r="H177">
            <v>0</v>
          </cell>
        </row>
        <row r="178">
          <cell r="A178">
            <v>760</v>
          </cell>
          <cell r="B178" t="str">
            <v>Syrian Arab Republic</v>
          </cell>
          <cell r="D178">
            <v>0</v>
          </cell>
          <cell r="F178">
            <v>0</v>
          </cell>
          <cell r="G178">
            <v>0</v>
          </cell>
          <cell r="H178">
            <v>0</v>
          </cell>
        </row>
        <row r="179">
          <cell r="A179">
            <v>762</v>
          </cell>
          <cell r="B179" t="str">
            <v>Tajikstan</v>
          </cell>
          <cell r="D179">
            <v>0</v>
          </cell>
          <cell r="F179">
            <v>0</v>
          </cell>
          <cell r="G179">
            <v>0</v>
          </cell>
          <cell r="H179">
            <v>0</v>
          </cell>
        </row>
        <row r="180">
          <cell r="A180">
            <v>764</v>
          </cell>
          <cell r="B180" t="str">
            <v>Thailand</v>
          </cell>
          <cell r="D180">
            <v>0</v>
          </cell>
          <cell r="F180">
            <v>0</v>
          </cell>
          <cell r="G180">
            <v>0</v>
          </cell>
          <cell r="H180">
            <v>0</v>
          </cell>
        </row>
        <row r="181">
          <cell r="A181">
            <v>807</v>
          </cell>
          <cell r="B181" t="str">
            <v>The Former YR of Macedonia</v>
          </cell>
          <cell r="D181">
            <v>0</v>
          </cell>
          <cell r="F181">
            <v>0</v>
          </cell>
          <cell r="G181">
            <v>0</v>
          </cell>
          <cell r="H181">
            <v>0</v>
          </cell>
        </row>
        <row r="182">
          <cell r="A182">
            <v>626</v>
          </cell>
          <cell r="B182" t="str">
            <v>Timor-Leste</v>
          </cell>
          <cell r="D182">
            <v>0</v>
          </cell>
          <cell r="F182">
            <v>0</v>
          </cell>
          <cell r="G182">
            <v>0</v>
          </cell>
          <cell r="H182">
            <v>0</v>
          </cell>
        </row>
        <row r="183">
          <cell r="A183">
            <v>768</v>
          </cell>
          <cell r="B183" t="str">
            <v>Togo</v>
          </cell>
          <cell r="D183">
            <v>0</v>
          </cell>
          <cell r="F183">
            <v>0</v>
          </cell>
          <cell r="G183">
            <v>0</v>
          </cell>
          <cell r="H183">
            <v>0</v>
          </cell>
        </row>
        <row r="184">
          <cell r="A184">
            <v>776</v>
          </cell>
          <cell r="B184" t="str">
            <v xml:space="preserve">Tonga </v>
          </cell>
          <cell r="D184">
            <v>0</v>
          </cell>
          <cell r="F184">
            <v>0</v>
          </cell>
          <cell r="G184">
            <v>0</v>
          </cell>
          <cell r="H184">
            <v>0</v>
          </cell>
        </row>
        <row r="185">
          <cell r="A185">
            <v>780</v>
          </cell>
          <cell r="B185" t="str">
            <v>Trinidad and Tobago</v>
          </cell>
          <cell r="D185">
            <v>0</v>
          </cell>
          <cell r="F185">
            <v>0</v>
          </cell>
          <cell r="G185">
            <v>0</v>
          </cell>
          <cell r="H185">
            <v>0</v>
          </cell>
        </row>
        <row r="186">
          <cell r="A186">
            <v>788</v>
          </cell>
          <cell r="B186" t="str">
            <v>Tunisia</v>
          </cell>
          <cell r="D186">
            <v>0</v>
          </cell>
          <cell r="F186">
            <v>0</v>
          </cell>
          <cell r="G186">
            <v>0</v>
          </cell>
          <cell r="H186">
            <v>0</v>
          </cell>
        </row>
        <row r="187">
          <cell r="A187">
            <v>792</v>
          </cell>
          <cell r="B187" t="str">
            <v>Turkey</v>
          </cell>
          <cell r="D187">
            <v>0</v>
          </cell>
          <cell r="F187">
            <v>0</v>
          </cell>
          <cell r="G187">
            <v>0</v>
          </cell>
          <cell r="H187">
            <v>0</v>
          </cell>
        </row>
        <row r="188">
          <cell r="A188">
            <v>795</v>
          </cell>
          <cell r="B188" t="str">
            <v>Turkmenistan</v>
          </cell>
          <cell r="D188">
            <v>0</v>
          </cell>
          <cell r="F188">
            <v>0</v>
          </cell>
          <cell r="G188">
            <v>0</v>
          </cell>
          <cell r="H188">
            <v>0</v>
          </cell>
        </row>
        <row r="189">
          <cell r="A189">
            <v>798</v>
          </cell>
          <cell r="B189" t="str">
            <v>Tuvalu</v>
          </cell>
          <cell r="D189">
            <v>0</v>
          </cell>
          <cell r="F189">
            <v>0</v>
          </cell>
          <cell r="G189">
            <v>0</v>
          </cell>
          <cell r="H189">
            <v>0</v>
          </cell>
        </row>
        <row r="190">
          <cell r="A190">
            <v>800</v>
          </cell>
          <cell r="B190" t="str">
            <v>Uganda</v>
          </cell>
          <cell r="D190">
            <v>21.064250000000001</v>
          </cell>
          <cell r="F190">
            <v>21.064250000000001</v>
          </cell>
          <cell r="G190">
            <v>21.064250000000001</v>
          </cell>
          <cell r="H190">
            <v>2.106425E-2</v>
          </cell>
        </row>
        <row r="191">
          <cell r="A191">
            <v>804</v>
          </cell>
          <cell r="B191" t="str">
            <v>Ukraine</v>
          </cell>
          <cell r="D191">
            <v>0</v>
          </cell>
          <cell r="F191">
            <v>0</v>
          </cell>
          <cell r="G191">
            <v>0</v>
          </cell>
          <cell r="H191">
            <v>0</v>
          </cell>
        </row>
        <row r="192">
          <cell r="A192">
            <v>784</v>
          </cell>
          <cell r="B192" t="str">
            <v>United Arab Emirates</v>
          </cell>
          <cell r="D192">
            <v>206.78263000000001</v>
          </cell>
          <cell r="F192">
            <v>206.78263000000001</v>
          </cell>
          <cell r="G192">
            <v>206.78263000000001</v>
          </cell>
          <cell r="H192">
            <v>0.20678263000000002</v>
          </cell>
        </row>
        <row r="193">
          <cell r="A193">
            <v>826</v>
          </cell>
          <cell r="B193" t="str">
            <v>United Kingdom</v>
          </cell>
          <cell r="D193">
            <v>0</v>
          </cell>
          <cell r="F193">
            <v>0</v>
          </cell>
          <cell r="G193">
            <v>0</v>
          </cell>
          <cell r="H193">
            <v>0</v>
          </cell>
        </row>
        <row r="194">
          <cell r="A194">
            <v>834</v>
          </cell>
          <cell r="B194" t="str">
            <v>United Rep of Tanzania</v>
          </cell>
          <cell r="D194">
            <v>1306.8983000000001</v>
          </cell>
          <cell r="F194">
            <v>1306.8983000000001</v>
          </cell>
          <cell r="G194">
            <v>1306.8983000000001</v>
          </cell>
          <cell r="H194">
            <v>1.3068983000000001</v>
          </cell>
        </row>
        <row r="195">
          <cell r="A195">
            <v>840</v>
          </cell>
          <cell r="B195" t="str">
            <v xml:space="preserve">United States </v>
          </cell>
          <cell r="D195">
            <v>0</v>
          </cell>
          <cell r="F195">
            <v>0</v>
          </cell>
          <cell r="G195">
            <v>0</v>
          </cell>
          <cell r="H195">
            <v>0</v>
          </cell>
        </row>
        <row r="196">
          <cell r="A196">
            <v>858</v>
          </cell>
          <cell r="B196" t="str">
            <v>Uruguay</v>
          </cell>
          <cell r="D196">
            <v>7.5</v>
          </cell>
          <cell r="F196">
            <v>7.5</v>
          </cell>
          <cell r="G196">
            <v>7.5</v>
          </cell>
          <cell r="H196">
            <v>7.4999999999999997E-3</v>
          </cell>
        </row>
        <row r="197">
          <cell r="A197">
            <v>860</v>
          </cell>
          <cell r="B197" t="str">
            <v>Uzbekistan</v>
          </cell>
          <cell r="D197">
            <v>0</v>
          </cell>
          <cell r="F197">
            <v>0</v>
          </cell>
          <cell r="G197">
            <v>0</v>
          </cell>
          <cell r="H197">
            <v>0</v>
          </cell>
        </row>
        <row r="198">
          <cell r="A198">
            <v>548</v>
          </cell>
          <cell r="B198" t="str">
            <v>Vanuatu</v>
          </cell>
          <cell r="D198">
            <v>0</v>
          </cell>
          <cell r="F198">
            <v>0</v>
          </cell>
          <cell r="G198">
            <v>0</v>
          </cell>
          <cell r="H198">
            <v>0</v>
          </cell>
        </row>
        <row r="199">
          <cell r="A199">
            <v>862</v>
          </cell>
          <cell r="B199" t="str">
            <v>Venezuela</v>
          </cell>
          <cell r="D199">
            <v>0</v>
          </cell>
          <cell r="F199">
            <v>0</v>
          </cell>
          <cell r="G199">
            <v>0</v>
          </cell>
          <cell r="H199">
            <v>0</v>
          </cell>
        </row>
        <row r="200">
          <cell r="A200">
            <v>704</v>
          </cell>
          <cell r="B200" t="str">
            <v>Vietnam</v>
          </cell>
          <cell r="D200">
            <v>0</v>
          </cell>
          <cell r="F200">
            <v>0</v>
          </cell>
          <cell r="G200">
            <v>0</v>
          </cell>
          <cell r="H200">
            <v>0</v>
          </cell>
        </row>
        <row r="201">
          <cell r="A201">
            <v>887</v>
          </cell>
          <cell r="B201" t="str">
            <v>Yemen</v>
          </cell>
          <cell r="D201">
            <v>0</v>
          </cell>
          <cell r="F201">
            <v>0</v>
          </cell>
          <cell r="G201">
            <v>0</v>
          </cell>
          <cell r="H201">
            <v>0</v>
          </cell>
        </row>
        <row r="202">
          <cell r="A202">
            <v>894</v>
          </cell>
          <cell r="B202" t="str">
            <v>Zambia</v>
          </cell>
          <cell r="D202">
            <v>0</v>
          </cell>
          <cell r="F202">
            <v>0</v>
          </cell>
          <cell r="G202">
            <v>0</v>
          </cell>
          <cell r="H202">
            <v>0</v>
          </cell>
        </row>
        <row r="203">
          <cell r="A203">
            <v>716</v>
          </cell>
          <cell r="B203" t="str">
            <v>Zimbabwe</v>
          </cell>
          <cell r="D203">
            <v>0</v>
          </cell>
          <cell r="F203">
            <v>0</v>
          </cell>
          <cell r="G203">
            <v>0</v>
          </cell>
          <cell r="H203">
            <v>0</v>
          </cell>
        </row>
        <row r="205">
          <cell r="B205" t="str">
            <v>Total Member States</v>
          </cell>
          <cell r="C205">
            <v>316.26159999999999</v>
          </cell>
          <cell r="D205">
            <v>13467.92266</v>
          </cell>
          <cell r="E205">
            <v>0</v>
          </cell>
          <cell r="F205">
            <v>13467.92266</v>
          </cell>
          <cell r="G205">
            <v>13784.184259999998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316.26159999999999</v>
          </cell>
          <cell r="D237">
            <v>13467.92266</v>
          </cell>
          <cell r="E237">
            <v>0</v>
          </cell>
          <cell r="F237">
            <v>13467.92266</v>
          </cell>
          <cell r="G237">
            <v>13784.184259999998</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C245">
            <v>59301.967539999998</v>
          </cell>
          <cell r="D245">
            <v>57819.971200000015</v>
          </cell>
          <cell r="F245">
            <v>57819.971200000015</v>
          </cell>
          <cell r="G245">
            <v>117121.93874000001</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59301.967539999998</v>
          </cell>
          <cell r="D248">
            <v>57819.971200000015</v>
          </cell>
          <cell r="E248">
            <v>0</v>
          </cell>
          <cell r="F248">
            <v>57819.971200000015</v>
          </cell>
          <cell r="G248">
            <v>117121.93874000001</v>
          </cell>
        </row>
        <row r="250">
          <cell r="A250">
            <v>2401</v>
          </cell>
          <cell r="B250" t="str">
            <v>Not elsewhere classified (from table 3b)</v>
          </cell>
          <cell r="C250">
            <v>0</v>
          </cell>
          <cell r="D250">
            <v>0</v>
          </cell>
          <cell r="E250">
            <v>0</v>
          </cell>
          <cell r="F250">
            <v>0</v>
          </cell>
          <cell r="G250">
            <v>0</v>
          </cell>
        </row>
        <row r="252">
          <cell r="B252" t="str">
            <v>Total</v>
          </cell>
          <cell r="C252">
            <v>59618.229139999996</v>
          </cell>
          <cell r="D252">
            <v>71287.893860000011</v>
          </cell>
          <cell r="E252">
            <v>0</v>
          </cell>
          <cell r="F252">
            <v>71287.893860000011</v>
          </cell>
          <cell r="G252">
            <v>130906.12300000001</v>
          </cell>
        </row>
      </sheetData>
      <sheetData sheetId="20">
        <row r="8">
          <cell r="B8" t="str">
            <v>(list here expenditures by country and region)</v>
          </cell>
        </row>
        <row r="10">
          <cell r="B10" t="str">
            <v xml:space="preserve">Member States </v>
          </cell>
        </row>
        <row r="12">
          <cell r="A12">
            <v>4</v>
          </cell>
          <cell r="B12" t="str">
            <v>Afghanistan</v>
          </cell>
          <cell r="D12">
            <v>17450.46</v>
          </cell>
          <cell r="F12">
            <v>17450.46</v>
          </cell>
          <cell r="G12">
            <v>17450.46</v>
          </cell>
        </row>
        <row r="13">
          <cell r="A13">
            <v>8</v>
          </cell>
          <cell r="B13" t="str">
            <v>Albania</v>
          </cell>
          <cell r="D13">
            <v>146.53</v>
          </cell>
          <cell r="F13">
            <v>146.53</v>
          </cell>
          <cell r="G13">
            <v>146.53</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15.23</v>
          </cell>
          <cell r="F25">
            <v>15.23</v>
          </cell>
          <cell r="G25">
            <v>15.23</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132.84</v>
          </cell>
          <cell r="F30">
            <v>132.84</v>
          </cell>
          <cell r="G30">
            <v>132.84</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114.93</v>
          </cell>
          <cell r="F35">
            <v>114.93</v>
          </cell>
          <cell r="G35">
            <v>114.93</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151.47</v>
          </cell>
          <cell r="F38">
            <v>151.47</v>
          </cell>
          <cell r="G38">
            <v>151.47</v>
          </cell>
        </row>
        <row r="39">
          <cell r="A39">
            <v>108</v>
          </cell>
          <cell r="B39" t="str">
            <v>Burundi</v>
          </cell>
          <cell r="D39">
            <v>0</v>
          </cell>
          <cell r="F39">
            <v>0</v>
          </cell>
          <cell r="G39">
            <v>0</v>
          </cell>
        </row>
        <row r="40">
          <cell r="A40">
            <v>116</v>
          </cell>
          <cell r="B40" t="str">
            <v>Cambodia</v>
          </cell>
          <cell r="D40">
            <v>-8.44</v>
          </cell>
          <cell r="F40">
            <v>-8.44</v>
          </cell>
          <cell r="G40">
            <v>-8.44</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149.47000000000003</v>
          </cell>
          <cell r="E47">
            <v>151.26</v>
          </cell>
          <cell r="F47">
            <v>300.73</v>
          </cell>
          <cell r="G47">
            <v>300.73</v>
          </cell>
        </row>
        <row r="48">
          <cell r="A48">
            <v>170</v>
          </cell>
          <cell r="B48" t="str">
            <v>Colombia</v>
          </cell>
          <cell r="D48">
            <v>0</v>
          </cell>
          <cell r="E48">
            <v>67.12</v>
          </cell>
          <cell r="F48">
            <v>67.12</v>
          </cell>
          <cell r="G48">
            <v>67.12</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24.05</v>
          </cell>
          <cell r="F63">
            <v>24.05</v>
          </cell>
          <cell r="G63">
            <v>24.05</v>
          </cell>
        </row>
        <row r="64">
          <cell r="A64">
            <v>818</v>
          </cell>
          <cell r="B64" t="str">
            <v>Egypt</v>
          </cell>
          <cell r="D64">
            <v>0</v>
          </cell>
          <cell r="E64">
            <v>1292</v>
          </cell>
          <cell r="F64">
            <v>1292</v>
          </cell>
          <cell r="G64">
            <v>1292</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F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5264.21</v>
          </cell>
          <cell r="F90">
            <v>5264.21</v>
          </cell>
          <cell r="G90">
            <v>5264.21</v>
          </cell>
        </row>
        <row r="91">
          <cell r="A91">
            <v>364</v>
          </cell>
          <cell r="B91" t="str">
            <v>Iran, Islamic Republic</v>
          </cell>
          <cell r="D91">
            <v>0</v>
          </cell>
          <cell r="F91">
            <v>0</v>
          </cell>
          <cell r="G91">
            <v>0</v>
          </cell>
        </row>
        <row r="92">
          <cell r="A92">
            <v>368</v>
          </cell>
          <cell r="B92" t="str">
            <v>Iraq</v>
          </cell>
          <cell r="D92">
            <v>9437.59</v>
          </cell>
          <cell r="E92">
            <v>-27.59</v>
          </cell>
          <cell r="F92">
            <v>9410</v>
          </cell>
          <cell r="G92">
            <v>9410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852.03</v>
          </cell>
          <cell r="E97">
            <v>170.61</v>
          </cell>
          <cell r="F97">
            <v>1022.64</v>
          </cell>
          <cell r="G97">
            <v>1022.64</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235.7</v>
          </cell>
          <cell r="F100">
            <v>235.7</v>
          </cell>
          <cell r="G100">
            <v>235.7</v>
          </cell>
        </row>
        <row r="101">
          <cell r="A101">
            <v>296</v>
          </cell>
          <cell r="B101" t="str">
            <v>Kiribati</v>
          </cell>
          <cell r="D101">
            <v>0</v>
          </cell>
          <cell r="F101">
            <v>0</v>
          </cell>
          <cell r="G101">
            <v>0</v>
          </cell>
        </row>
        <row r="102">
          <cell r="A102">
            <v>414</v>
          </cell>
          <cell r="B102" t="str">
            <v>Kuwait</v>
          </cell>
          <cell r="D102">
            <v>0</v>
          </cell>
          <cell r="E102">
            <v>115.56</v>
          </cell>
          <cell r="F102">
            <v>115.56</v>
          </cell>
          <cell r="G102">
            <v>115.56</v>
          </cell>
        </row>
        <row r="103">
          <cell r="A103">
            <v>417</v>
          </cell>
          <cell r="B103" t="str">
            <v>Kyrgyzstan</v>
          </cell>
          <cell r="D103">
            <v>0</v>
          </cell>
          <cell r="F103">
            <v>0</v>
          </cell>
          <cell r="G103">
            <v>0</v>
          </cell>
        </row>
        <row r="104">
          <cell r="A104">
            <v>418</v>
          </cell>
          <cell r="B104" t="str">
            <v>Lao People's Dem Republic</v>
          </cell>
          <cell r="D104">
            <v>94.01</v>
          </cell>
          <cell r="F104">
            <v>94.01</v>
          </cell>
          <cell r="G104">
            <v>94.01</v>
          </cell>
        </row>
        <row r="105">
          <cell r="A105">
            <v>428</v>
          </cell>
          <cell r="B105" t="str">
            <v>Latvia</v>
          </cell>
          <cell r="D105">
            <v>0</v>
          </cell>
          <cell r="F105">
            <v>0</v>
          </cell>
          <cell r="G105">
            <v>0</v>
          </cell>
        </row>
        <row r="106">
          <cell r="A106">
            <v>422</v>
          </cell>
          <cell r="B106" t="str">
            <v>Lebanon</v>
          </cell>
          <cell r="D106">
            <v>666.86</v>
          </cell>
          <cell r="E106">
            <v>44.47</v>
          </cell>
          <cell r="F106">
            <v>711.33</v>
          </cell>
          <cell r="G106">
            <v>711.33</v>
          </cell>
        </row>
        <row r="107">
          <cell r="A107">
            <v>426</v>
          </cell>
          <cell r="B107" t="str">
            <v>Lesotho</v>
          </cell>
          <cell r="D107">
            <v>0</v>
          </cell>
          <cell r="F107">
            <v>0</v>
          </cell>
          <cell r="G107">
            <v>0</v>
          </cell>
        </row>
        <row r="108">
          <cell r="A108">
            <v>430</v>
          </cell>
          <cell r="B108" t="str">
            <v>Liberia</v>
          </cell>
          <cell r="D108">
            <v>0</v>
          </cell>
          <cell r="E108">
            <v>13.8</v>
          </cell>
          <cell r="F108">
            <v>13.8</v>
          </cell>
          <cell r="G108">
            <v>13.8</v>
          </cell>
        </row>
        <row r="109">
          <cell r="A109">
            <v>434</v>
          </cell>
          <cell r="B109" t="str">
            <v>Libyan Arab Jamahiriya</v>
          </cell>
          <cell r="D109">
            <v>0</v>
          </cell>
          <cell r="E109">
            <v>1575.16</v>
          </cell>
          <cell r="F109">
            <v>1575.16</v>
          </cell>
          <cell r="G109">
            <v>1575.16</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-9.7799999999999994</v>
          </cell>
          <cell r="F116">
            <v>-9.7799999999999994</v>
          </cell>
          <cell r="G116">
            <v>-9.7799999999999994</v>
          </cell>
        </row>
        <row r="117">
          <cell r="A117">
            <v>466</v>
          </cell>
          <cell r="B117" t="str">
            <v>Mali</v>
          </cell>
          <cell r="D117">
            <v>23.79</v>
          </cell>
          <cell r="F117">
            <v>23.79</v>
          </cell>
          <cell r="G117">
            <v>23.79</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91.570000000000022</v>
          </cell>
          <cell r="E122">
            <v>232.72</v>
          </cell>
          <cell r="F122">
            <v>324.29000000000002</v>
          </cell>
          <cell r="G122">
            <v>324.29000000000002</v>
          </cell>
        </row>
        <row r="123">
          <cell r="A123">
            <v>492</v>
          </cell>
          <cell r="B123" t="str">
            <v>Monaco</v>
          </cell>
          <cell r="D123">
            <v>0</v>
          </cell>
          <cell r="F123">
            <v>0</v>
          </cell>
          <cell r="G123">
            <v>0</v>
          </cell>
        </row>
        <row r="124">
          <cell r="A124">
            <v>496</v>
          </cell>
          <cell r="B124" t="str">
            <v>Mongolia</v>
          </cell>
          <cell r="D124">
            <v>35.61</v>
          </cell>
          <cell r="F124">
            <v>35.61</v>
          </cell>
          <cell r="G124">
            <v>35.61</v>
          </cell>
        </row>
        <row r="125">
          <cell r="A125">
            <v>499</v>
          </cell>
          <cell r="B125" t="str">
            <v>Montenegro</v>
          </cell>
          <cell r="D125">
            <v>0</v>
          </cell>
          <cell r="F125">
            <v>0</v>
          </cell>
          <cell r="G125">
            <v>0</v>
          </cell>
        </row>
        <row r="126">
          <cell r="A126">
            <v>504</v>
          </cell>
          <cell r="B126" t="str">
            <v>Morocco</v>
          </cell>
          <cell r="D126">
            <v>0</v>
          </cell>
          <cell r="E126">
            <v>366.36</v>
          </cell>
          <cell r="F126">
            <v>366.36</v>
          </cell>
          <cell r="G126">
            <v>366.36</v>
          </cell>
        </row>
        <row r="127">
          <cell r="A127">
            <v>508</v>
          </cell>
          <cell r="B127" t="str">
            <v>Mozambique</v>
          </cell>
          <cell r="D127">
            <v>104.21999999999997</v>
          </cell>
          <cell r="E127">
            <v>478.58</v>
          </cell>
          <cell r="F127">
            <v>582.79999999999995</v>
          </cell>
          <cell r="G127">
            <v>582.79999999999995</v>
          </cell>
        </row>
        <row r="128">
          <cell r="A128">
            <v>104</v>
          </cell>
          <cell r="B128" t="str">
            <v>Myanmar</v>
          </cell>
          <cell r="D128">
            <v>367.85</v>
          </cell>
          <cell r="F128">
            <v>367.85</v>
          </cell>
          <cell r="G128">
            <v>367.85</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194.16</v>
          </cell>
          <cell r="F131">
            <v>194.16</v>
          </cell>
          <cell r="G131">
            <v>194.16</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E136">
            <v>172.66</v>
          </cell>
          <cell r="F136">
            <v>172.66</v>
          </cell>
          <cell r="G136">
            <v>172.66</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8349.07</v>
          </cell>
          <cell r="F139">
            <v>8349.07</v>
          </cell>
          <cell r="G139">
            <v>8349.07</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164.86</v>
          </cell>
          <cell r="F144">
            <v>164.86</v>
          </cell>
          <cell r="G144">
            <v>164.86</v>
          </cell>
        </row>
        <row r="145">
          <cell r="A145">
            <v>608</v>
          </cell>
          <cell r="B145" t="str">
            <v>Philippines</v>
          </cell>
          <cell r="D145">
            <v>67.849999999999994</v>
          </cell>
          <cell r="F145">
            <v>67.849999999999994</v>
          </cell>
          <cell r="G145">
            <v>67.849999999999994</v>
          </cell>
        </row>
        <row r="146">
          <cell r="A146">
            <v>616</v>
          </cell>
          <cell r="B146" t="str">
            <v>Poland</v>
          </cell>
          <cell r="D146">
            <v>0</v>
          </cell>
          <cell r="E146">
            <v>501.93</v>
          </cell>
          <cell r="F146">
            <v>501.93</v>
          </cell>
          <cell r="G146">
            <v>501.93</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E149">
            <v>205.67</v>
          </cell>
          <cell r="F149">
            <v>205.67</v>
          </cell>
          <cell r="G149">
            <v>205.67</v>
          </cell>
        </row>
        <row r="150">
          <cell r="A150">
            <v>498</v>
          </cell>
          <cell r="B150" t="str">
            <v>Rep of Moldova</v>
          </cell>
          <cell r="D150">
            <v>7.23</v>
          </cell>
          <cell r="F150">
            <v>7.23</v>
          </cell>
          <cell r="G150">
            <v>7.23</v>
          </cell>
        </row>
        <row r="151">
          <cell r="A151">
            <v>642</v>
          </cell>
          <cell r="B151" t="str">
            <v>Romania</v>
          </cell>
          <cell r="D151">
            <v>0</v>
          </cell>
          <cell r="F151">
            <v>0</v>
          </cell>
          <cell r="G151">
            <v>0</v>
          </cell>
        </row>
        <row r="152">
          <cell r="A152">
            <v>643</v>
          </cell>
          <cell r="B152" t="str">
            <v>Russian Federation</v>
          </cell>
          <cell r="D152">
            <v>0</v>
          </cell>
          <cell r="E152">
            <v>114.21</v>
          </cell>
          <cell r="F152">
            <v>114.21</v>
          </cell>
          <cell r="G152">
            <v>114.21</v>
          </cell>
        </row>
        <row r="153">
          <cell r="A153">
            <v>646</v>
          </cell>
          <cell r="B153" t="str">
            <v>Rwanda</v>
          </cell>
          <cell r="D153">
            <v>0</v>
          </cell>
          <cell r="E153">
            <v>89.88</v>
          </cell>
          <cell r="F153">
            <v>89.88</v>
          </cell>
          <cell r="G153">
            <v>89.88</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142.25</v>
          </cell>
          <cell r="F158">
            <v>142.25</v>
          </cell>
          <cell r="G158">
            <v>142.25</v>
          </cell>
        </row>
        <row r="159">
          <cell r="A159">
            <v>688</v>
          </cell>
          <cell r="B159" t="str">
            <v>Serbia</v>
          </cell>
          <cell r="D159">
            <v>1536.76</v>
          </cell>
          <cell r="F159">
            <v>1536.76</v>
          </cell>
          <cell r="G159">
            <v>1536.76</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4848.82</v>
          </cell>
          <cell r="F166">
            <v>4848.82</v>
          </cell>
          <cell r="G166">
            <v>4848.82</v>
          </cell>
        </row>
        <row r="167">
          <cell r="A167">
            <v>710</v>
          </cell>
          <cell r="B167" t="str">
            <v>South Africa</v>
          </cell>
          <cell r="D167">
            <v>0</v>
          </cell>
          <cell r="E167">
            <v>8.93</v>
          </cell>
          <cell r="F167">
            <v>8.93</v>
          </cell>
          <cell r="G167">
            <v>8.93</v>
          </cell>
        </row>
        <row r="168">
          <cell r="A168">
            <v>724</v>
          </cell>
          <cell r="B168" t="str">
            <v>Spain</v>
          </cell>
          <cell r="D168">
            <v>0</v>
          </cell>
          <cell r="F168">
            <v>0</v>
          </cell>
          <cell r="G168">
            <v>0</v>
          </cell>
        </row>
        <row r="169">
          <cell r="A169">
            <v>144</v>
          </cell>
          <cell r="B169" t="str">
            <v>Sri Lanka</v>
          </cell>
          <cell r="D169">
            <v>4585.9800000000005</v>
          </cell>
          <cell r="E169">
            <v>14.79</v>
          </cell>
          <cell r="F169">
            <v>4600.7700000000004</v>
          </cell>
          <cell r="G169">
            <v>4600.7700000000004</v>
          </cell>
        </row>
        <row r="170">
          <cell r="A170">
            <v>659</v>
          </cell>
          <cell r="B170" t="str">
            <v>St. Kitts and Nevis</v>
          </cell>
          <cell r="D170">
            <v>0</v>
          </cell>
          <cell r="F170">
            <v>0</v>
          </cell>
          <cell r="G170">
            <v>0</v>
          </cell>
        </row>
        <row r="171">
          <cell r="A171">
            <v>662</v>
          </cell>
          <cell r="B171" t="str">
            <v>St. Lucia</v>
          </cell>
          <cell r="D171">
            <v>0</v>
          </cell>
          <cell r="F171">
            <v>0</v>
          </cell>
          <cell r="G171">
            <v>0</v>
          </cell>
        </row>
        <row r="172">
          <cell r="A172">
            <v>670</v>
          </cell>
          <cell r="B172" t="str">
            <v>St. Vincent and the Grenadines</v>
          </cell>
          <cell r="D172">
            <v>0</v>
          </cell>
          <cell r="F172">
            <v>0</v>
          </cell>
          <cell r="G172">
            <v>0</v>
          </cell>
        </row>
        <row r="173">
          <cell r="A173">
            <v>736</v>
          </cell>
          <cell r="B173" t="str">
            <v>Sudan</v>
          </cell>
          <cell r="D173">
            <v>1967.97</v>
          </cell>
          <cell r="F173">
            <v>1967.97</v>
          </cell>
          <cell r="G173">
            <v>1967.97</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19.95</v>
          </cell>
          <cell r="F190">
            <v>19.95</v>
          </cell>
          <cell r="G190">
            <v>19.95</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163.77000000000001</v>
          </cell>
          <cell r="F194">
            <v>163.77000000000001</v>
          </cell>
          <cell r="G194">
            <v>163.77000000000001</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25.14</v>
          </cell>
          <cell r="F200">
            <v>25.14</v>
          </cell>
          <cell r="G200">
            <v>25.14</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57414.01</v>
          </cell>
          <cell r="E205">
            <v>5588.1200000000008</v>
          </cell>
          <cell r="F205">
            <v>63002.130000000012</v>
          </cell>
          <cell r="G205">
            <v>63002.130000000012</v>
          </cell>
        </row>
        <row r="206">
          <cell r="C206">
            <v>0</v>
          </cell>
        </row>
        <row r="207">
          <cell r="B207" t="str">
            <v>Non-Member States or areas</v>
          </cell>
        </row>
        <row r="209">
          <cell r="A209">
            <v>660</v>
          </cell>
          <cell r="B209" t="str">
            <v>Anguilla</v>
          </cell>
          <cell r="D209">
            <v>0</v>
          </cell>
        </row>
        <row r="210">
          <cell r="A210">
            <v>533</v>
          </cell>
          <cell r="B210" t="str">
            <v>Aruba</v>
          </cell>
          <cell r="D210">
            <v>0</v>
          </cell>
          <cell r="G210">
            <v>0</v>
          </cell>
        </row>
        <row r="211">
          <cell r="A211">
            <v>60</v>
          </cell>
          <cell r="B211" t="str">
            <v>Bermuda</v>
          </cell>
          <cell r="D211">
            <v>0</v>
          </cell>
        </row>
        <row r="212">
          <cell r="A212">
            <v>92</v>
          </cell>
          <cell r="B212" t="str">
            <v>British Virgin Islands</v>
          </cell>
          <cell r="D212">
            <v>0</v>
          </cell>
        </row>
        <row r="213">
          <cell r="A213">
            <v>136</v>
          </cell>
          <cell r="B213" t="str">
            <v>Cayman Islands</v>
          </cell>
          <cell r="D213">
            <v>0</v>
          </cell>
        </row>
        <row r="214">
          <cell r="A214">
            <v>184</v>
          </cell>
          <cell r="B214" t="str">
            <v>Cook Islands</v>
          </cell>
          <cell r="D214">
            <v>0</v>
          </cell>
        </row>
        <row r="215">
          <cell r="A215">
            <v>234</v>
          </cell>
          <cell r="B215" t="str">
            <v>Faroe Islands</v>
          </cell>
          <cell r="D215">
            <v>0</v>
          </cell>
        </row>
        <row r="216">
          <cell r="A216">
            <v>254</v>
          </cell>
          <cell r="B216" t="str">
            <v>French Guiana</v>
          </cell>
          <cell r="D216">
            <v>0</v>
          </cell>
        </row>
        <row r="217">
          <cell r="A217">
            <v>258</v>
          </cell>
          <cell r="B217" t="str">
            <v>French Polynesia</v>
          </cell>
          <cell r="D217">
            <v>0</v>
          </cell>
        </row>
        <row r="218">
          <cell r="A218">
            <v>312</v>
          </cell>
          <cell r="B218" t="str">
            <v>Guadeloupe</v>
          </cell>
          <cell r="D218">
            <v>0</v>
          </cell>
        </row>
        <row r="219">
          <cell r="A219">
            <v>316</v>
          </cell>
          <cell r="B219" t="str">
            <v>Guam</v>
          </cell>
          <cell r="D219">
            <v>0</v>
          </cell>
        </row>
        <row r="220">
          <cell r="A220">
            <v>336</v>
          </cell>
          <cell r="B220" t="str">
            <v>Holy See</v>
          </cell>
          <cell r="D220">
            <v>0</v>
          </cell>
        </row>
        <row r="221">
          <cell r="A221">
            <v>344</v>
          </cell>
          <cell r="B221" t="str">
            <v>Hong Kong, China</v>
          </cell>
          <cell r="D221">
            <v>0</v>
          </cell>
        </row>
        <row r="222">
          <cell r="A222">
            <v>896</v>
          </cell>
          <cell r="B222" t="str">
            <v>Kosovo</v>
          </cell>
          <cell r="D222">
            <v>1639.48</v>
          </cell>
          <cell r="F222">
            <v>1639.48</v>
          </cell>
          <cell r="G222">
            <v>1639.48</v>
          </cell>
        </row>
        <row r="223">
          <cell r="A223">
            <v>446</v>
          </cell>
          <cell r="B223" t="str">
            <v>Macau, China</v>
          </cell>
          <cell r="D223">
            <v>0</v>
          </cell>
        </row>
        <row r="224">
          <cell r="A224">
            <v>474</v>
          </cell>
          <cell r="B224" t="str">
            <v>Martinique</v>
          </cell>
          <cell r="D224">
            <v>0</v>
          </cell>
        </row>
        <row r="225">
          <cell r="A225">
            <v>500</v>
          </cell>
          <cell r="B225" t="str">
            <v>Montserrat</v>
          </cell>
          <cell r="D225">
            <v>0</v>
          </cell>
        </row>
        <row r="226">
          <cell r="A226">
            <v>530</v>
          </cell>
          <cell r="B226" t="str">
            <v>Netherlands Antilles</v>
          </cell>
          <cell r="D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row>
        <row r="230">
          <cell r="A230">
            <v>654</v>
          </cell>
          <cell r="B230" t="str">
            <v>St. Helena</v>
          </cell>
          <cell r="D230">
            <v>0</v>
          </cell>
        </row>
        <row r="231">
          <cell r="A231">
            <v>772</v>
          </cell>
          <cell r="B231" t="str">
            <v>Tokelau</v>
          </cell>
          <cell r="D231">
            <v>0</v>
          </cell>
        </row>
        <row r="232">
          <cell r="A232">
            <v>796</v>
          </cell>
          <cell r="B232" t="str">
            <v>Turks and Caicos Islands</v>
          </cell>
          <cell r="D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1639.48</v>
          </cell>
          <cell r="E235">
            <v>0</v>
          </cell>
          <cell r="F235">
            <v>1639.48</v>
          </cell>
          <cell r="G235">
            <v>1639.48</v>
          </cell>
        </row>
        <row r="237">
          <cell r="B237" t="str">
            <v>Total countries/areas</v>
          </cell>
          <cell r="C237">
            <v>0</v>
          </cell>
          <cell r="D237">
            <v>59053.490000000005</v>
          </cell>
          <cell r="E237">
            <v>5588.1200000000008</v>
          </cell>
          <cell r="F237">
            <v>64641.610000000015</v>
          </cell>
          <cell r="G237">
            <v>64641.610000000015</v>
          </cell>
        </row>
        <row r="239">
          <cell r="A239">
            <v>711</v>
          </cell>
          <cell r="B239" t="str">
            <v>Sub-Saharan Africa</v>
          </cell>
          <cell r="D239">
            <v>8207.58</v>
          </cell>
          <cell r="F239">
            <v>8207.58</v>
          </cell>
          <cell r="G239">
            <v>8207.58</v>
          </cell>
        </row>
        <row r="240">
          <cell r="A240">
            <v>15</v>
          </cell>
          <cell r="B240" t="str">
            <v>Northern Africa</v>
          </cell>
          <cell r="D240">
            <v>0</v>
          </cell>
          <cell r="G240">
            <v>0</v>
          </cell>
        </row>
        <row r="241">
          <cell r="A241">
            <v>141</v>
          </cell>
          <cell r="B241" t="str">
            <v>Asia and the Pacific</v>
          </cell>
          <cell r="D241">
            <v>161.55000000000001</v>
          </cell>
          <cell r="F241">
            <v>161.55000000000001</v>
          </cell>
          <cell r="G241">
            <v>161.55000000000001</v>
          </cell>
        </row>
        <row r="242">
          <cell r="A242">
            <v>19</v>
          </cell>
          <cell r="B242" t="str">
            <v>Americas</v>
          </cell>
          <cell r="D242">
            <v>414.12</v>
          </cell>
          <cell r="E242">
            <v>0</v>
          </cell>
          <cell r="F242">
            <v>414.12</v>
          </cell>
          <cell r="G242">
            <v>414.12</v>
          </cell>
        </row>
        <row r="243">
          <cell r="A243">
            <v>146</v>
          </cell>
          <cell r="B243" t="str">
            <v>Western Asia</v>
          </cell>
          <cell r="D243">
            <v>1003.22</v>
          </cell>
          <cell r="E243">
            <v>0</v>
          </cell>
          <cell r="F243">
            <v>1003.22</v>
          </cell>
          <cell r="G243">
            <v>1003.22</v>
          </cell>
        </row>
        <row r="244">
          <cell r="A244">
            <v>150</v>
          </cell>
          <cell r="B244" t="str">
            <v>Europe</v>
          </cell>
          <cell r="D244">
            <v>128.05000000000001</v>
          </cell>
          <cell r="F244">
            <v>128.05000000000001</v>
          </cell>
          <cell r="G244">
            <v>128.05000000000001</v>
          </cell>
        </row>
        <row r="245">
          <cell r="A245">
            <v>1020</v>
          </cell>
          <cell r="B245" t="str">
            <v>Global/interregional</v>
          </cell>
          <cell r="D245">
            <v>33205.86</v>
          </cell>
          <cell r="E245">
            <v>0</v>
          </cell>
          <cell r="F245">
            <v>33205.86</v>
          </cell>
          <cell r="G245">
            <v>33205.86</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43120.38</v>
          </cell>
          <cell r="E248">
            <v>0</v>
          </cell>
          <cell r="F248">
            <v>43120.38</v>
          </cell>
          <cell r="G248">
            <v>43120.38</v>
          </cell>
        </row>
        <row r="250">
          <cell r="A250">
            <v>2401</v>
          </cell>
          <cell r="B250" t="str">
            <v>Not elsewhere classified (from table 3b)</v>
          </cell>
          <cell r="C250">
            <v>17600</v>
          </cell>
          <cell r="E250">
            <v>0</v>
          </cell>
          <cell r="F250">
            <v>0</v>
          </cell>
          <cell r="G250">
            <v>17600</v>
          </cell>
        </row>
        <row r="252">
          <cell r="B252" t="str">
            <v>Total</v>
          </cell>
          <cell r="C252">
            <v>17600</v>
          </cell>
          <cell r="D252">
            <v>102173.87</v>
          </cell>
          <cell r="E252">
            <v>5588.1200000000008</v>
          </cell>
          <cell r="F252">
            <v>107761.99000000002</v>
          </cell>
          <cell r="G252">
            <v>125361.99000000002</v>
          </cell>
        </row>
      </sheetData>
      <sheetData sheetId="21">
        <row r="8">
          <cell r="B8" t="str">
            <v>(list here expenditures by country and region)</v>
          </cell>
        </row>
        <row r="10">
          <cell r="B10" t="str">
            <v xml:space="preserve">Member States </v>
          </cell>
        </row>
        <row r="12">
          <cell r="A12">
            <v>4</v>
          </cell>
          <cell r="B12" t="str">
            <v>Afghanistan</v>
          </cell>
          <cell r="D12">
            <v>14600</v>
          </cell>
          <cell r="F12">
            <v>14600</v>
          </cell>
          <cell r="G12">
            <v>14600</v>
          </cell>
        </row>
        <row r="13">
          <cell r="A13">
            <v>8</v>
          </cell>
          <cell r="B13" t="str">
            <v>Albania</v>
          </cell>
          <cell r="D13">
            <v>182</v>
          </cell>
          <cell r="F13">
            <v>182</v>
          </cell>
          <cell r="G13">
            <v>182</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D18">
            <v>9</v>
          </cell>
          <cell r="F18">
            <v>9</v>
          </cell>
          <cell r="G18">
            <v>9</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E24">
            <v>-194</v>
          </cell>
          <cell r="F24">
            <v>-194</v>
          </cell>
          <cell r="G24">
            <v>-194</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D32">
            <v>1140</v>
          </cell>
          <cell r="E32">
            <v>119</v>
          </cell>
          <cell r="F32">
            <v>1259</v>
          </cell>
          <cell r="G32">
            <v>1259</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E35">
            <v>14901</v>
          </cell>
          <cell r="F35">
            <v>14901</v>
          </cell>
          <cell r="G35">
            <v>14901</v>
          </cell>
        </row>
        <row r="36">
          <cell r="A36">
            <v>96</v>
          </cell>
          <cell r="B36" t="str">
            <v>Brunei Darussalam</v>
          </cell>
          <cell r="D36">
            <v>3</v>
          </cell>
          <cell r="F36">
            <v>3</v>
          </cell>
          <cell r="G36">
            <v>3</v>
          </cell>
        </row>
        <row r="37">
          <cell r="A37">
            <v>100</v>
          </cell>
          <cell r="B37" t="str">
            <v>Bulgaria</v>
          </cell>
          <cell r="D37">
            <v>3</v>
          </cell>
          <cell r="F37">
            <v>3</v>
          </cell>
          <cell r="G37">
            <v>3</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D40">
            <v>637</v>
          </cell>
          <cell r="F40">
            <v>637</v>
          </cell>
          <cell r="G40">
            <v>637</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D43">
            <v>753</v>
          </cell>
          <cell r="F43">
            <v>753</v>
          </cell>
          <cell r="G43">
            <v>753</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D47">
            <v>243</v>
          </cell>
          <cell r="F47">
            <v>243</v>
          </cell>
          <cell r="G47">
            <v>243</v>
          </cell>
        </row>
        <row r="48">
          <cell r="A48">
            <v>170</v>
          </cell>
          <cell r="B48" t="str">
            <v>Colombia</v>
          </cell>
          <cell r="E48">
            <v>43497</v>
          </cell>
          <cell r="F48">
            <v>43497</v>
          </cell>
          <cell r="G48">
            <v>43497</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D54">
            <v>11</v>
          </cell>
          <cell r="F54">
            <v>11</v>
          </cell>
          <cell r="G54">
            <v>11</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D62">
            <v>86</v>
          </cell>
          <cell r="F62">
            <v>86</v>
          </cell>
          <cell r="G62">
            <v>86</v>
          </cell>
        </row>
        <row r="63">
          <cell r="A63">
            <v>218</v>
          </cell>
          <cell r="B63" t="str">
            <v>Ecuador</v>
          </cell>
          <cell r="D63">
            <v>199</v>
          </cell>
          <cell r="F63">
            <v>199</v>
          </cell>
          <cell r="G63">
            <v>199</v>
          </cell>
        </row>
        <row r="64">
          <cell r="A64">
            <v>818</v>
          </cell>
          <cell r="B64" t="str">
            <v>Egypt</v>
          </cell>
          <cell r="D64">
            <v>115</v>
          </cell>
          <cell r="F64">
            <v>115</v>
          </cell>
          <cell r="G64">
            <v>115</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D69">
            <v>129</v>
          </cell>
          <cell r="F69">
            <v>129</v>
          </cell>
          <cell r="G69">
            <v>129</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D83">
            <v>906</v>
          </cell>
          <cell r="F83">
            <v>906</v>
          </cell>
          <cell r="G83">
            <v>906</v>
          </cell>
        </row>
        <row r="84">
          <cell r="A84">
            <v>328</v>
          </cell>
          <cell r="B84" t="str">
            <v>Guyana</v>
          </cell>
          <cell r="F84">
            <v>0</v>
          </cell>
          <cell r="G84">
            <v>0</v>
          </cell>
        </row>
        <row r="85">
          <cell r="A85">
            <v>332</v>
          </cell>
          <cell r="B85" t="str">
            <v>Haiti</v>
          </cell>
          <cell r="F85">
            <v>0</v>
          </cell>
          <cell r="G85">
            <v>0</v>
          </cell>
        </row>
        <row r="86">
          <cell r="A86">
            <v>340</v>
          </cell>
          <cell r="B86" t="str">
            <v>Honduras</v>
          </cell>
          <cell r="D86">
            <v>107</v>
          </cell>
          <cell r="F86">
            <v>107</v>
          </cell>
          <cell r="G86">
            <v>107</v>
          </cell>
        </row>
        <row r="87">
          <cell r="A87">
            <v>348</v>
          </cell>
          <cell r="B87" t="str">
            <v>Hungary</v>
          </cell>
          <cell r="F87">
            <v>0</v>
          </cell>
          <cell r="G87">
            <v>0</v>
          </cell>
        </row>
        <row r="88">
          <cell r="A88">
            <v>352</v>
          </cell>
          <cell r="B88" t="str">
            <v>Iceland</v>
          </cell>
          <cell r="F88">
            <v>0</v>
          </cell>
          <cell r="G88">
            <v>0</v>
          </cell>
        </row>
        <row r="89">
          <cell r="A89">
            <v>356</v>
          </cell>
          <cell r="B89" t="str">
            <v>India</v>
          </cell>
          <cell r="D89">
            <v>1277</v>
          </cell>
          <cell r="F89">
            <v>1277</v>
          </cell>
          <cell r="G89">
            <v>1277</v>
          </cell>
        </row>
        <row r="90">
          <cell r="A90">
            <v>360</v>
          </cell>
          <cell r="B90" t="str">
            <v>Indonesia</v>
          </cell>
          <cell r="D90">
            <v>96</v>
          </cell>
          <cell r="F90">
            <v>96</v>
          </cell>
          <cell r="G90">
            <v>96</v>
          </cell>
        </row>
        <row r="91">
          <cell r="A91">
            <v>364</v>
          </cell>
          <cell r="B91" t="str">
            <v>Iran, Islamic Republic</v>
          </cell>
          <cell r="D91">
            <v>2021</v>
          </cell>
          <cell r="F91">
            <v>2021</v>
          </cell>
          <cell r="G91">
            <v>2021</v>
          </cell>
        </row>
        <row r="92">
          <cell r="A92">
            <v>368</v>
          </cell>
          <cell r="B92" t="str">
            <v>Iraq</v>
          </cell>
          <cell r="D92">
            <v>-161</v>
          </cell>
          <cell r="F92">
            <v>-161</v>
          </cell>
          <cell r="G92">
            <v>-161</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D98">
            <v>343</v>
          </cell>
          <cell r="F98">
            <v>343</v>
          </cell>
          <cell r="G98">
            <v>343</v>
          </cell>
        </row>
        <row r="99">
          <cell r="A99">
            <v>398</v>
          </cell>
          <cell r="B99" t="str">
            <v>Kazakhstan</v>
          </cell>
          <cell r="D99">
            <v>96</v>
          </cell>
          <cell r="F99">
            <v>96</v>
          </cell>
          <cell r="G99">
            <v>96</v>
          </cell>
        </row>
        <row r="100">
          <cell r="A100">
            <v>404</v>
          </cell>
          <cell r="B100" t="str">
            <v>Kenya</v>
          </cell>
          <cell r="D100">
            <v>423</v>
          </cell>
          <cell r="F100">
            <v>423</v>
          </cell>
          <cell r="G100">
            <v>423</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D103">
            <v>1009</v>
          </cell>
          <cell r="F103">
            <v>1009</v>
          </cell>
          <cell r="G103">
            <v>1009</v>
          </cell>
        </row>
        <row r="104">
          <cell r="A104">
            <v>418</v>
          </cell>
          <cell r="B104" t="str">
            <v>Lao People's Dem Republic</v>
          </cell>
          <cell r="D104">
            <v>1860</v>
          </cell>
          <cell r="F104">
            <v>1860</v>
          </cell>
          <cell r="G104">
            <v>1860</v>
          </cell>
        </row>
        <row r="105">
          <cell r="A105">
            <v>428</v>
          </cell>
          <cell r="B105" t="str">
            <v>Latvia</v>
          </cell>
          <cell r="F105">
            <v>0</v>
          </cell>
          <cell r="G105">
            <v>0</v>
          </cell>
        </row>
        <row r="106">
          <cell r="A106">
            <v>422</v>
          </cell>
          <cell r="B106" t="str">
            <v>Lebanon</v>
          </cell>
          <cell r="D106">
            <v>547</v>
          </cell>
          <cell r="F106">
            <v>547</v>
          </cell>
          <cell r="G106">
            <v>547</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D109">
            <v>222</v>
          </cell>
          <cell r="E109">
            <v>452</v>
          </cell>
          <cell r="F109">
            <v>674</v>
          </cell>
          <cell r="G109">
            <v>674</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D121">
            <v>31</v>
          </cell>
          <cell r="F121">
            <v>31</v>
          </cell>
          <cell r="G121">
            <v>31</v>
          </cell>
        </row>
        <row r="122">
          <cell r="A122">
            <v>484</v>
          </cell>
          <cell r="B122" t="str">
            <v>Mexico</v>
          </cell>
          <cell r="D122">
            <v>180</v>
          </cell>
          <cell r="E122">
            <v>391</v>
          </cell>
          <cell r="F122">
            <v>571</v>
          </cell>
          <cell r="G122">
            <v>571</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D128">
            <v>1834</v>
          </cell>
          <cell r="F128">
            <v>1834</v>
          </cell>
          <cell r="G128">
            <v>1834</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240</v>
          </cell>
          <cell r="F131">
            <v>240</v>
          </cell>
          <cell r="G131">
            <v>240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D136">
            <v>9552</v>
          </cell>
          <cell r="F136">
            <v>9552</v>
          </cell>
          <cell r="G136">
            <v>9552</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D139">
            <v>2057</v>
          </cell>
          <cell r="F139">
            <v>2057</v>
          </cell>
          <cell r="G139">
            <v>2057</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D144">
            <v>3276</v>
          </cell>
          <cell r="E144">
            <v>848</v>
          </cell>
          <cell r="F144">
            <v>4124</v>
          </cell>
          <cell r="G144">
            <v>4124</v>
          </cell>
        </row>
        <row r="145">
          <cell r="A145">
            <v>608</v>
          </cell>
          <cell r="B145" t="str">
            <v>Philippines</v>
          </cell>
          <cell r="D145">
            <v>-3</v>
          </cell>
          <cell r="F145">
            <v>-3</v>
          </cell>
          <cell r="G145">
            <v>-3</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E148">
            <v>1308</v>
          </cell>
          <cell r="F148">
            <v>1308</v>
          </cell>
          <cell r="G148">
            <v>1308</v>
          </cell>
        </row>
        <row r="149">
          <cell r="A149">
            <v>410</v>
          </cell>
          <cell r="B149" t="str">
            <v>Rep of Korea</v>
          </cell>
          <cell r="F149">
            <v>0</v>
          </cell>
          <cell r="G149">
            <v>0</v>
          </cell>
        </row>
        <row r="150">
          <cell r="A150">
            <v>498</v>
          </cell>
          <cell r="B150" t="str">
            <v>Rep of Moldova</v>
          </cell>
          <cell r="D150">
            <v>34</v>
          </cell>
          <cell r="F150">
            <v>34</v>
          </cell>
          <cell r="G150">
            <v>34</v>
          </cell>
        </row>
        <row r="151">
          <cell r="A151">
            <v>642</v>
          </cell>
          <cell r="B151" t="str">
            <v>Romania</v>
          </cell>
          <cell r="D151">
            <v>775</v>
          </cell>
          <cell r="F151">
            <v>775</v>
          </cell>
          <cell r="G151">
            <v>775</v>
          </cell>
        </row>
        <row r="152">
          <cell r="A152">
            <v>643</v>
          </cell>
          <cell r="B152" t="str">
            <v>Russian Federation</v>
          </cell>
          <cell r="D152">
            <v>4467</v>
          </cell>
          <cell r="F152">
            <v>4467</v>
          </cell>
          <cell r="G152">
            <v>4467</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D158">
            <v>13</v>
          </cell>
          <cell r="F158">
            <v>13</v>
          </cell>
          <cell r="G158">
            <v>13</v>
          </cell>
        </row>
        <row r="159">
          <cell r="A159">
            <v>688</v>
          </cell>
          <cell r="B159" t="str">
            <v>Serbia</v>
          </cell>
          <cell r="D159">
            <v>52</v>
          </cell>
          <cell r="F159">
            <v>52</v>
          </cell>
          <cell r="G159">
            <v>52</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D163">
            <v>183</v>
          </cell>
          <cell r="F163">
            <v>183</v>
          </cell>
          <cell r="G163">
            <v>183</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D167">
            <v>2536</v>
          </cell>
          <cell r="F167">
            <v>2536</v>
          </cell>
          <cell r="G167">
            <v>2536</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D173">
            <v>1587</v>
          </cell>
          <cell r="F173">
            <v>1587</v>
          </cell>
          <cell r="G173">
            <v>1587</v>
          </cell>
        </row>
        <row r="174">
          <cell r="A174">
            <v>740</v>
          </cell>
          <cell r="B174" t="str">
            <v>Suriname</v>
          </cell>
          <cell r="F174">
            <v>0</v>
          </cell>
          <cell r="G174">
            <v>0</v>
          </cell>
        </row>
        <row r="175">
          <cell r="A175">
            <v>748</v>
          </cell>
          <cell r="B175" t="str">
            <v>Swaziland</v>
          </cell>
          <cell r="D175">
            <v>72</v>
          </cell>
          <cell r="F175">
            <v>72</v>
          </cell>
          <cell r="G175">
            <v>72</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D179">
            <v>2254</v>
          </cell>
          <cell r="F179">
            <v>2254</v>
          </cell>
          <cell r="G179">
            <v>2254</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D187">
            <v>949</v>
          </cell>
          <cell r="F187">
            <v>949</v>
          </cell>
          <cell r="G187">
            <v>949</v>
          </cell>
        </row>
        <row r="188">
          <cell r="A188">
            <v>795</v>
          </cell>
          <cell r="B188" t="str">
            <v>Turkmenistan</v>
          </cell>
          <cell r="D188">
            <v>390</v>
          </cell>
          <cell r="F188">
            <v>390</v>
          </cell>
          <cell r="G188">
            <v>390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E192">
            <v>23</v>
          </cell>
          <cell r="F192">
            <v>23</v>
          </cell>
          <cell r="G192">
            <v>23</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D196">
            <v>67</v>
          </cell>
          <cell r="F196">
            <v>67</v>
          </cell>
          <cell r="G196">
            <v>67</v>
          </cell>
        </row>
        <row r="197">
          <cell r="A197">
            <v>860</v>
          </cell>
          <cell r="B197" t="str">
            <v>Uzbekistan</v>
          </cell>
          <cell r="D197">
            <v>290</v>
          </cell>
          <cell r="F197">
            <v>290</v>
          </cell>
          <cell r="G197">
            <v>290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D200">
            <v>1104</v>
          </cell>
          <cell r="F200">
            <v>1104</v>
          </cell>
          <cell r="G200">
            <v>1104</v>
          </cell>
        </row>
        <row r="201">
          <cell r="A201">
            <v>887</v>
          </cell>
          <cell r="B201" t="str">
            <v>Yemen</v>
          </cell>
          <cell r="D201">
            <v>22</v>
          </cell>
          <cell r="F201">
            <v>22</v>
          </cell>
          <cell r="G201">
            <v>22</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58818</v>
          </cell>
          <cell r="E205">
            <v>61345</v>
          </cell>
          <cell r="F205">
            <v>120163</v>
          </cell>
          <cell r="G205">
            <v>120163</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D228">
            <v>197</v>
          </cell>
          <cell r="F228">
            <v>197</v>
          </cell>
          <cell r="G228">
            <v>197</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197</v>
          </cell>
          <cell r="E235">
            <v>0</v>
          </cell>
          <cell r="F235">
            <v>197</v>
          </cell>
          <cell r="G235">
            <v>197</v>
          </cell>
        </row>
        <row r="237">
          <cell r="B237" t="str">
            <v>Total countries/areas</v>
          </cell>
          <cell r="C237">
            <v>0</v>
          </cell>
          <cell r="D237">
            <v>59015</v>
          </cell>
          <cell r="E237">
            <v>61345</v>
          </cell>
          <cell r="F237">
            <v>120360</v>
          </cell>
          <cell r="G237">
            <v>120360</v>
          </cell>
        </row>
        <row r="239">
          <cell r="A239">
            <v>711</v>
          </cell>
          <cell r="B239" t="str">
            <v>Sub-Saharan Africa</v>
          </cell>
          <cell r="D239">
            <v>1492</v>
          </cell>
          <cell r="F239">
            <v>1492</v>
          </cell>
          <cell r="G239">
            <v>1492</v>
          </cell>
        </row>
        <row r="240">
          <cell r="A240">
            <v>15</v>
          </cell>
          <cell r="B240" t="str">
            <v>Northern Africa</v>
          </cell>
          <cell r="D240">
            <v>1411</v>
          </cell>
          <cell r="E240">
            <v>340</v>
          </cell>
          <cell r="F240">
            <v>1751</v>
          </cell>
          <cell r="G240">
            <v>1751</v>
          </cell>
        </row>
        <row r="241">
          <cell r="A241">
            <v>141</v>
          </cell>
          <cell r="B241" t="str">
            <v>Asia and the Pacific</v>
          </cell>
          <cell r="D241">
            <v>4935</v>
          </cell>
          <cell r="F241">
            <v>4935</v>
          </cell>
          <cell r="G241">
            <v>4935</v>
          </cell>
        </row>
        <row r="242">
          <cell r="A242">
            <v>19</v>
          </cell>
          <cell r="B242" t="str">
            <v>Americas</v>
          </cell>
          <cell r="D242">
            <v>414</v>
          </cell>
          <cell r="F242">
            <v>414</v>
          </cell>
          <cell r="G242">
            <v>414</v>
          </cell>
        </row>
        <row r="243">
          <cell r="A243">
            <v>146</v>
          </cell>
          <cell r="B243" t="str">
            <v>Western Asia</v>
          </cell>
          <cell r="D243">
            <v>4388</v>
          </cell>
          <cell r="F243">
            <v>4388</v>
          </cell>
          <cell r="G243">
            <v>4388</v>
          </cell>
        </row>
        <row r="244">
          <cell r="A244">
            <v>150</v>
          </cell>
          <cell r="B244" t="str">
            <v>Europe</v>
          </cell>
          <cell r="D244">
            <v>2548</v>
          </cell>
          <cell r="F244">
            <v>2548</v>
          </cell>
          <cell r="G244">
            <v>2548</v>
          </cell>
        </row>
        <row r="245">
          <cell r="A245">
            <v>1020</v>
          </cell>
          <cell r="B245" t="str">
            <v>Global/interregional</v>
          </cell>
          <cell r="C245">
            <v>33683</v>
          </cell>
          <cell r="D245">
            <v>61306</v>
          </cell>
          <cell r="F245">
            <v>61306</v>
          </cell>
          <cell r="G245">
            <v>94989</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33683</v>
          </cell>
          <cell r="D248">
            <v>76494</v>
          </cell>
          <cell r="E248">
            <v>340</v>
          </cell>
          <cell r="F248">
            <v>76834</v>
          </cell>
          <cell r="G248">
            <v>110517</v>
          </cell>
        </row>
        <row r="250">
          <cell r="A250">
            <v>2401</v>
          </cell>
          <cell r="B250" t="str">
            <v>Not elsewhere classified (from table 3b)</v>
          </cell>
          <cell r="C250">
            <v>0</v>
          </cell>
          <cell r="D250">
            <v>0</v>
          </cell>
          <cell r="E250">
            <v>0</v>
          </cell>
          <cell r="F250">
            <v>0</v>
          </cell>
          <cell r="G250">
            <v>0</v>
          </cell>
        </row>
        <row r="252">
          <cell r="B252" t="str">
            <v>Total</v>
          </cell>
          <cell r="C252">
            <v>33683</v>
          </cell>
          <cell r="D252">
            <v>135509</v>
          </cell>
          <cell r="E252">
            <v>61685</v>
          </cell>
          <cell r="F252">
            <v>197194</v>
          </cell>
          <cell r="G252">
            <v>230877</v>
          </cell>
        </row>
      </sheetData>
      <sheetData sheetId="22">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C98">
            <v>124603.59299999999</v>
          </cell>
          <cell r="D98">
            <v>6201.1869999999999</v>
          </cell>
          <cell r="F98">
            <v>6201.1869999999999</v>
          </cell>
          <cell r="G98">
            <v>130804.78</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C106">
            <v>61777.48</v>
          </cell>
          <cell r="D106">
            <v>60756.313999999998</v>
          </cell>
          <cell r="F106">
            <v>60756.313999999998</v>
          </cell>
          <cell r="G106">
            <v>122533.79399999999</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C178">
            <v>43577.64</v>
          </cell>
          <cell r="D178">
            <v>13550.503000000001</v>
          </cell>
          <cell r="F178">
            <v>13550.503000000001</v>
          </cell>
          <cell r="G178">
            <v>57128.142999999996</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229958.71299999999</v>
          </cell>
          <cell r="D205">
            <v>80508.004000000001</v>
          </cell>
          <cell r="E205">
            <v>0</v>
          </cell>
          <cell r="F205">
            <v>80508.004000000001</v>
          </cell>
          <cell r="G205">
            <v>310466.717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266088.36300000001</v>
          </cell>
          <cell r="D228">
            <v>230525.77600000001</v>
          </cell>
          <cell r="F228">
            <v>230525.77600000001</v>
          </cell>
          <cell r="G228">
            <v>496614.13900000002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266088.36300000001</v>
          </cell>
          <cell r="D235">
            <v>230525.77600000001</v>
          </cell>
          <cell r="E235">
            <v>0</v>
          </cell>
          <cell r="F235">
            <v>230525.77600000001</v>
          </cell>
          <cell r="G235">
            <v>496614.13900000002</v>
          </cell>
        </row>
        <row r="237">
          <cell r="B237" t="str">
            <v>Total countries/areas</v>
          </cell>
          <cell r="C237">
            <v>496047.076</v>
          </cell>
          <cell r="D237">
            <v>311033.78000000003</v>
          </cell>
          <cell r="E237">
            <v>0</v>
          </cell>
          <cell r="F237">
            <v>311033.78000000003</v>
          </cell>
          <cell r="G237">
            <v>807080.85600000003</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0</v>
          </cell>
          <cell r="D250">
            <v>0</v>
          </cell>
          <cell r="E250">
            <v>0</v>
          </cell>
          <cell r="F250">
            <v>0</v>
          </cell>
          <cell r="G250">
            <v>0</v>
          </cell>
        </row>
        <row r="252">
          <cell r="B252" t="str">
            <v>Total</v>
          </cell>
          <cell r="C252">
            <v>496047.076</v>
          </cell>
          <cell r="D252">
            <v>311033.78000000003</v>
          </cell>
          <cell r="E252">
            <v>0</v>
          </cell>
          <cell r="F252">
            <v>311033.78000000003</v>
          </cell>
          <cell r="G252">
            <v>807080.85600000003</v>
          </cell>
        </row>
      </sheetData>
      <sheetData sheetId="23"/>
      <sheetData sheetId="24">
        <row r="8">
          <cell r="B8" t="str">
            <v>(list here expenditures by country and region)</v>
          </cell>
        </row>
        <row r="10">
          <cell r="B10" t="str">
            <v xml:space="preserve">Member States </v>
          </cell>
        </row>
        <row r="12">
          <cell r="A12">
            <v>4</v>
          </cell>
          <cell r="B12" t="str">
            <v>Afghanistan</v>
          </cell>
          <cell r="D12">
            <v>2449.7530000000002</v>
          </cell>
          <cell r="F12">
            <v>2449.7530000000002</v>
          </cell>
          <cell r="G12">
            <v>2449.7530000000002</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D39">
            <v>816.72799999999995</v>
          </cell>
          <cell r="F39">
            <v>816.72799999999995</v>
          </cell>
          <cell r="G39">
            <v>816.72799999999995</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D44">
            <v>2314.846</v>
          </cell>
          <cell r="F44">
            <v>2314.846</v>
          </cell>
          <cell r="G44">
            <v>2314.846</v>
          </cell>
        </row>
        <row r="45">
          <cell r="A45">
            <v>148</v>
          </cell>
          <cell r="B45" t="str">
            <v>Chad</v>
          </cell>
          <cell r="D45">
            <v>4766.7139999999999</v>
          </cell>
          <cell r="F45">
            <v>4766.7139999999999</v>
          </cell>
          <cell r="G45">
            <v>4766.7139999999999</v>
          </cell>
        </row>
        <row r="46">
          <cell r="A46">
            <v>152</v>
          </cell>
          <cell r="B46" t="str">
            <v>Chile</v>
          </cell>
          <cell r="F46">
            <v>0</v>
          </cell>
          <cell r="G46">
            <v>0</v>
          </cell>
        </row>
        <row r="47">
          <cell r="A47">
            <v>156</v>
          </cell>
          <cell r="B47" t="str">
            <v>China</v>
          </cell>
          <cell r="F47">
            <v>0</v>
          </cell>
          <cell r="G47">
            <v>0</v>
          </cell>
        </row>
        <row r="48">
          <cell r="A48">
            <v>170</v>
          </cell>
          <cell r="B48" t="str">
            <v>Colombia</v>
          </cell>
          <cell r="D48">
            <v>3319.9349999999999</v>
          </cell>
          <cell r="F48">
            <v>3319.9349999999999</v>
          </cell>
          <cell r="G48">
            <v>3319.9349999999999</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D52">
            <v>4258.6559999999999</v>
          </cell>
          <cell r="F52">
            <v>4258.6559999999999</v>
          </cell>
          <cell r="G52">
            <v>4258.6559999999999</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D58">
            <v>12046.722</v>
          </cell>
          <cell r="F58">
            <v>12046.722</v>
          </cell>
          <cell r="G58">
            <v>12046.722</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D67">
            <v>537.38099999999997</v>
          </cell>
          <cell r="F67">
            <v>537.38099999999997</v>
          </cell>
          <cell r="G67">
            <v>537.38099999999997</v>
          </cell>
        </row>
        <row r="68">
          <cell r="A68">
            <v>233</v>
          </cell>
          <cell r="B68" t="str">
            <v>Estonia</v>
          </cell>
          <cell r="F68">
            <v>0</v>
          </cell>
          <cell r="G68">
            <v>0</v>
          </cell>
        </row>
        <row r="69">
          <cell r="A69">
            <v>231</v>
          </cell>
          <cell r="B69" t="str">
            <v>Ethiopia</v>
          </cell>
          <cell r="D69">
            <v>3029.3490000000002</v>
          </cell>
          <cell r="F69">
            <v>3029.3490000000002</v>
          </cell>
          <cell r="G69">
            <v>3029.3490000000002</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D76">
            <v>181.61500000000001</v>
          </cell>
          <cell r="F76">
            <v>181.61500000000001</v>
          </cell>
          <cell r="G76">
            <v>181.61500000000001</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D82">
            <v>823.18700000000001</v>
          </cell>
          <cell r="F82">
            <v>823.18700000000001</v>
          </cell>
          <cell r="G82">
            <v>823.18700000000001</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D85">
            <v>772.51599999999996</v>
          </cell>
          <cell r="F85">
            <v>772.51599999999996</v>
          </cell>
          <cell r="G85">
            <v>772.51599999999996</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D90">
            <v>1183.8489999999999</v>
          </cell>
          <cell r="F90">
            <v>1183.8489999999999</v>
          </cell>
          <cell r="G90">
            <v>1183.8489999999999</v>
          </cell>
        </row>
        <row r="91">
          <cell r="A91">
            <v>364</v>
          </cell>
          <cell r="B91" t="str">
            <v>Iran, Islamic Republic</v>
          </cell>
          <cell r="F91">
            <v>0</v>
          </cell>
          <cell r="G91">
            <v>0</v>
          </cell>
        </row>
        <row r="92">
          <cell r="A92">
            <v>368</v>
          </cell>
          <cell r="B92" t="str">
            <v>Iraq</v>
          </cell>
          <cell r="D92">
            <v>3321.4450000000002</v>
          </cell>
          <cell r="F92">
            <v>3321.4450000000002</v>
          </cell>
          <cell r="G92">
            <v>3321.4450000000002</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D100">
            <v>2223.0010000000002</v>
          </cell>
          <cell r="F100">
            <v>2223.0010000000002</v>
          </cell>
          <cell r="G100">
            <v>2223.0010000000002</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D128">
            <v>1709.912</v>
          </cell>
          <cell r="F128">
            <v>1709.912</v>
          </cell>
          <cell r="G128">
            <v>1709.912</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1920.0730000000001</v>
          </cell>
          <cell r="F131">
            <v>1920.0730000000001</v>
          </cell>
          <cell r="G131">
            <v>1920.0730000000001</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D135">
            <v>1115.329</v>
          </cell>
          <cell r="F135">
            <v>1115.329</v>
          </cell>
          <cell r="G135">
            <v>1115.329</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D139">
            <v>238.732</v>
          </cell>
          <cell r="F139">
            <v>238.732</v>
          </cell>
          <cell r="G139">
            <v>238.732</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D152">
            <v>333.37299999999999</v>
          </cell>
          <cell r="F152">
            <v>333.37299999999999</v>
          </cell>
          <cell r="G152">
            <v>333.37299999999999</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D166">
            <v>4217.4340000000002</v>
          </cell>
          <cell r="F166">
            <v>4217.4340000000002</v>
          </cell>
          <cell r="G166">
            <v>4217.4340000000002</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D169">
            <v>3082.83</v>
          </cell>
          <cell r="F169">
            <v>3082.83</v>
          </cell>
          <cell r="G169">
            <v>3082.83</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D173">
            <v>19296.767</v>
          </cell>
          <cell r="F173">
            <v>19296.767</v>
          </cell>
          <cell r="G173">
            <v>19296.767</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D182">
            <v>788.154</v>
          </cell>
          <cell r="F182">
            <v>788.154</v>
          </cell>
          <cell r="G182">
            <v>788.154</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D190">
            <v>3695.6559999999999</v>
          </cell>
          <cell r="F190">
            <v>3695.6559999999999</v>
          </cell>
          <cell r="G190">
            <v>3695.6559999999999</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D203">
            <v>2307.277</v>
          </cell>
          <cell r="F203">
            <v>2307.277</v>
          </cell>
          <cell r="G203">
            <v>2307.277</v>
          </cell>
        </row>
        <row r="205">
          <cell r="B205" t="str">
            <v>Total Member States</v>
          </cell>
          <cell r="C205">
            <v>0</v>
          </cell>
          <cell r="D205">
            <v>80751.233999999997</v>
          </cell>
          <cell r="E205">
            <v>0</v>
          </cell>
          <cell r="F205">
            <v>80751.233999999997</v>
          </cell>
          <cell r="G205">
            <v>80751.233999999997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D228">
            <v>4463.6670000000004</v>
          </cell>
          <cell r="F228">
            <v>4463.6670000000004</v>
          </cell>
          <cell r="G228">
            <v>4463.6670000000004</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4463.6670000000004</v>
          </cell>
          <cell r="E235">
            <v>0</v>
          </cell>
          <cell r="F235">
            <v>4463.6670000000004</v>
          </cell>
          <cell r="G235">
            <v>4463.6670000000004</v>
          </cell>
        </row>
        <row r="237">
          <cell r="B237" t="str">
            <v>Total countries/areas</v>
          </cell>
          <cell r="C237">
            <v>0</v>
          </cell>
          <cell r="D237">
            <v>85214.900999999998</v>
          </cell>
          <cell r="E237">
            <v>0</v>
          </cell>
          <cell r="F237">
            <v>85214.900999999998</v>
          </cell>
          <cell r="G237">
            <v>85214.900999999998</v>
          </cell>
        </row>
        <row r="239">
          <cell r="A239">
            <v>711</v>
          </cell>
          <cell r="B239" t="str">
            <v>Sub-Saharan Africa</v>
          </cell>
          <cell r="D239">
            <v>10685.5</v>
          </cell>
          <cell r="F239">
            <v>10685.5</v>
          </cell>
          <cell r="G239">
            <v>10685.5</v>
          </cell>
        </row>
        <row r="240">
          <cell r="A240">
            <v>15</v>
          </cell>
          <cell r="B240" t="str">
            <v>Northern Africa</v>
          </cell>
          <cell r="F240">
            <v>0</v>
          </cell>
          <cell r="G240">
            <v>0</v>
          </cell>
          <cell r="I240">
            <v>3396.0920000000001</v>
          </cell>
        </row>
        <row r="241">
          <cell r="A241">
            <v>141</v>
          </cell>
          <cell r="B241" t="str">
            <v>Asia and the Pacific</v>
          </cell>
          <cell r="D241">
            <v>5041.3280000000004</v>
          </cell>
          <cell r="F241">
            <v>5041.3280000000004</v>
          </cell>
          <cell r="G241">
            <v>5041.3280000000004</v>
          </cell>
          <cell r="I241">
            <v>3097.672</v>
          </cell>
        </row>
        <row r="242">
          <cell r="A242">
            <v>19</v>
          </cell>
          <cell r="B242" t="str">
            <v>Americas</v>
          </cell>
          <cell r="D242">
            <v>3659.433</v>
          </cell>
          <cell r="F242">
            <v>3659.433</v>
          </cell>
          <cell r="G242">
            <v>3659.433</v>
          </cell>
          <cell r="I242">
            <v>4191.7359999999999</v>
          </cell>
        </row>
        <row r="243">
          <cell r="A243">
            <v>146</v>
          </cell>
          <cell r="B243" t="str">
            <v>Western Asia</v>
          </cell>
          <cell r="D243">
            <v>3958.4659999999999</v>
          </cell>
          <cell r="F243">
            <v>3958.4659999999999</v>
          </cell>
          <cell r="G243">
            <v>3958.4659999999999</v>
          </cell>
        </row>
        <row r="244">
          <cell r="A244">
            <v>150</v>
          </cell>
          <cell r="B244" t="str">
            <v>Europe</v>
          </cell>
          <cell r="F244">
            <v>0</v>
          </cell>
          <cell r="G244">
            <v>0</v>
          </cell>
        </row>
        <row r="245">
          <cell r="A245">
            <v>1020</v>
          </cell>
          <cell r="B245" t="str">
            <v>Global/interregional</v>
          </cell>
          <cell r="D245">
            <v>11050.749</v>
          </cell>
          <cell r="F245">
            <v>11050.749</v>
          </cell>
          <cell r="G245">
            <v>11050.749</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0</v>
          </cell>
          <cell r="D248">
            <v>34395.476000000002</v>
          </cell>
          <cell r="E248">
            <v>0</v>
          </cell>
          <cell r="F248">
            <v>34395.476000000002</v>
          </cell>
          <cell r="G248">
            <v>34395.476000000002</v>
          </cell>
        </row>
        <row r="250">
          <cell r="A250">
            <v>2401</v>
          </cell>
          <cell r="B250" t="str">
            <v>Not elsewhere classified (from table 3b)</v>
          </cell>
          <cell r="C250">
            <v>0</v>
          </cell>
          <cell r="D250">
            <v>1757.2639999999999</v>
          </cell>
          <cell r="E250">
            <v>0</v>
          </cell>
          <cell r="F250">
            <v>1757.2639999999999</v>
          </cell>
          <cell r="G250">
            <v>1757.2639999999999</v>
          </cell>
        </row>
        <row r="252">
          <cell r="B252" t="str">
            <v>Total</v>
          </cell>
          <cell r="C252">
            <v>0</v>
          </cell>
          <cell r="D252">
            <v>121367.641</v>
          </cell>
          <cell r="E252">
            <v>0</v>
          </cell>
          <cell r="F252">
            <v>121367.641</v>
          </cell>
          <cell r="G252">
            <v>121367.641</v>
          </cell>
        </row>
      </sheetData>
      <sheetData sheetId="25">
        <row r="8">
          <cell r="B8" t="str">
            <v>(list here expenditures by country and region)</v>
          </cell>
        </row>
        <row r="10">
          <cell r="B10" t="str">
            <v xml:space="preserve">Member States </v>
          </cell>
        </row>
        <row r="12">
          <cell r="A12">
            <v>4</v>
          </cell>
          <cell r="B12" t="str">
            <v>Afghanistan</v>
          </cell>
          <cell r="D12">
            <v>0</v>
          </cell>
          <cell r="G12">
            <v>0</v>
          </cell>
        </row>
        <row r="13">
          <cell r="A13">
            <v>8</v>
          </cell>
          <cell r="B13" t="str">
            <v>Albania</v>
          </cell>
          <cell r="D13">
            <v>0</v>
          </cell>
          <cell r="G13">
            <v>0</v>
          </cell>
        </row>
        <row r="14">
          <cell r="A14">
            <v>12</v>
          </cell>
          <cell r="B14" t="str">
            <v>Algeria</v>
          </cell>
          <cell r="D14">
            <v>0</v>
          </cell>
          <cell r="G14">
            <v>0</v>
          </cell>
        </row>
        <row r="15">
          <cell r="A15">
            <v>20</v>
          </cell>
          <cell r="B15" t="str">
            <v>Andorra</v>
          </cell>
          <cell r="D15">
            <v>0</v>
          </cell>
          <cell r="G15">
            <v>0</v>
          </cell>
        </row>
        <row r="16">
          <cell r="A16">
            <v>24</v>
          </cell>
          <cell r="B16" t="str">
            <v>Angola</v>
          </cell>
          <cell r="D16">
            <v>0</v>
          </cell>
          <cell r="G16">
            <v>0</v>
          </cell>
        </row>
        <row r="17">
          <cell r="A17">
            <v>28</v>
          </cell>
          <cell r="B17" t="str">
            <v>Antigua and Barbuda</v>
          </cell>
          <cell r="D17">
            <v>0</v>
          </cell>
          <cell r="G17">
            <v>0</v>
          </cell>
        </row>
        <row r="18">
          <cell r="A18">
            <v>32</v>
          </cell>
          <cell r="B18" t="str">
            <v>Argentina</v>
          </cell>
          <cell r="D18">
            <v>0</v>
          </cell>
          <cell r="G18">
            <v>0</v>
          </cell>
        </row>
        <row r="19">
          <cell r="A19">
            <v>51</v>
          </cell>
          <cell r="B19" t="str">
            <v>Armenia</v>
          </cell>
          <cell r="D19">
            <v>0</v>
          </cell>
          <cell r="G19">
            <v>0</v>
          </cell>
        </row>
        <row r="20">
          <cell r="A20">
            <v>36</v>
          </cell>
          <cell r="B20" t="str">
            <v>Australia</v>
          </cell>
          <cell r="D20">
            <v>0</v>
          </cell>
          <cell r="G20">
            <v>0</v>
          </cell>
        </row>
        <row r="21">
          <cell r="A21">
            <v>40</v>
          </cell>
          <cell r="B21" t="str">
            <v>Austria</v>
          </cell>
          <cell r="D21">
            <v>0</v>
          </cell>
          <cell r="G21">
            <v>0</v>
          </cell>
        </row>
        <row r="22">
          <cell r="A22">
            <v>31</v>
          </cell>
          <cell r="B22" t="str">
            <v>Azerbaijan</v>
          </cell>
          <cell r="D22">
            <v>0</v>
          </cell>
          <cell r="G22">
            <v>0</v>
          </cell>
        </row>
        <row r="23">
          <cell r="A23">
            <v>44</v>
          </cell>
          <cell r="B23" t="str">
            <v>Bahamas</v>
          </cell>
          <cell r="D23">
            <v>0</v>
          </cell>
          <cell r="G23">
            <v>0</v>
          </cell>
        </row>
        <row r="24">
          <cell r="A24">
            <v>48</v>
          </cell>
          <cell r="B24" t="str">
            <v>Bahrain</v>
          </cell>
          <cell r="D24">
            <v>0</v>
          </cell>
          <cell r="G24">
            <v>0</v>
          </cell>
        </row>
        <row r="25">
          <cell r="A25">
            <v>50</v>
          </cell>
          <cell r="B25" t="str">
            <v>Bangladesh</v>
          </cell>
          <cell r="D25">
            <v>0</v>
          </cell>
          <cell r="G25">
            <v>0</v>
          </cell>
        </row>
        <row r="26">
          <cell r="A26">
            <v>52</v>
          </cell>
          <cell r="B26" t="str">
            <v>Barbados</v>
          </cell>
          <cell r="D26">
            <v>0</v>
          </cell>
          <cell r="G26">
            <v>0</v>
          </cell>
        </row>
        <row r="27">
          <cell r="A27">
            <v>112</v>
          </cell>
          <cell r="B27" t="str">
            <v>Belarus</v>
          </cell>
          <cell r="D27">
            <v>0</v>
          </cell>
          <cell r="G27">
            <v>0</v>
          </cell>
        </row>
        <row r="28">
          <cell r="A28">
            <v>56</v>
          </cell>
          <cell r="B28" t="str">
            <v>Belgium</v>
          </cell>
          <cell r="D28">
            <v>0</v>
          </cell>
          <cell r="G28">
            <v>0</v>
          </cell>
        </row>
        <row r="29">
          <cell r="A29">
            <v>84</v>
          </cell>
          <cell r="B29" t="str">
            <v>Belize</v>
          </cell>
          <cell r="D29">
            <v>0</v>
          </cell>
          <cell r="G29">
            <v>0</v>
          </cell>
        </row>
        <row r="30">
          <cell r="A30">
            <v>204</v>
          </cell>
          <cell r="B30" t="str">
            <v>Benin</v>
          </cell>
          <cell r="D30">
            <v>0</v>
          </cell>
          <cell r="G30">
            <v>0</v>
          </cell>
        </row>
        <row r="31">
          <cell r="A31">
            <v>64</v>
          </cell>
          <cell r="B31" t="str">
            <v>Bhutan</v>
          </cell>
          <cell r="D31">
            <v>0</v>
          </cell>
          <cell r="G31">
            <v>0</v>
          </cell>
        </row>
        <row r="32">
          <cell r="A32">
            <v>68</v>
          </cell>
          <cell r="B32" t="str">
            <v>Bolivia</v>
          </cell>
          <cell r="D32">
            <v>0</v>
          </cell>
          <cell r="G32">
            <v>0</v>
          </cell>
        </row>
        <row r="33">
          <cell r="A33">
            <v>70</v>
          </cell>
          <cell r="B33" t="str">
            <v>Bosnia and Herzegovina</v>
          </cell>
          <cell r="D33">
            <v>0</v>
          </cell>
          <cell r="G33">
            <v>0</v>
          </cell>
        </row>
        <row r="34">
          <cell r="A34">
            <v>72</v>
          </cell>
          <cell r="B34" t="str">
            <v>Botswana</v>
          </cell>
          <cell r="D34">
            <v>0</v>
          </cell>
          <cell r="G34">
            <v>0</v>
          </cell>
        </row>
        <row r="35">
          <cell r="A35">
            <v>76</v>
          </cell>
          <cell r="B35" t="str">
            <v>Brazil</v>
          </cell>
          <cell r="D35">
            <v>0</v>
          </cell>
          <cell r="G35">
            <v>0</v>
          </cell>
        </row>
        <row r="36">
          <cell r="A36">
            <v>96</v>
          </cell>
          <cell r="B36" t="str">
            <v>Brunei Darussalam</v>
          </cell>
          <cell r="D36">
            <v>0</v>
          </cell>
          <cell r="G36">
            <v>0</v>
          </cell>
        </row>
        <row r="37">
          <cell r="A37">
            <v>100</v>
          </cell>
          <cell r="B37" t="str">
            <v>Bulgaria</v>
          </cell>
          <cell r="D37">
            <v>0</v>
          </cell>
          <cell r="G37">
            <v>0</v>
          </cell>
        </row>
        <row r="38">
          <cell r="A38">
            <v>854</v>
          </cell>
          <cell r="B38" t="str">
            <v>Burkina Faso</v>
          </cell>
          <cell r="D38">
            <v>0</v>
          </cell>
          <cell r="G38">
            <v>0</v>
          </cell>
        </row>
        <row r="39">
          <cell r="A39">
            <v>108</v>
          </cell>
          <cell r="B39" t="str">
            <v>Burundi</v>
          </cell>
          <cell r="D39">
            <v>0</v>
          </cell>
          <cell r="G39">
            <v>0</v>
          </cell>
        </row>
        <row r="40">
          <cell r="A40">
            <v>116</v>
          </cell>
          <cell r="B40" t="str">
            <v>Cambodia</v>
          </cell>
          <cell r="D40">
            <v>0</v>
          </cell>
          <cell r="G40">
            <v>0</v>
          </cell>
        </row>
        <row r="41">
          <cell r="A41">
            <v>120</v>
          </cell>
          <cell r="B41" t="str">
            <v>Cameroon</v>
          </cell>
          <cell r="D41">
            <v>0</v>
          </cell>
          <cell r="G41">
            <v>0</v>
          </cell>
        </row>
        <row r="42">
          <cell r="A42">
            <v>124</v>
          </cell>
          <cell r="B42" t="str">
            <v>Canada</v>
          </cell>
          <cell r="D42">
            <v>0</v>
          </cell>
          <cell r="G42">
            <v>0</v>
          </cell>
        </row>
        <row r="43">
          <cell r="A43">
            <v>132</v>
          </cell>
          <cell r="B43" t="str">
            <v>Cape Verde</v>
          </cell>
          <cell r="D43">
            <v>0</v>
          </cell>
          <cell r="G43">
            <v>0</v>
          </cell>
        </row>
        <row r="44">
          <cell r="A44">
            <v>140</v>
          </cell>
          <cell r="B44" t="str">
            <v>Central African Rep.</v>
          </cell>
          <cell r="D44">
            <v>0</v>
          </cell>
          <cell r="G44">
            <v>0</v>
          </cell>
        </row>
        <row r="45">
          <cell r="A45">
            <v>148</v>
          </cell>
          <cell r="B45" t="str">
            <v>Chad</v>
          </cell>
          <cell r="D45">
            <v>0</v>
          </cell>
          <cell r="G45">
            <v>0</v>
          </cell>
        </row>
        <row r="46">
          <cell r="A46">
            <v>152</v>
          </cell>
          <cell r="B46" t="str">
            <v>Chile</v>
          </cell>
          <cell r="D46">
            <v>0</v>
          </cell>
          <cell r="G46">
            <v>0</v>
          </cell>
        </row>
        <row r="47">
          <cell r="A47">
            <v>156</v>
          </cell>
          <cell r="B47" t="str">
            <v>China</v>
          </cell>
          <cell r="D47">
            <v>0</v>
          </cell>
          <cell r="G47">
            <v>0</v>
          </cell>
        </row>
        <row r="48">
          <cell r="A48">
            <v>170</v>
          </cell>
          <cell r="B48" t="str">
            <v>Colombia</v>
          </cell>
          <cell r="D48">
            <v>0</v>
          </cell>
          <cell r="G48">
            <v>0</v>
          </cell>
        </row>
        <row r="49">
          <cell r="A49">
            <v>174</v>
          </cell>
          <cell r="B49" t="str">
            <v>Comoros</v>
          </cell>
          <cell r="D49">
            <v>0</v>
          </cell>
          <cell r="G49">
            <v>0</v>
          </cell>
        </row>
        <row r="50">
          <cell r="A50">
            <v>178</v>
          </cell>
          <cell r="B50" t="str">
            <v>Congo</v>
          </cell>
          <cell r="D50">
            <v>0</v>
          </cell>
          <cell r="G50">
            <v>0</v>
          </cell>
        </row>
        <row r="51">
          <cell r="A51">
            <v>188</v>
          </cell>
          <cell r="B51" t="str">
            <v>Costa Rica</v>
          </cell>
          <cell r="D51">
            <v>0</v>
          </cell>
          <cell r="G51">
            <v>0</v>
          </cell>
        </row>
        <row r="52">
          <cell r="A52">
            <v>384</v>
          </cell>
          <cell r="B52" t="str">
            <v>Cote d'Ivoire</v>
          </cell>
          <cell r="D52">
            <v>0</v>
          </cell>
          <cell r="G52">
            <v>0</v>
          </cell>
        </row>
        <row r="53">
          <cell r="A53">
            <v>191</v>
          </cell>
          <cell r="B53" t="str">
            <v>Croatia</v>
          </cell>
          <cell r="D53">
            <v>0</v>
          </cell>
          <cell r="G53">
            <v>0</v>
          </cell>
        </row>
        <row r="54">
          <cell r="A54">
            <v>192</v>
          </cell>
          <cell r="B54" t="str">
            <v>Cuba</v>
          </cell>
          <cell r="D54">
            <v>0</v>
          </cell>
          <cell r="G54">
            <v>0</v>
          </cell>
        </row>
        <row r="55">
          <cell r="A55">
            <v>196</v>
          </cell>
          <cell r="B55" t="str">
            <v>Cyprus</v>
          </cell>
          <cell r="D55">
            <v>0</v>
          </cell>
          <cell r="G55">
            <v>0</v>
          </cell>
        </row>
        <row r="56">
          <cell r="A56">
            <v>203</v>
          </cell>
          <cell r="B56" t="str">
            <v>Czech Republic</v>
          </cell>
          <cell r="D56">
            <v>0</v>
          </cell>
          <cell r="G56">
            <v>0</v>
          </cell>
        </row>
        <row r="57">
          <cell r="A57">
            <v>408</v>
          </cell>
          <cell r="B57" t="str">
            <v>Dem People's Rep of Korea</v>
          </cell>
          <cell r="D57">
            <v>0</v>
          </cell>
          <cell r="G57">
            <v>0</v>
          </cell>
        </row>
        <row r="58">
          <cell r="A58">
            <v>180</v>
          </cell>
          <cell r="B58" t="str">
            <v>Dem Rep of the Congo</v>
          </cell>
          <cell r="D58">
            <v>0</v>
          </cell>
          <cell r="G58">
            <v>0</v>
          </cell>
        </row>
        <row r="59">
          <cell r="A59">
            <v>208</v>
          </cell>
          <cell r="B59" t="str">
            <v>Denmark</v>
          </cell>
          <cell r="D59">
            <v>0</v>
          </cell>
          <cell r="G59">
            <v>0</v>
          </cell>
        </row>
        <row r="60">
          <cell r="A60">
            <v>262</v>
          </cell>
          <cell r="B60" t="str">
            <v>Djibouti</v>
          </cell>
          <cell r="D60">
            <v>0</v>
          </cell>
          <cell r="G60">
            <v>0</v>
          </cell>
        </row>
        <row r="61">
          <cell r="A61">
            <v>212</v>
          </cell>
          <cell r="B61" t="str">
            <v>Dominica</v>
          </cell>
          <cell r="D61">
            <v>0</v>
          </cell>
          <cell r="G61">
            <v>0</v>
          </cell>
        </row>
        <row r="62">
          <cell r="A62">
            <v>214</v>
          </cell>
          <cell r="B62" t="str">
            <v>Dominican Republic</v>
          </cell>
          <cell r="D62">
            <v>0</v>
          </cell>
          <cell r="G62">
            <v>0</v>
          </cell>
        </row>
        <row r="63">
          <cell r="A63">
            <v>218</v>
          </cell>
          <cell r="B63" t="str">
            <v>Ecuador</v>
          </cell>
          <cell r="D63">
            <v>0</v>
          </cell>
          <cell r="G63">
            <v>0</v>
          </cell>
        </row>
        <row r="64">
          <cell r="A64">
            <v>818</v>
          </cell>
          <cell r="B64" t="str">
            <v>Egypt</v>
          </cell>
          <cell r="D64">
            <v>0</v>
          </cell>
          <cell r="G64">
            <v>0</v>
          </cell>
        </row>
        <row r="65">
          <cell r="A65">
            <v>222</v>
          </cell>
          <cell r="B65" t="str">
            <v>El Salvador</v>
          </cell>
          <cell r="D65">
            <v>0</v>
          </cell>
          <cell r="G65">
            <v>0</v>
          </cell>
        </row>
        <row r="66">
          <cell r="A66">
            <v>226</v>
          </cell>
          <cell r="B66" t="str">
            <v>Equatorial Guinea</v>
          </cell>
          <cell r="D66">
            <v>0</v>
          </cell>
          <cell r="G66">
            <v>0</v>
          </cell>
        </row>
        <row r="67">
          <cell r="A67">
            <v>232</v>
          </cell>
          <cell r="B67" t="str">
            <v>Eritrea</v>
          </cell>
          <cell r="D67">
            <v>0</v>
          </cell>
          <cell r="G67">
            <v>0</v>
          </cell>
        </row>
        <row r="68">
          <cell r="A68">
            <v>233</v>
          </cell>
          <cell r="B68" t="str">
            <v>Estonia</v>
          </cell>
          <cell r="D68">
            <v>0</v>
          </cell>
          <cell r="G68">
            <v>0</v>
          </cell>
        </row>
        <row r="69">
          <cell r="A69">
            <v>231</v>
          </cell>
          <cell r="B69" t="str">
            <v>Ethiopia</v>
          </cell>
          <cell r="D69">
            <v>0</v>
          </cell>
          <cell r="G69">
            <v>0</v>
          </cell>
        </row>
        <row r="70">
          <cell r="A70">
            <v>583</v>
          </cell>
          <cell r="B70" t="str">
            <v>Fed States of Micronesia</v>
          </cell>
          <cell r="D70">
            <v>0</v>
          </cell>
          <cell r="G70">
            <v>0</v>
          </cell>
        </row>
        <row r="71">
          <cell r="A71">
            <v>242</v>
          </cell>
          <cell r="B71" t="str">
            <v>Fiji</v>
          </cell>
          <cell r="D71">
            <v>0</v>
          </cell>
          <cell r="G71">
            <v>0</v>
          </cell>
        </row>
        <row r="72">
          <cell r="A72">
            <v>246</v>
          </cell>
          <cell r="B72" t="str">
            <v>Finland</v>
          </cell>
          <cell r="D72">
            <v>0</v>
          </cell>
          <cell r="G72">
            <v>0</v>
          </cell>
        </row>
        <row r="73">
          <cell r="A73">
            <v>250</v>
          </cell>
          <cell r="B73" t="str">
            <v>France</v>
          </cell>
          <cell r="D73">
            <v>0</v>
          </cell>
          <cell r="G73">
            <v>0</v>
          </cell>
        </row>
        <row r="74">
          <cell r="A74">
            <v>266</v>
          </cell>
          <cell r="B74" t="str">
            <v>Gabon</v>
          </cell>
          <cell r="D74">
            <v>0</v>
          </cell>
          <cell r="G74">
            <v>0</v>
          </cell>
        </row>
        <row r="75">
          <cell r="A75">
            <v>270</v>
          </cell>
          <cell r="B75" t="str">
            <v>Gambia</v>
          </cell>
          <cell r="D75">
            <v>0</v>
          </cell>
          <cell r="G75">
            <v>0</v>
          </cell>
        </row>
        <row r="76">
          <cell r="A76">
            <v>268</v>
          </cell>
          <cell r="B76" t="str">
            <v>Georgia</v>
          </cell>
          <cell r="D76">
            <v>0</v>
          </cell>
          <cell r="G76">
            <v>0</v>
          </cell>
        </row>
        <row r="77">
          <cell r="A77">
            <v>276</v>
          </cell>
          <cell r="B77" t="str">
            <v>Germany</v>
          </cell>
          <cell r="D77">
            <v>0</v>
          </cell>
          <cell r="G77">
            <v>0</v>
          </cell>
        </row>
        <row r="78">
          <cell r="A78">
            <v>288</v>
          </cell>
          <cell r="B78" t="str">
            <v>Ghana</v>
          </cell>
          <cell r="D78">
            <v>0</v>
          </cell>
          <cell r="G78">
            <v>0</v>
          </cell>
        </row>
        <row r="79">
          <cell r="A79">
            <v>300</v>
          </cell>
          <cell r="B79" t="str">
            <v>Greece</v>
          </cell>
          <cell r="D79">
            <v>0</v>
          </cell>
          <cell r="G79">
            <v>0</v>
          </cell>
        </row>
        <row r="80">
          <cell r="A80">
            <v>308</v>
          </cell>
          <cell r="B80" t="str">
            <v>Grenada</v>
          </cell>
          <cell r="D80">
            <v>0</v>
          </cell>
          <cell r="G80">
            <v>0</v>
          </cell>
        </row>
        <row r="81">
          <cell r="A81">
            <v>320</v>
          </cell>
          <cell r="B81" t="str">
            <v>Guatemala</v>
          </cell>
          <cell r="D81">
            <v>0</v>
          </cell>
          <cell r="G81">
            <v>0</v>
          </cell>
        </row>
        <row r="82">
          <cell r="A82">
            <v>324</v>
          </cell>
          <cell r="B82" t="str">
            <v>Guinea</v>
          </cell>
          <cell r="D82">
            <v>0</v>
          </cell>
          <cell r="G82">
            <v>0</v>
          </cell>
        </row>
        <row r="83">
          <cell r="A83">
            <v>624</v>
          </cell>
          <cell r="B83" t="str">
            <v>Guinea-Bissau</v>
          </cell>
          <cell r="D83">
            <v>0</v>
          </cell>
          <cell r="G83">
            <v>0</v>
          </cell>
        </row>
        <row r="84">
          <cell r="A84">
            <v>328</v>
          </cell>
          <cell r="B84" t="str">
            <v>Guyana</v>
          </cell>
          <cell r="D84">
            <v>0</v>
          </cell>
          <cell r="G84">
            <v>0</v>
          </cell>
        </row>
        <row r="85">
          <cell r="A85">
            <v>332</v>
          </cell>
          <cell r="B85" t="str">
            <v>Haiti</v>
          </cell>
          <cell r="D85">
            <v>0</v>
          </cell>
          <cell r="G85">
            <v>0</v>
          </cell>
        </row>
        <row r="86">
          <cell r="A86">
            <v>340</v>
          </cell>
          <cell r="B86" t="str">
            <v>Honduras</v>
          </cell>
          <cell r="D86">
            <v>0</v>
          </cell>
          <cell r="G86">
            <v>0</v>
          </cell>
        </row>
        <row r="87">
          <cell r="A87">
            <v>348</v>
          </cell>
          <cell r="B87" t="str">
            <v>Hungary</v>
          </cell>
          <cell r="D87">
            <v>0</v>
          </cell>
          <cell r="G87">
            <v>0</v>
          </cell>
        </row>
        <row r="88">
          <cell r="A88">
            <v>352</v>
          </cell>
          <cell r="B88" t="str">
            <v>Iceland</v>
          </cell>
          <cell r="D88">
            <v>0</v>
          </cell>
          <cell r="G88">
            <v>0</v>
          </cell>
        </row>
        <row r="89">
          <cell r="A89">
            <v>356</v>
          </cell>
          <cell r="B89" t="str">
            <v>India</v>
          </cell>
          <cell r="D89">
            <v>0</v>
          </cell>
          <cell r="G89">
            <v>0</v>
          </cell>
        </row>
        <row r="90">
          <cell r="A90">
            <v>360</v>
          </cell>
          <cell r="B90" t="str">
            <v>Indonesia</v>
          </cell>
          <cell r="D90">
            <v>0</v>
          </cell>
          <cell r="G90">
            <v>0</v>
          </cell>
        </row>
        <row r="91">
          <cell r="A91">
            <v>364</v>
          </cell>
          <cell r="B91" t="str">
            <v>Iran, Islamic Republic</v>
          </cell>
          <cell r="D91">
            <v>0</v>
          </cell>
          <cell r="G91">
            <v>0</v>
          </cell>
        </row>
        <row r="92">
          <cell r="A92">
            <v>368</v>
          </cell>
          <cell r="B92" t="str">
            <v>Iraq</v>
          </cell>
          <cell r="D92">
            <v>0</v>
          </cell>
          <cell r="G92">
            <v>0</v>
          </cell>
        </row>
        <row r="93">
          <cell r="A93">
            <v>372</v>
          </cell>
          <cell r="B93" t="str">
            <v>Ireland</v>
          </cell>
          <cell r="D93">
            <v>0</v>
          </cell>
          <cell r="G93">
            <v>0</v>
          </cell>
        </row>
        <row r="94">
          <cell r="A94">
            <v>376</v>
          </cell>
          <cell r="B94" t="str">
            <v>Israel</v>
          </cell>
          <cell r="D94">
            <v>0</v>
          </cell>
          <cell r="G94">
            <v>0</v>
          </cell>
        </row>
        <row r="95">
          <cell r="A95">
            <v>380</v>
          </cell>
          <cell r="B95" t="str">
            <v>Italy</v>
          </cell>
          <cell r="D95">
            <v>0</v>
          </cell>
          <cell r="G95">
            <v>0</v>
          </cell>
        </row>
        <row r="96">
          <cell r="A96">
            <v>388</v>
          </cell>
          <cell r="B96" t="str">
            <v>Jamaica</v>
          </cell>
          <cell r="D96">
            <v>0</v>
          </cell>
          <cell r="G96">
            <v>0</v>
          </cell>
        </row>
        <row r="97">
          <cell r="A97">
            <v>392</v>
          </cell>
          <cell r="B97" t="str">
            <v>Japan</v>
          </cell>
          <cell r="D97">
            <v>0</v>
          </cell>
          <cell r="G97">
            <v>0</v>
          </cell>
        </row>
        <row r="98">
          <cell r="A98">
            <v>400</v>
          </cell>
          <cell r="B98" t="str">
            <v>Jordan</v>
          </cell>
          <cell r="D98">
            <v>0</v>
          </cell>
          <cell r="G98">
            <v>0</v>
          </cell>
        </row>
        <row r="99">
          <cell r="A99">
            <v>398</v>
          </cell>
          <cell r="B99" t="str">
            <v>Kazakhstan</v>
          </cell>
          <cell r="D99">
            <v>0</v>
          </cell>
          <cell r="G99">
            <v>0</v>
          </cell>
        </row>
        <row r="100">
          <cell r="A100">
            <v>404</v>
          </cell>
          <cell r="B100" t="str">
            <v>Kenya</v>
          </cell>
          <cell r="D100">
            <v>0</v>
          </cell>
          <cell r="G100">
            <v>0</v>
          </cell>
        </row>
        <row r="101">
          <cell r="A101">
            <v>296</v>
          </cell>
          <cell r="B101" t="str">
            <v>Kiribati</v>
          </cell>
          <cell r="D101">
            <v>0</v>
          </cell>
          <cell r="G101">
            <v>0</v>
          </cell>
        </row>
        <row r="102">
          <cell r="A102">
            <v>414</v>
          </cell>
          <cell r="B102" t="str">
            <v>Kuwait</v>
          </cell>
          <cell r="D102">
            <v>0</v>
          </cell>
          <cell r="G102">
            <v>0</v>
          </cell>
        </row>
        <row r="103">
          <cell r="A103">
            <v>417</v>
          </cell>
          <cell r="B103" t="str">
            <v>Kyrgyzstan</v>
          </cell>
          <cell r="D103">
            <v>0</v>
          </cell>
          <cell r="G103">
            <v>0</v>
          </cell>
        </row>
        <row r="104">
          <cell r="A104">
            <v>418</v>
          </cell>
          <cell r="B104" t="str">
            <v>Lao People's Dem Republic</v>
          </cell>
          <cell r="D104">
            <v>0</v>
          </cell>
          <cell r="G104">
            <v>0</v>
          </cell>
        </row>
        <row r="105">
          <cell r="A105">
            <v>428</v>
          </cell>
          <cell r="B105" t="str">
            <v>Latvia</v>
          </cell>
          <cell r="D105">
            <v>0</v>
          </cell>
          <cell r="G105">
            <v>0</v>
          </cell>
        </row>
        <row r="106">
          <cell r="A106">
            <v>422</v>
          </cell>
          <cell r="B106" t="str">
            <v>Lebanon</v>
          </cell>
          <cell r="D106">
            <v>0</v>
          </cell>
          <cell r="G106">
            <v>0</v>
          </cell>
        </row>
        <row r="107">
          <cell r="A107">
            <v>426</v>
          </cell>
          <cell r="B107" t="str">
            <v>Lesotho</v>
          </cell>
          <cell r="D107">
            <v>0</v>
          </cell>
          <cell r="G107">
            <v>0</v>
          </cell>
        </row>
        <row r="108">
          <cell r="A108">
            <v>430</v>
          </cell>
          <cell r="B108" t="str">
            <v>Liberia</v>
          </cell>
          <cell r="D108">
            <v>0</v>
          </cell>
          <cell r="G108">
            <v>0</v>
          </cell>
        </row>
        <row r="109">
          <cell r="A109">
            <v>434</v>
          </cell>
          <cell r="B109" t="str">
            <v>Libyan Arab Jamahiriya</v>
          </cell>
          <cell r="D109">
            <v>0</v>
          </cell>
          <cell r="G109">
            <v>0</v>
          </cell>
        </row>
        <row r="110">
          <cell r="A110">
            <v>438</v>
          </cell>
          <cell r="B110" t="str">
            <v>Liechtenstein</v>
          </cell>
          <cell r="D110">
            <v>0</v>
          </cell>
          <cell r="G110">
            <v>0</v>
          </cell>
        </row>
        <row r="111">
          <cell r="A111">
            <v>440</v>
          </cell>
          <cell r="B111" t="str">
            <v>Lithuania</v>
          </cell>
          <cell r="D111">
            <v>0</v>
          </cell>
          <cell r="G111">
            <v>0</v>
          </cell>
        </row>
        <row r="112">
          <cell r="A112">
            <v>442</v>
          </cell>
          <cell r="B112" t="str">
            <v>Luxembourg</v>
          </cell>
          <cell r="D112">
            <v>0</v>
          </cell>
          <cell r="G112">
            <v>0</v>
          </cell>
        </row>
        <row r="113">
          <cell r="A113">
            <v>450</v>
          </cell>
          <cell r="B113" t="str">
            <v>Madagascar</v>
          </cell>
          <cell r="D113">
            <v>0</v>
          </cell>
          <cell r="G113">
            <v>0</v>
          </cell>
        </row>
        <row r="114">
          <cell r="A114">
            <v>454</v>
          </cell>
          <cell r="B114" t="str">
            <v>Malawi</v>
          </cell>
          <cell r="D114">
            <v>0</v>
          </cell>
          <cell r="G114">
            <v>0</v>
          </cell>
        </row>
        <row r="115">
          <cell r="A115">
            <v>458</v>
          </cell>
          <cell r="B115" t="str">
            <v>Malaysia</v>
          </cell>
          <cell r="D115">
            <v>0</v>
          </cell>
          <cell r="G115">
            <v>0</v>
          </cell>
        </row>
        <row r="116">
          <cell r="A116">
            <v>462</v>
          </cell>
          <cell r="B116" t="str">
            <v>Maldives</v>
          </cell>
          <cell r="D116">
            <v>0</v>
          </cell>
          <cell r="G116">
            <v>0</v>
          </cell>
        </row>
        <row r="117">
          <cell r="A117">
            <v>466</v>
          </cell>
          <cell r="B117" t="str">
            <v>Mali</v>
          </cell>
          <cell r="D117">
            <v>0</v>
          </cell>
          <cell r="G117">
            <v>0</v>
          </cell>
        </row>
        <row r="118">
          <cell r="A118">
            <v>470</v>
          </cell>
          <cell r="B118" t="str">
            <v>Malta</v>
          </cell>
          <cell r="D118">
            <v>0</v>
          </cell>
          <cell r="G118">
            <v>0</v>
          </cell>
        </row>
        <row r="119">
          <cell r="A119">
            <v>584</v>
          </cell>
          <cell r="B119" t="str">
            <v>Marshall Islands</v>
          </cell>
          <cell r="D119">
            <v>0</v>
          </cell>
          <cell r="G119">
            <v>0</v>
          </cell>
        </row>
        <row r="120">
          <cell r="A120">
            <v>478</v>
          </cell>
          <cell r="B120" t="str">
            <v>Mauritania</v>
          </cell>
          <cell r="D120">
            <v>0</v>
          </cell>
          <cell r="G120">
            <v>0</v>
          </cell>
        </row>
        <row r="121">
          <cell r="A121">
            <v>480</v>
          </cell>
          <cell r="B121" t="str">
            <v>Mauritius</v>
          </cell>
          <cell r="D121">
            <v>0</v>
          </cell>
          <cell r="G121">
            <v>0</v>
          </cell>
        </row>
        <row r="122">
          <cell r="A122">
            <v>484</v>
          </cell>
          <cell r="B122" t="str">
            <v>Mexico</v>
          </cell>
          <cell r="D122">
            <v>0</v>
          </cell>
          <cell r="G122">
            <v>0</v>
          </cell>
        </row>
        <row r="123">
          <cell r="A123">
            <v>492</v>
          </cell>
          <cell r="B123" t="str">
            <v>Monaco</v>
          </cell>
          <cell r="D123">
            <v>0</v>
          </cell>
          <cell r="G123">
            <v>0</v>
          </cell>
        </row>
        <row r="124">
          <cell r="A124">
            <v>496</v>
          </cell>
          <cell r="B124" t="str">
            <v>Mongolia</v>
          </cell>
          <cell r="D124">
            <v>0</v>
          </cell>
          <cell r="G124">
            <v>0</v>
          </cell>
        </row>
        <row r="125">
          <cell r="A125">
            <v>499</v>
          </cell>
          <cell r="B125" t="str">
            <v>Montenegro</v>
          </cell>
          <cell r="D125">
            <v>0</v>
          </cell>
          <cell r="G125">
            <v>0</v>
          </cell>
        </row>
        <row r="126">
          <cell r="A126">
            <v>504</v>
          </cell>
          <cell r="B126" t="str">
            <v>Morocco</v>
          </cell>
          <cell r="D126">
            <v>0</v>
          </cell>
          <cell r="G126">
            <v>0</v>
          </cell>
        </row>
        <row r="127">
          <cell r="A127">
            <v>508</v>
          </cell>
          <cell r="B127" t="str">
            <v>Mozambique</v>
          </cell>
          <cell r="D127">
            <v>0</v>
          </cell>
          <cell r="G127">
            <v>0</v>
          </cell>
        </row>
        <row r="128">
          <cell r="A128">
            <v>104</v>
          </cell>
          <cell r="B128" t="str">
            <v>Myanmar</v>
          </cell>
          <cell r="D128">
            <v>0</v>
          </cell>
          <cell r="G128">
            <v>0</v>
          </cell>
        </row>
        <row r="129">
          <cell r="A129">
            <v>516</v>
          </cell>
          <cell r="B129" t="str">
            <v>Namibia</v>
          </cell>
          <cell r="D129">
            <v>0</v>
          </cell>
          <cell r="G129">
            <v>0</v>
          </cell>
        </row>
        <row r="130">
          <cell r="A130">
            <v>520</v>
          </cell>
          <cell r="B130" t="str">
            <v>Nauru</v>
          </cell>
          <cell r="D130">
            <v>0</v>
          </cell>
          <cell r="G130">
            <v>0</v>
          </cell>
        </row>
        <row r="131">
          <cell r="A131">
            <v>524</v>
          </cell>
          <cell r="B131" t="str">
            <v>Nepal</v>
          </cell>
          <cell r="D131">
            <v>0</v>
          </cell>
          <cell r="G131">
            <v>0</v>
          </cell>
        </row>
        <row r="132">
          <cell r="A132">
            <v>528</v>
          </cell>
          <cell r="B132" t="str">
            <v>Netherlands</v>
          </cell>
          <cell r="D132">
            <v>0</v>
          </cell>
          <cell r="G132">
            <v>0</v>
          </cell>
        </row>
        <row r="133">
          <cell r="A133">
            <v>554</v>
          </cell>
          <cell r="B133" t="str">
            <v>New Zealand</v>
          </cell>
          <cell r="D133">
            <v>0</v>
          </cell>
          <cell r="G133">
            <v>0</v>
          </cell>
        </row>
        <row r="134">
          <cell r="A134">
            <v>558</v>
          </cell>
          <cell r="B134" t="str">
            <v>Nicaragua</v>
          </cell>
          <cell r="D134">
            <v>0</v>
          </cell>
          <cell r="G134">
            <v>0</v>
          </cell>
        </row>
        <row r="135">
          <cell r="A135">
            <v>562</v>
          </cell>
          <cell r="B135" t="str">
            <v>Niger</v>
          </cell>
          <cell r="D135">
            <v>0</v>
          </cell>
          <cell r="G135">
            <v>0</v>
          </cell>
        </row>
        <row r="136">
          <cell r="A136">
            <v>566</v>
          </cell>
          <cell r="B136" t="str">
            <v>Nigeria</v>
          </cell>
          <cell r="D136">
            <v>0</v>
          </cell>
          <cell r="G136">
            <v>0</v>
          </cell>
        </row>
        <row r="137">
          <cell r="A137">
            <v>578</v>
          </cell>
          <cell r="B137" t="str">
            <v>Norway</v>
          </cell>
          <cell r="D137">
            <v>0</v>
          </cell>
          <cell r="G137">
            <v>0</v>
          </cell>
        </row>
        <row r="138">
          <cell r="A138">
            <v>512</v>
          </cell>
          <cell r="B138" t="str">
            <v>Oman</v>
          </cell>
          <cell r="D138">
            <v>0</v>
          </cell>
          <cell r="G138">
            <v>0</v>
          </cell>
        </row>
        <row r="139">
          <cell r="A139">
            <v>586</v>
          </cell>
          <cell r="B139" t="str">
            <v>Pakistan</v>
          </cell>
          <cell r="D139">
            <v>0</v>
          </cell>
          <cell r="G139">
            <v>0</v>
          </cell>
        </row>
        <row r="140">
          <cell r="A140">
            <v>585</v>
          </cell>
          <cell r="B140" t="str">
            <v xml:space="preserve">Palau </v>
          </cell>
          <cell r="D140">
            <v>0</v>
          </cell>
          <cell r="G140">
            <v>0</v>
          </cell>
        </row>
        <row r="141">
          <cell r="A141">
            <v>591</v>
          </cell>
          <cell r="B141" t="str">
            <v>Panama</v>
          </cell>
          <cell r="D141">
            <v>0</v>
          </cell>
          <cell r="G141">
            <v>0</v>
          </cell>
        </row>
        <row r="142">
          <cell r="A142">
            <v>598</v>
          </cell>
          <cell r="B142" t="str">
            <v>Papua New Guinea</v>
          </cell>
          <cell r="D142">
            <v>0</v>
          </cell>
          <cell r="G142">
            <v>0</v>
          </cell>
        </row>
        <row r="143">
          <cell r="A143">
            <v>600</v>
          </cell>
          <cell r="B143" t="str">
            <v>Paraguay</v>
          </cell>
          <cell r="D143">
            <v>0</v>
          </cell>
          <cell r="G143">
            <v>0</v>
          </cell>
        </row>
        <row r="144">
          <cell r="A144">
            <v>604</v>
          </cell>
          <cell r="B144" t="str">
            <v>Peru</v>
          </cell>
          <cell r="D144">
            <v>0</v>
          </cell>
          <cell r="G144">
            <v>0</v>
          </cell>
        </row>
        <row r="145">
          <cell r="A145">
            <v>608</v>
          </cell>
          <cell r="B145" t="str">
            <v>Philippines</v>
          </cell>
          <cell r="D145">
            <v>0</v>
          </cell>
          <cell r="G145">
            <v>0</v>
          </cell>
        </row>
        <row r="146">
          <cell r="A146">
            <v>616</v>
          </cell>
          <cell r="B146" t="str">
            <v>Poland</v>
          </cell>
          <cell r="D146">
            <v>0</v>
          </cell>
          <cell r="G146">
            <v>0</v>
          </cell>
        </row>
        <row r="147">
          <cell r="A147">
            <v>620</v>
          </cell>
          <cell r="B147" t="str">
            <v>Portugal</v>
          </cell>
          <cell r="D147">
            <v>0</v>
          </cell>
          <cell r="G147">
            <v>0</v>
          </cell>
        </row>
        <row r="148">
          <cell r="A148">
            <v>634</v>
          </cell>
          <cell r="B148" t="str">
            <v>Qatar</v>
          </cell>
          <cell r="D148">
            <v>0</v>
          </cell>
          <cell r="G148">
            <v>0</v>
          </cell>
        </row>
        <row r="149">
          <cell r="A149">
            <v>410</v>
          </cell>
          <cell r="B149" t="str">
            <v>Rep of Korea</v>
          </cell>
          <cell r="D149">
            <v>0</v>
          </cell>
          <cell r="G149">
            <v>0</v>
          </cell>
        </row>
        <row r="150">
          <cell r="A150">
            <v>498</v>
          </cell>
          <cell r="B150" t="str">
            <v>Rep of Moldova</v>
          </cell>
          <cell r="D150">
            <v>0</v>
          </cell>
          <cell r="G150">
            <v>0</v>
          </cell>
        </row>
        <row r="151">
          <cell r="A151">
            <v>642</v>
          </cell>
          <cell r="B151" t="str">
            <v>Romania</v>
          </cell>
          <cell r="D151">
            <v>0</v>
          </cell>
          <cell r="G151">
            <v>0</v>
          </cell>
        </row>
        <row r="152">
          <cell r="A152">
            <v>643</v>
          </cell>
          <cell r="B152" t="str">
            <v>Russian Federation</v>
          </cell>
          <cell r="D152">
            <v>0</v>
          </cell>
          <cell r="G152">
            <v>0</v>
          </cell>
        </row>
        <row r="153">
          <cell r="A153">
            <v>646</v>
          </cell>
          <cell r="B153" t="str">
            <v>Rwanda</v>
          </cell>
          <cell r="D153">
            <v>0</v>
          </cell>
          <cell r="G153">
            <v>0</v>
          </cell>
        </row>
        <row r="154">
          <cell r="A154">
            <v>882</v>
          </cell>
          <cell r="B154" t="str">
            <v>Samoa</v>
          </cell>
          <cell r="D154">
            <v>0</v>
          </cell>
          <cell r="G154">
            <v>0</v>
          </cell>
        </row>
        <row r="155">
          <cell r="A155">
            <v>674</v>
          </cell>
          <cell r="B155" t="str">
            <v>San Marino</v>
          </cell>
          <cell r="D155">
            <v>0</v>
          </cell>
          <cell r="G155">
            <v>0</v>
          </cell>
        </row>
        <row r="156">
          <cell r="A156">
            <v>678</v>
          </cell>
          <cell r="B156" t="str">
            <v>Sao Tome and Principe</v>
          </cell>
          <cell r="D156">
            <v>0</v>
          </cell>
          <cell r="G156">
            <v>0</v>
          </cell>
        </row>
        <row r="157">
          <cell r="A157">
            <v>682</v>
          </cell>
          <cell r="B157" t="str">
            <v>Saudi Arabia</v>
          </cell>
          <cell r="D157">
            <v>0</v>
          </cell>
          <cell r="G157">
            <v>0</v>
          </cell>
        </row>
        <row r="158">
          <cell r="A158">
            <v>686</v>
          </cell>
          <cell r="B158" t="str">
            <v>Senegal</v>
          </cell>
          <cell r="D158">
            <v>0</v>
          </cell>
          <cell r="G158">
            <v>0</v>
          </cell>
        </row>
        <row r="159">
          <cell r="A159">
            <v>688</v>
          </cell>
          <cell r="B159" t="str">
            <v>Serbia</v>
          </cell>
          <cell r="D159">
            <v>0</v>
          </cell>
          <cell r="G159">
            <v>0</v>
          </cell>
        </row>
        <row r="160">
          <cell r="A160">
            <v>690</v>
          </cell>
          <cell r="B160" t="str">
            <v>Seychelles</v>
          </cell>
          <cell r="D160">
            <v>0</v>
          </cell>
          <cell r="G160">
            <v>0</v>
          </cell>
        </row>
        <row r="161">
          <cell r="A161">
            <v>694</v>
          </cell>
          <cell r="B161" t="str">
            <v>Sierra Leone</v>
          </cell>
          <cell r="D161">
            <v>0</v>
          </cell>
          <cell r="G161">
            <v>0</v>
          </cell>
        </row>
        <row r="162">
          <cell r="A162">
            <v>702</v>
          </cell>
          <cell r="B162" t="str">
            <v>Singapore</v>
          </cell>
          <cell r="D162">
            <v>0</v>
          </cell>
          <cell r="G162">
            <v>0</v>
          </cell>
        </row>
        <row r="163">
          <cell r="A163">
            <v>703</v>
          </cell>
          <cell r="B163" t="str">
            <v>Slovak Republic</v>
          </cell>
          <cell r="D163">
            <v>0</v>
          </cell>
          <cell r="G163">
            <v>0</v>
          </cell>
        </row>
        <row r="164">
          <cell r="A164">
            <v>705</v>
          </cell>
          <cell r="B164" t="str">
            <v>Slovenia</v>
          </cell>
          <cell r="D164">
            <v>0</v>
          </cell>
          <cell r="G164">
            <v>0</v>
          </cell>
        </row>
        <row r="165">
          <cell r="A165">
            <v>90</v>
          </cell>
          <cell r="B165" t="str">
            <v>Solomon Islands</v>
          </cell>
          <cell r="D165">
            <v>0</v>
          </cell>
          <cell r="G165">
            <v>0</v>
          </cell>
        </row>
        <row r="166">
          <cell r="A166">
            <v>706</v>
          </cell>
          <cell r="B166" t="str">
            <v>Somalia</v>
          </cell>
          <cell r="D166">
            <v>0</v>
          </cell>
          <cell r="G166">
            <v>0</v>
          </cell>
        </row>
        <row r="167">
          <cell r="A167">
            <v>710</v>
          </cell>
          <cell r="B167" t="str">
            <v>South Africa</v>
          </cell>
          <cell r="D167">
            <v>0</v>
          </cell>
          <cell r="G167">
            <v>0</v>
          </cell>
        </row>
        <row r="168">
          <cell r="A168">
            <v>724</v>
          </cell>
          <cell r="B168" t="str">
            <v>Spain</v>
          </cell>
          <cell r="D168">
            <v>0</v>
          </cell>
          <cell r="G168">
            <v>0</v>
          </cell>
        </row>
        <row r="169">
          <cell r="A169">
            <v>144</v>
          </cell>
          <cell r="B169" t="str">
            <v>Sri Lanka</v>
          </cell>
          <cell r="D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G173">
            <v>0</v>
          </cell>
        </row>
        <row r="174">
          <cell r="A174">
            <v>740</v>
          </cell>
          <cell r="B174" t="str">
            <v>Suriname</v>
          </cell>
          <cell r="D174">
            <v>0</v>
          </cell>
          <cell r="G174">
            <v>0</v>
          </cell>
        </row>
        <row r="175">
          <cell r="A175">
            <v>748</v>
          </cell>
          <cell r="B175" t="str">
            <v>Swaziland</v>
          </cell>
          <cell r="D175">
            <v>0</v>
          </cell>
          <cell r="G175">
            <v>0</v>
          </cell>
        </row>
        <row r="176">
          <cell r="A176">
            <v>752</v>
          </cell>
          <cell r="B176" t="str">
            <v>Sweden</v>
          </cell>
          <cell r="D176">
            <v>0</v>
          </cell>
          <cell r="G176">
            <v>0</v>
          </cell>
        </row>
        <row r="177">
          <cell r="A177">
            <v>756</v>
          </cell>
          <cell r="B177" t="str">
            <v>Switzerland</v>
          </cell>
          <cell r="D177">
            <v>0</v>
          </cell>
          <cell r="G177">
            <v>0</v>
          </cell>
        </row>
        <row r="178">
          <cell r="A178">
            <v>760</v>
          </cell>
          <cell r="B178" t="str">
            <v>Syrian Arab Republic</v>
          </cell>
          <cell r="D178">
            <v>0</v>
          </cell>
          <cell r="G178">
            <v>0</v>
          </cell>
        </row>
        <row r="179">
          <cell r="A179">
            <v>762</v>
          </cell>
          <cell r="B179" t="str">
            <v>Tajikstan</v>
          </cell>
          <cell r="D179">
            <v>0</v>
          </cell>
          <cell r="G179">
            <v>0</v>
          </cell>
        </row>
        <row r="180">
          <cell r="A180">
            <v>764</v>
          </cell>
          <cell r="B180" t="str">
            <v>Thailand</v>
          </cell>
          <cell r="D180">
            <v>0</v>
          </cell>
          <cell r="G180">
            <v>0</v>
          </cell>
        </row>
        <row r="181">
          <cell r="A181">
            <v>807</v>
          </cell>
          <cell r="B181" t="str">
            <v>The Former YR of Macedonia</v>
          </cell>
          <cell r="D181">
            <v>0</v>
          </cell>
          <cell r="G181">
            <v>0</v>
          </cell>
        </row>
        <row r="182">
          <cell r="A182">
            <v>626</v>
          </cell>
          <cell r="B182" t="str">
            <v>Timor-Leste</v>
          </cell>
          <cell r="D182">
            <v>0</v>
          </cell>
          <cell r="G182">
            <v>0</v>
          </cell>
        </row>
        <row r="183">
          <cell r="A183">
            <v>768</v>
          </cell>
          <cell r="B183" t="str">
            <v>Togo</v>
          </cell>
          <cell r="D183">
            <v>0</v>
          </cell>
          <cell r="G183">
            <v>0</v>
          </cell>
        </row>
        <row r="184">
          <cell r="A184">
            <v>776</v>
          </cell>
          <cell r="B184" t="str">
            <v xml:space="preserve">Tonga </v>
          </cell>
          <cell r="D184">
            <v>0</v>
          </cell>
          <cell r="G184">
            <v>0</v>
          </cell>
        </row>
        <row r="185">
          <cell r="A185">
            <v>780</v>
          </cell>
          <cell r="B185" t="str">
            <v>Trinidad and Tobago</v>
          </cell>
          <cell r="D185">
            <v>0</v>
          </cell>
          <cell r="G185">
            <v>0</v>
          </cell>
        </row>
        <row r="186">
          <cell r="A186">
            <v>788</v>
          </cell>
          <cell r="B186" t="str">
            <v>Tunisia</v>
          </cell>
          <cell r="D186">
            <v>0</v>
          </cell>
          <cell r="G186">
            <v>0</v>
          </cell>
        </row>
        <row r="187">
          <cell r="A187">
            <v>792</v>
          </cell>
          <cell r="B187" t="str">
            <v>Turkey</v>
          </cell>
          <cell r="D187">
            <v>0</v>
          </cell>
          <cell r="G187">
            <v>0</v>
          </cell>
        </row>
        <row r="188">
          <cell r="A188">
            <v>795</v>
          </cell>
          <cell r="B188" t="str">
            <v>Turkmenistan</v>
          </cell>
          <cell r="D188">
            <v>0</v>
          </cell>
          <cell r="G188">
            <v>0</v>
          </cell>
        </row>
        <row r="189">
          <cell r="A189">
            <v>798</v>
          </cell>
          <cell r="B189" t="str">
            <v>Tuvalu</v>
          </cell>
          <cell r="D189">
            <v>0</v>
          </cell>
          <cell r="G189">
            <v>0</v>
          </cell>
        </row>
        <row r="190">
          <cell r="A190">
            <v>800</v>
          </cell>
          <cell r="B190" t="str">
            <v>Uganda</v>
          </cell>
          <cell r="D190">
            <v>0</v>
          </cell>
          <cell r="G190">
            <v>0</v>
          </cell>
        </row>
        <row r="191">
          <cell r="A191">
            <v>804</v>
          </cell>
          <cell r="B191" t="str">
            <v>Ukraine</v>
          </cell>
          <cell r="D191">
            <v>0</v>
          </cell>
          <cell r="G191">
            <v>0</v>
          </cell>
        </row>
        <row r="192">
          <cell r="A192">
            <v>784</v>
          </cell>
          <cell r="B192" t="str">
            <v>United Arab Emirates</v>
          </cell>
          <cell r="D192">
            <v>0</v>
          </cell>
          <cell r="G192">
            <v>0</v>
          </cell>
        </row>
        <row r="193">
          <cell r="A193">
            <v>826</v>
          </cell>
          <cell r="B193" t="str">
            <v>United Kingdom</v>
          </cell>
          <cell r="D193">
            <v>0</v>
          </cell>
          <cell r="G193">
            <v>0</v>
          </cell>
        </row>
        <row r="194">
          <cell r="A194">
            <v>834</v>
          </cell>
          <cell r="B194" t="str">
            <v>United Rep of Tanzania</v>
          </cell>
          <cell r="D194">
            <v>0</v>
          </cell>
          <cell r="G194">
            <v>0</v>
          </cell>
        </row>
        <row r="195">
          <cell r="A195">
            <v>840</v>
          </cell>
          <cell r="B195" t="str">
            <v xml:space="preserve">United States </v>
          </cell>
          <cell r="D195">
            <v>0</v>
          </cell>
          <cell r="G195">
            <v>0</v>
          </cell>
        </row>
        <row r="196">
          <cell r="A196">
            <v>858</v>
          </cell>
          <cell r="B196" t="str">
            <v>Uruguay</v>
          </cell>
          <cell r="D196">
            <v>0</v>
          </cell>
          <cell r="G196">
            <v>0</v>
          </cell>
        </row>
        <row r="197">
          <cell r="A197">
            <v>860</v>
          </cell>
          <cell r="B197" t="str">
            <v>Uzbekistan</v>
          </cell>
          <cell r="D197">
            <v>0</v>
          </cell>
          <cell r="G197">
            <v>0</v>
          </cell>
        </row>
        <row r="198">
          <cell r="A198">
            <v>548</v>
          </cell>
          <cell r="B198" t="str">
            <v>Vanuatu</v>
          </cell>
          <cell r="D198">
            <v>0</v>
          </cell>
          <cell r="G198">
            <v>0</v>
          </cell>
        </row>
        <row r="199">
          <cell r="A199">
            <v>862</v>
          </cell>
          <cell r="B199" t="str">
            <v>Venezuela</v>
          </cell>
          <cell r="D199">
            <v>0</v>
          </cell>
          <cell r="G199">
            <v>0</v>
          </cell>
        </row>
        <row r="200">
          <cell r="A200">
            <v>704</v>
          </cell>
          <cell r="B200" t="str">
            <v>Vietnam</v>
          </cell>
          <cell r="D200">
            <v>0</v>
          </cell>
          <cell r="G200">
            <v>0</v>
          </cell>
        </row>
        <row r="201">
          <cell r="A201">
            <v>887</v>
          </cell>
          <cell r="B201" t="str">
            <v>Yemen</v>
          </cell>
          <cell r="D201">
            <v>0</v>
          </cell>
          <cell r="G201">
            <v>0</v>
          </cell>
        </row>
        <row r="202">
          <cell r="A202">
            <v>894</v>
          </cell>
          <cell r="B202" t="str">
            <v>Zambia</v>
          </cell>
          <cell r="D202">
            <v>0</v>
          </cell>
          <cell r="G202">
            <v>0</v>
          </cell>
        </row>
        <row r="203">
          <cell r="A203">
            <v>716</v>
          </cell>
          <cell r="B203" t="str">
            <v>Zimbabwe</v>
          </cell>
          <cell r="D203">
            <v>0</v>
          </cell>
          <cell r="G203">
            <v>0</v>
          </cell>
        </row>
        <row r="204">
          <cell r="C204">
            <v>0</v>
          </cell>
        </row>
        <row r="205">
          <cell r="B205" t="str">
            <v>Total Member States</v>
          </cell>
          <cell r="C205">
            <v>0</v>
          </cell>
          <cell r="D205">
            <v>0</v>
          </cell>
          <cell r="E205">
            <v>0</v>
          </cell>
          <cell r="F205">
            <v>0</v>
          </cell>
          <cell r="G205">
            <v>0</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G221">
            <v>0</v>
          </cell>
        </row>
        <row r="222">
          <cell r="A222">
            <v>896</v>
          </cell>
          <cell r="B222" t="str">
            <v>Kosovo</v>
          </cell>
          <cell r="D222">
            <v>0</v>
          </cell>
          <cell r="G222">
            <v>0</v>
          </cell>
        </row>
        <row r="223">
          <cell r="A223">
            <v>446</v>
          </cell>
          <cell r="B223" t="str">
            <v>Macau, China</v>
          </cell>
          <cell r="D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C239">
            <v>5018.8</v>
          </cell>
          <cell r="D239">
            <v>7430.9</v>
          </cell>
          <cell r="F239">
            <v>7430.9</v>
          </cell>
          <cell r="G239">
            <v>12449.7</v>
          </cell>
        </row>
        <row r="240">
          <cell r="A240">
            <v>15</v>
          </cell>
          <cell r="B240" t="str">
            <v>Northern Africa</v>
          </cell>
          <cell r="D240">
            <v>0</v>
          </cell>
          <cell r="G240">
            <v>0</v>
          </cell>
        </row>
        <row r="241">
          <cell r="A241">
            <v>141</v>
          </cell>
          <cell r="B241" t="str">
            <v>Asia and the Pacific</v>
          </cell>
          <cell r="D241">
            <v>0</v>
          </cell>
          <cell r="G241">
            <v>0</v>
          </cell>
        </row>
        <row r="242">
          <cell r="A242">
            <v>19</v>
          </cell>
          <cell r="B242" t="str">
            <v>Americas</v>
          </cell>
          <cell r="D242">
            <v>0</v>
          </cell>
          <cell r="G242">
            <v>0</v>
          </cell>
        </row>
        <row r="243">
          <cell r="A243">
            <v>146</v>
          </cell>
          <cell r="B243" t="str">
            <v>Western Asia</v>
          </cell>
          <cell r="D243">
            <v>0</v>
          </cell>
          <cell r="G243">
            <v>0</v>
          </cell>
        </row>
        <row r="244">
          <cell r="A244">
            <v>150</v>
          </cell>
          <cell r="B244" t="str">
            <v>Europe</v>
          </cell>
          <cell r="D244">
            <v>0</v>
          </cell>
          <cell r="G244">
            <v>0</v>
          </cell>
        </row>
        <row r="245">
          <cell r="A245">
            <v>1020</v>
          </cell>
          <cell r="B245" t="str">
            <v>Global/interregional</v>
          </cell>
          <cell r="D245">
            <v>0</v>
          </cell>
          <cell r="G245">
            <v>0</v>
          </cell>
        </row>
        <row r="246">
          <cell r="A246">
            <v>1021</v>
          </cell>
          <cell r="B246" t="str">
            <v>Other (please specify, using Excel's Insert Row commany if necessary)</v>
          </cell>
          <cell r="D246">
            <v>0</v>
          </cell>
          <cell r="G246">
            <v>0</v>
          </cell>
        </row>
        <row r="247">
          <cell r="G247">
            <v>0</v>
          </cell>
        </row>
        <row r="248">
          <cell r="B248" t="str">
            <v>Total, Regional</v>
          </cell>
          <cell r="C248">
            <v>5018.8</v>
          </cell>
          <cell r="D248">
            <v>7430.9</v>
          </cell>
          <cell r="E248">
            <v>0</v>
          </cell>
          <cell r="F248">
            <v>7430.9</v>
          </cell>
          <cell r="G248">
            <v>12449.7</v>
          </cell>
        </row>
        <row r="250">
          <cell r="A250">
            <v>2401</v>
          </cell>
          <cell r="B250" t="str">
            <v>Not elsewhere classified (from table 3b)</v>
          </cell>
          <cell r="E250">
            <v>0</v>
          </cell>
          <cell r="F250">
            <v>0</v>
          </cell>
          <cell r="G250">
            <v>0</v>
          </cell>
        </row>
        <row r="252">
          <cell r="B252" t="str">
            <v>Total</v>
          </cell>
          <cell r="C252">
            <v>5018.8</v>
          </cell>
          <cell r="D252">
            <v>7430.9</v>
          </cell>
          <cell r="E252">
            <v>0</v>
          </cell>
          <cell r="F252">
            <v>7430.9</v>
          </cell>
          <cell r="G252">
            <v>12449.7</v>
          </cell>
        </row>
      </sheetData>
      <sheetData sheetId="26">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F243">
            <v>0</v>
          </cell>
          <cell r="G243">
            <v>0</v>
          </cell>
        </row>
        <row r="244">
          <cell r="A244">
            <v>150</v>
          </cell>
          <cell r="B244" t="str">
            <v xml:space="preserve">Europe </v>
          </cell>
          <cell r="C244">
            <v>1525.3</v>
          </cell>
          <cell r="D244">
            <v>10875.3</v>
          </cell>
          <cell r="F244">
            <v>10875.3</v>
          </cell>
          <cell r="G244">
            <v>12400.599999999999</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1525.3</v>
          </cell>
          <cell r="D248">
            <v>10875.3</v>
          </cell>
          <cell r="E248">
            <v>0</v>
          </cell>
          <cell r="F248">
            <v>10875.3</v>
          </cell>
          <cell r="G248">
            <v>12400.599999999999</v>
          </cell>
        </row>
        <row r="250">
          <cell r="A250">
            <v>2401</v>
          </cell>
          <cell r="B250" t="str">
            <v>Not elsewhere classified (from table 3b)</v>
          </cell>
          <cell r="C250">
            <v>0</v>
          </cell>
          <cell r="D250">
            <v>0</v>
          </cell>
          <cell r="E250">
            <v>0</v>
          </cell>
          <cell r="F250">
            <v>0</v>
          </cell>
          <cell r="G250">
            <v>0</v>
          </cell>
        </row>
        <row r="252">
          <cell r="B252" t="str">
            <v>Total</v>
          </cell>
          <cell r="C252">
            <v>1525.3</v>
          </cell>
          <cell r="D252">
            <v>10875.3</v>
          </cell>
          <cell r="E252">
            <v>0</v>
          </cell>
          <cell r="F252">
            <v>10875.3</v>
          </cell>
          <cell r="G252">
            <v>12400.599999999999</v>
          </cell>
        </row>
      </sheetData>
      <sheetData sheetId="27">
        <row r="8">
          <cell r="B8" t="str">
            <v>(list here expenditures by country and region)</v>
          </cell>
        </row>
        <row r="10">
          <cell r="B10" t="str">
            <v xml:space="preserve">Member States </v>
          </cell>
        </row>
        <row r="12">
          <cell r="A12">
            <v>4</v>
          </cell>
          <cell r="B12" t="str">
            <v>Afghanistan</v>
          </cell>
          <cell r="C12">
            <v>0</v>
          </cell>
          <cell r="D12">
            <v>0</v>
          </cell>
          <cell r="E12">
            <v>0</v>
          </cell>
          <cell r="F12">
            <v>0</v>
          </cell>
          <cell r="G12">
            <v>0</v>
          </cell>
        </row>
        <row r="13">
          <cell r="A13">
            <v>8</v>
          </cell>
          <cell r="B13" t="str">
            <v>Albania</v>
          </cell>
          <cell r="C13">
            <v>0</v>
          </cell>
          <cell r="D13">
            <v>0</v>
          </cell>
          <cell r="E13">
            <v>0</v>
          </cell>
          <cell r="F13">
            <v>0</v>
          </cell>
          <cell r="G13">
            <v>0</v>
          </cell>
        </row>
        <row r="14">
          <cell r="A14">
            <v>12</v>
          </cell>
          <cell r="B14" t="str">
            <v>Algeria</v>
          </cell>
          <cell r="C14">
            <v>0</v>
          </cell>
          <cell r="D14">
            <v>0</v>
          </cell>
          <cell r="E14">
            <v>0</v>
          </cell>
          <cell r="F14">
            <v>0</v>
          </cell>
          <cell r="G14">
            <v>0</v>
          </cell>
        </row>
        <row r="15">
          <cell r="A15">
            <v>20</v>
          </cell>
          <cell r="B15" t="str">
            <v>Andorra</v>
          </cell>
          <cell r="C15">
            <v>0</v>
          </cell>
          <cell r="D15">
            <v>0</v>
          </cell>
          <cell r="E15">
            <v>0</v>
          </cell>
          <cell r="F15">
            <v>0</v>
          </cell>
          <cell r="G15">
            <v>0</v>
          </cell>
        </row>
        <row r="16">
          <cell r="A16">
            <v>24</v>
          </cell>
          <cell r="B16" t="str">
            <v>Angola</v>
          </cell>
          <cell r="C16">
            <v>0</v>
          </cell>
          <cell r="D16">
            <v>0</v>
          </cell>
          <cell r="E16">
            <v>0</v>
          </cell>
          <cell r="F16">
            <v>0</v>
          </cell>
          <cell r="G16">
            <v>0</v>
          </cell>
        </row>
        <row r="17">
          <cell r="A17">
            <v>28</v>
          </cell>
          <cell r="B17" t="str">
            <v>Antigua and Barbuda</v>
          </cell>
          <cell r="C17">
            <v>0</v>
          </cell>
          <cell r="D17">
            <v>0</v>
          </cell>
          <cell r="E17">
            <v>0</v>
          </cell>
          <cell r="F17">
            <v>0</v>
          </cell>
          <cell r="G17">
            <v>0</v>
          </cell>
        </row>
        <row r="18">
          <cell r="A18">
            <v>32</v>
          </cell>
          <cell r="B18" t="str">
            <v>Argentina</v>
          </cell>
          <cell r="C18">
            <v>0</v>
          </cell>
          <cell r="D18">
            <v>0</v>
          </cell>
          <cell r="E18">
            <v>652.39200000000005</v>
          </cell>
          <cell r="F18">
            <v>652.39200000000005</v>
          </cell>
          <cell r="G18">
            <v>652.39200000000005</v>
          </cell>
        </row>
        <row r="19">
          <cell r="A19">
            <v>51</v>
          </cell>
          <cell r="B19" t="str">
            <v>Armenia</v>
          </cell>
          <cell r="C19">
            <v>0</v>
          </cell>
          <cell r="D19">
            <v>0</v>
          </cell>
          <cell r="E19">
            <v>0</v>
          </cell>
          <cell r="F19">
            <v>0</v>
          </cell>
          <cell r="G19">
            <v>0</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0</v>
          </cell>
          <cell r="D22">
            <v>0</v>
          </cell>
          <cell r="E22">
            <v>0</v>
          </cell>
          <cell r="F22">
            <v>0</v>
          </cell>
          <cell r="G22">
            <v>0</v>
          </cell>
        </row>
        <row r="23">
          <cell r="A23">
            <v>44</v>
          </cell>
          <cell r="B23" t="str">
            <v>Bahamas</v>
          </cell>
          <cell r="C23">
            <v>0</v>
          </cell>
          <cell r="D23">
            <v>0</v>
          </cell>
          <cell r="E23">
            <v>0</v>
          </cell>
          <cell r="F23">
            <v>0</v>
          </cell>
          <cell r="G23">
            <v>0</v>
          </cell>
        </row>
        <row r="24">
          <cell r="A24">
            <v>48</v>
          </cell>
          <cell r="B24" t="str">
            <v>Bahrain</v>
          </cell>
          <cell r="C24">
            <v>0</v>
          </cell>
          <cell r="D24">
            <v>0</v>
          </cell>
          <cell r="E24">
            <v>0</v>
          </cell>
          <cell r="F24">
            <v>0</v>
          </cell>
          <cell r="G24">
            <v>0</v>
          </cell>
        </row>
        <row r="25">
          <cell r="A25">
            <v>50</v>
          </cell>
          <cell r="B25" t="str">
            <v>Bangladesh</v>
          </cell>
          <cell r="C25">
            <v>0</v>
          </cell>
          <cell r="D25">
            <v>0</v>
          </cell>
          <cell r="E25">
            <v>0</v>
          </cell>
          <cell r="F25">
            <v>0</v>
          </cell>
          <cell r="G25">
            <v>0</v>
          </cell>
        </row>
        <row r="26">
          <cell r="A26">
            <v>52</v>
          </cell>
          <cell r="B26" t="str">
            <v>Barbados</v>
          </cell>
          <cell r="C26">
            <v>0</v>
          </cell>
          <cell r="D26">
            <v>0</v>
          </cell>
          <cell r="E26">
            <v>0</v>
          </cell>
          <cell r="F26">
            <v>0</v>
          </cell>
          <cell r="G26">
            <v>0</v>
          </cell>
        </row>
        <row r="27">
          <cell r="A27">
            <v>112</v>
          </cell>
          <cell r="B27" t="str">
            <v>Belarus</v>
          </cell>
          <cell r="C27">
            <v>0</v>
          </cell>
          <cell r="D27">
            <v>0</v>
          </cell>
          <cell r="E27">
            <v>0</v>
          </cell>
          <cell r="F27">
            <v>0</v>
          </cell>
          <cell r="G27">
            <v>0</v>
          </cell>
        </row>
        <row r="28">
          <cell r="A28">
            <v>56</v>
          </cell>
          <cell r="B28" t="str">
            <v>Belgium</v>
          </cell>
          <cell r="C28">
            <v>0</v>
          </cell>
          <cell r="D28">
            <v>0</v>
          </cell>
          <cell r="E28">
            <v>0</v>
          </cell>
          <cell r="F28">
            <v>0</v>
          </cell>
          <cell r="G28">
            <v>0</v>
          </cell>
        </row>
        <row r="29">
          <cell r="A29">
            <v>84</v>
          </cell>
          <cell r="B29" t="str">
            <v>Belize</v>
          </cell>
          <cell r="C29">
            <v>0</v>
          </cell>
          <cell r="D29">
            <v>0</v>
          </cell>
          <cell r="E29">
            <v>0</v>
          </cell>
          <cell r="F29">
            <v>0</v>
          </cell>
          <cell r="G29">
            <v>0</v>
          </cell>
        </row>
        <row r="30">
          <cell r="A30">
            <v>204</v>
          </cell>
          <cell r="B30" t="str">
            <v>Benin</v>
          </cell>
          <cell r="C30">
            <v>0</v>
          </cell>
          <cell r="D30">
            <v>0</v>
          </cell>
          <cell r="E30">
            <v>0</v>
          </cell>
          <cell r="F30">
            <v>0</v>
          </cell>
          <cell r="G30">
            <v>0</v>
          </cell>
        </row>
        <row r="31">
          <cell r="A31">
            <v>64</v>
          </cell>
          <cell r="B31" t="str">
            <v>Bhutan</v>
          </cell>
          <cell r="C31">
            <v>0</v>
          </cell>
          <cell r="D31">
            <v>0</v>
          </cell>
          <cell r="E31">
            <v>0</v>
          </cell>
          <cell r="F31">
            <v>0</v>
          </cell>
          <cell r="G31">
            <v>0</v>
          </cell>
        </row>
        <row r="32">
          <cell r="A32">
            <v>68</v>
          </cell>
          <cell r="B32" t="str">
            <v>Bolivia</v>
          </cell>
          <cell r="C32">
            <v>0</v>
          </cell>
          <cell r="D32">
            <v>0</v>
          </cell>
          <cell r="E32">
            <v>0</v>
          </cell>
          <cell r="F32">
            <v>0</v>
          </cell>
          <cell r="G32">
            <v>0</v>
          </cell>
        </row>
        <row r="33">
          <cell r="A33">
            <v>70</v>
          </cell>
          <cell r="B33" t="str">
            <v>Bosnia and Herzegovina</v>
          </cell>
          <cell r="C33">
            <v>0</v>
          </cell>
          <cell r="D33">
            <v>0</v>
          </cell>
          <cell r="E33">
            <v>0</v>
          </cell>
          <cell r="F33">
            <v>0</v>
          </cell>
          <cell r="G33">
            <v>0</v>
          </cell>
        </row>
        <row r="34">
          <cell r="A34">
            <v>72</v>
          </cell>
          <cell r="B34" t="str">
            <v>Botswana</v>
          </cell>
          <cell r="C34">
            <v>0</v>
          </cell>
          <cell r="D34">
            <v>0</v>
          </cell>
          <cell r="E34">
            <v>0</v>
          </cell>
          <cell r="F34">
            <v>0</v>
          </cell>
          <cell r="G34">
            <v>0</v>
          </cell>
        </row>
        <row r="35">
          <cell r="A35">
            <v>76</v>
          </cell>
          <cell r="B35" t="str">
            <v>Brazil</v>
          </cell>
          <cell r="C35">
            <v>0</v>
          </cell>
          <cell r="D35">
            <v>0</v>
          </cell>
          <cell r="E35">
            <v>568.33799999999997</v>
          </cell>
          <cell r="F35">
            <v>568.33799999999997</v>
          </cell>
          <cell r="G35">
            <v>568.33799999999997</v>
          </cell>
        </row>
        <row r="36">
          <cell r="A36">
            <v>96</v>
          </cell>
          <cell r="B36" t="str">
            <v>Brunei Darussalam</v>
          </cell>
          <cell r="C36">
            <v>0</v>
          </cell>
          <cell r="D36">
            <v>0</v>
          </cell>
          <cell r="E36">
            <v>0</v>
          </cell>
          <cell r="F36">
            <v>0</v>
          </cell>
          <cell r="G36">
            <v>0</v>
          </cell>
        </row>
        <row r="37">
          <cell r="A37">
            <v>100</v>
          </cell>
          <cell r="B37" t="str">
            <v>Bulgaria</v>
          </cell>
          <cell r="C37">
            <v>0</v>
          </cell>
          <cell r="D37">
            <v>0</v>
          </cell>
          <cell r="E37">
            <v>0</v>
          </cell>
          <cell r="F37">
            <v>0</v>
          </cell>
          <cell r="G37">
            <v>0</v>
          </cell>
        </row>
        <row r="38">
          <cell r="A38">
            <v>854</v>
          </cell>
          <cell r="B38" t="str">
            <v>Burkina Faso</v>
          </cell>
          <cell r="C38">
            <v>0</v>
          </cell>
          <cell r="D38">
            <v>0</v>
          </cell>
          <cell r="E38">
            <v>0</v>
          </cell>
          <cell r="F38">
            <v>0</v>
          </cell>
          <cell r="G38">
            <v>0</v>
          </cell>
        </row>
        <row r="39">
          <cell r="A39">
            <v>108</v>
          </cell>
          <cell r="B39" t="str">
            <v>Burundi</v>
          </cell>
          <cell r="C39">
            <v>0</v>
          </cell>
          <cell r="D39">
            <v>0</v>
          </cell>
          <cell r="E39">
            <v>0</v>
          </cell>
          <cell r="F39">
            <v>0</v>
          </cell>
          <cell r="G39">
            <v>0</v>
          </cell>
        </row>
        <row r="40">
          <cell r="A40">
            <v>116</v>
          </cell>
          <cell r="B40" t="str">
            <v>Cambodia</v>
          </cell>
          <cell r="C40">
            <v>0</v>
          </cell>
          <cell r="D40">
            <v>0</v>
          </cell>
          <cell r="E40">
            <v>0</v>
          </cell>
          <cell r="F40">
            <v>0</v>
          </cell>
          <cell r="G40">
            <v>0</v>
          </cell>
        </row>
        <row r="41">
          <cell r="A41">
            <v>120</v>
          </cell>
          <cell r="B41" t="str">
            <v>Cameroon</v>
          </cell>
          <cell r="C41">
            <v>0</v>
          </cell>
          <cell r="D41">
            <v>0</v>
          </cell>
          <cell r="E41">
            <v>0</v>
          </cell>
          <cell r="F41">
            <v>0</v>
          </cell>
          <cell r="G41">
            <v>0</v>
          </cell>
        </row>
        <row r="42">
          <cell r="A42">
            <v>124</v>
          </cell>
          <cell r="B42" t="str">
            <v>Canada</v>
          </cell>
          <cell r="C42">
            <v>0</v>
          </cell>
          <cell r="D42">
            <v>0</v>
          </cell>
          <cell r="E42">
            <v>0</v>
          </cell>
          <cell r="F42">
            <v>0</v>
          </cell>
          <cell r="G42">
            <v>0</v>
          </cell>
        </row>
        <row r="43">
          <cell r="A43">
            <v>132</v>
          </cell>
          <cell r="B43" t="str">
            <v>Cape Verde</v>
          </cell>
          <cell r="C43">
            <v>0</v>
          </cell>
          <cell r="D43">
            <v>0</v>
          </cell>
          <cell r="E43">
            <v>0</v>
          </cell>
          <cell r="F43">
            <v>0</v>
          </cell>
          <cell r="G43">
            <v>0</v>
          </cell>
        </row>
        <row r="44">
          <cell r="A44">
            <v>140</v>
          </cell>
          <cell r="B44" t="str">
            <v>Central African Rep.</v>
          </cell>
          <cell r="C44">
            <v>0</v>
          </cell>
          <cell r="D44">
            <v>0</v>
          </cell>
          <cell r="E44">
            <v>0</v>
          </cell>
          <cell r="F44">
            <v>0</v>
          </cell>
          <cell r="G44">
            <v>0</v>
          </cell>
        </row>
        <row r="45">
          <cell r="A45">
            <v>148</v>
          </cell>
          <cell r="B45" t="str">
            <v>Chad</v>
          </cell>
          <cell r="C45">
            <v>0</v>
          </cell>
          <cell r="D45">
            <v>0</v>
          </cell>
          <cell r="E45">
            <v>0</v>
          </cell>
          <cell r="F45">
            <v>0</v>
          </cell>
          <cell r="G45">
            <v>0</v>
          </cell>
        </row>
        <row r="46">
          <cell r="A46">
            <v>152</v>
          </cell>
          <cell r="B46" t="str">
            <v>Chile</v>
          </cell>
          <cell r="C46">
            <v>0</v>
          </cell>
          <cell r="D46">
            <v>0</v>
          </cell>
          <cell r="E46">
            <v>401.887</v>
          </cell>
          <cell r="F46">
            <v>401.887</v>
          </cell>
          <cell r="G46">
            <v>401.887</v>
          </cell>
        </row>
        <row r="47">
          <cell r="A47">
            <v>156</v>
          </cell>
          <cell r="B47" t="str">
            <v>China</v>
          </cell>
          <cell r="C47">
            <v>0</v>
          </cell>
          <cell r="D47">
            <v>0</v>
          </cell>
          <cell r="E47">
            <v>0</v>
          </cell>
          <cell r="F47">
            <v>0</v>
          </cell>
          <cell r="G47">
            <v>0</v>
          </cell>
        </row>
        <row r="48">
          <cell r="A48">
            <v>170</v>
          </cell>
          <cell r="B48" t="str">
            <v>Colombia</v>
          </cell>
          <cell r="C48">
            <v>0</v>
          </cell>
          <cell r="D48">
            <v>0</v>
          </cell>
          <cell r="E48">
            <v>378.024</v>
          </cell>
          <cell r="F48">
            <v>378.024</v>
          </cell>
          <cell r="G48">
            <v>378.024</v>
          </cell>
        </row>
        <row r="49">
          <cell r="A49">
            <v>174</v>
          </cell>
          <cell r="B49" t="str">
            <v>Comoros</v>
          </cell>
          <cell r="C49">
            <v>0</v>
          </cell>
          <cell r="D49">
            <v>0</v>
          </cell>
          <cell r="E49">
            <v>0</v>
          </cell>
          <cell r="F49">
            <v>0</v>
          </cell>
          <cell r="G49">
            <v>0</v>
          </cell>
        </row>
        <row r="50">
          <cell r="A50">
            <v>178</v>
          </cell>
          <cell r="B50" t="str">
            <v>Congo</v>
          </cell>
          <cell r="C50">
            <v>0</v>
          </cell>
          <cell r="D50">
            <v>0</v>
          </cell>
          <cell r="E50">
            <v>0</v>
          </cell>
          <cell r="F50">
            <v>0</v>
          </cell>
          <cell r="G50">
            <v>0</v>
          </cell>
        </row>
        <row r="51">
          <cell r="A51">
            <v>188</v>
          </cell>
          <cell r="B51" t="str">
            <v>Costa Rica</v>
          </cell>
          <cell r="C51">
            <v>0</v>
          </cell>
          <cell r="D51">
            <v>0</v>
          </cell>
          <cell r="E51">
            <v>15.177</v>
          </cell>
          <cell r="F51">
            <v>15.177</v>
          </cell>
          <cell r="G51">
            <v>15.177</v>
          </cell>
        </row>
        <row r="52">
          <cell r="A52">
            <v>384</v>
          </cell>
          <cell r="B52" t="str">
            <v>Cote d'Ivoire</v>
          </cell>
          <cell r="C52">
            <v>0</v>
          </cell>
          <cell r="D52">
            <v>0</v>
          </cell>
          <cell r="E52">
            <v>0</v>
          </cell>
          <cell r="F52">
            <v>0</v>
          </cell>
          <cell r="G52">
            <v>0</v>
          </cell>
        </row>
        <row r="53">
          <cell r="A53">
            <v>191</v>
          </cell>
          <cell r="B53" t="str">
            <v>Croatia</v>
          </cell>
          <cell r="C53">
            <v>0</v>
          </cell>
          <cell r="D53">
            <v>0</v>
          </cell>
          <cell r="E53">
            <v>0</v>
          </cell>
          <cell r="F53">
            <v>0</v>
          </cell>
          <cell r="G53">
            <v>0</v>
          </cell>
        </row>
        <row r="54">
          <cell r="A54">
            <v>192</v>
          </cell>
          <cell r="B54" t="str">
            <v>Cuba</v>
          </cell>
          <cell r="C54">
            <v>0</v>
          </cell>
          <cell r="D54">
            <v>0</v>
          </cell>
          <cell r="E54">
            <v>0</v>
          </cell>
          <cell r="F54">
            <v>0</v>
          </cell>
          <cell r="G54">
            <v>0</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0</v>
          </cell>
          <cell r="D57">
            <v>0</v>
          </cell>
          <cell r="E57">
            <v>0</v>
          </cell>
          <cell r="F57">
            <v>0</v>
          </cell>
          <cell r="G57">
            <v>0</v>
          </cell>
        </row>
        <row r="58">
          <cell r="A58">
            <v>180</v>
          </cell>
          <cell r="B58" t="str">
            <v>Dem Rep of the Congo</v>
          </cell>
          <cell r="C58">
            <v>0</v>
          </cell>
          <cell r="D58">
            <v>0</v>
          </cell>
          <cell r="E58">
            <v>0</v>
          </cell>
          <cell r="F58">
            <v>0</v>
          </cell>
          <cell r="G58">
            <v>0</v>
          </cell>
        </row>
        <row r="59">
          <cell r="A59">
            <v>208</v>
          </cell>
          <cell r="B59" t="str">
            <v>Denmark</v>
          </cell>
          <cell r="C59">
            <v>0</v>
          </cell>
          <cell r="D59">
            <v>0</v>
          </cell>
          <cell r="E59">
            <v>0</v>
          </cell>
          <cell r="F59">
            <v>0</v>
          </cell>
          <cell r="G59">
            <v>0</v>
          </cell>
        </row>
        <row r="60">
          <cell r="A60">
            <v>262</v>
          </cell>
          <cell r="B60" t="str">
            <v>Djibouti</v>
          </cell>
          <cell r="C60">
            <v>0</v>
          </cell>
          <cell r="D60">
            <v>0</v>
          </cell>
          <cell r="E60">
            <v>0</v>
          </cell>
          <cell r="F60">
            <v>0</v>
          </cell>
          <cell r="G60">
            <v>0</v>
          </cell>
        </row>
        <row r="61">
          <cell r="A61">
            <v>212</v>
          </cell>
          <cell r="B61" t="str">
            <v>Dominica</v>
          </cell>
          <cell r="C61">
            <v>0</v>
          </cell>
          <cell r="D61">
            <v>0</v>
          </cell>
          <cell r="E61">
            <v>0</v>
          </cell>
          <cell r="F61">
            <v>0</v>
          </cell>
          <cell r="G61">
            <v>0</v>
          </cell>
        </row>
        <row r="62">
          <cell r="A62">
            <v>214</v>
          </cell>
          <cell r="B62" t="str">
            <v>Dominican Republic</v>
          </cell>
          <cell r="C62">
            <v>0</v>
          </cell>
          <cell r="D62">
            <v>0</v>
          </cell>
          <cell r="E62">
            <v>104.015</v>
          </cell>
          <cell r="F62">
            <v>104.015</v>
          </cell>
          <cell r="G62">
            <v>104.015</v>
          </cell>
        </row>
        <row r="63">
          <cell r="A63">
            <v>218</v>
          </cell>
          <cell r="B63" t="str">
            <v>Ecuador</v>
          </cell>
          <cell r="C63">
            <v>0</v>
          </cell>
          <cell r="D63">
            <v>0</v>
          </cell>
          <cell r="E63">
            <v>22.811</v>
          </cell>
          <cell r="F63">
            <v>22.811</v>
          </cell>
          <cell r="G63">
            <v>22.811</v>
          </cell>
        </row>
        <row r="64">
          <cell r="A64">
            <v>818</v>
          </cell>
          <cell r="B64" t="str">
            <v>Egypt</v>
          </cell>
          <cell r="C64">
            <v>0</v>
          </cell>
          <cell r="D64">
            <v>0</v>
          </cell>
          <cell r="E64">
            <v>0</v>
          </cell>
          <cell r="F64">
            <v>0</v>
          </cell>
          <cell r="G64">
            <v>0</v>
          </cell>
        </row>
        <row r="65">
          <cell r="A65">
            <v>222</v>
          </cell>
          <cell r="B65" t="str">
            <v>El Salvador</v>
          </cell>
          <cell r="C65">
            <v>0</v>
          </cell>
          <cell r="D65">
            <v>0</v>
          </cell>
          <cell r="E65">
            <v>1.506</v>
          </cell>
          <cell r="F65">
            <v>1.506</v>
          </cell>
          <cell r="G65">
            <v>1.506</v>
          </cell>
        </row>
        <row r="66">
          <cell r="A66">
            <v>226</v>
          </cell>
          <cell r="B66" t="str">
            <v>Equatorial Guinea</v>
          </cell>
          <cell r="C66">
            <v>0</v>
          </cell>
          <cell r="D66">
            <v>0</v>
          </cell>
          <cell r="E66">
            <v>0</v>
          </cell>
          <cell r="F66">
            <v>0</v>
          </cell>
          <cell r="G66">
            <v>0</v>
          </cell>
        </row>
        <row r="67">
          <cell r="A67">
            <v>232</v>
          </cell>
          <cell r="B67" t="str">
            <v>Eritrea</v>
          </cell>
          <cell r="C67">
            <v>0</v>
          </cell>
          <cell r="D67">
            <v>0</v>
          </cell>
          <cell r="E67">
            <v>0</v>
          </cell>
          <cell r="F67">
            <v>0</v>
          </cell>
          <cell r="G67">
            <v>0</v>
          </cell>
        </row>
        <row r="68">
          <cell r="A68">
            <v>233</v>
          </cell>
          <cell r="B68" t="str">
            <v>Estonia</v>
          </cell>
          <cell r="C68">
            <v>0</v>
          </cell>
          <cell r="D68">
            <v>0</v>
          </cell>
          <cell r="E68">
            <v>0</v>
          </cell>
          <cell r="F68">
            <v>0</v>
          </cell>
          <cell r="G68">
            <v>0</v>
          </cell>
        </row>
        <row r="69">
          <cell r="A69">
            <v>231</v>
          </cell>
          <cell r="B69" t="str">
            <v>Ethiopia</v>
          </cell>
          <cell r="C69">
            <v>0</v>
          </cell>
          <cell r="D69">
            <v>0</v>
          </cell>
          <cell r="E69">
            <v>0</v>
          </cell>
          <cell r="F69">
            <v>0</v>
          </cell>
          <cell r="G69">
            <v>0</v>
          </cell>
        </row>
        <row r="70">
          <cell r="A70">
            <v>583</v>
          </cell>
          <cell r="B70" t="str">
            <v>Fed States of Micronesia</v>
          </cell>
          <cell r="C70">
            <v>0</v>
          </cell>
          <cell r="D70">
            <v>0</v>
          </cell>
          <cell r="E70">
            <v>0</v>
          </cell>
          <cell r="F70">
            <v>0</v>
          </cell>
          <cell r="G70">
            <v>0</v>
          </cell>
        </row>
        <row r="71">
          <cell r="A71">
            <v>242</v>
          </cell>
          <cell r="B71" t="str">
            <v>Fiji</v>
          </cell>
          <cell r="C71">
            <v>0</v>
          </cell>
          <cell r="D71">
            <v>0</v>
          </cell>
          <cell r="E71">
            <v>0</v>
          </cell>
          <cell r="F71">
            <v>0</v>
          </cell>
          <cell r="G71">
            <v>0</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0</v>
          </cell>
          <cell r="D74">
            <v>0</v>
          </cell>
          <cell r="E74">
            <v>0</v>
          </cell>
          <cell r="F74">
            <v>0</v>
          </cell>
          <cell r="G74">
            <v>0</v>
          </cell>
        </row>
        <row r="75">
          <cell r="A75">
            <v>270</v>
          </cell>
          <cell r="B75" t="str">
            <v>Gambia</v>
          </cell>
          <cell r="C75">
            <v>0</v>
          </cell>
          <cell r="D75">
            <v>0</v>
          </cell>
          <cell r="E75">
            <v>0</v>
          </cell>
          <cell r="F75">
            <v>0</v>
          </cell>
          <cell r="G75">
            <v>0</v>
          </cell>
        </row>
        <row r="76">
          <cell r="A76">
            <v>268</v>
          </cell>
          <cell r="B76" t="str">
            <v>Georgia</v>
          </cell>
          <cell r="C76">
            <v>0</v>
          </cell>
          <cell r="D76">
            <v>0</v>
          </cell>
          <cell r="E76">
            <v>0</v>
          </cell>
          <cell r="F76">
            <v>0</v>
          </cell>
          <cell r="G76">
            <v>0</v>
          </cell>
        </row>
        <row r="77">
          <cell r="A77">
            <v>276</v>
          </cell>
          <cell r="B77" t="str">
            <v>Germany</v>
          </cell>
          <cell r="C77">
            <v>0</v>
          </cell>
          <cell r="D77">
            <v>0</v>
          </cell>
          <cell r="E77">
            <v>0</v>
          </cell>
          <cell r="F77">
            <v>0</v>
          </cell>
          <cell r="G77">
            <v>0</v>
          </cell>
        </row>
        <row r="78">
          <cell r="A78">
            <v>288</v>
          </cell>
          <cell r="B78" t="str">
            <v>Ghana</v>
          </cell>
          <cell r="C78">
            <v>0</v>
          </cell>
          <cell r="D78">
            <v>0</v>
          </cell>
          <cell r="E78">
            <v>0</v>
          </cell>
          <cell r="F78">
            <v>0</v>
          </cell>
          <cell r="G78">
            <v>0</v>
          </cell>
        </row>
        <row r="79">
          <cell r="A79">
            <v>300</v>
          </cell>
          <cell r="B79" t="str">
            <v>Greece</v>
          </cell>
          <cell r="C79">
            <v>0</v>
          </cell>
          <cell r="D79">
            <v>0</v>
          </cell>
          <cell r="E79">
            <v>0</v>
          </cell>
          <cell r="F79">
            <v>0</v>
          </cell>
          <cell r="G79">
            <v>0</v>
          </cell>
        </row>
        <row r="80">
          <cell r="A80">
            <v>308</v>
          </cell>
          <cell r="B80" t="str">
            <v>Grenada</v>
          </cell>
          <cell r="C80">
            <v>0</v>
          </cell>
          <cell r="D80">
            <v>0</v>
          </cell>
          <cell r="E80">
            <v>0</v>
          </cell>
          <cell r="F80">
            <v>0</v>
          </cell>
          <cell r="G80">
            <v>0</v>
          </cell>
        </row>
        <row r="81">
          <cell r="A81">
            <v>320</v>
          </cell>
          <cell r="B81" t="str">
            <v>Guatemala</v>
          </cell>
          <cell r="C81">
            <v>0</v>
          </cell>
          <cell r="D81">
            <v>0</v>
          </cell>
          <cell r="E81">
            <v>0</v>
          </cell>
          <cell r="F81">
            <v>0</v>
          </cell>
          <cell r="G81">
            <v>0</v>
          </cell>
        </row>
        <row r="82">
          <cell r="A82">
            <v>324</v>
          </cell>
          <cell r="B82" t="str">
            <v>Guinea</v>
          </cell>
          <cell r="C82">
            <v>0</v>
          </cell>
          <cell r="D82">
            <v>0</v>
          </cell>
          <cell r="E82">
            <v>0</v>
          </cell>
          <cell r="F82">
            <v>0</v>
          </cell>
          <cell r="G82">
            <v>0</v>
          </cell>
        </row>
        <row r="83">
          <cell r="A83">
            <v>624</v>
          </cell>
          <cell r="B83" t="str">
            <v>Guinea-Bissau</v>
          </cell>
          <cell r="C83">
            <v>0</v>
          </cell>
          <cell r="D83">
            <v>0</v>
          </cell>
          <cell r="E83">
            <v>0</v>
          </cell>
          <cell r="F83">
            <v>0</v>
          </cell>
          <cell r="G83">
            <v>0</v>
          </cell>
        </row>
        <row r="84">
          <cell r="A84">
            <v>328</v>
          </cell>
          <cell r="B84" t="str">
            <v>Guyana</v>
          </cell>
          <cell r="C84">
            <v>0</v>
          </cell>
          <cell r="D84">
            <v>0</v>
          </cell>
          <cell r="E84">
            <v>0</v>
          </cell>
          <cell r="F84">
            <v>0</v>
          </cell>
          <cell r="G84">
            <v>0</v>
          </cell>
        </row>
        <row r="85">
          <cell r="A85">
            <v>332</v>
          </cell>
          <cell r="B85" t="str">
            <v>Haiti</v>
          </cell>
          <cell r="C85">
            <v>0</v>
          </cell>
          <cell r="D85">
            <v>0</v>
          </cell>
          <cell r="E85">
            <v>0</v>
          </cell>
          <cell r="F85">
            <v>0</v>
          </cell>
          <cell r="G85">
            <v>0</v>
          </cell>
        </row>
        <row r="86">
          <cell r="A86">
            <v>340</v>
          </cell>
          <cell r="B86" t="str">
            <v>Honduras</v>
          </cell>
          <cell r="C86">
            <v>0</v>
          </cell>
          <cell r="D86">
            <v>0</v>
          </cell>
          <cell r="E86">
            <v>0</v>
          </cell>
          <cell r="F86">
            <v>0</v>
          </cell>
          <cell r="G86">
            <v>0</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0</v>
          </cell>
          <cell r="D89">
            <v>0</v>
          </cell>
          <cell r="E89">
            <v>0</v>
          </cell>
          <cell r="F89">
            <v>0</v>
          </cell>
          <cell r="G89">
            <v>0</v>
          </cell>
        </row>
        <row r="90">
          <cell r="A90">
            <v>360</v>
          </cell>
          <cell r="B90" t="str">
            <v>Indonesia</v>
          </cell>
          <cell r="C90">
            <v>0</v>
          </cell>
          <cell r="D90">
            <v>0</v>
          </cell>
          <cell r="E90">
            <v>0</v>
          </cell>
          <cell r="F90">
            <v>0</v>
          </cell>
          <cell r="G90">
            <v>0</v>
          </cell>
        </row>
        <row r="91">
          <cell r="A91">
            <v>364</v>
          </cell>
          <cell r="B91" t="str">
            <v>Iran, Islamic Republic</v>
          </cell>
          <cell r="C91">
            <v>0</v>
          </cell>
          <cell r="D91">
            <v>0</v>
          </cell>
          <cell r="E91">
            <v>0</v>
          </cell>
          <cell r="F91">
            <v>0</v>
          </cell>
          <cell r="G91">
            <v>0</v>
          </cell>
        </row>
        <row r="92">
          <cell r="A92">
            <v>368</v>
          </cell>
          <cell r="B92" t="str">
            <v>Iraq</v>
          </cell>
          <cell r="C92">
            <v>0</v>
          </cell>
          <cell r="D92">
            <v>0</v>
          </cell>
          <cell r="E92">
            <v>0</v>
          </cell>
          <cell r="F92">
            <v>0</v>
          </cell>
          <cell r="G92">
            <v>0</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0</v>
          </cell>
          <cell r="D96">
            <v>0</v>
          </cell>
          <cell r="E96">
            <v>0</v>
          </cell>
          <cell r="F96">
            <v>0</v>
          </cell>
          <cell r="G96">
            <v>0</v>
          </cell>
        </row>
        <row r="97">
          <cell r="A97">
            <v>392</v>
          </cell>
          <cell r="B97" t="str">
            <v>Japan</v>
          </cell>
          <cell r="C97">
            <v>0</v>
          </cell>
          <cell r="D97">
            <v>0</v>
          </cell>
          <cell r="E97">
            <v>0</v>
          </cell>
          <cell r="F97">
            <v>0</v>
          </cell>
          <cell r="G97">
            <v>0</v>
          </cell>
        </row>
        <row r="98">
          <cell r="A98">
            <v>400</v>
          </cell>
          <cell r="B98" t="str">
            <v>Jordan</v>
          </cell>
          <cell r="C98">
            <v>0</v>
          </cell>
          <cell r="D98">
            <v>0</v>
          </cell>
          <cell r="E98">
            <v>0</v>
          </cell>
          <cell r="F98">
            <v>0</v>
          </cell>
          <cell r="G98">
            <v>0</v>
          </cell>
        </row>
        <row r="99">
          <cell r="A99">
            <v>398</v>
          </cell>
          <cell r="B99" t="str">
            <v>Kazakhstan</v>
          </cell>
          <cell r="C99">
            <v>0</v>
          </cell>
          <cell r="D99">
            <v>0</v>
          </cell>
          <cell r="E99">
            <v>0</v>
          </cell>
          <cell r="F99">
            <v>0</v>
          </cell>
          <cell r="G99">
            <v>0</v>
          </cell>
        </row>
        <row r="100">
          <cell r="A100">
            <v>404</v>
          </cell>
          <cell r="B100" t="str">
            <v>Kenya</v>
          </cell>
          <cell r="C100">
            <v>0</v>
          </cell>
          <cell r="D100">
            <v>0</v>
          </cell>
          <cell r="E100">
            <v>0</v>
          </cell>
          <cell r="F100">
            <v>0</v>
          </cell>
          <cell r="G100">
            <v>0</v>
          </cell>
        </row>
        <row r="101">
          <cell r="A101">
            <v>296</v>
          </cell>
          <cell r="B101" t="str">
            <v>Kiribati</v>
          </cell>
          <cell r="C101">
            <v>0</v>
          </cell>
          <cell r="D101">
            <v>0</v>
          </cell>
          <cell r="E101">
            <v>0</v>
          </cell>
          <cell r="F101">
            <v>0</v>
          </cell>
          <cell r="G101">
            <v>0</v>
          </cell>
        </row>
        <row r="102">
          <cell r="A102">
            <v>414</v>
          </cell>
          <cell r="B102" t="str">
            <v>Kuwait</v>
          </cell>
          <cell r="C102">
            <v>0</v>
          </cell>
          <cell r="D102">
            <v>0</v>
          </cell>
          <cell r="E102">
            <v>0</v>
          </cell>
          <cell r="F102">
            <v>0</v>
          </cell>
          <cell r="G102">
            <v>0</v>
          </cell>
        </row>
        <row r="103">
          <cell r="A103">
            <v>417</v>
          </cell>
          <cell r="B103" t="str">
            <v>Kyrgyzstan</v>
          </cell>
          <cell r="C103">
            <v>0</v>
          </cell>
          <cell r="D103">
            <v>0</v>
          </cell>
          <cell r="E103">
            <v>0</v>
          </cell>
          <cell r="F103">
            <v>0</v>
          </cell>
          <cell r="G103">
            <v>0</v>
          </cell>
        </row>
        <row r="104">
          <cell r="A104">
            <v>418</v>
          </cell>
          <cell r="B104" t="str">
            <v>Lao People's Dem Republic</v>
          </cell>
          <cell r="C104">
            <v>0</v>
          </cell>
          <cell r="D104">
            <v>0</v>
          </cell>
          <cell r="E104">
            <v>0</v>
          </cell>
          <cell r="F104">
            <v>0</v>
          </cell>
          <cell r="G104">
            <v>0</v>
          </cell>
        </row>
        <row r="105">
          <cell r="A105">
            <v>428</v>
          </cell>
          <cell r="B105" t="str">
            <v>Latvia</v>
          </cell>
          <cell r="C105">
            <v>0</v>
          </cell>
          <cell r="D105">
            <v>0</v>
          </cell>
          <cell r="E105">
            <v>0</v>
          </cell>
          <cell r="F105">
            <v>0</v>
          </cell>
          <cell r="G105">
            <v>0</v>
          </cell>
        </row>
        <row r="106">
          <cell r="A106">
            <v>422</v>
          </cell>
          <cell r="B106" t="str">
            <v>Lebanon</v>
          </cell>
          <cell r="C106">
            <v>0</v>
          </cell>
          <cell r="D106">
            <v>0</v>
          </cell>
          <cell r="E106">
            <v>0</v>
          </cell>
          <cell r="F106">
            <v>0</v>
          </cell>
          <cell r="G106">
            <v>0</v>
          </cell>
        </row>
        <row r="107">
          <cell r="A107">
            <v>426</v>
          </cell>
          <cell r="B107" t="str">
            <v>Lesotho</v>
          </cell>
          <cell r="C107">
            <v>0</v>
          </cell>
          <cell r="D107">
            <v>0</v>
          </cell>
          <cell r="E107">
            <v>0</v>
          </cell>
          <cell r="F107">
            <v>0</v>
          </cell>
          <cell r="G107">
            <v>0</v>
          </cell>
        </row>
        <row r="108">
          <cell r="A108">
            <v>430</v>
          </cell>
          <cell r="B108" t="str">
            <v>Liberia</v>
          </cell>
          <cell r="C108">
            <v>0</v>
          </cell>
          <cell r="D108">
            <v>0</v>
          </cell>
          <cell r="E108">
            <v>0</v>
          </cell>
          <cell r="F108">
            <v>0</v>
          </cell>
          <cell r="G108">
            <v>0</v>
          </cell>
        </row>
        <row r="109">
          <cell r="A109">
            <v>434</v>
          </cell>
          <cell r="B109" t="str">
            <v>Libyan Arab Jamahiriya</v>
          </cell>
          <cell r="C109">
            <v>0</v>
          </cell>
          <cell r="D109">
            <v>0</v>
          </cell>
          <cell r="E109">
            <v>0</v>
          </cell>
          <cell r="F109">
            <v>0</v>
          </cell>
          <cell r="G109">
            <v>0</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0</v>
          </cell>
          <cell r="D113">
            <v>0</v>
          </cell>
          <cell r="E113">
            <v>0</v>
          </cell>
          <cell r="F113">
            <v>0</v>
          </cell>
          <cell r="G113">
            <v>0</v>
          </cell>
        </row>
        <row r="114">
          <cell r="A114">
            <v>454</v>
          </cell>
          <cell r="B114" t="str">
            <v>Malawi</v>
          </cell>
          <cell r="C114">
            <v>0</v>
          </cell>
          <cell r="D114">
            <v>0</v>
          </cell>
          <cell r="E114">
            <v>0</v>
          </cell>
          <cell r="F114">
            <v>0</v>
          </cell>
          <cell r="G114">
            <v>0</v>
          </cell>
        </row>
        <row r="115">
          <cell r="A115">
            <v>458</v>
          </cell>
          <cell r="B115" t="str">
            <v>Malaysia</v>
          </cell>
          <cell r="C115">
            <v>0</v>
          </cell>
          <cell r="D115">
            <v>0</v>
          </cell>
          <cell r="E115">
            <v>0</v>
          </cell>
          <cell r="F115">
            <v>0</v>
          </cell>
          <cell r="G115">
            <v>0</v>
          </cell>
        </row>
        <row r="116">
          <cell r="A116">
            <v>462</v>
          </cell>
          <cell r="B116" t="str">
            <v>Maldives</v>
          </cell>
          <cell r="C116">
            <v>0</v>
          </cell>
          <cell r="D116">
            <v>0</v>
          </cell>
          <cell r="E116">
            <v>0</v>
          </cell>
          <cell r="F116">
            <v>0</v>
          </cell>
          <cell r="G116">
            <v>0</v>
          </cell>
        </row>
        <row r="117">
          <cell r="A117">
            <v>466</v>
          </cell>
          <cell r="B117" t="str">
            <v>Mali</v>
          </cell>
          <cell r="C117">
            <v>0</v>
          </cell>
          <cell r="D117">
            <v>0</v>
          </cell>
          <cell r="E117">
            <v>0</v>
          </cell>
          <cell r="F117">
            <v>0</v>
          </cell>
          <cell r="G117">
            <v>0</v>
          </cell>
        </row>
        <row r="118">
          <cell r="A118">
            <v>470</v>
          </cell>
          <cell r="B118" t="str">
            <v>Malta</v>
          </cell>
          <cell r="C118">
            <v>0</v>
          </cell>
          <cell r="D118">
            <v>0</v>
          </cell>
          <cell r="E118">
            <v>0</v>
          </cell>
          <cell r="F118">
            <v>0</v>
          </cell>
          <cell r="G118">
            <v>0</v>
          </cell>
        </row>
        <row r="119">
          <cell r="A119">
            <v>584</v>
          </cell>
          <cell r="B119" t="str">
            <v>Marshall Islands</v>
          </cell>
          <cell r="C119">
            <v>0</v>
          </cell>
          <cell r="D119">
            <v>0</v>
          </cell>
          <cell r="E119">
            <v>0</v>
          </cell>
          <cell r="F119">
            <v>0</v>
          </cell>
          <cell r="G119">
            <v>0</v>
          </cell>
        </row>
        <row r="120">
          <cell r="A120">
            <v>478</v>
          </cell>
          <cell r="B120" t="str">
            <v>Mauritania</v>
          </cell>
          <cell r="C120">
            <v>0</v>
          </cell>
          <cell r="D120">
            <v>0</v>
          </cell>
          <cell r="E120">
            <v>0</v>
          </cell>
          <cell r="F120">
            <v>0</v>
          </cell>
          <cell r="G120">
            <v>0</v>
          </cell>
        </row>
        <row r="121">
          <cell r="A121">
            <v>480</v>
          </cell>
          <cell r="B121" t="str">
            <v>Mauritius</v>
          </cell>
          <cell r="C121">
            <v>0</v>
          </cell>
          <cell r="D121">
            <v>0</v>
          </cell>
          <cell r="E121">
            <v>0</v>
          </cell>
          <cell r="F121">
            <v>0</v>
          </cell>
          <cell r="G121">
            <v>0</v>
          </cell>
        </row>
        <row r="122">
          <cell r="A122">
            <v>484</v>
          </cell>
          <cell r="B122" t="str">
            <v>Mexico</v>
          </cell>
          <cell r="C122">
            <v>0</v>
          </cell>
          <cell r="D122">
            <v>0</v>
          </cell>
          <cell r="E122">
            <v>402.95299999999997</v>
          </cell>
          <cell r="F122">
            <v>402.95299999999997</v>
          </cell>
          <cell r="G122">
            <v>402.95299999999997</v>
          </cell>
        </row>
        <row r="123">
          <cell r="A123">
            <v>492</v>
          </cell>
          <cell r="B123" t="str">
            <v>Monaco</v>
          </cell>
          <cell r="C123">
            <v>0</v>
          </cell>
          <cell r="D123">
            <v>0</v>
          </cell>
          <cell r="E123">
            <v>0</v>
          </cell>
          <cell r="F123">
            <v>0</v>
          </cell>
          <cell r="G123">
            <v>0</v>
          </cell>
        </row>
        <row r="124">
          <cell r="A124">
            <v>496</v>
          </cell>
          <cell r="B124" t="str">
            <v>Mongolia</v>
          </cell>
          <cell r="C124">
            <v>0</v>
          </cell>
          <cell r="D124">
            <v>0</v>
          </cell>
          <cell r="E124">
            <v>0</v>
          </cell>
          <cell r="F124">
            <v>0</v>
          </cell>
          <cell r="G124">
            <v>0</v>
          </cell>
        </row>
        <row r="125">
          <cell r="A125">
            <v>499</v>
          </cell>
          <cell r="B125" t="str">
            <v>Montenegro</v>
          </cell>
          <cell r="C125">
            <v>0</v>
          </cell>
          <cell r="D125">
            <v>0</v>
          </cell>
          <cell r="E125">
            <v>0</v>
          </cell>
          <cell r="F125">
            <v>0</v>
          </cell>
          <cell r="G125">
            <v>0</v>
          </cell>
        </row>
        <row r="126">
          <cell r="A126">
            <v>504</v>
          </cell>
          <cell r="B126" t="str">
            <v>Morocco</v>
          </cell>
          <cell r="C126">
            <v>0</v>
          </cell>
          <cell r="D126">
            <v>0</v>
          </cell>
          <cell r="E126">
            <v>0</v>
          </cell>
          <cell r="F126">
            <v>0</v>
          </cell>
          <cell r="G126">
            <v>0</v>
          </cell>
        </row>
        <row r="127">
          <cell r="A127">
            <v>508</v>
          </cell>
          <cell r="B127" t="str">
            <v>Mozambique</v>
          </cell>
          <cell r="C127">
            <v>0</v>
          </cell>
          <cell r="D127">
            <v>0</v>
          </cell>
          <cell r="E127">
            <v>0</v>
          </cell>
          <cell r="F127">
            <v>0</v>
          </cell>
          <cell r="G127">
            <v>0</v>
          </cell>
        </row>
        <row r="128">
          <cell r="A128">
            <v>104</v>
          </cell>
          <cell r="B128" t="str">
            <v>Myanmar</v>
          </cell>
          <cell r="C128">
            <v>0</v>
          </cell>
          <cell r="D128">
            <v>0</v>
          </cell>
          <cell r="E128">
            <v>0</v>
          </cell>
          <cell r="F128">
            <v>0</v>
          </cell>
          <cell r="G128">
            <v>0</v>
          </cell>
        </row>
        <row r="129">
          <cell r="A129">
            <v>516</v>
          </cell>
          <cell r="B129" t="str">
            <v>Namibia</v>
          </cell>
          <cell r="C129">
            <v>0</v>
          </cell>
          <cell r="D129">
            <v>0</v>
          </cell>
          <cell r="E129">
            <v>0</v>
          </cell>
          <cell r="F129">
            <v>0</v>
          </cell>
          <cell r="G129">
            <v>0</v>
          </cell>
        </row>
        <row r="130">
          <cell r="A130">
            <v>520</v>
          </cell>
          <cell r="B130" t="str">
            <v>Nauru</v>
          </cell>
          <cell r="C130">
            <v>0</v>
          </cell>
          <cell r="D130">
            <v>0</v>
          </cell>
          <cell r="E130">
            <v>0</v>
          </cell>
          <cell r="F130">
            <v>0</v>
          </cell>
          <cell r="G130">
            <v>0</v>
          </cell>
        </row>
        <row r="131">
          <cell r="A131">
            <v>524</v>
          </cell>
          <cell r="B131" t="str">
            <v>Nepal</v>
          </cell>
          <cell r="C131">
            <v>0</v>
          </cell>
          <cell r="D131">
            <v>0</v>
          </cell>
          <cell r="E131">
            <v>0</v>
          </cell>
          <cell r="F131">
            <v>0</v>
          </cell>
          <cell r="G131">
            <v>0</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0</v>
          </cell>
          <cell r="D134">
            <v>44.335999999999999</v>
          </cell>
          <cell r="E134">
            <v>0</v>
          </cell>
          <cell r="F134">
            <v>44.335999999999999</v>
          </cell>
          <cell r="G134">
            <v>44.335999999999999</v>
          </cell>
        </row>
        <row r="135">
          <cell r="A135">
            <v>562</v>
          </cell>
          <cell r="B135" t="str">
            <v>Niger</v>
          </cell>
          <cell r="C135">
            <v>0</v>
          </cell>
          <cell r="D135">
            <v>0</v>
          </cell>
          <cell r="E135">
            <v>0</v>
          </cell>
          <cell r="F135">
            <v>0</v>
          </cell>
          <cell r="G135">
            <v>0</v>
          </cell>
        </row>
        <row r="136">
          <cell r="A136">
            <v>566</v>
          </cell>
          <cell r="B136" t="str">
            <v>Nigeria</v>
          </cell>
          <cell r="C136">
            <v>0</v>
          </cell>
          <cell r="D136">
            <v>0</v>
          </cell>
          <cell r="E136">
            <v>0</v>
          </cell>
          <cell r="F136">
            <v>0</v>
          </cell>
          <cell r="G136">
            <v>0</v>
          </cell>
        </row>
        <row r="137">
          <cell r="A137">
            <v>578</v>
          </cell>
          <cell r="B137" t="str">
            <v>Norway</v>
          </cell>
          <cell r="C137">
            <v>0</v>
          </cell>
          <cell r="D137">
            <v>0</v>
          </cell>
          <cell r="E137">
            <v>0</v>
          </cell>
          <cell r="F137">
            <v>0</v>
          </cell>
          <cell r="G137">
            <v>0</v>
          </cell>
        </row>
        <row r="138">
          <cell r="A138">
            <v>512</v>
          </cell>
          <cell r="B138" t="str">
            <v>Oman</v>
          </cell>
          <cell r="C138">
            <v>0</v>
          </cell>
          <cell r="D138">
            <v>0</v>
          </cell>
          <cell r="E138">
            <v>0</v>
          </cell>
          <cell r="F138">
            <v>0</v>
          </cell>
          <cell r="G138">
            <v>0</v>
          </cell>
        </row>
        <row r="139">
          <cell r="A139">
            <v>586</v>
          </cell>
          <cell r="B139" t="str">
            <v>Pakistan</v>
          </cell>
          <cell r="C139">
            <v>0</v>
          </cell>
          <cell r="D139">
            <v>0</v>
          </cell>
          <cell r="E139">
            <v>0</v>
          </cell>
          <cell r="F139">
            <v>0</v>
          </cell>
          <cell r="G139">
            <v>0</v>
          </cell>
        </row>
        <row r="140">
          <cell r="A140">
            <v>585</v>
          </cell>
          <cell r="B140" t="str">
            <v xml:space="preserve">Palau </v>
          </cell>
          <cell r="C140">
            <v>0</v>
          </cell>
          <cell r="D140">
            <v>0</v>
          </cell>
          <cell r="E140">
            <v>0</v>
          </cell>
          <cell r="F140">
            <v>0</v>
          </cell>
          <cell r="G140">
            <v>0</v>
          </cell>
        </row>
        <row r="141">
          <cell r="A141">
            <v>591</v>
          </cell>
          <cell r="B141" t="str">
            <v>Panama</v>
          </cell>
          <cell r="C141">
            <v>0</v>
          </cell>
          <cell r="D141">
            <v>0</v>
          </cell>
          <cell r="E141">
            <v>37.173999999999999</v>
          </cell>
          <cell r="F141">
            <v>37.173999999999999</v>
          </cell>
          <cell r="G141">
            <v>37.173999999999999</v>
          </cell>
        </row>
        <row r="142">
          <cell r="A142">
            <v>598</v>
          </cell>
          <cell r="B142" t="str">
            <v>Papua New Guinea</v>
          </cell>
          <cell r="C142">
            <v>0</v>
          </cell>
          <cell r="D142">
            <v>0</v>
          </cell>
          <cell r="E142">
            <v>0</v>
          </cell>
          <cell r="F142">
            <v>0</v>
          </cell>
          <cell r="G142">
            <v>0</v>
          </cell>
        </row>
        <row r="143">
          <cell r="A143">
            <v>600</v>
          </cell>
          <cell r="B143" t="str">
            <v>Paraguay</v>
          </cell>
          <cell r="C143">
            <v>0</v>
          </cell>
          <cell r="D143">
            <v>0</v>
          </cell>
          <cell r="E143">
            <v>5.07</v>
          </cell>
          <cell r="F143">
            <v>5.07</v>
          </cell>
          <cell r="G143">
            <v>5.07</v>
          </cell>
        </row>
        <row r="144">
          <cell r="A144">
            <v>604</v>
          </cell>
          <cell r="B144" t="str">
            <v>Peru</v>
          </cell>
          <cell r="C144">
            <v>0</v>
          </cell>
          <cell r="D144">
            <v>0</v>
          </cell>
          <cell r="E144">
            <v>28.126000000000001</v>
          </cell>
          <cell r="F144">
            <v>28.126000000000001</v>
          </cell>
          <cell r="G144">
            <v>28.126000000000001</v>
          </cell>
        </row>
        <row r="145">
          <cell r="A145">
            <v>608</v>
          </cell>
          <cell r="B145" t="str">
            <v>Philippines</v>
          </cell>
          <cell r="C145">
            <v>0</v>
          </cell>
          <cell r="D145">
            <v>0</v>
          </cell>
          <cell r="E145">
            <v>0</v>
          </cell>
          <cell r="F145">
            <v>0</v>
          </cell>
          <cell r="G145">
            <v>0</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0</v>
          </cell>
          <cell r="E148">
            <v>0</v>
          </cell>
          <cell r="F148">
            <v>0</v>
          </cell>
          <cell r="G148">
            <v>0</v>
          </cell>
        </row>
        <row r="149">
          <cell r="A149">
            <v>410</v>
          </cell>
          <cell r="B149" t="str">
            <v>Rep of Korea</v>
          </cell>
          <cell r="C149">
            <v>0</v>
          </cell>
          <cell r="D149">
            <v>0</v>
          </cell>
          <cell r="E149">
            <v>0</v>
          </cell>
          <cell r="F149">
            <v>0</v>
          </cell>
          <cell r="G149">
            <v>0</v>
          </cell>
        </row>
        <row r="150">
          <cell r="A150">
            <v>498</v>
          </cell>
          <cell r="B150" t="str">
            <v>Rep of Moldova</v>
          </cell>
          <cell r="C150">
            <v>0</v>
          </cell>
          <cell r="D150">
            <v>0</v>
          </cell>
          <cell r="E150">
            <v>0</v>
          </cell>
          <cell r="F150">
            <v>0</v>
          </cell>
          <cell r="G150">
            <v>0</v>
          </cell>
        </row>
        <row r="151">
          <cell r="A151">
            <v>642</v>
          </cell>
          <cell r="B151" t="str">
            <v>Romania</v>
          </cell>
          <cell r="C151">
            <v>0</v>
          </cell>
          <cell r="D151">
            <v>0</v>
          </cell>
          <cell r="E151">
            <v>0</v>
          </cell>
          <cell r="F151">
            <v>0</v>
          </cell>
          <cell r="G151">
            <v>0</v>
          </cell>
        </row>
        <row r="152">
          <cell r="A152">
            <v>643</v>
          </cell>
          <cell r="B152" t="str">
            <v>Russian Federation</v>
          </cell>
          <cell r="C152">
            <v>0</v>
          </cell>
          <cell r="D152">
            <v>0</v>
          </cell>
          <cell r="E152">
            <v>0</v>
          </cell>
          <cell r="F152">
            <v>0</v>
          </cell>
          <cell r="G152">
            <v>0</v>
          </cell>
        </row>
        <row r="153">
          <cell r="A153">
            <v>646</v>
          </cell>
          <cell r="B153" t="str">
            <v>Rwanda</v>
          </cell>
          <cell r="C153">
            <v>0</v>
          </cell>
          <cell r="D153">
            <v>0</v>
          </cell>
          <cell r="E153">
            <v>0</v>
          </cell>
          <cell r="F153">
            <v>0</v>
          </cell>
          <cell r="G153">
            <v>0</v>
          </cell>
        </row>
        <row r="154">
          <cell r="A154">
            <v>882</v>
          </cell>
          <cell r="B154" t="str">
            <v>Samoa</v>
          </cell>
          <cell r="C154">
            <v>0</v>
          </cell>
          <cell r="D154">
            <v>0</v>
          </cell>
          <cell r="E154">
            <v>0</v>
          </cell>
          <cell r="F154">
            <v>0</v>
          </cell>
          <cell r="G154">
            <v>0</v>
          </cell>
        </row>
        <row r="155">
          <cell r="A155">
            <v>674</v>
          </cell>
          <cell r="B155" t="str">
            <v>San Marino</v>
          </cell>
          <cell r="C155">
            <v>0</v>
          </cell>
          <cell r="D155">
            <v>0</v>
          </cell>
          <cell r="E155">
            <v>0</v>
          </cell>
          <cell r="F155">
            <v>0</v>
          </cell>
          <cell r="G155">
            <v>0</v>
          </cell>
        </row>
        <row r="156">
          <cell r="A156">
            <v>678</v>
          </cell>
          <cell r="B156" t="str">
            <v>Sao Tome and Principe</v>
          </cell>
          <cell r="C156">
            <v>0</v>
          </cell>
          <cell r="D156">
            <v>0</v>
          </cell>
          <cell r="E156">
            <v>0</v>
          </cell>
          <cell r="F156">
            <v>0</v>
          </cell>
          <cell r="G156">
            <v>0</v>
          </cell>
        </row>
        <row r="157">
          <cell r="A157">
            <v>682</v>
          </cell>
          <cell r="B157" t="str">
            <v>Saudi Arabia</v>
          </cell>
          <cell r="C157">
            <v>0</v>
          </cell>
          <cell r="D157">
            <v>0</v>
          </cell>
          <cell r="E157">
            <v>0</v>
          </cell>
          <cell r="F157">
            <v>0</v>
          </cell>
          <cell r="G157">
            <v>0</v>
          </cell>
        </row>
        <row r="158">
          <cell r="A158">
            <v>686</v>
          </cell>
          <cell r="B158" t="str">
            <v>Senegal</v>
          </cell>
          <cell r="C158">
            <v>0</v>
          </cell>
          <cell r="D158">
            <v>0</v>
          </cell>
          <cell r="E158">
            <v>0</v>
          </cell>
          <cell r="F158">
            <v>0</v>
          </cell>
          <cell r="G158">
            <v>0</v>
          </cell>
        </row>
        <row r="159">
          <cell r="A159">
            <v>688</v>
          </cell>
          <cell r="B159" t="str">
            <v>Serbia</v>
          </cell>
          <cell r="C159">
            <v>0</v>
          </cell>
          <cell r="D159">
            <v>0</v>
          </cell>
          <cell r="E159">
            <v>0</v>
          </cell>
          <cell r="F159">
            <v>0</v>
          </cell>
          <cell r="G159">
            <v>0</v>
          </cell>
        </row>
        <row r="160">
          <cell r="A160">
            <v>690</v>
          </cell>
          <cell r="B160" t="str">
            <v>Seychelles</v>
          </cell>
          <cell r="C160">
            <v>0</v>
          </cell>
          <cell r="D160">
            <v>0</v>
          </cell>
          <cell r="E160">
            <v>0</v>
          </cell>
          <cell r="F160">
            <v>0</v>
          </cell>
          <cell r="G160">
            <v>0</v>
          </cell>
        </row>
        <row r="161">
          <cell r="A161">
            <v>694</v>
          </cell>
          <cell r="B161" t="str">
            <v>Sierra Leone</v>
          </cell>
          <cell r="C161">
            <v>0</v>
          </cell>
          <cell r="D161">
            <v>0</v>
          </cell>
          <cell r="E161">
            <v>0</v>
          </cell>
          <cell r="F161">
            <v>0</v>
          </cell>
          <cell r="G161">
            <v>0</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0</v>
          </cell>
          <cell r="D165">
            <v>0</v>
          </cell>
          <cell r="E165">
            <v>0</v>
          </cell>
          <cell r="F165">
            <v>0</v>
          </cell>
          <cell r="G165">
            <v>0</v>
          </cell>
        </row>
        <row r="166">
          <cell r="A166">
            <v>706</v>
          </cell>
          <cell r="B166" t="str">
            <v>Somalia</v>
          </cell>
          <cell r="C166">
            <v>0</v>
          </cell>
          <cell r="D166">
            <v>0</v>
          </cell>
          <cell r="E166">
            <v>0</v>
          </cell>
          <cell r="F166">
            <v>0</v>
          </cell>
          <cell r="G166">
            <v>0</v>
          </cell>
        </row>
        <row r="167">
          <cell r="A167">
            <v>710</v>
          </cell>
          <cell r="B167" t="str">
            <v>South Africa</v>
          </cell>
          <cell r="C167">
            <v>0</v>
          </cell>
          <cell r="D167">
            <v>0</v>
          </cell>
          <cell r="E167">
            <v>0</v>
          </cell>
          <cell r="F167">
            <v>0</v>
          </cell>
          <cell r="G167">
            <v>0</v>
          </cell>
        </row>
        <row r="168">
          <cell r="A168">
            <v>724</v>
          </cell>
          <cell r="B168" t="str">
            <v>Spain</v>
          </cell>
          <cell r="C168">
            <v>0</v>
          </cell>
          <cell r="D168">
            <v>0</v>
          </cell>
          <cell r="E168">
            <v>0</v>
          </cell>
          <cell r="F168">
            <v>0</v>
          </cell>
          <cell r="G168">
            <v>0</v>
          </cell>
        </row>
        <row r="169">
          <cell r="A169">
            <v>144</v>
          </cell>
          <cell r="B169" t="str">
            <v>Sri Lanka</v>
          </cell>
          <cell r="C169">
            <v>0</v>
          </cell>
          <cell r="D169">
            <v>0</v>
          </cell>
          <cell r="E169">
            <v>0</v>
          </cell>
          <cell r="F169">
            <v>0</v>
          </cell>
          <cell r="G169">
            <v>0</v>
          </cell>
        </row>
        <row r="170">
          <cell r="A170">
            <v>659</v>
          </cell>
          <cell r="B170" t="str">
            <v>St. Kitts and Nevis</v>
          </cell>
          <cell r="C170">
            <v>0</v>
          </cell>
          <cell r="D170">
            <v>0</v>
          </cell>
          <cell r="E170">
            <v>0</v>
          </cell>
          <cell r="F170">
            <v>0</v>
          </cell>
          <cell r="G170">
            <v>0</v>
          </cell>
        </row>
        <row r="171">
          <cell r="A171">
            <v>662</v>
          </cell>
          <cell r="B171" t="str">
            <v>St. Lucia</v>
          </cell>
          <cell r="C171">
            <v>0</v>
          </cell>
          <cell r="D171">
            <v>0</v>
          </cell>
          <cell r="E171">
            <v>0</v>
          </cell>
          <cell r="F171">
            <v>0</v>
          </cell>
          <cell r="G171">
            <v>0</v>
          </cell>
        </row>
        <row r="172">
          <cell r="A172">
            <v>670</v>
          </cell>
          <cell r="B172" t="str">
            <v>St. Vincent and the Grenadines</v>
          </cell>
          <cell r="C172">
            <v>0</v>
          </cell>
          <cell r="D172">
            <v>0</v>
          </cell>
          <cell r="E172">
            <v>0</v>
          </cell>
          <cell r="F172">
            <v>0</v>
          </cell>
          <cell r="G172">
            <v>0</v>
          </cell>
        </row>
        <row r="173">
          <cell r="A173">
            <v>736</v>
          </cell>
          <cell r="B173" t="str">
            <v>Sudan</v>
          </cell>
          <cell r="C173">
            <v>0</v>
          </cell>
          <cell r="D173">
            <v>0</v>
          </cell>
          <cell r="E173">
            <v>0</v>
          </cell>
          <cell r="F173">
            <v>0</v>
          </cell>
          <cell r="G173">
            <v>0</v>
          </cell>
        </row>
        <row r="174">
          <cell r="A174">
            <v>740</v>
          </cell>
          <cell r="B174" t="str">
            <v>Suriname</v>
          </cell>
          <cell r="C174">
            <v>0</v>
          </cell>
          <cell r="D174">
            <v>0</v>
          </cell>
          <cell r="E174">
            <v>0</v>
          </cell>
          <cell r="F174">
            <v>0</v>
          </cell>
          <cell r="G174">
            <v>0</v>
          </cell>
        </row>
        <row r="175">
          <cell r="A175">
            <v>748</v>
          </cell>
          <cell r="B175" t="str">
            <v>Swaziland</v>
          </cell>
          <cell r="C175">
            <v>0</v>
          </cell>
          <cell r="D175">
            <v>0</v>
          </cell>
          <cell r="E175">
            <v>0</v>
          </cell>
          <cell r="F175">
            <v>0</v>
          </cell>
          <cell r="G175">
            <v>0</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0</v>
          </cell>
          <cell r="D178">
            <v>0</v>
          </cell>
          <cell r="E178">
            <v>0</v>
          </cell>
          <cell r="F178">
            <v>0</v>
          </cell>
          <cell r="G178">
            <v>0</v>
          </cell>
        </row>
        <row r="179">
          <cell r="A179">
            <v>762</v>
          </cell>
          <cell r="B179" t="str">
            <v>Tajikstan</v>
          </cell>
          <cell r="C179">
            <v>0</v>
          </cell>
          <cell r="D179">
            <v>0</v>
          </cell>
          <cell r="E179">
            <v>0</v>
          </cell>
          <cell r="F179">
            <v>0</v>
          </cell>
          <cell r="G179">
            <v>0</v>
          </cell>
        </row>
        <row r="180">
          <cell r="A180">
            <v>764</v>
          </cell>
          <cell r="B180" t="str">
            <v>Thailand</v>
          </cell>
          <cell r="C180">
            <v>0</v>
          </cell>
          <cell r="D180">
            <v>0</v>
          </cell>
          <cell r="E180">
            <v>0</v>
          </cell>
          <cell r="F180">
            <v>0</v>
          </cell>
          <cell r="G180">
            <v>0</v>
          </cell>
        </row>
        <row r="181">
          <cell r="A181">
            <v>807</v>
          </cell>
          <cell r="B181" t="str">
            <v>The Former YR of Macedonia</v>
          </cell>
          <cell r="C181">
            <v>0</v>
          </cell>
          <cell r="D181">
            <v>0</v>
          </cell>
          <cell r="E181">
            <v>0</v>
          </cell>
          <cell r="F181">
            <v>0</v>
          </cell>
          <cell r="G181">
            <v>0</v>
          </cell>
        </row>
        <row r="182">
          <cell r="A182">
            <v>626</v>
          </cell>
          <cell r="B182" t="str">
            <v>Timor-Leste</v>
          </cell>
          <cell r="C182">
            <v>0</v>
          </cell>
          <cell r="D182">
            <v>0</v>
          </cell>
          <cell r="E182">
            <v>0</v>
          </cell>
          <cell r="F182">
            <v>0</v>
          </cell>
          <cell r="G182">
            <v>0</v>
          </cell>
        </row>
        <row r="183">
          <cell r="A183">
            <v>768</v>
          </cell>
          <cell r="B183" t="str">
            <v>Togo</v>
          </cell>
          <cell r="C183">
            <v>0</v>
          </cell>
          <cell r="D183">
            <v>0</v>
          </cell>
          <cell r="E183">
            <v>0</v>
          </cell>
          <cell r="F183">
            <v>0</v>
          </cell>
          <cell r="G183">
            <v>0</v>
          </cell>
        </row>
        <row r="184">
          <cell r="A184">
            <v>776</v>
          </cell>
          <cell r="B184" t="str">
            <v xml:space="preserve">Tonga </v>
          </cell>
          <cell r="C184">
            <v>0</v>
          </cell>
          <cell r="D184">
            <v>0</v>
          </cell>
          <cell r="E184">
            <v>0</v>
          </cell>
          <cell r="F184">
            <v>0</v>
          </cell>
          <cell r="G184">
            <v>0</v>
          </cell>
        </row>
        <row r="185">
          <cell r="A185">
            <v>780</v>
          </cell>
          <cell r="B185" t="str">
            <v>Trinidad and Tobago</v>
          </cell>
          <cell r="C185">
            <v>0</v>
          </cell>
          <cell r="D185">
            <v>0</v>
          </cell>
          <cell r="E185">
            <v>0</v>
          </cell>
          <cell r="F185">
            <v>0</v>
          </cell>
          <cell r="G185">
            <v>0</v>
          </cell>
        </row>
        <row r="186">
          <cell r="A186">
            <v>788</v>
          </cell>
          <cell r="B186" t="str">
            <v>Tunisia</v>
          </cell>
          <cell r="C186">
            <v>0</v>
          </cell>
          <cell r="D186">
            <v>0</v>
          </cell>
          <cell r="E186">
            <v>0</v>
          </cell>
          <cell r="F186">
            <v>0</v>
          </cell>
          <cell r="G186">
            <v>0</v>
          </cell>
        </row>
        <row r="187">
          <cell r="A187">
            <v>792</v>
          </cell>
          <cell r="B187" t="str">
            <v>Turkey</v>
          </cell>
          <cell r="C187">
            <v>0</v>
          </cell>
          <cell r="D187">
            <v>0</v>
          </cell>
          <cell r="E187">
            <v>0</v>
          </cell>
          <cell r="F187">
            <v>0</v>
          </cell>
          <cell r="G187">
            <v>0</v>
          </cell>
        </row>
        <row r="188">
          <cell r="A188">
            <v>795</v>
          </cell>
          <cell r="B188" t="str">
            <v>Turkmenistan</v>
          </cell>
          <cell r="C188">
            <v>0</v>
          </cell>
          <cell r="D188">
            <v>0</v>
          </cell>
          <cell r="E188">
            <v>0</v>
          </cell>
          <cell r="F188">
            <v>0</v>
          </cell>
          <cell r="G188">
            <v>0</v>
          </cell>
        </row>
        <row r="189">
          <cell r="A189">
            <v>798</v>
          </cell>
          <cell r="B189" t="str">
            <v>Tuvalu</v>
          </cell>
          <cell r="C189">
            <v>0</v>
          </cell>
          <cell r="D189">
            <v>0</v>
          </cell>
          <cell r="E189">
            <v>0</v>
          </cell>
          <cell r="F189">
            <v>0</v>
          </cell>
          <cell r="G189">
            <v>0</v>
          </cell>
        </row>
        <row r="190">
          <cell r="A190">
            <v>800</v>
          </cell>
          <cell r="B190" t="str">
            <v>Uganda</v>
          </cell>
          <cell r="C190">
            <v>0</v>
          </cell>
          <cell r="D190">
            <v>0</v>
          </cell>
          <cell r="E190">
            <v>0</v>
          </cell>
          <cell r="F190">
            <v>0</v>
          </cell>
          <cell r="G190">
            <v>0</v>
          </cell>
        </row>
        <row r="191">
          <cell r="A191">
            <v>804</v>
          </cell>
          <cell r="B191" t="str">
            <v>Ukraine</v>
          </cell>
          <cell r="C191">
            <v>0</v>
          </cell>
          <cell r="D191">
            <v>0</v>
          </cell>
          <cell r="E191">
            <v>0</v>
          </cell>
          <cell r="F191">
            <v>0</v>
          </cell>
          <cell r="G191">
            <v>0</v>
          </cell>
        </row>
        <row r="192">
          <cell r="A192">
            <v>784</v>
          </cell>
          <cell r="B192" t="str">
            <v>United Arab Emirates</v>
          </cell>
          <cell r="C192">
            <v>0</v>
          </cell>
          <cell r="D192">
            <v>0</v>
          </cell>
          <cell r="E192">
            <v>0</v>
          </cell>
          <cell r="F192">
            <v>0</v>
          </cell>
          <cell r="G192">
            <v>0</v>
          </cell>
        </row>
        <row r="193">
          <cell r="A193">
            <v>826</v>
          </cell>
          <cell r="B193" t="str">
            <v>United Kingdom</v>
          </cell>
          <cell r="C193">
            <v>0</v>
          </cell>
          <cell r="D193">
            <v>0</v>
          </cell>
          <cell r="E193">
            <v>0</v>
          </cell>
          <cell r="F193">
            <v>0</v>
          </cell>
          <cell r="G193">
            <v>0</v>
          </cell>
        </row>
        <row r="194">
          <cell r="A194">
            <v>834</v>
          </cell>
          <cell r="B194" t="str">
            <v>United Rep of Tanzania</v>
          </cell>
          <cell r="C194">
            <v>0</v>
          </cell>
          <cell r="D194">
            <v>0</v>
          </cell>
          <cell r="E194">
            <v>0</v>
          </cell>
          <cell r="F194">
            <v>0</v>
          </cell>
          <cell r="G194">
            <v>0</v>
          </cell>
        </row>
        <row r="195">
          <cell r="A195">
            <v>840</v>
          </cell>
          <cell r="B195" t="str">
            <v xml:space="preserve">United States </v>
          </cell>
          <cell r="C195">
            <v>0</v>
          </cell>
          <cell r="D195">
            <v>0</v>
          </cell>
          <cell r="E195">
            <v>0</v>
          </cell>
          <cell r="F195">
            <v>0</v>
          </cell>
          <cell r="G195">
            <v>0</v>
          </cell>
        </row>
        <row r="196">
          <cell r="A196">
            <v>858</v>
          </cell>
          <cell r="B196" t="str">
            <v>Uruguay</v>
          </cell>
          <cell r="C196">
            <v>0</v>
          </cell>
          <cell r="D196">
            <v>0</v>
          </cell>
          <cell r="E196">
            <v>57.814</v>
          </cell>
          <cell r="F196">
            <v>57.814</v>
          </cell>
          <cell r="G196">
            <v>57.814</v>
          </cell>
        </row>
        <row r="197">
          <cell r="A197">
            <v>860</v>
          </cell>
          <cell r="B197" t="str">
            <v>Uzbekistan</v>
          </cell>
          <cell r="C197">
            <v>0</v>
          </cell>
          <cell r="D197">
            <v>0</v>
          </cell>
          <cell r="E197">
            <v>0</v>
          </cell>
          <cell r="F197">
            <v>0</v>
          </cell>
          <cell r="G197">
            <v>0</v>
          </cell>
        </row>
        <row r="198">
          <cell r="A198">
            <v>548</v>
          </cell>
          <cell r="B198" t="str">
            <v>Vanuatu</v>
          </cell>
          <cell r="C198">
            <v>0</v>
          </cell>
          <cell r="D198">
            <v>0</v>
          </cell>
          <cell r="E198">
            <v>0</v>
          </cell>
          <cell r="F198">
            <v>0</v>
          </cell>
          <cell r="G198">
            <v>0</v>
          </cell>
        </row>
        <row r="199">
          <cell r="A199">
            <v>862</v>
          </cell>
          <cell r="B199" t="str">
            <v>Venezuela</v>
          </cell>
          <cell r="C199">
            <v>0</v>
          </cell>
          <cell r="D199">
            <v>0</v>
          </cell>
          <cell r="E199">
            <v>0</v>
          </cell>
          <cell r="F199">
            <v>0</v>
          </cell>
          <cell r="G199">
            <v>0</v>
          </cell>
        </row>
        <row r="200">
          <cell r="A200">
            <v>704</v>
          </cell>
          <cell r="B200" t="str">
            <v>Vietnam</v>
          </cell>
          <cell r="C200">
            <v>0</v>
          </cell>
          <cell r="D200">
            <v>0</v>
          </cell>
          <cell r="E200">
            <v>0</v>
          </cell>
          <cell r="F200">
            <v>0</v>
          </cell>
          <cell r="G200">
            <v>0</v>
          </cell>
        </row>
        <row r="201">
          <cell r="A201">
            <v>887</v>
          </cell>
          <cell r="B201" t="str">
            <v>Yemen</v>
          </cell>
          <cell r="C201">
            <v>0</v>
          </cell>
          <cell r="D201">
            <v>0</v>
          </cell>
          <cell r="E201">
            <v>0</v>
          </cell>
          <cell r="F201">
            <v>0</v>
          </cell>
          <cell r="G201">
            <v>0</v>
          </cell>
        </row>
        <row r="202">
          <cell r="A202">
            <v>894</v>
          </cell>
          <cell r="B202" t="str">
            <v>Zambia</v>
          </cell>
          <cell r="C202">
            <v>0</v>
          </cell>
          <cell r="D202">
            <v>0</v>
          </cell>
          <cell r="E202">
            <v>0</v>
          </cell>
          <cell r="F202">
            <v>0</v>
          </cell>
          <cell r="G202">
            <v>0</v>
          </cell>
        </row>
        <row r="203">
          <cell r="A203">
            <v>716</v>
          </cell>
          <cell r="B203" t="str">
            <v>Zimbabwe</v>
          </cell>
          <cell r="C203">
            <v>0</v>
          </cell>
          <cell r="D203">
            <v>0</v>
          </cell>
          <cell r="E203">
            <v>0</v>
          </cell>
          <cell r="F203">
            <v>0</v>
          </cell>
          <cell r="G203">
            <v>0</v>
          </cell>
        </row>
        <row r="204">
          <cell r="C204">
            <v>0</v>
          </cell>
          <cell r="D204">
            <v>0</v>
          </cell>
          <cell r="E204">
            <v>0</v>
          </cell>
          <cell r="F204">
            <v>0</v>
          </cell>
          <cell r="G204">
            <v>0</v>
          </cell>
        </row>
        <row r="205">
          <cell r="B205" t="str">
            <v>Total Member States</v>
          </cell>
          <cell r="C205">
            <v>0</v>
          </cell>
          <cell r="D205">
            <v>44.335999999999999</v>
          </cell>
          <cell r="E205">
            <v>2675.2869999999998</v>
          </cell>
          <cell r="F205">
            <v>2719.623</v>
          </cell>
          <cell r="G205">
            <v>2719.623</v>
          </cell>
        </row>
        <row r="206">
          <cell r="C206">
            <v>0</v>
          </cell>
          <cell r="D206">
            <v>0</v>
          </cell>
          <cell r="E206">
            <v>0</v>
          </cell>
          <cell r="F206">
            <v>0</v>
          </cell>
          <cell r="G206">
            <v>0</v>
          </cell>
        </row>
        <row r="207">
          <cell r="B207" t="str">
            <v>Non-Member States or areas</v>
          </cell>
          <cell r="C207">
            <v>0</v>
          </cell>
          <cell r="D207">
            <v>0</v>
          </cell>
          <cell r="E207">
            <v>0</v>
          </cell>
          <cell r="F207">
            <v>0</v>
          </cell>
          <cell r="G207">
            <v>0</v>
          </cell>
        </row>
        <row r="208">
          <cell r="C208">
            <v>0</v>
          </cell>
          <cell r="D208">
            <v>0</v>
          </cell>
          <cell r="E208">
            <v>0</v>
          </cell>
          <cell r="F208">
            <v>0</v>
          </cell>
          <cell r="G208">
            <v>0</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0</v>
          </cell>
          <cell r="D214">
            <v>0</v>
          </cell>
          <cell r="E214">
            <v>0</v>
          </cell>
          <cell r="F214">
            <v>0</v>
          </cell>
          <cell r="G214">
            <v>0</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344</v>
          </cell>
          <cell r="B221" t="str">
            <v>Hong Kong, China</v>
          </cell>
          <cell r="C221">
            <v>0</v>
          </cell>
          <cell r="D221">
            <v>0</v>
          </cell>
          <cell r="E221">
            <v>0</v>
          </cell>
          <cell r="F221">
            <v>0</v>
          </cell>
          <cell r="G221">
            <v>0</v>
          </cell>
        </row>
        <row r="222">
          <cell r="A222">
            <v>896</v>
          </cell>
          <cell r="B222" t="str">
            <v>Kosovo</v>
          </cell>
          <cell r="C222">
            <v>0</v>
          </cell>
          <cell r="D222">
            <v>0</v>
          </cell>
          <cell r="E222">
            <v>0</v>
          </cell>
          <cell r="F222">
            <v>0</v>
          </cell>
          <cell r="G222">
            <v>0</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0</v>
          </cell>
          <cell r="F225">
            <v>0</v>
          </cell>
          <cell r="G225">
            <v>0</v>
          </cell>
        </row>
        <row r="226">
          <cell r="A226">
            <v>530</v>
          </cell>
          <cell r="B226" t="str">
            <v>Netherlands Antilles</v>
          </cell>
          <cell r="C226">
            <v>0</v>
          </cell>
          <cell r="D226">
            <v>0</v>
          </cell>
          <cell r="E226">
            <v>0</v>
          </cell>
          <cell r="F226">
            <v>0</v>
          </cell>
          <cell r="G226">
            <v>0</v>
          </cell>
        </row>
        <row r="227">
          <cell r="A227">
            <v>570</v>
          </cell>
          <cell r="B227" t="str">
            <v>Niue</v>
          </cell>
          <cell r="C227">
            <v>0</v>
          </cell>
          <cell r="D227">
            <v>0</v>
          </cell>
          <cell r="E227">
            <v>0</v>
          </cell>
          <cell r="F227">
            <v>0</v>
          </cell>
          <cell r="G227">
            <v>0</v>
          </cell>
        </row>
        <row r="228">
          <cell r="A228">
            <v>895</v>
          </cell>
          <cell r="B228" t="str">
            <v>Occupied Palestinian Territory</v>
          </cell>
          <cell r="C228">
            <v>0</v>
          </cell>
          <cell r="D228">
            <v>0</v>
          </cell>
          <cell r="E228">
            <v>0</v>
          </cell>
          <cell r="F228">
            <v>0</v>
          </cell>
          <cell r="G228">
            <v>0</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0</v>
          </cell>
          <cell r="D231">
            <v>0</v>
          </cell>
          <cell r="E231">
            <v>0</v>
          </cell>
          <cell r="F231">
            <v>0</v>
          </cell>
          <cell r="G231">
            <v>0</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C234">
            <v>0</v>
          </cell>
          <cell r="D234">
            <v>0</v>
          </cell>
          <cell r="E234">
            <v>0</v>
          </cell>
          <cell r="F234">
            <v>0</v>
          </cell>
          <cell r="G234">
            <v>0</v>
          </cell>
        </row>
        <row r="235">
          <cell r="B235" t="str">
            <v>Total non-members</v>
          </cell>
          <cell r="C235">
            <v>0</v>
          </cell>
          <cell r="D235">
            <v>0</v>
          </cell>
          <cell r="E235">
            <v>0</v>
          </cell>
          <cell r="F235">
            <v>0</v>
          </cell>
          <cell r="G235">
            <v>0</v>
          </cell>
        </row>
        <row r="236">
          <cell r="C236">
            <v>0</v>
          </cell>
          <cell r="D236">
            <v>0</v>
          </cell>
          <cell r="E236">
            <v>0</v>
          </cell>
          <cell r="F236">
            <v>0</v>
          </cell>
          <cell r="G236">
            <v>0</v>
          </cell>
        </row>
        <row r="237">
          <cell r="B237" t="str">
            <v>Total countries/areas</v>
          </cell>
          <cell r="C237">
            <v>0</v>
          </cell>
          <cell r="D237">
            <v>44.335999999999999</v>
          </cell>
          <cell r="E237">
            <v>2675.2869999999998</v>
          </cell>
          <cell r="F237">
            <v>2719.623</v>
          </cell>
          <cell r="G237">
            <v>2719.623</v>
          </cell>
        </row>
        <row r="238">
          <cell r="C238">
            <v>0</v>
          </cell>
          <cell r="D238">
            <v>0</v>
          </cell>
          <cell r="E238">
            <v>0</v>
          </cell>
          <cell r="F238">
            <v>0</v>
          </cell>
          <cell r="G238">
            <v>0</v>
          </cell>
        </row>
        <row r="239">
          <cell r="A239">
            <v>711</v>
          </cell>
          <cell r="B239" t="str">
            <v>Sub-Saharan Africa</v>
          </cell>
          <cell r="C239">
            <v>0</v>
          </cell>
          <cell r="D239">
            <v>0</v>
          </cell>
          <cell r="E239">
            <v>0</v>
          </cell>
          <cell r="F239">
            <v>0</v>
          </cell>
          <cell r="G239">
            <v>0</v>
          </cell>
        </row>
        <row r="240">
          <cell r="A240">
            <v>15</v>
          </cell>
          <cell r="B240" t="str">
            <v>Northern Africa</v>
          </cell>
          <cell r="C240">
            <v>0</v>
          </cell>
          <cell r="D240">
            <v>0</v>
          </cell>
          <cell r="E240">
            <v>0</v>
          </cell>
          <cell r="F240">
            <v>0</v>
          </cell>
          <cell r="G240">
            <v>0</v>
          </cell>
        </row>
        <row r="241">
          <cell r="A241">
            <v>141</v>
          </cell>
          <cell r="B241" t="str">
            <v>Asia and the Pacific</v>
          </cell>
          <cell r="C241">
            <v>0</v>
          </cell>
          <cell r="D241">
            <v>0</v>
          </cell>
          <cell r="E241">
            <v>0</v>
          </cell>
          <cell r="F241">
            <v>0</v>
          </cell>
          <cell r="G241">
            <v>0</v>
          </cell>
        </row>
        <row r="242">
          <cell r="A242">
            <v>19</v>
          </cell>
          <cell r="B242" t="str">
            <v>Americas</v>
          </cell>
          <cell r="C242">
            <v>4750</v>
          </cell>
          <cell r="D242">
            <v>8475.52</v>
          </cell>
          <cell r="E242">
            <v>0</v>
          </cell>
          <cell r="F242">
            <v>8475.52</v>
          </cell>
          <cell r="G242">
            <v>13225.52</v>
          </cell>
          <cell r="H242" t="str">
            <v>1/</v>
          </cell>
        </row>
        <row r="243">
          <cell r="A243">
            <v>146</v>
          </cell>
          <cell r="B243" t="str">
            <v>Western Asia</v>
          </cell>
          <cell r="C243">
            <v>0</v>
          </cell>
          <cell r="D243">
            <v>0</v>
          </cell>
          <cell r="E243">
            <v>0</v>
          </cell>
          <cell r="F243">
            <v>0</v>
          </cell>
          <cell r="G243">
            <v>0</v>
          </cell>
        </row>
        <row r="244">
          <cell r="A244">
            <v>150</v>
          </cell>
          <cell r="B244" t="str">
            <v>Europe</v>
          </cell>
          <cell r="C244">
            <v>0</v>
          </cell>
          <cell r="D244">
            <v>0</v>
          </cell>
          <cell r="E244">
            <v>0</v>
          </cell>
          <cell r="F244">
            <v>0</v>
          </cell>
          <cell r="G244">
            <v>0</v>
          </cell>
        </row>
        <row r="245">
          <cell r="A245">
            <v>1020</v>
          </cell>
          <cell r="B245" t="str">
            <v>Global/interregional</v>
          </cell>
          <cell r="C245">
            <v>0</v>
          </cell>
          <cell r="D245">
            <v>0</v>
          </cell>
          <cell r="E245">
            <v>0</v>
          </cell>
          <cell r="F245">
            <v>0</v>
          </cell>
          <cell r="G245">
            <v>0</v>
          </cell>
        </row>
        <row r="246">
          <cell r="A246">
            <v>1021</v>
          </cell>
          <cell r="B246" t="str">
            <v>Other (please specify, using Excel's Insert Row commany if necessary)</v>
          </cell>
          <cell r="C246">
            <v>0</v>
          </cell>
          <cell r="D246">
            <v>0</v>
          </cell>
          <cell r="E246">
            <v>0</v>
          </cell>
          <cell r="F246">
            <v>0</v>
          </cell>
          <cell r="G246">
            <v>0</v>
          </cell>
        </row>
        <row r="247">
          <cell r="C247">
            <v>0</v>
          </cell>
          <cell r="D247">
            <v>0</v>
          </cell>
          <cell r="E247">
            <v>0</v>
          </cell>
          <cell r="F247">
            <v>0</v>
          </cell>
          <cell r="G247">
            <v>0</v>
          </cell>
        </row>
        <row r="248">
          <cell r="B248" t="str">
            <v>Total, Regional</v>
          </cell>
          <cell r="C248">
            <v>4750</v>
          </cell>
          <cell r="D248">
            <v>8475.52</v>
          </cell>
          <cell r="E248">
            <v>0</v>
          </cell>
          <cell r="F248">
            <v>8475.52</v>
          </cell>
          <cell r="G248">
            <v>13225.52</v>
          </cell>
        </row>
        <row r="249">
          <cell r="C249">
            <v>0</v>
          </cell>
          <cell r="D249">
            <v>0</v>
          </cell>
          <cell r="E249">
            <v>0</v>
          </cell>
          <cell r="F249">
            <v>0</v>
          </cell>
          <cell r="G249">
            <v>0</v>
          </cell>
        </row>
        <row r="250">
          <cell r="A250">
            <v>2401</v>
          </cell>
          <cell r="B250" t="str">
            <v>Not elsewhere classified (from table 3b)</v>
          </cell>
          <cell r="C250">
            <v>0</v>
          </cell>
          <cell r="D250">
            <v>0</v>
          </cell>
          <cell r="E250">
            <v>0</v>
          </cell>
          <cell r="F250">
            <v>0</v>
          </cell>
          <cell r="G250">
            <v>0</v>
          </cell>
        </row>
        <row r="252">
          <cell r="B252" t="str">
            <v>Total</v>
          </cell>
          <cell r="C252">
            <v>4750</v>
          </cell>
          <cell r="D252">
            <v>8519.8559999999998</v>
          </cell>
          <cell r="E252">
            <v>2675.2869999999998</v>
          </cell>
          <cell r="F252">
            <v>11195.143</v>
          </cell>
          <cell r="G252">
            <v>15945.143</v>
          </cell>
        </row>
      </sheetData>
      <sheetData sheetId="28">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C241">
            <v>3879.058</v>
          </cell>
          <cell r="D241">
            <v>10388.365</v>
          </cell>
          <cell r="E241">
            <v>0</v>
          </cell>
          <cell r="F241">
            <v>10388.365</v>
          </cell>
          <cell r="G241">
            <v>14267.422999999999</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3879.058</v>
          </cell>
          <cell r="D248">
            <v>10388.365</v>
          </cell>
          <cell r="E248">
            <v>0</v>
          </cell>
          <cell r="F248">
            <v>10388.365</v>
          </cell>
          <cell r="G248">
            <v>14267.422999999999</v>
          </cell>
        </row>
        <row r="250">
          <cell r="A250">
            <v>2401</v>
          </cell>
          <cell r="B250" t="str">
            <v>Not elsewhere classified (from table 3b)</v>
          </cell>
          <cell r="C250">
            <v>0</v>
          </cell>
          <cell r="D250">
            <v>0</v>
          </cell>
          <cell r="E250">
            <v>0</v>
          </cell>
          <cell r="F250">
            <v>0</v>
          </cell>
          <cell r="G250">
            <v>0</v>
          </cell>
        </row>
        <row r="252">
          <cell r="B252" t="str">
            <v>Total</v>
          </cell>
          <cell r="C252">
            <v>3879.058</v>
          </cell>
          <cell r="D252">
            <v>10388.365</v>
          </cell>
          <cell r="E252">
            <v>0</v>
          </cell>
          <cell r="F252">
            <v>10388.365</v>
          </cell>
          <cell r="G252">
            <v>14267.422999999999</v>
          </cell>
        </row>
      </sheetData>
      <sheetData sheetId="29">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F241">
            <v>0</v>
          </cell>
          <cell r="G241">
            <v>0</v>
          </cell>
        </row>
        <row r="242">
          <cell r="A242">
            <v>19</v>
          </cell>
          <cell r="B242" t="str">
            <v>Americas</v>
          </cell>
          <cell r="F242">
            <v>0</v>
          </cell>
          <cell r="G242">
            <v>0</v>
          </cell>
        </row>
        <row r="243">
          <cell r="A243">
            <v>146</v>
          </cell>
          <cell r="B243" t="str">
            <v>Western Asia</v>
          </cell>
          <cell r="C243">
            <v>1252.8</v>
          </cell>
          <cell r="D243">
            <v>2604.6</v>
          </cell>
          <cell r="E243">
            <v>300.2</v>
          </cell>
          <cell r="F243">
            <v>2904.7999999999997</v>
          </cell>
          <cell r="G243">
            <v>4157.5999999999995</v>
          </cell>
        </row>
        <row r="244">
          <cell r="A244">
            <v>150</v>
          </cell>
          <cell r="B244" t="str">
            <v>Europe</v>
          </cell>
          <cell r="F244">
            <v>0</v>
          </cell>
          <cell r="G244">
            <v>0</v>
          </cell>
        </row>
        <row r="245">
          <cell r="A245">
            <v>1020</v>
          </cell>
          <cell r="B245" t="str">
            <v>Global/interregional</v>
          </cell>
          <cell r="F245">
            <v>0</v>
          </cell>
          <cell r="G245">
            <v>0</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1252.8</v>
          </cell>
          <cell r="D248">
            <v>2604.6</v>
          </cell>
          <cell r="E248">
            <v>300.2</v>
          </cell>
          <cell r="F248">
            <v>2904.7999999999997</v>
          </cell>
          <cell r="G248">
            <v>4157.5999999999995</v>
          </cell>
        </row>
        <row r="250">
          <cell r="A250">
            <v>2401</v>
          </cell>
          <cell r="B250" t="str">
            <v>Not elsewhere classified (from table 3b)</v>
          </cell>
          <cell r="C250">
            <v>0</v>
          </cell>
          <cell r="D250">
            <v>0</v>
          </cell>
          <cell r="E250">
            <v>0</v>
          </cell>
          <cell r="F250">
            <v>0</v>
          </cell>
          <cell r="G250">
            <v>0</v>
          </cell>
        </row>
        <row r="252">
          <cell r="B252" t="str">
            <v>Total</v>
          </cell>
          <cell r="C252">
            <v>1252.8</v>
          </cell>
          <cell r="D252">
            <v>2604.6</v>
          </cell>
          <cell r="E252">
            <v>300.2</v>
          </cell>
          <cell r="F252">
            <v>2904.7999999999997</v>
          </cell>
          <cell r="G252">
            <v>4157.5999999999995</v>
          </cell>
        </row>
      </sheetData>
      <sheetData sheetId="30">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0</v>
          </cell>
          <cell r="F18">
            <v>0</v>
          </cell>
          <cell r="G18">
            <v>0</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36.299999999999997</v>
          </cell>
          <cell r="F32">
            <v>36.299999999999997</v>
          </cell>
          <cell r="G32">
            <v>36.299999999999997</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9.1</v>
          </cell>
          <cell r="F35">
            <v>9.1</v>
          </cell>
          <cell r="G35">
            <v>9.1</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100.5</v>
          </cell>
          <cell r="F39">
            <v>100.5</v>
          </cell>
          <cell r="G39">
            <v>100.5</v>
          </cell>
        </row>
        <row r="40">
          <cell r="A40">
            <v>116</v>
          </cell>
          <cell r="B40" t="str">
            <v>Cambodia</v>
          </cell>
          <cell r="D40">
            <v>21786.1</v>
          </cell>
          <cell r="F40">
            <v>21786.1</v>
          </cell>
          <cell r="G40">
            <v>21786.1</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91.2</v>
          </cell>
          <cell r="F48">
            <v>91.2</v>
          </cell>
          <cell r="G48">
            <v>91.2</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0</v>
          </cell>
          <cell r="F65">
            <v>0</v>
          </cell>
          <cell r="G65">
            <v>0</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64.400000000000006</v>
          </cell>
          <cell r="F94">
            <v>64.400000000000006</v>
          </cell>
          <cell r="G94">
            <v>64.400000000000006</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173.3</v>
          </cell>
          <cell r="F104">
            <v>173.3</v>
          </cell>
          <cell r="G104">
            <v>173.3</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93.2</v>
          </cell>
          <cell r="F113">
            <v>93.2</v>
          </cell>
          <cell r="G113">
            <v>93.2</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71.400000000000006</v>
          </cell>
          <cell r="F139">
            <v>71.400000000000006</v>
          </cell>
          <cell r="G139">
            <v>71.400000000000006</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-14.7</v>
          </cell>
          <cell r="F149">
            <v>-14.7</v>
          </cell>
          <cell r="G149">
            <v>-14.7</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F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19.600000000000001</v>
          </cell>
          <cell r="F183">
            <v>19.600000000000001</v>
          </cell>
          <cell r="G183">
            <v>19.600000000000001</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37.5</v>
          </cell>
          <cell r="F189">
            <v>37.5</v>
          </cell>
          <cell r="G189">
            <v>37.5</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88.1</v>
          </cell>
          <cell r="F200">
            <v>88.1</v>
          </cell>
          <cell r="G200">
            <v>88.1</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22556</v>
          </cell>
          <cell r="E205">
            <v>0</v>
          </cell>
          <cell r="F205">
            <v>22556</v>
          </cell>
          <cell r="G205">
            <v>22556</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F222">
            <v>0</v>
          </cell>
          <cell r="G222">
            <v>0</v>
          </cell>
        </row>
        <row r="223">
          <cell r="A223">
            <v>446</v>
          </cell>
          <cell r="B223" t="str">
            <v>Macau, China</v>
          </cell>
          <cell r="D223">
            <v>0</v>
          </cell>
          <cell r="E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E233">
            <v>0</v>
          </cell>
          <cell r="F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22556</v>
          </cell>
          <cell r="E237">
            <v>0</v>
          </cell>
          <cell r="F237">
            <v>22556</v>
          </cell>
          <cell r="G237">
            <v>22556</v>
          </cell>
        </row>
        <row r="239">
          <cell r="A239">
            <v>711</v>
          </cell>
          <cell r="B239" t="str">
            <v>Sub-Saharan Africa</v>
          </cell>
          <cell r="D239">
            <v>2783.6</v>
          </cell>
          <cell r="F239">
            <v>2783.6</v>
          </cell>
          <cell r="G239">
            <v>2783.6</v>
          </cell>
        </row>
        <row r="240">
          <cell r="A240">
            <v>15</v>
          </cell>
          <cell r="B240" t="str">
            <v>Northern Africa</v>
          </cell>
          <cell r="D240">
            <v>0</v>
          </cell>
          <cell r="G240">
            <v>0</v>
          </cell>
        </row>
        <row r="241">
          <cell r="A241">
            <v>141</v>
          </cell>
          <cell r="B241" t="str">
            <v>Asia and the Pacific</v>
          </cell>
          <cell r="D241">
            <v>1289</v>
          </cell>
          <cell r="F241">
            <v>1289</v>
          </cell>
          <cell r="G241">
            <v>1289</v>
          </cell>
        </row>
        <row r="242">
          <cell r="A242">
            <v>19</v>
          </cell>
          <cell r="B242" t="str">
            <v>Americas</v>
          </cell>
          <cell r="D242">
            <v>394.5</v>
          </cell>
          <cell r="F242">
            <v>394.5</v>
          </cell>
          <cell r="G242">
            <v>394.5</v>
          </cell>
        </row>
        <row r="243">
          <cell r="A243">
            <v>146</v>
          </cell>
          <cell r="B243" t="str">
            <v>Western Asia</v>
          </cell>
          <cell r="D243">
            <v>6.4</v>
          </cell>
          <cell r="F243">
            <v>6.4</v>
          </cell>
          <cell r="G243">
            <v>6.4</v>
          </cell>
        </row>
        <row r="244">
          <cell r="A244">
            <v>150</v>
          </cell>
          <cell r="B244" t="str">
            <v>Europe</v>
          </cell>
          <cell r="D244">
            <v>0</v>
          </cell>
          <cell r="F244">
            <v>0</v>
          </cell>
          <cell r="G244">
            <v>0</v>
          </cell>
        </row>
        <row r="245">
          <cell r="A245">
            <v>1020</v>
          </cell>
          <cell r="B245" t="str">
            <v>Global/interregional</v>
          </cell>
          <cell r="D245">
            <v>36652.300000000003</v>
          </cell>
          <cell r="F245">
            <v>36652.300000000003</v>
          </cell>
          <cell r="G245">
            <v>36652.300000000003</v>
          </cell>
        </row>
        <row r="246">
          <cell r="A246">
            <v>1021</v>
          </cell>
          <cell r="B246" t="str">
            <v>Other (please specify, using Excel's Insert Row commany if necessary)</v>
          </cell>
          <cell r="D246">
            <v>84.2</v>
          </cell>
          <cell r="F246">
            <v>84.2</v>
          </cell>
          <cell r="G246">
            <v>84.2</v>
          </cell>
        </row>
        <row r="247">
          <cell r="G247">
            <v>0</v>
          </cell>
        </row>
        <row r="248">
          <cell r="B248" t="str">
            <v>Total, Regional</v>
          </cell>
          <cell r="C248">
            <v>0</v>
          </cell>
          <cell r="D248">
            <v>41210</v>
          </cell>
          <cell r="E248">
            <v>0</v>
          </cell>
          <cell r="F248">
            <v>41210</v>
          </cell>
          <cell r="G248">
            <v>41210</v>
          </cell>
        </row>
        <row r="250">
          <cell r="A250">
            <v>2401</v>
          </cell>
          <cell r="B250" t="str">
            <v>Not elsewhere classified (from table 3b)</v>
          </cell>
          <cell r="C250">
            <v>4892.7</v>
          </cell>
          <cell r="E250">
            <v>0</v>
          </cell>
          <cell r="F250">
            <v>0</v>
          </cell>
          <cell r="G250">
            <v>4892.7</v>
          </cell>
        </row>
        <row r="252">
          <cell r="B252" t="str">
            <v>Total</v>
          </cell>
          <cell r="C252">
            <v>4892.7</v>
          </cell>
          <cell r="D252">
            <v>63766</v>
          </cell>
          <cell r="E252">
            <v>0</v>
          </cell>
          <cell r="F252">
            <v>63766</v>
          </cell>
          <cell r="G252">
            <v>68658.7</v>
          </cell>
        </row>
      </sheetData>
      <sheetData sheetId="31">
        <row r="8">
          <cell r="B8" t="str">
            <v>(list here expenditures by country and region)</v>
          </cell>
        </row>
        <row r="10">
          <cell r="B10" t="str">
            <v xml:space="preserve">Member States </v>
          </cell>
        </row>
        <row r="12">
          <cell r="A12">
            <v>4</v>
          </cell>
          <cell r="B12" t="str">
            <v>Afghanistan</v>
          </cell>
          <cell r="C12">
            <v>2392.3701100000003</v>
          </cell>
          <cell r="D12">
            <v>24498.6014426</v>
          </cell>
          <cell r="E12">
            <v>3211.42227</v>
          </cell>
          <cell r="F12">
            <v>27710.023712599999</v>
          </cell>
          <cell r="G12">
            <v>30102.393822599999</v>
          </cell>
        </row>
        <row r="13">
          <cell r="A13">
            <v>8</v>
          </cell>
          <cell r="B13" t="str">
            <v>Albania</v>
          </cell>
          <cell r="C13">
            <v>122.89862000000001</v>
          </cell>
          <cell r="D13">
            <v>189.18254000000002</v>
          </cell>
          <cell r="E13">
            <v>0</v>
          </cell>
          <cell r="F13">
            <v>189.18254000000002</v>
          </cell>
          <cell r="G13">
            <v>312.08116000000001</v>
          </cell>
        </row>
        <row r="14">
          <cell r="A14">
            <v>12</v>
          </cell>
          <cell r="B14" t="str">
            <v>Algeria</v>
          </cell>
          <cell r="C14">
            <v>257.13506999999998</v>
          </cell>
          <cell r="D14">
            <v>9.4358500000000003</v>
          </cell>
          <cell r="E14">
            <v>61.475830000000002</v>
          </cell>
          <cell r="F14">
            <v>70.911680000000004</v>
          </cell>
          <cell r="G14">
            <v>328.04674999999997</v>
          </cell>
        </row>
        <row r="15">
          <cell r="A15">
            <v>20</v>
          </cell>
          <cell r="B15" t="str">
            <v>Andorra</v>
          </cell>
          <cell r="C15">
            <v>0</v>
          </cell>
          <cell r="D15">
            <v>0</v>
          </cell>
          <cell r="E15">
            <v>0</v>
          </cell>
          <cell r="F15">
            <v>0</v>
          </cell>
          <cell r="G15">
            <v>0</v>
          </cell>
        </row>
        <row r="16">
          <cell r="A16">
            <v>24</v>
          </cell>
          <cell r="B16" t="str">
            <v>Angola</v>
          </cell>
          <cell r="C16">
            <v>1097.2900199999999</v>
          </cell>
          <cell r="D16">
            <v>2380.0509279999997</v>
          </cell>
          <cell r="E16">
            <v>552.47570999999994</v>
          </cell>
          <cell r="F16">
            <v>2932.5266379999994</v>
          </cell>
          <cell r="G16">
            <v>4029.8166579999993</v>
          </cell>
        </row>
        <row r="17">
          <cell r="A17">
            <v>28</v>
          </cell>
          <cell r="B17" t="str">
            <v>Antigua and Barbuda</v>
          </cell>
          <cell r="C17">
            <v>337.36904000000004</v>
          </cell>
          <cell r="D17">
            <v>0</v>
          </cell>
          <cell r="E17">
            <v>0</v>
          </cell>
          <cell r="F17">
            <v>0</v>
          </cell>
          <cell r="G17">
            <v>337.36904000000004</v>
          </cell>
        </row>
        <row r="18">
          <cell r="A18">
            <v>32</v>
          </cell>
          <cell r="B18" t="str">
            <v>Argentina</v>
          </cell>
          <cell r="C18">
            <v>327.02505000000002</v>
          </cell>
          <cell r="D18">
            <v>0</v>
          </cell>
          <cell r="E18">
            <v>0</v>
          </cell>
          <cell r="F18">
            <v>0</v>
          </cell>
          <cell r="G18">
            <v>327.02505000000002</v>
          </cell>
        </row>
        <row r="19">
          <cell r="A19">
            <v>51</v>
          </cell>
          <cell r="B19" t="str">
            <v>Armenia</v>
          </cell>
          <cell r="C19">
            <v>871.96885999999995</v>
          </cell>
          <cell r="D19">
            <v>496.55788000000001</v>
          </cell>
          <cell r="E19">
            <v>0</v>
          </cell>
          <cell r="F19">
            <v>496.55788000000001</v>
          </cell>
          <cell r="G19">
            <v>1368.52674</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106.73607</v>
          </cell>
          <cell r="D22">
            <v>317.56390000000005</v>
          </cell>
          <cell r="E22">
            <v>0</v>
          </cell>
          <cell r="F22">
            <v>317.56390000000005</v>
          </cell>
          <cell r="G22">
            <v>424.29997000000003</v>
          </cell>
        </row>
        <row r="23">
          <cell r="A23">
            <v>44</v>
          </cell>
          <cell r="B23" t="str">
            <v>Bahamas</v>
          </cell>
          <cell r="C23">
            <v>26.817450000000001</v>
          </cell>
          <cell r="D23">
            <v>18.177</v>
          </cell>
          <cell r="E23">
            <v>0</v>
          </cell>
          <cell r="F23">
            <v>18.177</v>
          </cell>
          <cell r="G23">
            <v>44.994450000000001</v>
          </cell>
        </row>
        <row r="24">
          <cell r="A24">
            <v>48</v>
          </cell>
          <cell r="B24" t="str">
            <v>Bahrain</v>
          </cell>
          <cell r="C24">
            <v>0</v>
          </cell>
          <cell r="D24">
            <v>0</v>
          </cell>
          <cell r="E24">
            <v>0</v>
          </cell>
          <cell r="F24">
            <v>0</v>
          </cell>
          <cell r="G24">
            <v>0</v>
          </cell>
        </row>
        <row r="25">
          <cell r="A25">
            <v>50</v>
          </cell>
          <cell r="B25" t="str">
            <v>Bangladesh</v>
          </cell>
          <cell r="C25">
            <v>1031.25926</v>
          </cell>
          <cell r="D25">
            <v>8244.0374517</v>
          </cell>
          <cell r="E25">
            <v>0</v>
          </cell>
          <cell r="F25">
            <v>8244.0374517</v>
          </cell>
          <cell r="G25">
            <v>9275.2967117000007</v>
          </cell>
        </row>
        <row r="26">
          <cell r="A26">
            <v>52</v>
          </cell>
          <cell r="B26" t="str">
            <v>Barbados</v>
          </cell>
          <cell r="C26">
            <v>545.21584000000007</v>
          </cell>
          <cell r="D26">
            <v>0</v>
          </cell>
          <cell r="E26">
            <v>0</v>
          </cell>
          <cell r="F26">
            <v>0</v>
          </cell>
          <cell r="G26">
            <v>545.21584000000007</v>
          </cell>
        </row>
        <row r="27">
          <cell r="A27">
            <v>112</v>
          </cell>
          <cell r="B27" t="str">
            <v>Belarus</v>
          </cell>
          <cell r="C27">
            <v>0.31063999999999997</v>
          </cell>
          <cell r="D27">
            <v>0</v>
          </cell>
          <cell r="E27">
            <v>0</v>
          </cell>
          <cell r="F27">
            <v>0</v>
          </cell>
          <cell r="G27">
            <v>0.31063999999999997</v>
          </cell>
        </row>
        <row r="28">
          <cell r="A28">
            <v>56</v>
          </cell>
          <cell r="B28" t="str">
            <v>Belgium</v>
          </cell>
          <cell r="C28">
            <v>0</v>
          </cell>
          <cell r="D28">
            <v>0</v>
          </cell>
          <cell r="E28">
            <v>0</v>
          </cell>
          <cell r="F28">
            <v>0</v>
          </cell>
          <cell r="G28">
            <v>0</v>
          </cell>
        </row>
        <row r="29">
          <cell r="A29">
            <v>84</v>
          </cell>
          <cell r="B29" t="str">
            <v>Belize</v>
          </cell>
          <cell r="C29">
            <v>293.49088</v>
          </cell>
          <cell r="D29">
            <v>23.013740000000002</v>
          </cell>
          <cell r="E29">
            <v>0</v>
          </cell>
          <cell r="F29">
            <v>23.013740000000002</v>
          </cell>
          <cell r="G29">
            <v>316.50461999999999</v>
          </cell>
        </row>
        <row r="30">
          <cell r="A30">
            <v>204</v>
          </cell>
          <cell r="B30" t="str">
            <v>Benin</v>
          </cell>
          <cell r="C30">
            <v>1247.6967199999999</v>
          </cell>
          <cell r="D30">
            <v>16.482340000000001</v>
          </cell>
          <cell r="E30">
            <v>0</v>
          </cell>
          <cell r="F30">
            <v>16.482340000000001</v>
          </cell>
          <cell r="G30">
            <v>1264.1790599999999</v>
          </cell>
        </row>
        <row r="31">
          <cell r="A31">
            <v>64</v>
          </cell>
          <cell r="B31" t="str">
            <v>Bhutan</v>
          </cell>
          <cell r="C31">
            <v>189.12544999999997</v>
          </cell>
          <cell r="D31">
            <v>0</v>
          </cell>
          <cell r="E31">
            <v>0</v>
          </cell>
          <cell r="F31">
            <v>0</v>
          </cell>
          <cell r="G31">
            <v>189.12544999999997</v>
          </cell>
        </row>
        <row r="32">
          <cell r="A32">
            <v>68</v>
          </cell>
          <cell r="B32" t="str">
            <v>Bolivia</v>
          </cell>
          <cell r="C32">
            <v>878.35303999999996</v>
          </cell>
          <cell r="D32">
            <v>2246.0714700000003</v>
          </cell>
          <cell r="E32">
            <v>0</v>
          </cell>
          <cell r="F32">
            <v>2246.0714700000003</v>
          </cell>
          <cell r="G32">
            <v>3124.4245100000003</v>
          </cell>
        </row>
        <row r="33">
          <cell r="A33">
            <v>70</v>
          </cell>
          <cell r="B33" t="str">
            <v>Bosnia and Herzegovina</v>
          </cell>
          <cell r="C33">
            <v>231.00533999999999</v>
          </cell>
          <cell r="D33">
            <v>48.891984999999991</v>
          </cell>
          <cell r="E33">
            <v>0</v>
          </cell>
          <cell r="F33">
            <v>48.891984999999991</v>
          </cell>
          <cell r="G33">
            <v>279.89732499999997</v>
          </cell>
        </row>
        <row r="34">
          <cell r="A34">
            <v>72</v>
          </cell>
          <cell r="B34" t="str">
            <v>Botswana</v>
          </cell>
          <cell r="C34">
            <v>239.42609999999996</v>
          </cell>
          <cell r="D34">
            <v>0</v>
          </cell>
          <cell r="E34">
            <v>25.410360000000001</v>
          </cell>
          <cell r="F34">
            <v>25.410360000000001</v>
          </cell>
          <cell r="G34">
            <v>264.83645999999999</v>
          </cell>
        </row>
        <row r="35">
          <cell r="A35">
            <v>76</v>
          </cell>
          <cell r="B35" t="str">
            <v>Brazil</v>
          </cell>
          <cell r="C35">
            <v>1277.6352099999999</v>
          </cell>
          <cell r="D35">
            <v>208.00047000000001</v>
          </cell>
          <cell r="E35">
            <v>6026.9640600000002</v>
          </cell>
          <cell r="F35">
            <v>6234.9645300000002</v>
          </cell>
          <cell r="G35">
            <v>7512.5997399999997</v>
          </cell>
        </row>
        <row r="36">
          <cell r="A36">
            <v>96</v>
          </cell>
          <cell r="B36" t="str">
            <v>Brunei Darussalam</v>
          </cell>
          <cell r="C36">
            <v>0</v>
          </cell>
          <cell r="D36">
            <v>0</v>
          </cell>
          <cell r="E36">
            <v>0</v>
          </cell>
          <cell r="F36">
            <v>0</v>
          </cell>
          <cell r="G36">
            <v>0</v>
          </cell>
        </row>
        <row r="37">
          <cell r="A37">
            <v>100</v>
          </cell>
          <cell r="B37" t="str">
            <v>Bulgaria</v>
          </cell>
          <cell r="C37">
            <v>0</v>
          </cell>
          <cell r="D37">
            <v>0</v>
          </cell>
          <cell r="E37">
            <v>0</v>
          </cell>
          <cell r="F37">
            <v>0</v>
          </cell>
          <cell r="G37">
            <v>0</v>
          </cell>
        </row>
        <row r="38">
          <cell r="A38">
            <v>854</v>
          </cell>
          <cell r="B38" t="str">
            <v>Burkina Faso</v>
          </cell>
          <cell r="C38">
            <v>1218.2491400000001</v>
          </cell>
          <cell r="D38">
            <v>4188.8972199999998</v>
          </cell>
          <cell r="E38">
            <v>-0.4572</v>
          </cell>
          <cell r="F38">
            <v>4188.44002</v>
          </cell>
          <cell r="G38">
            <v>5406.6891599999999</v>
          </cell>
        </row>
        <row r="39">
          <cell r="A39">
            <v>108</v>
          </cell>
          <cell r="B39" t="str">
            <v>Burundi</v>
          </cell>
          <cell r="C39">
            <v>1152.8463999999999</v>
          </cell>
          <cell r="D39">
            <v>7102.8737610000007</v>
          </cell>
          <cell r="E39">
            <v>26.791599999999999</v>
          </cell>
          <cell r="F39">
            <v>7129.6653610000003</v>
          </cell>
          <cell r="G39">
            <v>8282.5117609999998</v>
          </cell>
        </row>
        <row r="40">
          <cell r="A40">
            <v>116</v>
          </cell>
          <cell r="B40" t="str">
            <v>Cambodia</v>
          </cell>
          <cell r="C40">
            <v>1786.8918500000002</v>
          </cell>
          <cell r="D40">
            <v>1633.68147</v>
          </cell>
          <cell r="E40">
            <v>1021.78008</v>
          </cell>
          <cell r="F40">
            <v>2655.46155</v>
          </cell>
          <cell r="G40">
            <v>4442.3534</v>
          </cell>
        </row>
        <row r="41">
          <cell r="A41">
            <v>120</v>
          </cell>
          <cell r="B41" t="str">
            <v>Cameroon</v>
          </cell>
          <cell r="C41">
            <v>1211.9643899999999</v>
          </cell>
          <cell r="D41">
            <v>193.57621</v>
          </cell>
          <cell r="E41">
            <v>28.637160000000002</v>
          </cell>
          <cell r="F41">
            <v>222.21337</v>
          </cell>
          <cell r="G41">
            <v>1434.1777599999998</v>
          </cell>
        </row>
        <row r="42">
          <cell r="A42">
            <v>124</v>
          </cell>
          <cell r="B42" t="str">
            <v>Canada</v>
          </cell>
          <cell r="C42">
            <v>0</v>
          </cell>
          <cell r="D42">
            <v>0</v>
          </cell>
          <cell r="E42">
            <v>0</v>
          </cell>
          <cell r="F42">
            <v>0</v>
          </cell>
          <cell r="G42">
            <v>0</v>
          </cell>
        </row>
        <row r="43">
          <cell r="A43">
            <v>132</v>
          </cell>
          <cell r="B43" t="str">
            <v>Cape Verde</v>
          </cell>
          <cell r="C43">
            <v>850.31095999999991</v>
          </cell>
          <cell r="D43">
            <v>456.78017999999997</v>
          </cell>
          <cell r="E43">
            <v>5.9240000000000001E-2</v>
          </cell>
          <cell r="F43">
            <v>456.83941999999996</v>
          </cell>
          <cell r="G43">
            <v>1307.1503799999998</v>
          </cell>
        </row>
        <row r="44">
          <cell r="A44">
            <v>140</v>
          </cell>
          <cell r="B44" t="str">
            <v>Central African Rep.</v>
          </cell>
          <cell r="C44">
            <v>669.63519999999994</v>
          </cell>
          <cell r="D44">
            <v>2843.1061099999997</v>
          </cell>
          <cell r="E44">
            <v>0</v>
          </cell>
          <cell r="F44">
            <v>2843.1061099999997</v>
          </cell>
          <cell r="G44">
            <v>3512.7413099999994</v>
          </cell>
        </row>
        <row r="45">
          <cell r="A45">
            <v>148</v>
          </cell>
          <cell r="B45" t="str">
            <v>Chad</v>
          </cell>
          <cell r="C45">
            <v>1399.6226000000001</v>
          </cell>
          <cell r="D45">
            <v>4961.2366059999995</v>
          </cell>
          <cell r="E45">
            <v>0</v>
          </cell>
          <cell r="F45">
            <v>4961.2366059999995</v>
          </cell>
          <cell r="G45">
            <v>6360.8592059999992</v>
          </cell>
        </row>
        <row r="46">
          <cell r="A46">
            <v>152</v>
          </cell>
          <cell r="B46" t="str">
            <v>Chile</v>
          </cell>
          <cell r="C46">
            <v>433.90445999999997</v>
          </cell>
          <cell r="D46">
            <v>17.709810000000001</v>
          </cell>
          <cell r="E46">
            <v>199.75335000000001</v>
          </cell>
          <cell r="F46">
            <v>217.46316000000002</v>
          </cell>
          <cell r="G46">
            <v>651.36761999999999</v>
          </cell>
        </row>
        <row r="47">
          <cell r="A47">
            <v>156</v>
          </cell>
          <cell r="B47" t="str">
            <v>China</v>
          </cell>
          <cell r="C47">
            <v>1452.92031</v>
          </cell>
          <cell r="D47">
            <v>700.42145999999991</v>
          </cell>
          <cell r="E47">
            <v>0</v>
          </cell>
          <cell r="F47">
            <v>700.42145999999991</v>
          </cell>
          <cell r="G47">
            <v>2153.34177</v>
          </cell>
        </row>
        <row r="48">
          <cell r="A48">
            <v>170</v>
          </cell>
          <cell r="B48" t="str">
            <v>Colombia</v>
          </cell>
          <cell r="C48">
            <v>823.75452000000007</v>
          </cell>
          <cell r="D48">
            <v>1003.2745329999998</v>
          </cell>
          <cell r="E48">
            <v>4620.98891</v>
          </cell>
          <cell r="F48">
            <v>5624.2634429999998</v>
          </cell>
          <cell r="G48">
            <v>6448.0179630000002</v>
          </cell>
        </row>
        <row r="49">
          <cell r="A49">
            <v>174</v>
          </cell>
          <cell r="B49" t="str">
            <v>Comoros</v>
          </cell>
          <cell r="C49">
            <v>179.31349</v>
          </cell>
          <cell r="D49">
            <v>0</v>
          </cell>
          <cell r="E49">
            <v>0</v>
          </cell>
          <cell r="F49">
            <v>0</v>
          </cell>
          <cell r="G49">
            <v>179.31349</v>
          </cell>
        </row>
        <row r="50">
          <cell r="A50">
            <v>178</v>
          </cell>
          <cell r="B50" t="str">
            <v>Congo</v>
          </cell>
          <cell r="C50">
            <v>653.69564000000003</v>
          </cell>
          <cell r="D50">
            <v>415.51832000000002</v>
          </cell>
          <cell r="E50">
            <v>114.51336000000001</v>
          </cell>
          <cell r="F50">
            <v>530.03168000000005</v>
          </cell>
          <cell r="G50">
            <v>1183.72732</v>
          </cell>
        </row>
        <row r="51">
          <cell r="A51">
            <v>188</v>
          </cell>
          <cell r="B51" t="str">
            <v>Costa Rica</v>
          </cell>
          <cell r="C51">
            <v>714.12141999999994</v>
          </cell>
          <cell r="D51">
            <v>0</v>
          </cell>
          <cell r="E51">
            <v>0</v>
          </cell>
          <cell r="F51">
            <v>0</v>
          </cell>
          <cell r="G51">
            <v>714.12141999999994</v>
          </cell>
        </row>
        <row r="52">
          <cell r="A52">
            <v>384</v>
          </cell>
          <cell r="B52" t="str">
            <v>Cote d'Ivoire</v>
          </cell>
          <cell r="C52">
            <v>1233.53206</v>
          </cell>
          <cell r="D52">
            <v>3255.9506800000004</v>
          </cell>
          <cell r="E52">
            <v>143.28457999999998</v>
          </cell>
          <cell r="F52">
            <v>3399.2352600000004</v>
          </cell>
          <cell r="G52">
            <v>4632.7673200000008</v>
          </cell>
        </row>
        <row r="53">
          <cell r="A53">
            <v>191</v>
          </cell>
          <cell r="B53" t="str">
            <v>Croatia</v>
          </cell>
          <cell r="C53">
            <v>299.22040000000004</v>
          </cell>
          <cell r="D53">
            <v>0</v>
          </cell>
          <cell r="E53">
            <v>0</v>
          </cell>
          <cell r="F53">
            <v>0</v>
          </cell>
          <cell r="G53">
            <v>299.22040000000004</v>
          </cell>
        </row>
        <row r="54">
          <cell r="A54">
            <v>192</v>
          </cell>
          <cell r="B54" t="str">
            <v>Cuba</v>
          </cell>
          <cell r="C54">
            <v>812.50323000000003</v>
          </cell>
          <cell r="D54">
            <v>37.290330000000004</v>
          </cell>
          <cell r="E54">
            <v>0</v>
          </cell>
          <cell r="F54">
            <v>37.290330000000004</v>
          </cell>
          <cell r="G54">
            <v>849.79356000000007</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1569.7106600000002</v>
          </cell>
          <cell r="D57">
            <v>1367.58168</v>
          </cell>
          <cell r="E57">
            <v>0</v>
          </cell>
          <cell r="F57">
            <v>1367.58168</v>
          </cell>
          <cell r="G57">
            <v>2937.29234</v>
          </cell>
        </row>
        <row r="58">
          <cell r="A58">
            <v>180</v>
          </cell>
          <cell r="B58" t="str">
            <v>Dem Rep of the Congo</v>
          </cell>
          <cell r="C58">
            <v>1646.9878999999999</v>
          </cell>
          <cell r="D58">
            <v>28631.985548000004</v>
          </cell>
          <cell r="E58">
            <v>143.01901999999998</v>
          </cell>
          <cell r="F58">
            <v>28775.004568000004</v>
          </cell>
          <cell r="G58">
            <v>30421.992468000004</v>
          </cell>
        </row>
        <row r="59">
          <cell r="A59">
            <v>208</v>
          </cell>
          <cell r="B59" t="str">
            <v>Denmark</v>
          </cell>
          <cell r="C59">
            <v>0</v>
          </cell>
          <cell r="D59">
            <v>0</v>
          </cell>
          <cell r="E59">
            <v>0</v>
          </cell>
          <cell r="F59">
            <v>0</v>
          </cell>
          <cell r="G59">
            <v>0</v>
          </cell>
        </row>
        <row r="60">
          <cell r="A60">
            <v>262</v>
          </cell>
          <cell r="B60" t="str">
            <v>Djibouti</v>
          </cell>
          <cell r="C60">
            <v>157.46290000000002</v>
          </cell>
          <cell r="D60">
            <v>361.66434999999996</v>
          </cell>
          <cell r="E60">
            <v>0</v>
          </cell>
          <cell r="F60">
            <v>361.66434999999996</v>
          </cell>
          <cell r="G60">
            <v>519.12725</v>
          </cell>
        </row>
        <row r="61">
          <cell r="A61">
            <v>212</v>
          </cell>
          <cell r="B61" t="str">
            <v>Dominica</v>
          </cell>
          <cell r="C61">
            <v>309.60373000000004</v>
          </cell>
          <cell r="D61">
            <v>0</v>
          </cell>
          <cell r="E61">
            <v>0</v>
          </cell>
          <cell r="F61">
            <v>0</v>
          </cell>
          <cell r="G61">
            <v>309.60373000000004</v>
          </cell>
        </row>
        <row r="62">
          <cell r="A62">
            <v>214</v>
          </cell>
          <cell r="B62" t="str">
            <v>Dominican Republic</v>
          </cell>
          <cell r="C62">
            <v>1264.35823</v>
          </cell>
          <cell r="D62">
            <v>1116.3493600000002</v>
          </cell>
          <cell r="E62">
            <v>105.71991</v>
          </cell>
          <cell r="F62">
            <v>1222.0692700000002</v>
          </cell>
          <cell r="G62">
            <v>2486.4275000000002</v>
          </cell>
        </row>
        <row r="63">
          <cell r="A63">
            <v>218</v>
          </cell>
          <cell r="B63" t="str">
            <v>Ecuador</v>
          </cell>
          <cell r="C63">
            <v>699.12722999999994</v>
          </cell>
          <cell r="D63">
            <v>431.16107</v>
          </cell>
          <cell r="E63">
            <v>0</v>
          </cell>
          <cell r="F63">
            <v>431.16107</v>
          </cell>
          <cell r="G63">
            <v>1130.2882999999999</v>
          </cell>
        </row>
        <row r="64">
          <cell r="A64">
            <v>818</v>
          </cell>
          <cell r="B64" t="str">
            <v>Egypt</v>
          </cell>
          <cell r="C64">
            <v>769.16425000000004</v>
          </cell>
          <cell r="D64">
            <v>2561.1612700000001</v>
          </cell>
          <cell r="E64">
            <v>17.76643</v>
          </cell>
          <cell r="F64">
            <v>2578.9277000000002</v>
          </cell>
          <cell r="G64">
            <v>3348.09195</v>
          </cell>
        </row>
        <row r="65">
          <cell r="A65">
            <v>222</v>
          </cell>
          <cell r="B65" t="str">
            <v>El Salvador</v>
          </cell>
          <cell r="C65">
            <v>714.33059000000003</v>
          </cell>
          <cell r="D65">
            <v>1675.6748600000001</v>
          </cell>
          <cell r="E65">
            <v>0</v>
          </cell>
          <cell r="F65">
            <v>1675.6748600000001</v>
          </cell>
          <cell r="G65">
            <v>2390.0054500000001</v>
          </cell>
        </row>
        <row r="66">
          <cell r="A66">
            <v>226</v>
          </cell>
          <cell r="B66" t="str">
            <v>Equatorial Guinea</v>
          </cell>
          <cell r="C66">
            <v>287.80162000000001</v>
          </cell>
          <cell r="D66">
            <v>0</v>
          </cell>
          <cell r="E66">
            <v>0</v>
          </cell>
          <cell r="F66">
            <v>0</v>
          </cell>
          <cell r="G66">
            <v>287.80162000000001</v>
          </cell>
        </row>
        <row r="67">
          <cell r="A67">
            <v>232</v>
          </cell>
          <cell r="B67" t="str">
            <v>Eritrea</v>
          </cell>
          <cell r="C67">
            <v>1300.0458999999998</v>
          </cell>
          <cell r="D67">
            <v>396.16043999999999</v>
          </cell>
          <cell r="E67">
            <v>0</v>
          </cell>
          <cell r="F67">
            <v>396.16043999999999</v>
          </cell>
          <cell r="G67">
            <v>1696.2063399999997</v>
          </cell>
        </row>
        <row r="68">
          <cell r="A68">
            <v>233</v>
          </cell>
          <cell r="B68" t="str">
            <v>Estonia</v>
          </cell>
          <cell r="C68">
            <v>0</v>
          </cell>
          <cell r="D68">
            <v>0</v>
          </cell>
          <cell r="E68">
            <v>0</v>
          </cell>
          <cell r="F68">
            <v>0</v>
          </cell>
          <cell r="G68">
            <v>0</v>
          </cell>
        </row>
        <row r="69">
          <cell r="A69">
            <v>231</v>
          </cell>
          <cell r="B69" t="str">
            <v>Ethiopia</v>
          </cell>
          <cell r="C69">
            <v>912.82942000000003</v>
          </cell>
          <cell r="D69">
            <v>10666.192784999999</v>
          </cell>
          <cell r="E69">
            <v>157.83923999999999</v>
          </cell>
          <cell r="F69">
            <v>10824.032024999999</v>
          </cell>
          <cell r="G69">
            <v>11736.861444999999</v>
          </cell>
        </row>
        <row r="70">
          <cell r="A70">
            <v>583</v>
          </cell>
          <cell r="B70" t="str">
            <v>Micronesia, Federated States of</v>
          </cell>
          <cell r="C70">
            <v>40.310279999999999</v>
          </cell>
          <cell r="D70">
            <v>0</v>
          </cell>
          <cell r="E70">
            <v>0</v>
          </cell>
          <cell r="F70">
            <v>0</v>
          </cell>
          <cell r="G70">
            <v>40.310279999999999</v>
          </cell>
        </row>
        <row r="71">
          <cell r="A71">
            <v>242</v>
          </cell>
          <cell r="B71" t="str">
            <v>Fiji</v>
          </cell>
          <cell r="C71">
            <v>107.45765</v>
          </cell>
          <cell r="D71">
            <v>3.7858700000000001</v>
          </cell>
          <cell r="E71">
            <v>0</v>
          </cell>
          <cell r="F71">
            <v>3.7858700000000001</v>
          </cell>
          <cell r="G71">
            <v>111.24352</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380.57249999999999</v>
          </cell>
          <cell r="D74">
            <v>0</v>
          </cell>
          <cell r="E74">
            <v>2204.0944</v>
          </cell>
          <cell r="F74">
            <v>2204.0944</v>
          </cell>
          <cell r="G74">
            <v>2584.6669000000002</v>
          </cell>
        </row>
        <row r="75">
          <cell r="A75">
            <v>270</v>
          </cell>
          <cell r="B75" t="str">
            <v>Gambia</v>
          </cell>
          <cell r="C75">
            <v>865.28643999999997</v>
          </cell>
          <cell r="D75">
            <v>28.763900000000003</v>
          </cell>
          <cell r="E75">
            <v>0</v>
          </cell>
          <cell r="F75">
            <v>28.763900000000003</v>
          </cell>
          <cell r="G75">
            <v>894.05034000000001</v>
          </cell>
        </row>
        <row r="76">
          <cell r="A76">
            <v>268</v>
          </cell>
          <cell r="B76" t="str">
            <v>Georgia</v>
          </cell>
          <cell r="C76">
            <v>370.04891000000003</v>
          </cell>
          <cell r="D76">
            <v>608.35947999999996</v>
          </cell>
          <cell r="E76">
            <v>0</v>
          </cell>
          <cell r="F76">
            <v>608.35947999999996</v>
          </cell>
          <cell r="G76">
            <v>978.40839000000005</v>
          </cell>
        </row>
        <row r="77">
          <cell r="A77">
            <v>276</v>
          </cell>
          <cell r="B77" t="str">
            <v>Germany</v>
          </cell>
          <cell r="C77">
            <v>0</v>
          </cell>
          <cell r="D77">
            <v>0</v>
          </cell>
          <cell r="E77">
            <v>0</v>
          </cell>
          <cell r="F77">
            <v>0</v>
          </cell>
          <cell r="G77">
            <v>0</v>
          </cell>
        </row>
        <row r="78">
          <cell r="A78">
            <v>288</v>
          </cell>
          <cell r="B78" t="str">
            <v>Ghana</v>
          </cell>
          <cell r="C78">
            <v>668.69235000000003</v>
          </cell>
          <cell r="D78">
            <v>611.84123099999999</v>
          </cell>
          <cell r="E78">
            <v>7.6068800000000003</v>
          </cell>
          <cell r="F78">
            <v>619.44811100000004</v>
          </cell>
          <cell r="G78">
            <v>1288.140461</v>
          </cell>
        </row>
        <row r="79">
          <cell r="A79">
            <v>300</v>
          </cell>
          <cell r="B79" t="str">
            <v>Greece</v>
          </cell>
          <cell r="C79">
            <v>0</v>
          </cell>
          <cell r="D79">
            <v>0</v>
          </cell>
          <cell r="E79">
            <v>0</v>
          </cell>
          <cell r="F79">
            <v>0</v>
          </cell>
          <cell r="G79">
            <v>0</v>
          </cell>
        </row>
        <row r="80">
          <cell r="A80">
            <v>308</v>
          </cell>
          <cell r="B80" t="str">
            <v>Grenada</v>
          </cell>
          <cell r="C80">
            <v>368.80811999999997</v>
          </cell>
          <cell r="D80">
            <v>-44.757419999999996</v>
          </cell>
          <cell r="E80">
            <v>0</v>
          </cell>
          <cell r="F80">
            <v>-44.757419999999996</v>
          </cell>
          <cell r="G80">
            <v>324.05070000000001</v>
          </cell>
        </row>
        <row r="81">
          <cell r="A81">
            <v>320</v>
          </cell>
          <cell r="B81" t="str">
            <v>Guatemala</v>
          </cell>
          <cell r="C81">
            <v>250.07803000000004</v>
          </cell>
          <cell r="D81">
            <v>2736.6199300000003</v>
          </cell>
          <cell r="E81">
            <v>0</v>
          </cell>
          <cell r="F81">
            <v>2736.6199300000003</v>
          </cell>
          <cell r="G81">
            <v>2986.6979600000004</v>
          </cell>
        </row>
        <row r="82">
          <cell r="A82">
            <v>324</v>
          </cell>
          <cell r="B82" t="str">
            <v>Guinea</v>
          </cell>
          <cell r="C82">
            <v>1231.4201</v>
          </cell>
          <cell r="D82">
            <v>937.30627000000004</v>
          </cell>
          <cell r="E82">
            <v>-12.926690000000001</v>
          </cell>
          <cell r="F82">
            <v>924.37958000000003</v>
          </cell>
          <cell r="G82">
            <v>2155.7996800000001</v>
          </cell>
        </row>
        <row r="83">
          <cell r="A83">
            <v>624</v>
          </cell>
          <cell r="B83" t="str">
            <v>Guinea-Bissau</v>
          </cell>
          <cell r="C83">
            <v>766.94427000000007</v>
          </cell>
          <cell r="D83">
            <v>737.15210999999999</v>
          </cell>
          <cell r="E83">
            <v>0</v>
          </cell>
          <cell r="F83">
            <v>737.15210999999999</v>
          </cell>
          <cell r="G83">
            <v>1504.09638</v>
          </cell>
        </row>
        <row r="84">
          <cell r="A84">
            <v>328</v>
          </cell>
          <cell r="B84" t="str">
            <v>Guyana</v>
          </cell>
          <cell r="C84">
            <v>144.78762</v>
          </cell>
          <cell r="D84">
            <v>0</v>
          </cell>
          <cell r="E84">
            <v>0</v>
          </cell>
          <cell r="F84">
            <v>0</v>
          </cell>
          <cell r="G84">
            <v>144.78762</v>
          </cell>
        </row>
        <row r="85">
          <cell r="A85">
            <v>332</v>
          </cell>
          <cell r="B85" t="str">
            <v>Haiti</v>
          </cell>
          <cell r="C85">
            <v>1204.64066</v>
          </cell>
          <cell r="D85">
            <v>8360.7914699999983</v>
          </cell>
          <cell r="E85">
            <v>0</v>
          </cell>
          <cell r="F85">
            <v>8360.7914699999983</v>
          </cell>
          <cell r="G85">
            <v>9565.4321299999974</v>
          </cell>
        </row>
        <row r="86">
          <cell r="A86">
            <v>340</v>
          </cell>
          <cell r="B86" t="str">
            <v>Honduras</v>
          </cell>
          <cell r="C86">
            <v>1253.0071799999998</v>
          </cell>
          <cell r="D86">
            <v>868.44709</v>
          </cell>
          <cell r="E86">
            <v>1316.86248</v>
          </cell>
          <cell r="F86">
            <v>2185.3095699999999</v>
          </cell>
          <cell r="G86">
            <v>3438.31675</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941.89193999999998</v>
          </cell>
          <cell r="D89">
            <v>1841.2888700000001</v>
          </cell>
          <cell r="E89">
            <v>0</v>
          </cell>
          <cell r="F89">
            <v>1841.2888700000001</v>
          </cell>
          <cell r="G89">
            <v>2783.1808099999998</v>
          </cell>
        </row>
        <row r="90">
          <cell r="A90">
            <v>360</v>
          </cell>
          <cell r="B90" t="str">
            <v>Indonesia</v>
          </cell>
          <cell r="C90">
            <v>913.52575999999999</v>
          </cell>
          <cell r="D90">
            <v>18307.926820000001</v>
          </cell>
          <cell r="E90">
            <v>0</v>
          </cell>
          <cell r="F90">
            <v>18307.926820000001</v>
          </cell>
          <cell r="G90">
            <v>19221.452580000001</v>
          </cell>
        </row>
        <row r="91">
          <cell r="A91">
            <v>364</v>
          </cell>
          <cell r="B91" t="str">
            <v>Iran, Islamic Republic</v>
          </cell>
          <cell r="C91">
            <v>760.34954000000005</v>
          </cell>
          <cell r="D91">
            <v>4.8511999999999995</v>
          </cell>
          <cell r="E91">
            <v>12.32892</v>
          </cell>
          <cell r="F91">
            <v>17.180119999999999</v>
          </cell>
          <cell r="G91">
            <v>777.52966000000004</v>
          </cell>
        </row>
        <row r="92">
          <cell r="A92">
            <v>368</v>
          </cell>
          <cell r="B92" t="str">
            <v>Iraq</v>
          </cell>
          <cell r="C92">
            <v>76.17564999999999</v>
          </cell>
          <cell r="D92">
            <v>16497.863570000001</v>
          </cell>
          <cell r="E92">
            <v>0</v>
          </cell>
          <cell r="F92">
            <v>16497.863570000001</v>
          </cell>
          <cell r="G92">
            <v>16574.039220000002</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798.52467999999999</v>
          </cell>
          <cell r="D96">
            <v>46.033790000000003</v>
          </cell>
          <cell r="E96">
            <v>0</v>
          </cell>
          <cell r="F96">
            <v>46.033790000000003</v>
          </cell>
          <cell r="G96">
            <v>844.55846999999994</v>
          </cell>
        </row>
        <row r="97">
          <cell r="A97">
            <v>392</v>
          </cell>
          <cell r="B97" t="str">
            <v>Japan</v>
          </cell>
          <cell r="C97">
            <v>0</v>
          </cell>
          <cell r="D97">
            <v>0</v>
          </cell>
          <cell r="E97">
            <v>0</v>
          </cell>
          <cell r="F97">
            <v>0</v>
          </cell>
          <cell r="G97">
            <v>0</v>
          </cell>
        </row>
        <row r="98">
          <cell r="A98">
            <v>400</v>
          </cell>
          <cell r="B98" t="str">
            <v>Jordan</v>
          </cell>
          <cell r="C98">
            <v>60.661979999999993</v>
          </cell>
          <cell r="D98">
            <v>0</v>
          </cell>
          <cell r="E98">
            <v>0</v>
          </cell>
          <cell r="F98">
            <v>0</v>
          </cell>
          <cell r="G98">
            <v>60.661979999999993</v>
          </cell>
        </row>
        <row r="99">
          <cell r="A99">
            <v>398</v>
          </cell>
          <cell r="B99" t="str">
            <v>Kazakhstan</v>
          </cell>
          <cell r="C99">
            <v>27.04814</v>
          </cell>
          <cell r="D99">
            <v>0</v>
          </cell>
          <cell r="E99">
            <v>0</v>
          </cell>
          <cell r="F99">
            <v>0</v>
          </cell>
          <cell r="G99">
            <v>27.04814</v>
          </cell>
        </row>
        <row r="100">
          <cell r="A100">
            <v>404</v>
          </cell>
          <cell r="B100" t="str">
            <v>Kenya</v>
          </cell>
          <cell r="C100">
            <v>1627.0636099999999</v>
          </cell>
          <cell r="D100">
            <v>1213.6618000000001</v>
          </cell>
          <cell r="E100">
            <v>0</v>
          </cell>
          <cell r="F100">
            <v>1213.6618000000001</v>
          </cell>
          <cell r="G100">
            <v>2840.72541</v>
          </cell>
        </row>
        <row r="101">
          <cell r="A101">
            <v>296</v>
          </cell>
          <cell r="B101" t="str">
            <v>Kiribati</v>
          </cell>
          <cell r="C101">
            <v>45.910580000000003</v>
          </cell>
          <cell r="D101">
            <v>0</v>
          </cell>
          <cell r="E101">
            <v>0</v>
          </cell>
          <cell r="F101">
            <v>0</v>
          </cell>
          <cell r="G101">
            <v>45.910580000000003</v>
          </cell>
        </row>
        <row r="102">
          <cell r="A102">
            <v>414</v>
          </cell>
          <cell r="B102" t="str">
            <v>Kuwait</v>
          </cell>
          <cell r="C102">
            <v>0</v>
          </cell>
          <cell r="D102">
            <v>0</v>
          </cell>
          <cell r="E102">
            <v>0</v>
          </cell>
          <cell r="F102">
            <v>0</v>
          </cell>
          <cell r="G102">
            <v>0</v>
          </cell>
        </row>
        <row r="103">
          <cell r="A103">
            <v>417</v>
          </cell>
          <cell r="B103" t="str">
            <v>Kyrgyzstan</v>
          </cell>
          <cell r="C103">
            <v>763.67845</v>
          </cell>
          <cell r="D103">
            <v>0</v>
          </cell>
          <cell r="E103">
            <v>0</v>
          </cell>
          <cell r="F103">
            <v>0</v>
          </cell>
          <cell r="G103">
            <v>763.67845</v>
          </cell>
        </row>
        <row r="104">
          <cell r="A104">
            <v>418</v>
          </cell>
          <cell r="B104" t="str">
            <v>Lao People's Dem Republic</v>
          </cell>
          <cell r="C104">
            <v>1140.4277299999999</v>
          </cell>
          <cell r="D104">
            <v>1416.12544</v>
          </cell>
          <cell r="E104">
            <v>0</v>
          </cell>
          <cell r="F104">
            <v>1416.12544</v>
          </cell>
          <cell r="G104">
            <v>2556.5531700000001</v>
          </cell>
        </row>
        <row r="105">
          <cell r="A105">
            <v>428</v>
          </cell>
          <cell r="B105" t="str">
            <v>Latvia</v>
          </cell>
          <cell r="C105">
            <v>0</v>
          </cell>
          <cell r="D105">
            <v>0</v>
          </cell>
          <cell r="E105">
            <v>0</v>
          </cell>
          <cell r="F105">
            <v>0</v>
          </cell>
          <cell r="G105">
            <v>0</v>
          </cell>
        </row>
        <row r="106">
          <cell r="A106">
            <v>422</v>
          </cell>
          <cell r="B106" t="str">
            <v>Lebanon</v>
          </cell>
          <cell r="C106">
            <v>682.72023999999999</v>
          </cell>
          <cell r="D106">
            <v>4131.7921400000005</v>
          </cell>
          <cell r="E106">
            <v>0.84298000000000006</v>
          </cell>
          <cell r="F106">
            <v>4132.6351200000008</v>
          </cell>
          <cell r="G106">
            <v>4815.3553600000005</v>
          </cell>
        </row>
        <row r="107">
          <cell r="A107">
            <v>426</v>
          </cell>
          <cell r="B107" t="str">
            <v>Lesotho</v>
          </cell>
          <cell r="C107">
            <v>928.9176799999999</v>
          </cell>
          <cell r="D107">
            <v>2291.8181300000001</v>
          </cell>
          <cell r="E107">
            <v>1.8656900000000001</v>
          </cell>
          <cell r="F107">
            <v>2293.6838200000002</v>
          </cell>
          <cell r="G107">
            <v>3222.6015000000002</v>
          </cell>
        </row>
        <row r="108">
          <cell r="A108">
            <v>430</v>
          </cell>
          <cell r="B108" t="str">
            <v>Liberia</v>
          </cell>
          <cell r="C108">
            <v>717.61758000000009</v>
          </cell>
          <cell r="D108">
            <v>5067.1812399999999</v>
          </cell>
          <cell r="E108">
            <v>0</v>
          </cell>
          <cell r="F108">
            <v>5067.1812399999999</v>
          </cell>
          <cell r="G108">
            <v>5784.79882</v>
          </cell>
        </row>
        <row r="109">
          <cell r="A109">
            <v>434</v>
          </cell>
          <cell r="B109" t="str">
            <v>Libyan Arab Jamahiriya</v>
          </cell>
          <cell r="C109">
            <v>189.42984999999999</v>
          </cell>
          <cell r="D109">
            <v>55.037300999999999</v>
          </cell>
          <cell r="E109">
            <v>540.88368000000003</v>
          </cell>
          <cell r="F109">
            <v>595.92098099999998</v>
          </cell>
          <cell r="G109">
            <v>785.35083099999997</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1312.9067500000001</v>
          </cell>
          <cell r="D113">
            <v>1422.063909</v>
          </cell>
          <cell r="E113">
            <v>157.21556000000001</v>
          </cell>
          <cell r="F113">
            <v>1579.2794690000001</v>
          </cell>
          <cell r="G113">
            <v>2892.1862190000002</v>
          </cell>
        </row>
        <row r="114">
          <cell r="A114">
            <v>454</v>
          </cell>
          <cell r="B114" t="str">
            <v>Malawi</v>
          </cell>
          <cell r="C114">
            <v>1797.2685899999999</v>
          </cell>
          <cell r="D114">
            <v>3876.9436299999998</v>
          </cell>
          <cell r="E114">
            <v>0</v>
          </cell>
          <cell r="F114">
            <v>3876.9436299999998</v>
          </cell>
          <cell r="G114">
            <v>5674.2122199999994</v>
          </cell>
        </row>
        <row r="115">
          <cell r="A115">
            <v>458</v>
          </cell>
          <cell r="B115" t="str">
            <v>Malaysia</v>
          </cell>
          <cell r="C115">
            <v>26.424479999999999</v>
          </cell>
          <cell r="D115">
            <v>0</v>
          </cell>
          <cell r="E115">
            <v>0</v>
          </cell>
          <cell r="F115">
            <v>0</v>
          </cell>
          <cell r="G115">
            <v>26.424479999999999</v>
          </cell>
        </row>
        <row r="116">
          <cell r="A116">
            <v>462</v>
          </cell>
          <cell r="B116" t="str">
            <v>Maldives</v>
          </cell>
          <cell r="C116">
            <v>58.397620000000003</v>
          </cell>
          <cell r="D116">
            <v>0</v>
          </cell>
          <cell r="E116">
            <v>0</v>
          </cell>
          <cell r="F116">
            <v>0</v>
          </cell>
          <cell r="G116">
            <v>58.397620000000003</v>
          </cell>
        </row>
        <row r="117">
          <cell r="A117">
            <v>466</v>
          </cell>
          <cell r="B117" t="str">
            <v>Mali</v>
          </cell>
          <cell r="C117">
            <v>922.74331000000006</v>
          </cell>
          <cell r="D117">
            <v>954.01294999999993</v>
          </cell>
          <cell r="E117">
            <v>-10.918379999999999</v>
          </cell>
          <cell r="F117">
            <v>943.09456999999998</v>
          </cell>
          <cell r="G117">
            <v>1865.83788</v>
          </cell>
        </row>
        <row r="118">
          <cell r="A118">
            <v>470</v>
          </cell>
          <cell r="B118" t="str">
            <v>Malta</v>
          </cell>
          <cell r="C118">
            <v>0</v>
          </cell>
          <cell r="D118">
            <v>0</v>
          </cell>
          <cell r="E118">
            <v>0</v>
          </cell>
          <cell r="F118">
            <v>0</v>
          </cell>
          <cell r="G118">
            <v>0</v>
          </cell>
        </row>
        <row r="119">
          <cell r="A119">
            <v>584</v>
          </cell>
          <cell r="B119" t="str">
            <v>Marshall Islands</v>
          </cell>
          <cell r="C119">
            <v>93.185949999999991</v>
          </cell>
          <cell r="D119">
            <v>0</v>
          </cell>
          <cell r="E119">
            <v>0</v>
          </cell>
          <cell r="F119">
            <v>0</v>
          </cell>
          <cell r="G119">
            <v>93.185949999999991</v>
          </cell>
        </row>
        <row r="120">
          <cell r="A120">
            <v>478</v>
          </cell>
          <cell r="B120" t="str">
            <v>Mauritania</v>
          </cell>
          <cell r="C120">
            <v>1191.36628</v>
          </cell>
          <cell r="D120">
            <v>1459.1199199999999</v>
          </cell>
          <cell r="E120">
            <v>4.4800600000000008</v>
          </cell>
          <cell r="F120">
            <v>1463.59998</v>
          </cell>
          <cell r="G120">
            <v>2654.9662600000001</v>
          </cell>
        </row>
        <row r="121">
          <cell r="A121">
            <v>480</v>
          </cell>
          <cell r="B121" t="str">
            <v>Mauritius</v>
          </cell>
          <cell r="C121">
            <v>30.27646</v>
          </cell>
          <cell r="D121">
            <v>-2.8340399999999999</v>
          </cell>
          <cell r="E121">
            <v>0</v>
          </cell>
          <cell r="F121">
            <v>-2.8340399999999999</v>
          </cell>
          <cell r="G121">
            <v>27.442419999999998</v>
          </cell>
        </row>
        <row r="122">
          <cell r="A122">
            <v>484</v>
          </cell>
          <cell r="B122" t="str">
            <v>Mexico</v>
          </cell>
          <cell r="C122">
            <v>1148.83269</v>
          </cell>
          <cell r="D122">
            <v>141.16164999999998</v>
          </cell>
          <cell r="E122">
            <v>3729.248</v>
          </cell>
          <cell r="F122">
            <v>3870.4096500000001</v>
          </cell>
          <cell r="G122">
            <v>5019.2423399999998</v>
          </cell>
        </row>
        <row r="123">
          <cell r="A123">
            <v>492</v>
          </cell>
          <cell r="B123" t="str">
            <v>Monaco</v>
          </cell>
          <cell r="C123">
            <v>0</v>
          </cell>
          <cell r="D123">
            <v>0</v>
          </cell>
          <cell r="E123">
            <v>0</v>
          </cell>
          <cell r="F123">
            <v>0</v>
          </cell>
          <cell r="G123">
            <v>0</v>
          </cell>
        </row>
        <row r="124">
          <cell r="A124">
            <v>496</v>
          </cell>
          <cell r="B124" t="str">
            <v>Mongolia</v>
          </cell>
          <cell r="C124">
            <v>483.69898999999998</v>
          </cell>
          <cell r="D124">
            <v>603.26436000000001</v>
          </cell>
          <cell r="E124">
            <v>0</v>
          </cell>
          <cell r="F124">
            <v>603.26436000000001</v>
          </cell>
          <cell r="G124">
            <v>1086.96335</v>
          </cell>
        </row>
        <row r="125">
          <cell r="A125">
            <v>499</v>
          </cell>
          <cell r="B125" t="str">
            <v>Montenegro</v>
          </cell>
          <cell r="C125">
            <v>0</v>
          </cell>
          <cell r="D125">
            <v>0</v>
          </cell>
          <cell r="E125">
            <v>0</v>
          </cell>
          <cell r="F125">
            <v>0</v>
          </cell>
          <cell r="G125">
            <v>0</v>
          </cell>
        </row>
        <row r="126">
          <cell r="A126">
            <v>504</v>
          </cell>
          <cell r="B126" t="str">
            <v>Morocco</v>
          </cell>
          <cell r="C126">
            <v>1073.51043</v>
          </cell>
          <cell r="D126">
            <v>197.71298999999999</v>
          </cell>
          <cell r="E126">
            <v>236.11678000000001</v>
          </cell>
          <cell r="F126">
            <v>433.82977</v>
          </cell>
          <cell r="G126">
            <v>1507.3402000000001</v>
          </cell>
        </row>
        <row r="127">
          <cell r="A127">
            <v>508</v>
          </cell>
          <cell r="B127" t="str">
            <v>Mozambique</v>
          </cell>
          <cell r="C127">
            <v>2018.27379</v>
          </cell>
          <cell r="D127">
            <v>4834.4222900000004</v>
          </cell>
          <cell r="E127">
            <v>179.61736999999999</v>
          </cell>
          <cell r="F127">
            <v>5014.0396600000004</v>
          </cell>
          <cell r="G127">
            <v>7032.3134500000006</v>
          </cell>
        </row>
        <row r="128">
          <cell r="A128">
            <v>104</v>
          </cell>
          <cell r="B128" t="str">
            <v>Myanmar</v>
          </cell>
          <cell r="C128">
            <v>1236.5853</v>
          </cell>
          <cell r="D128">
            <v>8238.4407499999998</v>
          </cell>
          <cell r="E128">
            <v>933.19118999999989</v>
          </cell>
          <cell r="F128">
            <v>9171.6319399999993</v>
          </cell>
          <cell r="G128">
            <v>10408.21724</v>
          </cell>
        </row>
        <row r="129">
          <cell r="A129">
            <v>516</v>
          </cell>
          <cell r="B129" t="str">
            <v>Namibia</v>
          </cell>
          <cell r="C129">
            <v>785.42283000000009</v>
          </cell>
          <cell r="D129">
            <v>0.12456999999999999</v>
          </cell>
          <cell r="E129">
            <v>47.45917</v>
          </cell>
          <cell r="F129">
            <v>47.583739999999999</v>
          </cell>
          <cell r="G129">
            <v>833.00657000000012</v>
          </cell>
        </row>
        <row r="130">
          <cell r="A130">
            <v>520</v>
          </cell>
          <cell r="B130" t="str">
            <v>Nauru</v>
          </cell>
          <cell r="C130">
            <v>60.639510000000001</v>
          </cell>
          <cell r="D130">
            <v>0</v>
          </cell>
          <cell r="E130">
            <v>0</v>
          </cell>
          <cell r="F130">
            <v>0</v>
          </cell>
          <cell r="G130">
            <v>60.639510000000001</v>
          </cell>
        </row>
        <row r="131">
          <cell r="A131">
            <v>524</v>
          </cell>
          <cell r="B131" t="str">
            <v>Nepal</v>
          </cell>
          <cell r="C131">
            <v>1783.7107900000001</v>
          </cell>
          <cell r="D131">
            <v>637.19479000000001</v>
          </cell>
          <cell r="E131">
            <v>644.08388000000002</v>
          </cell>
          <cell r="F131">
            <v>1281.2786700000001</v>
          </cell>
          <cell r="G131">
            <v>3064.9894600000002</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1561.4097300000001</v>
          </cell>
          <cell r="D134">
            <v>3163.4990699999998</v>
          </cell>
          <cell r="E134">
            <v>496.75041999999996</v>
          </cell>
          <cell r="F134">
            <v>3660.2494899999997</v>
          </cell>
          <cell r="G134">
            <v>5221.6592199999996</v>
          </cell>
        </row>
        <row r="135">
          <cell r="A135">
            <v>562</v>
          </cell>
          <cell r="B135" t="str">
            <v>Niger</v>
          </cell>
          <cell r="C135">
            <v>1265.75692</v>
          </cell>
          <cell r="D135">
            <v>4685.42839</v>
          </cell>
          <cell r="E135">
            <v>0</v>
          </cell>
          <cell r="F135">
            <v>4685.42839</v>
          </cell>
          <cell r="G135">
            <v>5951.1853099999998</v>
          </cell>
        </row>
        <row r="136">
          <cell r="A136">
            <v>566</v>
          </cell>
          <cell r="B136" t="str">
            <v>Nigeria</v>
          </cell>
          <cell r="C136">
            <v>1224.21858</v>
          </cell>
          <cell r="D136">
            <v>959.25954000000002</v>
          </cell>
          <cell r="E136">
            <v>768.69233999999994</v>
          </cell>
          <cell r="F136">
            <v>1727.9518800000001</v>
          </cell>
          <cell r="G136">
            <v>2952.1704600000003</v>
          </cell>
        </row>
        <row r="137">
          <cell r="A137">
            <v>578</v>
          </cell>
          <cell r="B137" t="str">
            <v>Norway</v>
          </cell>
          <cell r="C137">
            <v>0</v>
          </cell>
          <cell r="D137">
            <v>0</v>
          </cell>
          <cell r="E137">
            <v>0</v>
          </cell>
          <cell r="F137">
            <v>0</v>
          </cell>
          <cell r="G137">
            <v>0</v>
          </cell>
        </row>
        <row r="138">
          <cell r="A138">
            <v>512</v>
          </cell>
          <cell r="B138" t="str">
            <v>Oman</v>
          </cell>
          <cell r="C138">
            <v>53.807929999999999</v>
          </cell>
          <cell r="D138">
            <v>9.9710000000000001</v>
          </cell>
          <cell r="E138">
            <v>18.15427</v>
          </cell>
          <cell r="F138">
            <v>28.12527</v>
          </cell>
          <cell r="G138">
            <v>81.933199999999999</v>
          </cell>
        </row>
        <row r="139">
          <cell r="A139">
            <v>586</v>
          </cell>
          <cell r="B139" t="str">
            <v>Pakistan</v>
          </cell>
          <cell r="C139">
            <v>1572.06006</v>
          </cell>
          <cell r="D139">
            <v>6350.2766531999996</v>
          </cell>
          <cell r="E139">
            <v>1732.54168</v>
          </cell>
          <cell r="F139">
            <v>8082.8183331999999</v>
          </cell>
          <cell r="G139">
            <v>9654.8783932000006</v>
          </cell>
        </row>
        <row r="140">
          <cell r="A140">
            <v>585</v>
          </cell>
          <cell r="B140" t="str">
            <v xml:space="preserve">Palau </v>
          </cell>
          <cell r="C140">
            <v>9.6624300000000005</v>
          </cell>
          <cell r="D140">
            <v>0</v>
          </cell>
          <cell r="E140">
            <v>0</v>
          </cell>
          <cell r="F140">
            <v>0</v>
          </cell>
          <cell r="G140">
            <v>9.6624300000000005</v>
          </cell>
        </row>
        <row r="141">
          <cell r="A141">
            <v>591</v>
          </cell>
          <cell r="B141" t="str">
            <v>Panama</v>
          </cell>
          <cell r="C141">
            <v>229.28944000000001</v>
          </cell>
          <cell r="D141">
            <v>43.581870000000002</v>
          </cell>
          <cell r="E141">
            <v>0</v>
          </cell>
          <cell r="F141">
            <v>43.581870000000002</v>
          </cell>
          <cell r="G141">
            <v>272.87130999999999</v>
          </cell>
        </row>
        <row r="142">
          <cell r="A142">
            <v>598</v>
          </cell>
          <cell r="B142" t="str">
            <v>Papua New Guinea</v>
          </cell>
          <cell r="C142">
            <v>28.962389999999999</v>
          </cell>
          <cell r="D142">
            <v>0</v>
          </cell>
          <cell r="E142">
            <v>0</v>
          </cell>
          <cell r="F142">
            <v>0</v>
          </cell>
          <cell r="G142">
            <v>28.962389999999999</v>
          </cell>
        </row>
        <row r="143">
          <cell r="A143">
            <v>600</v>
          </cell>
          <cell r="B143" t="str">
            <v>Paraguay</v>
          </cell>
          <cell r="C143">
            <v>318.59474999999998</v>
          </cell>
          <cell r="D143">
            <v>25.229200000000002</v>
          </cell>
          <cell r="E143">
            <v>6.0986199999999995</v>
          </cell>
          <cell r="F143">
            <v>31.327820000000003</v>
          </cell>
          <cell r="G143">
            <v>349.92256999999995</v>
          </cell>
        </row>
        <row r="144">
          <cell r="A144">
            <v>604</v>
          </cell>
          <cell r="B144" t="str">
            <v>Peru</v>
          </cell>
          <cell r="C144">
            <v>1017.65917</v>
          </cell>
          <cell r="D144">
            <v>2626.5260899999998</v>
          </cell>
          <cell r="E144">
            <v>0</v>
          </cell>
          <cell r="F144">
            <v>2626.5260899999998</v>
          </cell>
          <cell r="G144">
            <v>3644.1852599999997</v>
          </cell>
        </row>
        <row r="145">
          <cell r="A145">
            <v>608</v>
          </cell>
          <cell r="B145" t="str">
            <v>Philippines</v>
          </cell>
          <cell r="C145">
            <v>955.15210000000002</v>
          </cell>
          <cell r="D145">
            <v>829.20654000000002</v>
          </cell>
          <cell r="E145">
            <v>0</v>
          </cell>
          <cell r="F145">
            <v>829.20654000000002</v>
          </cell>
          <cell r="G145">
            <v>1784.3586399999999</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0</v>
          </cell>
          <cell r="E148">
            <v>0</v>
          </cell>
          <cell r="F148">
            <v>0</v>
          </cell>
          <cell r="G148">
            <v>0</v>
          </cell>
        </row>
        <row r="149">
          <cell r="A149">
            <v>410</v>
          </cell>
          <cell r="B149" t="str">
            <v>Rep of Korea</v>
          </cell>
          <cell r="C149">
            <v>0</v>
          </cell>
          <cell r="D149">
            <v>0</v>
          </cell>
          <cell r="E149">
            <v>0</v>
          </cell>
          <cell r="F149">
            <v>0</v>
          </cell>
          <cell r="G149">
            <v>0</v>
          </cell>
        </row>
        <row r="150">
          <cell r="A150">
            <v>498</v>
          </cell>
          <cell r="B150" t="str">
            <v>Rep of Moldova</v>
          </cell>
          <cell r="C150">
            <v>182.09892000000002</v>
          </cell>
          <cell r="D150">
            <v>671.95902069999988</v>
          </cell>
          <cell r="E150">
            <v>0</v>
          </cell>
          <cell r="F150">
            <v>671.95902069999988</v>
          </cell>
          <cell r="G150">
            <v>854.0579406999999</v>
          </cell>
        </row>
        <row r="151">
          <cell r="A151">
            <v>642</v>
          </cell>
          <cell r="B151" t="str">
            <v>Romania</v>
          </cell>
          <cell r="C151">
            <v>0</v>
          </cell>
          <cell r="D151">
            <v>0</v>
          </cell>
          <cell r="E151">
            <v>0</v>
          </cell>
          <cell r="F151">
            <v>0</v>
          </cell>
          <cell r="G151">
            <v>0</v>
          </cell>
        </row>
        <row r="152">
          <cell r="A152">
            <v>643</v>
          </cell>
          <cell r="B152" t="str">
            <v>Russian Federation</v>
          </cell>
          <cell r="C152">
            <v>23.135259999999999</v>
          </cell>
          <cell r="D152">
            <v>1288.7268300000001</v>
          </cell>
          <cell r="E152">
            <v>0</v>
          </cell>
          <cell r="F152">
            <v>1288.7268300000001</v>
          </cell>
          <cell r="G152">
            <v>1311.8620900000001</v>
          </cell>
        </row>
        <row r="153">
          <cell r="A153">
            <v>646</v>
          </cell>
          <cell r="B153" t="str">
            <v>Rwanda</v>
          </cell>
          <cell r="C153">
            <v>1363.7073300000002</v>
          </cell>
          <cell r="D153">
            <v>621.22703000000001</v>
          </cell>
          <cell r="E153">
            <v>0</v>
          </cell>
          <cell r="F153">
            <v>621.22703000000001</v>
          </cell>
          <cell r="G153">
            <v>1984.9343600000002</v>
          </cell>
        </row>
        <row r="154">
          <cell r="A154">
            <v>882</v>
          </cell>
          <cell r="B154" t="str">
            <v>Samoa</v>
          </cell>
          <cell r="C154">
            <v>218.06129999999999</v>
          </cell>
          <cell r="D154">
            <v>34.601379999999999</v>
          </cell>
          <cell r="E154">
            <v>0</v>
          </cell>
          <cell r="F154">
            <v>34.601379999999999</v>
          </cell>
          <cell r="G154">
            <v>252.66267999999999</v>
          </cell>
        </row>
        <row r="155">
          <cell r="A155">
            <v>674</v>
          </cell>
          <cell r="B155" t="str">
            <v>San Marino</v>
          </cell>
          <cell r="C155">
            <v>0</v>
          </cell>
          <cell r="D155">
            <v>0</v>
          </cell>
          <cell r="E155">
            <v>0</v>
          </cell>
          <cell r="F155">
            <v>0</v>
          </cell>
          <cell r="G155">
            <v>0</v>
          </cell>
        </row>
        <row r="156">
          <cell r="A156">
            <v>678</v>
          </cell>
          <cell r="B156" t="str">
            <v>Sao Tome and Principe</v>
          </cell>
          <cell r="C156">
            <v>230.35878</v>
          </cell>
          <cell r="D156">
            <v>0</v>
          </cell>
          <cell r="E156">
            <v>0</v>
          </cell>
          <cell r="F156">
            <v>0</v>
          </cell>
          <cell r="G156">
            <v>230.35878</v>
          </cell>
        </row>
        <row r="157">
          <cell r="A157">
            <v>682</v>
          </cell>
          <cell r="B157" t="str">
            <v>Saudi Arabia</v>
          </cell>
          <cell r="C157">
            <v>0</v>
          </cell>
          <cell r="D157">
            <v>0</v>
          </cell>
          <cell r="E157">
            <v>10805.41035</v>
          </cell>
          <cell r="F157">
            <v>10805.41035</v>
          </cell>
          <cell r="G157">
            <v>10805.41035</v>
          </cell>
        </row>
        <row r="158">
          <cell r="A158">
            <v>686</v>
          </cell>
          <cell r="B158" t="str">
            <v>Senegal</v>
          </cell>
          <cell r="C158">
            <v>1683.2707499999999</v>
          </cell>
          <cell r="D158">
            <v>1275.2664</v>
          </cell>
          <cell r="E158">
            <v>0</v>
          </cell>
          <cell r="F158">
            <v>1275.2664</v>
          </cell>
          <cell r="G158">
            <v>2958.5371500000001</v>
          </cell>
        </row>
        <row r="159">
          <cell r="A159">
            <v>688</v>
          </cell>
          <cell r="B159" t="str">
            <v>Serbia</v>
          </cell>
          <cell r="C159">
            <v>3.0283800000000003</v>
          </cell>
          <cell r="D159">
            <v>495.56167999999997</v>
          </cell>
          <cell r="E159">
            <v>0</v>
          </cell>
          <cell r="F159">
            <v>495.56167999999997</v>
          </cell>
          <cell r="G159">
            <v>498.59005999999999</v>
          </cell>
        </row>
        <row r="160">
          <cell r="A160">
            <v>690</v>
          </cell>
          <cell r="B160" t="str">
            <v>Seychelles</v>
          </cell>
          <cell r="C160">
            <v>300.39330999999999</v>
          </cell>
          <cell r="D160">
            <v>0</v>
          </cell>
          <cell r="E160">
            <v>0</v>
          </cell>
          <cell r="F160">
            <v>0</v>
          </cell>
          <cell r="G160">
            <v>300.39330999999999</v>
          </cell>
        </row>
        <row r="161">
          <cell r="A161">
            <v>694</v>
          </cell>
          <cell r="B161" t="str">
            <v>Sierra Leone</v>
          </cell>
          <cell r="C161">
            <v>1442.5206000000001</v>
          </cell>
          <cell r="D161">
            <v>164.07935999999998</v>
          </cell>
          <cell r="E161">
            <v>0</v>
          </cell>
          <cell r="F161">
            <v>164.07935999999998</v>
          </cell>
          <cell r="G161">
            <v>1606.59996</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53.358150000000002</v>
          </cell>
          <cell r="D165">
            <v>2.07606</v>
          </cell>
          <cell r="E165">
            <v>0</v>
          </cell>
          <cell r="F165">
            <v>2.07606</v>
          </cell>
          <cell r="G165">
            <v>55.43421</v>
          </cell>
        </row>
        <row r="166">
          <cell r="A166">
            <v>706</v>
          </cell>
          <cell r="B166" t="str">
            <v>Somalia</v>
          </cell>
          <cell r="C166">
            <v>41.023870000000002</v>
          </cell>
          <cell r="D166">
            <v>20352.291033100002</v>
          </cell>
          <cell r="E166">
            <v>2.8250000000000002</v>
          </cell>
          <cell r="F166">
            <v>20355.116033100003</v>
          </cell>
          <cell r="G166">
            <v>20396.139903100004</v>
          </cell>
        </row>
        <row r="167">
          <cell r="A167">
            <v>710</v>
          </cell>
          <cell r="B167" t="str">
            <v>South Africa</v>
          </cell>
          <cell r="C167">
            <v>787.25853000000006</v>
          </cell>
          <cell r="D167">
            <v>8.5933500000000009</v>
          </cell>
          <cell r="E167">
            <v>319.94989000000004</v>
          </cell>
          <cell r="F167">
            <v>328.54324000000003</v>
          </cell>
          <cell r="G167">
            <v>1115.80177</v>
          </cell>
        </row>
        <row r="168">
          <cell r="A168">
            <v>724</v>
          </cell>
          <cell r="B168" t="str">
            <v>Spain</v>
          </cell>
          <cell r="C168">
            <v>0</v>
          </cell>
          <cell r="D168">
            <v>0</v>
          </cell>
          <cell r="E168">
            <v>-1.9434400000000001</v>
          </cell>
          <cell r="F168">
            <v>-1.9434400000000001</v>
          </cell>
          <cell r="G168">
            <v>-1.9434400000000001</v>
          </cell>
        </row>
        <row r="169">
          <cell r="A169">
            <v>144</v>
          </cell>
          <cell r="B169" t="str">
            <v>Sri Lanka</v>
          </cell>
          <cell r="C169">
            <v>1226.27512</v>
          </cell>
          <cell r="D169">
            <v>3088.67139</v>
          </cell>
          <cell r="E169">
            <v>0</v>
          </cell>
          <cell r="F169">
            <v>3088.67139</v>
          </cell>
          <cell r="G169">
            <v>4314.9465099999998</v>
          </cell>
        </row>
        <row r="170">
          <cell r="A170">
            <v>659</v>
          </cell>
          <cell r="B170" t="str">
            <v>St. Kitts and Nevis</v>
          </cell>
          <cell r="C170">
            <v>415.12511999999998</v>
          </cell>
          <cell r="D170">
            <v>0</v>
          </cell>
          <cell r="E170">
            <v>0</v>
          </cell>
          <cell r="F170">
            <v>0</v>
          </cell>
          <cell r="G170">
            <v>415.12511999999998</v>
          </cell>
        </row>
        <row r="171">
          <cell r="A171">
            <v>662</v>
          </cell>
          <cell r="B171" t="str">
            <v>St. Lucia</v>
          </cell>
          <cell r="C171">
            <v>116.38861</v>
          </cell>
          <cell r="D171">
            <v>0</v>
          </cell>
          <cell r="E171">
            <v>0</v>
          </cell>
          <cell r="F171">
            <v>0</v>
          </cell>
          <cell r="G171">
            <v>116.38861</v>
          </cell>
        </row>
        <row r="172">
          <cell r="A172">
            <v>670</v>
          </cell>
          <cell r="B172" t="str">
            <v>St. Vincent and the Grenadines</v>
          </cell>
          <cell r="C172">
            <v>410.62577999999996</v>
          </cell>
          <cell r="D172">
            <v>0</v>
          </cell>
          <cell r="E172">
            <v>0</v>
          </cell>
          <cell r="F172">
            <v>0</v>
          </cell>
          <cell r="G172">
            <v>410.62577999999996</v>
          </cell>
        </row>
        <row r="173">
          <cell r="A173">
            <v>736</v>
          </cell>
          <cell r="B173" t="str">
            <v>Sudan</v>
          </cell>
          <cell r="C173">
            <v>1157.4091000000001</v>
          </cell>
          <cell r="D173">
            <v>39691.60636999998</v>
          </cell>
          <cell r="E173">
            <v>0</v>
          </cell>
          <cell r="F173">
            <v>39691.60636999998</v>
          </cell>
          <cell r="G173">
            <v>40849.015469999977</v>
          </cell>
        </row>
        <row r="174">
          <cell r="A174">
            <v>740</v>
          </cell>
          <cell r="B174" t="str">
            <v>Suriname</v>
          </cell>
          <cell r="C174">
            <v>68.262590000000003</v>
          </cell>
          <cell r="D174">
            <v>0</v>
          </cell>
          <cell r="E174">
            <v>22.587759999999999</v>
          </cell>
          <cell r="F174">
            <v>22.587759999999999</v>
          </cell>
          <cell r="G174">
            <v>90.850350000000006</v>
          </cell>
        </row>
        <row r="175">
          <cell r="A175">
            <v>748</v>
          </cell>
          <cell r="B175" t="str">
            <v>Swaziland</v>
          </cell>
          <cell r="C175">
            <v>688.31823999999995</v>
          </cell>
          <cell r="D175">
            <v>777.49459999999999</v>
          </cell>
          <cell r="E175">
            <v>0</v>
          </cell>
          <cell r="F175">
            <v>777.49459999999999</v>
          </cell>
          <cell r="G175">
            <v>1465.8128400000001</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1245.99605</v>
          </cell>
          <cell r="D178">
            <v>1856.9735000000001</v>
          </cell>
          <cell r="E178">
            <v>0</v>
          </cell>
          <cell r="F178">
            <v>1856.9735000000001</v>
          </cell>
          <cell r="G178">
            <v>3102.9695499999998</v>
          </cell>
        </row>
        <row r="179">
          <cell r="A179">
            <v>762</v>
          </cell>
          <cell r="B179" t="str">
            <v>Tajikstan</v>
          </cell>
          <cell r="C179">
            <v>444.66358000000002</v>
          </cell>
          <cell r="D179">
            <v>7892.9135199999992</v>
          </cell>
          <cell r="E179">
            <v>0</v>
          </cell>
          <cell r="F179">
            <v>7892.9135199999992</v>
          </cell>
          <cell r="G179">
            <v>8337.5770999999986</v>
          </cell>
        </row>
        <row r="180">
          <cell r="A180">
            <v>764</v>
          </cell>
          <cell r="B180" t="str">
            <v>Thailand</v>
          </cell>
          <cell r="C180">
            <v>349.14995999999996</v>
          </cell>
          <cell r="D180">
            <v>-0.11312</v>
          </cell>
          <cell r="E180">
            <v>0</v>
          </cell>
          <cell r="F180">
            <v>-0.11312</v>
          </cell>
          <cell r="G180">
            <v>349.03683999999998</v>
          </cell>
        </row>
        <row r="181">
          <cell r="A181">
            <v>807</v>
          </cell>
          <cell r="B181" t="str">
            <v>The Former YR of Macedonia</v>
          </cell>
          <cell r="C181">
            <v>17.074490000000001</v>
          </cell>
          <cell r="D181">
            <v>-3.771E-2</v>
          </cell>
          <cell r="E181">
            <v>0</v>
          </cell>
          <cell r="F181">
            <v>-3.771E-2</v>
          </cell>
          <cell r="G181">
            <v>17.03678</v>
          </cell>
        </row>
        <row r="182">
          <cell r="A182">
            <v>626</v>
          </cell>
          <cell r="B182" t="str">
            <v>Timor-Leste</v>
          </cell>
          <cell r="C182">
            <v>413.41725000000002</v>
          </cell>
          <cell r="D182">
            <v>2352.8139799999999</v>
          </cell>
          <cell r="E182">
            <v>0</v>
          </cell>
          <cell r="F182">
            <v>2352.8139799999999</v>
          </cell>
          <cell r="G182">
            <v>2766.2312299999999</v>
          </cell>
        </row>
        <row r="183">
          <cell r="A183">
            <v>768</v>
          </cell>
          <cell r="B183" t="str">
            <v>Togo</v>
          </cell>
          <cell r="C183">
            <v>1002.9183999999999</v>
          </cell>
          <cell r="D183">
            <v>610.95050000000003</v>
          </cell>
          <cell r="E183">
            <v>0</v>
          </cell>
          <cell r="F183">
            <v>610.95050000000003</v>
          </cell>
          <cell r="G183">
            <v>1613.8688999999999</v>
          </cell>
        </row>
        <row r="184">
          <cell r="A184">
            <v>776</v>
          </cell>
          <cell r="B184" t="str">
            <v>Tonga</v>
          </cell>
          <cell r="C184">
            <v>263.06523000000004</v>
          </cell>
          <cell r="D184">
            <v>32.679209999999998</v>
          </cell>
          <cell r="E184">
            <v>0</v>
          </cell>
          <cell r="F184">
            <v>32.679209999999998</v>
          </cell>
          <cell r="G184">
            <v>295.74444000000005</v>
          </cell>
        </row>
        <row r="185">
          <cell r="A185">
            <v>780</v>
          </cell>
          <cell r="B185" t="str">
            <v>Trinidad and Tobago</v>
          </cell>
          <cell r="C185">
            <v>667.78223000000003</v>
          </cell>
          <cell r="D185">
            <v>2.1445700000000003</v>
          </cell>
          <cell r="E185">
            <v>26.731030000000001</v>
          </cell>
          <cell r="F185">
            <v>28.875600000000002</v>
          </cell>
          <cell r="G185">
            <v>696.65782999999999</v>
          </cell>
        </row>
        <row r="186">
          <cell r="A186">
            <v>788</v>
          </cell>
          <cell r="B186" t="str">
            <v>Tunisia</v>
          </cell>
          <cell r="C186">
            <v>290.84370000000001</v>
          </cell>
          <cell r="D186">
            <v>86.973860000000002</v>
          </cell>
          <cell r="E186">
            <v>39.554349999999999</v>
          </cell>
          <cell r="F186">
            <v>126.52821</v>
          </cell>
          <cell r="G186">
            <v>417.37191000000001</v>
          </cell>
        </row>
        <row r="187">
          <cell r="A187">
            <v>792</v>
          </cell>
          <cell r="B187" t="str">
            <v>Turkey</v>
          </cell>
          <cell r="C187">
            <v>518.98946999999998</v>
          </cell>
          <cell r="D187">
            <v>13.365110000000001</v>
          </cell>
          <cell r="E187">
            <v>0</v>
          </cell>
          <cell r="F187">
            <v>13.365110000000001</v>
          </cell>
          <cell r="G187">
            <v>532.35457999999994</v>
          </cell>
        </row>
        <row r="188">
          <cell r="A188">
            <v>795</v>
          </cell>
          <cell r="B188" t="str">
            <v>Turkmenistan</v>
          </cell>
          <cell r="C188">
            <v>19.06475</v>
          </cell>
          <cell r="D188">
            <v>0</v>
          </cell>
          <cell r="E188">
            <v>0</v>
          </cell>
          <cell r="F188">
            <v>0</v>
          </cell>
          <cell r="G188">
            <v>19.06475</v>
          </cell>
        </row>
        <row r="189">
          <cell r="A189">
            <v>798</v>
          </cell>
          <cell r="B189" t="str">
            <v>Tuvalu</v>
          </cell>
          <cell r="C189">
            <v>32.244909999999997</v>
          </cell>
          <cell r="D189">
            <v>0</v>
          </cell>
          <cell r="E189">
            <v>0</v>
          </cell>
          <cell r="F189">
            <v>0</v>
          </cell>
          <cell r="G189">
            <v>32.244909999999997</v>
          </cell>
        </row>
        <row r="190">
          <cell r="A190">
            <v>800</v>
          </cell>
          <cell r="B190" t="str">
            <v>Uganda</v>
          </cell>
          <cell r="C190">
            <v>1253.0375699999997</v>
          </cell>
          <cell r="D190">
            <v>11138.138610000002</v>
          </cell>
          <cell r="E190">
            <v>0</v>
          </cell>
          <cell r="F190">
            <v>11138.138610000002</v>
          </cell>
          <cell r="G190">
            <v>12391.176180000002</v>
          </cell>
        </row>
        <row r="191">
          <cell r="A191">
            <v>804</v>
          </cell>
          <cell r="B191" t="str">
            <v>Ukraine</v>
          </cell>
          <cell r="C191">
            <v>12.63386</v>
          </cell>
          <cell r="D191">
            <v>0</v>
          </cell>
          <cell r="E191">
            <v>0</v>
          </cell>
          <cell r="F191">
            <v>0</v>
          </cell>
          <cell r="G191">
            <v>12.63386</v>
          </cell>
        </row>
        <row r="192">
          <cell r="A192">
            <v>784</v>
          </cell>
          <cell r="B192" t="str">
            <v>United Arab Emirates</v>
          </cell>
          <cell r="C192">
            <v>8.1558399999999995</v>
          </cell>
          <cell r="D192">
            <v>0</v>
          </cell>
          <cell r="E192">
            <v>0</v>
          </cell>
          <cell r="F192">
            <v>0</v>
          </cell>
          <cell r="G192">
            <v>8.1558399999999995</v>
          </cell>
        </row>
        <row r="193">
          <cell r="A193">
            <v>826</v>
          </cell>
          <cell r="B193" t="str">
            <v>United Kingdom</v>
          </cell>
          <cell r="C193">
            <v>0</v>
          </cell>
          <cell r="D193">
            <v>0</v>
          </cell>
          <cell r="E193">
            <v>0</v>
          </cell>
          <cell r="F193">
            <v>0</v>
          </cell>
          <cell r="G193">
            <v>0</v>
          </cell>
        </row>
        <row r="194">
          <cell r="A194">
            <v>834</v>
          </cell>
          <cell r="B194" t="str">
            <v>United Rep of Tanzania</v>
          </cell>
          <cell r="C194">
            <v>1145.3799799999999</v>
          </cell>
          <cell r="D194">
            <v>2946.1652899999999</v>
          </cell>
          <cell r="E194">
            <v>0</v>
          </cell>
          <cell r="F194">
            <v>2946.1652899999999</v>
          </cell>
          <cell r="G194">
            <v>4091.5452699999996</v>
          </cell>
        </row>
        <row r="195">
          <cell r="A195">
            <v>840</v>
          </cell>
          <cell r="B195" t="str">
            <v xml:space="preserve">United States </v>
          </cell>
          <cell r="C195">
            <v>0</v>
          </cell>
          <cell r="D195">
            <v>0</v>
          </cell>
          <cell r="E195">
            <v>0</v>
          </cell>
          <cell r="F195">
            <v>0</v>
          </cell>
          <cell r="G195">
            <v>0</v>
          </cell>
        </row>
        <row r="196">
          <cell r="A196">
            <v>858</v>
          </cell>
          <cell r="B196" t="str">
            <v>Uruguay</v>
          </cell>
          <cell r="C196">
            <v>764.28753000000006</v>
          </cell>
          <cell r="D196">
            <v>228.75868</v>
          </cell>
          <cell r="E196">
            <v>1567.4137000000001</v>
          </cell>
          <cell r="F196">
            <v>1796.17238</v>
          </cell>
          <cell r="G196">
            <v>2560.45991</v>
          </cell>
        </row>
        <row r="197">
          <cell r="A197">
            <v>860</v>
          </cell>
          <cell r="B197" t="str">
            <v>Uzbekistan</v>
          </cell>
          <cell r="C197">
            <v>145.85541000000001</v>
          </cell>
          <cell r="D197">
            <v>20.38729</v>
          </cell>
          <cell r="E197">
            <v>0</v>
          </cell>
          <cell r="F197">
            <v>20.38729</v>
          </cell>
          <cell r="G197">
            <v>166.24270000000001</v>
          </cell>
        </row>
        <row r="198">
          <cell r="A198">
            <v>548</v>
          </cell>
          <cell r="B198" t="str">
            <v>Vanuatu</v>
          </cell>
          <cell r="C198">
            <v>99.730800000000002</v>
          </cell>
          <cell r="D198">
            <v>0</v>
          </cell>
          <cell r="E198">
            <v>0</v>
          </cell>
          <cell r="F198">
            <v>0</v>
          </cell>
          <cell r="G198">
            <v>99.730800000000002</v>
          </cell>
        </row>
        <row r="199">
          <cell r="A199">
            <v>862</v>
          </cell>
          <cell r="B199" t="str">
            <v>Venezuela</v>
          </cell>
          <cell r="C199">
            <v>561.21299999999997</v>
          </cell>
          <cell r="D199">
            <v>17.862220000000001</v>
          </cell>
          <cell r="E199">
            <v>-40.323149999999998</v>
          </cell>
          <cell r="F199">
            <v>-22.460929999999998</v>
          </cell>
          <cell r="G199">
            <v>538.75207</v>
          </cell>
        </row>
        <row r="200">
          <cell r="A200">
            <v>704</v>
          </cell>
          <cell r="B200" t="str">
            <v>Vietnam</v>
          </cell>
          <cell r="C200">
            <v>977.52297999999996</v>
          </cell>
          <cell r="D200">
            <v>754.38441</v>
          </cell>
          <cell r="E200">
            <v>151.81114000000002</v>
          </cell>
          <cell r="F200">
            <v>906.19555000000003</v>
          </cell>
          <cell r="G200">
            <v>1883.7185300000001</v>
          </cell>
        </row>
        <row r="201">
          <cell r="A201">
            <v>887</v>
          </cell>
          <cell r="B201" t="str">
            <v>Yemen</v>
          </cell>
          <cell r="C201">
            <v>1041.8213900000001</v>
          </cell>
          <cell r="D201">
            <v>76.794440000000009</v>
          </cell>
          <cell r="E201">
            <v>0</v>
          </cell>
          <cell r="F201">
            <v>76.794440000000009</v>
          </cell>
          <cell r="G201">
            <v>1118.6158300000002</v>
          </cell>
        </row>
        <row r="202">
          <cell r="A202">
            <v>894</v>
          </cell>
          <cell r="B202" t="str">
            <v>Zambia</v>
          </cell>
          <cell r="C202">
            <v>1526.7547299999999</v>
          </cell>
          <cell r="D202">
            <v>992.39873999999998</v>
          </cell>
          <cell r="E202">
            <v>0</v>
          </cell>
          <cell r="F202">
            <v>992.39873999999998</v>
          </cell>
          <cell r="G202">
            <v>2519.1534699999997</v>
          </cell>
        </row>
        <row r="203">
          <cell r="A203">
            <v>716</v>
          </cell>
          <cell r="B203" t="str">
            <v>Zimbabwe</v>
          </cell>
          <cell r="C203">
            <v>347.69928000000004</v>
          </cell>
          <cell r="D203">
            <v>10747.321979999999</v>
          </cell>
          <cell r="E203">
            <v>0</v>
          </cell>
          <cell r="F203">
            <v>10747.321979999999</v>
          </cell>
          <cell r="G203">
            <v>11095.02126</v>
          </cell>
        </row>
        <row r="205">
          <cell r="B205" t="str">
            <v>Total Member States</v>
          </cell>
          <cell r="C205">
            <v>99142.774189999982</v>
          </cell>
          <cell r="D205">
            <v>327733.84098830004</v>
          </cell>
          <cell r="E205">
            <v>42365.749840000004</v>
          </cell>
          <cell r="F205">
            <v>370099.59082829999</v>
          </cell>
          <cell r="G205">
            <v>469242.36501830013</v>
          </cell>
        </row>
        <row r="207">
          <cell r="B207" t="str">
            <v>Non-Member States or areas</v>
          </cell>
        </row>
        <row r="209">
          <cell r="A209">
            <v>660</v>
          </cell>
          <cell r="B209" t="str">
            <v>Anguilla</v>
          </cell>
          <cell r="C209">
            <v>0</v>
          </cell>
          <cell r="D209">
            <v>0</v>
          </cell>
          <cell r="E209">
            <v>0</v>
          </cell>
          <cell r="F209">
            <v>0</v>
          </cell>
          <cell r="G209">
            <v>0</v>
          </cell>
        </row>
        <row r="210">
          <cell r="A210">
            <v>533</v>
          </cell>
          <cell r="B210" t="str">
            <v>Aruba</v>
          </cell>
          <cell r="C210">
            <v>0</v>
          </cell>
          <cell r="D210">
            <v>0</v>
          </cell>
          <cell r="E210">
            <v>0</v>
          </cell>
          <cell r="F210">
            <v>0</v>
          </cell>
          <cell r="G210">
            <v>0</v>
          </cell>
        </row>
        <row r="211">
          <cell r="A211">
            <v>60</v>
          </cell>
          <cell r="B211" t="str">
            <v>Bermuda</v>
          </cell>
          <cell r="C211">
            <v>0</v>
          </cell>
          <cell r="D211">
            <v>0</v>
          </cell>
          <cell r="E211">
            <v>0</v>
          </cell>
          <cell r="F211">
            <v>0</v>
          </cell>
          <cell r="G211">
            <v>0</v>
          </cell>
        </row>
        <row r="212">
          <cell r="A212">
            <v>92</v>
          </cell>
          <cell r="B212" t="str">
            <v>British Virgin Islands</v>
          </cell>
          <cell r="C212">
            <v>0</v>
          </cell>
          <cell r="D212">
            <v>0</v>
          </cell>
          <cell r="E212">
            <v>0</v>
          </cell>
          <cell r="F212">
            <v>0</v>
          </cell>
          <cell r="G212">
            <v>0</v>
          </cell>
        </row>
        <row r="213">
          <cell r="A213">
            <v>136</v>
          </cell>
          <cell r="B213" t="str">
            <v>Cayman Islands</v>
          </cell>
          <cell r="C213">
            <v>0</v>
          </cell>
          <cell r="D213">
            <v>0</v>
          </cell>
          <cell r="E213">
            <v>0</v>
          </cell>
          <cell r="F213">
            <v>0</v>
          </cell>
          <cell r="G213">
            <v>0</v>
          </cell>
        </row>
        <row r="214">
          <cell r="A214">
            <v>184</v>
          </cell>
          <cell r="B214" t="str">
            <v>Cook Islands</v>
          </cell>
          <cell r="C214">
            <v>249.22660000000002</v>
          </cell>
          <cell r="D214">
            <v>0</v>
          </cell>
          <cell r="E214">
            <v>0</v>
          </cell>
          <cell r="F214">
            <v>0</v>
          </cell>
          <cell r="G214">
            <v>249.22660000000002</v>
          </cell>
        </row>
        <row r="215">
          <cell r="A215">
            <v>234</v>
          </cell>
          <cell r="B215" t="str">
            <v>Faroe Islands</v>
          </cell>
          <cell r="C215">
            <v>0</v>
          </cell>
          <cell r="D215">
            <v>0</v>
          </cell>
          <cell r="E215">
            <v>0</v>
          </cell>
          <cell r="F215">
            <v>0</v>
          </cell>
          <cell r="G215">
            <v>0</v>
          </cell>
        </row>
        <row r="216">
          <cell r="A216">
            <v>254</v>
          </cell>
          <cell r="B216" t="str">
            <v>French Guiana</v>
          </cell>
          <cell r="C216">
            <v>0</v>
          </cell>
          <cell r="D216">
            <v>0</v>
          </cell>
          <cell r="E216">
            <v>0</v>
          </cell>
          <cell r="F216">
            <v>0</v>
          </cell>
          <cell r="G216">
            <v>0</v>
          </cell>
        </row>
        <row r="217">
          <cell r="A217">
            <v>258</v>
          </cell>
          <cell r="B217" t="str">
            <v>French Polynesia</v>
          </cell>
          <cell r="C217">
            <v>0</v>
          </cell>
          <cell r="D217">
            <v>0</v>
          </cell>
          <cell r="E217">
            <v>0</v>
          </cell>
          <cell r="F217">
            <v>0</v>
          </cell>
          <cell r="G217">
            <v>0</v>
          </cell>
        </row>
        <row r="218">
          <cell r="A218">
            <v>312</v>
          </cell>
          <cell r="B218" t="str">
            <v>Guadeloupe</v>
          </cell>
          <cell r="C218">
            <v>0</v>
          </cell>
          <cell r="D218">
            <v>0</v>
          </cell>
          <cell r="E218">
            <v>0</v>
          </cell>
          <cell r="F218">
            <v>0</v>
          </cell>
          <cell r="G218">
            <v>0</v>
          </cell>
        </row>
        <row r="219">
          <cell r="A219">
            <v>316</v>
          </cell>
          <cell r="B219" t="str">
            <v>Guam</v>
          </cell>
          <cell r="C219">
            <v>0</v>
          </cell>
          <cell r="D219">
            <v>0</v>
          </cell>
          <cell r="E219">
            <v>0</v>
          </cell>
          <cell r="F219">
            <v>0</v>
          </cell>
          <cell r="G219">
            <v>0</v>
          </cell>
        </row>
        <row r="220">
          <cell r="A220">
            <v>336</v>
          </cell>
          <cell r="B220" t="str">
            <v>Holy See</v>
          </cell>
          <cell r="C220">
            <v>0</v>
          </cell>
          <cell r="D220">
            <v>0</v>
          </cell>
          <cell r="E220">
            <v>0</v>
          </cell>
          <cell r="F220">
            <v>0</v>
          </cell>
          <cell r="G220">
            <v>0</v>
          </cell>
        </row>
        <row r="221">
          <cell r="A221">
            <v>344</v>
          </cell>
          <cell r="B221" t="str">
            <v>Hong Kong, China</v>
          </cell>
          <cell r="C221">
            <v>0</v>
          </cell>
          <cell r="D221">
            <v>0</v>
          </cell>
          <cell r="E221">
            <v>0</v>
          </cell>
          <cell r="F221">
            <v>0</v>
          </cell>
          <cell r="G221">
            <v>0</v>
          </cell>
        </row>
        <row r="222">
          <cell r="A222">
            <v>896</v>
          </cell>
          <cell r="B222" t="str">
            <v>Kosovo</v>
          </cell>
          <cell r="C222">
            <v>45.689269999999993</v>
          </cell>
          <cell r="D222">
            <v>95.205979999999997</v>
          </cell>
          <cell r="E222">
            <v>0</v>
          </cell>
          <cell r="F222">
            <v>95.205979999999997</v>
          </cell>
          <cell r="G222">
            <v>140.89524999999998</v>
          </cell>
        </row>
        <row r="223">
          <cell r="A223">
            <v>446</v>
          </cell>
          <cell r="B223" t="str">
            <v>Macau, China</v>
          </cell>
          <cell r="C223">
            <v>0</v>
          </cell>
          <cell r="D223">
            <v>0</v>
          </cell>
          <cell r="E223">
            <v>0</v>
          </cell>
          <cell r="F223">
            <v>0</v>
          </cell>
          <cell r="G223">
            <v>0</v>
          </cell>
        </row>
        <row r="224">
          <cell r="A224">
            <v>474</v>
          </cell>
          <cell r="B224" t="str">
            <v>Martinique</v>
          </cell>
          <cell r="C224">
            <v>0</v>
          </cell>
          <cell r="D224">
            <v>0</v>
          </cell>
          <cell r="E224">
            <v>0</v>
          </cell>
          <cell r="F224">
            <v>0</v>
          </cell>
          <cell r="G224">
            <v>0</v>
          </cell>
        </row>
        <row r="225">
          <cell r="A225">
            <v>500</v>
          </cell>
          <cell r="B225" t="str">
            <v>Montserrat</v>
          </cell>
          <cell r="C225">
            <v>0</v>
          </cell>
          <cell r="D225">
            <v>0</v>
          </cell>
          <cell r="E225">
            <v>0</v>
          </cell>
          <cell r="F225">
            <v>0</v>
          </cell>
          <cell r="G225">
            <v>0</v>
          </cell>
        </row>
        <row r="226">
          <cell r="A226">
            <v>530</v>
          </cell>
          <cell r="B226" t="str">
            <v>Netherlands Antilles</v>
          </cell>
          <cell r="C226">
            <v>0</v>
          </cell>
          <cell r="D226">
            <v>0</v>
          </cell>
          <cell r="E226">
            <v>0</v>
          </cell>
          <cell r="F226">
            <v>0</v>
          </cell>
          <cell r="G226">
            <v>0</v>
          </cell>
        </row>
        <row r="227">
          <cell r="A227">
            <v>570</v>
          </cell>
          <cell r="B227" t="str">
            <v>Niue</v>
          </cell>
          <cell r="C227">
            <v>44.626719999999999</v>
          </cell>
          <cell r="D227">
            <v>0</v>
          </cell>
          <cell r="E227">
            <v>0</v>
          </cell>
          <cell r="F227">
            <v>0</v>
          </cell>
          <cell r="G227">
            <v>44.626719999999999</v>
          </cell>
        </row>
        <row r="228">
          <cell r="A228">
            <v>895</v>
          </cell>
          <cell r="B228" t="str">
            <v>Occupied Palestinian Territory</v>
          </cell>
          <cell r="C228">
            <v>0</v>
          </cell>
          <cell r="D228">
            <v>6276.67</v>
          </cell>
          <cell r="E228">
            <v>0</v>
          </cell>
          <cell r="F228">
            <v>6276.67</v>
          </cell>
          <cell r="G228">
            <v>6276.67</v>
          </cell>
        </row>
        <row r="229">
          <cell r="A229">
            <v>638</v>
          </cell>
          <cell r="B229" t="str">
            <v>Reunion</v>
          </cell>
          <cell r="C229">
            <v>0</v>
          </cell>
          <cell r="D229">
            <v>0</v>
          </cell>
          <cell r="E229">
            <v>0</v>
          </cell>
          <cell r="F229">
            <v>0</v>
          </cell>
          <cell r="G229">
            <v>0</v>
          </cell>
        </row>
        <row r="230">
          <cell r="A230">
            <v>654</v>
          </cell>
          <cell r="B230" t="str">
            <v>St. Helena</v>
          </cell>
          <cell r="C230">
            <v>0</v>
          </cell>
          <cell r="D230">
            <v>0</v>
          </cell>
          <cell r="E230">
            <v>0</v>
          </cell>
          <cell r="F230">
            <v>0</v>
          </cell>
          <cell r="G230">
            <v>0</v>
          </cell>
        </row>
        <row r="231">
          <cell r="A231">
            <v>772</v>
          </cell>
          <cell r="B231" t="str">
            <v>Tokelau</v>
          </cell>
          <cell r="C231">
            <v>0</v>
          </cell>
          <cell r="D231">
            <v>0</v>
          </cell>
          <cell r="E231">
            <v>0</v>
          </cell>
          <cell r="F231">
            <v>0</v>
          </cell>
          <cell r="G231">
            <v>0</v>
          </cell>
        </row>
        <row r="232">
          <cell r="A232">
            <v>796</v>
          </cell>
          <cell r="B232" t="str">
            <v>Turks and Caicos Islands</v>
          </cell>
          <cell r="C232">
            <v>0</v>
          </cell>
          <cell r="D232">
            <v>0</v>
          </cell>
          <cell r="E232">
            <v>0</v>
          </cell>
          <cell r="F232">
            <v>0</v>
          </cell>
          <cell r="G232">
            <v>0</v>
          </cell>
        </row>
        <row r="233">
          <cell r="A233">
            <v>901</v>
          </cell>
          <cell r="B233" t="str">
            <v>Other (please specify, using Excel's Insert Row commany if necessary)</v>
          </cell>
          <cell r="C233">
            <v>0</v>
          </cell>
          <cell r="D233">
            <v>0</v>
          </cell>
          <cell r="E233">
            <v>0</v>
          </cell>
          <cell r="F233">
            <v>0</v>
          </cell>
          <cell r="G233">
            <v>0</v>
          </cell>
        </row>
        <row r="234">
          <cell r="B234" t="str">
            <v>West Bank and Gaza Strip</v>
          </cell>
          <cell r="C234">
            <v>0</v>
          </cell>
          <cell r="E234">
            <v>0</v>
          </cell>
          <cell r="F234">
            <v>0</v>
          </cell>
          <cell r="G234">
            <v>0</v>
          </cell>
        </row>
        <row r="235">
          <cell r="F235">
            <v>0</v>
          </cell>
          <cell r="G235">
            <v>0</v>
          </cell>
        </row>
        <row r="237">
          <cell r="B237" t="str">
            <v>Total non-members</v>
          </cell>
          <cell r="C237">
            <v>339.54259000000002</v>
          </cell>
          <cell r="D237">
            <v>6371.8759799999998</v>
          </cell>
          <cell r="E237">
            <v>0</v>
          </cell>
          <cell r="F237">
            <v>6371.8759799999998</v>
          </cell>
          <cell r="G237">
            <v>6711.4185699999998</v>
          </cell>
        </row>
        <row r="239">
          <cell r="B239" t="str">
            <v>Total countries/areas</v>
          </cell>
          <cell r="C239">
            <v>99482.316779999979</v>
          </cell>
          <cell r="D239">
            <v>334105.71696830005</v>
          </cell>
          <cell r="E239">
            <v>42365.749840000004</v>
          </cell>
          <cell r="F239">
            <v>376471.4668083</v>
          </cell>
          <cell r="G239">
            <v>475953.78358830011</v>
          </cell>
        </row>
        <row r="241">
          <cell r="A241">
            <v>711</v>
          </cell>
          <cell r="B241" t="str">
            <v>Sub-Saharan Africa  2/</v>
          </cell>
          <cell r="C241">
            <v>8729.2806899999996</v>
          </cell>
          <cell r="D241">
            <v>32890.362749999993</v>
          </cell>
          <cell r="E241" t="e">
            <v>#VALUE!</v>
          </cell>
          <cell r="F241" t="e">
            <v>#VALUE!</v>
          </cell>
          <cell r="G241" t="e">
            <v>#VALUE!</v>
          </cell>
        </row>
        <row r="242">
          <cell r="A242">
            <v>15</v>
          </cell>
          <cell r="B242" t="str">
            <v>Northern Africa  3/</v>
          </cell>
          <cell r="C242">
            <v>7267.6849199999997</v>
          </cell>
          <cell r="D242">
            <v>3304.92875</v>
          </cell>
          <cell r="E242" t="e">
            <v>#VALUE!</v>
          </cell>
          <cell r="F242" t="e">
            <v>#VALUE!</v>
          </cell>
          <cell r="G242" t="e">
            <v>#VALUE!</v>
          </cell>
        </row>
        <row r="243">
          <cell r="A243">
            <v>141</v>
          </cell>
          <cell r="B243" t="str">
            <v>Asia and the Pacific</v>
          </cell>
          <cell r="C243">
            <v>12979.819609999999</v>
          </cell>
          <cell r="D243">
            <v>23956.437140000002</v>
          </cell>
          <cell r="E243" t="e">
            <v>#VALUE!</v>
          </cell>
          <cell r="F243" t="e">
            <v>#VALUE!</v>
          </cell>
          <cell r="G243" t="e">
            <v>#VALUE!</v>
          </cell>
        </row>
        <row r="244">
          <cell r="A244">
            <v>19</v>
          </cell>
          <cell r="B244" t="str">
            <v>Americas</v>
          </cell>
          <cell r="C244">
            <v>10670.822310000001</v>
          </cell>
          <cell r="D244">
            <v>3682.9864700000003</v>
          </cell>
          <cell r="E244" t="e">
            <v>#VALUE!</v>
          </cell>
          <cell r="F244" t="e">
            <v>#VALUE!</v>
          </cell>
          <cell r="G244" t="e">
            <v>#VALUE!</v>
          </cell>
        </row>
        <row r="245">
          <cell r="A245">
            <v>146</v>
          </cell>
          <cell r="B245" t="str">
            <v>Western Asia  4/</v>
          </cell>
          <cell r="C245">
            <v>0</v>
          </cell>
          <cell r="D245">
            <v>0</v>
          </cell>
          <cell r="E245" t="e">
            <v>#VALUE!</v>
          </cell>
          <cell r="F245" t="e">
            <v>#VALUE!</v>
          </cell>
          <cell r="G245" t="e">
            <v>#VALUE!</v>
          </cell>
        </row>
        <row r="246">
          <cell r="A246">
            <v>150</v>
          </cell>
          <cell r="B246" t="str">
            <v>Europe</v>
          </cell>
          <cell r="C246">
            <v>2983.1165099999998</v>
          </cell>
          <cell r="D246">
            <v>2080.6968700000002</v>
          </cell>
          <cell r="E246" t="e">
            <v>#VALUE!</v>
          </cell>
          <cell r="F246" t="e">
            <v>#VALUE!</v>
          </cell>
          <cell r="G246" t="e">
            <v>#VALUE!</v>
          </cell>
        </row>
        <row r="247">
          <cell r="A247">
            <v>1020</v>
          </cell>
          <cell r="B247" t="str">
            <v>Global/interregional</v>
          </cell>
          <cell r="C247">
            <v>269.27427</v>
          </cell>
          <cell r="D247">
            <v>105846.60178000003</v>
          </cell>
          <cell r="E247" t="e">
            <v>#VALUE!</v>
          </cell>
          <cell r="F247" t="e">
            <v>#VALUE!</v>
          </cell>
          <cell r="G247" t="e">
            <v>#VALUE!</v>
          </cell>
        </row>
        <row r="248">
          <cell r="A248">
            <v>1021</v>
          </cell>
          <cell r="B248" t="str">
            <v>Other (please specify, using Excel's Insert Row commany if necessary)</v>
          </cell>
          <cell r="F248">
            <v>0</v>
          </cell>
          <cell r="G248">
            <v>0</v>
          </cell>
        </row>
        <row r="249">
          <cell r="F249">
            <v>0</v>
          </cell>
          <cell r="G249">
            <v>0</v>
          </cell>
        </row>
        <row r="250">
          <cell r="B250" t="str">
            <v>Total, Regional</v>
          </cell>
          <cell r="C250">
            <v>42899.998310000003</v>
          </cell>
          <cell r="D250">
            <v>171762.01376000003</v>
          </cell>
          <cell r="E250" t="e">
            <v>#VALUE!</v>
          </cell>
          <cell r="F250" t="e">
            <v>#VALUE!</v>
          </cell>
          <cell r="G250" t="e">
            <v>#VALUE!</v>
          </cell>
        </row>
        <row r="252">
          <cell r="A252">
            <v>2401</v>
          </cell>
          <cell r="B252" t="str">
            <v>Not elsewhere classified (from table 3c)</v>
          </cell>
          <cell r="C252">
            <v>0</v>
          </cell>
          <cell r="D252">
            <v>0</v>
          </cell>
          <cell r="E252">
            <v>174.35417000000001</v>
          </cell>
          <cell r="F252">
            <v>174.35417000000001</v>
          </cell>
          <cell r="G252">
            <v>174.35417000000001</v>
          </cell>
        </row>
        <row r="254">
          <cell r="B254" t="str">
            <v>Total</v>
          </cell>
          <cell r="C254">
            <v>142382.31508999999</v>
          </cell>
          <cell r="D254">
            <v>505867.73072830006</v>
          </cell>
          <cell r="E254" t="e">
            <v>#VALUE!</v>
          </cell>
          <cell r="F254" t="e">
            <v>#VALUE!</v>
          </cell>
          <cell r="G254" t="e">
            <v>#VALUE!</v>
          </cell>
        </row>
        <row r="255">
          <cell r="B255" t="str">
            <v>Control</v>
          </cell>
          <cell r="C255">
            <v>142382.31508999999</v>
          </cell>
        </row>
        <row r="256">
          <cell r="G256" t="e">
            <v>#VALUE!</v>
          </cell>
        </row>
        <row r="257">
          <cell r="G257" t="e">
            <v>#VALUE!</v>
          </cell>
        </row>
        <row r="258">
          <cell r="G258">
            <v>0</v>
          </cell>
        </row>
        <row r="259">
          <cell r="F259">
            <v>37687611</v>
          </cell>
          <cell r="G259">
            <v>37687611</v>
          </cell>
        </row>
        <row r="260">
          <cell r="G260" t="e">
            <v>#VALUE!</v>
          </cell>
        </row>
        <row r="263">
          <cell r="G263" t="str">
            <v>ROs delivery in 2007 - Source: Regular programme Financial Statement (DWH)</v>
          </cell>
        </row>
        <row r="264">
          <cell r="G264">
            <v>6472966</v>
          </cell>
        </row>
        <row r="265">
          <cell r="G265">
            <v>12069349</v>
          </cell>
        </row>
        <row r="266">
          <cell r="G266">
            <v>2784571</v>
          </cell>
        </row>
        <row r="267">
          <cell r="G267">
            <v>9326319</v>
          </cell>
        </row>
        <row r="268">
          <cell r="G268">
            <v>7034406</v>
          </cell>
        </row>
        <row r="270">
          <cell r="G270">
            <v>37687611</v>
          </cell>
        </row>
        <row r="280">
          <cell r="D280" t="str">
            <v>Not found</v>
          </cell>
        </row>
        <row r="281">
          <cell r="D281" t="str">
            <v>FCDDD FAO Representations (Group) for USD 3,092</v>
          </cell>
        </row>
        <row r="282">
          <cell r="D282" t="str">
            <v>FEOCD FAO Representation in OCD (Group) for USD 3,295,147</v>
          </cell>
        </row>
      </sheetData>
      <sheetData sheetId="32">
        <row r="8">
          <cell r="C8" t="str">
            <v>Final 2008 Data</v>
          </cell>
        </row>
        <row r="9">
          <cell r="A9" t="str">
            <v>Code</v>
          </cell>
          <cell r="B9" t="str">
            <v>Country, Area or Region</v>
          </cell>
          <cell r="C9" t="str">
            <v>Expenditures (financed from core contributions)</v>
          </cell>
          <cell r="D9" t="str">
            <v>Other Expenditures</v>
          </cell>
          <cell r="G9" t="str">
            <v>Total Expenditures</v>
          </cell>
        </row>
        <row r="10">
          <cell r="D10" t="str">
            <v>Expenditures (financed from non-core contributions - excl. unilateral)</v>
          </cell>
          <cell r="E10" t="str">
            <v>Expenditures (financed from self-supporting contributions)</v>
          </cell>
          <cell r="F10" t="str">
            <v>Sub-Total Expenditures financed from non-core contributions</v>
          </cell>
        </row>
        <row r="11">
          <cell r="B11" t="str">
            <v>(list here expenditures by country and region)</v>
          </cell>
        </row>
        <row r="13">
          <cell r="B13" t="str">
            <v xml:space="preserve">Member States </v>
          </cell>
        </row>
        <row r="15">
          <cell r="A15">
            <v>4</v>
          </cell>
          <cell r="B15" t="str">
            <v>Afghanistan</v>
          </cell>
          <cell r="D15">
            <v>2487</v>
          </cell>
          <cell r="F15">
            <v>2487</v>
          </cell>
          <cell r="G15">
            <v>2487</v>
          </cell>
        </row>
        <row r="16">
          <cell r="A16">
            <v>8</v>
          </cell>
          <cell r="B16" t="str">
            <v>Albania</v>
          </cell>
          <cell r="D16">
            <v>83</v>
          </cell>
          <cell r="F16">
            <v>83</v>
          </cell>
          <cell r="G16">
            <v>83</v>
          </cell>
        </row>
        <row r="17">
          <cell r="A17">
            <v>12</v>
          </cell>
          <cell r="B17" t="str">
            <v>Algeria</v>
          </cell>
          <cell r="F17">
            <v>0</v>
          </cell>
          <cell r="G17">
            <v>0</v>
          </cell>
        </row>
        <row r="18">
          <cell r="A18">
            <v>20</v>
          </cell>
          <cell r="B18" t="str">
            <v>Andorra</v>
          </cell>
          <cell r="F18">
            <v>0</v>
          </cell>
          <cell r="G18">
            <v>0</v>
          </cell>
        </row>
        <row r="19">
          <cell r="A19">
            <v>24</v>
          </cell>
          <cell r="B19" t="str">
            <v>Angola</v>
          </cell>
          <cell r="F19">
            <v>0</v>
          </cell>
          <cell r="G19">
            <v>0</v>
          </cell>
        </row>
        <row r="20">
          <cell r="A20">
            <v>28</v>
          </cell>
          <cell r="B20" t="str">
            <v>Antigua and Barbuda</v>
          </cell>
          <cell r="F20">
            <v>0</v>
          </cell>
          <cell r="G20">
            <v>0</v>
          </cell>
        </row>
        <row r="21">
          <cell r="A21">
            <v>32</v>
          </cell>
          <cell r="B21" t="str">
            <v>Argentina</v>
          </cell>
          <cell r="D21">
            <v>3444</v>
          </cell>
          <cell r="E21">
            <v>65</v>
          </cell>
          <cell r="F21">
            <v>3509</v>
          </cell>
          <cell r="G21">
            <v>3509</v>
          </cell>
        </row>
        <row r="22">
          <cell r="A22">
            <v>51</v>
          </cell>
          <cell r="B22" t="str">
            <v>Armenia</v>
          </cell>
          <cell r="F22">
            <v>0</v>
          </cell>
          <cell r="G22">
            <v>0</v>
          </cell>
        </row>
        <row r="23">
          <cell r="A23">
            <v>36</v>
          </cell>
          <cell r="B23" t="str">
            <v>Australia</v>
          </cell>
          <cell r="F23">
            <v>0</v>
          </cell>
          <cell r="G23">
            <v>0</v>
          </cell>
        </row>
        <row r="24">
          <cell r="A24">
            <v>40</v>
          </cell>
          <cell r="B24" t="str">
            <v>Austria</v>
          </cell>
          <cell r="F24">
            <v>0</v>
          </cell>
          <cell r="G24">
            <v>0</v>
          </cell>
        </row>
        <row r="25">
          <cell r="A25">
            <v>31</v>
          </cell>
          <cell r="B25" t="str">
            <v>Azerbaijan</v>
          </cell>
          <cell r="F25">
            <v>0</v>
          </cell>
          <cell r="G25">
            <v>0</v>
          </cell>
        </row>
        <row r="26">
          <cell r="A26">
            <v>44</v>
          </cell>
          <cell r="B26" t="str">
            <v>Bahamas</v>
          </cell>
          <cell r="F26">
            <v>0</v>
          </cell>
          <cell r="G26">
            <v>0</v>
          </cell>
        </row>
        <row r="27">
          <cell r="A27">
            <v>48</v>
          </cell>
          <cell r="B27" t="str">
            <v>Bahrain</v>
          </cell>
          <cell r="F27">
            <v>0</v>
          </cell>
          <cell r="G27">
            <v>0</v>
          </cell>
        </row>
        <row r="28">
          <cell r="A28">
            <v>50</v>
          </cell>
          <cell r="B28" t="str">
            <v>Bangladesh</v>
          </cell>
          <cell r="D28">
            <v>1382</v>
          </cell>
          <cell r="F28">
            <v>1382</v>
          </cell>
          <cell r="G28">
            <v>1382</v>
          </cell>
        </row>
        <row r="29">
          <cell r="A29">
            <v>52</v>
          </cell>
          <cell r="B29" t="str">
            <v>Barbados</v>
          </cell>
          <cell r="F29">
            <v>0</v>
          </cell>
          <cell r="G29">
            <v>0</v>
          </cell>
        </row>
        <row r="30">
          <cell r="A30">
            <v>112</v>
          </cell>
          <cell r="B30" t="str">
            <v>Belarus</v>
          </cell>
          <cell r="D30">
            <v>13</v>
          </cell>
          <cell r="F30">
            <v>13</v>
          </cell>
          <cell r="G30">
            <v>13</v>
          </cell>
        </row>
        <row r="31">
          <cell r="A31">
            <v>56</v>
          </cell>
          <cell r="B31" t="str">
            <v>Belgium</v>
          </cell>
          <cell r="F31">
            <v>0</v>
          </cell>
          <cell r="G31">
            <v>0</v>
          </cell>
        </row>
        <row r="32">
          <cell r="A32">
            <v>84</v>
          </cell>
          <cell r="B32" t="str">
            <v>Belize</v>
          </cell>
          <cell r="F32">
            <v>0</v>
          </cell>
          <cell r="G32">
            <v>0</v>
          </cell>
        </row>
        <row r="33">
          <cell r="A33">
            <v>204</v>
          </cell>
          <cell r="B33" t="str">
            <v>Benin</v>
          </cell>
          <cell r="D33">
            <v>45</v>
          </cell>
          <cell r="F33">
            <v>45</v>
          </cell>
          <cell r="G33">
            <v>45</v>
          </cell>
        </row>
        <row r="34">
          <cell r="A34">
            <v>64</v>
          </cell>
          <cell r="B34" t="str">
            <v>Bhutan</v>
          </cell>
          <cell r="F34">
            <v>0</v>
          </cell>
          <cell r="G34">
            <v>0</v>
          </cell>
        </row>
        <row r="35">
          <cell r="A35">
            <v>68</v>
          </cell>
          <cell r="B35" t="str">
            <v>Bolivia</v>
          </cell>
          <cell r="D35">
            <v>973</v>
          </cell>
          <cell r="F35">
            <v>973</v>
          </cell>
          <cell r="G35">
            <v>973</v>
          </cell>
        </row>
        <row r="36">
          <cell r="A36">
            <v>70</v>
          </cell>
          <cell r="B36" t="str">
            <v>Bosnia and Herzegovina</v>
          </cell>
          <cell r="F36">
            <v>0</v>
          </cell>
          <cell r="G36">
            <v>0</v>
          </cell>
        </row>
        <row r="37">
          <cell r="A37">
            <v>72</v>
          </cell>
          <cell r="B37" t="str">
            <v>Botswana</v>
          </cell>
          <cell r="D37">
            <v>136</v>
          </cell>
          <cell r="F37">
            <v>136</v>
          </cell>
          <cell r="G37">
            <v>136</v>
          </cell>
        </row>
        <row r="38">
          <cell r="A38">
            <v>76</v>
          </cell>
          <cell r="B38" t="str">
            <v>Brazil</v>
          </cell>
          <cell r="D38">
            <v>2595</v>
          </cell>
          <cell r="E38">
            <v>118</v>
          </cell>
          <cell r="F38">
            <v>2713</v>
          </cell>
          <cell r="G38">
            <v>2713</v>
          </cell>
        </row>
        <row r="39">
          <cell r="A39">
            <v>96</v>
          </cell>
          <cell r="B39" t="str">
            <v>Brunei Darussalam</v>
          </cell>
          <cell r="F39">
            <v>0</v>
          </cell>
          <cell r="G39">
            <v>0</v>
          </cell>
        </row>
        <row r="40">
          <cell r="A40">
            <v>100</v>
          </cell>
          <cell r="B40" t="str">
            <v>Bulgaria</v>
          </cell>
          <cell r="F40">
            <v>0</v>
          </cell>
          <cell r="G40">
            <v>0</v>
          </cell>
        </row>
        <row r="41">
          <cell r="A41">
            <v>854</v>
          </cell>
          <cell r="B41" t="str">
            <v>Burkina Faso</v>
          </cell>
          <cell r="D41">
            <v>216</v>
          </cell>
          <cell r="F41">
            <v>216</v>
          </cell>
          <cell r="G41">
            <v>216</v>
          </cell>
        </row>
        <row r="42">
          <cell r="A42">
            <v>108</v>
          </cell>
          <cell r="B42" t="str">
            <v>Burundi</v>
          </cell>
          <cell r="F42">
            <v>0</v>
          </cell>
          <cell r="G42">
            <v>0</v>
          </cell>
        </row>
        <row r="43">
          <cell r="A43">
            <v>116</v>
          </cell>
          <cell r="B43" t="str">
            <v>Cambodia</v>
          </cell>
          <cell r="D43">
            <v>2668</v>
          </cell>
          <cell r="E43">
            <v>497</v>
          </cell>
          <cell r="F43">
            <v>3165</v>
          </cell>
          <cell r="G43">
            <v>3165</v>
          </cell>
        </row>
        <row r="44">
          <cell r="A44">
            <v>120</v>
          </cell>
          <cell r="B44" t="str">
            <v>Cameroon</v>
          </cell>
          <cell r="D44">
            <v>197</v>
          </cell>
          <cell r="E44">
            <v>482</v>
          </cell>
          <cell r="F44">
            <v>679</v>
          </cell>
          <cell r="G44">
            <v>679</v>
          </cell>
        </row>
        <row r="45">
          <cell r="A45">
            <v>124</v>
          </cell>
          <cell r="B45" t="str">
            <v>Canada</v>
          </cell>
          <cell r="F45">
            <v>0</v>
          </cell>
          <cell r="G45">
            <v>0</v>
          </cell>
        </row>
        <row r="46">
          <cell r="A46">
            <v>132</v>
          </cell>
          <cell r="B46" t="str">
            <v>Cape Verde</v>
          </cell>
          <cell r="F46">
            <v>0</v>
          </cell>
          <cell r="G46">
            <v>0</v>
          </cell>
        </row>
        <row r="47">
          <cell r="A47">
            <v>140</v>
          </cell>
          <cell r="B47" t="str">
            <v>Central African Rep.</v>
          </cell>
          <cell r="F47">
            <v>0</v>
          </cell>
          <cell r="G47">
            <v>0</v>
          </cell>
        </row>
        <row r="48">
          <cell r="A48">
            <v>148</v>
          </cell>
          <cell r="B48" t="str">
            <v>Chad</v>
          </cell>
          <cell r="F48">
            <v>0</v>
          </cell>
          <cell r="G48">
            <v>0</v>
          </cell>
        </row>
        <row r="49">
          <cell r="A49">
            <v>152</v>
          </cell>
          <cell r="B49" t="str">
            <v>Chile</v>
          </cell>
          <cell r="D49">
            <v>10</v>
          </cell>
          <cell r="E49">
            <v>181</v>
          </cell>
          <cell r="F49">
            <v>191</v>
          </cell>
          <cell r="G49">
            <v>191</v>
          </cell>
        </row>
        <row r="50">
          <cell r="A50">
            <v>156</v>
          </cell>
          <cell r="B50" t="str">
            <v>China</v>
          </cell>
          <cell r="D50">
            <v>3595</v>
          </cell>
          <cell r="F50">
            <v>3595</v>
          </cell>
          <cell r="G50">
            <v>3595</v>
          </cell>
        </row>
        <row r="51">
          <cell r="A51">
            <v>170</v>
          </cell>
          <cell r="B51" t="str">
            <v>Colombia</v>
          </cell>
          <cell r="D51">
            <v>127</v>
          </cell>
          <cell r="E51">
            <v>1284</v>
          </cell>
          <cell r="F51">
            <v>1411</v>
          </cell>
          <cell r="G51">
            <v>1411</v>
          </cell>
        </row>
        <row r="52">
          <cell r="A52">
            <v>174</v>
          </cell>
          <cell r="B52" t="str">
            <v>Comoros</v>
          </cell>
          <cell r="D52">
            <v>0</v>
          </cell>
          <cell r="F52">
            <v>0</v>
          </cell>
          <cell r="G52">
            <v>0</v>
          </cell>
        </row>
        <row r="53">
          <cell r="A53">
            <v>178</v>
          </cell>
          <cell r="B53" t="str">
            <v>Congo</v>
          </cell>
          <cell r="D53">
            <v>0</v>
          </cell>
          <cell r="E53">
            <v>85</v>
          </cell>
          <cell r="F53">
            <v>85</v>
          </cell>
          <cell r="G53">
            <v>85</v>
          </cell>
        </row>
        <row r="54">
          <cell r="A54">
            <v>188</v>
          </cell>
          <cell r="B54" t="str">
            <v>Costa Rica</v>
          </cell>
          <cell r="D54">
            <v>30</v>
          </cell>
          <cell r="F54">
            <v>30</v>
          </cell>
          <cell r="G54">
            <v>30</v>
          </cell>
        </row>
        <row r="55">
          <cell r="A55">
            <v>384</v>
          </cell>
          <cell r="B55" t="str">
            <v>Cote d'Ivoire</v>
          </cell>
          <cell r="D55">
            <v>127</v>
          </cell>
          <cell r="F55">
            <v>127</v>
          </cell>
          <cell r="G55">
            <v>127</v>
          </cell>
        </row>
        <row r="56">
          <cell r="A56">
            <v>191</v>
          </cell>
          <cell r="B56" t="str">
            <v>Croatia</v>
          </cell>
          <cell r="F56">
            <v>0</v>
          </cell>
          <cell r="G56">
            <v>0</v>
          </cell>
        </row>
        <row r="57">
          <cell r="A57">
            <v>192</v>
          </cell>
          <cell r="B57" t="str">
            <v>Cuba</v>
          </cell>
          <cell r="F57">
            <v>0</v>
          </cell>
          <cell r="G57">
            <v>0</v>
          </cell>
        </row>
        <row r="58">
          <cell r="A58">
            <v>196</v>
          </cell>
          <cell r="B58" t="str">
            <v>Cyprus</v>
          </cell>
          <cell r="E58">
            <v>27</v>
          </cell>
          <cell r="F58">
            <v>27</v>
          </cell>
          <cell r="G58">
            <v>27</v>
          </cell>
        </row>
        <row r="59">
          <cell r="A59">
            <v>203</v>
          </cell>
          <cell r="B59" t="str">
            <v>Czech Republic</v>
          </cell>
          <cell r="F59">
            <v>0</v>
          </cell>
          <cell r="G59">
            <v>0</v>
          </cell>
        </row>
        <row r="60">
          <cell r="A60">
            <v>408</v>
          </cell>
          <cell r="B60" t="str">
            <v>Dem People's Rep of Korea</v>
          </cell>
          <cell r="F60">
            <v>0</v>
          </cell>
          <cell r="G60">
            <v>0</v>
          </cell>
        </row>
        <row r="61">
          <cell r="A61">
            <v>180</v>
          </cell>
          <cell r="B61" t="str">
            <v>Dem Rep of the Congo</v>
          </cell>
          <cell r="D61">
            <v>713</v>
          </cell>
          <cell r="E61">
            <v>510</v>
          </cell>
          <cell r="F61">
            <v>1223</v>
          </cell>
          <cell r="G61">
            <v>1223</v>
          </cell>
        </row>
        <row r="62">
          <cell r="A62">
            <v>208</v>
          </cell>
          <cell r="B62" t="str">
            <v>Denmark</v>
          </cell>
          <cell r="F62">
            <v>0</v>
          </cell>
          <cell r="G62">
            <v>0</v>
          </cell>
        </row>
        <row r="63">
          <cell r="A63">
            <v>262</v>
          </cell>
          <cell r="B63" t="str">
            <v>Djibouti</v>
          </cell>
          <cell r="F63">
            <v>0</v>
          </cell>
          <cell r="G63">
            <v>0</v>
          </cell>
        </row>
        <row r="64">
          <cell r="A64">
            <v>212</v>
          </cell>
          <cell r="B64" t="str">
            <v>Dominica</v>
          </cell>
          <cell r="D64">
            <v>750</v>
          </cell>
          <cell r="E64">
            <v>21</v>
          </cell>
          <cell r="F64">
            <v>771</v>
          </cell>
          <cell r="G64">
            <v>771</v>
          </cell>
        </row>
        <row r="65">
          <cell r="A65">
            <v>214</v>
          </cell>
          <cell r="B65" t="str">
            <v>Dominican Republic</v>
          </cell>
          <cell r="D65">
            <v>0</v>
          </cell>
          <cell r="F65">
            <v>0</v>
          </cell>
          <cell r="G65">
            <v>0</v>
          </cell>
        </row>
        <row r="66">
          <cell r="A66">
            <v>218</v>
          </cell>
          <cell r="B66" t="str">
            <v>Ecuador</v>
          </cell>
          <cell r="D66">
            <v>525</v>
          </cell>
          <cell r="F66">
            <v>525</v>
          </cell>
          <cell r="G66">
            <v>525</v>
          </cell>
        </row>
        <row r="67">
          <cell r="A67">
            <v>818</v>
          </cell>
          <cell r="B67" t="str">
            <v>Egypt</v>
          </cell>
          <cell r="D67">
            <v>241</v>
          </cell>
          <cell r="F67">
            <v>241</v>
          </cell>
          <cell r="G67">
            <v>241</v>
          </cell>
        </row>
        <row r="68">
          <cell r="A68">
            <v>222</v>
          </cell>
          <cell r="B68" t="str">
            <v>El Salvador</v>
          </cell>
          <cell r="D68">
            <v>1360</v>
          </cell>
          <cell r="F68">
            <v>1360</v>
          </cell>
          <cell r="G68">
            <v>1360</v>
          </cell>
        </row>
        <row r="69">
          <cell r="A69">
            <v>226</v>
          </cell>
          <cell r="B69" t="str">
            <v>Equatorial Guinea</v>
          </cell>
          <cell r="F69">
            <v>0</v>
          </cell>
          <cell r="G69">
            <v>0</v>
          </cell>
        </row>
        <row r="70">
          <cell r="A70">
            <v>232</v>
          </cell>
          <cell r="B70" t="str">
            <v>Eritrea</v>
          </cell>
          <cell r="F70">
            <v>0</v>
          </cell>
          <cell r="G70">
            <v>0</v>
          </cell>
        </row>
        <row r="71">
          <cell r="A71">
            <v>233</v>
          </cell>
          <cell r="B71" t="str">
            <v>Estonia</v>
          </cell>
          <cell r="F71">
            <v>0</v>
          </cell>
          <cell r="G71">
            <v>0</v>
          </cell>
        </row>
        <row r="72">
          <cell r="A72">
            <v>231</v>
          </cell>
          <cell r="B72" t="str">
            <v>Ethiopia</v>
          </cell>
          <cell r="D72">
            <v>1127</v>
          </cell>
          <cell r="F72">
            <v>1127</v>
          </cell>
          <cell r="G72">
            <v>1127</v>
          </cell>
        </row>
        <row r="73">
          <cell r="A73">
            <v>583</v>
          </cell>
          <cell r="B73" t="str">
            <v>Fed States of Micronesia</v>
          </cell>
          <cell r="F73">
            <v>0</v>
          </cell>
          <cell r="G73">
            <v>0</v>
          </cell>
        </row>
        <row r="74">
          <cell r="A74">
            <v>242</v>
          </cell>
          <cell r="B74" t="str">
            <v>Fiji</v>
          </cell>
          <cell r="D74">
            <v>137</v>
          </cell>
          <cell r="F74">
            <v>137</v>
          </cell>
          <cell r="G74">
            <v>137</v>
          </cell>
        </row>
        <row r="75">
          <cell r="A75">
            <v>246</v>
          </cell>
          <cell r="B75" t="str">
            <v>Finland</v>
          </cell>
          <cell r="D75">
            <v>0</v>
          </cell>
          <cell r="F75">
            <v>0</v>
          </cell>
          <cell r="G75">
            <v>0</v>
          </cell>
        </row>
        <row r="76">
          <cell r="A76">
            <v>250</v>
          </cell>
          <cell r="B76" t="str">
            <v>France</v>
          </cell>
          <cell r="E76">
            <v>80</v>
          </cell>
          <cell r="F76">
            <v>80</v>
          </cell>
          <cell r="G76">
            <v>80</v>
          </cell>
        </row>
        <row r="77">
          <cell r="A77">
            <v>266</v>
          </cell>
          <cell r="B77" t="str">
            <v>Gabon</v>
          </cell>
          <cell r="F77">
            <v>0</v>
          </cell>
          <cell r="G77">
            <v>0</v>
          </cell>
        </row>
        <row r="78">
          <cell r="A78">
            <v>270</v>
          </cell>
          <cell r="B78" t="str">
            <v>Gambia</v>
          </cell>
          <cell r="F78">
            <v>0</v>
          </cell>
          <cell r="G78">
            <v>0</v>
          </cell>
        </row>
        <row r="79">
          <cell r="A79">
            <v>268</v>
          </cell>
          <cell r="B79" t="str">
            <v>Georgia</v>
          </cell>
          <cell r="F79">
            <v>0</v>
          </cell>
          <cell r="G79">
            <v>0</v>
          </cell>
        </row>
        <row r="80">
          <cell r="A80">
            <v>276</v>
          </cell>
          <cell r="B80" t="str">
            <v>Germany</v>
          </cell>
          <cell r="D80">
            <v>25</v>
          </cell>
          <cell r="F80">
            <v>25</v>
          </cell>
          <cell r="G80">
            <v>25</v>
          </cell>
        </row>
        <row r="81">
          <cell r="A81">
            <v>288</v>
          </cell>
          <cell r="B81" t="str">
            <v>Ghana</v>
          </cell>
          <cell r="D81">
            <v>891</v>
          </cell>
          <cell r="E81">
            <v>17</v>
          </cell>
          <cell r="F81">
            <v>908</v>
          </cell>
          <cell r="G81">
            <v>908</v>
          </cell>
        </row>
        <row r="82">
          <cell r="A82">
            <v>300</v>
          </cell>
          <cell r="B82" t="str">
            <v>Greece</v>
          </cell>
          <cell r="E82">
            <v>72</v>
          </cell>
          <cell r="F82">
            <v>72</v>
          </cell>
          <cell r="G82">
            <v>72</v>
          </cell>
        </row>
        <row r="83">
          <cell r="A83">
            <v>308</v>
          </cell>
          <cell r="B83" t="str">
            <v>Grenada</v>
          </cell>
          <cell r="F83">
            <v>0</v>
          </cell>
          <cell r="G83">
            <v>0</v>
          </cell>
        </row>
        <row r="84">
          <cell r="A84">
            <v>320</v>
          </cell>
          <cell r="B84" t="str">
            <v>Guatemala</v>
          </cell>
          <cell r="F84">
            <v>0</v>
          </cell>
          <cell r="G84">
            <v>0</v>
          </cell>
        </row>
        <row r="85">
          <cell r="A85">
            <v>324</v>
          </cell>
          <cell r="B85" t="str">
            <v>Guinea</v>
          </cell>
          <cell r="F85">
            <v>0</v>
          </cell>
          <cell r="G85">
            <v>0</v>
          </cell>
        </row>
        <row r="86">
          <cell r="A86">
            <v>624</v>
          </cell>
          <cell r="B86" t="str">
            <v>Guinea-Bissau</v>
          </cell>
          <cell r="F86">
            <v>0</v>
          </cell>
          <cell r="G86">
            <v>0</v>
          </cell>
        </row>
        <row r="87">
          <cell r="A87">
            <v>328</v>
          </cell>
          <cell r="B87" t="str">
            <v>Guyana</v>
          </cell>
          <cell r="D87">
            <v>248</v>
          </cell>
          <cell r="F87">
            <v>248</v>
          </cell>
          <cell r="G87">
            <v>248</v>
          </cell>
        </row>
        <row r="88">
          <cell r="A88">
            <v>332</v>
          </cell>
          <cell r="B88" t="str">
            <v>Haiti</v>
          </cell>
          <cell r="D88">
            <v>516</v>
          </cell>
          <cell r="F88">
            <v>516</v>
          </cell>
          <cell r="G88">
            <v>516</v>
          </cell>
        </row>
        <row r="89">
          <cell r="A89">
            <v>340</v>
          </cell>
          <cell r="B89" t="str">
            <v>Honduras</v>
          </cell>
          <cell r="D89">
            <v>27</v>
          </cell>
          <cell r="F89">
            <v>27</v>
          </cell>
          <cell r="G89">
            <v>27</v>
          </cell>
        </row>
        <row r="90">
          <cell r="A90">
            <v>348</v>
          </cell>
          <cell r="B90" t="str">
            <v>Hungary</v>
          </cell>
          <cell r="D90">
            <v>91</v>
          </cell>
          <cell r="F90">
            <v>91</v>
          </cell>
          <cell r="G90">
            <v>91</v>
          </cell>
        </row>
        <row r="91">
          <cell r="A91">
            <v>352</v>
          </cell>
          <cell r="B91" t="str">
            <v>Iceland</v>
          </cell>
          <cell r="D91">
            <v>0</v>
          </cell>
          <cell r="F91">
            <v>0</v>
          </cell>
          <cell r="G91">
            <v>0</v>
          </cell>
        </row>
        <row r="92">
          <cell r="A92">
            <v>356</v>
          </cell>
          <cell r="B92" t="str">
            <v>India</v>
          </cell>
          <cell r="D92">
            <v>3995</v>
          </cell>
          <cell r="F92">
            <v>3995</v>
          </cell>
          <cell r="G92">
            <v>3995</v>
          </cell>
        </row>
        <row r="93">
          <cell r="A93">
            <v>360</v>
          </cell>
          <cell r="B93" t="str">
            <v>Indonesia</v>
          </cell>
          <cell r="D93">
            <v>9779</v>
          </cell>
          <cell r="F93">
            <v>9779</v>
          </cell>
          <cell r="G93">
            <v>9779</v>
          </cell>
        </row>
        <row r="94">
          <cell r="A94">
            <v>364</v>
          </cell>
          <cell r="B94" t="str">
            <v>Iran, Islamic Republic</v>
          </cell>
          <cell r="F94">
            <v>0</v>
          </cell>
          <cell r="G94">
            <v>0</v>
          </cell>
        </row>
        <row r="95">
          <cell r="A95">
            <v>368</v>
          </cell>
          <cell r="B95" t="str">
            <v>Iraq</v>
          </cell>
          <cell r="D95">
            <v>1600</v>
          </cell>
          <cell r="F95">
            <v>1600</v>
          </cell>
          <cell r="G95">
            <v>1600</v>
          </cell>
        </row>
        <row r="96">
          <cell r="A96">
            <v>372</v>
          </cell>
          <cell r="B96" t="str">
            <v>Ireland</v>
          </cell>
          <cell r="F96">
            <v>0</v>
          </cell>
          <cell r="G96">
            <v>0</v>
          </cell>
        </row>
        <row r="97">
          <cell r="A97">
            <v>376</v>
          </cell>
          <cell r="B97" t="str">
            <v>Israel</v>
          </cell>
          <cell r="F97">
            <v>0</v>
          </cell>
          <cell r="G97">
            <v>0</v>
          </cell>
        </row>
        <row r="98">
          <cell r="A98">
            <v>380</v>
          </cell>
          <cell r="B98" t="str">
            <v>Italy</v>
          </cell>
          <cell r="F98">
            <v>0</v>
          </cell>
          <cell r="G98">
            <v>0</v>
          </cell>
        </row>
        <row r="99">
          <cell r="A99">
            <v>388</v>
          </cell>
          <cell r="B99" t="str">
            <v>Jamaica</v>
          </cell>
          <cell r="F99">
            <v>0</v>
          </cell>
          <cell r="G99">
            <v>0</v>
          </cell>
        </row>
        <row r="100">
          <cell r="A100">
            <v>392</v>
          </cell>
          <cell r="B100" t="str">
            <v>Japan</v>
          </cell>
          <cell r="F100">
            <v>0</v>
          </cell>
          <cell r="G100">
            <v>0</v>
          </cell>
        </row>
        <row r="101">
          <cell r="A101">
            <v>400</v>
          </cell>
          <cell r="B101" t="str">
            <v>Jordan</v>
          </cell>
          <cell r="D101">
            <v>1109</v>
          </cell>
          <cell r="E101">
            <v>72</v>
          </cell>
          <cell r="F101">
            <v>1181</v>
          </cell>
          <cell r="G101">
            <v>1181</v>
          </cell>
        </row>
        <row r="102">
          <cell r="A102">
            <v>398</v>
          </cell>
          <cell r="B102" t="str">
            <v>Kazakhstan</v>
          </cell>
          <cell r="F102">
            <v>0</v>
          </cell>
          <cell r="G102">
            <v>0</v>
          </cell>
        </row>
        <row r="103">
          <cell r="A103">
            <v>404</v>
          </cell>
          <cell r="B103" t="str">
            <v>Kenya</v>
          </cell>
          <cell r="D103">
            <v>1309</v>
          </cell>
          <cell r="F103">
            <v>1309</v>
          </cell>
          <cell r="G103">
            <v>1309</v>
          </cell>
        </row>
        <row r="104">
          <cell r="A104">
            <v>296</v>
          </cell>
          <cell r="B104" t="str">
            <v>Kiribati</v>
          </cell>
          <cell r="F104">
            <v>0</v>
          </cell>
          <cell r="G104">
            <v>0</v>
          </cell>
        </row>
        <row r="105">
          <cell r="A105">
            <v>414</v>
          </cell>
          <cell r="B105" t="str">
            <v>Kuwait</v>
          </cell>
          <cell r="F105">
            <v>0</v>
          </cell>
          <cell r="G105">
            <v>0</v>
          </cell>
        </row>
        <row r="106">
          <cell r="A106">
            <v>417</v>
          </cell>
          <cell r="B106" t="str">
            <v>Kyrgyzstan</v>
          </cell>
          <cell r="F106">
            <v>0</v>
          </cell>
          <cell r="G106">
            <v>0</v>
          </cell>
        </row>
        <row r="107">
          <cell r="A107">
            <v>418</v>
          </cell>
          <cell r="B107" t="str">
            <v>Lao People's Dem Republic</v>
          </cell>
          <cell r="D107">
            <v>62</v>
          </cell>
          <cell r="F107">
            <v>62</v>
          </cell>
          <cell r="G107">
            <v>62</v>
          </cell>
        </row>
        <row r="108">
          <cell r="A108">
            <v>428</v>
          </cell>
          <cell r="B108" t="str">
            <v>Latvia</v>
          </cell>
          <cell r="F108">
            <v>0</v>
          </cell>
          <cell r="G108">
            <v>0</v>
          </cell>
        </row>
        <row r="109">
          <cell r="A109">
            <v>422</v>
          </cell>
          <cell r="B109" t="str">
            <v>Lebanon</v>
          </cell>
          <cell r="D109">
            <v>1322</v>
          </cell>
          <cell r="F109">
            <v>1322</v>
          </cell>
          <cell r="G109">
            <v>1322</v>
          </cell>
        </row>
        <row r="110">
          <cell r="A110">
            <v>426</v>
          </cell>
          <cell r="B110" t="str">
            <v>Lesotho</v>
          </cell>
          <cell r="D110">
            <v>119</v>
          </cell>
          <cell r="E110">
            <v>7</v>
          </cell>
          <cell r="F110">
            <v>126</v>
          </cell>
          <cell r="G110">
            <v>126</v>
          </cell>
        </row>
        <row r="111">
          <cell r="A111">
            <v>430</v>
          </cell>
          <cell r="B111" t="str">
            <v>Liberia</v>
          </cell>
          <cell r="D111">
            <v>1738</v>
          </cell>
          <cell r="F111">
            <v>1738</v>
          </cell>
          <cell r="G111">
            <v>1738</v>
          </cell>
        </row>
        <row r="112">
          <cell r="A112">
            <v>434</v>
          </cell>
          <cell r="B112" t="str">
            <v>Libyan Arab Jamahiriya</v>
          </cell>
          <cell r="F112">
            <v>0</v>
          </cell>
          <cell r="G112">
            <v>0</v>
          </cell>
        </row>
        <row r="113">
          <cell r="A113">
            <v>438</v>
          </cell>
          <cell r="B113" t="str">
            <v>Liechtenstein</v>
          </cell>
          <cell r="F113">
            <v>0</v>
          </cell>
          <cell r="G113">
            <v>0</v>
          </cell>
        </row>
        <row r="114">
          <cell r="A114">
            <v>440</v>
          </cell>
          <cell r="B114" t="str">
            <v>Lithuania</v>
          </cell>
          <cell r="F114">
            <v>0</v>
          </cell>
          <cell r="G114">
            <v>0</v>
          </cell>
        </row>
        <row r="115">
          <cell r="A115">
            <v>442</v>
          </cell>
          <cell r="B115" t="str">
            <v>Luxembourg</v>
          </cell>
          <cell r="F115">
            <v>0</v>
          </cell>
          <cell r="G115">
            <v>0</v>
          </cell>
        </row>
        <row r="116">
          <cell r="A116">
            <v>450</v>
          </cell>
          <cell r="B116" t="str">
            <v>Madagascar</v>
          </cell>
          <cell r="D116">
            <v>4142</v>
          </cell>
          <cell r="E116">
            <v>2262</v>
          </cell>
          <cell r="F116">
            <v>6404</v>
          </cell>
          <cell r="G116">
            <v>6404</v>
          </cell>
        </row>
        <row r="117">
          <cell r="A117">
            <v>454</v>
          </cell>
          <cell r="B117" t="str">
            <v>Malawi</v>
          </cell>
          <cell r="D117">
            <v>739</v>
          </cell>
          <cell r="F117">
            <v>739</v>
          </cell>
          <cell r="G117">
            <v>739</v>
          </cell>
        </row>
        <row r="118">
          <cell r="A118">
            <v>458</v>
          </cell>
          <cell r="B118" t="str">
            <v>Malaysia</v>
          </cell>
          <cell r="D118">
            <v>0</v>
          </cell>
          <cell r="E118">
            <v>23</v>
          </cell>
          <cell r="F118">
            <v>23</v>
          </cell>
          <cell r="G118">
            <v>23</v>
          </cell>
        </row>
        <row r="119">
          <cell r="A119">
            <v>462</v>
          </cell>
          <cell r="B119" t="str">
            <v>Maldives</v>
          </cell>
          <cell r="D119">
            <v>0</v>
          </cell>
          <cell r="F119">
            <v>0</v>
          </cell>
          <cell r="G119">
            <v>0</v>
          </cell>
        </row>
        <row r="120">
          <cell r="A120">
            <v>466</v>
          </cell>
          <cell r="B120" t="str">
            <v>Mali</v>
          </cell>
          <cell r="D120">
            <v>1875</v>
          </cell>
          <cell r="F120">
            <v>1875</v>
          </cell>
          <cell r="G120">
            <v>1875</v>
          </cell>
        </row>
        <row r="121">
          <cell r="A121">
            <v>470</v>
          </cell>
          <cell r="B121" t="str">
            <v>Malta</v>
          </cell>
          <cell r="F121">
            <v>0</v>
          </cell>
          <cell r="G121">
            <v>0</v>
          </cell>
        </row>
        <row r="122">
          <cell r="A122">
            <v>584</v>
          </cell>
          <cell r="B122" t="str">
            <v>Marshall Islands</v>
          </cell>
          <cell r="F122">
            <v>0</v>
          </cell>
          <cell r="G122">
            <v>0</v>
          </cell>
        </row>
        <row r="123">
          <cell r="A123">
            <v>478</v>
          </cell>
          <cell r="B123" t="str">
            <v>Mauritania</v>
          </cell>
          <cell r="F123">
            <v>0</v>
          </cell>
          <cell r="G123">
            <v>0</v>
          </cell>
        </row>
        <row r="124">
          <cell r="A124">
            <v>480</v>
          </cell>
          <cell r="B124" t="str">
            <v>Mauritius</v>
          </cell>
          <cell r="F124">
            <v>0</v>
          </cell>
          <cell r="G124">
            <v>0</v>
          </cell>
        </row>
        <row r="125">
          <cell r="A125">
            <v>484</v>
          </cell>
          <cell r="B125" t="str">
            <v>Mexico</v>
          </cell>
          <cell r="D125">
            <v>34</v>
          </cell>
          <cell r="F125">
            <v>34</v>
          </cell>
          <cell r="G125">
            <v>34</v>
          </cell>
        </row>
        <row r="126">
          <cell r="A126">
            <v>492</v>
          </cell>
          <cell r="B126" t="str">
            <v>Monaco</v>
          </cell>
          <cell r="D126">
            <v>0</v>
          </cell>
          <cell r="F126">
            <v>0</v>
          </cell>
          <cell r="G126">
            <v>0</v>
          </cell>
        </row>
        <row r="127">
          <cell r="A127">
            <v>496</v>
          </cell>
          <cell r="B127" t="str">
            <v>Mongolia</v>
          </cell>
          <cell r="D127">
            <v>560</v>
          </cell>
          <cell r="F127">
            <v>560</v>
          </cell>
          <cell r="G127">
            <v>560</v>
          </cell>
        </row>
        <row r="128">
          <cell r="A128">
            <v>499</v>
          </cell>
          <cell r="B128" t="str">
            <v>Montenegro</v>
          </cell>
          <cell r="F128">
            <v>0</v>
          </cell>
          <cell r="G128">
            <v>0</v>
          </cell>
        </row>
        <row r="129">
          <cell r="A129">
            <v>504</v>
          </cell>
          <cell r="B129" t="str">
            <v>Morocco</v>
          </cell>
          <cell r="D129">
            <v>1498</v>
          </cell>
          <cell r="F129">
            <v>1498</v>
          </cell>
          <cell r="G129">
            <v>1498</v>
          </cell>
        </row>
        <row r="130">
          <cell r="A130">
            <v>508</v>
          </cell>
          <cell r="B130" t="str">
            <v>Mozambique</v>
          </cell>
          <cell r="D130">
            <v>931</v>
          </cell>
          <cell r="F130">
            <v>931</v>
          </cell>
          <cell r="G130">
            <v>931</v>
          </cell>
        </row>
        <row r="131">
          <cell r="A131">
            <v>104</v>
          </cell>
          <cell r="B131" t="str">
            <v>Myanmar</v>
          </cell>
          <cell r="D131">
            <v>4</v>
          </cell>
          <cell r="F131">
            <v>4</v>
          </cell>
          <cell r="G131">
            <v>4</v>
          </cell>
        </row>
        <row r="132">
          <cell r="A132">
            <v>516</v>
          </cell>
          <cell r="B132" t="str">
            <v>Namibia</v>
          </cell>
          <cell r="F132">
            <v>0</v>
          </cell>
          <cell r="G132">
            <v>0</v>
          </cell>
        </row>
        <row r="133">
          <cell r="A133">
            <v>520</v>
          </cell>
          <cell r="B133" t="str">
            <v>Nauru</v>
          </cell>
          <cell r="F133">
            <v>0</v>
          </cell>
          <cell r="G133">
            <v>0</v>
          </cell>
        </row>
        <row r="134">
          <cell r="A134">
            <v>524</v>
          </cell>
          <cell r="B134" t="str">
            <v>Nepal</v>
          </cell>
          <cell r="D134">
            <v>1331</v>
          </cell>
          <cell r="F134">
            <v>1331</v>
          </cell>
          <cell r="G134">
            <v>1331</v>
          </cell>
        </row>
        <row r="135">
          <cell r="A135">
            <v>528</v>
          </cell>
          <cell r="B135" t="str">
            <v>Netherlands</v>
          </cell>
          <cell r="F135">
            <v>0</v>
          </cell>
          <cell r="G135">
            <v>0</v>
          </cell>
        </row>
        <row r="136">
          <cell r="A136">
            <v>554</v>
          </cell>
          <cell r="B136" t="str">
            <v>New Zealand</v>
          </cell>
          <cell r="F136">
            <v>0</v>
          </cell>
          <cell r="G136">
            <v>0</v>
          </cell>
        </row>
        <row r="137">
          <cell r="A137">
            <v>558</v>
          </cell>
          <cell r="B137" t="str">
            <v>Nicaragua</v>
          </cell>
          <cell r="F137">
            <v>0</v>
          </cell>
          <cell r="G137">
            <v>0</v>
          </cell>
        </row>
        <row r="138">
          <cell r="A138">
            <v>562</v>
          </cell>
          <cell r="B138" t="str">
            <v>Niger</v>
          </cell>
          <cell r="D138">
            <v>232</v>
          </cell>
          <cell r="F138">
            <v>232</v>
          </cell>
          <cell r="G138">
            <v>232</v>
          </cell>
        </row>
        <row r="139">
          <cell r="A139">
            <v>566</v>
          </cell>
          <cell r="B139" t="str">
            <v>Nigeria</v>
          </cell>
          <cell r="F139">
            <v>0</v>
          </cell>
          <cell r="G139">
            <v>0</v>
          </cell>
        </row>
        <row r="140">
          <cell r="A140">
            <v>578</v>
          </cell>
          <cell r="B140" t="str">
            <v>Norway</v>
          </cell>
          <cell r="F140">
            <v>0</v>
          </cell>
          <cell r="G140">
            <v>0</v>
          </cell>
        </row>
        <row r="141">
          <cell r="A141">
            <v>512</v>
          </cell>
          <cell r="B141" t="str">
            <v>Oman</v>
          </cell>
          <cell r="E141">
            <v>29</v>
          </cell>
          <cell r="F141">
            <v>29</v>
          </cell>
          <cell r="G141">
            <v>29</v>
          </cell>
        </row>
        <row r="142">
          <cell r="A142">
            <v>586</v>
          </cell>
          <cell r="B142" t="str">
            <v>Pakistan</v>
          </cell>
          <cell r="D142">
            <v>5090</v>
          </cell>
          <cell r="F142">
            <v>5090</v>
          </cell>
          <cell r="G142">
            <v>5090</v>
          </cell>
        </row>
        <row r="143">
          <cell r="A143">
            <v>585</v>
          </cell>
          <cell r="B143" t="str">
            <v xml:space="preserve">Palau </v>
          </cell>
          <cell r="D143">
            <v>0</v>
          </cell>
          <cell r="F143">
            <v>0</v>
          </cell>
          <cell r="G143">
            <v>0</v>
          </cell>
        </row>
        <row r="144">
          <cell r="A144">
            <v>591</v>
          </cell>
          <cell r="B144" t="str">
            <v>Panama</v>
          </cell>
          <cell r="D144">
            <v>632</v>
          </cell>
          <cell r="F144">
            <v>632</v>
          </cell>
          <cell r="G144">
            <v>632</v>
          </cell>
        </row>
        <row r="145">
          <cell r="A145">
            <v>598</v>
          </cell>
          <cell r="B145" t="str">
            <v>Papua New Guinea</v>
          </cell>
          <cell r="D145">
            <v>157</v>
          </cell>
          <cell r="F145">
            <v>157</v>
          </cell>
          <cell r="G145">
            <v>157</v>
          </cell>
        </row>
        <row r="146">
          <cell r="A146">
            <v>600</v>
          </cell>
          <cell r="B146" t="str">
            <v>Paraguay</v>
          </cell>
          <cell r="D146">
            <v>65</v>
          </cell>
          <cell r="F146">
            <v>65</v>
          </cell>
          <cell r="G146">
            <v>65</v>
          </cell>
        </row>
        <row r="147">
          <cell r="A147">
            <v>604</v>
          </cell>
          <cell r="B147" t="str">
            <v>Peru</v>
          </cell>
          <cell r="D147">
            <v>19</v>
          </cell>
          <cell r="F147">
            <v>19</v>
          </cell>
          <cell r="G147">
            <v>19</v>
          </cell>
        </row>
        <row r="148">
          <cell r="A148">
            <v>608</v>
          </cell>
          <cell r="B148" t="str">
            <v>Philippines</v>
          </cell>
          <cell r="D148">
            <v>171</v>
          </cell>
          <cell r="F148">
            <v>171</v>
          </cell>
          <cell r="G148">
            <v>171</v>
          </cell>
        </row>
        <row r="149">
          <cell r="A149">
            <v>616</v>
          </cell>
          <cell r="B149" t="str">
            <v>Poland</v>
          </cell>
          <cell r="D149">
            <v>0</v>
          </cell>
          <cell r="F149">
            <v>0</v>
          </cell>
          <cell r="G149">
            <v>0</v>
          </cell>
        </row>
        <row r="150">
          <cell r="A150">
            <v>620</v>
          </cell>
          <cell r="B150" t="str">
            <v>Portugal</v>
          </cell>
          <cell r="E150">
            <v>120</v>
          </cell>
          <cell r="F150">
            <v>120</v>
          </cell>
          <cell r="G150">
            <v>120</v>
          </cell>
        </row>
        <row r="151">
          <cell r="A151">
            <v>634</v>
          </cell>
          <cell r="B151" t="str">
            <v>Qatar</v>
          </cell>
          <cell r="E151">
            <v>39</v>
          </cell>
          <cell r="F151">
            <v>39</v>
          </cell>
          <cell r="G151">
            <v>39</v>
          </cell>
        </row>
        <row r="152">
          <cell r="A152">
            <v>410</v>
          </cell>
          <cell r="B152" t="str">
            <v>Rep of Korea</v>
          </cell>
          <cell r="F152">
            <v>0</v>
          </cell>
          <cell r="G152">
            <v>0</v>
          </cell>
        </row>
        <row r="153">
          <cell r="A153">
            <v>498</v>
          </cell>
          <cell r="B153" t="str">
            <v>Rep of Moldova</v>
          </cell>
          <cell r="D153">
            <v>267</v>
          </cell>
          <cell r="F153">
            <v>267</v>
          </cell>
          <cell r="G153">
            <v>267</v>
          </cell>
        </row>
        <row r="154">
          <cell r="A154">
            <v>642</v>
          </cell>
          <cell r="B154" t="str">
            <v>Romania</v>
          </cell>
          <cell r="F154">
            <v>0</v>
          </cell>
          <cell r="G154">
            <v>0</v>
          </cell>
        </row>
        <row r="155">
          <cell r="A155">
            <v>643</v>
          </cell>
          <cell r="B155" t="str">
            <v>Russian Federation</v>
          </cell>
          <cell r="D155">
            <v>525</v>
          </cell>
          <cell r="F155">
            <v>525</v>
          </cell>
          <cell r="G155">
            <v>525</v>
          </cell>
        </row>
        <row r="156">
          <cell r="A156">
            <v>646</v>
          </cell>
          <cell r="B156" t="str">
            <v>Rwanda</v>
          </cell>
          <cell r="D156">
            <v>187</v>
          </cell>
          <cell r="F156">
            <v>187</v>
          </cell>
          <cell r="G156">
            <v>187</v>
          </cell>
        </row>
        <row r="157">
          <cell r="A157">
            <v>882</v>
          </cell>
          <cell r="B157" t="str">
            <v>Samoa</v>
          </cell>
          <cell r="F157">
            <v>0</v>
          </cell>
          <cell r="G157">
            <v>0</v>
          </cell>
        </row>
        <row r="158">
          <cell r="A158">
            <v>674</v>
          </cell>
          <cell r="B158" t="str">
            <v>San Marino</v>
          </cell>
          <cell r="F158">
            <v>0</v>
          </cell>
          <cell r="G158">
            <v>0</v>
          </cell>
        </row>
        <row r="159">
          <cell r="A159">
            <v>678</v>
          </cell>
          <cell r="B159" t="str">
            <v>Sao Tome and Principe</v>
          </cell>
          <cell r="F159">
            <v>0</v>
          </cell>
          <cell r="G159">
            <v>0</v>
          </cell>
        </row>
        <row r="160">
          <cell r="A160">
            <v>682</v>
          </cell>
          <cell r="B160" t="str">
            <v>Saudi Arabia</v>
          </cell>
          <cell r="F160">
            <v>0</v>
          </cell>
          <cell r="G160">
            <v>0</v>
          </cell>
        </row>
        <row r="161">
          <cell r="A161">
            <v>686</v>
          </cell>
          <cell r="B161" t="str">
            <v>Senegal</v>
          </cell>
          <cell r="D161">
            <v>618</v>
          </cell>
          <cell r="E161">
            <v>160</v>
          </cell>
          <cell r="F161">
            <v>778</v>
          </cell>
          <cell r="G161">
            <v>778</v>
          </cell>
        </row>
        <row r="162">
          <cell r="A162">
            <v>688</v>
          </cell>
          <cell r="B162" t="str">
            <v>Serbia</v>
          </cell>
          <cell r="D162">
            <v>192</v>
          </cell>
          <cell r="F162">
            <v>192</v>
          </cell>
          <cell r="G162">
            <v>192</v>
          </cell>
        </row>
        <row r="163">
          <cell r="A163">
            <v>690</v>
          </cell>
          <cell r="B163" t="str">
            <v>Seychelles</v>
          </cell>
          <cell r="D163">
            <v>0</v>
          </cell>
          <cell r="F163">
            <v>0</v>
          </cell>
          <cell r="G163">
            <v>0</v>
          </cell>
        </row>
        <row r="164">
          <cell r="A164">
            <v>694</v>
          </cell>
          <cell r="B164" t="str">
            <v>Sierra Leone</v>
          </cell>
          <cell r="D164">
            <v>92</v>
          </cell>
          <cell r="E164">
            <v>39</v>
          </cell>
          <cell r="F164">
            <v>131</v>
          </cell>
          <cell r="G164">
            <v>131</v>
          </cell>
        </row>
        <row r="165">
          <cell r="A165">
            <v>702</v>
          </cell>
          <cell r="B165" t="str">
            <v>Singapore</v>
          </cell>
          <cell r="D165">
            <v>0</v>
          </cell>
          <cell r="F165">
            <v>0</v>
          </cell>
          <cell r="G165">
            <v>0</v>
          </cell>
        </row>
        <row r="166">
          <cell r="A166">
            <v>703</v>
          </cell>
          <cell r="B166" t="str">
            <v>Slovak Republic</v>
          </cell>
          <cell r="D166">
            <v>0</v>
          </cell>
          <cell r="F166">
            <v>0</v>
          </cell>
          <cell r="G166">
            <v>0</v>
          </cell>
        </row>
        <row r="167">
          <cell r="A167">
            <v>705</v>
          </cell>
          <cell r="B167" t="str">
            <v>Slovenia</v>
          </cell>
          <cell r="D167">
            <v>0</v>
          </cell>
          <cell r="F167">
            <v>0</v>
          </cell>
          <cell r="G167">
            <v>0</v>
          </cell>
        </row>
        <row r="168">
          <cell r="A168">
            <v>90</v>
          </cell>
          <cell r="B168" t="str">
            <v>Solomon Islands</v>
          </cell>
          <cell r="D168">
            <v>0</v>
          </cell>
          <cell r="F168">
            <v>0</v>
          </cell>
          <cell r="G168">
            <v>0</v>
          </cell>
        </row>
        <row r="169">
          <cell r="A169">
            <v>706</v>
          </cell>
          <cell r="B169" t="str">
            <v>Somalia</v>
          </cell>
          <cell r="D169">
            <v>2300</v>
          </cell>
          <cell r="F169">
            <v>2300</v>
          </cell>
          <cell r="G169">
            <v>2300</v>
          </cell>
        </row>
        <row r="170">
          <cell r="A170">
            <v>710</v>
          </cell>
          <cell r="B170" t="str">
            <v>South Africa</v>
          </cell>
          <cell r="D170">
            <v>432</v>
          </cell>
          <cell r="E170">
            <v>1446</v>
          </cell>
          <cell r="F170">
            <v>1878</v>
          </cell>
          <cell r="G170">
            <v>1878</v>
          </cell>
        </row>
        <row r="171">
          <cell r="A171">
            <v>724</v>
          </cell>
          <cell r="B171" t="str">
            <v>Spain</v>
          </cell>
          <cell r="D171">
            <v>61</v>
          </cell>
          <cell r="F171">
            <v>61</v>
          </cell>
          <cell r="G171">
            <v>61</v>
          </cell>
        </row>
        <row r="172">
          <cell r="A172">
            <v>144</v>
          </cell>
          <cell r="B172" t="str">
            <v>Sri Lanka</v>
          </cell>
          <cell r="D172">
            <v>3696</v>
          </cell>
          <cell r="F172">
            <v>3696</v>
          </cell>
          <cell r="G172">
            <v>3696</v>
          </cell>
        </row>
        <row r="173">
          <cell r="A173">
            <v>659</v>
          </cell>
          <cell r="B173" t="str">
            <v>St. Kitts and Nevis</v>
          </cell>
          <cell r="F173">
            <v>0</v>
          </cell>
          <cell r="G173">
            <v>0</v>
          </cell>
        </row>
        <row r="174">
          <cell r="A174">
            <v>662</v>
          </cell>
          <cell r="B174" t="str">
            <v>St. Lucia</v>
          </cell>
          <cell r="E174">
            <v>25</v>
          </cell>
          <cell r="F174">
            <v>25</v>
          </cell>
          <cell r="G174">
            <v>25</v>
          </cell>
        </row>
        <row r="175">
          <cell r="A175">
            <v>670</v>
          </cell>
          <cell r="B175" t="str">
            <v>St. Vincent and the Grenadines</v>
          </cell>
          <cell r="F175">
            <v>0</v>
          </cell>
          <cell r="G175">
            <v>0</v>
          </cell>
        </row>
        <row r="176">
          <cell r="A176">
            <v>736</v>
          </cell>
          <cell r="B176" t="str">
            <v>Sudan</v>
          </cell>
          <cell r="D176">
            <v>5</v>
          </cell>
          <cell r="E176">
            <v>522</v>
          </cell>
          <cell r="F176">
            <v>527</v>
          </cell>
          <cell r="G176">
            <v>527</v>
          </cell>
        </row>
        <row r="177">
          <cell r="A177">
            <v>740</v>
          </cell>
          <cell r="B177" t="str">
            <v>Suriname</v>
          </cell>
          <cell r="D177">
            <v>43</v>
          </cell>
          <cell r="F177">
            <v>43</v>
          </cell>
          <cell r="G177">
            <v>43</v>
          </cell>
        </row>
        <row r="178">
          <cell r="A178">
            <v>748</v>
          </cell>
          <cell r="B178" t="str">
            <v>Swaziland</v>
          </cell>
          <cell r="D178">
            <v>159</v>
          </cell>
          <cell r="F178">
            <v>159</v>
          </cell>
          <cell r="G178">
            <v>159</v>
          </cell>
        </row>
        <row r="179">
          <cell r="A179">
            <v>752</v>
          </cell>
          <cell r="B179" t="str">
            <v>Sweden</v>
          </cell>
          <cell r="F179">
            <v>0</v>
          </cell>
          <cell r="G179">
            <v>0</v>
          </cell>
        </row>
        <row r="180">
          <cell r="A180">
            <v>756</v>
          </cell>
          <cell r="B180" t="str">
            <v>Switzerland</v>
          </cell>
          <cell r="F180">
            <v>0</v>
          </cell>
          <cell r="G180">
            <v>0</v>
          </cell>
        </row>
        <row r="181">
          <cell r="A181">
            <v>760</v>
          </cell>
          <cell r="B181" t="str">
            <v>Syrian Arab Republic</v>
          </cell>
          <cell r="D181">
            <v>7</v>
          </cell>
          <cell r="E181">
            <v>15</v>
          </cell>
          <cell r="F181">
            <v>22</v>
          </cell>
          <cell r="G181">
            <v>22</v>
          </cell>
        </row>
        <row r="182">
          <cell r="A182">
            <v>762</v>
          </cell>
          <cell r="B182" t="str">
            <v>Tajikstan</v>
          </cell>
          <cell r="D182">
            <v>206</v>
          </cell>
          <cell r="F182">
            <v>206</v>
          </cell>
          <cell r="G182">
            <v>206</v>
          </cell>
        </row>
        <row r="183">
          <cell r="A183">
            <v>764</v>
          </cell>
          <cell r="B183" t="str">
            <v>Thailand</v>
          </cell>
          <cell r="D183">
            <v>844</v>
          </cell>
          <cell r="F183">
            <v>844</v>
          </cell>
          <cell r="G183">
            <v>844</v>
          </cell>
        </row>
        <row r="184">
          <cell r="A184">
            <v>807</v>
          </cell>
          <cell r="B184" t="str">
            <v>The Former YR of Macedonia</v>
          </cell>
          <cell r="D184">
            <v>0</v>
          </cell>
          <cell r="F184">
            <v>0</v>
          </cell>
          <cell r="G184">
            <v>0</v>
          </cell>
        </row>
        <row r="185">
          <cell r="A185">
            <v>626</v>
          </cell>
          <cell r="B185" t="str">
            <v>Timor-Leste</v>
          </cell>
          <cell r="D185">
            <v>3000</v>
          </cell>
          <cell r="F185">
            <v>3000</v>
          </cell>
          <cell r="G185">
            <v>3000</v>
          </cell>
        </row>
        <row r="186">
          <cell r="A186">
            <v>768</v>
          </cell>
          <cell r="B186" t="str">
            <v>Togo</v>
          </cell>
          <cell r="D186">
            <v>416</v>
          </cell>
          <cell r="F186">
            <v>416</v>
          </cell>
          <cell r="G186">
            <v>416</v>
          </cell>
        </row>
        <row r="187">
          <cell r="A187">
            <v>776</v>
          </cell>
          <cell r="B187" t="str">
            <v xml:space="preserve">Tonga </v>
          </cell>
          <cell r="F187">
            <v>0</v>
          </cell>
          <cell r="G187">
            <v>0</v>
          </cell>
        </row>
        <row r="188">
          <cell r="A188">
            <v>780</v>
          </cell>
          <cell r="B188" t="str">
            <v>Trinidad and Tobago</v>
          </cell>
          <cell r="F188">
            <v>0</v>
          </cell>
          <cell r="G188">
            <v>0</v>
          </cell>
        </row>
        <row r="189">
          <cell r="A189">
            <v>788</v>
          </cell>
          <cell r="B189" t="str">
            <v>Tunisia</v>
          </cell>
          <cell r="F189">
            <v>0</v>
          </cell>
          <cell r="G189">
            <v>0</v>
          </cell>
        </row>
        <row r="190">
          <cell r="A190">
            <v>792</v>
          </cell>
          <cell r="B190" t="str">
            <v>Turkey</v>
          </cell>
          <cell r="D190">
            <v>151</v>
          </cell>
          <cell r="F190">
            <v>151</v>
          </cell>
          <cell r="G190">
            <v>151</v>
          </cell>
        </row>
        <row r="191">
          <cell r="A191">
            <v>795</v>
          </cell>
          <cell r="B191" t="str">
            <v>Turkmenistan</v>
          </cell>
          <cell r="F191">
            <v>0</v>
          </cell>
          <cell r="G191">
            <v>0</v>
          </cell>
        </row>
        <row r="192">
          <cell r="A192">
            <v>798</v>
          </cell>
          <cell r="B192" t="str">
            <v>Tuvalu</v>
          </cell>
          <cell r="F192">
            <v>0</v>
          </cell>
          <cell r="G192">
            <v>0</v>
          </cell>
        </row>
        <row r="193">
          <cell r="A193">
            <v>800</v>
          </cell>
          <cell r="B193" t="str">
            <v>Uganda</v>
          </cell>
          <cell r="D193">
            <v>523</v>
          </cell>
          <cell r="F193">
            <v>523</v>
          </cell>
          <cell r="G193">
            <v>523</v>
          </cell>
        </row>
        <row r="194">
          <cell r="A194">
            <v>804</v>
          </cell>
          <cell r="B194" t="str">
            <v>Ukraine</v>
          </cell>
          <cell r="D194">
            <v>382</v>
          </cell>
          <cell r="F194">
            <v>382</v>
          </cell>
          <cell r="G194">
            <v>382</v>
          </cell>
        </row>
        <row r="195">
          <cell r="A195">
            <v>784</v>
          </cell>
          <cell r="B195" t="str">
            <v>United Arab Emirates</v>
          </cell>
          <cell r="F195">
            <v>0</v>
          </cell>
          <cell r="G195">
            <v>0</v>
          </cell>
        </row>
        <row r="196">
          <cell r="A196">
            <v>826</v>
          </cell>
          <cell r="B196" t="str">
            <v>United Kingdom</v>
          </cell>
          <cell r="F196">
            <v>0</v>
          </cell>
          <cell r="G196">
            <v>0</v>
          </cell>
        </row>
        <row r="197">
          <cell r="A197">
            <v>834</v>
          </cell>
          <cell r="B197" t="str">
            <v>United Rep of Tanzania</v>
          </cell>
          <cell r="D197">
            <v>2888</v>
          </cell>
          <cell r="E197">
            <v>24</v>
          </cell>
          <cell r="F197">
            <v>2912</v>
          </cell>
          <cell r="G197">
            <v>2912</v>
          </cell>
        </row>
        <row r="198">
          <cell r="A198">
            <v>840</v>
          </cell>
          <cell r="B198" t="str">
            <v xml:space="preserve">United States </v>
          </cell>
          <cell r="F198">
            <v>0</v>
          </cell>
          <cell r="G198">
            <v>0</v>
          </cell>
        </row>
        <row r="199">
          <cell r="A199">
            <v>858</v>
          </cell>
          <cell r="B199" t="str">
            <v>Uruguay</v>
          </cell>
          <cell r="D199">
            <v>1092</v>
          </cell>
          <cell r="F199">
            <v>1092</v>
          </cell>
          <cell r="G199">
            <v>1092</v>
          </cell>
        </row>
        <row r="200">
          <cell r="A200">
            <v>860</v>
          </cell>
          <cell r="B200" t="str">
            <v>Uzbekistan</v>
          </cell>
          <cell r="D200">
            <v>95</v>
          </cell>
          <cell r="F200">
            <v>95</v>
          </cell>
          <cell r="G200">
            <v>95</v>
          </cell>
        </row>
        <row r="201">
          <cell r="A201">
            <v>548</v>
          </cell>
          <cell r="B201" t="str">
            <v>Vanuatu</v>
          </cell>
          <cell r="F201">
            <v>0</v>
          </cell>
          <cell r="G201">
            <v>0</v>
          </cell>
        </row>
        <row r="202">
          <cell r="A202">
            <v>862</v>
          </cell>
          <cell r="B202" t="str">
            <v>Venezuela</v>
          </cell>
          <cell r="F202">
            <v>0</v>
          </cell>
          <cell r="G202">
            <v>0</v>
          </cell>
        </row>
        <row r="203">
          <cell r="A203">
            <v>704</v>
          </cell>
          <cell r="B203" t="str">
            <v>Vietnam</v>
          </cell>
          <cell r="D203">
            <v>1955</v>
          </cell>
          <cell r="F203">
            <v>1955</v>
          </cell>
          <cell r="G203">
            <v>1955</v>
          </cell>
        </row>
        <row r="204">
          <cell r="A204">
            <v>887</v>
          </cell>
          <cell r="B204" t="str">
            <v>Yemen</v>
          </cell>
          <cell r="D204">
            <v>570</v>
          </cell>
          <cell r="F204">
            <v>570</v>
          </cell>
          <cell r="G204">
            <v>570</v>
          </cell>
        </row>
        <row r="205">
          <cell r="A205">
            <v>894</v>
          </cell>
          <cell r="B205" t="str">
            <v>Zambia</v>
          </cell>
          <cell r="D205">
            <v>2448</v>
          </cell>
          <cell r="E205">
            <v>12</v>
          </cell>
          <cell r="F205">
            <v>2460</v>
          </cell>
          <cell r="G205">
            <v>2460</v>
          </cell>
        </row>
        <row r="206">
          <cell r="A206">
            <v>716</v>
          </cell>
          <cell r="B206" t="str">
            <v>Zimbabwe</v>
          </cell>
          <cell r="D206">
            <v>287</v>
          </cell>
          <cell r="F206">
            <v>287</v>
          </cell>
          <cell r="G206">
            <v>287</v>
          </cell>
        </row>
        <row r="208">
          <cell r="B208" t="str">
            <v>Total Member States</v>
          </cell>
          <cell r="C208">
            <v>0</v>
          </cell>
          <cell r="D208">
            <v>86733</v>
          </cell>
          <cell r="E208">
            <v>8234</v>
          </cell>
          <cell r="F208">
            <v>94967</v>
          </cell>
          <cell r="G208">
            <v>94967</v>
          </cell>
        </row>
        <row r="210">
          <cell r="B210" t="str">
            <v>Non-Member States or areas</v>
          </cell>
        </row>
        <row r="212">
          <cell r="A212">
            <v>660</v>
          </cell>
          <cell r="B212" t="str">
            <v>Anguilla</v>
          </cell>
          <cell r="F212">
            <v>0</v>
          </cell>
          <cell r="G212">
            <v>0</v>
          </cell>
        </row>
        <row r="213">
          <cell r="A213">
            <v>533</v>
          </cell>
          <cell r="B213" t="str">
            <v>Aruba</v>
          </cell>
          <cell r="D213">
            <v>38</v>
          </cell>
          <cell r="F213">
            <v>38</v>
          </cell>
          <cell r="G213">
            <v>38</v>
          </cell>
        </row>
        <row r="214">
          <cell r="A214">
            <v>60</v>
          </cell>
          <cell r="B214" t="str">
            <v>Bermuda</v>
          </cell>
          <cell r="F214">
            <v>0</v>
          </cell>
          <cell r="G214">
            <v>0</v>
          </cell>
        </row>
        <row r="215">
          <cell r="A215">
            <v>92</v>
          </cell>
          <cell r="B215" t="str">
            <v>British Virgin Islands</v>
          </cell>
          <cell r="F215">
            <v>0</v>
          </cell>
          <cell r="G215">
            <v>0</v>
          </cell>
        </row>
        <row r="216">
          <cell r="A216">
            <v>136</v>
          </cell>
          <cell r="B216" t="str">
            <v>Cayman Islands</v>
          </cell>
          <cell r="F216">
            <v>0</v>
          </cell>
          <cell r="G216">
            <v>0</v>
          </cell>
        </row>
        <row r="217">
          <cell r="A217">
            <v>184</v>
          </cell>
          <cell r="B217" t="str">
            <v>Cook Islands</v>
          </cell>
          <cell r="F217">
            <v>0</v>
          </cell>
          <cell r="G217">
            <v>0</v>
          </cell>
        </row>
        <row r="218">
          <cell r="A218">
            <v>234</v>
          </cell>
          <cell r="B218" t="str">
            <v>Faroe Islands</v>
          </cell>
          <cell r="F218">
            <v>0</v>
          </cell>
          <cell r="G218">
            <v>0</v>
          </cell>
        </row>
        <row r="219">
          <cell r="A219">
            <v>254</v>
          </cell>
          <cell r="B219" t="str">
            <v>French Guiana</v>
          </cell>
          <cell r="F219">
            <v>0</v>
          </cell>
          <cell r="G219">
            <v>0</v>
          </cell>
        </row>
        <row r="220">
          <cell r="A220">
            <v>258</v>
          </cell>
          <cell r="B220" t="str">
            <v>French Polynesia</v>
          </cell>
          <cell r="F220">
            <v>0</v>
          </cell>
          <cell r="G220">
            <v>0</v>
          </cell>
        </row>
        <row r="221">
          <cell r="A221">
            <v>312</v>
          </cell>
          <cell r="B221" t="str">
            <v>Guadeloupe</v>
          </cell>
          <cell r="F221">
            <v>0</v>
          </cell>
          <cell r="G221">
            <v>0</v>
          </cell>
        </row>
        <row r="222">
          <cell r="A222">
            <v>316</v>
          </cell>
          <cell r="B222" t="str">
            <v>Guam</v>
          </cell>
          <cell r="F222">
            <v>0</v>
          </cell>
          <cell r="G222">
            <v>0</v>
          </cell>
        </row>
        <row r="223">
          <cell r="A223">
            <v>336</v>
          </cell>
          <cell r="B223" t="str">
            <v>Holy See</v>
          </cell>
          <cell r="F223">
            <v>0</v>
          </cell>
          <cell r="G223">
            <v>0</v>
          </cell>
        </row>
        <row r="224">
          <cell r="A224">
            <v>344</v>
          </cell>
          <cell r="B224" t="str">
            <v>Hong Kong, China</v>
          </cell>
          <cell r="F224">
            <v>0</v>
          </cell>
          <cell r="G224">
            <v>0</v>
          </cell>
        </row>
        <row r="225">
          <cell r="A225">
            <v>896</v>
          </cell>
          <cell r="B225" t="str">
            <v>Kosovo</v>
          </cell>
          <cell r="F225">
            <v>0</v>
          </cell>
          <cell r="G225">
            <v>0</v>
          </cell>
        </row>
        <row r="226">
          <cell r="A226">
            <v>446</v>
          </cell>
          <cell r="B226" t="str">
            <v>Macau, China</v>
          </cell>
          <cell r="F226">
            <v>0</v>
          </cell>
          <cell r="G226">
            <v>0</v>
          </cell>
        </row>
        <row r="227">
          <cell r="A227">
            <v>474</v>
          </cell>
          <cell r="B227" t="str">
            <v>Martinique</v>
          </cell>
          <cell r="F227">
            <v>0</v>
          </cell>
          <cell r="G227">
            <v>0</v>
          </cell>
        </row>
        <row r="228">
          <cell r="A228">
            <v>500</v>
          </cell>
          <cell r="B228" t="str">
            <v>Montserrat</v>
          </cell>
          <cell r="F228">
            <v>0</v>
          </cell>
          <cell r="G228">
            <v>0</v>
          </cell>
        </row>
        <row r="229">
          <cell r="A229">
            <v>530</v>
          </cell>
          <cell r="B229" t="str">
            <v>Netherlands Antilles</v>
          </cell>
          <cell r="F229">
            <v>0</v>
          </cell>
          <cell r="G229">
            <v>0</v>
          </cell>
        </row>
        <row r="230">
          <cell r="A230">
            <v>570</v>
          </cell>
          <cell r="B230" t="str">
            <v>Niue</v>
          </cell>
          <cell r="F230">
            <v>0</v>
          </cell>
          <cell r="G230">
            <v>0</v>
          </cell>
        </row>
        <row r="231">
          <cell r="A231">
            <v>895</v>
          </cell>
          <cell r="B231" t="str">
            <v>Occupied Palestinian Territory</v>
          </cell>
          <cell r="D231">
            <v>90</v>
          </cell>
          <cell r="F231">
            <v>90</v>
          </cell>
          <cell r="G231">
            <v>90</v>
          </cell>
        </row>
        <row r="232">
          <cell r="A232">
            <v>638</v>
          </cell>
          <cell r="B232" t="str">
            <v>Reunion</v>
          </cell>
          <cell r="F232">
            <v>0</v>
          </cell>
          <cell r="G232">
            <v>0</v>
          </cell>
        </row>
        <row r="233">
          <cell r="A233">
            <v>654</v>
          </cell>
          <cell r="B233" t="str">
            <v>St. Helena</v>
          </cell>
          <cell r="F233">
            <v>0</v>
          </cell>
          <cell r="G233">
            <v>0</v>
          </cell>
        </row>
        <row r="234">
          <cell r="A234">
            <v>772</v>
          </cell>
          <cell r="B234" t="str">
            <v>Tokelau</v>
          </cell>
          <cell r="F234">
            <v>0</v>
          </cell>
          <cell r="G234">
            <v>0</v>
          </cell>
        </row>
        <row r="235">
          <cell r="A235">
            <v>796</v>
          </cell>
          <cell r="B235" t="str">
            <v>Turks and Caicos Islands</v>
          </cell>
          <cell r="F235">
            <v>0</v>
          </cell>
          <cell r="G235">
            <v>0</v>
          </cell>
        </row>
        <row r="236">
          <cell r="A236">
            <v>901</v>
          </cell>
          <cell r="B236" t="str">
            <v>Other (please specify, using Excel's Insert Row commany if necessary)</v>
          </cell>
          <cell r="F236">
            <v>0</v>
          </cell>
          <cell r="G236">
            <v>0</v>
          </cell>
        </row>
        <row r="237">
          <cell r="F237">
            <v>0</v>
          </cell>
          <cell r="G237">
            <v>0</v>
          </cell>
        </row>
        <row r="238">
          <cell r="B238" t="str">
            <v>Total non-members</v>
          </cell>
          <cell r="C238">
            <v>0</v>
          </cell>
          <cell r="D238">
            <v>128</v>
          </cell>
          <cell r="E238">
            <v>0</v>
          </cell>
          <cell r="F238">
            <v>128</v>
          </cell>
          <cell r="G238">
            <v>128</v>
          </cell>
        </row>
        <row r="240">
          <cell r="B240" t="str">
            <v>Total countries/areas</v>
          </cell>
          <cell r="C240">
            <v>0</v>
          </cell>
          <cell r="D240">
            <v>86861</v>
          </cell>
          <cell r="E240">
            <v>8234</v>
          </cell>
          <cell r="F240">
            <v>95095</v>
          </cell>
          <cell r="G240">
            <v>95095</v>
          </cell>
        </row>
        <row r="242">
          <cell r="B242" t="str">
            <v>Sub-Saharan Africa</v>
          </cell>
          <cell r="F242">
            <v>0</v>
          </cell>
          <cell r="G242">
            <v>0</v>
          </cell>
        </row>
        <row r="243">
          <cell r="A243">
            <v>15</v>
          </cell>
          <cell r="B243" t="str">
            <v>Northern Africa</v>
          </cell>
          <cell r="F243">
            <v>0</v>
          </cell>
          <cell r="G243">
            <v>0</v>
          </cell>
        </row>
        <row r="244">
          <cell r="A244">
            <v>711</v>
          </cell>
          <cell r="B244" t="str">
            <v>Regional Africa</v>
          </cell>
          <cell r="D244">
            <v>19119</v>
          </cell>
          <cell r="F244">
            <v>19119</v>
          </cell>
          <cell r="G244">
            <v>19119</v>
          </cell>
        </row>
        <row r="245">
          <cell r="A245">
            <v>146</v>
          </cell>
          <cell r="B245" t="str">
            <v>Regional Arab States</v>
          </cell>
          <cell r="D245">
            <v>821</v>
          </cell>
          <cell r="F245">
            <v>821</v>
          </cell>
          <cell r="G245">
            <v>821</v>
          </cell>
        </row>
        <row r="246">
          <cell r="A246">
            <v>141</v>
          </cell>
          <cell r="B246" t="str">
            <v>Asia and the Pacific</v>
          </cell>
          <cell r="D246">
            <v>8090</v>
          </cell>
          <cell r="F246">
            <v>8090</v>
          </cell>
          <cell r="G246">
            <v>8090</v>
          </cell>
        </row>
        <row r="247">
          <cell r="A247">
            <v>19</v>
          </cell>
          <cell r="B247" t="str">
            <v>Americas</v>
          </cell>
          <cell r="D247">
            <v>10769</v>
          </cell>
          <cell r="F247">
            <v>10769</v>
          </cell>
          <cell r="G247">
            <v>10769</v>
          </cell>
        </row>
        <row r="248">
          <cell r="B248" t="str">
            <v>Western Asia</v>
          </cell>
          <cell r="F248">
            <v>0</v>
          </cell>
          <cell r="G248">
            <v>0</v>
          </cell>
        </row>
        <row r="249">
          <cell r="A249">
            <v>150</v>
          </cell>
          <cell r="B249" t="str">
            <v>Europe</v>
          </cell>
          <cell r="D249">
            <v>6534</v>
          </cell>
          <cell r="F249">
            <v>6534</v>
          </cell>
          <cell r="G249">
            <v>6534</v>
          </cell>
        </row>
        <row r="250">
          <cell r="A250">
            <v>1020</v>
          </cell>
          <cell r="B250" t="str">
            <v>Global/interregional</v>
          </cell>
          <cell r="D250">
            <v>45619</v>
          </cell>
          <cell r="F250">
            <v>45619</v>
          </cell>
          <cell r="G250">
            <v>45619</v>
          </cell>
        </row>
        <row r="251">
          <cell r="A251">
            <v>1021</v>
          </cell>
          <cell r="B251" t="str">
            <v>Other (please specify, using Excel's Insert Row commany if necessary)</v>
          </cell>
          <cell r="F251">
            <v>0</v>
          </cell>
          <cell r="G251">
            <v>0</v>
          </cell>
        </row>
        <row r="252">
          <cell r="F252">
            <v>0</v>
          </cell>
          <cell r="G252">
            <v>0</v>
          </cell>
        </row>
        <row r="253">
          <cell r="B253" t="str">
            <v>Total, Regional</v>
          </cell>
          <cell r="C253">
            <v>0</v>
          </cell>
          <cell r="D253">
            <v>90952</v>
          </cell>
          <cell r="E253">
            <v>0</v>
          </cell>
          <cell r="F253">
            <v>90952</v>
          </cell>
          <cell r="G253">
            <v>90952</v>
          </cell>
        </row>
        <row r="255">
          <cell r="A255">
            <v>2401</v>
          </cell>
          <cell r="B255" t="str">
            <v>Not elsewhere classified (from table 3b)</v>
          </cell>
          <cell r="C255">
            <v>237968.49</v>
          </cell>
          <cell r="D255">
            <v>0</v>
          </cell>
          <cell r="E255">
            <v>0</v>
          </cell>
          <cell r="F255">
            <v>0</v>
          </cell>
          <cell r="G255">
            <v>237968.49</v>
          </cell>
        </row>
        <row r="257">
          <cell r="B257" t="str">
            <v>Total</v>
          </cell>
          <cell r="C257">
            <v>237968.49</v>
          </cell>
          <cell r="D257">
            <v>177813</v>
          </cell>
          <cell r="E257">
            <v>8234</v>
          </cell>
          <cell r="F257">
            <v>186047</v>
          </cell>
          <cell r="G257">
            <v>424015.49</v>
          </cell>
        </row>
      </sheetData>
      <sheetData sheetId="33">
        <row r="8">
          <cell r="B8" t="str">
            <v>(list here expenditures by country and region)</v>
          </cell>
        </row>
        <row r="10">
          <cell r="B10" t="str">
            <v xml:space="preserve">Member States </v>
          </cell>
        </row>
        <row r="12">
          <cell r="A12">
            <v>4</v>
          </cell>
          <cell r="B12" t="str">
            <v>Afghanistan</v>
          </cell>
          <cell r="D12">
            <v>1896</v>
          </cell>
          <cell r="E12">
            <v>0</v>
          </cell>
          <cell r="F12">
            <v>1896</v>
          </cell>
          <cell r="G12">
            <v>1896</v>
          </cell>
        </row>
        <row r="13">
          <cell r="A13">
            <v>8</v>
          </cell>
          <cell r="B13" t="str">
            <v>Albania</v>
          </cell>
          <cell r="D13">
            <v>701</v>
          </cell>
          <cell r="E13">
            <v>335</v>
          </cell>
          <cell r="F13">
            <v>1036</v>
          </cell>
          <cell r="G13">
            <v>1036</v>
          </cell>
        </row>
        <row r="14">
          <cell r="A14">
            <v>12</v>
          </cell>
          <cell r="B14" t="str">
            <v>Algeria</v>
          </cell>
          <cell r="D14">
            <v>144</v>
          </cell>
          <cell r="E14">
            <v>0</v>
          </cell>
          <cell r="F14">
            <v>144</v>
          </cell>
          <cell r="G14">
            <v>144</v>
          </cell>
        </row>
        <row r="15">
          <cell r="A15">
            <v>20</v>
          </cell>
          <cell r="B15" t="str">
            <v>Andorra</v>
          </cell>
          <cell r="D15">
            <v>0</v>
          </cell>
          <cell r="E15">
            <v>0</v>
          </cell>
          <cell r="F15">
            <v>0</v>
          </cell>
          <cell r="G15">
            <v>0</v>
          </cell>
        </row>
        <row r="16">
          <cell r="A16">
            <v>24</v>
          </cell>
          <cell r="B16" t="str">
            <v>Angola</v>
          </cell>
          <cell r="D16">
            <v>511</v>
          </cell>
          <cell r="E16">
            <v>0</v>
          </cell>
          <cell r="F16">
            <v>511</v>
          </cell>
          <cell r="G16">
            <v>511</v>
          </cell>
        </row>
        <row r="17">
          <cell r="A17">
            <v>28</v>
          </cell>
          <cell r="B17" t="str">
            <v>Antigua and Barbuda</v>
          </cell>
          <cell r="D17">
            <v>0</v>
          </cell>
          <cell r="E17">
            <v>0</v>
          </cell>
          <cell r="F17">
            <v>0</v>
          </cell>
          <cell r="G17">
            <v>0</v>
          </cell>
        </row>
        <row r="18">
          <cell r="A18">
            <v>32</v>
          </cell>
          <cell r="B18" t="str">
            <v>Argentina</v>
          </cell>
          <cell r="D18">
            <v>247</v>
          </cell>
          <cell r="E18">
            <v>0</v>
          </cell>
          <cell r="F18">
            <v>247</v>
          </cell>
          <cell r="G18">
            <v>247</v>
          </cell>
        </row>
        <row r="19">
          <cell r="A19">
            <v>51</v>
          </cell>
          <cell r="B19" t="str">
            <v>Armenia</v>
          </cell>
          <cell r="D19">
            <v>65</v>
          </cell>
          <cell r="E19">
            <v>0</v>
          </cell>
          <cell r="F19">
            <v>65</v>
          </cell>
          <cell r="G19">
            <v>65</v>
          </cell>
        </row>
        <row r="20">
          <cell r="A20">
            <v>36</v>
          </cell>
          <cell r="B20" t="str">
            <v>Australia</v>
          </cell>
          <cell r="D20">
            <v>0</v>
          </cell>
          <cell r="E20">
            <v>0</v>
          </cell>
          <cell r="F20">
            <v>0</v>
          </cell>
          <cell r="G20">
            <v>0</v>
          </cell>
        </row>
        <row r="21">
          <cell r="A21">
            <v>40</v>
          </cell>
          <cell r="B21" t="str">
            <v>Austria</v>
          </cell>
          <cell r="D21">
            <v>0</v>
          </cell>
          <cell r="E21">
            <v>0</v>
          </cell>
          <cell r="F21">
            <v>0</v>
          </cell>
          <cell r="G21">
            <v>0</v>
          </cell>
        </row>
        <row r="22">
          <cell r="A22">
            <v>31</v>
          </cell>
          <cell r="B22" t="str">
            <v>Azerbaijan</v>
          </cell>
          <cell r="D22">
            <v>4</v>
          </cell>
          <cell r="E22">
            <v>0</v>
          </cell>
          <cell r="F22">
            <v>4</v>
          </cell>
          <cell r="G22">
            <v>4</v>
          </cell>
        </row>
        <row r="23">
          <cell r="A23">
            <v>44</v>
          </cell>
          <cell r="B23" t="str">
            <v>Bahamas</v>
          </cell>
          <cell r="D23">
            <v>0</v>
          </cell>
          <cell r="E23">
            <v>0</v>
          </cell>
          <cell r="F23">
            <v>0</v>
          </cell>
          <cell r="G23">
            <v>0</v>
          </cell>
        </row>
        <row r="24">
          <cell r="A24">
            <v>48</v>
          </cell>
          <cell r="B24" t="str">
            <v>Bahrain</v>
          </cell>
          <cell r="D24">
            <v>0</v>
          </cell>
          <cell r="E24">
            <v>221</v>
          </cell>
          <cell r="F24">
            <v>221</v>
          </cell>
          <cell r="G24">
            <v>221</v>
          </cell>
        </row>
        <row r="25">
          <cell r="A25">
            <v>50</v>
          </cell>
          <cell r="B25" t="str">
            <v>Bangladesh</v>
          </cell>
          <cell r="D25">
            <v>52</v>
          </cell>
          <cell r="E25">
            <v>0</v>
          </cell>
          <cell r="F25">
            <v>52</v>
          </cell>
          <cell r="G25">
            <v>52</v>
          </cell>
        </row>
        <row r="26">
          <cell r="A26">
            <v>52</v>
          </cell>
          <cell r="B26" t="str">
            <v>Barbados</v>
          </cell>
          <cell r="D26">
            <v>34</v>
          </cell>
          <cell r="E26">
            <v>0</v>
          </cell>
          <cell r="F26">
            <v>34</v>
          </cell>
          <cell r="G26">
            <v>34</v>
          </cell>
        </row>
        <row r="27">
          <cell r="A27">
            <v>112</v>
          </cell>
          <cell r="B27" t="str">
            <v>Belarus</v>
          </cell>
          <cell r="D27">
            <v>0</v>
          </cell>
          <cell r="E27">
            <v>0</v>
          </cell>
          <cell r="F27">
            <v>0</v>
          </cell>
          <cell r="G27">
            <v>0</v>
          </cell>
        </row>
        <row r="28">
          <cell r="A28">
            <v>56</v>
          </cell>
          <cell r="B28" t="str">
            <v>Belgium</v>
          </cell>
          <cell r="D28">
            <v>0</v>
          </cell>
          <cell r="E28">
            <v>0</v>
          </cell>
          <cell r="F28">
            <v>0</v>
          </cell>
          <cell r="G28">
            <v>0</v>
          </cell>
        </row>
        <row r="29">
          <cell r="A29">
            <v>84</v>
          </cell>
          <cell r="B29" t="str">
            <v>Belize</v>
          </cell>
          <cell r="D29">
            <v>0</v>
          </cell>
          <cell r="E29">
            <v>0</v>
          </cell>
          <cell r="F29">
            <v>0</v>
          </cell>
          <cell r="G29">
            <v>0</v>
          </cell>
        </row>
        <row r="30">
          <cell r="A30">
            <v>204</v>
          </cell>
          <cell r="B30" t="str">
            <v>Benin</v>
          </cell>
          <cell r="D30">
            <v>38</v>
          </cell>
          <cell r="E30">
            <v>0</v>
          </cell>
          <cell r="F30">
            <v>38</v>
          </cell>
          <cell r="G30">
            <v>38</v>
          </cell>
        </row>
        <row r="31">
          <cell r="A31">
            <v>64</v>
          </cell>
          <cell r="B31" t="str">
            <v>Bhutan</v>
          </cell>
          <cell r="D31">
            <v>59</v>
          </cell>
          <cell r="E31">
            <v>0</v>
          </cell>
          <cell r="F31">
            <v>59</v>
          </cell>
          <cell r="G31">
            <v>59</v>
          </cell>
        </row>
        <row r="32">
          <cell r="A32">
            <v>68</v>
          </cell>
          <cell r="B32" t="str">
            <v>Bolivia</v>
          </cell>
          <cell r="D32">
            <v>48</v>
          </cell>
          <cell r="E32">
            <v>0</v>
          </cell>
          <cell r="F32">
            <v>48</v>
          </cell>
          <cell r="G32">
            <v>48</v>
          </cell>
        </row>
        <row r="33">
          <cell r="A33">
            <v>70</v>
          </cell>
          <cell r="B33" t="str">
            <v>Bosnia and Herzegovina</v>
          </cell>
          <cell r="D33">
            <v>9</v>
          </cell>
          <cell r="E33">
            <v>0</v>
          </cell>
          <cell r="F33">
            <v>9</v>
          </cell>
          <cell r="G33">
            <v>9</v>
          </cell>
        </row>
        <row r="34">
          <cell r="A34">
            <v>72</v>
          </cell>
          <cell r="B34" t="str">
            <v>Botswana</v>
          </cell>
          <cell r="D34">
            <v>72</v>
          </cell>
          <cell r="E34">
            <v>0</v>
          </cell>
          <cell r="F34">
            <v>72</v>
          </cell>
          <cell r="G34">
            <v>72</v>
          </cell>
        </row>
        <row r="35">
          <cell r="A35">
            <v>76</v>
          </cell>
          <cell r="B35" t="str">
            <v>Brazil</v>
          </cell>
          <cell r="D35">
            <v>13619</v>
          </cell>
          <cell r="E35">
            <v>79171</v>
          </cell>
          <cell r="F35">
            <v>92790</v>
          </cell>
          <cell r="G35">
            <v>92790</v>
          </cell>
        </row>
        <row r="36">
          <cell r="A36">
            <v>96</v>
          </cell>
          <cell r="B36" t="str">
            <v>Brunei Darussalam</v>
          </cell>
          <cell r="D36">
            <v>0</v>
          </cell>
          <cell r="E36">
            <v>0</v>
          </cell>
          <cell r="F36">
            <v>0</v>
          </cell>
          <cell r="G36">
            <v>0</v>
          </cell>
        </row>
        <row r="37">
          <cell r="A37">
            <v>100</v>
          </cell>
          <cell r="B37" t="str">
            <v>Bulgaria</v>
          </cell>
          <cell r="D37">
            <v>86</v>
          </cell>
          <cell r="E37">
            <v>0</v>
          </cell>
          <cell r="F37">
            <v>86</v>
          </cell>
          <cell r="G37">
            <v>86</v>
          </cell>
        </row>
        <row r="38">
          <cell r="A38">
            <v>854</v>
          </cell>
          <cell r="B38" t="str">
            <v>Burkina Faso</v>
          </cell>
          <cell r="D38">
            <v>36</v>
          </cell>
          <cell r="E38">
            <v>0</v>
          </cell>
          <cell r="F38">
            <v>36</v>
          </cell>
          <cell r="G38">
            <v>36</v>
          </cell>
        </row>
        <row r="39">
          <cell r="A39">
            <v>108</v>
          </cell>
          <cell r="B39" t="str">
            <v>Burundi</v>
          </cell>
          <cell r="D39">
            <v>530</v>
          </cell>
          <cell r="E39">
            <v>0</v>
          </cell>
          <cell r="F39">
            <v>530</v>
          </cell>
          <cell r="G39">
            <v>530</v>
          </cell>
        </row>
        <row r="40">
          <cell r="A40">
            <v>116</v>
          </cell>
          <cell r="B40" t="str">
            <v>Cambodia</v>
          </cell>
          <cell r="D40">
            <v>862</v>
          </cell>
          <cell r="E40">
            <v>0</v>
          </cell>
          <cell r="F40">
            <v>862</v>
          </cell>
          <cell r="G40">
            <v>862</v>
          </cell>
        </row>
        <row r="41">
          <cell r="A41">
            <v>120</v>
          </cell>
          <cell r="B41" t="str">
            <v>Cameroon</v>
          </cell>
          <cell r="D41">
            <v>146</v>
          </cell>
          <cell r="E41">
            <v>0</v>
          </cell>
          <cell r="F41">
            <v>146</v>
          </cell>
          <cell r="G41">
            <v>146</v>
          </cell>
        </row>
        <row r="42">
          <cell r="A42">
            <v>124</v>
          </cell>
          <cell r="B42" t="str">
            <v>Canada</v>
          </cell>
          <cell r="D42">
            <v>0</v>
          </cell>
          <cell r="E42">
            <v>0</v>
          </cell>
          <cell r="F42">
            <v>0</v>
          </cell>
          <cell r="G42">
            <v>0</v>
          </cell>
        </row>
        <row r="43">
          <cell r="A43">
            <v>132</v>
          </cell>
          <cell r="B43" t="str">
            <v>Cape Verde</v>
          </cell>
          <cell r="D43">
            <v>6</v>
          </cell>
          <cell r="E43">
            <v>0</v>
          </cell>
          <cell r="F43">
            <v>6</v>
          </cell>
          <cell r="G43">
            <v>6</v>
          </cell>
        </row>
        <row r="44">
          <cell r="A44">
            <v>140</v>
          </cell>
          <cell r="B44" t="str">
            <v>Central African Rep.</v>
          </cell>
          <cell r="D44">
            <v>188</v>
          </cell>
          <cell r="E44">
            <v>0</v>
          </cell>
          <cell r="F44">
            <v>188</v>
          </cell>
          <cell r="G44">
            <v>188</v>
          </cell>
        </row>
        <row r="45">
          <cell r="A45">
            <v>148</v>
          </cell>
          <cell r="B45" t="str">
            <v>Chad</v>
          </cell>
          <cell r="D45">
            <v>20</v>
          </cell>
          <cell r="E45">
            <v>0</v>
          </cell>
          <cell r="F45">
            <v>20</v>
          </cell>
          <cell r="G45">
            <v>20</v>
          </cell>
        </row>
        <row r="46">
          <cell r="A46">
            <v>152</v>
          </cell>
          <cell r="B46" t="str">
            <v>Chile</v>
          </cell>
          <cell r="D46">
            <v>32</v>
          </cell>
          <cell r="E46">
            <v>181</v>
          </cell>
          <cell r="F46">
            <v>213</v>
          </cell>
          <cell r="G46">
            <v>213</v>
          </cell>
        </row>
        <row r="47">
          <cell r="A47">
            <v>156</v>
          </cell>
          <cell r="B47" t="str">
            <v>China</v>
          </cell>
          <cell r="D47">
            <v>1491</v>
          </cell>
          <cell r="E47">
            <v>0</v>
          </cell>
          <cell r="F47">
            <v>1491</v>
          </cell>
          <cell r="G47">
            <v>1491</v>
          </cell>
        </row>
        <row r="48">
          <cell r="A48">
            <v>170</v>
          </cell>
          <cell r="B48" t="str">
            <v>Colombia</v>
          </cell>
          <cell r="D48">
            <v>82</v>
          </cell>
          <cell r="E48">
            <v>0</v>
          </cell>
          <cell r="F48">
            <v>82</v>
          </cell>
          <cell r="G48">
            <v>82</v>
          </cell>
        </row>
        <row r="49">
          <cell r="A49">
            <v>174</v>
          </cell>
          <cell r="B49" t="str">
            <v>Comoros</v>
          </cell>
          <cell r="D49">
            <v>0</v>
          </cell>
          <cell r="E49">
            <v>0</v>
          </cell>
          <cell r="F49">
            <v>0</v>
          </cell>
          <cell r="G49">
            <v>0</v>
          </cell>
        </row>
        <row r="50">
          <cell r="A50">
            <v>178</v>
          </cell>
          <cell r="B50" t="str">
            <v>Congo</v>
          </cell>
          <cell r="D50">
            <v>178</v>
          </cell>
          <cell r="E50">
            <v>0</v>
          </cell>
          <cell r="F50">
            <v>178</v>
          </cell>
          <cell r="G50">
            <v>178</v>
          </cell>
        </row>
        <row r="51">
          <cell r="A51">
            <v>188</v>
          </cell>
          <cell r="B51" t="str">
            <v>Costa Rica</v>
          </cell>
          <cell r="D51">
            <v>37</v>
          </cell>
          <cell r="E51">
            <v>0</v>
          </cell>
          <cell r="F51">
            <v>37</v>
          </cell>
          <cell r="G51">
            <v>37</v>
          </cell>
        </row>
        <row r="52">
          <cell r="A52">
            <v>384</v>
          </cell>
          <cell r="B52" t="str">
            <v>Cote d'Ivoire</v>
          </cell>
          <cell r="D52">
            <v>15</v>
          </cell>
          <cell r="E52">
            <v>0</v>
          </cell>
          <cell r="F52">
            <v>15</v>
          </cell>
          <cell r="G52">
            <v>15</v>
          </cell>
        </row>
        <row r="53">
          <cell r="A53">
            <v>191</v>
          </cell>
          <cell r="B53" t="str">
            <v>Croatia</v>
          </cell>
          <cell r="D53">
            <v>0</v>
          </cell>
          <cell r="E53">
            <v>0</v>
          </cell>
          <cell r="F53">
            <v>0</v>
          </cell>
          <cell r="G53">
            <v>0</v>
          </cell>
        </row>
        <row r="54">
          <cell r="A54">
            <v>192</v>
          </cell>
          <cell r="B54" t="str">
            <v>Cuba</v>
          </cell>
          <cell r="D54">
            <v>255</v>
          </cell>
          <cell r="E54">
            <v>0</v>
          </cell>
          <cell r="F54">
            <v>255</v>
          </cell>
          <cell r="G54">
            <v>255</v>
          </cell>
        </row>
        <row r="55">
          <cell r="A55">
            <v>196</v>
          </cell>
          <cell r="B55" t="str">
            <v>Cyprus</v>
          </cell>
          <cell r="D55">
            <v>0</v>
          </cell>
          <cell r="E55">
            <v>0</v>
          </cell>
          <cell r="F55">
            <v>0</v>
          </cell>
          <cell r="G55">
            <v>0</v>
          </cell>
        </row>
        <row r="56">
          <cell r="A56">
            <v>203</v>
          </cell>
          <cell r="B56" t="str">
            <v>Czech Republic</v>
          </cell>
          <cell r="D56">
            <v>0</v>
          </cell>
          <cell r="E56">
            <v>0</v>
          </cell>
          <cell r="F56">
            <v>0</v>
          </cell>
          <cell r="G56">
            <v>0</v>
          </cell>
        </row>
        <row r="57">
          <cell r="A57">
            <v>408</v>
          </cell>
          <cell r="B57" t="str">
            <v>Dem People's Rep of Korea</v>
          </cell>
          <cell r="D57">
            <v>98</v>
          </cell>
          <cell r="E57">
            <v>0</v>
          </cell>
          <cell r="F57">
            <v>98</v>
          </cell>
          <cell r="G57">
            <v>98</v>
          </cell>
        </row>
        <row r="58">
          <cell r="A58">
            <v>180</v>
          </cell>
          <cell r="B58" t="str">
            <v>Dem Rep of the Congo</v>
          </cell>
          <cell r="D58">
            <v>1781</v>
          </cell>
          <cell r="E58">
            <v>0</v>
          </cell>
          <cell r="F58">
            <v>1781</v>
          </cell>
          <cell r="G58">
            <v>1781</v>
          </cell>
        </row>
        <row r="59">
          <cell r="A59">
            <v>208</v>
          </cell>
          <cell r="B59" t="str">
            <v>Denmark</v>
          </cell>
          <cell r="D59">
            <v>0</v>
          </cell>
          <cell r="E59">
            <v>0</v>
          </cell>
          <cell r="F59">
            <v>0</v>
          </cell>
          <cell r="G59">
            <v>0</v>
          </cell>
        </row>
        <row r="60">
          <cell r="A60">
            <v>262</v>
          </cell>
          <cell r="B60" t="str">
            <v>Djibouti</v>
          </cell>
          <cell r="D60">
            <v>30</v>
          </cell>
          <cell r="E60">
            <v>0</v>
          </cell>
          <cell r="F60">
            <v>30</v>
          </cell>
          <cell r="G60">
            <v>30</v>
          </cell>
        </row>
        <row r="61">
          <cell r="A61">
            <v>212</v>
          </cell>
          <cell r="B61" t="str">
            <v>Dominica</v>
          </cell>
          <cell r="D61">
            <v>0</v>
          </cell>
          <cell r="E61">
            <v>0</v>
          </cell>
          <cell r="F61">
            <v>0</v>
          </cell>
          <cell r="G61">
            <v>0</v>
          </cell>
        </row>
        <row r="62">
          <cell r="A62">
            <v>214</v>
          </cell>
          <cell r="B62" t="str">
            <v>Dominican Republic</v>
          </cell>
          <cell r="D62">
            <v>60</v>
          </cell>
          <cell r="E62">
            <v>0</v>
          </cell>
          <cell r="F62">
            <v>60</v>
          </cell>
          <cell r="G62">
            <v>60</v>
          </cell>
        </row>
        <row r="63">
          <cell r="A63">
            <v>218</v>
          </cell>
          <cell r="B63" t="str">
            <v>Ecuador</v>
          </cell>
          <cell r="D63">
            <v>190</v>
          </cell>
          <cell r="E63">
            <v>79</v>
          </cell>
          <cell r="F63">
            <v>269</v>
          </cell>
          <cell r="G63">
            <v>269</v>
          </cell>
        </row>
        <row r="64">
          <cell r="A64">
            <v>818</v>
          </cell>
          <cell r="B64" t="str">
            <v>Egypt</v>
          </cell>
          <cell r="D64">
            <v>480</v>
          </cell>
          <cell r="E64">
            <v>0</v>
          </cell>
          <cell r="F64">
            <v>480</v>
          </cell>
          <cell r="G64">
            <v>480</v>
          </cell>
        </row>
        <row r="65">
          <cell r="A65">
            <v>222</v>
          </cell>
          <cell r="B65" t="str">
            <v>El Salvador</v>
          </cell>
          <cell r="D65">
            <v>103</v>
          </cell>
          <cell r="E65">
            <v>0</v>
          </cell>
          <cell r="F65">
            <v>103</v>
          </cell>
          <cell r="G65">
            <v>103</v>
          </cell>
        </row>
        <row r="66">
          <cell r="A66">
            <v>226</v>
          </cell>
          <cell r="B66" t="str">
            <v>Equatorial Guinea</v>
          </cell>
          <cell r="D66">
            <v>42</v>
          </cell>
          <cell r="E66">
            <v>0</v>
          </cell>
          <cell r="F66">
            <v>42</v>
          </cell>
          <cell r="G66">
            <v>42</v>
          </cell>
        </row>
        <row r="67">
          <cell r="A67">
            <v>232</v>
          </cell>
          <cell r="B67" t="str">
            <v>Eritrea</v>
          </cell>
          <cell r="D67">
            <v>5</v>
          </cell>
          <cell r="E67">
            <v>0</v>
          </cell>
          <cell r="F67">
            <v>5</v>
          </cell>
          <cell r="G67">
            <v>5</v>
          </cell>
        </row>
        <row r="68">
          <cell r="A68">
            <v>233</v>
          </cell>
          <cell r="B68" t="str">
            <v>Estonia</v>
          </cell>
          <cell r="D68">
            <v>0</v>
          </cell>
          <cell r="E68">
            <v>0</v>
          </cell>
          <cell r="F68">
            <v>0</v>
          </cell>
          <cell r="G68">
            <v>0</v>
          </cell>
        </row>
        <row r="69">
          <cell r="A69">
            <v>231</v>
          </cell>
          <cell r="B69" t="str">
            <v>Ethiopia</v>
          </cell>
          <cell r="D69">
            <v>2789</v>
          </cell>
          <cell r="E69">
            <v>0</v>
          </cell>
          <cell r="F69">
            <v>2789</v>
          </cell>
          <cell r="G69">
            <v>2789</v>
          </cell>
        </row>
        <row r="70">
          <cell r="A70">
            <v>583</v>
          </cell>
          <cell r="B70" t="str">
            <v>Fed States of Micronesia</v>
          </cell>
          <cell r="D70">
            <v>15</v>
          </cell>
          <cell r="E70">
            <v>0</v>
          </cell>
          <cell r="F70">
            <v>15</v>
          </cell>
          <cell r="G70">
            <v>15</v>
          </cell>
        </row>
        <row r="71">
          <cell r="A71">
            <v>242</v>
          </cell>
          <cell r="B71" t="str">
            <v>Fiji</v>
          </cell>
          <cell r="D71">
            <v>15</v>
          </cell>
          <cell r="E71">
            <v>0</v>
          </cell>
          <cell r="F71">
            <v>15</v>
          </cell>
          <cell r="G71">
            <v>15</v>
          </cell>
        </row>
        <row r="72">
          <cell r="A72">
            <v>246</v>
          </cell>
          <cell r="B72" t="str">
            <v>Finland</v>
          </cell>
          <cell r="D72">
            <v>0</v>
          </cell>
          <cell r="E72">
            <v>0</v>
          </cell>
          <cell r="F72">
            <v>0</v>
          </cell>
          <cell r="G72">
            <v>0</v>
          </cell>
        </row>
        <row r="73">
          <cell r="A73">
            <v>250</v>
          </cell>
          <cell r="B73" t="str">
            <v>France</v>
          </cell>
          <cell r="D73">
            <v>225</v>
          </cell>
          <cell r="E73">
            <v>0</v>
          </cell>
          <cell r="F73">
            <v>225</v>
          </cell>
          <cell r="G73">
            <v>225</v>
          </cell>
        </row>
        <row r="74">
          <cell r="A74">
            <v>266</v>
          </cell>
          <cell r="B74" t="str">
            <v>Gabon</v>
          </cell>
          <cell r="D74">
            <v>4</v>
          </cell>
          <cell r="E74">
            <v>0</v>
          </cell>
          <cell r="F74">
            <v>4</v>
          </cell>
          <cell r="G74">
            <v>4</v>
          </cell>
        </row>
        <row r="75">
          <cell r="A75">
            <v>270</v>
          </cell>
          <cell r="B75" t="str">
            <v>Gambia</v>
          </cell>
          <cell r="D75">
            <v>16</v>
          </cell>
          <cell r="E75">
            <v>0</v>
          </cell>
          <cell r="F75">
            <v>16</v>
          </cell>
          <cell r="G75">
            <v>16</v>
          </cell>
        </row>
        <row r="76">
          <cell r="A76">
            <v>268</v>
          </cell>
          <cell r="B76" t="str">
            <v>Georgia</v>
          </cell>
          <cell r="D76">
            <v>114</v>
          </cell>
          <cell r="E76">
            <v>0</v>
          </cell>
          <cell r="F76">
            <v>114</v>
          </cell>
          <cell r="G76">
            <v>114</v>
          </cell>
        </row>
        <row r="77">
          <cell r="A77">
            <v>276</v>
          </cell>
          <cell r="B77" t="str">
            <v>Germany</v>
          </cell>
          <cell r="D77">
            <v>117</v>
          </cell>
          <cell r="E77">
            <v>0</v>
          </cell>
          <cell r="F77">
            <v>117</v>
          </cell>
          <cell r="G77">
            <v>117</v>
          </cell>
        </row>
        <row r="78">
          <cell r="A78">
            <v>288</v>
          </cell>
          <cell r="B78" t="str">
            <v>Ghana</v>
          </cell>
          <cell r="D78">
            <v>26</v>
          </cell>
          <cell r="E78">
            <v>0</v>
          </cell>
          <cell r="F78">
            <v>26</v>
          </cell>
          <cell r="G78">
            <v>26</v>
          </cell>
        </row>
        <row r="79">
          <cell r="A79">
            <v>300</v>
          </cell>
          <cell r="B79" t="str">
            <v>Greece</v>
          </cell>
          <cell r="D79">
            <v>0</v>
          </cell>
          <cell r="E79">
            <v>0</v>
          </cell>
          <cell r="F79">
            <v>0</v>
          </cell>
          <cell r="G79">
            <v>0</v>
          </cell>
        </row>
        <row r="80">
          <cell r="A80">
            <v>308</v>
          </cell>
          <cell r="B80" t="str">
            <v>Grenada</v>
          </cell>
          <cell r="D80">
            <v>0</v>
          </cell>
          <cell r="E80">
            <v>0</v>
          </cell>
          <cell r="F80">
            <v>0</v>
          </cell>
          <cell r="G80">
            <v>0</v>
          </cell>
        </row>
        <row r="81">
          <cell r="A81">
            <v>320</v>
          </cell>
          <cell r="B81" t="str">
            <v>Guatemala</v>
          </cell>
          <cell r="D81">
            <v>71</v>
          </cell>
          <cell r="E81">
            <v>17</v>
          </cell>
          <cell r="F81">
            <v>88</v>
          </cell>
          <cell r="G81">
            <v>88</v>
          </cell>
        </row>
        <row r="82">
          <cell r="A82">
            <v>324</v>
          </cell>
          <cell r="B82" t="str">
            <v>Guinea</v>
          </cell>
          <cell r="D82">
            <v>8</v>
          </cell>
          <cell r="E82">
            <v>0</v>
          </cell>
          <cell r="F82">
            <v>8</v>
          </cell>
          <cell r="G82">
            <v>8</v>
          </cell>
        </row>
        <row r="83">
          <cell r="A83">
            <v>624</v>
          </cell>
          <cell r="B83" t="str">
            <v>Guinea-Bissau</v>
          </cell>
          <cell r="D83">
            <v>25</v>
          </cell>
          <cell r="E83">
            <v>0</v>
          </cell>
          <cell r="F83">
            <v>25</v>
          </cell>
          <cell r="G83">
            <v>25</v>
          </cell>
        </row>
        <row r="84">
          <cell r="A84">
            <v>328</v>
          </cell>
          <cell r="B84" t="str">
            <v>Guyana</v>
          </cell>
          <cell r="D84">
            <v>10</v>
          </cell>
          <cell r="E84">
            <v>0</v>
          </cell>
          <cell r="F84">
            <v>10</v>
          </cell>
          <cell r="G84">
            <v>10</v>
          </cell>
        </row>
        <row r="85">
          <cell r="A85">
            <v>332</v>
          </cell>
          <cell r="B85" t="str">
            <v>Haiti</v>
          </cell>
          <cell r="D85">
            <v>258</v>
          </cell>
          <cell r="E85">
            <v>0</v>
          </cell>
          <cell r="F85">
            <v>258</v>
          </cell>
          <cell r="G85">
            <v>258</v>
          </cell>
        </row>
        <row r="86">
          <cell r="A86">
            <v>340</v>
          </cell>
          <cell r="B86" t="str">
            <v>Honduras</v>
          </cell>
          <cell r="D86">
            <v>35</v>
          </cell>
          <cell r="E86">
            <v>0</v>
          </cell>
          <cell r="F86">
            <v>35</v>
          </cell>
          <cell r="G86">
            <v>35</v>
          </cell>
        </row>
        <row r="87">
          <cell r="A87">
            <v>348</v>
          </cell>
          <cell r="B87" t="str">
            <v>Hungary</v>
          </cell>
          <cell r="D87">
            <v>0</v>
          </cell>
          <cell r="E87">
            <v>0</v>
          </cell>
          <cell r="F87">
            <v>0</v>
          </cell>
          <cell r="G87">
            <v>0</v>
          </cell>
        </row>
        <row r="88">
          <cell r="A88">
            <v>352</v>
          </cell>
          <cell r="B88" t="str">
            <v>Iceland</v>
          </cell>
          <cell r="D88">
            <v>0</v>
          </cell>
          <cell r="E88">
            <v>0</v>
          </cell>
          <cell r="F88">
            <v>0</v>
          </cell>
          <cell r="G88">
            <v>0</v>
          </cell>
        </row>
        <row r="89">
          <cell r="A89">
            <v>356</v>
          </cell>
          <cell r="B89" t="str">
            <v>India</v>
          </cell>
          <cell r="D89">
            <v>128</v>
          </cell>
          <cell r="E89">
            <v>0</v>
          </cell>
          <cell r="F89">
            <v>128</v>
          </cell>
          <cell r="G89">
            <v>128</v>
          </cell>
        </row>
        <row r="90">
          <cell r="A90">
            <v>360</v>
          </cell>
          <cell r="B90" t="str">
            <v>Indonesia</v>
          </cell>
          <cell r="D90">
            <v>1508</v>
          </cell>
          <cell r="E90">
            <v>0</v>
          </cell>
          <cell r="F90">
            <v>1508</v>
          </cell>
          <cell r="G90">
            <v>1508</v>
          </cell>
        </row>
        <row r="91">
          <cell r="A91">
            <v>364</v>
          </cell>
          <cell r="B91" t="str">
            <v>Iran, Islamic Republic</v>
          </cell>
          <cell r="D91">
            <v>29</v>
          </cell>
          <cell r="E91">
            <v>0</v>
          </cell>
          <cell r="F91">
            <v>29</v>
          </cell>
          <cell r="G91">
            <v>29</v>
          </cell>
        </row>
        <row r="92">
          <cell r="A92">
            <v>368</v>
          </cell>
          <cell r="B92" t="str">
            <v>Iraq</v>
          </cell>
          <cell r="D92">
            <v>9793</v>
          </cell>
          <cell r="E92">
            <v>348</v>
          </cell>
          <cell r="F92">
            <v>10141</v>
          </cell>
          <cell r="G92">
            <v>10141</v>
          </cell>
        </row>
        <row r="93">
          <cell r="A93">
            <v>372</v>
          </cell>
          <cell r="B93" t="str">
            <v>Ireland</v>
          </cell>
          <cell r="D93">
            <v>0</v>
          </cell>
          <cell r="E93">
            <v>0</v>
          </cell>
          <cell r="F93">
            <v>0</v>
          </cell>
          <cell r="G93">
            <v>0</v>
          </cell>
        </row>
        <row r="94">
          <cell r="A94">
            <v>376</v>
          </cell>
          <cell r="B94" t="str">
            <v>Israel</v>
          </cell>
          <cell r="D94">
            <v>0</v>
          </cell>
          <cell r="E94">
            <v>0</v>
          </cell>
          <cell r="F94">
            <v>0</v>
          </cell>
          <cell r="G94">
            <v>0</v>
          </cell>
        </row>
        <row r="95">
          <cell r="A95">
            <v>380</v>
          </cell>
          <cell r="B95" t="str">
            <v>Italy</v>
          </cell>
          <cell r="D95">
            <v>559</v>
          </cell>
          <cell r="E95">
            <v>0</v>
          </cell>
          <cell r="F95">
            <v>559</v>
          </cell>
          <cell r="G95">
            <v>559</v>
          </cell>
        </row>
        <row r="96">
          <cell r="A96">
            <v>388</v>
          </cell>
          <cell r="B96" t="str">
            <v>Jamaica</v>
          </cell>
          <cell r="D96">
            <v>123</v>
          </cell>
          <cell r="E96">
            <v>0</v>
          </cell>
          <cell r="F96">
            <v>123</v>
          </cell>
          <cell r="G96">
            <v>123</v>
          </cell>
        </row>
        <row r="97">
          <cell r="A97">
            <v>392</v>
          </cell>
          <cell r="B97" t="str">
            <v>Japan</v>
          </cell>
          <cell r="D97">
            <v>0</v>
          </cell>
          <cell r="E97">
            <v>0</v>
          </cell>
          <cell r="F97">
            <v>0</v>
          </cell>
          <cell r="G97">
            <v>0</v>
          </cell>
        </row>
        <row r="98">
          <cell r="A98">
            <v>400</v>
          </cell>
          <cell r="B98" t="str">
            <v>Jordan</v>
          </cell>
          <cell r="D98">
            <v>20</v>
          </cell>
          <cell r="E98">
            <v>0</v>
          </cell>
          <cell r="F98">
            <v>20</v>
          </cell>
          <cell r="G98">
            <v>20</v>
          </cell>
        </row>
        <row r="99">
          <cell r="A99">
            <v>398</v>
          </cell>
          <cell r="B99" t="str">
            <v>Kazakhstan</v>
          </cell>
          <cell r="D99">
            <v>2</v>
          </cell>
          <cell r="E99">
            <v>0</v>
          </cell>
          <cell r="F99">
            <v>2</v>
          </cell>
          <cell r="G99">
            <v>2</v>
          </cell>
        </row>
        <row r="100">
          <cell r="A100">
            <v>404</v>
          </cell>
          <cell r="B100" t="str">
            <v>Kenya</v>
          </cell>
          <cell r="D100">
            <v>154</v>
          </cell>
          <cell r="E100">
            <v>0</v>
          </cell>
          <cell r="F100">
            <v>154</v>
          </cell>
          <cell r="G100">
            <v>154</v>
          </cell>
        </row>
        <row r="101">
          <cell r="A101">
            <v>296</v>
          </cell>
          <cell r="B101" t="str">
            <v>Kiribati</v>
          </cell>
          <cell r="D101">
            <v>0</v>
          </cell>
          <cell r="E101">
            <v>0</v>
          </cell>
          <cell r="F101">
            <v>0</v>
          </cell>
          <cell r="G101">
            <v>0</v>
          </cell>
        </row>
        <row r="102">
          <cell r="A102">
            <v>414</v>
          </cell>
          <cell r="B102" t="str">
            <v>Kuwait</v>
          </cell>
          <cell r="D102">
            <v>0</v>
          </cell>
          <cell r="E102">
            <v>0</v>
          </cell>
          <cell r="F102">
            <v>0</v>
          </cell>
          <cell r="G102">
            <v>0</v>
          </cell>
        </row>
        <row r="103">
          <cell r="A103">
            <v>417</v>
          </cell>
          <cell r="B103" t="str">
            <v>Kyrgyzstan</v>
          </cell>
          <cell r="D103">
            <v>33</v>
          </cell>
          <cell r="E103">
            <v>0</v>
          </cell>
          <cell r="F103">
            <v>33</v>
          </cell>
          <cell r="G103">
            <v>33</v>
          </cell>
        </row>
        <row r="104">
          <cell r="A104">
            <v>418</v>
          </cell>
          <cell r="B104" t="str">
            <v>Lao People's Dem Republic</v>
          </cell>
          <cell r="D104">
            <v>522</v>
          </cell>
          <cell r="E104">
            <v>0</v>
          </cell>
          <cell r="F104">
            <v>522</v>
          </cell>
          <cell r="G104">
            <v>522</v>
          </cell>
        </row>
        <row r="105">
          <cell r="A105">
            <v>428</v>
          </cell>
          <cell r="B105" t="str">
            <v>Latvia</v>
          </cell>
          <cell r="D105">
            <v>0</v>
          </cell>
          <cell r="E105">
            <v>0</v>
          </cell>
          <cell r="F105">
            <v>0</v>
          </cell>
          <cell r="G105">
            <v>0</v>
          </cell>
        </row>
        <row r="106">
          <cell r="A106">
            <v>422</v>
          </cell>
          <cell r="B106" t="str">
            <v>Lebanon</v>
          </cell>
          <cell r="D106">
            <v>258</v>
          </cell>
          <cell r="E106">
            <v>25</v>
          </cell>
          <cell r="F106">
            <v>283</v>
          </cell>
          <cell r="G106">
            <v>283</v>
          </cell>
        </row>
        <row r="107">
          <cell r="A107">
            <v>426</v>
          </cell>
          <cell r="B107" t="str">
            <v>Lesotho</v>
          </cell>
          <cell r="D107">
            <v>4</v>
          </cell>
          <cell r="E107">
            <v>0</v>
          </cell>
          <cell r="F107">
            <v>4</v>
          </cell>
          <cell r="G107">
            <v>4</v>
          </cell>
        </row>
        <row r="108">
          <cell r="A108">
            <v>430</v>
          </cell>
          <cell r="B108" t="str">
            <v>Liberia</v>
          </cell>
          <cell r="D108">
            <v>19</v>
          </cell>
          <cell r="E108">
            <v>0</v>
          </cell>
          <cell r="F108">
            <v>19</v>
          </cell>
          <cell r="G108">
            <v>19</v>
          </cell>
        </row>
        <row r="109">
          <cell r="A109">
            <v>434</v>
          </cell>
          <cell r="B109" t="str">
            <v>Libyan Arab Jamahiriya</v>
          </cell>
          <cell r="D109">
            <v>0</v>
          </cell>
          <cell r="E109">
            <v>1259</v>
          </cell>
          <cell r="F109">
            <v>1259</v>
          </cell>
          <cell r="G109">
            <v>1259</v>
          </cell>
        </row>
        <row r="110">
          <cell r="A110">
            <v>438</v>
          </cell>
          <cell r="B110" t="str">
            <v>Liechtenstein</v>
          </cell>
          <cell r="D110">
            <v>0</v>
          </cell>
          <cell r="E110">
            <v>0</v>
          </cell>
          <cell r="F110">
            <v>0</v>
          </cell>
          <cell r="G110">
            <v>0</v>
          </cell>
        </row>
        <row r="111">
          <cell r="A111">
            <v>440</v>
          </cell>
          <cell r="B111" t="str">
            <v>Lithuania</v>
          </cell>
          <cell r="D111">
            <v>0</v>
          </cell>
          <cell r="E111">
            <v>0</v>
          </cell>
          <cell r="F111">
            <v>0</v>
          </cell>
          <cell r="G111">
            <v>0</v>
          </cell>
        </row>
        <row r="112">
          <cell r="A112">
            <v>442</v>
          </cell>
          <cell r="B112" t="str">
            <v>Luxembourg</v>
          </cell>
          <cell r="D112">
            <v>0</v>
          </cell>
          <cell r="E112">
            <v>0</v>
          </cell>
          <cell r="F112">
            <v>0</v>
          </cell>
          <cell r="G112">
            <v>0</v>
          </cell>
        </row>
        <row r="113">
          <cell r="A113">
            <v>450</v>
          </cell>
          <cell r="B113" t="str">
            <v>Madagascar</v>
          </cell>
          <cell r="D113">
            <v>177</v>
          </cell>
          <cell r="E113">
            <v>0</v>
          </cell>
          <cell r="F113">
            <v>177</v>
          </cell>
          <cell r="G113">
            <v>177</v>
          </cell>
        </row>
        <row r="114">
          <cell r="A114">
            <v>454</v>
          </cell>
          <cell r="B114" t="str">
            <v>Malawi</v>
          </cell>
          <cell r="D114">
            <v>30</v>
          </cell>
          <cell r="E114">
            <v>0</v>
          </cell>
          <cell r="F114">
            <v>30</v>
          </cell>
          <cell r="G114">
            <v>30</v>
          </cell>
        </row>
        <row r="115">
          <cell r="A115">
            <v>458</v>
          </cell>
          <cell r="B115" t="str">
            <v>Malaysia</v>
          </cell>
          <cell r="D115">
            <v>36</v>
          </cell>
          <cell r="E115">
            <v>0</v>
          </cell>
          <cell r="F115">
            <v>36</v>
          </cell>
          <cell r="G115">
            <v>36</v>
          </cell>
        </row>
        <row r="116">
          <cell r="A116">
            <v>462</v>
          </cell>
          <cell r="B116" t="str">
            <v>Maldives</v>
          </cell>
          <cell r="D116">
            <v>0</v>
          </cell>
          <cell r="E116">
            <v>0</v>
          </cell>
          <cell r="F116">
            <v>0</v>
          </cell>
          <cell r="G116">
            <v>0</v>
          </cell>
        </row>
        <row r="117">
          <cell r="A117">
            <v>466</v>
          </cell>
          <cell r="B117" t="str">
            <v>Mali</v>
          </cell>
          <cell r="D117">
            <v>720</v>
          </cell>
          <cell r="E117">
            <v>0</v>
          </cell>
          <cell r="F117">
            <v>720</v>
          </cell>
          <cell r="G117">
            <v>720</v>
          </cell>
        </row>
        <row r="118">
          <cell r="A118">
            <v>470</v>
          </cell>
          <cell r="B118" t="str">
            <v>Malta</v>
          </cell>
          <cell r="D118">
            <v>0</v>
          </cell>
          <cell r="E118">
            <v>0</v>
          </cell>
          <cell r="F118">
            <v>0</v>
          </cell>
          <cell r="G118">
            <v>0</v>
          </cell>
        </row>
        <row r="119">
          <cell r="A119">
            <v>584</v>
          </cell>
          <cell r="B119" t="str">
            <v>Marshall Islands</v>
          </cell>
          <cell r="D119">
            <v>0</v>
          </cell>
          <cell r="E119">
            <v>0</v>
          </cell>
          <cell r="F119">
            <v>0</v>
          </cell>
          <cell r="G119">
            <v>0</v>
          </cell>
        </row>
        <row r="120">
          <cell r="A120">
            <v>478</v>
          </cell>
          <cell r="B120" t="str">
            <v>Mauritania</v>
          </cell>
          <cell r="D120">
            <v>115</v>
          </cell>
          <cell r="E120">
            <v>0</v>
          </cell>
          <cell r="F120">
            <v>115</v>
          </cell>
          <cell r="G120">
            <v>115</v>
          </cell>
        </row>
        <row r="121">
          <cell r="A121">
            <v>480</v>
          </cell>
          <cell r="B121" t="str">
            <v>Mauritius</v>
          </cell>
          <cell r="D121">
            <v>57</v>
          </cell>
          <cell r="E121">
            <v>0</v>
          </cell>
          <cell r="F121">
            <v>57</v>
          </cell>
          <cell r="G121">
            <v>57</v>
          </cell>
        </row>
        <row r="122">
          <cell r="A122">
            <v>484</v>
          </cell>
          <cell r="B122" t="str">
            <v>Mexico</v>
          </cell>
          <cell r="D122">
            <v>216</v>
          </cell>
          <cell r="E122">
            <v>337</v>
          </cell>
          <cell r="F122">
            <v>553</v>
          </cell>
          <cell r="G122">
            <v>553</v>
          </cell>
        </row>
        <row r="123">
          <cell r="A123">
            <v>492</v>
          </cell>
          <cell r="B123" t="str">
            <v>Monaco</v>
          </cell>
          <cell r="D123">
            <v>0</v>
          </cell>
          <cell r="E123">
            <v>0</v>
          </cell>
          <cell r="F123">
            <v>0</v>
          </cell>
          <cell r="G123">
            <v>0</v>
          </cell>
        </row>
        <row r="124">
          <cell r="A124">
            <v>496</v>
          </cell>
          <cell r="B124" t="str">
            <v>Mongolia</v>
          </cell>
          <cell r="D124">
            <v>55</v>
          </cell>
          <cell r="E124">
            <v>0</v>
          </cell>
          <cell r="F124">
            <v>55</v>
          </cell>
          <cell r="G124">
            <v>55</v>
          </cell>
        </row>
        <row r="125">
          <cell r="A125">
            <v>499</v>
          </cell>
          <cell r="B125" t="str">
            <v>Montenegro</v>
          </cell>
          <cell r="D125">
            <v>0</v>
          </cell>
          <cell r="E125">
            <v>0</v>
          </cell>
          <cell r="F125">
            <v>0</v>
          </cell>
          <cell r="G125">
            <v>0</v>
          </cell>
        </row>
        <row r="126">
          <cell r="A126">
            <v>504</v>
          </cell>
          <cell r="B126" t="str">
            <v>Morocco</v>
          </cell>
          <cell r="D126">
            <v>138</v>
          </cell>
          <cell r="E126">
            <v>0</v>
          </cell>
          <cell r="F126">
            <v>138</v>
          </cell>
          <cell r="G126">
            <v>138</v>
          </cell>
        </row>
        <row r="127">
          <cell r="A127">
            <v>508</v>
          </cell>
          <cell r="B127" t="str">
            <v>Mozambique</v>
          </cell>
          <cell r="D127">
            <v>1925</v>
          </cell>
          <cell r="E127">
            <v>0</v>
          </cell>
          <cell r="F127">
            <v>1925</v>
          </cell>
          <cell r="G127">
            <v>1925</v>
          </cell>
        </row>
        <row r="128">
          <cell r="A128">
            <v>104</v>
          </cell>
          <cell r="B128" t="str">
            <v>Myanmar</v>
          </cell>
          <cell r="D128">
            <v>21</v>
          </cell>
          <cell r="E128">
            <v>0</v>
          </cell>
          <cell r="F128">
            <v>21</v>
          </cell>
          <cell r="G128">
            <v>21</v>
          </cell>
        </row>
        <row r="129">
          <cell r="A129">
            <v>516</v>
          </cell>
          <cell r="B129" t="str">
            <v>Namibia</v>
          </cell>
          <cell r="D129">
            <v>191</v>
          </cell>
          <cell r="E129">
            <v>45</v>
          </cell>
          <cell r="F129">
            <v>236</v>
          </cell>
          <cell r="G129">
            <v>236</v>
          </cell>
        </row>
        <row r="130">
          <cell r="A130">
            <v>520</v>
          </cell>
          <cell r="B130" t="str">
            <v>Nauru</v>
          </cell>
          <cell r="D130">
            <v>0</v>
          </cell>
          <cell r="E130">
            <v>0</v>
          </cell>
          <cell r="F130">
            <v>0</v>
          </cell>
          <cell r="G130">
            <v>0</v>
          </cell>
        </row>
        <row r="131">
          <cell r="A131">
            <v>524</v>
          </cell>
          <cell r="B131" t="str">
            <v>Nepal</v>
          </cell>
          <cell r="D131">
            <v>80</v>
          </cell>
          <cell r="E131">
            <v>0</v>
          </cell>
          <cell r="F131">
            <v>80</v>
          </cell>
          <cell r="G131">
            <v>80</v>
          </cell>
        </row>
        <row r="132">
          <cell r="A132">
            <v>528</v>
          </cell>
          <cell r="B132" t="str">
            <v>Netherlands</v>
          </cell>
          <cell r="D132">
            <v>0</v>
          </cell>
          <cell r="E132">
            <v>0</v>
          </cell>
          <cell r="F132">
            <v>0</v>
          </cell>
          <cell r="G132">
            <v>0</v>
          </cell>
        </row>
        <row r="133">
          <cell r="A133">
            <v>554</v>
          </cell>
          <cell r="B133" t="str">
            <v>New Zealand</v>
          </cell>
          <cell r="D133">
            <v>0</v>
          </cell>
          <cell r="E133">
            <v>0</v>
          </cell>
          <cell r="F133">
            <v>0</v>
          </cell>
          <cell r="G133">
            <v>0</v>
          </cell>
        </row>
        <row r="134">
          <cell r="A134">
            <v>558</v>
          </cell>
          <cell r="B134" t="str">
            <v>Nicaragua</v>
          </cell>
          <cell r="D134">
            <v>95</v>
          </cell>
          <cell r="E134">
            <v>0</v>
          </cell>
          <cell r="F134">
            <v>95</v>
          </cell>
          <cell r="G134">
            <v>95</v>
          </cell>
        </row>
        <row r="135">
          <cell r="A135">
            <v>562</v>
          </cell>
          <cell r="B135" t="str">
            <v>Niger</v>
          </cell>
          <cell r="D135">
            <v>102</v>
          </cell>
          <cell r="E135">
            <v>0</v>
          </cell>
          <cell r="F135">
            <v>102</v>
          </cell>
          <cell r="G135">
            <v>102</v>
          </cell>
        </row>
        <row r="136">
          <cell r="A136">
            <v>566</v>
          </cell>
          <cell r="B136" t="str">
            <v>Nigeria</v>
          </cell>
          <cell r="D136">
            <v>239</v>
          </cell>
          <cell r="E136">
            <v>471</v>
          </cell>
          <cell r="F136">
            <v>710</v>
          </cell>
          <cell r="G136">
            <v>710</v>
          </cell>
        </row>
        <row r="137">
          <cell r="A137">
            <v>578</v>
          </cell>
          <cell r="B137" t="str">
            <v>Norway</v>
          </cell>
          <cell r="D137">
            <v>0</v>
          </cell>
          <cell r="E137">
            <v>0</v>
          </cell>
          <cell r="F137">
            <v>0</v>
          </cell>
          <cell r="G137">
            <v>0</v>
          </cell>
        </row>
        <row r="138">
          <cell r="A138">
            <v>512</v>
          </cell>
          <cell r="B138" t="str">
            <v>Oman</v>
          </cell>
          <cell r="D138">
            <v>0</v>
          </cell>
          <cell r="E138">
            <v>0</v>
          </cell>
          <cell r="F138">
            <v>0</v>
          </cell>
          <cell r="G138">
            <v>0</v>
          </cell>
        </row>
        <row r="139">
          <cell r="A139">
            <v>586</v>
          </cell>
          <cell r="B139" t="str">
            <v>Pakistan</v>
          </cell>
          <cell r="D139">
            <v>1957</v>
          </cell>
          <cell r="E139">
            <v>0</v>
          </cell>
          <cell r="F139">
            <v>1957</v>
          </cell>
          <cell r="G139">
            <v>1957</v>
          </cell>
        </row>
        <row r="140">
          <cell r="A140">
            <v>585</v>
          </cell>
          <cell r="B140" t="str">
            <v xml:space="preserve">Palau </v>
          </cell>
          <cell r="D140">
            <v>0</v>
          </cell>
          <cell r="E140">
            <v>0</v>
          </cell>
          <cell r="F140">
            <v>0</v>
          </cell>
          <cell r="G140">
            <v>0</v>
          </cell>
        </row>
        <row r="141">
          <cell r="A141">
            <v>591</v>
          </cell>
          <cell r="B141" t="str">
            <v>Panama</v>
          </cell>
          <cell r="D141">
            <v>41</v>
          </cell>
          <cell r="E141">
            <v>0</v>
          </cell>
          <cell r="F141">
            <v>41</v>
          </cell>
          <cell r="G141">
            <v>41</v>
          </cell>
        </row>
        <row r="142">
          <cell r="A142">
            <v>598</v>
          </cell>
          <cell r="B142" t="str">
            <v>Papua New Guinea</v>
          </cell>
          <cell r="D142">
            <v>45</v>
          </cell>
          <cell r="E142">
            <v>0</v>
          </cell>
          <cell r="F142">
            <v>45</v>
          </cell>
          <cell r="G142">
            <v>45</v>
          </cell>
        </row>
        <row r="143">
          <cell r="A143">
            <v>600</v>
          </cell>
          <cell r="B143" t="str">
            <v>Paraguay</v>
          </cell>
          <cell r="D143">
            <v>0</v>
          </cell>
          <cell r="E143">
            <v>0</v>
          </cell>
          <cell r="F143">
            <v>0</v>
          </cell>
          <cell r="G143">
            <v>0</v>
          </cell>
        </row>
        <row r="144">
          <cell r="A144">
            <v>604</v>
          </cell>
          <cell r="B144" t="str">
            <v>Peru</v>
          </cell>
          <cell r="D144">
            <v>140</v>
          </cell>
          <cell r="E144">
            <v>0</v>
          </cell>
          <cell r="F144">
            <v>140</v>
          </cell>
          <cell r="G144">
            <v>140</v>
          </cell>
        </row>
        <row r="145">
          <cell r="A145">
            <v>608</v>
          </cell>
          <cell r="B145" t="str">
            <v>Philippines</v>
          </cell>
          <cell r="D145">
            <v>12</v>
          </cell>
          <cell r="E145">
            <v>0</v>
          </cell>
          <cell r="F145">
            <v>12</v>
          </cell>
          <cell r="G145">
            <v>12</v>
          </cell>
        </row>
        <row r="146">
          <cell r="A146">
            <v>616</v>
          </cell>
          <cell r="B146" t="str">
            <v>Poland</v>
          </cell>
          <cell r="D146">
            <v>0</v>
          </cell>
          <cell r="E146">
            <v>0</v>
          </cell>
          <cell r="F146">
            <v>0</v>
          </cell>
          <cell r="G146">
            <v>0</v>
          </cell>
        </row>
        <row r="147">
          <cell r="A147">
            <v>620</v>
          </cell>
          <cell r="B147" t="str">
            <v>Portugal</v>
          </cell>
          <cell r="D147">
            <v>0</v>
          </cell>
          <cell r="E147">
            <v>0</v>
          </cell>
          <cell r="F147">
            <v>0</v>
          </cell>
          <cell r="G147">
            <v>0</v>
          </cell>
        </row>
        <row r="148">
          <cell r="A148">
            <v>634</v>
          </cell>
          <cell r="B148" t="str">
            <v>Qatar</v>
          </cell>
          <cell r="D148">
            <v>251</v>
          </cell>
          <cell r="E148">
            <v>0</v>
          </cell>
          <cell r="F148">
            <v>251</v>
          </cell>
          <cell r="G148">
            <v>251</v>
          </cell>
        </row>
        <row r="149">
          <cell r="A149">
            <v>410</v>
          </cell>
          <cell r="B149" t="str">
            <v>Rep of Korea</v>
          </cell>
          <cell r="D149">
            <v>0</v>
          </cell>
          <cell r="E149">
            <v>0</v>
          </cell>
          <cell r="F149">
            <v>0</v>
          </cell>
          <cell r="G149">
            <v>0</v>
          </cell>
        </row>
        <row r="150">
          <cell r="A150">
            <v>498</v>
          </cell>
          <cell r="B150" t="str">
            <v>Rep of Moldova</v>
          </cell>
          <cell r="D150">
            <v>5</v>
          </cell>
          <cell r="E150">
            <v>0</v>
          </cell>
          <cell r="F150">
            <v>5</v>
          </cell>
          <cell r="G150">
            <v>5</v>
          </cell>
        </row>
        <row r="151">
          <cell r="A151">
            <v>642</v>
          </cell>
          <cell r="B151" t="str">
            <v>Romania</v>
          </cell>
          <cell r="D151">
            <v>0</v>
          </cell>
          <cell r="E151">
            <v>0</v>
          </cell>
          <cell r="F151">
            <v>0</v>
          </cell>
          <cell r="G151">
            <v>0</v>
          </cell>
        </row>
        <row r="152">
          <cell r="A152">
            <v>643</v>
          </cell>
          <cell r="B152" t="str">
            <v>Russian Federation</v>
          </cell>
          <cell r="D152">
            <v>439</v>
          </cell>
          <cell r="E152">
            <v>0</v>
          </cell>
          <cell r="F152">
            <v>439</v>
          </cell>
          <cell r="G152">
            <v>439</v>
          </cell>
        </row>
        <row r="153">
          <cell r="A153">
            <v>646</v>
          </cell>
          <cell r="B153" t="str">
            <v>Rwanda</v>
          </cell>
          <cell r="D153">
            <v>333</v>
          </cell>
          <cell r="E153">
            <v>0</v>
          </cell>
          <cell r="F153">
            <v>333</v>
          </cell>
          <cell r="G153">
            <v>333</v>
          </cell>
        </row>
        <row r="154">
          <cell r="A154">
            <v>882</v>
          </cell>
          <cell r="B154" t="str">
            <v>Samoa</v>
          </cell>
          <cell r="D154">
            <v>0</v>
          </cell>
          <cell r="E154">
            <v>0</v>
          </cell>
          <cell r="F154">
            <v>0</v>
          </cell>
          <cell r="G154">
            <v>0</v>
          </cell>
        </row>
        <row r="155">
          <cell r="A155">
            <v>674</v>
          </cell>
          <cell r="B155" t="str">
            <v>San Marino</v>
          </cell>
          <cell r="D155">
            <v>0</v>
          </cell>
          <cell r="E155">
            <v>0</v>
          </cell>
          <cell r="F155">
            <v>0</v>
          </cell>
          <cell r="G155">
            <v>0</v>
          </cell>
        </row>
        <row r="156">
          <cell r="A156">
            <v>678</v>
          </cell>
          <cell r="B156" t="str">
            <v>Sao Tome and Principe</v>
          </cell>
          <cell r="D156">
            <v>10</v>
          </cell>
          <cell r="E156">
            <v>0</v>
          </cell>
          <cell r="F156">
            <v>10</v>
          </cell>
          <cell r="G156">
            <v>10</v>
          </cell>
        </row>
        <row r="157">
          <cell r="A157">
            <v>682</v>
          </cell>
          <cell r="B157" t="str">
            <v>Saudi Arabia</v>
          </cell>
          <cell r="D157">
            <v>0</v>
          </cell>
          <cell r="E157">
            <v>0</v>
          </cell>
          <cell r="F157">
            <v>0</v>
          </cell>
          <cell r="G157">
            <v>0</v>
          </cell>
        </row>
        <row r="158">
          <cell r="A158">
            <v>686</v>
          </cell>
          <cell r="B158" t="str">
            <v>Senegal</v>
          </cell>
          <cell r="D158">
            <v>62</v>
          </cell>
          <cell r="E158">
            <v>0</v>
          </cell>
          <cell r="F158">
            <v>62</v>
          </cell>
          <cell r="G158">
            <v>62</v>
          </cell>
        </row>
        <row r="159">
          <cell r="A159">
            <v>688</v>
          </cell>
          <cell r="B159" t="str">
            <v>Serbia</v>
          </cell>
          <cell r="D159">
            <v>0</v>
          </cell>
          <cell r="E159">
            <v>0</v>
          </cell>
          <cell r="F159">
            <v>0</v>
          </cell>
          <cell r="G159">
            <v>0</v>
          </cell>
        </row>
        <row r="160">
          <cell r="A160">
            <v>690</v>
          </cell>
          <cell r="B160" t="str">
            <v>Seychelles</v>
          </cell>
          <cell r="D160">
            <v>0</v>
          </cell>
          <cell r="E160">
            <v>0</v>
          </cell>
          <cell r="F160">
            <v>0</v>
          </cell>
          <cell r="G160">
            <v>0</v>
          </cell>
        </row>
        <row r="161">
          <cell r="A161">
            <v>694</v>
          </cell>
          <cell r="B161" t="str">
            <v>Sierra Leone</v>
          </cell>
          <cell r="D161">
            <v>314</v>
          </cell>
          <cell r="E161">
            <v>0</v>
          </cell>
          <cell r="F161">
            <v>314</v>
          </cell>
          <cell r="G161">
            <v>314</v>
          </cell>
        </row>
        <row r="162">
          <cell r="A162">
            <v>702</v>
          </cell>
          <cell r="B162" t="str">
            <v>Singapore</v>
          </cell>
          <cell r="D162">
            <v>0</v>
          </cell>
          <cell r="E162">
            <v>0</v>
          </cell>
          <cell r="F162">
            <v>0</v>
          </cell>
          <cell r="G162">
            <v>0</v>
          </cell>
        </row>
        <row r="163">
          <cell r="A163">
            <v>703</v>
          </cell>
          <cell r="B163" t="str">
            <v>Slovak Republic</v>
          </cell>
          <cell r="D163">
            <v>0</v>
          </cell>
          <cell r="E163">
            <v>0</v>
          </cell>
          <cell r="F163">
            <v>0</v>
          </cell>
          <cell r="G163">
            <v>0</v>
          </cell>
        </row>
        <row r="164">
          <cell r="A164">
            <v>705</v>
          </cell>
          <cell r="B164" t="str">
            <v>Slovenia</v>
          </cell>
          <cell r="D164">
            <v>0</v>
          </cell>
          <cell r="E164">
            <v>0</v>
          </cell>
          <cell r="F164">
            <v>0</v>
          </cell>
          <cell r="G164">
            <v>0</v>
          </cell>
        </row>
        <row r="165">
          <cell r="A165">
            <v>90</v>
          </cell>
          <cell r="B165" t="str">
            <v>Solomon Islands</v>
          </cell>
          <cell r="D165">
            <v>0</v>
          </cell>
          <cell r="E165">
            <v>0</v>
          </cell>
          <cell r="F165">
            <v>0</v>
          </cell>
          <cell r="G165">
            <v>0</v>
          </cell>
        </row>
        <row r="166">
          <cell r="A166">
            <v>706</v>
          </cell>
          <cell r="B166" t="str">
            <v>Somalia</v>
          </cell>
          <cell r="D166">
            <v>772</v>
          </cell>
          <cell r="E166">
            <v>0</v>
          </cell>
          <cell r="F166">
            <v>772</v>
          </cell>
          <cell r="G166">
            <v>772</v>
          </cell>
        </row>
        <row r="167">
          <cell r="A167">
            <v>710</v>
          </cell>
          <cell r="B167" t="str">
            <v>South Africa</v>
          </cell>
          <cell r="D167">
            <v>603</v>
          </cell>
          <cell r="E167">
            <v>0</v>
          </cell>
          <cell r="F167">
            <v>603</v>
          </cell>
          <cell r="G167">
            <v>603</v>
          </cell>
        </row>
        <row r="168">
          <cell r="A168">
            <v>724</v>
          </cell>
          <cell r="B168" t="str">
            <v>Spain</v>
          </cell>
          <cell r="D168">
            <v>0</v>
          </cell>
          <cell r="E168">
            <v>0</v>
          </cell>
          <cell r="F168">
            <v>0</v>
          </cell>
          <cell r="G168">
            <v>0</v>
          </cell>
        </row>
        <row r="169">
          <cell r="A169">
            <v>144</v>
          </cell>
          <cell r="B169" t="str">
            <v>Sri Lanka</v>
          </cell>
          <cell r="D169">
            <v>17</v>
          </cell>
          <cell r="E169">
            <v>0</v>
          </cell>
          <cell r="F169">
            <v>17</v>
          </cell>
          <cell r="G169">
            <v>17</v>
          </cell>
        </row>
        <row r="170">
          <cell r="A170">
            <v>659</v>
          </cell>
          <cell r="B170" t="str">
            <v>St. Kitts and Nevis</v>
          </cell>
          <cell r="D170">
            <v>19</v>
          </cell>
          <cell r="E170">
            <v>0</v>
          </cell>
          <cell r="F170">
            <v>19</v>
          </cell>
          <cell r="G170">
            <v>19</v>
          </cell>
        </row>
        <row r="171">
          <cell r="A171">
            <v>662</v>
          </cell>
          <cell r="B171" t="str">
            <v>St. Lucia</v>
          </cell>
          <cell r="D171">
            <v>44</v>
          </cell>
          <cell r="E171">
            <v>0</v>
          </cell>
          <cell r="F171">
            <v>44</v>
          </cell>
          <cell r="G171">
            <v>44</v>
          </cell>
        </row>
        <row r="172">
          <cell r="A172">
            <v>670</v>
          </cell>
          <cell r="B172" t="str">
            <v>St. Vincent and the Grenadines</v>
          </cell>
          <cell r="D172">
            <v>10</v>
          </cell>
          <cell r="E172">
            <v>0</v>
          </cell>
          <cell r="F172">
            <v>10</v>
          </cell>
          <cell r="G172">
            <v>10</v>
          </cell>
        </row>
        <row r="173">
          <cell r="A173">
            <v>736</v>
          </cell>
          <cell r="B173" t="str">
            <v>Sudan</v>
          </cell>
          <cell r="D173">
            <v>198</v>
          </cell>
          <cell r="E173">
            <v>0</v>
          </cell>
          <cell r="F173">
            <v>198</v>
          </cell>
          <cell r="G173">
            <v>198</v>
          </cell>
        </row>
        <row r="174">
          <cell r="A174">
            <v>740</v>
          </cell>
          <cell r="B174" t="str">
            <v>Suriname</v>
          </cell>
          <cell r="D174">
            <v>11</v>
          </cell>
          <cell r="E174">
            <v>0</v>
          </cell>
          <cell r="F174">
            <v>11</v>
          </cell>
          <cell r="G174">
            <v>11</v>
          </cell>
        </row>
        <row r="175">
          <cell r="A175">
            <v>748</v>
          </cell>
          <cell r="B175" t="str">
            <v>Swaziland</v>
          </cell>
          <cell r="D175">
            <v>8</v>
          </cell>
          <cell r="E175">
            <v>0</v>
          </cell>
          <cell r="F175">
            <v>8</v>
          </cell>
          <cell r="G175">
            <v>8</v>
          </cell>
        </row>
        <row r="176">
          <cell r="A176">
            <v>752</v>
          </cell>
          <cell r="B176" t="str">
            <v>Sweden</v>
          </cell>
          <cell r="D176">
            <v>0</v>
          </cell>
          <cell r="E176">
            <v>0</v>
          </cell>
          <cell r="F176">
            <v>0</v>
          </cell>
          <cell r="G176">
            <v>0</v>
          </cell>
        </row>
        <row r="177">
          <cell r="A177">
            <v>756</v>
          </cell>
          <cell r="B177" t="str">
            <v>Switzerland</v>
          </cell>
          <cell r="D177">
            <v>0</v>
          </cell>
          <cell r="E177">
            <v>0</v>
          </cell>
          <cell r="F177">
            <v>0</v>
          </cell>
          <cell r="G177">
            <v>0</v>
          </cell>
        </row>
        <row r="178">
          <cell r="A178">
            <v>760</v>
          </cell>
          <cell r="B178" t="str">
            <v>Syrian Arab Republic</v>
          </cell>
          <cell r="D178">
            <v>0</v>
          </cell>
          <cell r="E178">
            <v>0</v>
          </cell>
          <cell r="F178">
            <v>0</v>
          </cell>
          <cell r="G178">
            <v>0</v>
          </cell>
        </row>
        <row r="179">
          <cell r="A179">
            <v>762</v>
          </cell>
          <cell r="B179" t="str">
            <v>Tajikstan</v>
          </cell>
          <cell r="D179">
            <v>211</v>
          </cell>
          <cell r="E179">
            <v>0</v>
          </cell>
          <cell r="F179">
            <v>211</v>
          </cell>
          <cell r="G179">
            <v>211</v>
          </cell>
        </row>
        <row r="180">
          <cell r="A180">
            <v>764</v>
          </cell>
          <cell r="B180" t="str">
            <v>Thailand</v>
          </cell>
          <cell r="D180">
            <v>76</v>
          </cell>
          <cell r="E180">
            <v>0</v>
          </cell>
          <cell r="F180">
            <v>76</v>
          </cell>
          <cell r="G180">
            <v>76</v>
          </cell>
        </row>
        <row r="181">
          <cell r="A181">
            <v>807</v>
          </cell>
          <cell r="B181" t="str">
            <v>The Former YR of Macedonia</v>
          </cell>
          <cell r="D181">
            <v>0</v>
          </cell>
          <cell r="E181">
            <v>0</v>
          </cell>
          <cell r="F181">
            <v>0</v>
          </cell>
          <cell r="G181">
            <v>0</v>
          </cell>
        </row>
        <row r="182">
          <cell r="A182">
            <v>626</v>
          </cell>
          <cell r="B182" t="str">
            <v>Timor-Leste</v>
          </cell>
          <cell r="D182">
            <v>14</v>
          </cell>
          <cell r="E182">
            <v>0</v>
          </cell>
          <cell r="F182">
            <v>14</v>
          </cell>
          <cell r="G182">
            <v>14</v>
          </cell>
        </row>
        <row r="183">
          <cell r="A183">
            <v>768</v>
          </cell>
          <cell r="B183" t="str">
            <v>Togo</v>
          </cell>
          <cell r="D183">
            <v>92</v>
          </cell>
          <cell r="E183">
            <v>0</v>
          </cell>
          <cell r="F183">
            <v>92</v>
          </cell>
          <cell r="G183">
            <v>92</v>
          </cell>
        </row>
        <row r="184">
          <cell r="A184">
            <v>776</v>
          </cell>
          <cell r="B184" t="str">
            <v xml:space="preserve">Tonga </v>
          </cell>
          <cell r="D184">
            <v>49</v>
          </cell>
          <cell r="E184">
            <v>0</v>
          </cell>
          <cell r="F184">
            <v>49</v>
          </cell>
          <cell r="G184">
            <v>49</v>
          </cell>
        </row>
        <row r="185">
          <cell r="A185">
            <v>780</v>
          </cell>
          <cell r="B185" t="str">
            <v>Trinidad and Tobago</v>
          </cell>
          <cell r="D185">
            <v>23</v>
          </cell>
          <cell r="E185">
            <v>0</v>
          </cell>
          <cell r="F185">
            <v>23</v>
          </cell>
          <cell r="G185">
            <v>23</v>
          </cell>
        </row>
        <row r="186">
          <cell r="A186">
            <v>788</v>
          </cell>
          <cell r="B186" t="str">
            <v>Tunisia</v>
          </cell>
          <cell r="D186">
            <v>21</v>
          </cell>
          <cell r="E186">
            <v>0</v>
          </cell>
          <cell r="F186">
            <v>21</v>
          </cell>
          <cell r="G186">
            <v>21</v>
          </cell>
        </row>
        <row r="187">
          <cell r="A187">
            <v>792</v>
          </cell>
          <cell r="B187" t="str">
            <v>Turkey</v>
          </cell>
          <cell r="D187">
            <v>2</v>
          </cell>
          <cell r="E187">
            <v>0</v>
          </cell>
          <cell r="F187">
            <v>2</v>
          </cell>
          <cell r="G187">
            <v>2</v>
          </cell>
        </row>
        <row r="188">
          <cell r="A188">
            <v>795</v>
          </cell>
          <cell r="B188" t="str">
            <v>Turkmenistan</v>
          </cell>
          <cell r="D188">
            <v>0</v>
          </cell>
          <cell r="E188">
            <v>0</v>
          </cell>
          <cell r="F188">
            <v>0</v>
          </cell>
          <cell r="G188">
            <v>0</v>
          </cell>
        </row>
        <row r="189">
          <cell r="A189">
            <v>798</v>
          </cell>
          <cell r="B189" t="str">
            <v>Tuvalu</v>
          </cell>
          <cell r="D189">
            <v>0</v>
          </cell>
          <cell r="E189">
            <v>0</v>
          </cell>
          <cell r="F189">
            <v>0</v>
          </cell>
          <cell r="G189">
            <v>0</v>
          </cell>
        </row>
        <row r="190">
          <cell r="A190">
            <v>800</v>
          </cell>
          <cell r="B190" t="str">
            <v>Uganda</v>
          </cell>
          <cell r="D190">
            <v>80</v>
          </cell>
          <cell r="E190">
            <v>0</v>
          </cell>
          <cell r="F190">
            <v>80</v>
          </cell>
          <cell r="G190">
            <v>80</v>
          </cell>
        </row>
        <row r="191">
          <cell r="A191">
            <v>804</v>
          </cell>
          <cell r="B191" t="str">
            <v>Ukraine</v>
          </cell>
          <cell r="D191">
            <v>0</v>
          </cell>
          <cell r="E191">
            <v>0</v>
          </cell>
          <cell r="F191">
            <v>0</v>
          </cell>
          <cell r="G191">
            <v>0</v>
          </cell>
        </row>
        <row r="192">
          <cell r="A192">
            <v>784</v>
          </cell>
          <cell r="B192" t="str">
            <v>United Arab Emirates</v>
          </cell>
          <cell r="D192">
            <v>30</v>
          </cell>
          <cell r="E192">
            <v>262</v>
          </cell>
          <cell r="F192">
            <v>292</v>
          </cell>
          <cell r="G192">
            <v>292</v>
          </cell>
        </row>
        <row r="193">
          <cell r="A193">
            <v>826</v>
          </cell>
          <cell r="B193" t="str">
            <v>United Kingdom</v>
          </cell>
          <cell r="D193">
            <v>0</v>
          </cell>
          <cell r="E193">
            <v>0</v>
          </cell>
          <cell r="F193">
            <v>0</v>
          </cell>
          <cell r="G193">
            <v>0</v>
          </cell>
        </row>
        <row r="194">
          <cell r="A194">
            <v>834</v>
          </cell>
          <cell r="B194" t="str">
            <v>United Rep of Tanzania</v>
          </cell>
          <cell r="D194">
            <v>847</v>
          </cell>
          <cell r="E194">
            <v>0</v>
          </cell>
          <cell r="F194">
            <v>847</v>
          </cell>
          <cell r="G194">
            <v>847</v>
          </cell>
        </row>
        <row r="195">
          <cell r="A195">
            <v>840</v>
          </cell>
          <cell r="B195" t="str">
            <v xml:space="preserve">United States </v>
          </cell>
          <cell r="D195">
            <v>0</v>
          </cell>
          <cell r="E195">
            <v>0</v>
          </cell>
          <cell r="F195">
            <v>0</v>
          </cell>
          <cell r="G195">
            <v>0</v>
          </cell>
        </row>
        <row r="196">
          <cell r="A196">
            <v>858</v>
          </cell>
          <cell r="B196" t="str">
            <v>Uruguay</v>
          </cell>
          <cell r="D196">
            <v>165</v>
          </cell>
          <cell r="E196">
            <v>138</v>
          </cell>
          <cell r="F196">
            <v>303</v>
          </cell>
          <cell r="G196">
            <v>303</v>
          </cell>
        </row>
        <row r="197">
          <cell r="A197">
            <v>860</v>
          </cell>
          <cell r="B197" t="str">
            <v>Uzbekistan</v>
          </cell>
          <cell r="D197">
            <v>211</v>
          </cell>
          <cell r="E197">
            <v>0</v>
          </cell>
          <cell r="F197">
            <v>211</v>
          </cell>
          <cell r="G197">
            <v>211</v>
          </cell>
        </row>
        <row r="198">
          <cell r="A198">
            <v>548</v>
          </cell>
          <cell r="B198" t="str">
            <v>Vanuatu</v>
          </cell>
          <cell r="D198">
            <v>53</v>
          </cell>
          <cell r="E198">
            <v>0</v>
          </cell>
          <cell r="F198">
            <v>53</v>
          </cell>
          <cell r="G198">
            <v>53</v>
          </cell>
        </row>
        <row r="199">
          <cell r="A199">
            <v>862</v>
          </cell>
          <cell r="B199" t="str">
            <v>Venezuela</v>
          </cell>
          <cell r="D199">
            <v>0</v>
          </cell>
          <cell r="E199">
            <v>0</v>
          </cell>
          <cell r="F199">
            <v>0</v>
          </cell>
          <cell r="G199">
            <v>0</v>
          </cell>
        </row>
        <row r="200">
          <cell r="A200">
            <v>704</v>
          </cell>
          <cell r="B200" t="str">
            <v>Vietnam</v>
          </cell>
          <cell r="D200">
            <v>214</v>
          </cell>
          <cell r="E200">
            <v>0</v>
          </cell>
          <cell r="F200">
            <v>214</v>
          </cell>
          <cell r="G200">
            <v>214</v>
          </cell>
        </row>
        <row r="201">
          <cell r="A201">
            <v>887</v>
          </cell>
          <cell r="B201" t="str">
            <v>Yemen</v>
          </cell>
          <cell r="D201">
            <v>122</v>
          </cell>
          <cell r="E201">
            <v>0</v>
          </cell>
          <cell r="F201">
            <v>122</v>
          </cell>
          <cell r="G201">
            <v>122</v>
          </cell>
        </row>
        <row r="202">
          <cell r="A202">
            <v>894</v>
          </cell>
          <cell r="B202" t="str">
            <v>Zambia</v>
          </cell>
          <cell r="D202">
            <v>41</v>
          </cell>
          <cell r="E202">
            <v>0</v>
          </cell>
          <cell r="F202">
            <v>41</v>
          </cell>
          <cell r="G202">
            <v>41</v>
          </cell>
        </row>
        <row r="203">
          <cell r="A203">
            <v>716</v>
          </cell>
          <cell r="B203" t="str">
            <v>Zimbabwe</v>
          </cell>
          <cell r="D203">
            <v>72</v>
          </cell>
          <cell r="E203">
            <v>0</v>
          </cell>
          <cell r="F203">
            <v>72</v>
          </cell>
          <cell r="G203">
            <v>72</v>
          </cell>
        </row>
        <row r="205">
          <cell r="B205" t="str">
            <v>Total Member States</v>
          </cell>
          <cell r="C205">
            <v>0</v>
          </cell>
          <cell r="D205">
            <v>52943</v>
          </cell>
          <cell r="E205">
            <v>82889</v>
          </cell>
          <cell r="F205">
            <v>135832</v>
          </cell>
          <cell r="G205">
            <v>135832</v>
          </cell>
        </row>
        <row r="207">
          <cell r="B207" t="str">
            <v>Non-Member States or areas</v>
          </cell>
        </row>
        <row r="209">
          <cell r="A209">
            <v>660</v>
          </cell>
          <cell r="B209" t="str">
            <v>Anguilla</v>
          </cell>
          <cell r="D209">
            <v>0</v>
          </cell>
          <cell r="E209">
            <v>0</v>
          </cell>
          <cell r="F209">
            <v>0</v>
          </cell>
          <cell r="G209">
            <v>0</v>
          </cell>
        </row>
        <row r="210">
          <cell r="A210">
            <v>533</v>
          </cell>
          <cell r="B210" t="str">
            <v>Aruba</v>
          </cell>
          <cell r="D210">
            <v>0</v>
          </cell>
          <cell r="E210">
            <v>0</v>
          </cell>
          <cell r="F210">
            <v>0</v>
          </cell>
          <cell r="G210">
            <v>0</v>
          </cell>
        </row>
        <row r="211">
          <cell r="A211">
            <v>60</v>
          </cell>
          <cell r="B211" t="str">
            <v>Bermuda</v>
          </cell>
          <cell r="D211">
            <v>0</v>
          </cell>
          <cell r="E211">
            <v>0</v>
          </cell>
          <cell r="F211">
            <v>0</v>
          </cell>
          <cell r="G211">
            <v>0</v>
          </cell>
        </row>
        <row r="212">
          <cell r="A212">
            <v>92</v>
          </cell>
          <cell r="B212" t="str">
            <v>British Virgin Islands</v>
          </cell>
          <cell r="D212">
            <v>0</v>
          </cell>
          <cell r="E212">
            <v>0</v>
          </cell>
          <cell r="F212">
            <v>0</v>
          </cell>
          <cell r="G212">
            <v>0</v>
          </cell>
        </row>
        <row r="213">
          <cell r="A213">
            <v>136</v>
          </cell>
          <cell r="B213" t="str">
            <v>Cayman Islands</v>
          </cell>
          <cell r="D213">
            <v>0</v>
          </cell>
          <cell r="E213">
            <v>0</v>
          </cell>
          <cell r="F213">
            <v>0</v>
          </cell>
          <cell r="G213">
            <v>0</v>
          </cell>
        </row>
        <row r="214">
          <cell r="A214">
            <v>184</v>
          </cell>
          <cell r="B214" t="str">
            <v>Cook Islands</v>
          </cell>
          <cell r="D214">
            <v>0</v>
          </cell>
          <cell r="E214">
            <v>0</v>
          </cell>
          <cell r="F214">
            <v>0</v>
          </cell>
          <cell r="G214">
            <v>0</v>
          </cell>
        </row>
        <row r="215">
          <cell r="A215">
            <v>234</v>
          </cell>
          <cell r="B215" t="str">
            <v>Faroe Islands</v>
          </cell>
          <cell r="D215">
            <v>0</v>
          </cell>
          <cell r="E215">
            <v>0</v>
          </cell>
          <cell r="F215">
            <v>0</v>
          </cell>
          <cell r="G215">
            <v>0</v>
          </cell>
        </row>
        <row r="216">
          <cell r="A216">
            <v>254</v>
          </cell>
          <cell r="B216" t="str">
            <v>French Guiana</v>
          </cell>
          <cell r="D216">
            <v>0</v>
          </cell>
          <cell r="E216">
            <v>0</v>
          </cell>
          <cell r="F216">
            <v>0</v>
          </cell>
          <cell r="G216">
            <v>0</v>
          </cell>
        </row>
        <row r="217">
          <cell r="A217">
            <v>258</v>
          </cell>
          <cell r="B217" t="str">
            <v>French Polynesia</v>
          </cell>
          <cell r="D217">
            <v>0</v>
          </cell>
          <cell r="E217">
            <v>0</v>
          </cell>
          <cell r="F217">
            <v>0</v>
          </cell>
          <cell r="G217">
            <v>0</v>
          </cell>
        </row>
        <row r="218">
          <cell r="A218">
            <v>312</v>
          </cell>
          <cell r="B218" t="str">
            <v>Guadeloupe</v>
          </cell>
          <cell r="D218">
            <v>0</v>
          </cell>
          <cell r="E218">
            <v>0</v>
          </cell>
          <cell r="F218">
            <v>0</v>
          </cell>
          <cell r="G218">
            <v>0</v>
          </cell>
        </row>
        <row r="219">
          <cell r="A219">
            <v>316</v>
          </cell>
          <cell r="B219" t="str">
            <v>Guam</v>
          </cell>
          <cell r="D219">
            <v>0</v>
          </cell>
          <cell r="E219">
            <v>0</v>
          </cell>
          <cell r="F219">
            <v>0</v>
          </cell>
          <cell r="G219">
            <v>0</v>
          </cell>
        </row>
        <row r="220">
          <cell r="A220">
            <v>336</v>
          </cell>
          <cell r="B220" t="str">
            <v>Holy See</v>
          </cell>
          <cell r="D220">
            <v>0</v>
          </cell>
          <cell r="E220">
            <v>0</v>
          </cell>
          <cell r="F220">
            <v>0</v>
          </cell>
          <cell r="G220">
            <v>0</v>
          </cell>
        </row>
        <row r="221">
          <cell r="A221">
            <v>344</v>
          </cell>
          <cell r="B221" t="str">
            <v>Hong Kong, China</v>
          </cell>
          <cell r="D221">
            <v>0</v>
          </cell>
          <cell r="E221">
            <v>0</v>
          </cell>
          <cell r="F221">
            <v>0</v>
          </cell>
          <cell r="G221">
            <v>0</v>
          </cell>
        </row>
        <row r="222">
          <cell r="A222">
            <v>896</v>
          </cell>
          <cell r="B222" t="str">
            <v>Kosovo</v>
          </cell>
          <cell r="D222">
            <v>577</v>
          </cell>
          <cell r="E222">
            <v>0</v>
          </cell>
          <cell r="F222">
            <v>577</v>
          </cell>
          <cell r="G222">
            <v>577</v>
          </cell>
        </row>
        <row r="223">
          <cell r="A223">
            <v>446</v>
          </cell>
          <cell r="B223" t="str">
            <v>Macau, China</v>
          </cell>
          <cell r="D223">
            <v>0</v>
          </cell>
          <cell r="E223">
            <v>0</v>
          </cell>
          <cell r="F223">
            <v>0</v>
          </cell>
          <cell r="G223">
            <v>0</v>
          </cell>
        </row>
        <row r="224">
          <cell r="A224">
            <v>474</v>
          </cell>
          <cell r="B224" t="str">
            <v>Martinique</v>
          </cell>
          <cell r="D224">
            <v>0</v>
          </cell>
          <cell r="E224">
            <v>0</v>
          </cell>
          <cell r="F224">
            <v>0</v>
          </cell>
          <cell r="G224">
            <v>0</v>
          </cell>
        </row>
        <row r="225">
          <cell r="A225">
            <v>500</v>
          </cell>
          <cell r="B225" t="str">
            <v>Montserrat</v>
          </cell>
          <cell r="D225">
            <v>0</v>
          </cell>
          <cell r="E225">
            <v>0</v>
          </cell>
          <cell r="F225">
            <v>0</v>
          </cell>
          <cell r="G225">
            <v>0</v>
          </cell>
        </row>
        <row r="226">
          <cell r="A226">
            <v>530</v>
          </cell>
          <cell r="B226" t="str">
            <v>Netherlands Antilles</v>
          </cell>
          <cell r="D226">
            <v>0</v>
          </cell>
          <cell r="E226">
            <v>0</v>
          </cell>
          <cell r="F226">
            <v>0</v>
          </cell>
          <cell r="G226">
            <v>0</v>
          </cell>
        </row>
        <row r="227">
          <cell r="A227">
            <v>570</v>
          </cell>
          <cell r="B227" t="str">
            <v>Niue</v>
          </cell>
          <cell r="D227">
            <v>8</v>
          </cell>
          <cell r="E227">
            <v>0</v>
          </cell>
          <cell r="F227">
            <v>8</v>
          </cell>
          <cell r="G227">
            <v>8</v>
          </cell>
        </row>
        <row r="228">
          <cell r="A228">
            <v>895</v>
          </cell>
          <cell r="B228" t="str">
            <v>Occupied Palestinian Territory</v>
          </cell>
          <cell r="D228">
            <v>0</v>
          </cell>
          <cell r="E228">
            <v>0</v>
          </cell>
          <cell r="F228">
            <v>0</v>
          </cell>
          <cell r="G228">
            <v>0</v>
          </cell>
        </row>
        <row r="229">
          <cell r="A229">
            <v>638</v>
          </cell>
          <cell r="B229" t="str">
            <v>Reunion</v>
          </cell>
          <cell r="D229">
            <v>0</v>
          </cell>
          <cell r="E229">
            <v>0</v>
          </cell>
          <cell r="F229">
            <v>0</v>
          </cell>
          <cell r="G229">
            <v>0</v>
          </cell>
        </row>
        <row r="230">
          <cell r="A230">
            <v>654</v>
          </cell>
          <cell r="B230" t="str">
            <v>St. Helena</v>
          </cell>
          <cell r="D230">
            <v>0</v>
          </cell>
          <cell r="E230">
            <v>0</v>
          </cell>
          <cell r="F230">
            <v>0</v>
          </cell>
          <cell r="G230">
            <v>0</v>
          </cell>
        </row>
        <row r="231">
          <cell r="A231">
            <v>772</v>
          </cell>
          <cell r="B231" t="str">
            <v>Tokelau</v>
          </cell>
          <cell r="D231">
            <v>0</v>
          </cell>
          <cell r="E231">
            <v>0</v>
          </cell>
          <cell r="F231">
            <v>0</v>
          </cell>
          <cell r="G231">
            <v>0</v>
          </cell>
        </row>
        <row r="232">
          <cell r="A232">
            <v>796</v>
          </cell>
          <cell r="B232" t="str">
            <v>Turks and Caicos Islands</v>
          </cell>
          <cell r="D232">
            <v>0</v>
          </cell>
          <cell r="E232">
            <v>0</v>
          </cell>
          <cell r="F232">
            <v>0</v>
          </cell>
          <cell r="G232">
            <v>0</v>
          </cell>
        </row>
        <row r="233">
          <cell r="A233">
            <v>901</v>
          </cell>
          <cell r="B233" t="str">
            <v>Other (please specify, using Excel's Insert Row commany if necessary)</v>
          </cell>
          <cell r="D233">
            <v>0</v>
          </cell>
          <cell r="E233">
            <v>0</v>
          </cell>
          <cell r="F233">
            <v>0</v>
          </cell>
          <cell r="G233">
            <v>0</v>
          </cell>
        </row>
        <row r="234">
          <cell r="F234">
            <v>0</v>
          </cell>
          <cell r="G234">
            <v>0</v>
          </cell>
        </row>
        <row r="235">
          <cell r="B235" t="str">
            <v>Total non-members</v>
          </cell>
          <cell r="C235">
            <v>0</v>
          </cell>
          <cell r="D235">
            <v>585</v>
          </cell>
          <cell r="E235">
            <v>0</v>
          </cell>
          <cell r="F235">
            <v>585</v>
          </cell>
          <cell r="G235">
            <v>585</v>
          </cell>
        </row>
        <row r="237">
          <cell r="B237" t="str">
            <v>Total countries/areas</v>
          </cell>
          <cell r="C237">
            <v>0</v>
          </cell>
          <cell r="D237">
            <v>53528</v>
          </cell>
          <cell r="E237">
            <v>82889</v>
          </cell>
          <cell r="F237">
            <v>136417</v>
          </cell>
          <cell r="G237">
            <v>136417</v>
          </cell>
        </row>
        <row r="239">
          <cell r="B239" t="str">
            <v>Sub-Saharan Africa</v>
          </cell>
          <cell r="D239">
            <v>0</v>
          </cell>
          <cell r="E239">
            <v>0</v>
          </cell>
          <cell r="F239">
            <v>0</v>
          </cell>
          <cell r="G239">
            <v>0</v>
          </cell>
        </row>
        <row r="240">
          <cell r="B240" t="str">
            <v>Northern Africa</v>
          </cell>
          <cell r="D240">
            <v>0</v>
          </cell>
          <cell r="E240">
            <v>0</v>
          </cell>
          <cell r="F240">
            <v>0</v>
          </cell>
          <cell r="G240">
            <v>0</v>
          </cell>
        </row>
        <row r="241">
          <cell r="A241">
            <v>141</v>
          </cell>
          <cell r="B241" t="str">
            <v>Asia and the Pacific</v>
          </cell>
          <cell r="D241">
            <v>4236</v>
          </cell>
          <cell r="E241">
            <v>0</v>
          </cell>
          <cell r="F241">
            <v>4236</v>
          </cell>
          <cell r="G241">
            <v>4236</v>
          </cell>
        </row>
        <row r="242">
          <cell r="B242" t="str">
            <v>Americas</v>
          </cell>
          <cell r="D242">
            <v>0</v>
          </cell>
          <cell r="E242">
            <v>0</v>
          </cell>
          <cell r="F242">
            <v>0</v>
          </cell>
          <cell r="G242">
            <v>0</v>
          </cell>
        </row>
        <row r="243">
          <cell r="B243" t="str">
            <v>Western Asia</v>
          </cell>
          <cell r="D243">
            <v>0</v>
          </cell>
          <cell r="E243">
            <v>0</v>
          </cell>
          <cell r="F243">
            <v>0</v>
          </cell>
          <cell r="G243">
            <v>0</v>
          </cell>
        </row>
        <row r="244">
          <cell r="B244" t="str">
            <v>Europe</v>
          </cell>
          <cell r="D244">
            <v>0</v>
          </cell>
          <cell r="E244">
            <v>0</v>
          </cell>
          <cell r="F244">
            <v>0</v>
          </cell>
          <cell r="G244">
            <v>0</v>
          </cell>
        </row>
        <row r="245">
          <cell r="A245">
            <v>1020</v>
          </cell>
          <cell r="B245" t="str">
            <v>Global/interregional</v>
          </cell>
          <cell r="D245">
            <v>49835</v>
          </cell>
          <cell r="E245">
            <v>91</v>
          </cell>
          <cell r="F245">
            <v>49926</v>
          </cell>
          <cell r="G245">
            <v>49926</v>
          </cell>
        </row>
        <row r="246">
          <cell r="A246">
            <v>711</v>
          </cell>
          <cell r="B246" t="str">
            <v>Africa</v>
          </cell>
          <cell r="D246">
            <v>6927</v>
          </cell>
          <cell r="E246">
            <v>0</v>
          </cell>
          <cell r="F246">
            <v>6927</v>
          </cell>
          <cell r="G246">
            <v>6927</v>
          </cell>
        </row>
        <row r="247">
          <cell r="A247">
            <v>146</v>
          </cell>
          <cell r="B247" t="str">
            <v>Arab States</v>
          </cell>
          <cell r="D247">
            <v>3800</v>
          </cell>
          <cell r="E247">
            <v>0</v>
          </cell>
          <cell r="F247">
            <v>3800</v>
          </cell>
          <cell r="G247">
            <v>3800</v>
          </cell>
        </row>
        <row r="248">
          <cell r="A248">
            <v>150</v>
          </cell>
          <cell r="B248" t="str">
            <v>Europe and North America</v>
          </cell>
          <cell r="D248">
            <v>2605</v>
          </cell>
          <cell r="E248">
            <v>0</v>
          </cell>
          <cell r="F248">
            <v>2605</v>
          </cell>
          <cell r="G248">
            <v>2605</v>
          </cell>
        </row>
        <row r="249">
          <cell r="A249">
            <v>19</v>
          </cell>
          <cell r="B249" t="str">
            <v>Latin America and the Caribbean</v>
          </cell>
          <cell r="D249">
            <v>4143</v>
          </cell>
          <cell r="E249">
            <v>132</v>
          </cell>
          <cell r="F249">
            <v>4275</v>
          </cell>
          <cell r="G249">
            <v>4275</v>
          </cell>
        </row>
        <row r="250">
          <cell r="A250">
            <v>1021</v>
          </cell>
          <cell r="B250" t="str">
            <v>Other (please specify, using Excel's Insert Row commany if necessary)</v>
          </cell>
          <cell r="D250">
            <v>0</v>
          </cell>
          <cell r="E250">
            <v>0</v>
          </cell>
          <cell r="F250">
            <v>0</v>
          </cell>
          <cell r="G250">
            <v>0</v>
          </cell>
        </row>
        <row r="251">
          <cell r="F251">
            <v>0</v>
          </cell>
          <cell r="G251">
            <v>0</v>
          </cell>
        </row>
        <row r="252">
          <cell r="B252" t="str">
            <v>Total, Regional</v>
          </cell>
          <cell r="C252">
            <v>0</v>
          </cell>
          <cell r="D252">
            <v>71546</v>
          </cell>
          <cell r="E252">
            <v>223</v>
          </cell>
          <cell r="F252">
            <v>71769</v>
          </cell>
          <cell r="G252">
            <v>71769</v>
          </cell>
        </row>
        <row r="254">
          <cell r="A254">
            <v>2401</v>
          </cell>
          <cell r="B254" t="str">
            <v>Not elsewhere classified (from table 3b)</v>
          </cell>
          <cell r="C254">
            <v>138820</v>
          </cell>
          <cell r="D254">
            <v>0</v>
          </cell>
          <cell r="E254">
            <v>0</v>
          </cell>
          <cell r="F254">
            <v>0</v>
          </cell>
          <cell r="G254">
            <v>138820</v>
          </cell>
        </row>
        <row r="256">
          <cell r="B256" t="str">
            <v>Total</v>
          </cell>
          <cell r="C256">
            <v>138820</v>
          </cell>
          <cell r="D256">
            <v>125074</v>
          </cell>
          <cell r="E256">
            <v>83112</v>
          </cell>
          <cell r="F256">
            <v>208186</v>
          </cell>
          <cell r="G256">
            <v>347006</v>
          </cell>
        </row>
      </sheetData>
      <sheetData sheetId="34">
        <row r="8">
          <cell r="B8" t="str">
            <v>(list here expenditures by country and region)</v>
          </cell>
        </row>
        <row r="10">
          <cell r="B10" t="str">
            <v xml:space="preserve">Member States </v>
          </cell>
        </row>
        <row r="12">
          <cell r="A12">
            <v>4</v>
          </cell>
          <cell r="B12" t="str">
            <v>Afghanistan</v>
          </cell>
          <cell r="C12">
            <v>25.672999999999998</v>
          </cell>
          <cell r="D12">
            <v>332.48700000000002</v>
          </cell>
          <cell r="E12">
            <v>0</v>
          </cell>
          <cell r="F12">
            <v>332.48700000000002</v>
          </cell>
          <cell r="G12">
            <v>358.16</v>
          </cell>
        </row>
        <row r="13">
          <cell r="A13">
            <v>8</v>
          </cell>
          <cell r="B13" t="str">
            <v>Albania</v>
          </cell>
          <cell r="C13">
            <v>19.91</v>
          </cell>
          <cell r="D13">
            <v>38.204999999999998</v>
          </cell>
          <cell r="E13">
            <v>0</v>
          </cell>
          <cell r="F13">
            <v>38.204999999999998</v>
          </cell>
          <cell r="G13">
            <v>58.114999999999995</v>
          </cell>
        </row>
        <row r="14">
          <cell r="A14">
            <v>12</v>
          </cell>
          <cell r="B14" t="str">
            <v>Algeria</v>
          </cell>
          <cell r="C14">
            <v>0</v>
          </cell>
          <cell r="D14">
            <v>397.70400000000001</v>
          </cell>
          <cell r="E14">
            <v>0</v>
          </cell>
          <cell r="F14">
            <v>397.70400000000001</v>
          </cell>
          <cell r="G14">
            <v>397.70400000000001</v>
          </cell>
        </row>
        <row r="15">
          <cell r="A15">
            <v>20</v>
          </cell>
          <cell r="B15" t="str">
            <v>Andorra</v>
          </cell>
          <cell r="C15">
            <v>0</v>
          </cell>
          <cell r="D15">
            <v>0</v>
          </cell>
          <cell r="E15">
            <v>0</v>
          </cell>
          <cell r="F15">
            <v>0</v>
          </cell>
          <cell r="G15">
            <v>0</v>
          </cell>
        </row>
        <row r="16">
          <cell r="A16">
            <v>24</v>
          </cell>
          <cell r="B16" t="str">
            <v>Angola</v>
          </cell>
          <cell r="C16">
            <v>0</v>
          </cell>
          <cell r="D16">
            <v>267.16800000000001</v>
          </cell>
          <cell r="E16">
            <v>0</v>
          </cell>
          <cell r="F16">
            <v>267.16800000000001</v>
          </cell>
          <cell r="G16">
            <v>267.16800000000001</v>
          </cell>
        </row>
        <row r="17">
          <cell r="A17">
            <v>28</v>
          </cell>
          <cell r="B17" t="str">
            <v>Antigua and Barbuda</v>
          </cell>
          <cell r="C17">
            <v>0</v>
          </cell>
          <cell r="D17">
            <v>0</v>
          </cell>
          <cell r="E17">
            <v>0</v>
          </cell>
          <cell r="F17">
            <v>0</v>
          </cell>
          <cell r="G17">
            <v>0</v>
          </cell>
        </row>
        <row r="18">
          <cell r="A18">
            <v>32</v>
          </cell>
          <cell r="B18" t="str">
            <v>Argentina</v>
          </cell>
          <cell r="C18">
            <v>0</v>
          </cell>
          <cell r="D18">
            <v>1120.127</v>
          </cell>
          <cell r="E18">
            <v>13.227</v>
          </cell>
          <cell r="F18">
            <v>1133.354</v>
          </cell>
          <cell r="G18">
            <v>1133.354</v>
          </cell>
        </row>
        <row r="19">
          <cell r="A19">
            <v>51</v>
          </cell>
          <cell r="B19" t="str">
            <v>Armenia</v>
          </cell>
          <cell r="C19">
            <v>0</v>
          </cell>
          <cell r="D19">
            <v>70.777000000000001</v>
          </cell>
          <cell r="E19">
            <v>0</v>
          </cell>
          <cell r="F19">
            <v>70.777000000000001</v>
          </cell>
          <cell r="G19">
            <v>70.777000000000001</v>
          </cell>
        </row>
        <row r="20">
          <cell r="A20">
            <v>36</v>
          </cell>
          <cell r="B20" t="str">
            <v>Australia</v>
          </cell>
          <cell r="C20">
            <v>0</v>
          </cell>
          <cell r="D20">
            <v>0</v>
          </cell>
          <cell r="E20">
            <v>0</v>
          </cell>
          <cell r="F20">
            <v>0</v>
          </cell>
          <cell r="G20">
            <v>0</v>
          </cell>
        </row>
        <row r="21">
          <cell r="A21">
            <v>40</v>
          </cell>
          <cell r="B21" t="str">
            <v>Austria</v>
          </cell>
          <cell r="C21">
            <v>0</v>
          </cell>
          <cell r="D21">
            <v>0</v>
          </cell>
          <cell r="E21">
            <v>0</v>
          </cell>
          <cell r="F21">
            <v>0</v>
          </cell>
          <cell r="G21">
            <v>0</v>
          </cell>
        </row>
        <row r="22">
          <cell r="A22">
            <v>31</v>
          </cell>
          <cell r="B22" t="str">
            <v>Azerbaijan</v>
          </cell>
          <cell r="C22">
            <v>64.882999999999996</v>
          </cell>
          <cell r="D22">
            <v>66.245000000000005</v>
          </cell>
          <cell r="E22">
            <v>0</v>
          </cell>
          <cell r="F22">
            <v>66.245000000000005</v>
          </cell>
          <cell r="G22">
            <v>131.12799999999999</v>
          </cell>
        </row>
        <row r="23">
          <cell r="A23">
            <v>44</v>
          </cell>
          <cell r="B23" t="str">
            <v>Bahamas</v>
          </cell>
          <cell r="C23">
            <v>0</v>
          </cell>
          <cell r="D23">
            <v>0</v>
          </cell>
          <cell r="E23">
            <v>0</v>
          </cell>
          <cell r="F23">
            <v>0</v>
          </cell>
          <cell r="G23">
            <v>0</v>
          </cell>
        </row>
        <row r="24">
          <cell r="A24">
            <v>48</v>
          </cell>
          <cell r="B24" t="str">
            <v>Bahrain</v>
          </cell>
          <cell r="C24">
            <v>0</v>
          </cell>
          <cell r="D24">
            <v>2.8610000000000002</v>
          </cell>
          <cell r="E24">
            <v>-3.03</v>
          </cell>
          <cell r="F24">
            <v>-0.16899999999999959</v>
          </cell>
          <cell r="G24">
            <v>-0.16899999999999959</v>
          </cell>
        </row>
        <row r="25">
          <cell r="A25">
            <v>50</v>
          </cell>
          <cell r="B25" t="str">
            <v>Bangladesh</v>
          </cell>
          <cell r="C25">
            <v>0</v>
          </cell>
          <cell r="D25">
            <v>2377.1619999999998</v>
          </cell>
          <cell r="E25">
            <v>0</v>
          </cell>
          <cell r="F25">
            <v>2377.1619999999998</v>
          </cell>
          <cell r="G25">
            <v>2377.1619999999998</v>
          </cell>
        </row>
        <row r="26">
          <cell r="A26">
            <v>52</v>
          </cell>
          <cell r="B26" t="str">
            <v>Barbados</v>
          </cell>
          <cell r="C26">
            <v>0</v>
          </cell>
          <cell r="D26">
            <v>0</v>
          </cell>
          <cell r="E26">
            <v>0</v>
          </cell>
          <cell r="F26">
            <v>0</v>
          </cell>
          <cell r="G26">
            <v>0</v>
          </cell>
        </row>
        <row r="27">
          <cell r="A27">
            <v>112</v>
          </cell>
          <cell r="B27" t="str">
            <v>Belarus</v>
          </cell>
          <cell r="C27">
            <v>6.9059999999999997</v>
          </cell>
          <cell r="D27">
            <v>0</v>
          </cell>
          <cell r="E27">
            <v>0</v>
          </cell>
          <cell r="F27">
            <v>0</v>
          </cell>
          <cell r="G27">
            <v>6.9059999999999997</v>
          </cell>
        </row>
        <row r="28">
          <cell r="A28">
            <v>56</v>
          </cell>
          <cell r="B28" t="str">
            <v>Belgium</v>
          </cell>
          <cell r="C28">
            <v>0</v>
          </cell>
          <cell r="D28">
            <v>0</v>
          </cell>
          <cell r="E28">
            <v>0</v>
          </cell>
          <cell r="F28">
            <v>0</v>
          </cell>
          <cell r="G28">
            <v>0</v>
          </cell>
        </row>
        <row r="29">
          <cell r="A29">
            <v>84</v>
          </cell>
          <cell r="B29" t="str">
            <v>Belize</v>
          </cell>
          <cell r="C29">
            <v>1.319</v>
          </cell>
          <cell r="D29">
            <v>0</v>
          </cell>
          <cell r="E29">
            <v>0</v>
          </cell>
          <cell r="F29">
            <v>0</v>
          </cell>
          <cell r="G29">
            <v>1.319</v>
          </cell>
        </row>
        <row r="30">
          <cell r="A30">
            <v>204</v>
          </cell>
          <cell r="B30" t="str">
            <v>Benin</v>
          </cell>
          <cell r="C30">
            <v>0</v>
          </cell>
          <cell r="D30">
            <v>1.88</v>
          </cell>
          <cell r="E30">
            <v>0</v>
          </cell>
          <cell r="F30">
            <v>1.88</v>
          </cell>
          <cell r="G30">
            <v>1.88</v>
          </cell>
        </row>
        <row r="31">
          <cell r="A31">
            <v>64</v>
          </cell>
          <cell r="B31" t="str">
            <v>Bhutan</v>
          </cell>
          <cell r="C31">
            <v>0</v>
          </cell>
          <cell r="D31">
            <v>0</v>
          </cell>
          <cell r="E31">
            <v>0</v>
          </cell>
          <cell r="F31">
            <v>0</v>
          </cell>
          <cell r="G31">
            <v>0</v>
          </cell>
        </row>
        <row r="32">
          <cell r="A32">
            <v>68</v>
          </cell>
          <cell r="B32" t="str">
            <v>Bolivia</v>
          </cell>
          <cell r="C32">
            <v>1.272</v>
          </cell>
          <cell r="D32">
            <v>-0.11700000000000001</v>
          </cell>
          <cell r="E32">
            <v>0</v>
          </cell>
          <cell r="F32">
            <v>-0.11700000000000001</v>
          </cell>
          <cell r="G32">
            <v>1.155</v>
          </cell>
        </row>
        <row r="33">
          <cell r="A33">
            <v>70</v>
          </cell>
          <cell r="B33" t="str">
            <v>Bosnia and Herzegovina</v>
          </cell>
          <cell r="C33">
            <v>0</v>
          </cell>
          <cell r="D33">
            <v>51.863999999999997</v>
          </cell>
          <cell r="E33">
            <v>0</v>
          </cell>
          <cell r="F33">
            <v>51.863999999999997</v>
          </cell>
          <cell r="G33">
            <v>51.863999999999997</v>
          </cell>
        </row>
        <row r="34">
          <cell r="A34">
            <v>72</v>
          </cell>
          <cell r="B34" t="str">
            <v>Botswana</v>
          </cell>
          <cell r="C34">
            <v>0</v>
          </cell>
          <cell r="D34">
            <v>24.122</v>
          </cell>
          <cell r="E34">
            <v>0</v>
          </cell>
          <cell r="F34">
            <v>24.122</v>
          </cell>
          <cell r="G34">
            <v>24.122</v>
          </cell>
        </row>
        <row r="35">
          <cell r="A35">
            <v>76</v>
          </cell>
          <cell r="B35" t="str">
            <v>Brazil</v>
          </cell>
          <cell r="C35">
            <v>0</v>
          </cell>
          <cell r="D35">
            <v>180.53200000000001</v>
          </cell>
          <cell r="E35">
            <v>0</v>
          </cell>
          <cell r="F35">
            <v>180.53200000000001</v>
          </cell>
          <cell r="G35">
            <v>180.53200000000001</v>
          </cell>
        </row>
        <row r="36">
          <cell r="A36">
            <v>96</v>
          </cell>
          <cell r="B36" t="str">
            <v>Brunei Darussalam</v>
          </cell>
          <cell r="C36">
            <v>0</v>
          </cell>
          <cell r="D36">
            <v>0</v>
          </cell>
          <cell r="E36">
            <v>0</v>
          </cell>
          <cell r="F36">
            <v>0</v>
          </cell>
          <cell r="G36">
            <v>0</v>
          </cell>
        </row>
        <row r="37">
          <cell r="A37">
            <v>100</v>
          </cell>
          <cell r="B37" t="str">
            <v>Bulgaria</v>
          </cell>
          <cell r="C37">
            <v>0</v>
          </cell>
          <cell r="D37">
            <v>269.72800000000001</v>
          </cell>
          <cell r="E37">
            <v>0</v>
          </cell>
          <cell r="F37">
            <v>269.72800000000001</v>
          </cell>
          <cell r="G37">
            <v>269.72800000000001</v>
          </cell>
        </row>
        <row r="38">
          <cell r="A38">
            <v>854</v>
          </cell>
          <cell r="B38" t="str">
            <v>Burkina Faso</v>
          </cell>
          <cell r="C38">
            <v>5.09</v>
          </cell>
          <cell r="D38">
            <v>-15.029</v>
          </cell>
          <cell r="E38">
            <v>0</v>
          </cell>
          <cell r="F38">
            <v>-15.029</v>
          </cell>
          <cell r="G38">
            <v>-9.9390000000000001</v>
          </cell>
        </row>
        <row r="39">
          <cell r="A39">
            <v>108</v>
          </cell>
          <cell r="B39" t="str">
            <v>Burundi</v>
          </cell>
          <cell r="C39">
            <v>0</v>
          </cell>
          <cell r="D39">
            <v>-1.7470000000000001</v>
          </cell>
          <cell r="E39">
            <v>0</v>
          </cell>
          <cell r="F39">
            <v>-1.7470000000000001</v>
          </cell>
          <cell r="G39">
            <v>-1.7470000000000001</v>
          </cell>
        </row>
        <row r="40">
          <cell r="A40">
            <v>116</v>
          </cell>
          <cell r="B40" t="str">
            <v>Cambodia</v>
          </cell>
          <cell r="C40">
            <v>-1.3979999999999999</v>
          </cell>
          <cell r="D40">
            <v>163.607</v>
          </cell>
          <cell r="E40">
            <v>0</v>
          </cell>
          <cell r="F40">
            <v>163.607</v>
          </cell>
          <cell r="G40">
            <v>162.209</v>
          </cell>
        </row>
        <row r="41">
          <cell r="A41">
            <v>120</v>
          </cell>
          <cell r="B41" t="str">
            <v>Cameroon</v>
          </cell>
          <cell r="C41">
            <v>-0.98599999999999999</v>
          </cell>
          <cell r="D41">
            <v>225.886</v>
          </cell>
          <cell r="E41">
            <v>0</v>
          </cell>
          <cell r="F41">
            <v>225.886</v>
          </cell>
          <cell r="G41">
            <v>224.9</v>
          </cell>
        </row>
        <row r="42">
          <cell r="A42">
            <v>124</v>
          </cell>
          <cell r="B42" t="str">
            <v>Canada</v>
          </cell>
          <cell r="C42">
            <v>0</v>
          </cell>
          <cell r="D42">
            <v>0</v>
          </cell>
          <cell r="E42">
            <v>0</v>
          </cell>
          <cell r="F42">
            <v>0</v>
          </cell>
          <cell r="G42">
            <v>0</v>
          </cell>
        </row>
        <row r="43">
          <cell r="A43">
            <v>132</v>
          </cell>
          <cell r="B43" t="str">
            <v>Cape Verde</v>
          </cell>
          <cell r="C43">
            <v>0</v>
          </cell>
          <cell r="D43">
            <v>0</v>
          </cell>
          <cell r="E43">
            <v>0</v>
          </cell>
          <cell r="F43">
            <v>0</v>
          </cell>
          <cell r="G43">
            <v>0</v>
          </cell>
        </row>
        <row r="44">
          <cell r="A44">
            <v>140</v>
          </cell>
          <cell r="B44" t="str">
            <v>Central African Rep.</v>
          </cell>
          <cell r="C44">
            <v>0</v>
          </cell>
          <cell r="D44">
            <v>0</v>
          </cell>
          <cell r="E44">
            <v>0</v>
          </cell>
          <cell r="F44">
            <v>0</v>
          </cell>
          <cell r="G44">
            <v>0</v>
          </cell>
        </row>
        <row r="45">
          <cell r="A45">
            <v>148</v>
          </cell>
          <cell r="B45" t="str">
            <v>Chad</v>
          </cell>
          <cell r="C45">
            <v>0</v>
          </cell>
          <cell r="D45">
            <v>-1.0999999999999999E-2</v>
          </cell>
          <cell r="E45">
            <v>0</v>
          </cell>
          <cell r="F45">
            <v>-1.0999999999999999E-2</v>
          </cell>
          <cell r="G45">
            <v>-1.0999999999999999E-2</v>
          </cell>
        </row>
        <row r="46">
          <cell r="A46">
            <v>152</v>
          </cell>
          <cell r="B46" t="str">
            <v>Chile</v>
          </cell>
          <cell r="C46">
            <v>0</v>
          </cell>
          <cell r="D46">
            <v>0</v>
          </cell>
          <cell r="E46">
            <v>0</v>
          </cell>
          <cell r="F46">
            <v>0</v>
          </cell>
          <cell r="G46">
            <v>0</v>
          </cell>
        </row>
        <row r="47">
          <cell r="A47">
            <v>156</v>
          </cell>
          <cell r="B47" t="str">
            <v>China</v>
          </cell>
          <cell r="C47">
            <v>14.587999999999999</v>
          </cell>
          <cell r="D47">
            <v>11806.183000000001</v>
          </cell>
          <cell r="E47">
            <v>199.435</v>
          </cell>
          <cell r="F47">
            <v>12005.618</v>
          </cell>
          <cell r="G47">
            <v>12020.206</v>
          </cell>
        </row>
        <row r="48">
          <cell r="A48">
            <v>170</v>
          </cell>
          <cell r="B48" t="str">
            <v>Colombia</v>
          </cell>
          <cell r="C48">
            <v>-2.472</v>
          </cell>
          <cell r="D48">
            <v>-15.31</v>
          </cell>
          <cell r="E48">
            <v>7.8550000000000004</v>
          </cell>
          <cell r="F48">
            <v>-7.4550000000000001</v>
          </cell>
          <cell r="G48">
            <v>-9.9269999999999996</v>
          </cell>
        </row>
        <row r="49">
          <cell r="A49">
            <v>174</v>
          </cell>
          <cell r="B49" t="str">
            <v>Comoros</v>
          </cell>
          <cell r="C49">
            <v>0</v>
          </cell>
          <cell r="D49">
            <v>0</v>
          </cell>
          <cell r="E49">
            <v>0</v>
          </cell>
          <cell r="F49">
            <v>0</v>
          </cell>
          <cell r="G49">
            <v>0</v>
          </cell>
        </row>
        <row r="50">
          <cell r="A50">
            <v>178</v>
          </cell>
          <cell r="B50" t="str">
            <v>Congo</v>
          </cell>
          <cell r="C50">
            <v>3.262</v>
          </cell>
          <cell r="D50">
            <v>1.8560000000000001</v>
          </cell>
          <cell r="E50">
            <v>87.662999999999997</v>
          </cell>
          <cell r="F50">
            <v>89.518999999999991</v>
          </cell>
          <cell r="G50">
            <v>92.780999999999992</v>
          </cell>
        </row>
        <row r="51">
          <cell r="A51">
            <v>188</v>
          </cell>
          <cell r="B51" t="str">
            <v>Costa Rica</v>
          </cell>
          <cell r="C51">
            <v>0</v>
          </cell>
          <cell r="D51">
            <v>-8.1029999999999998</v>
          </cell>
          <cell r="E51">
            <v>0</v>
          </cell>
          <cell r="F51">
            <v>-8.1029999999999998</v>
          </cell>
          <cell r="G51">
            <v>-8.1029999999999998</v>
          </cell>
        </row>
        <row r="52">
          <cell r="A52">
            <v>384</v>
          </cell>
          <cell r="B52" t="str">
            <v>Cote d'Ivoire</v>
          </cell>
          <cell r="C52">
            <v>-0.81799999999999995</v>
          </cell>
          <cell r="D52">
            <v>850.98299999999995</v>
          </cell>
          <cell r="E52">
            <v>0</v>
          </cell>
          <cell r="F52">
            <v>850.98299999999995</v>
          </cell>
          <cell r="G52">
            <v>850.16499999999996</v>
          </cell>
        </row>
        <row r="53">
          <cell r="A53">
            <v>191</v>
          </cell>
          <cell r="B53" t="str">
            <v>Croatia</v>
          </cell>
          <cell r="C53">
            <v>-4.9640000000000004</v>
          </cell>
          <cell r="D53">
            <v>38.503</v>
          </cell>
          <cell r="E53">
            <v>0</v>
          </cell>
          <cell r="F53">
            <v>38.503</v>
          </cell>
          <cell r="G53">
            <v>33.539000000000001</v>
          </cell>
        </row>
        <row r="54">
          <cell r="A54">
            <v>192</v>
          </cell>
          <cell r="B54" t="str">
            <v>Cuba</v>
          </cell>
          <cell r="C54">
            <v>0</v>
          </cell>
          <cell r="D54">
            <v>483.00799999999998</v>
          </cell>
          <cell r="E54">
            <v>0</v>
          </cell>
          <cell r="F54">
            <v>483.00799999999998</v>
          </cell>
          <cell r="G54">
            <v>483.00799999999998</v>
          </cell>
        </row>
        <row r="55">
          <cell r="A55">
            <v>196</v>
          </cell>
          <cell r="B55" t="str">
            <v>Cyprus</v>
          </cell>
          <cell r="C55">
            <v>0</v>
          </cell>
          <cell r="D55">
            <v>0</v>
          </cell>
          <cell r="E55">
            <v>0</v>
          </cell>
          <cell r="F55">
            <v>0</v>
          </cell>
          <cell r="G55">
            <v>0</v>
          </cell>
        </row>
        <row r="56">
          <cell r="A56">
            <v>203</v>
          </cell>
          <cell r="B56" t="str">
            <v>Czech Republic</v>
          </cell>
          <cell r="C56">
            <v>0</v>
          </cell>
          <cell r="D56">
            <v>0</v>
          </cell>
          <cell r="E56">
            <v>0</v>
          </cell>
          <cell r="F56">
            <v>0</v>
          </cell>
          <cell r="G56">
            <v>0</v>
          </cell>
        </row>
        <row r="57">
          <cell r="A57">
            <v>408</v>
          </cell>
          <cell r="B57" t="str">
            <v>Dem People's Rep of Korea</v>
          </cell>
          <cell r="C57">
            <v>44.776000000000003</v>
          </cell>
          <cell r="D57">
            <v>373.42</v>
          </cell>
          <cell r="E57">
            <v>114.616</v>
          </cell>
          <cell r="F57">
            <v>488.036</v>
          </cell>
          <cell r="G57">
            <v>532.81200000000001</v>
          </cell>
        </row>
        <row r="58">
          <cell r="A58">
            <v>180</v>
          </cell>
          <cell r="B58" t="str">
            <v>Dem Rep of the Congo</v>
          </cell>
          <cell r="C58">
            <v>0</v>
          </cell>
          <cell r="D58">
            <v>19.555</v>
          </cell>
          <cell r="E58">
            <v>0</v>
          </cell>
          <cell r="F58">
            <v>19.555</v>
          </cell>
          <cell r="G58">
            <v>19.555</v>
          </cell>
        </row>
        <row r="59">
          <cell r="A59">
            <v>208</v>
          </cell>
          <cell r="B59" t="str">
            <v>Denmark</v>
          </cell>
          <cell r="C59">
            <v>0</v>
          </cell>
          <cell r="D59">
            <v>0</v>
          </cell>
          <cell r="E59">
            <v>0</v>
          </cell>
          <cell r="F59">
            <v>0</v>
          </cell>
          <cell r="G59">
            <v>0</v>
          </cell>
        </row>
        <row r="60">
          <cell r="A60">
            <v>262</v>
          </cell>
          <cell r="B60" t="str">
            <v>Djibouti</v>
          </cell>
          <cell r="C60">
            <v>0</v>
          </cell>
          <cell r="D60">
            <v>45.228000000000002</v>
          </cell>
          <cell r="E60">
            <v>0</v>
          </cell>
          <cell r="F60">
            <v>45.228000000000002</v>
          </cell>
          <cell r="G60">
            <v>45.228000000000002</v>
          </cell>
        </row>
        <row r="61">
          <cell r="A61">
            <v>212</v>
          </cell>
          <cell r="B61" t="str">
            <v>Dominica</v>
          </cell>
          <cell r="C61">
            <v>0</v>
          </cell>
          <cell r="D61">
            <v>0</v>
          </cell>
          <cell r="E61">
            <v>0</v>
          </cell>
          <cell r="F61">
            <v>0</v>
          </cell>
          <cell r="G61">
            <v>0</v>
          </cell>
        </row>
        <row r="62">
          <cell r="A62">
            <v>214</v>
          </cell>
          <cell r="B62" t="str">
            <v>Dominican Republic</v>
          </cell>
          <cell r="C62">
            <v>0</v>
          </cell>
          <cell r="D62">
            <v>6.8620000000000001</v>
          </cell>
          <cell r="E62">
            <v>0</v>
          </cell>
          <cell r="F62">
            <v>6.8620000000000001</v>
          </cell>
          <cell r="G62">
            <v>6.8620000000000001</v>
          </cell>
        </row>
        <row r="63">
          <cell r="A63">
            <v>218</v>
          </cell>
          <cell r="B63" t="str">
            <v>Ecuador</v>
          </cell>
          <cell r="C63">
            <v>148.733</v>
          </cell>
          <cell r="D63">
            <v>-5.3999999999999999E-2</v>
          </cell>
          <cell r="E63">
            <v>4.2869999999999999</v>
          </cell>
          <cell r="F63">
            <v>4.2329999999999997</v>
          </cell>
          <cell r="G63">
            <v>152.96600000000001</v>
          </cell>
        </row>
        <row r="64">
          <cell r="A64">
            <v>818</v>
          </cell>
          <cell r="B64" t="str">
            <v>Egypt</v>
          </cell>
          <cell r="C64">
            <v>0</v>
          </cell>
          <cell r="D64">
            <v>4869.3639999999996</v>
          </cell>
          <cell r="E64">
            <v>598.47900000000004</v>
          </cell>
          <cell r="F64">
            <v>5467.8429999999998</v>
          </cell>
          <cell r="G64">
            <v>5467.8429999999998</v>
          </cell>
        </row>
        <row r="65">
          <cell r="A65">
            <v>222</v>
          </cell>
          <cell r="B65" t="str">
            <v>El Salvador</v>
          </cell>
          <cell r="C65">
            <v>20.527000000000001</v>
          </cell>
          <cell r="D65">
            <v>-6.39</v>
          </cell>
          <cell r="E65">
            <v>0</v>
          </cell>
          <cell r="F65">
            <v>-6.39</v>
          </cell>
          <cell r="G65">
            <v>14.137</v>
          </cell>
        </row>
        <row r="66">
          <cell r="A66">
            <v>226</v>
          </cell>
          <cell r="B66" t="str">
            <v>Equatorial Guinea</v>
          </cell>
          <cell r="C66">
            <v>0</v>
          </cell>
          <cell r="D66">
            <v>0</v>
          </cell>
          <cell r="E66">
            <v>0</v>
          </cell>
          <cell r="F66">
            <v>0</v>
          </cell>
          <cell r="G66">
            <v>0</v>
          </cell>
        </row>
        <row r="67">
          <cell r="A67">
            <v>232</v>
          </cell>
          <cell r="B67" t="str">
            <v>Eritrea</v>
          </cell>
          <cell r="C67">
            <v>0</v>
          </cell>
          <cell r="D67">
            <v>104.45699999999999</v>
          </cell>
          <cell r="E67">
            <v>0</v>
          </cell>
          <cell r="F67">
            <v>104.45699999999999</v>
          </cell>
          <cell r="G67">
            <v>104.45699999999999</v>
          </cell>
        </row>
        <row r="68">
          <cell r="A68">
            <v>233</v>
          </cell>
          <cell r="B68" t="str">
            <v>Estonia</v>
          </cell>
          <cell r="C68">
            <v>0</v>
          </cell>
          <cell r="D68">
            <v>0</v>
          </cell>
          <cell r="E68">
            <v>0</v>
          </cell>
          <cell r="F68">
            <v>0</v>
          </cell>
          <cell r="G68">
            <v>0</v>
          </cell>
        </row>
        <row r="69">
          <cell r="A69">
            <v>231</v>
          </cell>
          <cell r="B69" t="str">
            <v>Ethiopia</v>
          </cell>
          <cell r="C69">
            <v>21.393999999999998</v>
          </cell>
          <cell r="D69">
            <v>659.75599999999997</v>
          </cell>
          <cell r="E69">
            <v>0</v>
          </cell>
          <cell r="F69">
            <v>659.75599999999997</v>
          </cell>
          <cell r="G69">
            <v>681.15</v>
          </cell>
        </row>
        <row r="70">
          <cell r="A70">
            <v>583</v>
          </cell>
          <cell r="B70" t="str">
            <v>Fed States of Micronesia</v>
          </cell>
          <cell r="C70">
            <v>0</v>
          </cell>
          <cell r="D70">
            <v>0</v>
          </cell>
          <cell r="E70">
            <v>0</v>
          </cell>
          <cell r="F70">
            <v>0</v>
          </cell>
          <cell r="G70">
            <v>0</v>
          </cell>
        </row>
        <row r="71">
          <cell r="A71">
            <v>242</v>
          </cell>
          <cell r="B71" t="str">
            <v>Fiji</v>
          </cell>
          <cell r="C71">
            <v>0</v>
          </cell>
          <cell r="D71">
            <v>0</v>
          </cell>
          <cell r="E71">
            <v>0</v>
          </cell>
          <cell r="F71">
            <v>0</v>
          </cell>
          <cell r="G71">
            <v>0</v>
          </cell>
        </row>
        <row r="72">
          <cell r="A72">
            <v>246</v>
          </cell>
          <cell r="B72" t="str">
            <v>Finland</v>
          </cell>
          <cell r="C72">
            <v>0</v>
          </cell>
          <cell r="D72">
            <v>0</v>
          </cell>
          <cell r="E72">
            <v>0</v>
          </cell>
          <cell r="F72">
            <v>0</v>
          </cell>
          <cell r="G72">
            <v>0</v>
          </cell>
        </row>
        <row r="73">
          <cell r="A73">
            <v>250</v>
          </cell>
          <cell r="B73" t="str">
            <v>France</v>
          </cell>
          <cell r="C73">
            <v>0</v>
          </cell>
          <cell r="D73">
            <v>0</v>
          </cell>
          <cell r="E73">
            <v>0</v>
          </cell>
          <cell r="F73">
            <v>0</v>
          </cell>
          <cell r="G73">
            <v>0</v>
          </cell>
        </row>
        <row r="74">
          <cell r="A74">
            <v>266</v>
          </cell>
          <cell r="B74" t="str">
            <v>Gabon</v>
          </cell>
          <cell r="C74">
            <v>0</v>
          </cell>
          <cell r="D74">
            <v>12.32</v>
          </cell>
          <cell r="E74">
            <v>0</v>
          </cell>
          <cell r="F74">
            <v>12.32</v>
          </cell>
          <cell r="G74">
            <v>12.32</v>
          </cell>
        </row>
        <row r="75">
          <cell r="A75">
            <v>270</v>
          </cell>
          <cell r="B75" t="str">
            <v>Gambia</v>
          </cell>
          <cell r="C75">
            <v>0</v>
          </cell>
          <cell r="D75">
            <v>0</v>
          </cell>
          <cell r="E75">
            <v>0</v>
          </cell>
          <cell r="F75">
            <v>0</v>
          </cell>
          <cell r="G75">
            <v>0</v>
          </cell>
        </row>
        <row r="76">
          <cell r="A76">
            <v>268</v>
          </cell>
          <cell r="B76" t="str">
            <v>Georgia</v>
          </cell>
          <cell r="C76">
            <v>0</v>
          </cell>
          <cell r="D76">
            <v>47.338999999999999</v>
          </cell>
          <cell r="E76">
            <v>0</v>
          </cell>
          <cell r="F76">
            <v>47.338999999999999</v>
          </cell>
          <cell r="G76">
            <v>47.338999999999999</v>
          </cell>
        </row>
        <row r="77">
          <cell r="A77">
            <v>276</v>
          </cell>
          <cell r="B77" t="str">
            <v>Germany</v>
          </cell>
          <cell r="C77">
            <v>0</v>
          </cell>
          <cell r="D77">
            <v>0</v>
          </cell>
          <cell r="E77">
            <v>0</v>
          </cell>
          <cell r="F77">
            <v>0</v>
          </cell>
          <cell r="G77">
            <v>0</v>
          </cell>
        </row>
        <row r="78">
          <cell r="A78">
            <v>288</v>
          </cell>
          <cell r="B78" t="str">
            <v>Ghana</v>
          </cell>
          <cell r="C78">
            <v>0</v>
          </cell>
          <cell r="D78">
            <v>381.59199999999998</v>
          </cell>
          <cell r="E78">
            <v>0</v>
          </cell>
          <cell r="F78">
            <v>381.59199999999998</v>
          </cell>
          <cell r="G78">
            <v>381.59199999999998</v>
          </cell>
        </row>
        <row r="79">
          <cell r="A79">
            <v>300</v>
          </cell>
          <cell r="B79" t="str">
            <v>Greece</v>
          </cell>
          <cell r="C79">
            <v>0</v>
          </cell>
          <cell r="D79">
            <v>0</v>
          </cell>
          <cell r="E79">
            <v>0</v>
          </cell>
          <cell r="F79">
            <v>0</v>
          </cell>
          <cell r="G79">
            <v>0</v>
          </cell>
        </row>
        <row r="80">
          <cell r="A80">
            <v>308</v>
          </cell>
          <cell r="B80" t="str">
            <v>Grenada</v>
          </cell>
          <cell r="C80">
            <v>0</v>
          </cell>
          <cell r="D80">
            <v>0</v>
          </cell>
          <cell r="E80">
            <v>0</v>
          </cell>
          <cell r="F80">
            <v>0</v>
          </cell>
          <cell r="G80">
            <v>0</v>
          </cell>
        </row>
        <row r="81">
          <cell r="A81">
            <v>320</v>
          </cell>
          <cell r="B81" t="str">
            <v>Guatemala</v>
          </cell>
          <cell r="C81">
            <v>15.03</v>
          </cell>
          <cell r="D81">
            <v>382.57900000000001</v>
          </cell>
          <cell r="E81">
            <v>0</v>
          </cell>
          <cell r="F81">
            <v>382.57900000000001</v>
          </cell>
          <cell r="G81">
            <v>397.60899999999998</v>
          </cell>
        </row>
        <row r="82">
          <cell r="A82">
            <v>324</v>
          </cell>
          <cell r="B82" t="str">
            <v>Guinea</v>
          </cell>
          <cell r="C82">
            <v>-7.4999999999999997E-2</v>
          </cell>
          <cell r="D82">
            <v>342.166</v>
          </cell>
          <cell r="E82">
            <v>0</v>
          </cell>
          <cell r="F82">
            <v>342.166</v>
          </cell>
          <cell r="G82">
            <v>342.09100000000001</v>
          </cell>
        </row>
        <row r="83">
          <cell r="A83">
            <v>624</v>
          </cell>
          <cell r="B83" t="str">
            <v>Guinea-Bissau</v>
          </cell>
          <cell r="C83">
            <v>0</v>
          </cell>
          <cell r="D83">
            <v>0</v>
          </cell>
          <cell r="E83">
            <v>0</v>
          </cell>
          <cell r="F83">
            <v>0</v>
          </cell>
          <cell r="G83">
            <v>0</v>
          </cell>
        </row>
        <row r="84">
          <cell r="A84">
            <v>328</v>
          </cell>
          <cell r="B84" t="str">
            <v>Guyana</v>
          </cell>
          <cell r="C84">
            <v>0</v>
          </cell>
          <cell r="D84">
            <v>0</v>
          </cell>
          <cell r="E84">
            <v>0</v>
          </cell>
          <cell r="F84">
            <v>0</v>
          </cell>
          <cell r="G84">
            <v>0</v>
          </cell>
        </row>
        <row r="85">
          <cell r="A85">
            <v>332</v>
          </cell>
          <cell r="B85" t="str">
            <v>Haiti</v>
          </cell>
          <cell r="C85">
            <v>-2.5000000000000001E-2</v>
          </cell>
          <cell r="D85">
            <v>210.37</v>
          </cell>
          <cell r="E85">
            <v>0</v>
          </cell>
          <cell r="F85">
            <v>210.37</v>
          </cell>
          <cell r="G85">
            <v>210.345</v>
          </cell>
        </row>
        <row r="86">
          <cell r="A86">
            <v>340</v>
          </cell>
          <cell r="B86" t="str">
            <v>Honduras</v>
          </cell>
          <cell r="C86">
            <v>0</v>
          </cell>
          <cell r="D86">
            <v>657.06500000000005</v>
          </cell>
          <cell r="E86">
            <v>0</v>
          </cell>
          <cell r="F86">
            <v>657.06500000000005</v>
          </cell>
          <cell r="G86">
            <v>657.06500000000005</v>
          </cell>
        </row>
        <row r="87">
          <cell r="A87">
            <v>348</v>
          </cell>
          <cell r="B87" t="str">
            <v>Hungary</v>
          </cell>
          <cell r="C87">
            <v>0</v>
          </cell>
          <cell r="D87">
            <v>0</v>
          </cell>
          <cell r="E87">
            <v>0</v>
          </cell>
          <cell r="F87">
            <v>0</v>
          </cell>
          <cell r="G87">
            <v>0</v>
          </cell>
        </row>
        <row r="88">
          <cell r="A88">
            <v>352</v>
          </cell>
          <cell r="B88" t="str">
            <v>Iceland</v>
          </cell>
          <cell r="C88">
            <v>0</v>
          </cell>
          <cell r="D88">
            <v>0</v>
          </cell>
          <cell r="E88">
            <v>0</v>
          </cell>
          <cell r="F88">
            <v>0</v>
          </cell>
          <cell r="G88">
            <v>0</v>
          </cell>
        </row>
        <row r="89">
          <cell r="A89">
            <v>356</v>
          </cell>
          <cell r="B89" t="str">
            <v>India</v>
          </cell>
          <cell r="C89">
            <v>41.046999999999997</v>
          </cell>
          <cell r="D89">
            <v>4165.152</v>
          </cell>
          <cell r="E89">
            <v>126.248</v>
          </cell>
          <cell r="F89">
            <v>4291.3999999999996</v>
          </cell>
          <cell r="G89">
            <v>4332.4469999999992</v>
          </cell>
        </row>
        <row r="90">
          <cell r="A90">
            <v>360</v>
          </cell>
          <cell r="B90" t="str">
            <v>Indonesia</v>
          </cell>
          <cell r="C90">
            <v>146.304</v>
          </cell>
          <cell r="D90">
            <v>68.817999999999998</v>
          </cell>
          <cell r="E90">
            <v>124.61</v>
          </cell>
          <cell r="F90">
            <v>193.428</v>
          </cell>
          <cell r="G90">
            <v>339.73199999999997</v>
          </cell>
        </row>
        <row r="91">
          <cell r="A91">
            <v>364</v>
          </cell>
          <cell r="B91" t="str">
            <v>Iran, Islamic Republic</v>
          </cell>
          <cell r="C91">
            <v>59.756</v>
          </cell>
          <cell r="D91">
            <v>487.84300000000002</v>
          </cell>
          <cell r="E91">
            <v>162.55799999999999</v>
          </cell>
          <cell r="F91">
            <v>650.40100000000007</v>
          </cell>
          <cell r="G91">
            <v>710.15700000000004</v>
          </cell>
        </row>
        <row r="92">
          <cell r="A92">
            <v>368</v>
          </cell>
          <cell r="B92" t="str">
            <v>Iraq</v>
          </cell>
          <cell r="C92">
            <v>0</v>
          </cell>
          <cell r="D92">
            <v>7752.5029999999997</v>
          </cell>
          <cell r="E92">
            <v>0</v>
          </cell>
          <cell r="F92">
            <v>7752.5029999999997</v>
          </cell>
          <cell r="G92">
            <v>7752.5029999999997</v>
          </cell>
        </row>
        <row r="93">
          <cell r="A93">
            <v>372</v>
          </cell>
          <cell r="B93" t="str">
            <v>Ireland</v>
          </cell>
          <cell r="C93">
            <v>0</v>
          </cell>
          <cell r="D93">
            <v>0</v>
          </cell>
          <cell r="E93">
            <v>0</v>
          </cell>
          <cell r="F93">
            <v>0</v>
          </cell>
          <cell r="G93">
            <v>0</v>
          </cell>
        </row>
        <row r="94">
          <cell r="A94">
            <v>376</v>
          </cell>
          <cell r="B94" t="str">
            <v>Israel</v>
          </cell>
          <cell r="C94">
            <v>0</v>
          </cell>
          <cell r="D94">
            <v>0</v>
          </cell>
          <cell r="E94">
            <v>0</v>
          </cell>
          <cell r="F94">
            <v>0</v>
          </cell>
          <cell r="G94">
            <v>0</v>
          </cell>
        </row>
        <row r="95">
          <cell r="A95">
            <v>380</v>
          </cell>
          <cell r="B95" t="str">
            <v>Italy</v>
          </cell>
          <cell r="C95">
            <v>0</v>
          </cell>
          <cell r="D95">
            <v>0</v>
          </cell>
          <cell r="E95">
            <v>0</v>
          </cell>
          <cell r="F95">
            <v>0</v>
          </cell>
          <cell r="G95">
            <v>0</v>
          </cell>
        </row>
        <row r="96">
          <cell r="A96">
            <v>388</v>
          </cell>
          <cell r="B96" t="str">
            <v>Jamaica</v>
          </cell>
          <cell r="C96">
            <v>7.1920000000000002</v>
          </cell>
          <cell r="D96">
            <v>0</v>
          </cell>
          <cell r="E96">
            <v>0</v>
          </cell>
          <cell r="F96">
            <v>0</v>
          </cell>
          <cell r="G96">
            <v>7.1920000000000002</v>
          </cell>
        </row>
        <row r="97">
          <cell r="A97">
            <v>392</v>
          </cell>
          <cell r="B97" t="str">
            <v>Japan</v>
          </cell>
          <cell r="C97">
            <v>0</v>
          </cell>
          <cell r="D97">
            <v>0</v>
          </cell>
          <cell r="E97">
            <v>0</v>
          </cell>
          <cell r="F97">
            <v>0</v>
          </cell>
          <cell r="G97">
            <v>0</v>
          </cell>
        </row>
        <row r="98">
          <cell r="A98">
            <v>400</v>
          </cell>
          <cell r="B98" t="str">
            <v>Jordan</v>
          </cell>
          <cell r="C98">
            <v>126.081</v>
          </cell>
          <cell r="D98">
            <v>147.30099999999999</v>
          </cell>
          <cell r="E98">
            <v>0</v>
          </cell>
          <cell r="F98">
            <v>147.30099999999999</v>
          </cell>
          <cell r="G98">
            <v>273.38200000000001</v>
          </cell>
        </row>
        <row r="99">
          <cell r="A99">
            <v>398</v>
          </cell>
          <cell r="B99" t="str">
            <v>Kazakhstan</v>
          </cell>
          <cell r="C99">
            <v>0</v>
          </cell>
          <cell r="D99">
            <v>0</v>
          </cell>
          <cell r="E99">
            <v>0</v>
          </cell>
          <cell r="F99">
            <v>0</v>
          </cell>
          <cell r="G99">
            <v>0</v>
          </cell>
        </row>
        <row r="100">
          <cell r="A100">
            <v>404</v>
          </cell>
          <cell r="B100" t="str">
            <v>Kenya</v>
          </cell>
          <cell r="C100">
            <v>237.91200000000001</v>
          </cell>
          <cell r="D100">
            <v>397.61599999999999</v>
          </cell>
          <cell r="E100">
            <v>55.55</v>
          </cell>
          <cell r="F100">
            <v>453.166</v>
          </cell>
          <cell r="G100">
            <v>691.07799999999997</v>
          </cell>
        </row>
        <row r="101">
          <cell r="A101">
            <v>296</v>
          </cell>
          <cell r="B101" t="str">
            <v>Kiribati</v>
          </cell>
          <cell r="C101">
            <v>0</v>
          </cell>
          <cell r="D101">
            <v>0</v>
          </cell>
          <cell r="E101">
            <v>0</v>
          </cell>
          <cell r="F101">
            <v>0</v>
          </cell>
          <cell r="G101">
            <v>0</v>
          </cell>
        </row>
        <row r="102">
          <cell r="A102">
            <v>414</v>
          </cell>
          <cell r="B102" t="str">
            <v>Kuwait</v>
          </cell>
          <cell r="C102">
            <v>0</v>
          </cell>
          <cell r="D102">
            <v>167.2</v>
          </cell>
          <cell r="E102">
            <v>0</v>
          </cell>
          <cell r="F102">
            <v>167.2</v>
          </cell>
          <cell r="G102">
            <v>167.2</v>
          </cell>
        </row>
        <row r="103">
          <cell r="A103">
            <v>417</v>
          </cell>
          <cell r="B103" t="str">
            <v>Kyrgyzstan</v>
          </cell>
          <cell r="C103">
            <v>0</v>
          </cell>
          <cell r="D103">
            <v>32.151000000000003</v>
          </cell>
          <cell r="E103">
            <v>0</v>
          </cell>
          <cell r="F103">
            <v>32.151000000000003</v>
          </cell>
          <cell r="G103">
            <v>32.151000000000003</v>
          </cell>
        </row>
        <row r="104">
          <cell r="A104">
            <v>418</v>
          </cell>
          <cell r="B104" t="str">
            <v>Lao People's Dem Republic</v>
          </cell>
          <cell r="C104">
            <v>155.26599999999999</v>
          </cell>
          <cell r="D104">
            <v>490.08800000000002</v>
          </cell>
          <cell r="E104">
            <v>0</v>
          </cell>
          <cell r="F104">
            <v>490.08800000000002</v>
          </cell>
          <cell r="G104">
            <v>645.35400000000004</v>
          </cell>
        </row>
        <row r="105">
          <cell r="A105">
            <v>428</v>
          </cell>
          <cell r="B105" t="str">
            <v>Latvia</v>
          </cell>
          <cell r="C105">
            <v>0</v>
          </cell>
          <cell r="D105">
            <v>0</v>
          </cell>
          <cell r="E105">
            <v>0</v>
          </cell>
          <cell r="F105">
            <v>0</v>
          </cell>
          <cell r="G105">
            <v>0</v>
          </cell>
        </row>
        <row r="106">
          <cell r="A106">
            <v>422</v>
          </cell>
          <cell r="B106" t="str">
            <v>Lebanon</v>
          </cell>
          <cell r="C106">
            <v>18.611999999999998</v>
          </cell>
          <cell r="D106">
            <v>2370.7539999999999</v>
          </cell>
          <cell r="E106">
            <v>23.042000000000002</v>
          </cell>
          <cell r="F106">
            <v>2393.7959999999998</v>
          </cell>
          <cell r="G106">
            <v>2412.4079999999999</v>
          </cell>
        </row>
        <row r="107">
          <cell r="A107">
            <v>426</v>
          </cell>
          <cell r="B107" t="str">
            <v>Lesotho</v>
          </cell>
          <cell r="C107">
            <v>0</v>
          </cell>
          <cell r="D107">
            <v>-3.306</v>
          </cell>
          <cell r="E107">
            <v>0</v>
          </cell>
          <cell r="F107">
            <v>-3.306</v>
          </cell>
          <cell r="G107">
            <v>-3.306</v>
          </cell>
        </row>
        <row r="108">
          <cell r="A108">
            <v>430</v>
          </cell>
          <cell r="B108" t="str">
            <v>Liberia</v>
          </cell>
          <cell r="C108">
            <v>218.64599999999999</v>
          </cell>
          <cell r="D108">
            <v>12.645</v>
          </cell>
          <cell r="E108">
            <v>0</v>
          </cell>
          <cell r="F108">
            <v>12.645</v>
          </cell>
          <cell r="G108">
            <v>231.291</v>
          </cell>
        </row>
        <row r="109">
          <cell r="A109">
            <v>434</v>
          </cell>
          <cell r="B109" t="str">
            <v>Libyan Arab Jamahiriya</v>
          </cell>
          <cell r="C109">
            <v>0</v>
          </cell>
          <cell r="D109">
            <v>649.79100000000005</v>
          </cell>
          <cell r="E109">
            <v>0</v>
          </cell>
          <cell r="F109">
            <v>649.79100000000005</v>
          </cell>
          <cell r="G109">
            <v>649.79100000000005</v>
          </cell>
        </row>
        <row r="110">
          <cell r="A110">
            <v>438</v>
          </cell>
          <cell r="B110" t="str">
            <v>Liechtenstein</v>
          </cell>
          <cell r="C110">
            <v>0</v>
          </cell>
          <cell r="D110">
            <v>0</v>
          </cell>
          <cell r="E110">
            <v>0</v>
          </cell>
          <cell r="F110">
            <v>0</v>
          </cell>
          <cell r="G110">
            <v>0</v>
          </cell>
        </row>
        <row r="111">
          <cell r="A111">
            <v>440</v>
          </cell>
          <cell r="B111" t="str">
            <v>Lithuania</v>
          </cell>
          <cell r="C111">
            <v>0</v>
          </cell>
          <cell r="D111">
            <v>0</v>
          </cell>
          <cell r="E111">
            <v>0</v>
          </cell>
          <cell r="F111">
            <v>0</v>
          </cell>
          <cell r="G111">
            <v>0</v>
          </cell>
        </row>
        <row r="112">
          <cell r="A112">
            <v>442</v>
          </cell>
          <cell r="B112" t="str">
            <v>Luxembourg</v>
          </cell>
          <cell r="C112">
            <v>0</v>
          </cell>
          <cell r="D112">
            <v>0</v>
          </cell>
          <cell r="E112">
            <v>0</v>
          </cell>
          <cell r="F112">
            <v>0</v>
          </cell>
          <cell r="G112">
            <v>0</v>
          </cell>
        </row>
        <row r="113">
          <cell r="A113">
            <v>450</v>
          </cell>
          <cell r="B113" t="str">
            <v>Madagascar</v>
          </cell>
          <cell r="C113">
            <v>2.9249999999999998</v>
          </cell>
          <cell r="D113">
            <v>70.641000000000005</v>
          </cell>
          <cell r="E113">
            <v>0</v>
          </cell>
          <cell r="F113">
            <v>70.641000000000005</v>
          </cell>
          <cell r="G113">
            <v>73.566000000000003</v>
          </cell>
        </row>
        <row r="114">
          <cell r="A114">
            <v>454</v>
          </cell>
          <cell r="B114" t="str">
            <v>Malawi</v>
          </cell>
          <cell r="C114">
            <v>0</v>
          </cell>
          <cell r="D114">
            <v>69.176000000000002</v>
          </cell>
          <cell r="E114">
            <v>0</v>
          </cell>
          <cell r="F114">
            <v>69.176000000000002</v>
          </cell>
          <cell r="G114">
            <v>69.176000000000002</v>
          </cell>
        </row>
        <row r="115">
          <cell r="A115">
            <v>458</v>
          </cell>
          <cell r="B115" t="str">
            <v>Malaysia</v>
          </cell>
          <cell r="C115">
            <v>0</v>
          </cell>
          <cell r="D115">
            <v>0</v>
          </cell>
          <cell r="E115">
            <v>0</v>
          </cell>
          <cell r="F115">
            <v>0</v>
          </cell>
          <cell r="G115">
            <v>0</v>
          </cell>
        </row>
        <row r="116">
          <cell r="A116">
            <v>462</v>
          </cell>
          <cell r="B116" t="str">
            <v>Maldives</v>
          </cell>
          <cell r="C116">
            <v>0</v>
          </cell>
          <cell r="D116">
            <v>7.94</v>
          </cell>
          <cell r="E116">
            <v>0</v>
          </cell>
          <cell r="F116">
            <v>7.94</v>
          </cell>
          <cell r="G116">
            <v>7.94</v>
          </cell>
        </row>
        <row r="117">
          <cell r="A117">
            <v>466</v>
          </cell>
          <cell r="B117" t="str">
            <v>Mali</v>
          </cell>
          <cell r="C117">
            <v>4.2000000000000003E-2</v>
          </cell>
          <cell r="D117">
            <v>152.76400000000001</v>
          </cell>
          <cell r="E117">
            <v>0</v>
          </cell>
          <cell r="F117">
            <v>152.76400000000001</v>
          </cell>
          <cell r="G117">
            <v>152.80600000000001</v>
          </cell>
        </row>
        <row r="118">
          <cell r="A118">
            <v>470</v>
          </cell>
          <cell r="B118" t="str">
            <v>Malta</v>
          </cell>
          <cell r="C118">
            <v>0</v>
          </cell>
          <cell r="D118">
            <v>0</v>
          </cell>
          <cell r="E118">
            <v>0</v>
          </cell>
          <cell r="F118">
            <v>0</v>
          </cell>
          <cell r="G118">
            <v>0</v>
          </cell>
        </row>
        <row r="119">
          <cell r="A119">
            <v>584</v>
          </cell>
          <cell r="B119" t="str">
            <v>Marshall Islands</v>
          </cell>
          <cell r="C119">
            <v>0</v>
          </cell>
          <cell r="D119">
            <v>0</v>
          </cell>
          <cell r="E119">
            <v>0</v>
          </cell>
          <cell r="F119">
            <v>0</v>
          </cell>
          <cell r="G119">
            <v>0</v>
          </cell>
        </row>
        <row r="120">
          <cell r="A120">
            <v>478</v>
          </cell>
          <cell r="B120" t="str">
            <v>Mauritania</v>
          </cell>
          <cell r="C120">
            <v>0</v>
          </cell>
          <cell r="D120">
            <v>0</v>
          </cell>
          <cell r="E120">
            <v>0</v>
          </cell>
          <cell r="F120">
            <v>0</v>
          </cell>
          <cell r="G120">
            <v>0</v>
          </cell>
        </row>
        <row r="121">
          <cell r="A121">
            <v>480</v>
          </cell>
          <cell r="B121" t="str">
            <v>Mauritius</v>
          </cell>
          <cell r="C121">
            <v>0</v>
          </cell>
          <cell r="D121">
            <v>0</v>
          </cell>
          <cell r="E121">
            <v>0</v>
          </cell>
          <cell r="F121">
            <v>0</v>
          </cell>
          <cell r="G121">
            <v>0</v>
          </cell>
        </row>
        <row r="122">
          <cell r="A122">
            <v>484</v>
          </cell>
          <cell r="B122" t="str">
            <v>Mexico</v>
          </cell>
          <cell r="C122">
            <v>-2.7930000000000001</v>
          </cell>
          <cell r="D122">
            <v>3824.38</v>
          </cell>
          <cell r="E122">
            <v>56.436</v>
          </cell>
          <cell r="F122">
            <v>3880.8160000000003</v>
          </cell>
          <cell r="G122">
            <v>3878.0230000000001</v>
          </cell>
        </row>
        <row r="123">
          <cell r="A123">
            <v>492</v>
          </cell>
          <cell r="B123" t="str">
            <v>Monaco</v>
          </cell>
          <cell r="C123">
            <v>0</v>
          </cell>
          <cell r="D123">
            <v>0</v>
          </cell>
          <cell r="E123">
            <v>0</v>
          </cell>
          <cell r="F123">
            <v>0</v>
          </cell>
          <cell r="G123">
            <v>0</v>
          </cell>
        </row>
        <row r="124">
          <cell r="A124">
            <v>496</v>
          </cell>
          <cell r="B124" t="str">
            <v>Mongolia</v>
          </cell>
          <cell r="C124">
            <v>111.023</v>
          </cell>
          <cell r="D124">
            <v>359.01499999999999</v>
          </cell>
          <cell r="E124">
            <v>0</v>
          </cell>
          <cell r="F124">
            <v>359.01499999999999</v>
          </cell>
          <cell r="G124">
            <v>470.03800000000001</v>
          </cell>
        </row>
        <row r="125">
          <cell r="A125">
            <v>499</v>
          </cell>
          <cell r="B125" t="str">
            <v>Montenegro</v>
          </cell>
          <cell r="C125">
            <v>0</v>
          </cell>
          <cell r="D125">
            <v>169.369</v>
          </cell>
          <cell r="E125">
            <v>0</v>
          </cell>
          <cell r="F125">
            <v>169.369</v>
          </cell>
          <cell r="G125">
            <v>169.369</v>
          </cell>
        </row>
        <row r="126">
          <cell r="A126">
            <v>504</v>
          </cell>
          <cell r="B126" t="str">
            <v>Morocco</v>
          </cell>
          <cell r="C126">
            <v>31.919</v>
          </cell>
          <cell r="D126">
            <v>1380.5150000000001</v>
          </cell>
          <cell r="E126">
            <v>0</v>
          </cell>
          <cell r="F126">
            <v>1380.5150000000001</v>
          </cell>
          <cell r="G126">
            <v>1412.4340000000002</v>
          </cell>
        </row>
        <row r="127">
          <cell r="A127">
            <v>508</v>
          </cell>
          <cell r="B127" t="str">
            <v>Mozambique</v>
          </cell>
          <cell r="C127">
            <v>0</v>
          </cell>
          <cell r="D127">
            <v>2215.0839999999998</v>
          </cell>
          <cell r="E127">
            <v>0</v>
          </cell>
          <cell r="F127">
            <v>2215.0839999999998</v>
          </cell>
          <cell r="G127">
            <v>2215.0839999999998</v>
          </cell>
        </row>
        <row r="128">
          <cell r="A128">
            <v>104</v>
          </cell>
          <cell r="B128" t="str">
            <v>Myanmar</v>
          </cell>
          <cell r="C128">
            <v>0</v>
          </cell>
          <cell r="D128">
            <v>-1.4999999999999999E-2</v>
          </cell>
          <cell r="E128">
            <v>0</v>
          </cell>
          <cell r="F128">
            <v>-1.4999999999999999E-2</v>
          </cell>
          <cell r="G128">
            <v>-1.4999999999999999E-2</v>
          </cell>
        </row>
        <row r="129">
          <cell r="A129">
            <v>516</v>
          </cell>
          <cell r="B129" t="str">
            <v>Namibia</v>
          </cell>
          <cell r="C129">
            <v>0</v>
          </cell>
          <cell r="D129">
            <v>49.656999999999996</v>
          </cell>
          <cell r="E129">
            <v>0</v>
          </cell>
          <cell r="F129">
            <v>49.656999999999996</v>
          </cell>
          <cell r="G129">
            <v>49.656999999999996</v>
          </cell>
        </row>
        <row r="130">
          <cell r="A130">
            <v>520</v>
          </cell>
          <cell r="B130" t="str">
            <v>Nauru</v>
          </cell>
          <cell r="C130">
            <v>0</v>
          </cell>
          <cell r="D130">
            <v>0</v>
          </cell>
          <cell r="E130">
            <v>0</v>
          </cell>
          <cell r="F130">
            <v>0</v>
          </cell>
          <cell r="G130">
            <v>0</v>
          </cell>
        </row>
        <row r="131">
          <cell r="A131">
            <v>524</v>
          </cell>
          <cell r="B131" t="str">
            <v>Nepal</v>
          </cell>
          <cell r="C131">
            <v>14.212</v>
          </cell>
          <cell r="D131">
            <v>80.915999999999997</v>
          </cell>
          <cell r="E131">
            <v>0</v>
          </cell>
          <cell r="F131">
            <v>80.915999999999997</v>
          </cell>
          <cell r="G131">
            <v>95.128</v>
          </cell>
        </row>
        <row r="132">
          <cell r="A132">
            <v>528</v>
          </cell>
          <cell r="B132" t="str">
            <v>Netherlands</v>
          </cell>
          <cell r="C132">
            <v>0</v>
          </cell>
          <cell r="D132">
            <v>0</v>
          </cell>
          <cell r="E132">
            <v>0</v>
          </cell>
          <cell r="F132">
            <v>0</v>
          </cell>
          <cell r="G132">
            <v>0</v>
          </cell>
        </row>
        <row r="133">
          <cell r="A133">
            <v>554</v>
          </cell>
          <cell r="B133" t="str">
            <v>New Zealand</v>
          </cell>
          <cell r="C133">
            <v>0</v>
          </cell>
          <cell r="D133">
            <v>0</v>
          </cell>
          <cell r="E133">
            <v>0</v>
          </cell>
          <cell r="F133">
            <v>0</v>
          </cell>
          <cell r="G133">
            <v>0</v>
          </cell>
        </row>
        <row r="134">
          <cell r="A134">
            <v>558</v>
          </cell>
          <cell r="B134" t="str">
            <v>Nicaragua</v>
          </cell>
          <cell r="C134">
            <v>0</v>
          </cell>
          <cell r="D134">
            <v>532.91499999999996</v>
          </cell>
          <cell r="E134">
            <v>0</v>
          </cell>
          <cell r="F134">
            <v>532.91499999999996</v>
          </cell>
          <cell r="G134">
            <v>532.91499999999996</v>
          </cell>
        </row>
        <row r="135">
          <cell r="A135">
            <v>562</v>
          </cell>
          <cell r="B135" t="str">
            <v>Niger</v>
          </cell>
          <cell r="C135">
            <v>0</v>
          </cell>
          <cell r="D135">
            <v>10.449</v>
          </cell>
          <cell r="E135">
            <v>0</v>
          </cell>
          <cell r="F135">
            <v>10.449</v>
          </cell>
          <cell r="G135">
            <v>10.449</v>
          </cell>
        </row>
        <row r="136">
          <cell r="A136">
            <v>566</v>
          </cell>
          <cell r="B136" t="str">
            <v>Nigeria</v>
          </cell>
          <cell r="C136">
            <v>-3.855</v>
          </cell>
          <cell r="D136">
            <v>253.07900000000001</v>
          </cell>
          <cell r="E136">
            <v>918.73199999999997</v>
          </cell>
          <cell r="F136">
            <v>1171.8109999999999</v>
          </cell>
          <cell r="G136">
            <v>1167.9559999999999</v>
          </cell>
        </row>
        <row r="137">
          <cell r="A137">
            <v>578</v>
          </cell>
          <cell r="B137" t="str">
            <v>Norway</v>
          </cell>
          <cell r="C137">
            <v>0</v>
          </cell>
          <cell r="D137">
            <v>0</v>
          </cell>
          <cell r="E137">
            <v>0</v>
          </cell>
          <cell r="F137">
            <v>0</v>
          </cell>
          <cell r="G137">
            <v>0</v>
          </cell>
        </row>
        <row r="138">
          <cell r="A138">
            <v>512</v>
          </cell>
          <cell r="B138" t="str">
            <v>Oman</v>
          </cell>
          <cell r="C138">
            <v>8.2129999999999992</v>
          </cell>
          <cell r="D138">
            <v>87.063000000000002</v>
          </cell>
          <cell r="E138">
            <v>0</v>
          </cell>
          <cell r="F138">
            <v>87.063000000000002</v>
          </cell>
          <cell r="G138">
            <v>95.275999999999996</v>
          </cell>
        </row>
        <row r="139">
          <cell r="A139">
            <v>586</v>
          </cell>
          <cell r="B139" t="str">
            <v>Pakistan</v>
          </cell>
          <cell r="C139">
            <v>247.22800000000001</v>
          </cell>
          <cell r="D139">
            <v>897.19200000000001</v>
          </cell>
          <cell r="E139">
            <v>45.646000000000001</v>
          </cell>
          <cell r="F139">
            <v>942.83799999999997</v>
          </cell>
          <cell r="G139">
            <v>1190.066</v>
          </cell>
        </row>
        <row r="140">
          <cell r="A140">
            <v>585</v>
          </cell>
          <cell r="B140" t="str">
            <v xml:space="preserve">Palau </v>
          </cell>
          <cell r="C140">
            <v>0</v>
          </cell>
          <cell r="D140">
            <v>0</v>
          </cell>
          <cell r="E140">
            <v>0</v>
          </cell>
          <cell r="F140">
            <v>0</v>
          </cell>
          <cell r="G140">
            <v>0</v>
          </cell>
        </row>
        <row r="141">
          <cell r="A141">
            <v>591</v>
          </cell>
          <cell r="B141" t="str">
            <v>Panama</v>
          </cell>
          <cell r="C141">
            <v>0</v>
          </cell>
          <cell r="D141">
            <v>0</v>
          </cell>
          <cell r="E141">
            <v>0</v>
          </cell>
          <cell r="F141">
            <v>0</v>
          </cell>
          <cell r="G141">
            <v>0</v>
          </cell>
        </row>
        <row r="142">
          <cell r="A142">
            <v>598</v>
          </cell>
          <cell r="B142" t="str">
            <v>Papua New Guinea</v>
          </cell>
          <cell r="C142">
            <v>0</v>
          </cell>
          <cell r="D142">
            <v>0</v>
          </cell>
          <cell r="E142">
            <v>0</v>
          </cell>
          <cell r="F142">
            <v>0</v>
          </cell>
          <cell r="G142">
            <v>0</v>
          </cell>
        </row>
        <row r="143">
          <cell r="A143">
            <v>600</v>
          </cell>
          <cell r="B143" t="str">
            <v>Paraguay</v>
          </cell>
          <cell r="C143">
            <v>110.578</v>
          </cell>
          <cell r="D143">
            <v>0</v>
          </cell>
          <cell r="E143">
            <v>0</v>
          </cell>
          <cell r="F143">
            <v>0</v>
          </cell>
          <cell r="G143">
            <v>110.578</v>
          </cell>
        </row>
        <row r="144">
          <cell r="A144">
            <v>604</v>
          </cell>
          <cell r="B144" t="str">
            <v>Peru</v>
          </cell>
          <cell r="C144">
            <v>5.3259999999999996</v>
          </cell>
          <cell r="D144">
            <v>30.323</v>
          </cell>
          <cell r="E144">
            <v>0</v>
          </cell>
          <cell r="F144">
            <v>30.323</v>
          </cell>
          <cell r="G144">
            <v>35.649000000000001</v>
          </cell>
        </row>
        <row r="145">
          <cell r="A145">
            <v>608</v>
          </cell>
          <cell r="B145" t="str">
            <v>Philippines</v>
          </cell>
          <cell r="C145">
            <v>0</v>
          </cell>
          <cell r="D145">
            <v>263.892</v>
          </cell>
          <cell r="E145">
            <v>0</v>
          </cell>
          <cell r="F145">
            <v>263.892</v>
          </cell>
          <cell r="G145">
            <v>263.892</v>
          </cell>
        </row>
        <row r="146">
          <cell r="A146">
            <v>616</v>
          </cell>
          <cell r="B146" t="str">
            <v>Poland</v>
          </cell>
          <cell r="C146">
            <v>0</v>
          </cell>
          <cell r="D146">
            <v>0</v>
          </cell>
          <cell r="E146">
            <v>0</v>
          </cell>
          <cell r="F146">
            <v>0</v>
          </cell>
          <cell r="G146">
            <v>0</v>
          </cell>
        </row>
        <row r="147">
          <cell r="A147">
            <v>620</v>
          </cell>
          <cell r="B147" t="str">
            <v>Portugal</v>
          </cell>
          <cell r="C147">
            <v>0</v>
          </cell>
          <cell r="D147">
            <v>0</v>
          </cell>
          <cell r="E147">
            <v>0</v>
          </cell>
          <cell r="F147">
            <v>0</v>
          </cell>
          <cell r="G147">
            <v>0</v>
          </cell>
        </row>
        <row r="148">
          <cell r="A148">
            <v>634</v>
          </cell>
          <cell r="B148" t="str">
            <v>Qatar</v>
          </cell>
          <cell r="C148">
            <v>0</v>
          </cell>
          <cell r="D148">
            <v>143.727</v>
          </cell>
          <cell r="E148">
            <v>0</v>
          </cell>
          <cell r="F148">
            <v>143.727</v>
          </cell>
          <cell r="G148">
            <v>143.727</v>
          </cell>
        </row>
        <row r="149">
          <cell r="A149">
            <v>410</v>
          </cell>
          <cell r="B149" t="str">
            <v>Rep of Korea</v>
          </cell>
          <cell r="C149">
            <v>0</v>
          </cell>
          <cell r="D149">
            <v>0</v>
          </cell>
          <cell r="E149">
            <v>-0.57199999999999995</v>
          </cell>
          <cell r="F149">
            <v>-0.57199999999999995</v>
          </cell>
          <cell r="G149">
            <v>-0.57199999999999995</v>
          </cell>
        </row>
        <row r="150">
          <cell r="A150">
            <v>498</v>
          </cell>
          <cell r="B150" t="str">
            <v>Rep of Moldova</v>
          </cell>
          <cell r="C150">
            <v>14.066000000000001</v>
          </cell>
          <cell r="D150">
            <v>-0.08</v>
          </cell>
          <cell r="E150">
            <v>0</v>
          </cell>
          <cell r="F150">
            <v>-0.08</v>
          </cell>
          <cell r="G150">
            <v>13.986000000000001</v>
          </cell>
        </row>
        <row r="151">
          <cell r="A151">
            <v>642</v>
          </cell>
          <cell r="B151" t="str">
            <v>Romania</v>
          </cell>
          <cell r="C151">
            <v>-3.5249999999999999</v>
          </cell>
          <cell r="D151">
            <v>1018.8150000000001</v>
          </cell>
          <cell r="E151">
            <v>0</v>
          </cell>
          <cell r="F151">
            <v>1018.8150000000001</v>
          </cell>
          <cell r="G151">
            <v>1015.2900000000001</v>
          </cell>
        </row>
        <row r="152">
          <cell r="A152">
            <v>643</v>
          </cell>
          <cell r="B152" t="str">
            <v>Russian Federation</v>
          </cell>
          <cell r="C152">
            <v>61.698999999999998</v>
          </cell>
          <cell r="D152">
            <v>113.584</v>
          </cell>
          <cell r="E152">
            <v>430.36900000000003</v>
          </cell>
          <cell r="F152">
            <v>543.95299999999997</v>
          </cell>
          <cell r="G152">
            <v>605.65199999999993</v>
          </cell>
        </row>
        <row r="153">
          <cell r="A153">
            <v>646</v>
          </cell>
          <cell r="B153" t="str">
            <v>Rwanda</v>
          </cell>
          <cell r="C153">
            <v>80.534000000000006</v>
          </cell>
          <cell r="D153">
            <v>726.10699999999997</v>
          </cell>
          <cell r="E153">
            <v>20.302</v>
          </cell>
          <cell r="F153">
            <v>746.40899999999999</v>
          </cell>
          <cell r="G153">
            <v>826.94299999999998</v>
          </cell>
        </row>
        <row r="154">
          <cell r="A154">
            <v>882</v>
          </cell>
          <cell r="B154" t="str">
            <v>Samoa</v>
          </cell>
          <cell r="C154">
            <v>0</v>
          </cell>
          <cell r="D154">
            <v>0</v>
          </cell>
          <cell r="E154">
            <v>0</v>
          </cell>
          <cell r="F154">
            <v>0</v>
          </cell>
          <cell r="G154">
            <v>0</v>
          </cell>
        </row>
        <row r="155">
          <cell r="A155">
            <v>674</v>
          </cell>
          <cell r="B155" t="str">
            <v>San Marino</v>
          </cell>
          <cell r="C155">
            <v>0</v>
          </cell>
          <cell r="D155">
            <v>0</v>
          </cell>
          <cell r="E155">
            <v>0</v>
          </cell>
          <cell r="F155">
            <v>0</v>
          </cell>
          <cell r="G155">
            <v>0</v>
          </cell>
        </row>
        <row r="156">
          <cell r="A156">
            <v>678</v>
          </cell>
          <cell r="B156" t="str">
            <v>Sao Tome and Principe</v>
          </cell>
          <cell r="C156">
            <v>0</v>
          </cell>
          <cell r="D156">
            <v>33.250999999999998</v>
          </cell>
          <cell r="E156">
            <v>0</v>
          </cell>
          <cell r="F156">
            <v>33.250999999999998</v>
          </cell>
          <cell r="G156">
            <v>33.250999999999998</v>
          </cell>
        </row>
        <row r="157">
          <cell r="A157">
            <v>682</v>
          </cell>
          <cell r="B157" t="str">
            <v>Saudi Arabia</v>
          </cell>
          <cell r="C157">
            <v>6.8250000000000002</v>
          </cell>
          <cell r="D157">
            <v>658.93700000000001</v>
          </cell>
          <cell r="E157">
            <v>0</v>
          </cell>
          <cell r="F157">
            <v>658.93700000000001</v>
          </cell>
          <cell r="G157">
            <v>665.76200000000006</v>
          </cell>
        </row>
        <row r="158">
          <cell r="A158">
            <v>686</v>
          </cell>
          <cell r="B158" t="str">
            <v>Senegal</v>
          </cell>
          <cell r="C158">
            <v>202.642</v>
          </cell>
          <cell r="D158">
            <v>646.95399999999995</v>
          </cell>
          <cell r="E158">
            <v>0</v>
          </cell>
          <cell r="F158">
            <v>646.95399999999995</v>
          </cell>
          <cell r="G158">
            <v>849.596</v>
          </cell>
        </row>
        <row r="159">
          <cell r="A159">
            <v>688</v>
          </cell>
          <cell r="B159" t="str">
            <v>Serbia</v>
          </cell>
          <cell r="C159">
            <v>-3.3000000000000002E-2</v>
          </cell>
          <cell r="D159">
            <v>841.38699999999994</v>
          </cell>
          <cell r="E159">
            <v>0</v>
          </cell>
          <cell r="F159">
            <v>841.38699999999994</v>
          </cell>
          <cell r="G159">
            <v>841.35399999999993</v>
          </cell>
        </row>
        <row r="160">
          <cell r="A160">
            <v>690</v>
          </cell>
          <cell r="B160" t="str">
            <v>Seychelles</v>
          </cell>
          <cell r="C160">
            <v>0</v>
          </cell>
          <cell r="D160">
            <v>6.4420000000000002</v>
          </cell>
          <cell r="E160">
            <v>0</v>
          </cell>
          <cell r="F160">
            <v>6.4420000000000002</v>
          </cell>
          <cell r="G160">
            <v>6.4420000000000002</v>
          </cell>
        </row>
        <row r="161">
          <cell r="A161">
            <v>694</v>
          </cell>
          <cell r="B161" t="str">
            <v>Sierra Leone</v>
          </cell>
          <cell r="C161">
            <v>83.084000000000003</v>
          </cell>
          <cell r="D161">
            <v>200.70599999999999</v>
          </cell>
          <cell r="E161">
            <v>0</v>
          </cell>
          <cell r="F161">
            <v>200.70599999999999</v>
          </cell>
          <cell r="G161">
            <v>283.78999999999996</v>
          </cell>
        </row>
        <row r="162">
          <cell r="A162">
            <v>702</v>
          </cell>
          <cell r="B162" t="str">
            <v>Singapore</v>
          </cell>
          <cell r="C162">
            <v>0</v>
          </cell>
          <cell r="D162">
            <v>0</v>
          </cell>
          <cell r="E162">
            <v>0</v>
          </cell>
          <cell r="F162">
            <v>0</v>
          </cell>
          <cell r="G162">
            <v>0</v>
          </cell>
        </row>
        <row r="163">
          <cell r="A163">
            <v>703</v>
          </cell>
          <cell r="B163" t="str">
            <v>Slovak Republic</v>
          </cell>
          <cell r="C163">
            <v>0</v>
          </cell>
          <cell r="D163">
            <v>0</v>
          </cell>
          <cell r="E163">
            <v>0</v>
          </cell>
          <cell r="F163">
            <v>0</v>
          </cell>
          <cell r="G163">
            <v>0</v>
          </cell>
        </row>
        <row r="164">
          <cell r="A164">
            <v>705</v>
          </cell>
          <cell r="B164" t="str">
            <v>Slovenia</v>
          </cell>
          <cell r="C164">
            <v>0</v>
          </cell>
          <cell r="D164">
            <v>0</v>
          </cell>
          <cell r="E164">
            <v>0</v>
          </cell>
          <cell r="F164">
            <v>0</v>
          </cell>
          <cell r="G164">
            <v>0</v>
          </cell>
        </row>
        <row r="165">
          <cell r="A165">
            <v>90</v>
          </cell>
          <cell r="B165" t="str">
            <v>Solomon Islands</v>
          </cell>
          <cell r="C165">
            <v>-0.2</v>
          </cell>
          <cell r="D165">
            <v>0</v>
          </cell>
          <cell r="E165">
            <v>0</v>
          </cell>
          <cell r="F165">
            <v>0</v>
          </cell>
          <cell r="G165">
            <v>-0.2</v>
          </cell>
        </row>
        <row r="166">
          <cell r="A166">
            <v>706</v>
          </cell>
          <cell r="B166" t="str">
            <v>Somalia</v>
          </cell>
          <cell r="C166">
            <v>0</v>
          </cell>
          <cell r="D166">
            <v>0</v>
          </cell>
          <cell r="E166">
            <v>0</v>
          </cell>
          <cell r="F166">
            <v>0</v>
          </cell>
          <cell r="G166">
            <v>0</v>
          </cell>
        </row>
        <row r="167">
          <cell r="A167">
            <v>710</v>
          </cell>
          <cell r="B167" t="str">
            <v>South Africa</v>
          </cell>
          <cell r="C167">
            <v>0</v>
          </cell>
          <cell r="D167">
            <v>155.208</v>
          </cell>
          <cell r="E167">
            <v>150.334</v>
          </cell>
          <cell r="F167">
            <v>305.54200000000003</v>
          </cell>
          <cell r="G167">
            <v>305.54200000000003</v>
          </cell>
        </row>
        <row r="168">
          <cell r="A168">
            <v>724</v>
          </cell>
          <cell r="B168" t="str">
            <v>Spain</v>
          </cell>
          <cell r="C168">
            <v>0</v>
          </cell>
          <cell r="D168">
            <v>0</v>
          </cell>
          <cell r="E168">
            <v>0</v>
          </cell>
          <cell r="F168">
            <v>0</v>
          </cell>
          <cell r="G168">
            <v>0</v>
          </cell>
        </row>
        <row r="169">
          <cell r="A169">
            <v>144</v>
          </cell>
          <cell r="B169" t="str">
            <v>Sri Lanka</v>
          </cell>
          <cell r="C169">
            <v>29.756</v>
          </cell>
          <cell r="D169">
            <v>744.29700000000003</v>
          </cell>
          <cell r="E169">
            <v>0</v>
          </cell>
          <cell r="F169">
            <v>744.29700000000003</v>
          </cell>
          <cell r="G169">
            <v>774.053</v>
          </cell>
        </row>
        <row r="170">
          <cell r="A170">
            <v>659</v>
          </cell>
          <cell r="B170" t="str">
            <v>St. Kitts and Nevis</v>
          </cell>
          <cell r="C170">
            <v>0</v>
          </cell>
          <cell r="D170">
            <v>0</v>
          </cell>
          <cell r="E170">
            <v>0</v>
          </cell>
          <cell r="F170">
            <v>0</v>
          </cell>
          <cell r="G170">
            <v>0</v>
          </cell>
        </row>
        <row r="171">
          <cell r="A171">
            <v>662</v>
          </cell>
          <cell r="B171" t="str">
            <v>St. Lucia</v>
          </cell>
          <cell r="C171">
            <v>0</v>
          </cell>
          <cell r="D171">
            <v>0</v>
          </cell>
          <cell r="E171">
            <v>0</v>
          </cell>
          <cell r="F171">
            <v>0</v>
          </cell>
          <cell r="G171">
            <v>0</v>
          </cell>
        </row>
        <row r="172">
          <cell r="A172">
            <v>670</v>
          </cell>
          <cell r="B172" t="str">
            <v>St. Vincent and the Grenadines</v>
          </cell>
          <cell r="C172">
            <v>0</v>
          </cell>
          <cell r="D172">
            <v>0</v>
          </cell>
          <cell r="E172">
            <v>0</v>
          </cell>
          <cell r="F172">
            <v>0</v>
          </cell>
          <cell r="G172">
            <v>0</v>
          </cell>
        </row>
        <row r="173">
          <cell r="A173">
            <v>736</v>
          </cell>
          <cell r="B173" t="str">
            <v>Sudan</v>
          </cell>
          <cell r="C173">
            <v>0</v>
          </cell>
          <cell r="D173">
            <v>8748.759</v>
          </cell>
          <cell r="E173">
            <v>64.304000000000002</v>
          </cell>
          <cell r="F173">
            <v>8813.0630000000001</v>
          </cell>
          <cell r="G173">
            <v>8813.0630000000001</v>
          </cell>
        </row>
        <row r="174">
          <cell r="A174">
            <v>740</v>
          </cell>
          <cell r="B174" t="str">
            <v>Suriname</v>
          </cell>
          <cell r="C174">
            <v>0</v>
          </cell>
          <cell r="D174">
            <v>0</v>
          </cell>
          <cell r="E174">
            <v>0</v>
          </cell>
          <cell r="F174">
            <v>0</v>
          </cell>
          <cell r="G174">
            <v>0</v>
          </cell>
        </row>
        <row r="175">
          <cell r="A175">
            <v>748</v>
          </cell>
          <cell r="B175" t="str">
            <v>Swaziland</v>
          </cell>
          <cell r="C175">
            <v>0</v>
          </cell>
          <cell r="D175">
            <v>185.36199999999999</v>
          </cell>
          <cell r="E175">
            <v>0</v>
          </cell>
          <cell r="F175">
            <v>185.36199999999999</v>
          </cell>
          <cell r="G175">
            <v>185.36199999999999</v>
          </cell>
        </row>
        <row r="176">
          <cell r="A176">
            <v>752</v>
          </cell>
          <cell r="B176" t="str">
            <v>Sweden</v>
          </cell>
          <cell r="C176">
            <v>0</v>
          </cell>
          <cell r="D176">
            <v>0</v>
          </cell>
          <cell r="E176">
            <v>0</v>
          </cell>
          <cell r="F176">
            <v>0</v>
          </cell>
          <cell r="G176">
            <v>0</v>
          </cell>
        </row>
        <row r="177">
          <cell r="A177">
            <v>756</v>
          </cell>
          <cell r="B177" t="str">
            <v>Switzerland</v>
          </cell>
          <cell r="C177">
            <v>0</v>
          </cell>
          <cell r="D177">
            <v>0</v>
          </cell>
          <cell r="E177">
            <v>0</v>
          </cell>
          <cell r="F177">
            <v>0</v>
          </cell>
          <cell r="G177">
            <v>0</v>
          </cell>
        </row>
        <row r="178">
          <cell r="A178">
            <v>760</v>
          </cell>
          <cell r="B178" t="str">
            <v>Syrian Arab Republic</v>
          </cell>
          <cell r="C178">
            <v>0</v>
          </cell>
          <cell r="D178">
            <v>1399.5429999999999</v>
          </cell>
          <cell r="E178">
            <v>0</v>
          </cell>
          <cell r="F178">
            <v>1399.5429999999999</v>
          </cell>
          <cell r="G178">
            <v>1399.5429999999999</v>
          </cell>
        </row>
        <row r="179">
          <cell r="A179">
            <v>762</v>
          </cell>
          <cell r="B179" t="str">
            <v>Tajikstan</v>
          </cell>
          <cell r="C179">
            <v>0</v>
          </cell>
          <cell r="D179">
            <v>0</v>
          </cell>
          <cell r="E179">
            <v>0</v>
          </cell>
          <cell r="F179">
            <v>0</v>
          </cell>
          <cell r="G179">
            <v>0</v>
          </cell>
        </row>
        <row r="180">
          <cell r="A180">
            <v>764</v>
          </cell>
          <cell r="B180" t="str">
            <v>Thailand</v>
          </cell>
          <cell r="C180">
            <v>104.57599999999999</v>
          </cell>
          <cell r="D180">
            <v>89.603999999999999</v>
          </cell>
          <cell r="E180">
            <v>0</v>
          </cell>
          <cell r="F180">
            <v>89.603999999999999</v>
          </cell>
          <cell r="G180">
            <v>194.18</v>
          </cell>
        </row>
        <row r="181">
          <cell r="A181">
            <v>807</v>
          </cell>
          <cell r="B181" t="str">
            <v>The Former YR of Macedonia</v>
          </cell>
          <cell r="C181">
            <v>0</v>
          </cell>
          <cell r="D181">
            <v>278.94900000000001</v>
          </cell>
          <cell r="E181">
            <v>0</v>
          </cell>
          <cell r="F181">
            <v>278.94900000000001</v>
          </cell>
          <cell r="G181">
            <v>278.94900000000001</v>
          </cell>
        </row>
        <row r="182">
          <cell r="A182">
            <v>626</v>
          </cell>
          <cell r="B182" t="str">
            <v>Timor-Leste</v>
          </cell>
          <cell r="C182">
            <v>53.664999999999999</v>
          </cell>
          <cell r="D182">
            <v>72.757000000000005</v>
          </cell>
          <cell r="E182">
            <v>0</v>
          </cell>
          <cell r="F182">
            <v>72.757000000000005</v>
          </cell>
          <cell r="G182">
            <v>126.422</v>
          </cell>
        </row>
        <row r="183">
          <cell r="A183">
            <v>768</v>
          </cell>
          <cell r="B183" t="str">
            <v>Togo</v>
          </cell>
          <cell r="C183">
            <v>0</v>
          </cell>
          <cell r="D183">
            <v>-0.77800000000000002</v>
          </cell>
          <cell r="E183">
            <v>0</v>
          </cell>
          <cell r="F183">
            <v>-0.77800000000000002</v>
          </cell>
          <cell r="G183">
            <v>-0.77800000000000002</v>
          </cell>
        </row>
        <row r="184">
          <cell r="A184">
            <v>776</v>
          </cell>
          <cell r="B184" t="str">
            <v xml:space="preserve">Tonga </v>
          </cell>
          <cell r="C184">
            <v>0</v>
          </cell>
          <cell r="D184">
            <v>0</v>
          </cell>
          <cell r="E184">
            <v>0</v>
          </cell>
          <cell r="F184">
            <v>0</v>
          </cell>
          <cell r="G184">
            <v>0</v>
          </cell>
        </row>
        <row r="185">
          <cell r="A185">
            <v>780</v>
          </cell>
          <cell r="B185" t="str">
            <v>Trinidad and Tobago</v>
          </cell>
          <cell r="C185">
            <v>0</v>
          </cell>
          <cell r="D185">
            <v>0</v>
          </cell>
          <cell r="E185">
            <v>0</v>
          </cell>
          <cell r="F185">
            <v>0</v>
          </cell>
          <cell r="G185">
            <v>0</v>
          </cell>
        </row>
        <row r="186">
          <cell r="A186">
            <v>788</v>
          </cell>
          <cell r="B186" t="str">
            <v>Tunisia</v>
          </cell>
          <cell r="C186">
            <v>6.21</v>
          </cell>
          <cell r="D186">
            <v>71.363</v>
          </cell>
          <cell r="E186">
            <v>0</v>
          </cell>
          <cell r="F186">
            <v>71.363</v>
          </cell>
          <cell r="G186">
            <v>77.572999999999993</v>
          </cell>
        </row>
        <row r="187">
          <cell r="A187">
            <v>792</v>
          </cell>
          <cell r="B187" t="str">
            <v>Turkey</v>
          </cell>
          <cell r="C187">
            <v>0.84199999999999997</v>
          </cell>
          <cell r="D187">
            <v>295.02800000000002</v>
          </cell>
          <cell r="E187">
            <v>0</v>
          </cell>
          <cell r="F187">
            <v>295.02800000000002</v>
          </cell>
          <cell r="G187">
            <v>295.87</v>
          </cell>
        </row>
        <row r="188">
          <cell r="A188">
            <v>795</v>
          </cell>
          <cell r="B188" t="str">
            <v>Turkmenistan</v>
          </cell>
          <cell r="C188">
            <v>12.454000000000001</v>
          </cell>
          <cell r="D188">
            <v>10.019</v>
          </cell>
          <cell r="E188">
            <v>0</v>
          </cell>
          <cell r="F188">
            <v>10.019</v>
          </cell>
          <cell r="G188">
            <v>22.472999999999999</v>
          </cell>
        </row>
        <row r="189">
          <cell r="A189">
            <v>798</v>
          </cell>
          <cell r="B189" t="str">
            <v>Tuvalu</v>
          </cell>
          <cell r="C189">
            <v>0</v>
          </cell>
          <cell r="D189">
            <v>0</v>
          </cell>
          <cell r="E189">
            <v>0</v>
          </cell>
          <cell r="F189">
            <v>0</v>
          </cell>
          <cell r="G189">
            <v>0</v>
          </cell>
        </row>
        <row r="190">
          <cell r="A190">
            <v>800</v>
          </cell>
          <cell r="B190" t="str">
            <v>Uganda</v>
          </cell>
          <cell r="C190">
            <v>1.3979999999999999</v>
          </cell>
          <cell r="D190">
            <v>1380.146</v>
          </cell>
          <cell r="E190">
            <v>0</v>
          </cell>
          <cell r="F190">
            <v>1380.146</v>
          </cell>
          <cell r="G190">
            <v>1381.5439999999999</v>
          </cell>
        </row>
        <row r="191">
          <cell r="A191">
            <v>804</v>
          </cell>
          <cell r="B191" t="str">
            <v>Ukraine</v>
          </cell>
          <cell r="C191">
            <v>77.942999999999998</v>
          </cell>
          <cell r="D191">
            <v>232.726</v>
          </cell>
          <cell r="E191">
            <v>0</v>
          </cell>
          <cell r="F191">
            <v>232.726</v>
          </cell>
          <cell r="G191">
            <v>310.66899999999998</v>
          </cell>
        </row>
        <row r="192">
          <cell r="A192">
            <v>784</v>
          </cell>
          <cell r="B192" t="str">
            <v>United Arab Emirates</v>
          </cell>
          <cell r="C192">
            <v>0</v>
          </cell>
          <cell r="D192">
            <v>0</v>
          </cell>
          <cell r="E192">
            <v>0</v>
          </cell>
          <cell r="F192">
            <v>0</v>
          </cell>
          <cell r="G192">
            <v>0</v>
          </cell>
        </row>
        <row r="193">
          <cell r="A193">
            <v>826</v>
          </cell>
          <cell r="B193" t="str">
            <v>United Kingdom</v>
          </cell>
          <cell r="C193">
            <v>0</v>
          </cell>
          <cell r="D193">
            <v>0</v>
          </cell>
          <cell r="E193">
            <v>0</v>
          </cell>
          <cell r="F193">
            <v>0</v>
          </cell>
          <cell r="G193">
            <v>0</v>
          </cell>
        </row>
        <row r="194">
          <cell r="A194">
            <v>834</v>
          </cell>
          <cell r="B194" t="str">
            <v>United Rep of Tanzania</v>
          </cell>
          <cell r="C194">
            <v>50.081000000000003</v>
          </cell>
          <cell r="D194">
            <v>1166.92</v>
          </cell>
          <cell r="E194">
            <v>0</v>
          </cell>
          <cell r="F194">
            <v>1166.92</v>
          </cell>
          <cell r="G194">
            <v>1217.001</v>
          </cell>
        </row>
        <row r="195">
          <cell r="A195">
            <v>840</v>
          </cell>
          <cell r="B195" t="str">
            <v xml:space="preserve">United States </v>
          </cell>
          <cell r="C195">
            <v>0</v>
          </cell>
          <cell r="D195">
            <v>0</v>
          </cell>
          <cell r="E195">
            <v>0</v>
          </cell>
          <cell r="F195">
            <v>0</v>
          </cell>
          <cell r="G195">
            <v>0</v>
          </cell>
        </row>
        <row r="196">
          <cell r="A196">
            <v>858</v>
          </cell>
          <cell r="B196" t="str">
            <v>Uruguay</v>
          </cell>
          <cell r="C196">
            <v>124.70699999999999</v>
          </cell>
          <cell r="D196">
            <v>301.65300000000002</v>
          </cell>
          <cell r="E196">
            <v>0</v>
          </cell>
          <cell r="F196">
            <v>301.65300000000002</v>
          </cell>
          <cell r="G196">
            <v>426.36</v>
          </cell>
        </row>
        <row r="197">
          <cell r="A197">
            <v>860</v>
          </cell>
          <cell r="B197" t="str">
            <v>Uzbekistan</v>
          </cell>
          <cell r="C197">
            <v>0</v>
          </cell>
          <cell r="D197">
            <v>-2.4E-2</v>
          </cell>
          <cell r="E197">
            <v>0</v>
          </cell>
          <cell r="F197">
            <v>-2.4E-2</v>
          </cell>
          <cell r="G197">
            <v>-2.4E-2</v>
          </cell>
        </row>
        <row r="198">
          <cell r="A198">
            <v>548</v>
          </cell>
          <cell r="B198" t="str">
            <v>Vanuatu</v>
          </cell>
          <cell r="C198">
            <v>0</v>
          </cell>
          <cell r="D198">
            <v>0</v>
          </cell>
          <cell r="E198">
            <v>0</v>
          </cell>
          <cell r="F198">
            <v>0</v>
          </cell>
          <cell r="G198">
            <v>0</v>
          </cell>
        </row>
        <row r="199">
          <cell r="A199">
            <v>862</v>
          </cell>
          <cell r="B199" t="str">
            <v>Venezuela</v>
          </cell>
          <cell r="C199">
            <v>0.51300000000000001</v>
          </cell>
          <cell r="D199">
            <v>1248.729</v>
          </cell>
          <cell r="E199">
            <v>0</v>
          </cell>
          <cell r="F199">
            <v>1248.729</v>
          </cell>
          <cell r="G199">
            <v>1249.242</v>
          </cell>
        </row>
        <row r="200">
          <cell r="A200">
            <v>704</v>
          </cell>
          <cell r="B200" t="str">
            <v>Vietnam</v>
          </cell>
          <cell r="C200">
            <v>191.00800000000001</v>
          </cell>
          <cell r="D200">
            <v>2341.069</v>
          </cell>
          <cell r="E200">
            <v>0</v>
          </cell>
          <cell r="F200">
            <v>2341.069</v>
          </cell>
          <cell r="G200">
            <v>2532.0769999999998</v>
          </cell>
        </row>
        <row r="201">
          <cell r="A201">
            <v>887</v>
          </cell>
          <cell r="B201" t="str">
            <v>Yemen</v>
          </cell>
          <cell r="C201">
            <v>-2.0529999999999999</v>
          </cell>
          <cell r="D201">
            <v>267.43299999999999</v>
          </cell>
          <cell r="E201">
            <v>6.5579999999999998</v>
          </cell>
          <cell r="F201">
            <v>273.99099999999999</v>
          </cell>
          <cell r="G201">
            <v>271.93799999999999</v>
          </cell>
        </row>
        <row r="202">
          <cell r="A202">
            <v>894</v>
          </cell>
          <cell r="B202" t="str">
            <v>Zambia</v>
          </cell>
          <cell r="C202">
            <v>40.996000000000002</v>
          </cell>
          <cell r="D202">
            <v>132.94900000000001</v>
          </cell>
          <cell r="E202">
            <v>0</v>
          </cell>
          <cell r="F202">
            <v>132.94900000000001</v>
          </cell>
          <cell r="G202">
            <v>173.94500000000002</v>
          </cell>
        </row>
        <row r="203">
          <cell r="A203">
            <v>716</v>
          </cell>
          <cell r="B203" t="str">
            <v>Zimbabwe</v>
          </cell>
          <cell r="C203">
            <v>0</v>
          </cell>
          <cell r="D203">
            <v>376.86700000000002</v>
          </cell>
          <cell r="E203">
            <v>0</v>
          </cell>
          <cell r="F203">
            <v>376.86700000000002</v>
          </cell>
          <cell r="G203">
            <v>376.86700000000002</v>
          </cell>
        </row>
        <row r="205">
          <cell r="B205" t="str">
            <v>Total Member States</v>
          </cell>
          <cell r="C205">
            <v>3055.4470000000001</v>
          </cell>
          <cell r="D205">
            <v>77917.519999999975</v>
          </cell>
          <cell r="E205">
            <v>3206.6489999999999</v>
          </cell>
          <cell r="F205">
            <v>81124.16899999998</v>
          </cell>
          <cell r="G205">
            <v>84179.615999999965</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18.372</v>
          </cell>
          <cell r="D228">
            <v>55.009</v>
          </cell>
          <cell r="E228">
            <v>0</v>
          </cell>
          <cell r="F228">
            <v>55.009</v>
          </cell>
          <cell r="G228">
            <v>73.381</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18.372</v>
          </cell>
          <cell r="D235">
            <v>55.009</v>
          </cell>
          <cell r="E235">
            <v>0</v>
          </cell>
          <cell r="F235">
            <v>55.009</v>
          </cell>
          <cell r="G235">
            <v>73.381</v>
          </cell>
        </row>
        <row r="237">
          <cell r="B237" t="str">
            <v>Total countries/areas</v>
          </cell>
          <cell r="C237">
            <v>3073.819</v>
          </cell>
          <cell r="D237">
            <v>77972.52899999998</v>
          </cell>
          <cell r="E237">
            <v>3206.6489999999999</v>
          </cell>
          <cell r="F237">
            <v>81179.177999999985</v>
          </cell>
          <cell r="G237">
            <v>84252.996999999959</v>
          </cell>
        </row>
        <row r="239">
          <cell r="A239">
            <v>711</v>
          </cell>
          <cell r="B239" t="str">
            <v>Sub-Saharan Africa</v>
          </cell>
          <cell r="C239">
            <v>619.34100000000001</v>
          </cell>
          <cell r="D239">
            <v>9630.7649999999994</v>
          </cell>
          <cell r="E239">
            <v>0</v>
          </cell>
          <cell r="F239">
            <v>9630.7649999999994</v>
          </cell>
          <cell r="G239">
            <v>10250.106</v>
          </cell>
        </row>
        <row r="240">
          <cell r="A240">
            <v>15</v>
          </cell>
          <cell r="B240" t="str">
            <v>Northern Africa</v>
          </cell>
          <cell r="C240">
            <v>0</v>
          </cell>
          <cell r="D240">
            <v>0</v>
          </cell>
          <cell r="E240">
            <v>0</v>
          </cell>
          <cell r="F240">
            <v>0</v>
          </cell>
          <cell r="G240">
            <v>0</v>
          </cell>
        </row>
        <row r="241">
          <cell r="A241">
            <v>141</v>
          </cell>
          <cell r="B241" t="str">
            <v>Asia and the Pacific</v>
          </cell>
          <cell r="C241">
            <v>23.870999999999999</v>
          </cell>
          <cell r="D241">
            <v>1279.6420000000001</v>
          </cell>
          <cell r="E241">
            <v>3.5999999999999997E-2</v>
          </cell>
          <cell r="F241">
            <v>1279.6780000000001</v>
          </cell>
          <cell r="G241">
            <v>1303.5490000000002</v>
          </cell>
        </row>
        <row r="242">
          <cell r="A242">
            <v>19</v>
          </cell>
          <cell r="B242" t="str">
            <v>Americas</v>
          </cell>
          <cell r="C242">
            <v>428.09</v>
          </cell>
          <cell r="D242">
            <v>587.18499999999995</v>
          </cell>
          <cell r="E242">
            <v>0</v>
          </cell>
          <cell r="F242">
            <v>587.18499999999995</v>
          </cell>
          <cell r="G242">
            <v>1015.2749999999999</v>
          </cell>
        </row>
        <row r="243">
          <cell r="A243">
            <v>146</v>
          </cell>
          <cell r="B243" t="str">
            <v>Western Asia</v>
          </cell>
          <cell r="C243">
            <v>0</v>
          </cell>
          <cell r="D243">
            <v>0</v>
          </cell>
          <cell r="E243">
            <v>0</v>
          </cell>
          <cell r="F243">
            <v>0</v>
          </cell>
          <cell r="G243">
            <v>0</v>
          </cell>
        </row>
        <row r="244">
          <cell r="A244">
            <v>150</v>
          </cell>
          <cell r="B244" t="str">
            <v>Europe</v>
          </cell>
          <cell r="C244">
            <v>113.366</v>
          </cell>
          <cell r="D244">
            <v>1125.201</v>
          </cell>
          <cell r="E244">
            <v>0</v>
          </cell>
          <cell r="F244">
            <v>1125.201</v>
          </cell>
          <cell r="G244">
            <v>1238.567</v>
          </cell>
        </row>
        <row r="245">
          <cell r="A245">
            <v>1020</v>
          </cell>
          <cell r="B245" t="str">
            <v>Global/interregional</v>
          </cell>
          <cell r="C245">
            <v>3759.018</v>
          </cell>
          <cell r="D245">
            <v>19282.716</v>
          </cell>
          <cell r="E245">
            <v>1190.3789999999999</v>
          </cell>
          <cell r="F245">
            <v>20473.095000000001</v>
          </cell>
          <cell r="G245">
            <v>24232.113000000001</v>
          </cell>
        </row>
        <row r="246">
          <cell r="A246">
            <v>1021</v>
          </cell>
          <cell r="B246" t="str">
            <v>Arab States</v>
          </cell>
          <cell r="C246">
            <v>52.231999999999999</v>
          </cell>
          <cell r="D246">
            <v>1219.789</v>
          </cell>
          <cell r="E246">
            <v>10.613</v>
          </cell>
          <cell r="F246">
            <v>1230.402</v>
          </cell>
          <cell r="G246">
            <v>1282.634</v>
          </cell>
        </row>
        <row r="247">
          <cell r="F247">
            <v>0</v>
          </cell>
          <cell r="G247">
            <v>0</v>
          </cell>
        </row>
        <row r="248">
          <cell r="B248" t="str">
            <v>Total, Regional</v>
          </cell>
          <cell r="C248">
            <v>4995.9179999999997</v>
          </cell>
          <cell r="D248">
            <v>33125.297999999995</v>
          </cell>
          <cell r="E248">
            <v>1201.028</v>
          </cell>
          <cell r="F248">
            <v>34326.326000000001</v>
          </cell>
          <cell r="G248">
            <v>39322.243999999999</v>
          </cell>
        </row>
        <row r="250">
          <cell r="A250">
            <v>2401</v>
          </cell>
          <cell r="B250" t="str">
            <v>Not elsewhere classified (from table 3b)</v>
          </cell>
          <cell r="C250">
            <v>107202</v>
          </cell>
          <cell r="D250">
            <v>0</v>
          </cell>
          <cell r="E250">
            <v>0</v>
          </cell>
          <cell r="F250">
            <v>0</v>
          </cell>
          <cell r="G250">
            <v>107202</v>
          </cell>
        </row>
        <row r="252">
          <cell r="B252" t="str">
            <v>Total</v>
          </cell>
          <cell r="C252">
            <v>115271.73699999999</v>
          </cell>
          <cell r="D252">
            <v>111097.82699999998</v>
          </cell>
          <cell r="E252">
            <v>4407.6769999999997</v>
          </cell>
          <cell r="F252">
            <v>115505.50399999999</v>
          </cell>
          <cell r="G252">
            <v>230777.24099999995</v>
          </cell>
        </row>
      </sheetData>
      <sheetData sheetId="35">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cell r="I233">
            <v>257112.74900000001</v>
          </cell>
          <cell r="J233">
            <v>704261.48200000008</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C239">
            <v>104734.982</v>
          </cell>
          <cell r="D239">
            <v>303523.09700000001</v>
          </cell>
          <cell r="F239">
            <v>303523.09700000001</v>
          </cell>
          <cell r="G239">
            <v>408258.07900000003</v>
          </cell>
        </row>
        <row r="240">
          <cell r="A240">
            <v>15</v>
          </cell>
          <cell r="B240" t="str">
            <v>Northern Africa</v>
          </cell>
          <cell r="F240">
            <v>0</v>
          </cell>
          <cell r="G240">
            <v>0</v>
          </cell>
        </row>
        <row r="241">
          <cell r="A241">
            <v>141</v>
          </cell>
          <cell r="B241" t="str">
            <v>Asia and the Pacific</v>
          </cell>
          <cell r="C241">
            <v>75269.217999999993</v>
          </cell>
          <cell r="D241">
            <v>166487.91099999999</v>
          </cell>
          <cell r="F241">
            <v>166487.91099999999</v>
          </cell>
          <cell r="G241">
            <v>241757.12899999999</v>
          </cell>
        </row>
        <row r="242">
          <cell r="A242">
            <v>19</v>
          </cell>
          <cell r="B242" t="str">
            <v>Americas</v>
          </cell>
          <cell r="C242">
            <v>36444.112000000001</v>
          </cell>
          <cell r="D242">
            <v>24127.672999999999</v>
          </cell>
          <cell r="E242">
            <v>0</v>
          </cell>
          <cell r="F242">
            <v>24127.672999999999</v>
          </cell>
          <cell r="G242">
            <v>60571.785000000003</v>
          </cell>
        </row>
        <row r="243">
          <cell r="A243">
            <v>146</v>
          </cell>
          <cell r="B243" t="str">
            <v>Western Asia</v>
          </cell>
          <cell r="C243">
            <v>40664.436999999998</v>
          </cell>
          <cell r="D243">
            <v>210122.80100000001</v>
          </cell>
          <cell r="E243">
            <v>0</v>
          </cell>
          <cell r="F243">
            <v>210122.80100000001</v>
          </cell>
          <cell r="G243">
            <v>250787.23800000001</v>
          </cell>
        </row>
        <row r="244">
          <cell r="A244">
            <v>150</v>
          </cell>
          <cell r="B244" t="str">
            <v>Europe</v>
          </cell>
          <cell r="C244">
            <v>37595.107000000004</v>
          </cell>
          <cell r="D244">
            <v>60310.970999999998</v>
          </cell>
          <cell r="F244">
            <v>60310.970999999998</v>
          </cell>
          <cell r="G244">
            <v>97906.078000000009</v>
          </cell>
        </row>
        <row r="245">
          <cell r="A245">
            <v>1020</v>
          </cell>
          <cell r="B245" t="str">
            <v>Global/interregional</v>
          </cell>
          <cell r="C245">
            <v>157790.98800000001</v>
          </cell>
          <cell r="D245">
            <v>473923.58600000001</v>
          </cell>
          <cell r="E245">
            <v>0</v>
          </cell>
          <cell r="F245">
            <v>473923.58600000001</v>
          </cell>
          <cell r="G245">
            <v>631714.57400000002</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452498.84400000004</v>
          </cell>
          <cell r="D248">
            <v>1238496.0390000001</v>
          </cell>
          <cell r="E248">
            <v>0</v>
          </cell>
          <cell r="F248">
            <v>1238496.0390000001</v>
          </cell>
          <cell r="G248">
            <v>1690994.8830000001</v>
          </cell>
        </row>
        <row r="250">
          <cell r="A250">
            <v>2401</v>
          </cell>
          <cell r="B250" t="str">
            <v>Not elsewhere classified (from table 3b)</v>
          </cell>
          <cell r="C250">
            <v>0</v>
          </cell>
          <cell r="D250">
            <v>0</v>
          </cell>
          <cell r="E250">
            <v>0</v>
          </cell>
          <cell r="F250">
            <v>0</v>
          </cell>
          <cell r="G250">
            <v>0</v>
          </cell>
        </row>
        <row r="252">
          <cell r="B252" t="str">
            <v>Total</v>
          </cell>
          <cell r="C252">
            <v>452498.84400000004</v>
          </cell>
          <cell r="D252">
            <v>1238496.0390000001</v>
          </cell>
          <cell r="E252">
            <v>0</v>
          </cell>
          <cell r="F252">
            <v>1238496.0390000001</v>
          </cell>
          <cell r="G252">
            <v>1690994.8830000001</v>
          </cell>
        </row>
        <row r="267">
          <cell r="G267" t="e">
            <v>#DIV/0!</v>
          </cell>
        </row>
      </sheetData>
      <sheetData sheetId="36">
        <row r="8">
          <cell r="B8" t="str">
            <v>(list here expenditures by country and region)</v>
          </cell>
        </row>
        <row r="10">
          <cell r="B10" t="str">
            <v xml:space="preserve">Member States </v>
          </cell>
        </row>
        <row r="11">
          <cell r="H11" t="str">
            <v>COUNTRY</v>
          </cell>
          <cell r="I11" t="str">
            <v>TCF</v>
          </cell>
          <cell r="J11" t="str">
            <v>EB</v>
          </cell>
          <cell r="K11" t="str">
            <v>Total</v>
          </cell>
        </row>
        <row r="12">
          <cell r="A12">
            <v>4</v>
          </cell>
          <cell r="B12" t="str">
            <v>Afghanistan</v>
          </cell>
          <cell r="C12">
            <v>159.64570000000001</v>
          </cell>
          <cell r="D12">
            <v>0</v>
          </cell>
          <cell r="F12">
            <v>0</v>
          </cell>
          <cell r="G12">
            <v>159.64570000000001</v>
          </cell>
          <cell r="H12" t="str">
            <v xml:space="preserve">Afghanistan                   </v>
          </cell>
          <cell r="I12">
            <v>159645.70000000001</v>
          </cell>
          <cell r="J12">
            <v>0</v>
          </cell>
          <cell r="K12">
            <v>159645.70000000001</v>
          </cell>
        </row>
        <row r="13">
          <cell r="A13">
            <v>8</v>
          </cell>
          <cell r="B13" t="str">
            <v>Albania</v>
          </cell>
          <cell r="C13">
            <v>392.53724</v>
          </cell>
          <cell r="D13">
            <v>0</v>
          </cell>
          <cell r="F13">
            <v>0</v>
          </cell>
          <cell r="G13">
            <v>392.53724</v>
          </cell>
          <cell r="H13" t="str">
            <v xml:space="preserve">Albania                       </v>
          </cell>
          <cell r="I13">
            <v>302372.44</v>
          </cell>
          <cell r="J13">
            <v>90164.800000000003</v>
          </cell>
          <cell r="K13">
            <v>392537.24</v>
          </cell>
        </row>
        <row r="14">
          <cell r="A14">
            <v>12</v>
          </cell>
          <cell r="B14" t="str">
            <v>Algeria</v>
          </cell>
          <cell r="C14">
            <v>960.55307000000005</v>
          </cell>
          <cell r="D14">
            <v>0</v>
          </cell>
          <cell r="F14">
            <v>0</v>
          </cell>
          <cell r="G14">
            <v>960.55307000000005</v>
          </cell>
          <cell r="H14" t="str">
            <v xml:space="preserve">Algeria                       </v>
          </cell>
          <cell r="I14">
            <v>891005.29</v>
          </cell>
          <cell r="J14">
            <v>69547.78</v>
          </cell>
          <cell r="K14">
            <v>960553.07</v>
          </cell>
        </row>
        <row r="15">
          <cell r="A15">
            <v>20</v>
          </cell>
          <cell r="B15" t="str">
            <v>Andorra</v>
          </cell>
          <cell r="C15">
            <v>0</v>
          </cell>
          <cell r="D15">
            <v>0</v>
          </cell>
          <cell r="F15">
            <v>0</v>
          </cell>
          <cell r="G15">
            <v>0</v>
          </cell>
        </row>
        <row r="16">
          <cell r="A16">
            <v>24</v>
          </cell>
          <cell r="B16" t="str">
            <v>Angola</v>
          </cell>
          <cell r="C16">
            <v>434.62171999999998</v>
          </cell>
          <cell r="D16">
            <v>0</v>
          </cell>
          <cell r="F16">
            <v>0</v>
          </cell>
          <cell r="G16">
            <v>434.62171999999998</v>
          </cell>
          <cell r="H16" t="str">
            <v xml:space="preserve">Angola                        </v>
          </cell>
          <cell r="I16">
            <v>379549.74</v>
          </cell>
          <cell r="J16">
            <v>55071.98</v>
          </cell>
          <cell r="K16">
            <v>434621.72</v>
          </cell>
        </row>
        <row r="17">
          <cell r="A17">
            <v>28</v>
          </cell>
          <cell r="B17" t="str">
            <v>Antigua and Barbuda</v>
          </cell>
          <cell r="C17">
            <v>0</v>
          </cell>
          <cell r="D17">
            <v>0</v>
          </cell>
          <cell r="F17">
            <v>0</v>
          </cell>
          <cell r="G17">
            <v>0</v>
          </cell>
        </row>
        <row r="18">
          <cell r="A18">
            <v>32</v>
          </cell>
          <cell r="B18" t="str">
            <v>Argentina</v>
          </cell>
          <cell r="C18">
            <v>1003.5289700000001</v>
          </cell>
          <cell r="D18">
            <v>0</v>
          </cell>
          <cell r="F18">
            <v>0</v>
          </cell>
          <cell r="G18">
            <v>1003.5289700000001</v>
          </cell>
          <cell r="H18" t="str">
            <v xml:space="preserve">Argentina                     </v>
          </cell>
          <cell r="I18">
            <v>699354.13</v>
          </cell>
          <cell r="J18">
            <v>304174.84000000003</v>
          </cell>
          <cell r="K18">
            <v>1003528.97</v>
          </cell>
        </row>
        <row r="19">
          <cell r="A19">
            <v>51</v>
          </cell>
          <cell r="B19" t="str">
            <v>Armenia</v>
          </cell>
          <cell r="C19">
            <v>1099.38546</v>
          </cell>
          <cell r="D19">
            <v>0</v>
          </cell>
          <cell r="F19">
            <v>0</v>
          </cell>
          <cell r="G19">
            <v>1099.38546</v>
          </cell>
          <cell r="H19" t="str">
            <v xml:space="preserve">Armenia                       </v>
          </cell>
          <cell r="I19">
            <v>883040.66</v>
          </cell>
          <cell r="J19">
            <v>216344.8</v>
          </cell>
          <cell r="K19">
            <v>1099385.46</v>
          </cell>
        </row>
        <row r="20">
          <cell r="A20">
            <v>36</v>
          </cell>
          <cell r="B20" t="str">
            <v>Australia</v>
          </cell>
          <cell r="C20">
            <v>0</v>
          </cell>
          <cell r="D20">
            <v>0</v>
          </cell>
          <cell r="F20">
            <v>0</v>
          </cell>
          <cell r="G20">
            <v>0</v>
          </cell>
        </row>
        <row r="21">
          <cell r="A21">
            <v>40</v>
          </cell>
          <cell r="B21" t="str">
            <v>Austria</v>
          </cell>
          <cell r="C21">
            <v>0</v>
          </cell>
          <cell r="D21">
            <v>0</v>
          </cell>
          <cell r="F21">
            <v>0</v>
          </cell>
          <cell r="G21">
            <v>0</v>
          </cell>
        </row>
        <row r="22">
          <cell r="A22">
            <v>31</v>
          </cell>
          <cell r="B22" t="str">
            <v>Azerbaijan</v>
          </cell>
          <cell r="C22">
            <v>1170.92866</v>
          </cell>
          <cell r="D22">
            <v>0</v>
          </cell>
          <cell r="F22">
            <v>0</v>
          </cell>
          <cell r="G22">
            <v>1170.92866</v>
          </cell>
          <cell r="H22" t="str">
            <v xml:space="preserve">Azerbaijan                    </v>
          </cell>
          <cell r="I22">
            <v>439679.26</v>
          </cell>
          <cell r="J22">
            <v>731249.4</v>
          </cell>
          <cell r="K22">
            <v>1170928.6599999999</v>
          </cell>
        </row>
        <row r="23">
          <cell r="A23">
            <v>44</v>
          </cell>
          <cell r="B23" t="str">
            <v>Bahamas</v>
          </cell>
          <cell r="C23">
            <v>0</v>
          </cell>
          <cell r="D23">
            <v>0</v>
          </cell>
          <cell r="F23">
            <v>0</v>
          </cell>
          <cell r="G23">
            <v>0</v>
          </cell>
        </row>
        <row r="24">
          <cell r="A24">
            <v>48</v>
          </cell>
          <cell r="B24" t="str">
            <v>Bahrain</v>
          </cell>
          <cell r="C24">
            <v>0</v>
          </cell>
          <cell r="D24">
            <v>0</v>
          </cell>
          <cell r="F24">
            <v>0</v>
          </cell>
          <cell r="G24">
            <v>0</v>
          </cell>
        </row>
        <row r="25">
          <cell r="A25">
            <v>50</v>
          </cell>
          <cell r="B25" t="str">
            <v>Bangladesh</v>
          </cell>
          <cell r="C25">
            <v>551.55604000000005</v>
          </cell>
          <cell r="D25">
            <v>0</v>
          </cell>
          <cell r="F25">
            <v>0</v>
          </cell>
          <cell r="G25">
            <v>551.55604000000005</v>
          </cell>
          <cell r="H25" t="str">
            <v xml:space="preserve">Bangladesh                    </v>
          </cell>
          <cell r="I25">
            <v>534515.41</v>
          </cell>
          <cell r="J25">
            <v>17040.63</v>
          </cell>
          <cell r="K25">
            <v>551556.04</v>
          </cell>
        </row>
        <row r="26">
          <cell r="A26">
            <v>52</v>
          </cell>
          <cell r="B26" t="str">
            <v>Barbados</v>
          </cell>
          <cell r="C26">
            <v>0</v>
          </cell>
          <cell r="D26">
            <v>0</v>
          </cell>
          <cell r="F26">
            <v>0</v>
          </cell>
          <cell r="G26">
            <v>0</v>
          </cell>
        </row>
        <row r="27">
          <cell r="A27">
            <v>112</v>
          </cell>
          <cell r="B27" t="str">
            <v>Belarus</v>
          </cell>
          <cell r="C27">
            <v>500.97546</v>
          </cell>
          <cell r="D27">
            <v>0</v>
          </cell>
          <cell r="F27">
            <v>0</v>
          </cell>
          <cell r="G27">
            <v>500.97546</v>
          </cell>
          <cell r="H27" t="str">
            <v xml:space="preserve">Belarus                       </v>
          </cell>
          <cell r="I27">
            <v>500975.46</v>
          </cell>
          <cell r="K27">
            <v>500975.46</v>
          </cell>
        </row>
        <row r="28">
          <cell r="A28">
            <v>56</v>
          </cell>
          <cell r="B28" t="str">
            <v>Belgium</v>
          </cell>
          <cell r="C28">
            <v>0</v>
          </cell>
          <cell r="D28">
            <v>0</v>
          </cell>
          <cell r="F28">
            <v>0</v>
          </cell>
          <cell r="G28">
            <v>0</v>
          </cell>
        </row>
        <row r="29">
          <cell r="A29">
            <v>84</v>
          </cell>
          <cell r="B29" t="str">
            <v>Belize</v>
          </cell>
          <cell r="C29">
            <v>51.399889999999999</v>
          </cell>
          <cell r="D29">
            <v>0</v>
          </cell>
          <cell r="F29">
            <v>0</v>
          </cell>
          <cell r="G29">
            <v>51.399889999999999</v>
          </cell>
          <cell r="H29" t="str">
            <v xml:space="preserve">Belize                        </v>
          </cell>
          <cell r="I29">
            <v>51399.89</v>
          </cell>
          <cell r="K29">
            <v>51399.89</v>
          </cell>
        </row>
        <row r="30">
          <cell r="A30">
            <v>204</v>
          </cell>
          <cell r="B30" t="str">
            <v>Benin</v>
          </cell>
          <cell r="C30">
            <v>269.15355999999997</v>
          </cell>
          <cell r="D30">
            <v>0</v>
          </cell>
          <cell r="F30">
            <v>0</v>
          </cell>
          <cell r="G30">
            <v>269.15355999999997</v>
          </cell>
          <cell r="H30" t="str">
            <v xml:space="preserve">Benin                         </v>
          </cell>
          <cell r="I30">
            <v>269153.56</v>
          </cell>
          <cell r="K30">
            <v>269153.56</v>
          </cell>
        </row>
        <row r="31">
          <cell r="A31">
            <v>64</v>
          </cell>
          <cell r="B31" t="str">
            <v>Bhutan</v>
          </cell>
          <cell r="C31">
            <v>0</v>
          </cell>
          <cell r="D31">
            <v>0</v>
          </cell>
          <cell r="F31">
            <v>0</v>
          </cell>
          <cell r="G31">
            <v>0</v>
          </cell>
        </row>
        <row r="32">
          <cell r="A32">
            <v>68</v>
          </cell>
          <cell r="B32" t="str">
            <v>Bolivia</v>
          </cell>
          <cell r="C32">
            <v>495.28782000000001</v>
          </cell>
          <cell r="D32">
            <v>0</v>
          </cell>
          <cell r="F32">
            <v>0</v>
          </cell>
          <cell r="G32">
            <v>495.28782000000001</v>
          </cell>
          <cell r="H32" t="str">
            <v xml:space="preserve">Bolivia                       </v>
          </cell>
          <cell r="I32">
            <v>449955.82</v>
          </cell>
          <cell r="J32">
            <v>45332</v>
          </cell>
          <cell r="K32">
            <v>495287.82</v>
          </cell>
        </row>
        <row r="33">
          <cell r="A33">
            <v>70</v>
          </cell>
          <cell r="B33" t="str">
            <v>Bosnia and Herzegovina</v>
          </cell>
          <cell r="C33">
            <v>709.52425999999991</v>
          </cell>
          <cell r="D33">
            <v>0</v>
          </cell>
          <cell r="F33">
            <v>0</v>
          </cell>
          <cell r="G33">
            <v>709.52425999999991</v>
          </cell>
          <cell r="H33" t="str">
            <v xml:space="preserve">Bosnia and Herzegovina        </v>
          </cell>
          <cell r="I33">
            <v>607961.48</v>
          </cell>
          <cell r="J33">
            <v>101562.78</v>
          </cell>
          <cell r="K33">
            <v>709524.26</v>
          </cell>
        </row>
        <row r="34">
          <cell r="A34">
            <v>72</v>
          </cell>
          <cell r="B34" t="str">
            <v>Botswana</v>
          </cell>
          <cell r="C34">
            <v>263.03699999999998</v>
          </cell>
          <cell r="D34">
            <v>0</v>
          </cell>
          <cell r="F34">
            <v>0</v>
          </cell>
          <cell r="G34">
            <v>263.03699999999998</v>
          </cell>
          <cell r="H34" t="str">
            <v xml:space="preserve">Botswana                      </v>
          </cell>
          <cell r="I34">
            <v>263037</v>
          </cell>
          <cell r="J34">
            <v>0</v>
          </cell>
          <cell r="K34">
            <v>263037</v>
          </cell>
        </row>
        <row r="35">
          <cell r="A35">
            <v>76</v>
          </cell>
          <cell r="B35" t="str">
            <v>Brazil</v>
          </cell>
          <cell r="C35">
            <v>1094.34482</v>
          </cell>
          <cell r="D35">
            <v>0</v>
          </cell>
          <cell r="F35">
            <v>0</v>
          </cell>
          <cell r="G35">
            <v>1094.34482</v>
          </cell>
          <cell r="H35" t="str">
            <v xml:space="preserve">Brazil                        </v>
          </cell>
          <cell r="I35">
            <v>1089220.82</v>
          </cell>
          <cell r="J35">
            <v>5124</v>
          </cell>
          <cell r="K35">
            <v>1094344.82</v>
          </cell>
        </row>
        <row r="36">
          <cell r="A36">
            <v>96</v>
          </cell>
          <cell r="B36" t="str">
            <v>Brunei Darussalam</v>
          </cell>
          <cell r="C36">
            <v>0</v>
          </cell>
          <cell r="D36">
            <v>0</v>
          </cell>
          <cell r="F36">
            <v>0</v>
          </cell>
          <cell r="G36">
            <v>0</v>
          </cell>
        </row>
        <row r="37">
          <cell r="A37">
            <v>100</v>
          </cell>
          <cell r="B37" t="str">
            <v>Bulgaria</v>
          </cell>
          <cell r="C37">
            <v>751.21336999999994</v>
          </cell>
          <cell r="D37">
            <v>0</v>
          </cell>
          <cell r="F37">
            <v>0</v>
          </cell>
          <cell r="G37">
            <v>751.21336999999994</v>
          </cell>
          <cell r="H37" t="str">
            <v xml:space="preserve">Bulgaria                      </v>
          </cell>
          <cell r="I37">
            <v>748465.25</v>
          </cell>
          <cell r="J37">
            <v>2748.12</v>
          </cell>
          <cell r="K37">
            <v>751213.37</v>
          </cell>
        </row>
        <row r="38">
          <cell r="A38">
            <v>854</v>
          </cell>
          <cell r="B38" t="str">
            <v>Burkina Faso</v>
          </cell>
          <cell r="C38">
            <v>535.57116000000008</v>
          </cell>
          <cell r="D38">
            <v>0</v>
          </cell>
          <cell r="F38">
            <v>0</v>
          </cell>
          <cell r="G38">
            <v>535.57116000000008</v>
          </cell>
          <cell r="H38" t="str">
            <v xml:space="preserve">Burkina Faso                  </v>
          </cell>
          <cell r="I38">
            <v>535571.16</v>
          </cell>
          <cell r="J38">
            <v>0</v>
          </cell>
          <cell r="K38">
            <v>535571.16</v>
          </cell>
        </row>
        <row r="39">
          <cell r="A39">
            <v>108</v>
          </cell>
          <cell r="B39" t="str">
            <v>Burundi</v>
          </cell>
          <cell r="C39">
            <v>0</v>
          </cell>
          <cell r="D39">
            <v>0</v>
          </cell>
          <cell r="F39">
            <v>0</v>
          </cell>
          <cell r="G39">
            <v>0</v>
          </cell>
        </row>
        <row r="40">
          <cell r="A40">
            <v>116</v>
          </cell>
          <cell r="B40" t="str">
            <v>Cambodia</v>
          </cell>
          <cell r="C40">
            <v>614.13774000000001</v>
          </cell>
          <cell r="D40">
            <v>0</v>
          </cell>
          <cell r="F40">
            <v>0</v>
          </cell>
          <cell r="G40">
            <v>614.13774000000001</v>
          </cell>
          <cell r="H40" t="str">
            <v xml:space="preserve">Cameroon                      </v>
          </cell>
          <cell r="I40">
            <v>452997.84</v>
          </cell>
          <cell r="J40">
            <v>161139.9</v>
          </cell>
          <cell r="K40">
            <v>614137.74</v>
          </cell>
        </row>
        <row r="41">
          <cell r="A41">
            <v>120</v>
          </cell>
          <cell r="B41" t="str">
            <v>Cameroon</v>
          </cell>
          <cell r="C41">
            <v>0</v>
          </cell>
          <cell r="D41">
            <v>0</v>
          </cell>
          <cell r="F41">
            <v>0</v>
          </cell>
          <cell r="G41">
            <v>0</v>
          </cell>
        </row>
        <row r="42">
          <cell r="A42">
            <v>124</v>
          </cell>
          <cell r="B42" t="str">
            <v>Canada</v>
          </cell>
          <cell r="C42">
            <v>0</v>
          </cell>
          <cell r="D42">
            <v>0</v>
          </cell>
          <cell r="F42">
            <v>0</v>
          </cell>
          <cell r="G42">
            <v>0</v>
          </cell>
        </row>
        <row r="43">
          <cell r="A43">
            <v>132</v>
          </cell>
          <cell r="B43" t="str">
            <v>Cape Verde</v>
          </cell>
          <cell r="C43">
            <v>0</v>
          </cell>
          <cell r="D43">
            <v>0</v>
          </cell>
          <cell r="F43">
            <v>0</v>
          </cell>
          <cell r="G43">
            <v>0</v>
          </cell>
        </row>
        <row r="44">
          <cell r="A44">
            <v>140</v>
          </cell>
          <cell r="B44" t="str">
            <v>Central African Rep.</v>
          </cell>
          <cell r="C44">
            <v>364.59179999999998</v>
          </cell>
          <cell r="D44">
            <v>0</v>
          </cell>
          <cell r="F44">
            <v>0</v>
          </cell>
          <cell r="G44">
            <v>364.59179999999998</v>
          </cell>
          <cell r="H44" t="str">
            <v xml:space="preserve">Central African Republic      </v>
          </cell>
          <cell r="I44">
            <v>364591.8</v>
          </cell>
          <cell r="K44">
            <v>364591.8</v>
          </cell>
        </row>
        <row r="45">
          <cell r="A45">
            <v>148</v>
          </cell>
          <cell r="B45" t="str">
            <v>Chad</v>
          </cell>
          <cell r="C45">
            <v>90.557220000000001</v>
          </cell>
          <cell r="D45">
            <v>0</v>
          </cell>
          <cell r="F45">
            <v>0</v>
          </cell>
          <cell r="G45">
            <v>90.557220000000001</v>
          </cell>
          <cell r="H45" t="str">
            <v xml:space="preserve">Chad                          </v>
          </cell>
          <cell r="I45">
            <v>90557.22</v>
          </cell>
          <cell r="K45">
            <v>90557.22</v>
          </cell>
        </row>
        <row r="46">
          <cell r="A46">
            <v>152</v>
          </cell>
          <cell r="B46" t="str">
            <v>Chile</v>
          </cell>
          <cell r="C46">
            <v>523.95472999999993</v>
          </cell>
          <cell r="D46">
            <v>0</v>
          </cell>
          <cell r="F46">
            <v>0</v>
          </cell>
          <cell r="G46">
            <v>523.95472999999993</v>
          </cell>
          <cell r="H46" t="str">
            <v xml:space="preserve">Chile                         </v>
          </cell>
          <cell r="I46">
            <v>523954.73</v>
          </cell>
          <cell r="K46">
            <v>523954.73</v>
          </cell>
        </row>
        <row r="47">
          <cell r="A47">
            <v>156</v>
          </cell>
          <cell r="B47" t="str">
            <v>China</v>
          </cell>
          <cell r="C47">
            <v>1494.99955</v>
          </cell>
          <cell r="D47">
            <v>0</v>
          </cell>
          <cell r="F47">
            <v>0</v>
          </cell>
          <cell r="G47">
            <v>1494.99955</v>
          </cell>
          <cell r="H47" t="str">
            <v xml:space="preserve">China                         </v>
          </cell>
          <cell r="I47">
            <v>1267378.8700000001</v>
          </cell>
          <cell r="J47">
            <v>227620.68</v>
          </cell>
          <cell r="K47">
            <v>1494999.55</v>
          </cell>
        </row>
        <row r="48">
          <cell r="A48">
            <v>170</v>
          </cell>
          <cell r="B48" t="str">
            <v>Colombia</v>
          </cell>
          <cell r="C48">
            <v>637.27382999999998</v>
          </cell>
          <cell r="D48">
            <v>0</v>
          </cell>
          <cell r="F48">
            <v>0</v>
          </cell>
          <cell r="G48">
            <v>637.27382999999998</v>
          </cell>
          <cell r="H48" t="str">
            <v xml:space="preserve">Colombia                      </v>
          </cell>
          <cell r="I48">
            <v>513299.07</v>
          </cell>
          <cell r="J48">
            <v>123974.76</v>
          </cell>
          <cell r="K48">
            <v>637273.82999999996</v>
          </cell>
        </row>
        <row r="49">
          <cell r="A49">
            <v>174</v>
          </cell>
          <cell r="B49" t="str">
            <v>Comoros</v>
          </cell>
          <cell r="C49">
            <v>0</v>
          </cell>
          <cell r="D49">
            <v>0</v>
          </cell>
          <cell r="F49">
            <v>0</v>
          </cell>
          <cell r="G49">
            <v>0</v>
          </cell>
        </row>
        <row r="50">
          <cell r="A50">
            <v>178</v>
          </cell>
          <cell r="B50" t="str">
            <v>Congo</v>
          </cell>
          <cell r="C50">
            <v>0</v>
          </cell>
          <cell r="D50">
            <v>0</v>
          </cell>
          <cell r="F50">
            <v>0</v>
          </cell>
          <cell r="G50">
            <v>0</v>
          </cell>
        </row>
        <row r="51">
          <cell r="A51">
            <v>188</v>
          </cell>
          <cell r="B51" t="str">
            <v>Costa Rica</v>
          </cell>
          <cell r="C51">
            <v>510.23340000000002</v>
          </cell>
          <cell r="D51">
            <v>0</v>
          </cell>
          <cell r="F51">
            <v>0</v>
          </cell>
          <cell r="G51">
            <v>510.23340000000002</v>
          </cell>
          <cell r="H51" t="str">
            <v xml:space="preserve">Costa Rica                    </v>
          </cell>
          <cell r="I51">
            <v>510233.4</v>
          </cell>
          <cell r="J51">
            <v>0</v>
          </cell>
          <cell r="K51">
            <v>510233.4</v>
          </cell>
        </row>
        <row r="52">
          <cell r="A52">
            <v>384</v>
          </cell>
          <cell r="B52" t="str">
            <v>Cote d'Ivoire</v>
          </cell>
          <cell r="C52">
            <v>409.45158000000004</v>
          </cell>
          <cell r="D52">
            <v>0</v>
          </cell>
          <cell r="F52">
            <v>0</v>
          </cell>
          <cell r="G52">
            <v>409.45158000000004</v>
          </cell>
          <cell r="H52" t="str">
            <v xml:space="preserve">Côte d'Ivoire                 </v>
          </cell>
          <cell r="I52">
            <v>409451.58</v>
          </cell>
          <cell r="K52">
            <v>409451.58</v>
          </cell>
        </row>
        <row r="53">
          <cell r="A53">
            <v>191</v>
          </cell>
          <cell r="B53" t="str">
            <v>Croatia</v>
          </cell>
          <cell r="C53">
            <v>320.12736000000001</v>
          </cell>
          <cell r="D53">
            <v>0</v>
          </cell>
          <cell r="F53">
            <v>0</v>
          </cell>
          <cell r="G53">
            <v>320.12736000000001</v>
          </cell>
          <cell r="H53" t="str">
            <v xml:space="preserve">Croatia                       </v>
          </cell>
          <cell r="I53">
            <v>301002.38</v>
          </cell>
          <cell r="J53">
            <v>19124.98</v>
          </cell>
          <cell r="K53">
            <v>320127.35999999999</v>
          </cell>
        </row>
        <row r="54">
          <cell r="A54">
            <v>192</v>
          </cell>
          <cell r="B54" t="str">
            <v>Cuba</v>
          </cell>
          <cell r="C54">
            <v>1685.8311199999998</v>
          </cell>
          <cell r="D54">
            <v>0</v>
          </cell>
          <cell r="F54">
            <v>0</v>
          </cell>
          <cell r="G54">
            <v>1685.8311199999998</v>
          </cell>
          <cell r="H54" t="str">
            <v xml:space="preserve">Cuba                          </v>
          </cell>
          <cell r="I54">
            <v>1176810.92</v>
          </cell>
          <cell r="J54">
            <v>509020.2</v>
          </cell>
          <cell r="K54">
            <v>1685831.12</v>
          </cell>
        </row>
        <row r="55">
          <cell r="A55">
            <v>196</v>
          </cell>
          <cell r="B55" t="str">
            <v>Cyprus</v>
          </cell>
          <cell r="C55">
            <v>14.11408</v>
          </cell>
          <cell r="D55">
            <v>0</v>
          </cell>
          <cell r="F55">
            <v>0</v>
          </cell>
          <cell r="G55">
            <v>14.11408</v>
          </cell>
          <cell r="H55" t="str">
            <v xml:space="preserve">Cyprus                        </v>
          </cell>
          <cell r="I55">
            <v>14114.08</v>
          </cell>
          <cell r="K55">
            <v>14114.08</v>
          </cell>
        </row>
        <row r="56">
          <cell r="A56">
            <v>203</v>
          </cell>
          <cell r="B56" t="str">
            <v>Czech Republic</v>
          </cell>
          <cell r="C56">
            <v>117.80691</v>
          </cell>
          <cell r="D56">
            <v>0</v>
          </cell>
          <cell r="F56">
            <v>0</v>
          </cell>
          <cell r="G56">
            <v>117.80691</v>
          </cell>
          <cell r="H56" t="str">
            <v xml:space="preserve">Czech Republic                </v>
          </cell>
          <cell r="I56">
            <v>89322.48</v>
          </cell>
          <cell r="J56">
            <v>28484.43</v>
          </cell>
          <cell r="K56">
            <v>117806.91</v>
          </cell>
        </row>
        <row r="57">
          <cell r="A57">
            <v>408</v>
          </cell>
          <cell r="B57" t="str">
            <v>Dem People's Rep of Korea</v>
          </cell>
          <cell r="C57">
            <v>0</v>
          </cell>
          <cell r="D57">
            <v>0</v>
          </cell>
          <cell r="F57">
            <v>0</v>
          </cell>
          <cell r="G57">
            <v>0</v>
          </cell>
        </row>
        <row r="58">
          <cell r="A58">
            <v>180</v>
          </cell>
          <cell r="B58" t="str">
            <v>Dem Rep of the Congo</v>
          </cell>
          <cell r="C58">
            <v>564.50430000000006</v>
          </cell>
          <cell r="D58">
            <v>0</v>
          </cell>
          <cell r="F58">
            <v>0</v>
          </cell>
          <cell r="G58">
            <v>564.50430000000006</v>
          </cell>
          <cell r="H58" t="str">
            <v xml:space="preserve">Democratic Rep. of the Congo  </v>
          </cell>
          <cell r="I58">
            <v>564504.30000000005</v>
          </cell>
          <cell r="J58">
            <v>0</v>
          </cell>
          <cell r="K58">
            <v>564504.30000000005</v>
          </cell>
        </row>
        <row r="59">
          <cell r="A59">
            <v>208</v>
          </cell>
          <cell r="B59" t="str">
            <v>Denmark</v>
          </cell>
          <cell r="C59">
            <v>0</v>
          </cell>
          <cell r="D59">
            <v>0</v>
          </cell>
          <cell r="F59">
            <v>0</v>
          </cell>
          <cell r="G59">
            <v>0</v>
          </cell>
        </row>
        <row r="60">
          <cell r="A60">
            <v>262</v>
          </cell>
          <cell r="B60" t="str">
            <v>Djibouti</v>
          </cell>
          <cell r="C60">
            <v>0</v>
          </cell>
          <cell r="D60">
            <v>0</v>
          </cell>
          <cell r="F60">
            <v>0</v>
          </cell>
          <cell r="G60">
            <v>0</v>
          </cell>
        </row>
        <row r="61">
          <cell r="A61">
            <v>212</v>
          </cell>
          <cell r="B61" t="str">
            <v>Dominica</v>
          </cell>
          <cell r="C61">
            <v>0</v>
          </cell>
          <cell r="D61">
            <v>0</v>
          </cell>
          <cell r="F61">
            <v>0</v>
          </cell>
          <cell r="G61">
            <v>0</v>
          </cell>
        </row>
        <row r="62">
          <cell r="A62">
            <v>214</v>
          </cell>
          <cell r="B62" t="str">
            <v>Dominican Republic</v>
          </cell>
          <cell r="C62">
            <v>85.386119999999991</v>
          </cell>
          <cell r="D62">
            <v>0</v>
          </cell>
          <cell r="F62">
            <v>0</v>
          </cell>
          <cell r="G62">
            <v>85.386119999999991</v>
          </cell>
          <cell r="H62" t="str">
            <v xml:space="preserve">Dominican Republic            </v>
          </cell>
          <cell r="I62">
            <v>67386.12</v>
          </cell>
          <cell r="J62">
            <v>18000</v>
          </cell>
          <cell r="K62">
            <v>85386.12</v>
          </cell>
        </row>
        <row r="63">
          <cell r="A63">
            <v>218</v>
          </cell>
          <cell r="B63" t="str">
            <v>Ecuador</v>
          </cell>
          <cell r="C63">
            <v>429.31002999999998</v>
          </cell>
          <cell r="D63">
            <v>0</v>
          </cell>
          <cell r="F63">
            <v>0</v>
          </cell>
          <cell r="G63">
            <v>429.31002999999998</v>
          </cell>
          <cell r="H63" t="str">
            <v xml:space="preserve">Ecuador                       </v>
          </cell>
          <cell r="I63">
            <v>423895.06</v>
          </cell>
          <cell r="J63">
            <v>5414.97</v>
          </cell>
          <cell r="K63">
            <v>429310.03</v>
          </cell>
        </row>
        <row r="64">
          <cell r="A64">
            <v>818</v>
          </cell>
          <cell r="B64" t="str">
            <v>Egypt</v>
          </cell>
          <cell r="C64">
            <v>872.92420000000004</v>
          </cell>
          <cell r="D64">
            <v>0</v>
          </cell>
          <cell r="F64">
            <v>0</v>
          </cell>
          <cell r="G64">
            <v>872.92420000000004</v>
          </cell>
          <cell r="H64" t="str">
            <v xml:space="preserve">Egypt                         </v>
          </cell>
          <cell r="I64">
            <v>837287.05</v>
          </cell>
          <cell r="J64">
            <v>35637.15</v>
          </cell>
          <cell r="K64">
            <v>872924.2</v>
          </cell>
        </row>
        <row r="65">
          <cell r="A65">
            <v>222</v>
          </cell>
          <cell r="B65" t="str">
            <v>El Salvador</v>
          </cell>
          <cell r="C65">
            <v>570.30984999999998</v>
          </cell>
          <cell r="D65">
            <v>0</v>
          </cell>
          <cell r="F65">
            <v>0</v>
          </cell>
          <cell r="G65">
            <v>570.30984999999998</v>
          </cell>
          <cell r="H65" t="str">
            <v xml:space="preserve">El Salvador                   </v>
          </cell>
          <cell r="I65">
            <v>570309.85</v>
          </cell>
          <cell r="J65">
            <v>0</v>
          </cell>
          <cell r="K65">
            <v>570309.85</v>
          </cell>
        </row>
        <row r="66">
          <cell r="A66">
            <v>226</v>
          </cell>
          <cell r="B66" t="str">
            <v>Equatorial Guinea</v>
          </cell>
          <cell r="C66">
            <v>0</v>
          </cell>
          <cell r="D66">
            <v>0</v>
          </cell>
          <cell r="F66">
            <v>0</v>
          </cell>
          <cell r="G66">
            <v>0</v>
          </cell>
        </row>
        <row r="67">
          <cell r="A67">
            <v>232</v>
          </cell>
          <cell r="B67" t="str">
            <v>Eritrea</v>
          </cell>
          <cell r="C67">
            <v>317.91113999999999</v>
          </cell>
          <cell r="D67">
            <v>0</v>
          </cell>
          <cell r="F67">
            <v>0</v>
          </cell>
          <cell r="G67">
            <v>317.91113999999999</v>
          </cell>
          <cell r="H67" t="str">
            <v xml:space="preserve">Eritrea                       </v>
          </cell>
          <cell r="I67">
            <v>317911.14</v>
          </cell>
          <cell r="K67">
            <v>317911.14</v>
          </cell>
        </row>
        <row r="68">
          <cell r="A68">
            <v>233</v>
          </cell>
          <cell r="B68" t="str">
            <v>Estonia</v>
          </cell>
          <cell r="C68">
            <v>1682.42869</v>
          </cell>
          <cell r="D68">
            <v>0</v>
          </cell>
          <cell r="F68">
            <v>0</v>
          </cell>
          <cell r="G68">
            <v>1682.42869</v>
          </cell>
          <cell r="H68" t="str">
            <v xml:space="preserve">Estonia                       </v>
          </cell>
          <cell r="I68">
            <v>347992.88</v>
          </cell>
          <cell r="J68">
            <v>1334435.81</v>
          </cell>
          <cell r="K68">
            <v>1682428.69</v>
          </cell>
        </row>
        <row r="69">
          <cell r="A69">
            <v>231</v>
          </cell>
          <cell r="B69" t="str">
            <v>Ethiopia</v>
          </cell>
          <cell r="C69">
            <v>2013.7137897</v>
          </cell>
          <cell r="D69">
            <v>0</v>
          </cell>
          <cell r="F69">
            <v>0</v>
          </cell>
          <cell r="G69">
            <v>2013.7137897</v>
          </cell>
          <cell r="H69" t="str">
            <v xml:space="preserve">Ethiopia                      </v>
          </cell>
          <cell r="I69">
            <v>678898.04980000004</v>
          </cell>
          <cell r="J69">
            <v>1334815.7398999999</v>
          </cell>
          <cell r="K69">
            <v>2013713.7897000001</v>
          </cell>
        </row>
        <row r="70">
          <cell r="A70">
            <v>583</v>
          </cell>
          <cell r="B70" t="str">
            <v>Fed States of Micronesia</v>
          </cell>
          <cell r="C70">
            <v>0</v>
          </cell>
          <cell r="D70">
            <v>0</v>
          </cell>
          <cell r="F70">
            <v>0</v>
          </cell>
          <cell r="G70">
            <v>0</v>
          </cell>
        </row>
        <row r="71">
          <cell r="A71">
            <v>242</v>
          </cell>
          <cell r="B71" t="str">
            <v>Fiji</v>
          </cell>
          <cell r="C71">
            <v>0</v>
          </cell>
          <cell r="D71">
            <v>0</v>
          </cell>
          <cell r="F71">
            <v>0</v>
          </cell>
          <cell r="G71">
            <v>0</v>
          </cell>
        </row>
        <row r="72">
          <cell r="A72">
            <v>246</v>
          </cell>
          <cell r="B72" t="str">
            <v>Finland</v>
          </cell>
          <cell r="C72">
            <v>0</v>
          </cell>
          <cell r="D72">
            <v>0</v>
          </cell>
          <cell r="F72">
            <v>0</v>
          </cell>
          <cell r="G72">
            <v>0</v>
          </cell>
        </row>
        <row r="73">
          <cell r="A73">
            <v>250</v>
          </cell>
          <cell r="B73" t="str">
            <v>France</v>
          </cell>
          <cell r="C73">
            <v>0</v>
          </cell>
          <cell r="D73">
            <v>0</v>
          </cell>
          <cell r="F73">
            <v>0</v>
          </cell>
          <cell r="G73">
            <v>0</v>
          </cell>
        </row>
        <row r="74">
          <cell r="A74">
            <v>266</v>
          </cell>
          <cell r="B74" t="str">
            <v>Gabon</v>
          </cell>
          <cell r="C74">
            <v>81.860860000000002</v>
          </cell>
          <cell r="D74">
            <v>0</v>
          </cell>
          <cell r="F74">
            <v>0</v>
          </cell>
          <cell r="G74">
            <v>81.860860000000002</v>
          </cell>
          <cell r="H74" t="str">
            <v xml:space="preserve">Gabon                         </v>
          </cell>
          <cell r="I74">
            <v>81860.86</v>
          </cell>
          <cell r="J74">
            <v>0</v>
          </cell>
          <cell r="K74">
            <v>81860.86</v>
          </cell>
        </row>
        <row r="75">
          <cell r="A75">
            <v>270</v>
          </cell>
          <cell r="B75" t="str">
            <v>Gambia</v>
          </cell>
          <cell r="C75">
            <v>0</v>
          </cell>
          <cell r="D75">
            <v>0</v>
          </cell>
          <cell r="F75">
            <v>0</v>
          </cell>
          <cell r="G75">
            <v>0</v>
          </cell>
        </row>
        <row r="76">
          <cell r="A76">
            <v>268</v>
          </cell>
          <cell r="B76" t="str">
            <v>Georgia</v>
          </cell>
          <cell r="C76">
            <v>557.91893000000005</v>
          </cell>
          <cell r="D76">
            <v>0</v>
          </cell>
          <cell r="F76">
            <v>0</v>
          </cell>
          <cell r="G76">
            <v>557.91893000000005</v>
          </cell>
          <cell r="H76" t="str">
            <v xml:space="preserve">Georgia                       </v>
          </cell>
          <cell r="I76">
            <v>557918.93000000005</v>
          </cell>
          <cell r="K76">
            <v>557918.93000000005</v>
          </cell>
        </row>
        <row r="77">
          <cell r="A77">
            <v>276</v>
          </cell>
          <cell r="B77" t="str">
            <v>Germany</v>
          </cell>
          <cell r="C77">
            <v>0</v>
          </cell>
          <cell r="D77">
            <v>0</v>
          </cell>
          <cell r="F77">
            <v>0</v>
          </cell>
          <cell r="G77">
            <v>0</v>
          </cell>
        </row>
        <row r="78">
          <cell r="A78">
            <v>288</v>
          </cell>
          <cell r="B78" t="str">
            <v>Ghana</v>
          </cell>
          <cell r="C78">
            <v>481.71641</v>
          </cell>
          <cell r="D78">
            <v>0</v>
          </cell>
          <cell r="F78">
            <v>0</v>
          </cell>
          <cell r="G78">
            <v>481.71641</v>
          </cell>
          <cell r="H78" t="str">
            <v xml:space="preserve">Ghana                         </v>
          </cell>
          <cell r="I78">
            <v>398285.55</v>
          </cell>
          <cell r="J78">
            <v>83430.86</v>
          </cell>
          <cell r="K78">
            <v>481716.41</v>
          </cell>
        </row>
        <row r="79">
          <cell r="A79">
            <v>300</v>
          </cell>
          <cell r="B79" t="str">
            <v>Greece</v>
          </cell>
          <cell r="C79">
            <v>94.887820000000005</v>
          </cell>
          <cell r="D79">
            <v>0</v>
          </cell>
          <cell r="F79">
            <v>0</v>
          </cell>
          <cell r="G79">
            <v>94.887820000000005</v>
          </cell>
          <cell r="H79" t="str">
            <v xml:space="preserve">Greece                        </v>
          </cell>
          <cell r="I79">
            <v>94887.82</v>
          </cell>
          <cell r="K79">
            <v>94887.82</v>
          </cell>
        </row>
        <row r="80">
          <cell r="A80">
            <v>308</v>
          </cell>
          <cell r="B80" t="str">
            <v>Grenada</v>
          </cell>
          <cell r="C80">
            <v>0</v>
          </cell>
          <cell r="D80">
            <v>0</v>
          </cell>
          <cell r="F80">
            <v>0</v>
          </cell>
          <cell r="G80">
            <v>0</v>
          </cell>
        </row>
        <row r="81">
          <cell r="A81">
            <v>320</v>
          </cell>
          <cell r="B81" t="str">
            <v>Guatemala</v>
          </cell>
          <cell r="C81">
            <v>548.96425929999998</v>
          </cell>
          <cell r="D81">
            <v>0</v>
          </cell>
          <cell r="F81">
            <v>0</v>
          </cell>
          <cell r="G81">
            <v>548.96425929999998</v>
          </cell>
          <cell r="H81" t="str">
            <v xml:space="preserve">Guatemala                     </v>
          </cell>
          <cell r="I81">
            <v>548964.25930000003</v>
          </cell>
          <cell r="J81">
            <v>0</v>
          </cell>
          <cell r="K81">
            <v>548964.25930000003</v>
          </cell>
        </row>
        <row r="82">
          <cell r="A82">
            <v>324</v>
          </cell>
          <cell r="B82" t="str">
            <v>Guinea</v>
          </cell>
          <cell r="C82">
            <v>0</v>
          </cell>
          <cell r="D82">
            <v>0</v>
          </cell>
          <cell r="F82">
            <v>0</v>
          </cell>
          <cell r="G82">
            <v>0</v>
          </cell>
        </row>
        <row r="83">
          <cell r="A83">
            <v>624</v>
          </cell>
          <cell r="B83" t="str">
            <v>Guinea-Bissau</v>
          </cell>
          <cell r="C83">
            <v>0</v>
          </cell>
          <cell r="D83">
            <v>0</v>
          </cell>
          <cell r="F83">
            <v>0</v>
          </cell>
          <cell r="G83">
            <v>0</v>
          </cell>
        </row>
        <row r="84">
          <cell r="A84">
            <v>328</v>
          </cell>
          <cell r="B84" t="str">
            <v>Guyana</v>
          </cell>
          <cell r="C84">
            <v>0</v>
          </cell>
          <cell r="D84">
            <v>0</v>
          </cell>
          <cell r="F84">
            <v>0</v>
          </cell>
          <cell r="G84">
            <v>0</v>
          </cell>
        </row>
        <row r="85">
          <cell r="A85">
            <v>332</v>
          </cell>
          <cell r="B85" t="str">
            <v>Haiti</v>
          </cell>
          <cell r="C85">
            <v>141.13807999999997</v>
          </cell>
          <cell r="D85">
            <v>0</v>
          </cell>
          <cell r="F85">
            <v>0</v>
          </cell>
          <cell r="G85">
            <v>141.13807999999997</v>
          </cell>
          <cell r="H85" t="str">
            <v xml:space="preserve">Haiti                         </v>
          </cell>
          <cell r="I85">
            <v>141138.07999999999</v>
          </cell>
          <cell r="J85">
            <v>0</v>
          </cell>
          <cell r="K85">
            <v>141138.07999999999</v>
          </cell>
        </row>
        <row r="86">
          <cell r="A86">
            <v>340</v>
          </cell>
          <cell r="B86" t="str">
            <v>Honduras</v>
          </cell>
          <cell r="C86">
            <v>455.99840999999998</v>
          </cell>
          <cell r="D86">
            <v>0</v>
          </cell>
          <cell r="F86">
            <v>0</v>
          </cell>
          <cell r="G86">
            <v>455.99840999999998</v>
          </cell>
          <cell r="H86" t="str">
            <v xml:space="preserve">Honduras                      </v>
          </cell>
          <cell r="I86">
            <v>445666.27</v>
          </cell>
          <cell r="J86">
            <v>10332.14</v>
          </cell>
          <cell r="K86">
            <v>455998.41</v>
          </cell>
        </row>
        <row r="87">
          <cell r="A87">
            <v>348</v>
          </cell>
          <cell r="B87" t="str">
            <v>Hungary</v>
          </cell>
          <cell r="C87">
            <v>127.93268999999999</v>
          </cell>
          <cell r="D87">
            <v>0</v>
          </cell>
          <cell r="F87">
            <v>0</v>
          </cell>
          <cell r="G87">
            <v>127.93268999999999</v>
          </cell>
          <cell r="H87" t="str">
            <v xml:space="preserve">Hungary                       </v>
          </cell>
          <cell r="I87">
            <v>79923.289999999994</v>
          </cell>
          <cell r="J87">
            <v>48009.4</v>
          </cell>
          <cell r="K87">
            <v>127932.69</v>
          </cell>
        </row>
        <row r="88">
          <cell r="A88">
            <v>352</v>
          </cell>
          <cell r="B88" t="str">
            <v>Iceland</v>
          </cell>
          <cell r="C88">
            <v>0</v>
          </cell>
          <cell r="D88">
            <v>0</v>
          </cell>
          <cell r="F88">
            <v>0</v>
          </cell>
          <cell r="G88">
            <v>0</v>
          </cell>
        </row>
        <row r="89">
          <cell r="A89">
            <v>356</v>
          </cell>
          <cell r="B89" t="str">
            <v>India</v>
          </cell>
          <cell r="C89">
            <v>0</v>
          </cell>
          <cell r="D89">
            <v>0</v>
          </cell>
          <cell r="F89">
            <v>0</v>
          </cell>
          <cell r="G89">
            <v>0</v>
          </cell>
        </row>
        <row r="90">
          <cell r="A90">
            <v>360</v>
          </cell>
          <cell r="B90" t="str">
            <v>Indonesia</v>
          </cell>
          <cell r="C90">
            <v>658.38460999999995</v>
          </cell>
          <cell r="D90">
            <v>0</v>
          </cell>
          <cell r="F90">
            <v>0</v>
          </cell>
          <cell r="G90">
            <v>658.38460999999995</v>
          </cell>
          <cell r="H90" t="str">
            <v xml:space="preserve">Indonesia                     </v>
          </cell>
          <cell r="I90">
            <v>658384.61</v>
          </cell>
          <cell r="J90">
            <v>0</v>
          </cell>
          <cell r="K90">
            <v>658384.61</v>
          </cell>
        </row>
        <row r="91">
          <cell r="A91">
            <v>364</v>
          </cell>
          <cell r="B91" t="str">
            <v>Iran, Islamic Republic</v>
          </cell>
          <cell r="C91">
            <v>432.73366999999996</v>
          </cell>
          <cell r="D91">
            <v>0</v>
          </cell>
          <cell r="F91">
            <v>0</v>
          </cell>
          <cell r="G91">
            <v>432.73366999999996</v>
          </cell>
          <cell r="H91" t="str">
            <v xml:space="preserve">Iran, Islamic Republic of     </v>
          </cell>
          <cell r="I91">
            <v>279148.93</v>
          </cell>
          <cell r="J91">
            <v>153584.74</v>
          </cell>
          <cell r="K91">
            <v>432733.67</v>
          </cell>
        </row>
        <row r="92">
          <cell r="A92">
            <v>368</v>
          </cell>
          <cell r="B92" t="str">
            <v>Iraq</v>
          </cell>
          <cell r="C92">
            <v>358.13173</v>
          </cell>
          <cell r="D92">
            <v>0</v>
          </cell>
          <cell r="F92">
            <v>0</v>
          </cell>
          <cell r="G92">
            <v>358.13173</v>
          </cell>
          <cell r="H92" t="str">
            <v xml:space="preserve">Iraq                          </v>
          </cell>
          <cell r="I92">
            <v>358131.73</v>
          </cell>
          <cell r="J92">
            <v>0</v>
          </cell>
          <cell r="K92">
            <v>358131.73</v>
          </cell>
        </row>
        <row r="93">
          <cell r="A93">
            <v>372</v>
          </cell>
          <cell r="B93" t="str">
            <v>Ireland</v>
          </cell>
          <cell r="C93">
            <v>0</v>
          </cell>
          <cell r="D93">
            <v>0</v>
          </cell>
          <cell r="F93">
            <v>0</v>
          </cell>
          <cell r="G93">
            <v>0</v>
          </cell>
        </row>
        <row r="94">
          <cell r="A94">
            <v>376</v>
          </cell>
          <cell r="B94" t="str">
            <v>Israel</v>
          </cell>
          <cell r="C94">
            <v>223.09726999999998</v>
          </cell>
          <cell r="D94">
            <v>0</v>
          </cell>
          <cell r="F94">
            <v>0</v>
          </cell>
          <cell r="G94">
            <v>223.09726999999998</v>
          </cell>
          <cell r="H94" t="str">
            <v xml:space="preserve">Israel                        </v>
          </cell>
          <cell r="I94">
            <v>223097.27</v>
          </cell>
          <cell r="J94">
            <v>0</v>
          </cell>
          <cell r="K94">
            <v>223097.27</v>
          </cell>
        </row>
        <row r="95">
          <cell r="A95">
            <v>380</v>
          </cell>
          <cell r="B95" t="str">
            <v>Italy</v>
          </cell>
          <cell r="C95">
            <v>0</v>
          </cell>
          <cell r="D95">
            <v>0</v>
          </cell>
          <cell r="F95">
            <v>0</v>
          </cell>
          <cell r="G95">
            <v>0</v>
          </cell>
        </row>
        <row r="96">
          <cell r="A96">
            <v>388</v>
          </cell>
          <cell r="B96" t="str">
            <v>Jamaica</v>
          </cell>
          <cell r="C96">
            <v>180.25726</v>
          </cell>
          <cell r="D96">
            <v>0</v>
          </cell>
          <cell r="F96">
            <v>0</v>
          </cell>
          <cell r="G96">
            <v>180.25726</v>
          </cell>
          <cell r="H96" t="str">
            <v xml:space="preserve">Jamaica                       </v>
          </cell>
          <cell r="I96">
            <v>180257.26</v>
          </cell>
          <cell r="K96">
            <v>180257.26</v>
          </cell>
        </row>
        <row r="97">
          <cell r="A97">
            <v>392</v>
          </cell>
          <cell r="B97" t="str">
            <v>Japan</v>
          </cell>
          <cell r="C97">
            <v>0</v>
          </cell>
          <cell r="D97">
            <v>0</v>
          </cell>
          <cell r="F97">
            <v>0</v>
          </cell>
          <cell r="G97">
            <v>0</v>
          </cell>
        </row>
        <row r="98">
          <cell r="A98">
            <v>400</v>
          </cell>
          <cell r="B98" t="str">
            <v>Jordan</v>
          </cell>
          <cell r="C98">
            <v>930.30360999999994</v>
          </cell>
          <cell r="D98">
            <v>0</v>
          </cell>
          <cell r="F98">
            <v>0</v>
          </cell>
          <cell r="G98">
            <v>930.30360999999994</v>
          </cell>
          <cell r="H98" t="str">
            <v xml:space="preserve">Jordan                        </v>
          </cell>
          <cell r="I98">
            <v>901219.75</v>
          </cell>
          <cell r="J98">
            <v>29083.86</v>
          </cell>
          <cell r="K98">
            <v>930303.61</v>
          </cell>
        </row>
        <row r="99">
          <cell r="A99">
            <v>398</v>
          </cell>
          <cell r="B99" t="str">
            <v>Kazakhstan</v>
          </cell>
          <cell r="C99">
            <v>348.12565000000001</v>
          </cell>
          <cell r="D99">
            <v>0</v>
          </cell>
          <cell r="F99">
            <v>0</v>
          </cell>
          <cell r="G99">
            <v>348.12565000000001</v>
          </cell>
          <cell r="H99" t="str">
            <v xml:space="preserve">Kazakhstan                    </v>
          </cell>
          <cell r="I99">
            <v>348125.65</v>
          </cell>
          <cell r="J99">
            <v>0</v>
          </cell>
          <cell r="K99">
            <v>348125.65</v>
          </cell>
        </row>
        <row r="100">
          <cell r="A100">
            <v>404</v>
          </cell>
          <cell r="B100" t="str">
            <v>Kenya</v>
          </cell>
          <cell r="C100">
            <v>809.1314000000001</v>
          </cell>
          <cell r="D100">
            <v>0</v>
          </cell>
          <cell r="F100">
            <v>0</v>
          </cell>
          <cell r="G100">
            <v>809.1314000000001</v>
          </cell>
          <cell r="H100" t="str">
            <v xml:space="preserve">Kenya                         </v>
          </cell>
          <cell r="I100">
            <v>807161.4</v>
          </cell>
          <cell r="J100">
            <v>1970</v>
          </cell>
          <cell r="K100">
            <v>809131.4</v>
          </cell>
        </row>
        <row r="101">
          <cell r="A101">
            <v>296</v>
          </cell>
          <cell r="B101" t="str">
            <v>Kiribati</v>
          </cell>
          <cell r="C101">
            <v>0</v>
          </cell>
          <cell r="D101">
            <v>0</v>
          </cell>
          <cell r="F101">
            <v>0</v>
          </cell>
          <cell r="G101">
            <v>0</v>
          </cell>
        </row>
        <row r="102">
          <cell r="A102">
            <v>414</v>
          </cell>
          <cell r="B102" t="str">
            <v>Kuwait</v>
          </cell>
          <cell r="C102">
            <v>232.84092000000001</v>
          </cell>
          <cell r="D102">
            <v>0</v>
          </cell>
          <cell r="F102">
            <v>0</v>
          </cell>
          <cell r="G102">
            <v>232.84092000000001</v>
          </cell>
          <cell r="H102" t="str">
            <v xml:space="preserve">Kuwait                        </v>
          </cell>
          <cell r="I102">
            <v>232840.92</v>
          </cell>
          <cell r="J102">
            <v>0</v>
          </cell>
          <cell r="K102">
            <v>232840.92</v>
          </cell>
        </row>
        <row r="103">
          <cell r="A103">
            <v>417</v>
          </cell>
          <cell r="B103" t="str">
            <v>Kyrgyzstan</v>
          </cell>
          <cell r="C103">
            <v>602.75677000000007</v>
          </cell>
          <cell r="D103">
            <v>0</v>
          </cell>
          <cell r="F103">
            <v>0</v>
          </cell>
          <cell r="G103">
            <v>602.75677000000007</v>
          </cell>
          <cell r="H103" t="str">
            <v xml:space="preserve">Kyrgyzstan                    </v>
          </cell>
          <cell r="I103">
            <v>602756.77</v>
          </cell>
          <cell r="J103">
            <v>0</v>
          </cell>
          <cell r="K103">
            <v>602756.77</v>
          </cell>
        </row>
        <row r="104">
          <cell r="A104">
            <v>418</v>
          </cell>
          <cell r="B104" t="str">
            <v>Lao People's Dem Republic</v>
          </cell>
          <cell r="C104">
            <v>0</v>
          </cell>
          <cell r="D104">
            <v>0</v>
          </cell>
          <cell r="F104">
            <v>0</v>
          </cell>
          <cell r="G104">
            <v>0</v>
          </cell>
        </row>
        <row r="105">
          <cell r="A105">
            <v>428</v>
          </cell>
          <cell r="B105" t="str">
            <v>Latvia</v>
          </cell>
          <cell r="C105">
            <v>521.44781999999998</v>
          </cell>
          <cell r="D105">
            <v>0</v>
          </cell>
          <cell r="F105">
            <v>0</v>
          </cell>
          <cell r="G105">
            <v>521.44781999999998</v>
          </cell>
          <cell r="H105" t="str">
            <v xml:space="preserve">Latvia                        </v>
          </cell>
          <cell r="I105">
            <v>306077.17</v>
          </cell>
          <cell r="J105">
            <v>215370.65</v>
          </cell>
          <cell r="K105">
            <v>521447.82</v>
          </cell>
        </row>
        <row r="106">
          <cell r="A106">
            <v>422</v>
          </cell>
          <cell r="B106" t="str">
            <v>Lebanon</v>
          </cell>
          <cell r="C106">
            <v>791.87265000000002</v>
          </cell>
          <cell r="D106">
            <v>0</v>
          </cell>
          <cell r="F106">
            <v>0</v>
          </cell>
          <cell r="G106">
            <v>791.87265000000002</v>
          </cell>
          <cell r="H106" t="str">
            <v xml:space="preserve">Lebanon                       </v>
          </cell>
          <cell r="I106">
            <v>791872.65</v>
          </cell>
          <cell r="K106">
            <v>791872.65</v>
          </cell>
        </row>
        <row r="107">
          <cell r="A107">
            <v>426</v>
          </cell>
          <cell r="B107" t="str">
            <v>Lesotho</v>
          </cell>
          <cell r="C107">
            <v>0</v>
          </cell>
          <cell r="D107">
            <v>0</v>
          </cell>
          <cell r="F107">
            <v>0</v>
          </cell>
          <cell r="G107">
            <v>0</v>
          </cell>
        </row>
        <row r="108">
          <cell r="A108">
            <v>430</v>
          </cell>
          <cell r="B108" t="str">
            <v>Liberia</v>
          </cell>
          <cell r="C108">
            <v>0</v>
          </cell>
          <cell r="D108">
            <v>0</v>
          </cell>
          <cell r="F108">
            <v>0</v>
          </cell>
          <cell r="G108">
            <v>0</v>
          </cell>
        </row>
        <row r="109">
          <cell r="A109">
            <v>434</v>
          </cell>
          <cell r="B109" t="str">
            <v>Libyan Arab Jamahiriya</v>
          </cell>
          <cell r="C109">
            <v>334.32343000000003</v>
          </cell>
          <cell r="D109">
            <v>0</v>
          </cell>
          <cell r="F109">
            <v>0</v>
          </cell>
          <cell r="G109">
            <v>334.32343000000003</v>
          </cell>
          <cell r="H109" t="str">
            <v xml:space="preserve">Libyan Arab Jamahiriya        </v>
          </cell>
          <cell r="I109">
            <v>301956.15000000002</v>
          </cell>
          <cell r="J109">
            <v>32367.279999999999</v>
          </cell>
          <cell r="K109">
            <v>334323.43</v>
          </cell>
        </row>
        <row r="110">
          <cell r="A110">
            <v>438</v>
          </cell>
          <cell r="B110" t="str">
            <v>Liechtenstein</v>
          </cell>
          <cell r="C110">
            <v>0</v>
          </cell>
          <cell r="D110">
            <v>0</v>
          </cell>
          <cell r="F110">
            <v>0</v>
          </cell>
          <cell r="G110">
            <v>0</v>
          </cell>
        </row>
        <row r="111">
          <cell r="A111">
            <v>440</v>
          </cell>
          <cell r="B111" t="str">
            <v>Lithuania</v>
          </cell>
          <cell r="C111">
            <v>903.37589000000003</v>
          </cell>
          <cell r="D111">
            <v>0</v>
          </cell>
          <cell r="F111">
            <v>0</v>
          </cell>
          <cell r="G111">
            <v>903.37589000000003</v>
          </cell>
          <cell r="H111" t="str">
            <v xml:space="preserve">Lithuania                     </v>
          </cell>
          <cell r="I111">
            <v>487532.53</v>
          </cell>
          <cell r="J111">
            <v>415843.36</v>
          </cell>
          <cell r="K111">
            <v>903375.89</v>
          </cell>
        </row>
        <row r="112">
          <cell r="A112">
            <v>442</v>
          </cell>
          <cell r="B112" t="str">
            <v>Luxembourg</v>
          </cell>
          <cell r="C112">
            <v>0</v>
          </cell>
          <cell r="D112">
            <v>0</v>
          </cell>
          <cell r="F112">
            <v>0</v>
          </cell>
          <cell r="G112">
            <v>0</v>
          </cell>
        </row>
        <row r="113">
          <cell r="A113">
            <v>450</v>
          </cell>
          <cell r="B113" t="str">
            <v>Madagascar</v>
          </cell>
          <cell r="C113">
            <v>530.1635397</v>
          </cell>
          <cell r="D113">
            <v>0</v>
          </cell>
          <cell r="F113">
            <v>0</v>
          </cell>
          <cell r="G113">
            <v>530.1635397</v>
          </cell>
          <cell r="H113" t="str">
            <v xml:space="preserve">Madagascar                    </v>
          </cell>
          <cell r="I113">
            <v>530163.53969999996</v>
          </cell>
          <cell r="J113">
            <v>0</v>
          </cell>
          <cell r="K113">
            <v>530163.53969999996</v>
          </cell>
        </row>
        <row r="114">
          <cell r="A114">
            <v>454</v>
          </cell>
          <cell r="B114" t="str">
            <v>Malawi</v>
          </cell>
          <cell r="C114">
            <v>9.4916299999999989</v>
          </cell>
          <cell r="D114">
            <v>0</v>
          </cell>
          <cell r="F114">
            <v>0</v>
          </cell>
          <cell r="G114">
            <v>9.4916299999999989</v>
          </cell>
          <cell r="H114" t="str">
            <v xml:space="preserve">Malawi                        </v>
          </cell>
          <cell r="I114">
            <v>9491.6299999999992</v>
          </cell>
          <cell r="K114">
            <v>9491.6299999999992</v>
          </cell>
        </row>
        <row r="115">
          <cell r="A115">
            <v>458</v>
          </cell>
          <cell r="B115" t="str">
            <v>Malaysia</v>
          </cell>
          <cell r="C115">
            <v>582.72550999999999</v>
          </cell>
          <cell r="D115">
            <v>0</v>
          </cell>
          <cell r="F115">
            <v>0</v>
          </cell>
          <cell r="G115">
            <v>582.72550999999999</v>
          </cell>
          <cell r="H115" t="str">
            <v xml:space="preserve">Malaysia                      </v>
          </cell>
          <cell r="I115">
            <v>582725.51</v>
          </cell>
          <cell r="K115">
            <v>582725.51</v>
          </cell>
        </row>
        <row r="116">
          <cell r="A116">
            <v>462</v>
          </cell>
          <cell r="B116" t="str">
            <v>Maldives</v>
          </cell>
          <cell r="C116">
            <v>0</v>
          </cell>
          <cell r="D116">
            <v>0</v>
          </cell>
          <cell r="F116">
            <v>0</v>
          </cell>
          <cell r="G116">
            <v>0</v>
          </cell>
        </row>
        <row r="117">
          <cell r="A117">
            <v>466</v>
          </cell>
          <cell r="B117" t="str">
            <v>Mali</v>
          </cell>
          <cell r="C117">
            <v>529.87691000000007</v>
          </cell>
          <cell r="D117">
            <v>0</v>
          </cell>
          <cell r="F117">
            <v>0</v>
          </cell>
          <cell r="G117">
            <v>529.87691000000007</v>
          </cell>
          <cell r="H117" t="str">
            <v xml:space="preserve">Mali                          </v>
          </cell>
          <cell r="I117">
            <v>529876.91</v>
          </cell>
          <cell r="K117">
            <v>529876.91</v>
          </cell>
        </row>
        <row r="118">
          <cell r="A118">
            <v>470</v>
          </cell>
          <cell r="B118" t="str">
            <v>Malta</v>
          </cell>
          <cell r="C118">
            <v>321.09133000000003</v>
          </cell>
          <cell r="D118">
            <v>0</v>
          </cell>
          <cell r="F118">
            <v>0</v>
          </cell>
          <cell r="G118">
            <v>321.09133000000003</v>
          </cell>
          <cell r="H118" t="str">
            <v xml:space="preserve">Malta                         </v>
          </cell>
          <cell r="I118">
            <v>321091.33</v>
          </cell>
          <cell r="K118">
            <v>321091.33</v>
          </cell>
        </row>
        <row r="119">
          <cell r="A119">
            <v>584</v>
          </cell>
          <cell r="B119" t="str">
            <v>Marshall Islands</v>
          </cell>
          <cell r="C119">
            <v>0</v>
          </cell>
          <cell r="D119">
            <v>0</v>
          </cell>
          <cell r="F119">
            <v>0</v>
          </cell>
          <cell r="G119">
            <v>0</v>
          </cell>
        </row>
        <row r="120">
          <cell r="A120">
            <v>478</v>
          </cell>
          <cell r="B120" t="str">
            <v>Mauritania</v>
          </cell>
          <cell r="C120">
            <v>154.5421</v>
          </cell>
          <cell r="D120">
            <v>0</v>
          </cell>
          <cell r="F120">
            <v>0</v>
          </cell>
          <cell r="G120">
            <v>154.5421</v>
          </cell>
          <cell r="H120" t="str">
            <v xml:space="preserve">Mauritania                    </v>
          </cell>
          <cell r="I120">
            <v>154542.1</v>
          </cell>
          <cell r="K120">
            <v>154542.1</v>
          </cell>
        </row>
        <row r="121">
          <cell r="A121">
            <v>480</v>
          </cell>
          <cell r="B121" t="str">
            <v>Mauritius</v>
          </cell>
          <cell r="C121">
            <v>548.60897999999997</v>
          </cell>
          <cell r="D121">
            <v>0</v>
          </cell>
          <cell r="F121">
            <v>0</v>
          </cell>
          <cell r="G121">
            <v>548.60897999999997</v>
          </cell>
          <cell r="H121" t="str">
            <v xml:space="preserve">Mauritius                     </v>
          </cell>
          <cell r="I121">
            <v>548608.98</v>
          </cell>
          <cell r="J121">
            <v>0</v>
          </cell>
          <cell r="K121">
            <v>548608.98</v>
          </cell>
        </row>
        <row r="122">
          <cell r="A122">
            <v>484</v>
          </cell>
          <cell r="B122" t="str">
            <v>Mexico</v>
          </cell>
          <cell r="C122">
            <v>621.04544999999996</v>
          </cell>
          <cell r="D122">
            <v>0</v>
          </cell>
          <cell r="F122">
            <v>0</v>
          </cell>
          <cell r="G122">
            <v>621.04544999999996</v>
          </cell>
          <cell r="H122" t="str">
            <v xml:space="preserve">Mexico                        </v>
          </cell>
          <cell r="I122">
            <v>608225.19999999995</v>
          </cell>
          <cell r="J122">
            <v>12820.25</v>
          </cell>
          <cell r="K122">
            <v>621045.44999999995</v>
          </cell>
        </row>
        <row r="123">
          <cell r="A123">
            <v>492</v>
          </cell>
          <cell r="B123" t="str">
            <v>Monaco</v>
          </cell>
          <cell r="C123">
            <v>0</v>
          </cell>
          <cell r="D123">
            <v>0</v>
          </cell>
          <cell r="F123">
            <v>0</v>
          </cell>
          <cell r="G123">
            <v>0</v>
          </cell>
        </row>
        <row r="124">
          <cell r="A124">
            <v>496</v>
          </cell>
          <cell r="B124" t="str">
            <v>Mongolia</v>
          </cell>
          <cell r="C124">
            <v>583.12876000000006</v>
          </cell>
          <cell r="D124">
            <v>0</v>
          </cell>
          <cell r="F124">
            <v>0</v>
          </cell>
          <cell r="G124">
            <v>583.12876000000006</v>
          </cell>
          <cell r="H124" t="str">
            <v xml:space="preserve">Mongolia                      </v>
          </cell>
          <cell r="I124">
            <v>583128.76</v>
          </cell>
          <cell r="K124">
            <v>583128.76</v>
          </cell>
        </row>
        <row r="125">
          <cell r="A125">
            <v>499</v>
          </cell>
          <cell r="B125" t="str">
            <v>Montenegro</v>
          </cell>
          <cell r="C125">
            <v>424.66775999999999</v>
          </cell>
          <cell r="D125">
            <v>0</v>
          </cell>
          <cell r="F125">
            <v>0</v>
          </cell>
          <cell r="G125">
            <v>424.66775999999999</v>
          </cell>
          <cell r="H125" t="str">
            <v xml:space="preserve">Montenegro                    </v>
          </cell>
          <cell r="I125">
            <v>374667.76</v>
          </cell>
          <cell r="J125">
            <v>50000</v>
          </cell>
          <cell r="K125">
            <v>424667.76</v>
          </cell>
        </row>
        <row r="126">
          <cell r="A126">
            <v>504</v>
          </cell>
          <cell r="B126" t="str">
            <v>Morocco</v>
          </cell>
          <cell r="C126">
            <v>719.09140000000002</v>
          </cell>
          <cell r="D126">
            <v>0</v>
          </cell>
          <cell r="F126">
            <v>0</v>
          </cell>
          <cell r="G126">
            <v>719.09140000000002</v>
          </cell>
          <cell r="H126" t="str">
            <v xml:space="preserve">Morocco                       </v>
          </cell>
          <cell r="I126">
            <v>581943.18999999994</v>
          </cell>
          <cell r="J126">
            <v>137148.21</v>
          </cell>
          <cell r="K126">
            <v>719091.4</v>
          </cell>
        </row>
        <row r="127">
          <cell r="A127">
            <v>508</v>
          </cell>
          <cell r="B127" t="str">
            <v>Mozambique</v>
          </cell>
          <cell r="C127">
            <v>0</v>
          </cell>
          <cell r="D127">
            <v>0</v>
          </cell>
          <cell r="F127">
            <v>0</v>
          </cell>
          <cell r="G127">
            <v>0</v>
          </cell>
        </row>
        <row r="128">
          <cell r="A128">
            <v>104</v>
          </cell>
          <cell r="B128" t="str">
            <v>Myanmar</v>
          </cell>
          <cell r="C128">
            <v>415.53203000000002</v>
          </cell>
          <cell r="D128">
            <v>0</v>
          </cell>
          <cell r="F128">
            <v>0</v>
          </cell>
          <cell r="G128">
            <v>415.53203000000002</v>
          </cell>
          <cell r="H128" t="str">
            <v xml:space="preserve">Myanmar                       </v>
          </cell>
          <cell r="I128">
            <v>415532.03</v>
          </cell>
          <cell r="K128">
            <v>415532.03</v>
          </cell>
        </row>
        <row r="129">
          <cell r="A129">
            <v>516</v>
          </cell>
          <cell r="B129" t="str">
            <v>Namibia</v>
          </cell>
          <cell r="C129">
            <v>489.67940999999996</v>
          </cell>
          <cell r="D129">
            <v>0</v>
          </cell>
          <cell r="F129">
            <v>0</v>
          </cell>
          <cell r="G129">
            <v>489.67940999999996</v>
          </cell>
          <cell r="H129" t="str">
            <v xml:space="preserve">Namibia                       </v>
          </cell>
          <cell r="I129">
            <v>489679.41</v>
          </cell>
          <cell r="K129">
            <v>489679.41</v>
          </cell>
        </row>
        <row r="130">
          <cell r="A130">
            <v>520</v>
          </cell>
          <cell r="B130" t="str">
            <v>Nauru</v>
          </cell>
          <cell r="C130">
            <v>0</v>
          </cell>
          <cell r="D130">
            <v>0</v>
          </cell>
          <cell r="F130">
            <v>0</v>
          </cell>
          <cell r="G130">
            <v>0</v>
          </cell>
        </row>
        <row r="131">
          <cell r="A131">
            <v>524</v>
          </cell>
          <cell r="B131" t="str">
            <v>Nepal</v>
          </cell>
          <cell r="C131">
            <v>0</v>
          </cell>
          <cell r="D131">
            <v>0</v>
          </cell>
          <cell r="F131">
            <v>0</v>
          </cell>
          <cell r="G131">
            <v>0</v>
          </cell>
        </row>
        <row r="132">
          <cell r="A132">
            <v>528</v>
          </cell>
          <cell r="B132" t="str">
            <v>Netherlands</v>
          </cell>
          <cell r="C132">
            <v>0</v>
          </cell>
          <cell r="D132">
            <v>0</v>
          </cell>
          <cell r="F132">
            <v>0</v>
          </cell>
          <cell r="G132">
            <v>0</v>
          </cell>
        </row>
        <row r="133">
          <cell r="A133">
            <v>554</v>
          </cell>
          <cell r="B133" t="str">
            <v>New Zealand</v>
          </cell>
          <cell r="C133">
            <v>0</v>
          </cell>
          <cell r="D133">
            <v>0</v>
          </cell>
          <cell r="F133">
            <v>0</v>
          </cell>
          <cell r="G133">
            <v>0</v>
          </cell>
        </row>
        <row r="134">
          <cell r="A134">
            <v>558</v>
          </cell>
          <cell r="B134" t="str">
            <v>Nicaragua</v>
          </cell>
          <cell r="C134">
            <v>281.53487999999999</v>
          </cell>
          <cell r="D134">
            <v>0</v>
          </cell>
          <cell r="F134">
            <v>0</v>
          </cell>
          <cell r="G134">
            <v>281.53487999999999</v>
          </cell>
          <cell r="H134" t="str">
            <v xml:space="preserve">Nicaragua                     </v>
          </cell>
          <cell r="I134">
            <v>281534.88</v>
          </cell>
          <cell r="J134">
            <v>0</v>
          </cell>
          <cell r="K134">
            <v>281534.88</v>
          </cell>
        </row>
        <row r="135">
          <cell r="A135">
            <v>562</v>
          </cell>
          <cell r="B135" t="str">
            <v>Niger</v>
          </cell>
          <cell r="C135">
            <v>349.44403999999997</v>
          </cell>
          <cell r="D135">
            <v>0</v>
          </cell>
          <cell r="F135">
            <v>0</v>
          </cell>
          <cell r="G135">
            <v>349.44403999999997</v>
          </cell>
          <cell r="H135" t="str">
            <v xml:space="preserve">Niger                         </v>
          </cell>
          <cell r="I135">
            <v>349444.04</v>
          </cell>
          <cell r="K135">
            <v>349444.04</v>
          </cell>
        </row>
        <row r="136">
          <cell r="A136">
            <v>566</v>
          </cell>
          <cell r="B136" t="str">
            <v>Nigeria</v>
          </cell>
          <cell r="C136">
            <v>831.25896999999998</v>
          </cell>
          <cell r="D136">
            <v>0</v>
          </cell>
          <cell r="F136">
            <v>0</v>
          </cell>
          <cell r="G136">
            <v>831.25896999999998</v>
          </cell>
          <cell r="H136" t="str">
            <v xml:space="preserve">Nigeria                       </v>
          </cell>
          <cell r="I136">
            <v>821318.97</v>
          </cell>
          <cell r="J136">
            <v>9940</v>
          </cell>
          <cell r="K136">
            <v>831258.97</v>
          </cell>
        </row>
        <row r="137">
          <cell r="A137">
            <v>578</v>
          </cell>
          <cell r="B137" t="str">
            <v>Norway</v>
          </cell>
          <cell r="C137">
            <v>0</v>
          </cell>
          <cell r="D137">
            <v>0</v>
          </cell>
          <cell r="F137">
            <v>0</v>
          </cell>
          <cell r="G137">
            <v>0</v>
          </cell>
        </row>
        <row r="138">
          <cell r="A138">
            <v>512</v>
          </cell>
          <cell r="B138" t="str">
            <v>Oman</v>
          </cell>
          <cell r="C138">
            <v>0</v>
          </cell>
          <cell r="D138">
            <v>0</v>
          </cell>
          <cell r="F138">
            <v>0</v>
          </cell>
          <cell r="G138">
            <v>0</v>
          </cell>
        </row>
        <row r="139">
          <cell r="A139">
            <v>586</v>
          </cell>
          <cell r="B139" t="str">
            <v>Pakistan</v>
          </cell>
          <cell r="C139">
            <v>988.28584000000001</v>
          </cell>
          <cell r="D139">
            <v>0</v>
          </cell>
          <cell r="F139">
            <v>0</v>
          </cell>
          <cell r="G139">
            <v>988.28584000000001</v>
          </cell>
          <cell r="H139" t="str">
            <v xml:space="preserve">Pakistan                      </v>
          </cell>
          <cell r="I139">
            <v>954727.25</v>
          </cell>
          <cell r="J139">
            <v>33558.589999999997</v>
          </cell>
          <cell r="K139">
            <v>988285.84</v>
          </cell>
        </row>
        <row r="140">
          <cell r="A140">
            <v>585</v>
          </cell>
          <cell r="B140" t="str">
            <v xml:space="preserve">Palau </v>
          </cell>
          <cell r="C140">
            <v>0</v>
          </cell>
          <cell r="D140">
            <v>0</v>
          </cell>
          <cell r="F140">
            <v>0</v>
          </cell>
          <cell r="G140">
            <v>0</v>
          </cell>
        </row>
        <row r="141">
          <cell r="A141">
            <v>591</v>
          </cell>
          <cell r="B141" t="str">
            <v>Panama</v>
          </cell>
          <cell r="C141">
            <v>338.17615999999998</v>
          </cell>
          <cell r="D141">
            <v>0</v>
          </cell>
          <cell r="F141">
            <v>0</v>
          </cell>
          <cell r="G141">
            <v>338.17615999999998</v>
          </cell>
          <cell r="H141" t="str">
            <v xml:space="preserve">Panama                        </v>
          </cell>
          <cell r="I141">
            <v>338176.16</v>
          </cell>
          <cell r="J141">
            <v>0</v>
          </cell>
          <cell r="K141">
            <v>338176.16</v>
          </cell>
        </row>
        <row r="142">
          <cell r="A142">
            <v>598</v>
          </cell>
          <cell r="B142" t="str">
            <v>Papua New Guinea</v>
          </cell>
          <cell r="C142">
            <v>0</v>
          </cell>
          <cell r="D142">
            <v>0</v>
          </cell>
          <cell r="F142">
            <v>0</v>
          </cell>
          <cell r="G142">
            <v>0</v>
          </cell>
        </row>
        <row r="143">
          <cell r="A143">
            <v>600</v>
          </cell>
          <cell r="B143" t="str">
            <v>Paraguay</v>
          </cell>
          <cell r="C143">
            <v>128.48324</v>
          </cell>
          <cell r="D143">
            <v>0</v>
          </cell>
          <cell r="F143">
            <v>0</v>
          </cell>
          <cell r="G143">
            <v>128.48324</v>
          </cell>
          <cell r="H143" t="str">
            <v xml:space="preserve">Paraguay                      </v>
          </cell>
          <cell r="I143">
            <v>128483.24</v>
          </cell>
          <cell r="K143">
            <v>128483.24</v>
          </cell>
        </row>
        <row r="144">
          <cell r="A144">
            <v>604</v>
          </cell>
          <cell r="B144" t="str">
            <v>Peru</v>
          </cell>
          <cell r="C144">
            <v>418.66235999999998</v>
          </cell>
          <cell r="D144">
            <v>0</v>
          </cell>
          <cell r="F144">
            <v>0</v>
          </cell>
          <cell r="G144">
            <v>418.66235999999998</v>
          </cell>
          <cell r="H144" t="str">
            <v xml:space="preserve">Peru                          </v>
          </cell>
          <cell r="I144">
            <v>418662.36</v>
          </cell>
          <cell r="J144">
            <v>0</v>
          </cell>
          <cell r="K144">
            <v>418662.36</v>
          </cell>
        </row>
        <row r="145">
          <cell r="A145">
            <v>608</v>
          </cell>
          <cell r="B145" t="str">
            <v>Philippines</v>
          </cell>
          <cell r="C145">
            <v>407.86143000000004</v>
          </cell>
          <cell r="D145">
            <v>0</v>
          </cell>
          <cell r="F145">
            <v>0</v>
          </cell>
          <cell r="G145">
            <v>407.86143000000004</v>
          </cell>
          <cell r="H145" t="str">
            <v xml:space="preserve">Philippines                   </v>
          </cell>
          <cell r="I145">
            <v>407261.43</v>
          </cell>
          <cell r="J145">
            <v>600</v>
          </cell>
          <cell r="K145">
            <v>407861.43</v>
          </cell>
        </row>
        <row r="146">
          <cell r="A146">
            <v>616</v>
          </cell>
          <cell r="B146" t="str">
            <v>Poland</v>
          </cell>
          <cell r="C146">
            <v>709.95135000000005</v>
          </cell>
          <cell r="D146">
            <v>0</v>
          </cell>
          <cell r="F146">
            <v>0</v>
          </cell>
          <cell r="G146">
            <v>709.95135000000005</v>
          </cell>
          <cell r="H146" t="str">
            <v xml:space="preserve">Poland                        </v>
          </cell>
          <cell r="I146">
            <v>411987.81</v>
          </cell>
          <cell r="J146">
            <v>297963.53999999998</v>
          </cell>
          <cell r="K146">
            <v>709951.35</v>
          </cell>
        </row>
        <row r="147">
          <cell r="A147">
            <v>620</v>
          </cell>
          <cell r="B147" t="str">
            <v>Portugal</v>
          </cell>
          <cell r="C147">
            <v>296.50169</v>
          </cell>
          <cell r="D147">
            <v>0</v>
          </cell>
          <cell r="F147">
            <v>0</v>
          </cell>
          <cell r="G147">
            <v>296.50169</v>
          </cell>
          <cell r="H147" t="str">
            <v xml:space="preserve">Portugal                      </v>
          </cell>
          <cell r="I147">
            <v>50063.79</v>
          </cell>
          <cell r="J147">
            <v>246437.9</v>
          </cell>
          <cell r="K147">
            <v>296501.69</v>
          </cell>
        </row>
        <row r="148">
          <cell r="A148">
            <v>634</v>
          </cell>
          <cell r="B148" t="str">
            <v>Qatar</v>
          </cell>
          <cell r="C148">
            <v>399.96633000000003</v>
          </cell>
          <cell r="D148">
            <v>0</v>
          </cell>
          <cell r="F148">
            <v>0</v>
          </cell>
          <cell r="G148">
            <v>399.96633000000003</v>
          </cell>
          <cell r="H148" t="str">
            <v xml:space="preserve">Qatar                         </v>
          </cell>
          <cell r="I148">
            <v>399966.33</v>
          </cell>
          <cell r="J148">
            <v>0</v>
          </cell>
          <cell r="K148">
            <v>399966.33</v>
          </cell>
        </row>
        <row r="149">
          <cell r="A149">
            <v>410</v>
          </cell>
          <cell r="B149" t="str">
            <v>Rep of Korea</v>
          </cell>
          <cell r="C149">
            <v>208.01446999999999</v>
          </cell>
          <cell r="D149">
            <v>0</v>
          </cell>
          <cell r="F149">
            <v>0</v>
          </cell>
          <cell r="G149">
            <v>208.01446999999999</v>
          </cell>
          <cell r="H149" t="str">
            <v xml:space="preserve">Korea, Republic of            </v>
          </cell>
          <cell r="I149">
            <v>208014.47</v>
          </cell>
          <cell r="J149">
            <v>0</v>
          </cell>
          <cell r="K149">
            <v>208014.47</v>
          </cell>
        </row>
        <row r="150">
          <cell r="A150">
            <v>498</v>
          </cell>
          <cell r="B150" t="str">
            <v>Rep of Moldova</v>
          </cell>
          <cell r="C150">
            <v>1322.1270900000002</v>
          </cell>
          <cell r="D150">
            <v>0</v>
          </cell>
          <cell r="F150">
            <v>0</v>
          </cell>
          <cell r="G150">
            <v>1322.1270900000002</v>
          </cell>
          <cell r="H150" t="str">
            <v xml:space="preserve">Republic of Moldova           </v>
          </cell>
          <cell r="I150">
            <v>1322127.0900000001</v>
          </cell>
          <cell r="J150">
            <v>0</v>
          </cell>
          <cell r="K150">
            <v>1322127.0900000001</v>
          </cell>
        </row>
        <row r="151">
          <cell r="A151">
            <v>642</v>
          </cell>
          <cell r="B151" t="str">
            <v>Romania</v>
          </cell>
          <cell r="C151">
            <v>301.09719999999999</v>
          </cell>
          <cell r="D151">
            <v>0</v>
          </cell>
          <cell r="F151">
            <v>0</v>
          </cell>
          <cell r="G151">
            <v>301.09719999999999</v>
          </cell>
          <cell r="H151" t="str">
            <v xml:space="preserve">Romania                       </v>
          </cell>
          <cell r="I151">
            <v>252310.2</v>
          </cell>
          <cell r="J151">
            <v>48787</v>
          </cell>
          <cell r="K151">
            <v>301097.2</v>
          </cell>
        </row>
        <row r="152">
          <cell r="A152">
            <v>643</v>
          </cell>
          <cell r="B152" t="str">
            <v>Russian Federation</v>
          </cell>
          <cell r="C152">
            <v>233.42492000000001</v>
          </cell>
          <cell r="D152">
            <v>0</v>
          </cell>
          <cell r="F152">
            <v>0</v>
          </cell>
          <cell r="G152">
            <v>233.42492000000001</v>
          </cell>
          <cell r="H152" t="str">
            <v xml:space="preserve">Russian Federation            </v>
          </cell>
          <cell r="I152">
            <v>233424.92</v>
          </cell>
          <cell r="J152">
            <v>0</v>
          </cell>
          <cell r="K152">
            <v>233424.92</v>
          </cell>
        </row>
        <row r="153">
          <cell r="A153">
            <v>646</v>
          </cell>
          <cell r="B153" t="str">
            <v>Rwanda</v>
          </cell>
          <cell r="C153">
            <v>0</v>
          </cell>
          <cell r="D153">
            <v>0</v>
          </cell>
          <cell r="F153">
            <v>0</v>
          </cell>
          <cell r="G153">
            <v>0</v>
          </cell>
        </row>
        <row r="154">
          <cell r="A154">
            <v>882</v>
          </cell>
          <cell r="B154" t="str">
            <v>Samoa</v>
          </cell>
          <cell r="C154">
            <v>0</v>
          </cell>
          <cell r="D154">
            <v>0</v>
          </cell>
          <cell r="F154">
            <v>0</v>
          </cell>
          <cell r="G154">
            <v>0</v>
          </cell>
        </row>
        <row r="155">
          <cell r="A155">
            <v>674</v>
          </cell>
          <cell r="B155" t="str">
            <v>San Marino</v>
          </cell>
          <cell r="C155">
            <v>0</v>
          </cell>
          <cell r="D155">
            <v>0</v>
          </cell>
          <cell r="F155">
            <v>0</v>
          </cell>
          <cell r="G155">
            <v>0</v>
          </cell>
        </row>
        <row r="156">
          <cell r="A156">
            <v>678</v>
          </cell>
          <cell r="B156" t="str">
            <v>Sao Tome and Principe</v>
          </cell>
          <cell r="C156">
            <v>0</v>
          </cell>
          <cell r="D156">
            <v>0</v>
          </cell>
          <cell r="F156">
            <v>0</v>
          </cell>
          <cell r="G156">
            <v>0</v>
          </cell>
        </row>
        <row r="157">
          <cell r="A157">
            <v>682</v>
          </cell>
          <cell r="B157" t="str">
            <v>Saudi Arabia</v>
          </cell>
          <cell r="C157">
            <v>142.97973999999999</v>
          </cell>
          <cell r="D157">
            <v>0</v>
          </cell>
          <cell r="F157">
            <v>0</v>
          </cell>
          <cell r="G157">
            <v>142.97973999999999</v>
          </cell>
          <cell r="H157" t="str">
            <v xml:space="preserve">Saudi Arabia                  </v>
          </cell>
          <cell r="I157">
            <v>137979.74</v>
          </cell>
          <cell r="J157">
            <v>5000</v>
          </cell>
          <cell r="K157">
            <v>142979.74</v>
          </cell>
        </row>
        <row r="158">
          <cell r="A158">
            <v>686</v>
          </cell>
          <cell r="B158" t="str">
            <v>Senegal</v>
          </cell>
          <cell r="C158">
            <v>331.67642999999998</v>
          </cell>
          <cell r="D158">
            <v>0</v>
          </cell>
          <cell r="F158">
            <v>0</v>
          </cell>
          <cell r="G158">
            <v>331.67642999999998</v>
          </cell>
          <cell r="H158" t="str">
            <v xml:space="preserve">Senegal                       </v>
          </cell>
          <cell r="I158">
            <v>331676.43</v>
          </cell>
          <cell r="J158">
            <v>0</v>
          </cell>
          <cell r="K158">
            <v>331676.43</v>
          </cell>
        </row>
        <row r="159">
          <cell r="A159">
            <v>688</v>
          </cell>
          <cell r="B159" t="str">
            <v>Serbia</v>
          </cell>
          <cell r="C159">
            <v>3912.4995699999999</v>
          </cell>
          <cell r="D159">
            <v>0</v>
          </cell>
          <cell r="F159">
            <v>0</v>
          </cell>
          <cell r="G159">
            <v>3912.4995699999999</v>
          </cell>
          <cell r="H159" t="str">
            <v xml:space="preserve">Serbia                        </v>
          </cell>
          <cell r="I159">
            <v>946493.34</v>
          </cell>
          <cell r="J159">
            <v>2966006.23</v>
          </cell>
          <cell r="K159">
            <v>3912499.57</v>
          </cell>
        </row>
        <row r="160">
          <cell r="A160">
            <v>690</v>
          </cell>
          <cell r="B160" t="str">
            <v>Seychelles</v>
          </cell>
          <cell r="C160">
            <v>180.60273000000001</v>
          </cell>
          <cell r="D160">
            <v>0</v>
          </cell>
          <cell r="F160">
            <v>0</v>
          </cell>
          <cell r="G160">
            <v>180.60273000000001</v>
          </cell>
          <cell r="H160" t="str">
            <v xml:space="preserve">Seychelles                    </v>
          </cell>
          <cell r="I160">
            <v>180602.73</v>
          </cell>
          <cell r="J160">
            <v>0</v>
          </cell>
          <cell r="K160">
            <v>180602.73</v>
          </cell>
        </row>
        <row r="161">
          <cell r="A161">
            <v>694</v>
          </cell>
          <cell r="B161" t="str">
            <v>Sierra Leone</v>
          </cell>
          <cell r="C161">
            <v>491.99551000000002</v>
          </cell>
          <cell r="D161">
            <v>0</v>
          </cell>
          <cell r="F161">
            <v>0</v>
          </cell>
          <cell r="G161">
            <v>491.99551000000002</v>
          </cell>
          <cell r="H161" t="str">
            <v xml:space="preserve">Sierra Leone                  </v>
          </cell>
          <cell r="I161">
            <v>491995.51</v>
          </cell>
          <cell r="J161">
            <v>0</v>
          </cell>
          <cell r="K161">
            <v>491995.51</v>
          </cell>
        </row>
        <row r="162">
          <cell r="A162">
            <v>702</v>
          </cell>
          <cell r="B162" t="str">
            <v>Singapore</v>
          </cell>
          <cell r="C162">
            <v>5.4794999999999998</v>
          </cell>
          <cell r="D162">
            <v>0</v>
          </cell>
          <cell r="F162">
            <v>0</v>
          </cell>
          <cell r="G162">
            <v>5.4794999999999998</v>
          </cell>
          <cell r="H162" t="str">
            <v xml:space="preserve">Singapore                     </v>
          </cell>
          <cell r="I162">
            <v>5479.5</v>
          </cell>
          <cell r="K162">
            <v>5479.5</v>
          </cell>
        </row>
        <row r="163">
          <cell r="A163">
            <v>703</v>
          </cell>
          <cell r="B163" t="str">
            <v>Slovak Republic</v>
          </cell>
          <cell r="C163">
            <v>153.84804</v>
          </cell>
          <cell r="D163">
            <v>0</v>
          </cell>
          <cell r="F163">
            <v>0</v>
          </cell>
          <cell r="G163">
            <v>153.84804</v>
          </cell>
          <cell r="H163" t="str">
            <v xml:space="preserve">Slovakia                      </v>
          </cell>
          <cell r="I163">
            <v>124192.45</v>
          </cell>
          <cell r="J163">
            <v>29655.59</v>
          </cell>
          <cell r="K163">
            <v>153848.04</v>
          </cell>
        </row>
        <row r="164">
          <cell r="A164">
            <v>705</v>
          </cell>
          <cell r="B164" t="str">
            <v>Slovenia</v>
          </cell>
          <cell r="C164">
            <v>315.55073999999996</v>
          </cell>
          <cell r="D164">
            <v>0</v>
          </cell>
          <cell r="F164">
            <v>0</v>
          </cell>
          <cell r="G164">
            <v>315.55073999999996</v>
          </cell>
          <cell r="H164" t="str">
            <v xml:space="preserve">Slovenia                      </v>
          </cell>
          <cell r="I164">
            <v>309651.87</v>
          </cell>
          <cell r="J164">
            <v>5898.87</v>
          </cell>
          <cell r="K164">
            <v>315550.74</v>
          </cell>
        </row>
        <row r="165">
          <cell r="A165">
            <v>90</v>
          </cell>
          <cell r="B165" t="str">
            <v>Solomon Islands</v>
          </cell>
          <cell r="C165">
            <v>0</v>
          </cell>
          <cell r="D165">
            <v>0</v>
          </cell>
          <cell r="F165">
            <v>0</v>
          </cell>
          <cell r="G165">
            <v>0</v>
          </cell>
        </row>
        <row r="166">
          <cell r="A166">
            <v>706</v>
          </cell>
          <cell r="B166" t="str">
            <v>Somalia</v>
          </cell>
          <cell r="C166">
            <v>0</v>
          </cell>
          <cell r="D166">
            <v>0</v>
          </cell>
          <cell r="F166">
            <v>0</v>
          </cell>
          <cell r="G166">
            <v>0</v>
          </cell>
        </row>
        <row r="167">
          <cell r="A167">
            <v>710</v>
          </cell>
          <cell r="B167" t="str">
            <v>South Africa</v>
          </cell>
          <cell r="C167">
            <v>328.42836999999997</v>
          </cell>
          <cell r="D167">
            <v>0</v>
          </cell>
          <cell r="F167">
            <v>0</v>
          </cell>
          <cell r="G167">
            <v>328.42836999999997</v>
          </cell>
          <cell r="H167" t="str">
            <v xml:space="preserve">South Africa                  </v>
          </cell>
          <cell r="I167">
            <v>328428.37</v>
          </cell>
          <cell r="J167">
            <v>0</v>
          </cell>
          <cell r="K167">
            <v>328428.37</v>
          </cell>
        </row>
        <row r="168">
          <cell r="A168">
            <v>724</v>
          </cell>
          <cell r="B168" t="str">
            <v>Spain</v>
          </cell>
          <cell r="C168">
            <v>0</v>
          </cell>
          <cell r="D168">
            <v>0</v>
          </cell>
          <cell r="F168">
            <v>0</v>
          </cell>
          <cell r="G168">
            <v>0</v>
          </cell>
        </row>
        <row r="169">
          <cell r="A169">
            <v>144</v>
          </cell>
          <cell r="B169" t="str">
            <v>Sri Lanka</v>
          </cell>
          <cell r="C169">
            <v>569.90290000000005</v>
          </cell>
          <cell r="D169">
            <v>0</v>
          </cell>
          <cell r="F169">
            <v>0</v>
          </cell>
          <cell r="G169">
            <v>569.90290000000005</v>
          </cell>
          <cell r="H169" t="str">
            <v xml:space="preserve">Sri Lanka                     </v>
          </cell>
          <cell r="I169">
            <v>569902.9</v>
          </cell>
          <cell r="K169">
            <v>569902.9</v>
          </cell>
        </row>
        <row r="170">
          <cell r="A170">
            <v>659</v>
          </cell>
          <cell r="B170" t="str">
            <v>St. Kitts and Nevis</v>
          </cell>
          <cell r="C170">
            <v>0</v>
          </cell>
          <cell r="D170">
            <v>0</v>
          </cell>
          <cell r="F170">
            <v>0</v>
          </cell>
          <cell r="G170">
            <v>0</v>
          </cell>
        </row>
        <row r="171">
          <cell r="A171">
            <v>662</v>
          </cell>
          <cell r="B171" t="str">
            <v>St. Lucia</v>
          </cell>
          <cell r="C171">
            <v>0</v>
          </cell>
          <cell r="D171">
            <v>0</v>
          </cell>
          <cell r="F171">
            <v>0</v>
          </cell>
          <cell r="G171">
            <v>0</v>
          </cell>
        </row>
        <row r="172">
          <cell r="A172">
            <v>670</v>
          </cell>
          <cell r="B172" t="str">
            <v>St. Vincent and the Grenadines</v>
          </cell>
          <cell r="C172">
            <v>0</v>
          </cell>
          <cell r="D172">
            <v>0</v>
          </cell>
          <cell r="F172">
            <v>0</v>
          </cell>
          <cell r="G172">
            <v>0</v>
          </cell>
        </row>
        <row r="173">
          <cell r="A173">
            <v>736</v>
          </cell>
          <cell r="B173" t="str">
            <v>Sudan</v>
          </cell>
          <cell r="C173">
            <v>565.09062000000006</v>
          </cell>
          <cell r="D173">
            <v>0</v>
          </cell>
          <cell r="F173">
            <v>0</v>
          </cell>
          <cell r="G173">
            <v>565.09062000000006</v>
          </cell>
          <cell r="H173" t="str">
            <v xml:space="preserve">Sudan                         </v>
          </cell>
          <cell r="I173">
            <v>549718.47</v>
          </cell>
          <cell r="J173">
            <v>15372.15</v>
          </cell>
          <cell r="K173">
            <v>565090.62</v>
          </cell>
        </row>
        <row r="174">
          <cell r="A174">
            <v>740</v>
          </cell>
          <cell r="B174" t="str">
            <v>Suriname</v>
          </cell>
          <cell r="C174">
            <v>0</v>
          </cell>
          <cell r="D174">
            <v>0</v>
          </cell>
          <cell r="F174">
            <v>0</v>
          </cell>
          <cell r="G174">
            <v>0</v>
          </cell>
        </row>
        <row r="175">
          <cell r="A175">
            <v>748</v>
          </cell>
          <cell r="B175" t="str">
            <v>Swaziland</v>
          </cell>
          <cell r="C175">
            <v>0</v>
          </cell>
          <cell r="D175">
            <v>0</v>
          </cell>
          <cell r="F175">
            <v>0</v>
          </cell>
          <cell r="G175">
            <v>0</v>
          </cell>
        </row>
        <row r="176">
          <cell r="A176">
            <v>752</v>
          </cell>
          <cell r="B176" t="str">
            <v>Sweden</v>
          </cell>
          <cell r="C176">
            <v>0</v>
          </cell>
          <cell r="D176">
            <v>0</v>
          </cell>
          <cell r="F176">
            <v>0</v>
          </cell>
          <cell r="G176">
            <v>0</v>
          </cell>
        </row>
        <row r="177">
          <cell r="A177">
            <v>756</v>
          </cell>
          <cell r="B177" t="str">
            <v>Switzerland</v>
          </cell>
          <cell r="C177">
            <v>0</v>
          </cell>
          <cell r="D177">
            <v>0</v>
          </cell>
          <cell r="F177">
            <v>0</v>
          </cell>
          <cell r="G177">
            <v>0</v>
          </cell>
        </row>
        <row r="178">
          <cell r="A178">
            <v>760</v>
          </cell>
          <cell r="B178" t="str">
            <v>Syrian Arab Republic</v>
          </cell>
          <cell r="C178">
            <v>820.50579000000005</v>
          </cell>
          <cell r="D178">
            <v>0</v>
          </cell>
          <cell r="F178">
            <v>0</v>
          </cell>
          <cell r="G178">
            <v>820.50579000000005</v>
          </cell>
          <cell r="H178" t="str">
            <v xml:space="preserve">Syrian Arab Republic          </v>
          </cell>
          <cell r="I178">
            <v>727578.64</v>
          </cell>
          <cell r="J178">
            <v>92927.15</v>
          </cell>
          <cell r="K178">
            <v>820505.79</v>
          </cell>
        </row>
        <row r="179">
          <cell r="A179">
            <v>762</v>
          </cell>
          <cell r="B179" t="str">
            <v>Tajikstan</v>
          </cell>
          <cell r="C179">
            <v>411.02727000000004</v>
          </cell>
          <cell r="D179">
            <v>0</v>
          </cell>
          <cell r="F179">
            <v>0</v>
          </cell>
          <cell r="G179">
            <v>411.02727000000004</v>
          </cell>
          <cell r="H179" t="str">
            <v xml:space="preserve">Tajikistan                    </v>
          </cell>
          <cell r="I179">
            <v>411027.27</v>
          </cell>
          <cell r="K179">
            <v>411027.27</v>
          </cell>
        </row>
        <row r="180">
          <cell r="A180">
            <v>764</v>
          </cell>
          <cell r="B180" t="str">
            <v>Thailand</v>
          </cell>
          <cell r="C180">
            <v>1059.8936600000002</v>
          </cell>
          <cell r="D180">
            <v>0</v>
          </cell>
          <cell r="F180">
            <v>0</v>
          </cell>
          <cell r="G180">
            <v>1059.8936600000002</v>
          </cell>
          <cell r="H180" t="str">
            <v xml:space="preserve">Thailand                      </v>
          </cell>
          <cell r="I180">
            <v>859893.66</v>
          </cell>
          <cell r="J180">
            <v>200000</v>
          </cell>
          <cell r="K180">
            <v>1059893.6599999999</v>
          </cell>
        </row>
        <row r="181">
          <cell r="A181">
            <v>807</v>
          </cell>
          <cell r="B181" t="str">
            <v>The Former YR of Macedonia</v>
          </cell>
          <cell r="C181">
            <v>1045.68199</v>
          </cell>
          <cell r="D181">
            <v>0</v>
          </cell>
          <cell r="F181">
            <v>0</v>
          </cell>
          <cell r="G181">
            <v>1045.68199</v>
          </cell>
          <cell r="H181" t="str">
            <v>The Frmr.Yug.Rep. of Macedonia</v>
          </cell>
          <cell r="I181">
            <v>947472.11</v>
          </cell>
          <cell r="J181">
            <v>98209.88</v>
          </cell>
          <cell r="K181">
            <v>1045681.99</v>
          </cell>
        </row>
        <row r="182">
          <cell r="A182">
            <v>626</v>
          </cell>
          <cell r="B182" t="str">
            <v>Timor-Leste</v>
          </cell>
          <cell r="C182">
            <v>0</v>
          </cell>
          <cell r="D182">
            <v>0</v>
          </cell>
          <cell r="F182">
            <v>0</v>
          </cell>
          <cell r="G182">
            <v>0</v>
          </cell>
        </row>
        <row r="183">
          <cell r="A183">
            <v>768</v>
          </cell>
          <cell r="B183" t="str">
            <v>Togo</v>
          </cell>
          <cell r="C183">
            <v>0</v>
          </cell>
          <cell r="D183">
            <v>0</v>
          </cell>
          <cell r="F183">
            <v>0</v>
          </cell>
          <cell r="G183">
            <v>0</v>
          </cell>
        </row>
        <row r="184">
          <cell r="A184">
            <v>776</v>
          </cell>
          <cell r="B184" t="str">
            <v xml:space="preserve">Tonga </v>
          </cell>
          <cell r="C184">
            <v>0</v>
          </cell>
          <cell r="D184">
            <v>0</v>
          </cell>
          <cell r="F184">
            <v>0</v>
          </cell>
          <cell r="G184">
            <v>0</v>
          </cell>
        </row>
        <row r="185">
          <cell r="A185">
            <v>780</v>
          </cell>
          <cell r="B185" t="str">
            <v>Trinidad and Tobago</v>
          </cell>
          <cell r="C185">
            <v>0</v>
          </cell>
          <cell r="D185">
            <v>0</v>
          </cell>
          <cell r="F185">
            <v>0</v>
          </cell>
          <cell r="G185">
            <v>0</v>
          </cell>
        </row>
        <row r="186">
          <cell r="A186">
            <v>788</v>
          </cell>
          <cell r="B186" t="str">
            <v>Tunisia</v>
          </cell>
          <cell r="C186">
            <v>664.1763085</v>
          </cell>
          <cell r="D186">
            <v>0</v>
          </cell>
          <cell r="F186">
            <v>0</v>
          </cell>
          <cell r="G186">
            <v>664.1763085</v>
          </cell>
          <cell r="H186" t="str">
            <v xml:space="preserve">Tunisia                       </v>
          </cell>
          <cell r="I186">
            <v>664176.30850000004</v>
          </cell>
          <cell r="J186">
            <v>0</v>
          </cell>
          <cell r="K186">
            <v>664176.30850000004</v>
          </cell>
        </row>
        <row r="187">
          <cell r="A187">
            <v>792</v>
          </cell>
          <cell r="B187" t="str">
            <v>Turkey</v>
          </cell>
          <cell r="C187">
            <v>398.28449000000001</v>
          </cell>
          <cell r="D187">
            <v>0</v>
          </cell>
          <cell r="F187">
            <v>0</v>
          </cell>
          <cell r="G187">
            <v>398.28449000000001</v>
          </cell>
          <cell r="H187" t="str">
            <v xml:space="preserve">Turkey                        </v>
          </cell>
          <cell r="I187">
            <v>398284.49</v>
          </cell>
          <cell r="J187">
            <v>0</v>
          </cell>
          <cell r="K187">
            <v>398284.49</v>
          </cell>
        </row>
        <row r="188">
          <cell r="A188">
            <v>795</v>
          </cell>
          <cell r="B188" t="str">
            <v>Turkmenistan</v>
          </cell>
          <cell r="C188">
            <v>0</v>
          </cell>
          <cell r="D188">
            <v>0</v>
          </cell>
          <cell r="F188">
            <v>0</v>
          </cell>
          <cell r="G188">
            <v>0</v>
          </cell>
        </row>
        <row r="189">
          <cell r="A189">
            <v>798</v>
          </cell>
          <cell r="B189" t="str">
            <v>Tuvalu</v>
          </cell>
          <cell r="C189">
            <v>0</v>
          </cell>
          <cell r="D189">
            <v>0</v>
          </cell>
          <cell r="F189">
            <v>0</v>
          </cell>
          <cell r="G189">
            <v>0</v>
          </cell>
        </row>
        <row r="190">
          <cell r="A190">
            <v>800</v>
          </cell>
          <cell r="B190" t="str">
            <v>Uganda</v>
          </cell>
          <cell r="C190">
            <v>603.82842000000005</v>
          </cell>
          <cell r="D190">
            <v>0</v>
          </cell>
          <cell r="F190">
            <v>0</v>
          </cell>
          <cell r="G190">
            <v>603.82842000000005</v>
          </cell>
          <cell r="H190" t="str">
            <v xml:space="preserve">Uganda                        </v>
          </cell>
          <cell r="I190">
            <v>603828.42000000004</v>
          </cell>
          <cell r="K190">
            <v>603828.42000000004</v>
          </cell>
        </row>
        <row r="191">
          <cell r="A191">
            <v>804</v>
          </cell>
          <cell r="B191" t="str">
            <v>Ukraine</v>
          </cell>
          <cell r="C191">
            <v>1705.0298700000001</v>
          </cell>
          <cell r="D191">
            <v>0</v>
          </cell>
          <cell r="F191">
            <v>0</v>
          </cell>
          <cell r="G191">
            <v>1705.0298700000001</v>
          </cell>
          <cell r="H191" t="str">
            <v xml:space="preserve">Ukraine                       </v>
          </cell>
          <cell r="I191">
            <v>1673443.07</v>
          </cell>
          <cell r="J191">
            <v>31586.799999999999</v>
          </cell>
          <cell r="K191">
            <v>1705029.87</v>
          </cell>
        </row>
        <row r="192">
          <cell r="A192">
            <v>784</v>
          </cell>
          <cell r="B192" t="str">
            <v>United Arab Emirates</v>
          </cell>
          <cell r="C192">
            <v>110.81869</v>
          </cell>
          <cell r="D192">
            <v>0</v>
          </cell>
          <cell r="F192">
            <v>0</v>
          </cell>
          <cell r="G192">
            <v>110.81869</v>
          </cell>
          <cell r="H192" t="str">
            <v xml:space="preserve">United Arab Emirates          </v>
          </cell>
          <cell r="I192">
            <v>110818.69</v>
          </cell>
          <cell r="K192">
            <v>110818.69</v>
          </cell>
        </row>
        <row r="193">
          <cell r="A193">
            <v>826</v>
          </cell>
          <cell r="B193" t="str">
            <v>United Kingdom</v>
          </cell>
          <cell r="C193">
            <v>0</v>
          </cell>
          <cell r="D193">
            <v>0</v>
          </cell>
          <cell r="F193">
            <v>0</v>
          </cell>
          <cell r="G193">
            <v>0</v>
          </cell>
        </row>
        <row r="194">
          <cell r="A194">
            <v>834</v>
          </cell>
          <cell r="B194" t="str">
            <v>United Rep of Tanzania</v>
          </cell>
          <cell r="C194">
            <v>963.07434000000012</v>
          </cell>
          <cell r="D194">
            <v>0</v>
          </cell>
          <cell r="F194">
            <v>0</v>
          </cell>
          <cell r="G194">
            <v>963.07434000000012</v>
          </cell>
          <cell r="H194" t="str">
            <v xml:space="preserve">United Republic of Tanzania   </v>
          </cell>
          <cell r="I194">
            <v>764725.66</v>
          </cell>
          <cell r="J194">
            <v>198348.68</v>
          </cell>
          <cell r="K194">
            <v>963074.34</v>
          </cell>
        </row>
        <row r="195">
          <cell r="A195">
            <v>840</v>
          </cell>
          <cell r="B195" t="str">
            <v xml:space="preserve">United States </v>
          </cell>
          <cell r="C195">
            <v>0</v>
          </cell>
          <cell r="D195">
            <v>0</v>
          </cell>
          <cell r="F195">
            <v>0</v>
          </cell>
          <cell r="G195">
            <v>0</v>
          </cell>
        </row>
        <row r="196">
          <cell r="A196">
            <v>858</v>
          </cell>
          <cell r="B196" t="str">
            <v>Uruguay</v>
          </cell>
          <cell r="C196">
            <v>158.27816999999999</v>
          </cell>
          <cell r="D196">
            <v>0</v>
          </cell>
          <cell r="F196">
            <v>0</v>
          </cell>
          <cell r="G196">
            <v>158.27816999999999</v>
          </cell>
          <cell r="H196" t="str">
            <v xml:space="preserve">Uruguay                       </v>
          </cell>
          <cell r="I196">
            <v>156383.67999999999</v>
          </cell>
          <cell r="J196">
            <v>1894.49</v>
          </cell>
          <cell r="K196">
            <v>158278.17000000001</v>
          </cell>
        </row>
        <row r="197">
          <cell r="A197">
            <v>860</v>
          </cell>
          <cell r="B197" t="str">
            <v>Uzbekistan</v>
          </cell>
          <cell r="C197">
            <v>236.04193999999998</v>
          </cell>
          <cell r="D197">
            <v>0</v>
          </cell>
          <cell r="F197">
            <v>0</v>
          </cell>
          <cell r="G197">
            <v>236.04193999999998</v>
          </cell>
          <cell r="H197" t="str">
            <v xml:space="preserve">Uzbekistan                    </v>
          </cell>
          <cell r="I197">
            <v>226484.94</v>
          </cell>
          <cell r="J197">
            <v>9557</v>
          </cell>
          <cell r="K197">
            <v>236041.94</v>
          </cell>
        </row>
        <row r="198">
          <cell r="A198">
            <v>548</v>
          </cell>
          <cell r="B198" t="str">
            <v>Vanuatu</v>
          </cell>
          <cell r="C198">
            <v>0</v>
          </cell>
          <cell r="D198">
            <v>0</v>
          </cell>
          <cell r="F198">
            <v>0</v>
          </cell>
          <cell r="G198">
            <v>0</v>
          </cell>
        </row>
        <row r="199">
          <cell r="A199">
            <v>862</v>
          </cell>
          <cell r="B199" t="str">
            <v>Venezuela</v>
          </cell>
          <cell r="C199">
            <v>281.76197999999999</v>
          </cell>
          <cell r="D199">
            <v>0</v>
          </cell>
          <cell r="F199">
            <v>0</v>
          </cell>
          <cell r="G199">
            <v>281.76197999999999</v>
          </cell>
          <cell r="H199" t="str">
            <v xml:space="preserve">Venezuela                     </v>
          </cell>
          <cell r="I199">
            <v>281761.98</v>
          </cell>
          <cell r="K199">
            <v>281761.98</v>
          </cell>
        </row>
        <row r="200">
          <cell r="A200">
            <v>704</v>
          </cell>
          <cell r="B200" t="str">
            <v>Vietnam</v>
          </cell>
          <cell r="C200">
            <v>978.03127999999992</v>
          </cell>
          <cell r="D200">
            <v>0</v>
          </cell>
          <cell r="F200">
            <v>0</v>
          </cell>
          <cell r="G200">
            <v>978.03127999999992</v>
          </cell>
          <cell r="H200" t="str">
            <v xml:space="preserve">Vietnam                       </v>
          </cell>
          <cell r="I200">
            <v>948739.71</v>
          </cell>
          <cell r="J200">
            <v>29291.57</v>
          </cell>
          <cell r="K200">
            <v>978031.28</v>
          </cell>
        </row>
        <row r="201">
          <cell r="A201">
            <v>887</v>
          </cell>
          <cell r="B201" t="str">
            <v>Yemen</v>
          </cell>
          <cell r="C201">
            <v>609.45425</v>
          </cell>
          <cell r="D201">
            <v>0</v>
          </cell>
          <cell r="F201">
            <v>0</v>
          </cell>
          <cell r="G201">
            <v>609.45425</v>
          </cell>
          <cell r="H201" t="str">
            <v xml:space="preserve">Yemen                         </v>
          </cell>
          <cell r="I201">
            <v>609454.25</v>
          </cell>
          <cell r="K201">
            <v>609454.25</v>
          </cell>
        </row>
        <row r="202">
          <cell r="A202">
            <v>894</v>
          </cell>
          <cell r="B202" t="str">
            <v>Zambia</v>
          </cell>
          <cell r="C202">
            <v>826.92472999999995</v>
          </cell>
          <cell r="D202">
            <v>0</v>
          </cell>
          <cell r="F202">
            <v>0</v>
          </cell>
          <cell r="G202">
            <v>826.92472999999995</v>
          </cell>
          <cell r="H202" t="str">
            <v xml:space="preserve">Zambia                        </v>
          </cell>
          <cell r="I202">
            <v>826924.73</v>
          </cell>
          <cell r="K202">
            <v>826924.73</v>
          </cell>
        </row>
        <row r="203">
          <cell r="A203">
            <v>716</v>
          </cell>
          <cell r="B203" t="str">
            <v>Zimbabwe</v>
          </cell>
          <cell r="C203">
            <v>404.00781000000001</v>
          </cell>
          <cell r="D203">
            <v>0</v>
          </cell>
          <cell r="F203">
            <v>0</v>
          </cell>
          <cell r="G203">
            <v>404.00781000000001</v>
          </cell>
          <cell r="H203" t="str">
            <v xml:space="preserve">Zimbabwe                      </v>
          </cell>
          <cell r="I203">
            <v>355295.93</v>
          </cell>
          <cell r="J203">
            <v>48711.88</v>
          </cell>
          <cell r="K203">
            <v>404007.81</v>
          </cell>
        </row>
        <row r="205">
          <cell r="B205" t="str">
            <v>Total Member States</v>
          </cell>
          <cell r="C205">
            <v>64999.341697199998</v>
          </cell>
          <cell r="D205">
            <v>0</v>
          </cell>
          <cell r="E205">
            <v>0</v>
          </cell>
          <cell r="F205">
            <v>0</v>
          </cell>
          <cell r="G205">
            <v>64999.341697199998</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C228">
            <v>59.610320000000002</v>
          </cell>
          <cell r="D228">
            <v>0</v>
          </cell>
          <cell r="F228">
            <v>0</v>
          </cell>
          <cell r="G228">
            <v>59.610320000000002</v>
          </cell>
          <cell r="H228" t="str">
            <v>T.T.U.T.J of T. Palestinian A.</v>
          </cell>
          <cell r="I228">
            <v>59610.32</v>
          </cell>
          <cell r="K228">
            <v>59610.32</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59.610320000000002</v>
          </cell>
          <cell r="D235">
            <v>0</v>
          </cell>
          <cell r="E235">
            <v>0</v>
          </cell>
          <cell r="F235">
            <v>0</v>
          </cell>
          <cell r="G235">
            <v>59.610320000000002</v>
          </cell>
        </row>
        <row r="237">
          <cell r="B237" t="str">
            <v>Total countries/areas</v>
          </cell>
          <cell r="C237">
            <v>65058.952017199997</v>
          </cell>
          <cell r="D237">
            <v>0</v>
          </cell>
          <cell r="E237">
            <v>0</v>
          </cell>
          <cell r="F237">
            <v>0</v>
          </cell>
          <cell r="G237">
            <v>65058.952017199997</v>
          </cell>
          <cell r="I237">
            <v>54003603.877299994</v>
          </cell>
          <cell r="J237">
            <v>10995737.819900004</v>
          </cell>
          <cell r="K237">
            <v>64999341.697199993</v>
          </cell>
        </row>
        <row r="239">
          <cell r="A239">
            <v>711</v>
          </cell>
          <cell r="B239" t="str">
            <v>Sub-Saharan Africa</v>
          </cell>
          <cell r="C239">
            <v>7808.8824100000011</v>
          </cell>
          <cell r="D239">
            <v>0</v>
          </cell>
          <cell r="F239">
            <v>0</v>
          </cell>
          <cell r="G239">
            <v>7808.8824100000011</v>
          </cell>
          <cell r="H239" t="str">
            <v xml:space="preserve">Regional Africa               </v>
          </cell>
          <cell r="I239">
            <v>6941402.9400000004</v>
          </cell>
          <cell r="J239">
            <v>867479.47</v>
          </cell>
          <cell r="K239">
            <v>7808882.4100000001</v>
          </cell>
        </row>
        <row r="240">
          <cell r="A240">
            <v>15</v>
          </cell>
          <cell r="B240" t="str">
            <v>Northern Africa</v>
          </cell>
          <cell r="C240">
            <v>0</v>
          </cell>
          <cell r="D240">
            <v>0</v>
          </cell>
          <cell r="F240">
            <v>0</v>
          </cell>
          <cell r="G240">
            <v>0</v>
          </cell>
        </row>
        <row r="241">
          <cell r="A241">
            <v>141</v>
          </cell>
          <cell r="B241" t="str">
            <v>Asia and the Pacific</v>
          </cell>
          <cell r="C241">
            <v>6450.7361700000001</v>
          </cell>
          <cell r="D241">
            <v>0</v>
          </cell>
          <cell r="F241">
            <v>0</v>
          </cell>
          <cell r="G241">
            <v>6450.7361700000001</v>
          </cell>
          <cell r="H241" t="str">
            <v xml:space="preserve">Regional Asia &amp; the Pacific   </v>
          </cell>
          <cell r="I241">
            <v>5950300.2599999998</v>
          </cell>
          <cell r="J241">
            <v>500435.91</v>
          </cell>
          <cell r="K241">
            <v>6450736.1699999999</v>
          </cell>
        </row>
        <row r="242">
          <cell r="A242">
            <v>19</v>
          </cell>
          <cell r="B242" t="str">
            <v>Americas</v>
          </cell>
          <cell r="C242">
            <v>5697.0176388</v>
          </cell>
          <cell r="D242">
            <v>0</v>
          </cell>
          <cell r="F242">
            <v>0</v>
          </cell>
          <cell r="G242">
            <v>5697.0176388</v>
          </cell>
          <cell r="H242" t="str">
            <v xml:space="preserve">Regional Latin America        </v>
          </cell>
          <cell r="I242">
            <v>5075848.7988</v>
          </cell>
          <cell r="J242">
            <v>621168.84</v>
          </cell>
          <cell r="K242">
            <v>5697017.6387999998</v>
          </cell>
        </row>
        <row r="243">
          <cell r="A243">
            <v>146</v>
          </cell>
          <cell r="B243" t="str">
            <v>Western Asia</v>
          </cell>
          <cell r="C243">
            <v>2.1659999999999999</v>
          </cell>
          <cell r="D243">
            <v>0</v>
          </cell>
          <cell r="F243">
            <v>0</v>
          </cell>
          <cell r="G243">
            <v>2.1659999999999999</v>
          </cell>
          <cell r="H243" t="str">
            <v xml:space="preserve">Regional West Asia            </v>
          </cell>
          <cell r="I243">
            <v>2166</v>
          </cell>
          <cell r="K243">
            <v>2166</v>
          </cell>
        </row>
        <row r="244">
          <cell r="A244">
            <v>150</v>
          </cell>
          <cell r="B244" t="str">
            <v>Europe</v>
          </cell>
          <cell r="C244">
            <v>7736.5780600000007</v>
          </cell>
          <cell r="D244">
            <v>0</v>
          </cell>
          <cell r="F244">
            <v>0</v>
          </cell>
          <cell r="G244">
            <v>7736.5780600000007</v>
          </cell>
          <cell r="H244" t="str">
            <v xml:space="preserve">Regional Europe               </v>
          </cell>
          <cell r="I244">
            <v>6929329.6100000003</v>
          </cell>
          <cell r="J244">
            <v>807248.45</v>
          </cell>
          <cell r="K244">
            <v>7736578.0599999996</v>
          </cell>
        </row>
        <row r="245">
          <cell r="A245">
            <v>1020</v>
          </cell>
          <cell r="B245" t="str">
            <v>Global/interregional</v>
          </cell>
          <cell r="C245">
            <v>1974.29565</v>
          </cell>
          <cell r="D245">
            <v>0</v>
          </cell>
          <cell r="F245">
            <v>0</v>
          </cell>
          <cell r="G245">
            <v>1974.29565</v>
          </cell>
          <cell r="H245" t="str">
            <v>Global/Interregional</v>
          </cell>
          <cell r="I245">
            <v>1944595.06</v>
          </cell>
          <cell r="J245">
            <v>29700.59</v>
          </cell>
          <cell r="K245">
            <v>1974295.65</v>
          </cell>
        </row>
        <row r="246">
          <cell r="A246">
            <v>1021</v>
          </cell>
          <cell r="B246" t="str">
            <v>Other (please specify, using Excel's Insert Row commany if necessary)</v>
          </cell>
          <cell r="C246">
            <v>0</v>
          </cell>
          <cell r="D246">
            <v>0</v>
          </cell>
          <cell r="F246">
            <v>0</v>
          </cell>
          <cell r="G246">
            <v>0</v>
          </cell>
        </row>
        <row r="247">
          <cell r="F247">
            <v>0</v>
          </cell>
          <cell r="G247">
            <v>0</v>
          </cell>
        </row>
        <row r="248">
          <cell r="B248" t="str">
            <v>Total, Regional</v>
          </cell>
          <cell r="C248">
            <v>29669.675928800003</v>
          </cell>
          <cell r="D248">
            <v>0</v>
          </cell>
          <cell r="E248">
            <v>0</v>
          </cell>
          <cell r="F248">
            <v>0</v>
          </cell>
          <cell r="G248">
            <v>29669.675928800003</v>
          </cell>
        </row>
        <row r="250">
          <cell r="A250">
            <v>2401</v>
          </cell>
          <cell r="B250" t="str">
            <v>Not elsewhere classified (from table 3b)</v>
          </cell>
          <cell r="C250">
            <v>135831</v>
          </cell>
          <cell r="D250">
            <v>0</v>
          </cell>
          <cell r="E250">
            <v>0</v>
          </cell>
          <cell r="F250">
            <v>0</v>
          </cell>
          <cell r="G250">
            <v>135831</v>
          </cell>
        </row>
        <row r="252">
          <cell r="B252" t="str">
            <v>Total</v>
          </cell>
          <cell r="C252">
            <v>230559.62794600002</v>
          </cell>
          <cell r="D252">
            <v>0</v>
          </cell>
          <cell r="E252">
            <v>0</v>
          </cell>
          <cell r="F252">
            <v>0</v>
          </cell>
          <cell r="G252">
            <v>230559.62794600002</v>
          </cell>
        </row>
      </sheetData>
      <sheetData sheetId="37">
        <row r="8">
          <cell r="B8" t="str">
            <v>(list here expenditures by country and region)</v>
          </cell>
        </row>
        <row r="10">
          <cell r="B10" t="str">
            <v xml:space="preserve">Member States </v>
          </cell>
        </row>
        <row r="12">
          <cell r="A12">
            <v>4</v>
          </cell>
          <cell r="B12" t="str">
            <v>Afghanistan</v>
          </cell>
          <cell r="D12">
            <v>-12.396999999999935</v>
          </cell>
          <cell r="E12">
            <v>2453.1999999999998</v>
          </cell>
          <cell r="F12">
            <v>2440.8029999999999</v>
          </cell>
          <cell r="G12">
            <v>2440.8029999999999</v>
          </cell>
        </row>
        <row r="13">
          <cell r="A13">
            <v>8</v>
          </cell>
          <cell r="B13" t="str">
            <v>Albania</v>
          </cell>
          <cell r="D13">
            <v>0</v>
          </cell>
          <cell r="F13">
            <v>0</v>
          </cell>
          <cell r="G13">
            <v>0</v>
          </cell>
        </row>
        <row r="14">
          <cell r="A14">
            <v>12</v>
          </cell>
          <cell r="B14" t="str">
            <v>Algeria</v>
          </cell>
          <cell r="D14">
            <v>0</v>
          </cell>
          <cell r="E14">
            <v>5.0000000000000001E-3</v>
          </cell>
          <cell r="F14">
            <v>5.0000000000000001E-3</v>
          </cell>
          <cell r="G14">
            <v>5.0000000000000001E-3</v>
          </cell>
        </row>
        <row r="15">
          <cell r="A15">
            <v>20</v>
          </cell>
          <cell r="B15" t="str">
            <v>Andorra</v>
          </cell>
          <cell r="D15">
            <v>0</v>
          </cell>
          <cell r="E15">
            <v>0</v>
          </cell>
          <cell r="F15">
            <v>0</v>
          </cell>
          <cell r="G15">
            <v>0</v>
          </cell>
        </row>
        <row r="16">
          <cell r="A16">
            <v>24</v>
          </cell>
          <cell r="B16" t="str">
            <v>Angola</v>
          </cell>
          <cell r="D16">
            <v>0</v>
          </cell>
          <cell r="E16">
            <v>81.7</v>
          </cell>
          <cell r="F16">
            <v>81.7</v>
          </cell>
          <cell r="G16">
            <v>81.7</v>
          </cell>
        </row>
        <row r="17">
          <cell r="A17">
            <v>28</v>
          </cell>
          <cell r="B17" t="str">
            <v>Antigua and Barbuda</v>
          </cell>
          <cell r="D17">
            <v>0</v>
          </cell>
          <cell r="F17">
            <v>0</v>
          </cell>
          <cell r="G17">
            <v>0</v>
          </cell>
        </row>
        <row r="18">
          <cell r="A18">
            <v>32</v>
          </cell>
          <cell r="B18" t="str">
            <v>Argentina</v>
          </cell>
          <cell r="D18">
            <v>0</v>
          </cell>
          <cell r="E18">
            <v>9113.2999999999993</v>
          </cell>
          <cell r="F18">
            <v>9113.2999999999993</v>
          </cell>
          <cell r="G18">
            <v>9113.2999999999993</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E22">
            <v>0</v>
          </cell>
          <cell r="F22">
            <v>0</v>
          </cell>
          <cell r="G22">
            <v>0</v>
          </cell>
        </row>
        <row r="23">
          <cell r="A23">
            <v>44</v>
          </cell>
          <cell r="B23" t="str">
            <v>Bahamas</v>
          </cell>
          <cell r="D23">
            <v>0</v>
          </cell>
          <cell r="E23">
            <v>2.4</v>
          </cell>
          <cell r="F23">
            <v>2.4</v>
          </cell>
          <cell r="G23">
            <v>2.4</v>
          </cell>
        </row>
        <row r="24">
          <cell r="A24">
            <v>48</v>
          </cell>
          <cell r="B24" t="str">
            <v>Bahrain</v>
          </cell>
          <cell r="D24">
            <v>0</v>
          </cell>
          <cell r="F24">
            <v>0</v>
          </cell>
          <cell r="G24">
            <v>0</v>
          </cell>
        </row>
        <row r="25">
          <cell r="A25">
            <v>50</v>
          </cell>
          <cell r="B25" t="str">
            <v>Bangladesh</v>
          </cell>
          <cell r="D25">
            <v>0</v>
          </cell>
          <cell r="E25">
            <v>0.2</v>
          </cell>
          <cell r="F25">
            <v>0.2</v>
          </cell>
          <cell r="G25">
            <v>0.2</v>
          </cell>
        </row>
        <row r="26">
          <cell r="A26">
            <v>52</v>
          </cell>
          <cell r="B26" t="str">
            <v>Barbados</v>
          </cell>
          <cell r="D26">
            <v>0</v>
          </cell>
          <cell r="E26">
            <v>12.9</v>
          </cell>
          <cell r="F26">
            <v>12.9</v>
          </cell>
          <cell r="G26">
            <v>12.9</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E32">
            <v>2529.9</v>
          </cell>
          <cell r="F32">
            <v>2529.9</v>
          </cell>
          <cell r="G32">
            <v>2529.9</v>
          </cell>
        </row>
        <row r="33">
          <cell r="A33">
            <v>70</v>
          </cell>
          <cell r="B33" t="str">
            <v>Bosnia and Herzegovina</v>
          </cell>
          <cell r="D33">
            <v>-6.9</v>
          </cell>
          <cell r="F33">
            <v>-6.9</v>
          </cell>
          <cell r="G33">
            <v>-6.9</v>
          </cell>
        </row>
        <row r="34">
          <cell r="A34">
            <v>72</v>
          </cell>
          <cell r="B34" t="str">
            <v>Botswana</v>
          </cell>
          <cell r="D34">
            <v>0</v>
          </cell>
          <cell r="E34">
            <v>273.10000000000002</v>
          </cell>
          <cell r="F34">
            <v>273.10000000000002</v>
          </cell>
          <cell r="G34">
            <v>273.10000000000002</v>
          </cell>
        </row>
        <row r="35">
          <cell r="A35">
            <v>76</v>
          </cell>
          <cell r="B35" t="str">
            <v>Brazil</v>
          </cell>
          <cell r="D35">
            <v>0</v>
          </cell>
          <cell r="E35">
            <v>10915.5</v>
          </cell>
          <cell r="F35">
            <v>10915.5</v>
          </cell>
          <cell r="G35">
            <v>10915.5</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13.8</v>
          </cell>
          <cell r="F40">
            <v>13.8</v>
          </cell>
          <cell r="G40">
            <v>13.8</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E43">
            <v>19</v>
          </cell>
          <cell r="F43">
            <v>19</v>
          </cell>
          <cell r="G43">
            <v>19</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E47">
            <v>-0.6</v>
          </cell>
          <cell r="F47">
            <v>-0.6</v>
          </cell>
          <cell r="G47">
            <v>-0.6</v>
          </cell>
        </row>
        <row r="48">
          <cell r="A48">
            <v>170</v>
          </cell>
          <cell r="B48" t="str">
            <v>Colombia</v>
          </cell>
          <cell r="D48">
            <v>0</v>
          </cell>
          <cell r="E48">
            <v>68.099999999999994</v>
          </cell>
          <cell r="F48">
            <v>68.099999999999994</v>
          </cell>
          <cell r="G48">
            <v>68.099999999999994</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E51">
            <v>362.1</v>
          </cell>
          <cell r="F51">
            <v>362.1</v>
          </cell>
          <cell r="G51">
            <v>362.1</v>
          </cell>
        </row>
        <row r="52">
          <cell r="A52">
            <v>384</v>
          </cell>
          <cell r="B52" t="str">
            <v>Cote d'Ivoire</v>
          </cell>
          <cell r="D52">
            <v>0</v>
          </cell>
          <cell r="E52">
            <v>0</v>
          </cell>
          <cell r="F52">
            <v>0</v>
          </cell>
          <cell r="G52">
            <v>0</v>
          </cell>
        </row>
        <row r="53">
          <cell r="A53">
            <v>191</v>
          </cell>
          <cell r="B53" t="str">
            <v>Croatia</v>
          </cell>
          <cell r="D53">
            <v>0</v>
          </cell>
          <cell r="F53">
            <v>0</v>
          </cell>
          <cell r="G53">
            <v>0</v>
          </cell>
        </row>
        <row r="54">
          <cell r="A54">
            <v>192</v>
          </cell>
          <cell r="B54" t="str">
            <v>Cuba</v>
          </cell>
          <cell r="D54">
            <v>0</v>
          </cell>
          <cell r="E54">
            <v>15.9</v>
          </cell>
          <cell r="F54">
            <v>15.9</v>
          </cell>
          <cell r="G54">
            <v>15.9</v>
          </cell>
        </row>
        <row r="55">
          <cell r="A55">
            <v>196</v>
          </cell>
          <cell r="B55" t="str">
            <v>Cyprus</v>
          </cell>
          <cell r="D55">
            <v>0</v>
          </cell>
          <cell r="E55">
            <v>5.0999999999999996</v>
          </cell>
          <cell r="F55">
            <v>5.0999999999999996</v>
          </cell>
          <cell r="G55">
            <v>5.0999999999999996</v>
          </cell>
        </row>
        <row r="56">
          <cell r="A56">
            <v>203</v>
          </cell>
          <cell r="B56" t="str">
            <v>Czech Republic</v>
          </cell>
          <cell r="D56">
            <v>0</v>
          </cell>
          <cell r="E56">
            <v>0.1</v>
          </cell>
          <cell r="F56">
            <v>0.1</v>
          </cell>
          <cell r="G56">
            <v>0.1</v>
          </cell>
        </row>
        <row r="57">
          <cell r="A57">
            <v>408</v>
          </cell>
          <cell r="B57" t="str">
            <v>Dem People's Rep of Korea</v>
          </cell>
          <cell r="D57">
            <v>0</v>
          </cell>
          <cell r="F57">
            <v>0</v>
          </cell>
          <cell r="G57">
            <v>0</v>
          </cell>
        </row>
        <row r="58">
          <cell r="A58">
            <v>180</v>
          </cell>
          <cell r="B58" t="str">
            <v>Dem Rep of the Congo</v>
          </cell>
          <cell r="D58">
            <v>708.8</v>
          </cell>
          <cell r="F58">
            <v>708.8</v>
          </cell>
          <cell r="G58">
            <v>708.8</v>
          </cell>
        </row>
        <row r="59">
          <cell r="A59">
            <v>208</v>
          </cell>
          <cell r="B59" t="str">
            <v>Denmark</v>
          </cell>
          <cell r="D59">
            <v>0</v>
          </cell>
          <cell r="F59">
            <v>0</v>
          </cell>
          <cell r="G59">
            <v>0</v>
          </cell>
        </row>
        <row r="60">
          <cell r="A60">
            <v>262</v>
          </cell>
          <cell r="B60" t="str">
            <v>Djibouti</v>
          </cell>
          <cell r="D60">
            <v>0.1</v>
          </cell>
          <cell r="F60">
            <v>0.1</v>
          </cell>
          <cell r="G60">
            <v>0.1</v>
          </cell>
        </row>
        <row r="61">
          <cell r="A61">
            <v>212</v>
          </cell>
          <cell r="B61" t="str">
            <v>Dominica</v>
          </cell>
          <cell r="D61">
            <v>0</v>
          </cell>
          <cell r="F61">
            <v>0</v>
          </cell>
          <cell r="G61">
            <v>0</v>
          </cell>
        </row>
        <row r="62">
          <cell r="A62">
            <v>214</v>
          </cell>
          <cell r="B62" t="str">
            <v>Dominican Republic</v>
          </cell>
          <cell r="D62">
            <v>0</v>
          </cell>
          <cell r="E62">
            <v>30.5</v>
          </cell>
          <cell r="F62">
            <v>30.5</v>
          </cell>
          <cell r="G62">
            <v>30.5</v>
          </cell>
        </row>
        <row r="63">
          <cell r="A63">
            <v>218</v>
          </cell>
          <cell r="B63" t="str">
            <v>Ecuador</v>
          </cell>
          <cell r="D63">
            <v>0</v>
          </cell>
          <cell r="E63">
            <v>0</v>
          </cell>
          <cell r="F63">
            <v>0</v>
          </cell>
          <cell r="G63">
            <v>0</v>
          </cell>
        </row>
        <row r="64">
          <cell r="A64">
            <v>818</v>
          </cell>
          <cell r="B64" t="str">
            <v>Egypt</v>
          </cell>
          <cell r="D64">
            <v>0</v>
          </cell>
          <cell r="E64">
            <v>96.4</v>
          </cell>
          <cell r="F64">
            <v>96.4</v>
          </cell>
          <cell r="G64">
            <v>96.4</v>
          </cell>
        </row>
        <row r="65">
          <cell r="A65">
            <v>222</v>
          </cell>
          <cell r="B65" t="str">
            <v>El Salvador</v>
          </cell>
          <cell r="D65">
            <v>29.3</v>
          </cell>
          <cell r="E65">
            <v>16.3</v>
          </cell>
          <cell r="F65">
            <v>45.6</v>
          </cell>
          <cell r="G65">
            <v>45.6</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E69">
            <v>149</v>
          </cell>
          <cell r="F69">
            <v>149</v>
          </cell>
          <cell r="G69">
            <v>149</v>
          </cell>
        </row>
        <row r="70">
          <cell r="A70">
            <v>583</v>
          </cell>
          <cell r="B70" t="str">
            <v>Fed States of Micronesia</v>
          </cell>
          <cell r="D70">
            <v>0</v>
          </cell>
          <cell r="G70">
            <v>0</v>
          </cell>
        </row>
        <row r="71">
          <cell r="A71">
            <v>242</v>
          </cell>
          <cell r="B71" t="str">
            <v>Fiji</v>
          </cell>
          <cell r="D71">
            <v>0</v>
          </cell>
          <cell r="E71">
            <v>117.4</v>
          </cell>
          <cell r="F71">
            <v>117.4</v>
          </cell>
          <cell r="G71">
            <v>117.4</v>
          </cell>
        </row>
        <row r="72">
          <cell r="A72">
            <v>246</v>
          </cell>
          <cell r="B72" t="str">
            <v>Finland</v>
          </cell>
          <cell r="D72">
            <v>0</v>
          </cell>
          <cell r="E72">
            <v>-1.5</v>
          </cell>
          <cell r="F72">
            <v>-1.5</v>
          </cell>
          <cell r="G72">
            <v>-1.5</v>
          </cell>
        </row>
        <row r="73">
          <cell r="A73">
            <v>250</v>
          </cell>
          <cell r="B73" t="str">
            <v>France</v>
          </cell>
          <cell r="D73">
            <v>0</v>
          </cell>
          <cell r="F73">
            <v>0</v>
          </cell>
          <cell r="G73">
            <v>0</v>
          </cell>
        </row>
        <row r="74">
          <cell r="A74">
            <v>266</v>
          </cell>
          <cell r="B74" t="str">
            <v>Gabon</v>
          </cell>
          <cell r="D74">
            <v>0</v>
          </cell>
          <cell r="E74">
            <v>139</v>
          </cell>
          <cell r="F74">
            <v>139</v>
          </cell>
          <cell r="G74">
            <v>139</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E78">
            <v>0</v>
          </cell>
          <cell r="F78">
            <v>0</v>
          </cell>
          <cell r="G78">
            <v>0</v>
          </cell>
        </row>
        <row r="79">
          <cell r="A79">
            <v>300</v>
          </cell>
          <cell r="B79" t="str">
            <v>Greece</v>
          </cell>
          <cell r="D79">
            <v>0</v>
          </cell>
          <cell r="E79">
            <v>546.79999999999995</v>
          </cell>
          <cell r="F79">
            <v>546.79999999999995</v>
          </cell>
          <cell r="G79">
            <v>546.79999999999995</v>
          </cell>
        </row>
        <row r="80">
          <cell r="A80">
            <v>308</v>
          </cell>
          <cell r="B80" t="str">
            <v>Grenada</v>
          </cell>
          <cell r="D80">
            <v>0</v>
          </cell>
          <cell r="F80">
            <v>0</v>
          </cell>
          <cell r="G80">
            <v>0</v>
          </cell>
        </row>
        <row r="81">
          <cell r="A81">
            <v>320</v>
          </cell>
          <cell r="B81" t="str">
            <v>Guatemala</v>
          </cell>
          <cell r="D81">
            <v>0</v>
          </cell>
          <cell r="E81">
            <v>5852.9</v>
          </cell>
          <cell r="F81">
            <v>5852.9</v>
          </cell>
          <cell r="G81">
            <v>5852.9</v>
          </cell>
        </row>
        <row r="82">
          <cell r="A82">
            <v>324</v>
          </cell>
          <cell r="B82" t="str">
            <v>Guinea</v>
          </cell>
          <cell r="D82">
            <v>0</v>
          </cell>
          <cell r="E82">
            <v>5.2</v>
          </cell>
          <cell r="F82">
            <v>5.2</v>
          </cell>
          <cell r="G82">
            <v>5.2</v>
          </cell>
        </row>
        <row r="83">
          <cell r="A83">
            <v>624</v>
          </cell>
          <cell r="B83" t="str">
            <v>Guinea-Bissau</v>
          </cell>
          <cell r="D83">
            <v>0</v>
          </cell>
          <cell r="F83">
            <v>0</v>
          </cell>
          <cell r="G83">
            <v>0</v>
          </cell>
        </row>
        <row r="84">
          <cell r="A84">
            <v>328</v>
          </cell>
          <cell r="B84" t="str">
            <v>Guyana</v>
          </cell>
          <cell r="D84">
            <v>0</v>
          </cell>
          <cell r="E84">
            <v>0.1</v>
          </cell>
          <cell r="F84">
            <v>0.1</v>
          </cell>
          <cell r="G84">
            <v>0.1</v>
          </cell>
        </row>
        <row r="85">
          <cell r="A85">
            <v>332</v>
          </cell>
          <cell r="B85" t="str">
            <v>Haiti</v>
          </cell>
          <cell r="D85">
            <v>0</v>
          </cell>
          <cell r="E85">
            <v>59.6</v>
          </cell>
          <cell r="F85">
            <v>59.6</v>
          </cell>
          <cell r="G85">
            <v>59.6</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E88">
            <v>48.9</v>
          </cell>
          <cell r="F88">
            <v>48.9</v>
          </cell>
          <cell r="G88">
            <v>48.9</v>
          </cell>
        </row>
        <row r="89">
          <cell r="A89">
            <v>356</v>
          </cell>
          <cell r="B89" t="str">
            <v>India</v>
          </cell>
          <cell r="D89">
            <v>0</v>
          </cell>
          <cell r="E89">
            <v>115.1</v>
          </cell>
          <cell r="F89">
            <v>115.1</v>
          </cell>
          <cell r="G89">
            <v>115.1</v>
          </cell>
        </row>
        <row r="90">
          <cell r="A90">
            <v>360</v>
          </cell>
          <cell r="B90" t="str">
            <v>Indonesia</v>
          </cell>
          <cell r="D90">
            <v>0</v>
          </cell>
          <cell r="E90">
            <v>0.2</v>
          </cell>
          <cell r="F90">
            <v>0.2</v>
          </cell>
          <cell r="G90">
            <v>0.2</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E98">
            <v>0.7</v>
          </cell>
          <cell r="F98">
            <v>0.7</v>
          </cell>
          <cell r="G98">
            <v>0.7</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11.4</v>
          </cell>
          <cell r="F104">
            <v>11.4</v>
          </cell>
          <cell r="G104">
            <v>11.4</v>
          </cell>
        </row>
        <row r="105">
          <cell r="A105">
            <v>428</v>
          </cell>
          <cell r="B105" t="str">
            <v>Latvia</v>
          </cell>
          <cell r="D105">
            <v>0</v>
          </cell>
          <cell r="E105">
            <v>2.6</v>
          </cell>
          <cell r="F105">
            <v>2.6</v>
          </cell>
          <cell r="G105">
            <v>2.6</v>
          </cell>
        </row>
        <row r="106">
          <cell r="A106">
            <v>422</v>
          </cell>
          <cell r="B106" t="str">
            <v>Lebanon</v>
          </cell>
          <cell r="D106">
            <v>0</v>
          </cell>
          <cell r="E106">
            <v>2585.3000000000002</v>
          </cell>
          <cell r="F106">
            <v>2585.3000000000002</v>
          </cell>
          <cell r="G106">
            <v>2585.3000000000002</v>
          </cell>
        </row>
        <row r="107">
          <cell r="A107">
            <v>426</v>
          </cell>
          <cell r="B107" t="str">
            <v>Lesotho</v>
          </cell>
          <cell r="D107">
            <v>0</v>
          </cell>
          <cell r="E107">
            <v>22.6</v>
          </cell>
          <cell r="F107">
            <v>22.6</v>
          </cell>
          <cell r="G107">
            <v>22.6</v>
          </cell>
        </row>
        <row r="108">
          <cell r="A108">
            <v>430</v>
          </cell>
          <cell r="B108" t="str">
            <v>Liberia</v>
          </cell>
          <cell r="D108">
            <v>0</v>
          </cell>
          <cell r="E108">
            <v>0.3</v>
          </cell>
          <cell r="F108">
            <v>0.3</v>
          </cell>
          <cell r="G108">
            <v>0.3</v>
          </cell>
        </row>
        <row r="109">
          <cell r="A109">
            <v>434</v>
          </cell>
          <cell r="B109" t="str">
            <v>Libyan Arab Jamahiriya</v>
          </cell>
          <cell r="D109">
            <v>0</v>
          </cell>
          <cell r="E109">
            <v>0</v>
          </cell>
          <cell r="F109">
            <v>0</v>
          </cell>
          <cell r="G109">
            <v>0</v>
          </cell>
        </row>
        <row r="110">
          <cell r="A110">
            <v>438</v>
          </cell>
          <cell r="B110" t="str">
            <v>Liechtenstein</v>
          </cell>
          <cell r="D110">
            <v>0</v>
          </cell>
          <cell r="F110">
            <v>0</v>
          </cell>
          <cell r="G110">
            <v>0</v>
          </cell>
        </row>
        <row r="111">
          <cell r="A111">
            <v>440</v>
          </cell>
          <cell r="B111" t="str">
            <v>Lithuania</v>
          </cell>
          <cell r="D111">
            <v>0</v>
          </cell>
          <cell r="E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0</v>
          </cell>
          <cell r="E122">
            <v>190.4</v>
          </cell>
          <cell r="F122">
            <v>190.4</v>
          </cell>
          <cell r="G122">
            <v>190.4</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E127">
            <v>2</v>
          </cell>
          <cell r="F127">
            <v>2</v>
          </cell>
          <cell r="G127">
            <v>2</v>
          </cell>
        </row>
        <row r="128">
          <cell r="A128">
            <v>104</v>
          </cell>
          <cell r="B128" t="str">
            <v>Myanmar</v>
          </cell>
          <cell r="D128">
            <v>0</v>
          </cell>
          <cell r="E128">
            <v>16.3</v>
          </cell>
          <cell r="F128">
            <v>16.3</v>
          </cell>
          <cell r="G128">
            <v>16.3</v>
          </cell>
        </row>
        <row r="129">
          <cell r="A129">
            <v>516</v>
          </cell>
          <cell r="B129" t="str">
            <v>Namibia</v>
          </cell>
          <cell r="D129">
            <v>0</v>
          </cell>
          <cell r="E129">
            <v>111.8</v>
          </cell>
          <cell r="F129">
            <v>111.8</v>
          </cell>
          <cell r="G129">
            <v>111.8</v>
          </cell>
        </row>
        <row r="130">
          <cell r="A130">
            <v>520</v>
          </cell>
          <cell r="B130" t="str">
            <v>Nauru</v>
          </cell>
          <cell r="D130">
            <v>0</v>
          </cell>
          <cell r="E130">
            <v>0.13600000000000001</v>
          </cell>
          <cell r="F130">
            <v>0.13600000000000001</v>
          </cell>
          <cell r="G130">
            <v>0.13600000000000001</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E134">
            <v>40.4</v>
          </cell>
          <cell r="F134">
            <v>40.4</v>
          </cell>
          <cell r="G134">
            <v>40.4</v>
          </cell>
        </row>
        <row r="135">
          <cell r="A135">
            <v>562</v>
          </cell>
          <cell r="B135" t="str">
            <v>Niger</v>
          </cell>
          <cell r="D135">
            <v>0</v>
          </cell>
          <cell r="F135">
            <v>0</v>
          </cell>
          <cell r="G135">
            <v>0</v>
          </cell>
        </row>
        <row r="136">
          <cell r="A136">
            <v>566</v>
          </cell>
          <cell r="B136" t="str">
            <v>Nigeria</v>
          </cell>
          <cell r="D136">
            <v>0</v>
          </cell>
          <cell r="E136">
            <v>-12.1</v>
          </cell>
          <cell r="F136">
            <v>-12.1</v>
          </cell>
          <cell r="G136">
            <v>-12.1</v>
          </cell>
        </row>
        <row r="137">
          <cell r="A137">
            <v>578</v>
          </cell>
          <cell r="B137" t="str">
            <v>Norway</v>
          </cell>
          <cell r="D137">
            <v>0</v>
          </cell>
          <cell r="F137">
            <v>0</v>
          </cell>
          <cell r="G137">
            <v>0</v>
          </cell>
        </row>
        <row r="138">
          <cell r="A138">
            <v>512</v>
          </cell>
          <cell r="B138" t="str">
            <v>Oman</v>
          </cell>
          <cell r="D138">
            <v>0</v>
          </cell>
          <cell r="E138">
            <v>164.8</v>
          </cell>
          <cell r="F138">
            <v>164.8</v>
          </cell>
          <cell r="G138">
            <v>164.8</v>
          </cell>
        </row>
        <row r="139">
          <cell r="A139">
            <v>586</v>
          </cell>
          <cell r="B139" t="str">
            <v>Pakistan</v>
          </cell>
          <cell r="D139">
            <v>0</v>
          </cell>
          <cell r="E139">
            <v>88.5</v>
          </cell>
          <cell r="F139">
            <v>88.5</v>
          </cell>
          <cell r="G139">
            <v>88.5</v>
          </cell>
        </row>
        <row r="140">
          <cell r="A140">
            <v>585</v>
          </cell>
          <cell r="B140" t="str">
            <v xml:space="preserve">Palau </v>
          </cell>
          <cell r="D140">
            <v>0</v>
          </cell>
          <cell r="F140">
            <v>0</v>
          </cell>
          <cell r="G140">
            <v>0</v>
          </cell>
        </row>
        <row r="141">
          <cell r="A141">
            <v>591</v>
          </cell>
          <cell r="B141" t="str">
            <v>Panama</v>
          </cell>
          <cell r="D141">
            <v>0</v>
          </cell>
          <cell r="E141">
            <v>5439.6</v>
          </cell>
          <cell r="F141">
            <v>5439.6</v>
          </cell>
          <cell r="G141">
            <v>5439.6</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E144">
            <v>4946</v>
          </cell>
          <cell r="F144">
            <v>4946</v>
          </cell>
          <cell r="G144">
            <v>4946</v>
          </cell>
        </row>
        <row r="145">
          <cell r="A145">
            <v>608</v>
          </cell>
          <cell r="B145" t="str">
            <v>Philippines</v>
          </cell>
          <cell r="D145">
            <v>0</v>
          </cell>
          <cell r="E145">
            <v>1331.6</v>
          </cell>
          <cell r="F145">
            <v>1331.6</v>
          </cell>
          <cell r="G145">
            <v>1331.6</v>
          </cell>
        </row>
        <row r="146">
          <cell r="A146">
            <v>616</v>
          </cell>
          <cell r="B146" t="str">
            <v>Poland</v>
          </cell>
          <cell r="D146">
            <v>0</v>
          </cell>
          <cell r="F146">
            <v>0</v>
          </cell>
          <cell r="G146">
            <v>0</v>
          </cell>
        </row>
        <row r="147">
          <cell r="A147">
            <v>620</v>
          </cell>
          <cell r="B147" t="str">
            <v>Portugal</v>
          </cell>
          <cell r="D147">
            <v>0</v>
          </cell>
          <cell r="E147">
            <v>0</v>
          </cell>
          <cell r="F147">
            <v>0</v>
          </cell>
          <cell r="G147">
            <v>0</v>
          </cell>
        </row>
        <row r="148">
          <cell r="A148">
            <v>634</v>
          </cell>
          <cell r="B148" t="str">
            <v>Qatar</v>
          </cell>
          <cell r="D148">
            <v>0</v>
          </cell>
          <cell r="E148">
            <v>182.8</v>
          </cell>
          <cell r="F148">
            <v>182.8</v>
          </cell>
          <cell r="G148">
            <v>182.8</v>
          </cell>
        </row>
        <row r="149">
          <cell r="A149">
            <v>410</v>
          </cell>
          <cell r="B149" t="str">
            <v>Rep of Korea</v>
          </cell>
          <cell r="D149">
            <v>0</v>
          </cell>
          <cell r="E149">
            <v>0.1</v>
          </cell>
          <cell r="F149">
            <v>0.1</v>
          </cell>
          <cell r="G149">
            <v>0.1</v>
          </cell>
        </row>
        <row r="150">
          <cell r="A150">
            <v>498</v>
          </cell>
          <cell r="B150" t="str">
            <v>Rep of Moldova</v>
          </cell>
          <cell r="D150">
            <v>0</v>
          </cell>
          <cell r="E150">
            <v>0</v>
          </cell>
          <cell r="F150">
            <v>0</v>
          </cell>
          <cell r="G150">
            <v>0</v>
          </cell>
        </row>
        <row r="151">
          <cell r="A151">
            <v>642</v>
          </cell>
          <cell r="B151" t="str">
            <v>Romania</v>
          </cell>
          <cell r="D151">
            <v>0</v>
          </cell>
          <cell r="E151">
            <v>0.1</v>
          </cell>
          <cell r="F151">
            <v>0.1</v>
          </cell>
          <cell r="G151">
            <v>0.1</v>
          </cell>
        </row>
        <row r="152">
          <cell r="A152">
            <v>643</v>
          </cell>
          <cell r="B152" t="str">
            <v>Russian Federation</v>
          </cell>
          <cell r="D152">
            <v>0</v>
          </cell>
          <cell r="E152">
            <v>0.4</v>
          </cell>
          <cell r="F152">
            <v>0.4</v>
          </cell>
          <cell r="G152">
            <v>0.4</v>
          </cell>
        </row>
        <row r="153">
          <cell r="A153">
            <v>646</v>
          </cell>
          <cell r="B153" t="str">
            <v>Rwanda</v>
          </cell>
          <cell r="D153">
            <v>0</v>
          </cell>
          <cell r="E153">
            <v>48.4</v>
          </cell>
          <cell r="F153">
            <v>48.4</v>
          </cell>
          <cell r="G153">
            <v>48.4</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E157">
            <v>5045</v>
          </cell>
          <cell r="F157">
            <v>5045</v>
          </cell>
          <cell r="G157">
            <v>5045</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E160">
            <v>98.2</v>
          </cell>
          <cell r="F160">
            <v>98.2</v>
          </cell>
          <cell r="G160">
            <v>98.2</v>
          </cell>
        </row>
        <row r="161">
          <cell r="A161">
            <v>694</v>
          </cell>
          <cell r="B161" t="str">
            <v>Sierra Leone</v>
          </cell>
          <cell r="D161">
            <v>0</v>
          </cell>
          <cell r="F161">
            <v>0</v>
          </cell>
          <cell r="G161">
            <v>0</v>
          </cell>
        </row>
        <row r="162">
          <cell r="A162">
            <v>702</v>
          </cell>
          <cell r="B162" t="str">
            <v>Singapore</v>
          </cell>
          <cell r="D162">
            <v>0</v>
          </cell>
          <cell r="E162">
            <v>125.4</v>
          </cell>
          <cell r="F162">
            <v>125.4</v>
          </cell>
          <cell r="G162">
            <v>125.4</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E167">
            <v>404.4</v>
          </cell>
          <cell r="F167">
            <v>404.4</v>
          </cell>
          <cell r="G167">
            <v>404.4</v>
          </cell>
        </row>
        <row r="168">
          <cell r="A168">
            <v>724</v>
          </cell>
          <cell r="B168" t="str">
            <v>Spain</v>
          </cell>
          <cell r="D168">
            <v>0</v>
          </cell>
          <cell r="F168">
            <v>0</v>
          </cell>
          <cell r="G168">
            <v>0</v>
          </cell>
        </row>
        <row r="169">
          <cell r="A169">
            <v>144</v>
          </cell>
          <cell r="B169" t="str">
            <v>Sri Lanka</v>
          </cell>
          <cell r="D169">
            <v>0</v>
          </cell>
          <cell r="E169">
            <v>-4.4000000000000004</v>
          </cell>
          <cell r="F169">
            <v>-4.4000000000000004</v>
          </cell>
          <cell r="G169">
            <v>-4.4000000000000004</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E173">
            <v>0</v>
          </cell>
          <cell r="F173">
            <v>0</v>
          </cell>
          <cell r="G173">
            <v>0</v>
          </cell>
        </row>
        <row r="174">
          <cell r="A174">
            <v>740</v>
          </cell>
          <cell r="B174" t="str">
            <v>Suriname</v>
          </cell>
          <cell r="D174">
            <v>0</v>
          </cell>
          <cell r="E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E178">
            <v>-88.8</v>
          </cell>
          <cell r="F178">
            <v>-88.8</v>
          </cell>
          <cell r="G178">
            <v>-88.8</v>
          </cell>
        </row>
        <row r="179">
          <cell r="A179">
            <v>762</v>
          </cell>
          <cell r="B179" t="str">
            <v>Tajikstan</v>
          </cell>
          <cell r="D179">
            <v>0</v>
          </cell>
          <cell r="F179">
            <v>0</v>
          </cell>
          <cell r="G179">
            <v>0</v>
          </cell>
        </row>
        <row r="180">
          <cell r="A180">
            <v>764</v>
          </cell>
          <cell r="B180" t="str">
            <v>Thailand</v>
          </cell>
          <cell r="D180">
            <v>0</v>
          </cell>
          <cell r="E180">
            <v>573.5</v>
          </cell>
          <cell r="F180">
            <v>573.5</v>
          </cell>
          <cell r="G180">
            <v>573.5</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E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E188">
            <v>1.6E-2</v>
          </cell>
          <cell r="F188">
            <v>1.6E-2</v>
          </cell>
          <cell r="G188">
            <v>1.6E-2</v>
          </cell>
        </row>
        <row r="189">
          <cell r="A189">
            <v>798</v>
          </cell>
          <cell r="B189" t="str">
            <v>Tuvalu</v>
          </cell>
          <cell r="D189">
            <v>0</v>
          </cell>
          <cell r="F189">
            <v>0</v>
          </cell>
          <cell r="G189">
            <v>0</v>
          </cell>
        </row>
        <row r="190">
          <cell r="A190">
            <v>800</v>
          </cell>
          <cell r="B190" t="str">
            <v>Uganda</v>
          </cell>
          <cell r="D190">
            <v>0</v>
          </cell>
          <cell r="E190">
            <v>1.1000000000000001</v>
          </cell>
          <cell r="F190">
            <v>1.1000000000000001</v>
          </cell>
          <cell r="G190">
            <v>1.1000000000000001</v>
          </cell>
        </row>
        <row r="191">
          <cell r="A191">
            <v>804</v>
          </cell>
          <cell r="B191" t="str">
            <v>Ukraine</v>
          </cell>
          <cell r="D191">
            <v>0</v>
          </cell>
          <cell r="F191">
            <v>0</v>
          </cell>
          <cell r="G191">
            <v>0</v>
          </cell>
        </row>
        <row r="192">
          <cell r="A192">
            <v>784</v>
          </cell>
          <cell r="B192" t="str">
            <v>United Arab Emirates</v>
          </cell>
          <cell r="D192">
            <v>0</v>
          </cell>
          <cell r="E192">
            <v>0.1</v>
          </cell>
          <cell r="F192">
            <v>0.1</v>
          </cell>
          <cell r="G192">
            <v>0.1</v>
          </cell>
        </row>
        <row r="193">
          <cell r="A193">
            <v>826</v>
          </cell>
          <cell r="B193" t="str">
            <v>United Kingdom</v>
          </cell>
          <cell r="D193">
            <v>0</v>
          </cell>
          <cell r="F193">
            <v>0</v>
          </cell>
          <cell r="G193">
            <v>0</v>
          </cell>
        </row>
        <row r="194">
          <cell r="A194">
            <v>834</v>
          </cell>
          <cell r="B194" t="str">
            <v>United Rep of Tanzania</v>
          </cell>
          <cell r="D194">
            <v>0</v>
          </cell>
          <cell r="E194">
            <v>0</v>
          </cell>
          <cell r="F194">
            <v>0</v>
          </cell>
          <cell r="G194">
            <v>0</v>
          </cell>
        </row>
        <row r="195">
          <cell r="A195">
            <v>840</v>
          </cell>
          <cell r="B195" t="str">
            <v xml:space="preserve">United States </v>
          </cell>
          <cell r="D195">
            <v>0</v>
          </cell>
          <cell r="F195">
            <v>0</v>
          </cell>
          <cell r="G195">
            <v>0</v>
          </cell>
        </row>
        <row r="196">
          <cell r="A196">
            <v>858</v>
          </cell>
          <cell r="B196" t="str">
            <v>Uruguay</v>
          </cell>
          <cell r="D196">
            <v>0</v>
          </cell>
          <cell r="E196">
            <v>39.1</v>
          </cell>
          <cell r="F196">
            <v>39.1</v>
          </cell>
          <cell r="G196">
            <v>39.1</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E199">
            <v>368.5</v>
          </cell>
          <cell r="F199">
            <v>368.5</v>
          </cell>
          <cell r="G199">
            <v>368.5</v>
          </cell>
        </row>
        <row r="200">
          <cell r="A200">
            <v>704</v>
          </cell>
          <cell r="B200" t="str">
            <v>Vietnam</v>
          </cell>
          <cell r="D200">
            <v>-1.3</v>
          </cell>
          <cell r="E200">
            <v>0</v>
          </cell>
          <cell r="F200">
            <v>-1.3</v>
          </cell>
          <cell r="G200">
            <v>-1.3</v>
          </cell>
        </row>
        <row r="201">
          <cell r="A201">
            <v>887</v>
          </cell>
          <cell r="B201" t="str">
            <v>Yemen</v>
          </cell>
          <cell r="D201">
            <v>0</v>
          </cell>
          <cell r="E201">
            <v>11.6</v>
          </cell>
          <cell r="F201">
            <v>11.6</v>
          </cell>
          <cell r="G201">
            <v>11.6</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742.803</v>
          </cell>
          <cell r="E205">
            <v>54764.256999999991</v>
          </cell>
          <cell r="F205">
            <v>55507.05999999999</v>
          </cell>
          <cell r="G205">
            <v>55507.05999999999</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G222">
            <v>0</v>
          </cell>
        </row>
        <row r="223">
          <cell r="A223">
            <v>446</v>
          </cell>
          <cell r="B223" t="str">
            <v>Macau, China</v>
          </cell>
          <cell r="D223">
            <v>0</v>
          </cell>
          <cell r="E223">
            <v>565.4</v>
          </cell>
          <cell r="F223">
            <v>565.4</v>
          </cell>
          <cell r="G223">
            <v>565.4</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499.4</v>
          </cell>
          <cell r="E233">
            <v>0</v>
          </cell>
          <cell r="F233">
            <v>499.4</v>
          </cell>
          <cell r="G233">
            <v>499.4</v>
          </cell>
        </row>
        <row r="234">
          <cell r="G234">
            <v>0</v>
          </cell>
        </row>
        <row r="235">
          <cell r="B235" t="str">
            <v>Total non-members</v>
          </cell>
          <cell r="C235">
            <v>0</v>
          </cell>
          <cell r="D235">
            <v>499.4</v>
          </cell>
          <cell r="E235">
            <v>565.4</v>
          </cell>
          <cell r="F235">
            <v>1064.8</v>
          </cell>
          <cell r="G235">
            <v>1064.8</v>
          </cell>
        </row>
        <row r="237">
          <cell r="B237" t="str">
            <v>Total countries/areas</v>
          </cell>
          <cell r="C237">
            <v>0</v>
          </cell>
          <cell r="D237">
            <v>1242.203</v>
          </cell>
          <cell r="E237">
            <v>55329.656999999992</v>
          </cell>
          <cell r="F237">
            <v>56571.859999999993</v>
          </cell>
          <cell r="G237">
            <v>56571.859999999993</v>
          </cell>
        </row>
        <row r="239">
          <cell r="A239">
            <v>711</v>
          </cell>
          <cell r="B239" t="str">
            <v>Sub-Saharan Africa</v>
          </cell>
          <cell r="D239">
            <v>1961.2</v>
          </cell>
          <cell r="F239">
            <v>1961.2</v>
          </cell>
          <cell r="G239">
            <v>1961.2</v>
          </cell>
        </row>
        <row r="240">
          <cell r="A240">
            <v>15</v>
          </cell>
          <cell r="B240" t="str">
            <v>Northern Africa</v>
          </cell>
          <cell r="D240">
            <v>0</v>
          </cell>
          <cell r="G240">
            <v>0</v>
          </cell>
        </row>
        <row r="241">
          <cell r="A241">
            <v>141</v>
          </cell>
          <cell r="B241" t="str">
            <v>Asia and the Pacific</v>
          </cell>
          <cell r="D241">
            <v>1517.7</v>
          </cell>
          <cell r="E241">
            <v>49.7</v>
          </cell>
          <cell r="F241">
            <v>1567.4</v>
          </cell>
          <cell r="G241">
            <v>1567.4</v>
          </cell>
        </row>
        <row r="242">
          <cell r="A242">
            <v>19</v>
          </cell>
          <cell r="B242" t="str">
            <v>Americas</v>
          </cell>
          <cell r="D242">
            <v>957.5</v>
          </cell>
          <cell r="E242">
            <v>1033.8</v>
          </cell>
          <cell r="F242">
            <v>1991.3</v>
          </cell>
          <cell r="G242">
            <v>1991.3</v>
          </cell>
        </row>
        <row r="243">
          <cell r="A243">
            <v>146</v>
          </cell>
          <cell r="B243" t="str">
            <v>Western Asia</v>
          </cell>
          <cell r="D243">
            <v>0</v>
          </cell>
          <cell r="E243">
            <v>776.2</v>
          </cell>
          <cell r="F243">
            <v>776.2</v>
          </cell>
          <cell r="G243">
            <v>776.2</v>
          </cell>
        </row>
        <row r="244">
          <cell r="A244">
            <v>150</v>
          </cell>
          <cell r="B244" t="str">
            <v>Europe</v>
          </cell>
          <cell r="D244">
            <v>150.5</v>
          </cell>
          <cell r="F244">
            <v>150.5</v>
          </cell>
          <cell r="G244">
            <v>150.5</v>
          </cell>
        </row>
        <row r="245">
          <cell r="A245">
            <v>1020</v>
          </cell>
          <cell r="B245" t="str">
            <v>Global/interregional</v>
          </cell>
          <cell r="D245">
            <v>69.5</v>
          </cell>
          <cell r="E245">
            <v>0</v>
          </cell>
          <cell r="F245">
            <v>69.5</v>
          </cell>
          <cell r="G245">
            <v>69.5</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4656.3999999999996</v>
          </cell>
          <cell r="E248">
            <v>1859.7</v>
          </cell>
          <cell r="F248">
            <v>6516.1</v>
          </cell>
          <cell r="G248">
            <v>6516.1</v>
          </cell>
        </row>
        <row r="250">
          <cell r="A250">
            <v>2401</v>
          </cell>
          <cell r="B250" t="str">
            <v>Not elsewhere classified (from table 3b)</v>
          </cell>
          <cell r="E250">
            <v>0</v>
          </cell>
          <cell r="F250">
            <v>0</v>
          </cell>
          <cell r="G250">
            <v>0</v>
          </cell>
        </row>
        <row r="252">
          <cell r="B252" t="str">
            <v>Total</v>
          </cell>
          <cell r="C252">
            <v>0</v>
          </cell>
          <cell r="D252">
            <v>5898.6029999999992</v>
          </cell>
          <cell r="E252">
            <v>57189.356999999989</v>
          </cell>
          <cell r="F252">
            <v>63087.959999999992</v>
          </cell>
          <cell r="G252">
            <v>63087.959999999992</v>
          </cell>
        </row>
      </sheetData>
      <sheetData sheetId="38">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F138">
            <v>0</v>
          </cell>
          <cell r="G138">
            <v>0</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0</v>
          </cell>
          <cell r="E205">
            <v>0</v>
          </cell>
          <cell r="F205">
            <v>0</v>
          </cell>
          <cell r="G205">
            <v>0</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0</v>
          </cell>
          <cell r="E237">
            <v>0</v>
          </cell>
          <cell r="F237">
            <v>0</v>
          </cell>
          <cell r="G237">
            <v>0</v>
          </cell>
        </row>
        <row r="239">
          <cell r="A239">
            <v>711</v>
          </cell>
          <cell r="B239" t="str">
            <v>Sub-Saharan Africa</v>
          </cell>
          <cell r="D239">
            <v>357.74</v>
          </cell>
          <cell r="E239">
            <v>1293.579</v>
          </cell>
          <cell r="F239">
            <v>1651.319</v>
          </cell>
          <cell r="G239">
            <v>1651.319</v>
          </cell>
          <cell r="J239">
            <v>0.35774</v>
          </cell>
          <cell r="K239">
            <v>1.293579</v>
          </cell>
        </row>
        <row r="240">
          <cell r="A240">
            <v>15</v>
          </cell>
          <cell r="B240" t="str">
            <v>Northern Africa</v>
          </cell>
          <cell r="D240">
            <v>0</v>
          </cell>
          <cell r="E240">
            <v>0</v>
          </cell>
          <cell r="F240">
            <v>0</v>
          </cell>
          <cell r="G240">
            <v>0</v>
          </cell>
          <cell r="J240">
            <v>0</v>
          </cell>
          <cell r="K240">
            <v>0</v>
          </cell>
        </row>
        <row r="241">
          <cell r="A241">
            <v>141</v>
          </cell>
          <cell r="B241" t="str">
            <v>Asia and the Pacific</v>
          </cell>
          <cell r="D241">
            <v>778.91800000000001</v>
          </cell>
          <cell r="E241">
            <v>673.452</v>
          </cell>
          <cell r="F241">
            <v>1452.37</v>
          </cell>
          <cell r="G241">
            <v>1452.37</v>
          </cell>
          <cell r="J241">
            <v>0.778918</v>
          </cell>
          <cell r="K241">
            <v>0.67345200000000005</v>
          </cell>
        </row>
        <row r="242">
          <cell r="A242">
            <v>19</v>
          </cell>
          <cell r="B242" t="str">
            <v>Americas</v>
          </cell>
          <cell r="D242">
            <v>81.555999999999997</v>
          </cell>
          <cell r="E242">
            <v>933.00300000000004</v>
          </cell>
          <cell r="F242">
            <v>1014.5590000000001</v>
          </cell>
          <cell r="G242">
            <v>1014.5590000000001</v>
          </cell>
          <cell r="J242">
            <v>8.1556000000000003E-2</v>
          </cell>
          <cell r="K242">
            <v>0.93300300000000003</v>
          </cell>
        </row>
        <row r="243">
          <cell r="A243">
            <v>146</v>
          </cell>
          <cell r="B243" t="str">
            <v>Western Asia</v>
          </cell>
          <cell r="D243">
            <v>0</v>
          </cell>
          <cell r="E243">
            <v>0</v>
          </cell>
          <cell r="F243">
            <v>0</v>
          </cell>
          <cell r="G243">
            <v>0</v>
          </cell>
          <cell r="J243">
            <v>0</v>
          </cell>
          <cell r="K243">
            <v>0</v>
          </cell>
        </row>
        <row r="244">
          <cell r="A244">
            <v>150</v>
          </cell>
          <cell r="B244" t="str">
            <v>Europe</v>
          </cell>
          <cell r="D244">
            <v>34.728999999999999</v>
          </cell>
          <cell r="E244">
            <v>287.78500000000003</v>
          </cell>
          <cell r="F244">
            <v>322.51400000000001</v>
          </cell>
          <cell r="G244">
            <v>322.51400000000001</v>
          </cell>
          <cell r="J244">
            <v>3.4728999999999996E-2</v>
          </cell>
          <cell r="K244">
            <v>0.28778500000000001</v>
          </cell>
        </row>
        <row r="245">
          <cell r="A245">
            <v>1020</v>
          </cell>
          <cell r="B245" t="str">
            <v>Global/interregional</v>
          </cell>
          <cell r="D245">
            <v>6110.5709999999999</v>
          </cell>
          <cell r="E245">
            <v>1293.4929999999999</v>
          </cell>
          <cell r="F245">
            <v>7404.0640000000003</v>
          </cell>
          <cell r="G245">
            <v>7404.0640000000003</v>
          </cell>
          <cell r="J245">
            <v>6.1105710000000002</v>
          </cell>
          <cell r="K245">
            <v>1.293493</v>
          </cell>
        </row>
        <row r="246">
          <cell r="A246">
            <v>1021</v>
          </cell>
          <cell r="B246" t="str">
            <v>Other (please specify, using Excel's Insert Row commany if necessary)</v>
          </cell>
          <cell r="D246">
            <v>1.823</v>
          </cell>
          <cell r="E246">
            <v>345.61399999999998</v>
          </cell>
          <cell r="F246">
            <v>347.43699999999995</v>
          </cell>
          <cell r="G246">
            <v>347.43699999999995</v>
          </cell>
          <cell r="J246">
            <v>1.823E-3</v>
          </cell>
          <cell r="K246">
            <v>0.34561399999999998</v>
          </cell>
        </row>
        <row r="247">
          <cell r="F247">
            <v>0</v>
          </cell>
          <cell r="G247">
            <v>0</v>
          </cell>
          <cell r="J247">
            <v>0</v>
          </cell>
          <cell r="K247">
            <v>0</v>
          </cell>
        </row>
        <row r="248">
          <cell r="B248" t="str">
            <v>Total, Regional</v>
          </cell>
          <cell r="C248">
            <v>0</v>
          </cell>
          <cell r="D248">
            <v>7365.3370000000004</v>
          </cell>
          <cell r="E248">
            <v>4826.9259999999995</v>
          </cell>
          <cell r="F248">
            <v>12192.263000000001</v>
          </cell>
          <cell r="G248">
            <v>12192.263000000001</v>
          </cell>
        </row>
        <row r="250">
          <cell r="A250">
            <v>2401</v>
          </cell>
          <cell r="B250" t="str">
            <v>Not elsewhere classified (from table 3b)</v>
          </cell>
          <cell r="C250">
            <v>4629.1000000000004</v>
          </cell>
          <cell r="D250">
            <v>0</v>
          </cell>
          <cell r="E250">
            <v>0</v>
          </cell>
          <cell r="F250">
            <v>0</v>
          </cell>
          <cell r="G250">
            <v>4629.1000000000004</v>
          </cell>
        </row>
        <row r="252">
          <cell r="B252" t="str">
            <v>Total</v>
          </cell>
          <cell r="C252">
            <v>4629.1000000000004</v>
          </cell>
          <cell r="D252">
            <v>7365.3370000000004</v>
          </cell>
          <cell r="E252">
            <v>4826.9259999999995</v>
          </cell>
          <cell r="F252">
            <v>12192.263000000001</v>
          </cell>
          <cell r="G252">
            <v>16821.363000000001</v>
          </cell>
        </row>
      </sheetData>
      <sheetData sheetId="39">
        <row r="8">
          <cell r="B8" t="str">
            <v>(list here expenditures by country and region)</v>
          </cell>
        </row>
        <row r="10">
          <cell r="B10" t="str">
            <v xml:space="preserve">Member States </v>
          </cell>
        </row>
        <row r="12">
          <cell r="A12">
            <v>4</v>
          </cell>
          <cell r="B12" t="str">
            <v>Afghanistan</v>
          </cell>
          <cell r="D12">
            <v>1628</v>
          </cell>
          <cell r="F12">
            <v>1628</v>
          </cell>
          <cell r="G12">
            <v>1628</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E16">
            <v>12</v>
          </cell>
          <cell r="F16">
            <v>12</v>
          </cell>
          <cell r="G16">
            <v>12</v>
          </cell>
        </row>
        <row r="17">
          <cell r="A17">
            <v>28</v>
          </cell>
          <cell r="B17" t="str">
            <v>Antigua and Barbuda</v>
          </cell>
          <cell r="D17">
            <v>0</v>
          </cell>
          <cell r="F17">
            <v>0</v>
          </cell>
          <cell r="G17">
            <v>0</v>
          </cell>
        </row>
        <row r="18">
          <cell r="A18">
            <v>32</v>
          </cell>
          <cell r="B18" t="str">
            <v>Argentina</v>
          </cell>
          <cell r="D18">
            <v>0</v>
          </cell>
          <cell r="E18">
            <v>60.8</v>
          </cell>
          <cell r="F18">
            <v>60.8</v>
          </cell>
          <cell r="G18">
            <v>60.8</v>
          </cell>
        </row>
        <row r="19">
          <cell r="A19">
            <v>51</v>
          </cell>
          <cell r="B19" t="str">
            <v>Armenia</v>
          </cell>
          <cell r="D19">
            <v>0</v>
          </cell>
          <cell r="F19">
            <v>0</v>
          </cell>
          <cell r="G19">
            <v>0</v>
          </cell>
        </row>
        <row r="20">
          <cell r="A20">
            <v>36</v>
          </cell>
          <cell r="B20" t="str">
            <v>Australia</v>
          </cell>
          <cell r="D20">
            <v>0</v>
          </cell>
          <cell r="F20">
            <v>0</v>
          </cell>
          <cell r="G20">
            <v>0</v>
          </cell>
        </row>
        <row r="21">
          <cell r="A21">
            <v>40</v>
          </cell>
          <cell r="B21" t="str">
            <v>Austria</v>
          </cell>
          <cell r="D21">
            <v>0</v>
          </cell>
          <cell r="F21">
            <v>0</v>
          </cell>
          <cell r="G21">
            <v>0</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0</v>
          </cell>
          <cell r="F35">
            <v>0</v>
          </cell>
          <cell r="G35">
            <v>0</v>
          </cell>
        </row>
        <row r="36">
          <cell r="A36">
            <v>96</v>
          </cell>
          <cell r="B36" t="str">
            <v>Brunei Darussalam</v>
          </cell>
          <cell r="D36">
            <v>0</v>
          </cell>
          <cell r="F36">
            <v>0</v>
          </cell>
          <cell r="G36">
            <v>0</v>
          </cell>
        </row>
        <row r="37">
          <cell r="A37">
            <v>100</v>
          </cell>
          <cell r="B37" t="str">
            <v>Bulgaria</v>
          </cell>
          <cell r="D37">
            <v>0</v>
          </cell>
          <cell r="F37">
            <v>0</v>
          </cell>
          <cell r="G37">
            <v>0</v>
          </cell>
        </row>
        <row r="38">
          <cell r="A38">
            <v>854</v>
          </cell>
          <cell r="B38" t="str">
            <v>Burkina Faso</v>
          </cell>
          <cell r="D38">
            <v>0</v>
          </cell>
          <cell r="F38">
            <v>0</v>
          </cell>
          <cell r="G38">
            <v>0</v>
          </cell>
        </row>
        <row r="39">
          <cell r="A39">
            <v>108</v>
          </cell>
          <cell r="B39" t="str">
            <v>Burundi</v>
          </cell>
          <cell r="D39">
            <v>6.9</v>
          </cell>
          <cell r="F39">
            <v>6.9</v>
          </cell>
          <cell r="G39">
            <v>6.9</v>
          </cell>
        </row>
        <row r="40">
          <cell r="A40">
            <v>116</v>
          </cell>
          <cell r="B40" t="str">
            <v>Cambodia</v>
          </cell>
          <cell r="D40">
            <v>0</v>
          </cell>
          <cell r="F40">
            <v>0</v>
          </cell>
          <cell r="G40">
            <v>0</v>
          </cell>
        </row>
        <row r="41">
          <cell r="A41">
            <v>120</v>
          </cell>
          <cell r="B41" t="str">
            <v>Cameroon</v>
          </cell>
          <cell r="D41">
            <v>0</v>
          </cell>
          <cell r="F41">
            <v>0</v>
          </cell>
          <cell r="G41">
            <v>0</v>
          </cell>
        </row>
        <row r="42">
          <cell r="A42">
            <v>124</v>
          </cell>
          <cell r="B42" t="str">
            <v>Canada</v>
          </cell>
          <cell r="D42">
            <v>0</v>
          </cell>
          <cell r="F42">
            <v>0</v>
          </cell>
          <cell r="G42">
            <v>0</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0</v>
          </cell>
          <cell r="F47">
            <v>0</v>
          </cell>
          <cell r="G47">
            <v>0</v>
          </cell>
        </row>
        <row r="48">
          <cell r="A48">
            <v>170</v>
          </cell>
          <cell r="B48" t="str">
            <v>Colombia</v>
          </cell>
          <cell r="D48">
            <v>0</v>
          </cell>
          <cell r="E48">
            <v>145.19999999999999</v>
          </cell>
          <cell r="F48">
            <v>145.19999999999999</v>
          </cell>
          <cell r="G48">
            <v>145.19999999999999</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E51">
            <v>77.400000000000006</v>
          </cell>
          <cell r="F51">
            <v>77.400000000000006</v>
          </cell>
          <cell r="G51">
            <v>77.400000000000006</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0</v>
          </cell>
          <cell r="F54">
            <v>0</v>
          </cell>
          <cell r="G54">
            <v>0</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0</v>
          </cell>
          <cell r="E65">
            <v>18.5</v>
          </cell>
          <cell r="F65">
            <v>18.5</v>
          </cell>
          <cell r="G65">
            <v>18.5</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0</v>
          </cell>
          <cell r="F72">
            <v>0</v>
          </cell>
          <cell r="G72">
            <v>0</v>
          </cell>
        </row>
        <row r="73">
          <cell r="A73">
            <v>250</v>
          </cell>
          <cell r="B73" t="str">
            <v>France</v>
          </cell>
          <cell r="D73">
            <v>0</v>
          </cell>
          <cell r="F73">
            <v>0</v>
          </cell>
          <cell r="G73">
            <v>0</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0</v>
          </cell>
          <cell r="F77">
            <v>0</v>
          </cell>
          <cell r="G77">
            <v>0</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E86">
            <v>4.9000000000000004</v>
          </cell>
          <cell r="F86">
            <v>4.9000000000000004</v>
          </cell>
          <cell r="G86">
            <v>4.9000000000000004</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0</v>
          </cell>
          <cell r="F89">
            <v>0</v>
          </cell>
          <cell r="G89">
            <v>0</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E92">
            <v>135.30000000000001</v>
          </cell>
          <cell r="F92">
            <v>135.30000000000001</v>
          </cell>
          <cell r="G92">
            <v>135.30000000000001</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0</v>
          </cell>
          <cell r="F95">
            <v>0</v>
          </cell>
          <cell r="G95">
            <v>0</v>
          </cell>
        </row>
        <row r="96">
          <cell r="A96">
            <v>388</v>
          </cell>
          <cell r="B96" t="str">
            <v>Jamaica</v>
          </cell>
          <cell r="D96">
            <v>0</v>
          </cell>
          <cell r="F96">
            <v>0</v>
          </cell>
          <cell r="G96">
            <v>0</v>
          </cell>
        </row>
        <row r="97">
          <cell r="A97">
            <v>392</v>
          </cell>
          <cell r="B97" t="str">
            <v>Japan</v>
          </cell>
          <cell r="D97">
            <v>0</v>
          </cell>
          <cell r="F97">
            <v>0</v>
          </cell>
          <cell r="G97">
            <v>0</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3.8</v>
          </cell>
          <cell r="F101">
            <v>3.8</v>
          </cell>
          <cell r="G101">
            <v>3.8</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0</v>
          </cell>
          <cell r="F115">
            <v>0</v>
          </cell>
          <cell r="G115">
            <v>0</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24.2</v>
          </cell>
          <cell r="F121">
            <v>24.2</v>
          </cell>
          <cell r="G121">
            <v>24.2</v>
          </cell>
        </row>
        <row r="122">
          <cell r="A122">
            <v>484</v>
          </cell>
          <cell r="B122" t="str">
            <v>Mexico</v>
          </cell>
          <cell r="D122">
            <v>0</v>
          </cell>
          <cell r="F122">
            <v>0</v>
          </cell>
          <cell r="G122">
            <v>0</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13.5</v>
          </cell>
          <cell r="F126">
            <v>13.5</v>
          </cell>
          <cell r="G126">
            <v>13.5</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0</v>
          </cell>
          <cell r="F137">
            <v>0</v>
          </cell>
          <cell r="G137">
            <v>0</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0</v>
          </cell>
          <cell r="F147">
            <v>0</v>
          </cell>
          <cell r="G147">
            <v>0</v>
          </cell>
        </row>
        <row r="148">
          <cell r="A148">
            <v>634</v>
          </cell>
          <cell r="B148" t="str">
            <v>Qatar</v>
          </cell>
          <cell r="D148">
            <v>0</v>
          </cell>
          <cell r="F148">
            <v>0</v>
          </cell>
          <cell r="G148">
            <v>0</v>
          </cell>
        </row>
        <row r="149">
          <cell r="A149">
            <v>410</v>
          </cell>
          <cell r="B149" t="str">
            <v>Rep of Korea</v>
          </cell>
          <cell r="D149">
            <v>0</v>
          </cell>
          <cell r="F149">
            <v>0</v>
          </cell>
          <cell r="G149">
            <v>0</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0</v>
          </cell>
          <cell r="F152">
            <v>0</v>
          </cell>
          <cell r="G152">
            <v>0</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0</v>
          </cell>
          <cell r="F162">
            <v>0</v>
          </cell>
          <cell r="G162">
            <v>0</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0</v>
          </cell>
          <cell r="F168">
            <v>0</v>
          </cell>
          <cell r="G168">
            <v>0</v>
          </cell>
        </row>
        <row r="169">
          <cell r="A169">
            <v>144</v>
          </cell>
          <cell r="B169" t="str">
            <v>Sri Lanka</v>
          </cell>
          <cell r="D169">
            <v>0</v>
          </cell>
          <cell r="F169">
            <v>0</v>
          </cell>
          <cell r="G169">
            <v>0</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0</v>
          </cell>
          <cell r="F173">
            <v>0</v>
          </cell>
          <cell r="G173">
            <v>0</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0</v>
          </cell>
          <cell r="F177">
            <v>0</v>
          </cell>
          <cell r="G177">
            <v>0</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E180">
            <v>43</v>
          </cell>
          <cell r="F180">
            <v>43</v>
          </cell>
          <cell r="G180">
            <v>43</v>
          </cell>
        </row>
        <row r="181">
          <cell r="A181">
            <v>807</v>
          </cell>
          <cell r="B181" t="str">
            <v>The Former YR of Macedonia</v>
          </cell>
          <cell r="D181">
            <v>0</v>
          </cell>
          <cell r="F181">
            <v>0</v>
          </cell>
          <cell r="G181">
            <v>0</v>
          </cell>
        </row>
        <row r="182">
          <cell r="A182">
            <v>626</v>
          </cell>
          <cell r="B182" t="str">
            <v>Timor-Leste</v>
          </cell>
          <cell r="D182">
            <v>245.6</v>
          </cell>
          <cell r="F182">
            <v>245.6</v>
          </cell>
          <cell r="G182">
            <v>245.6</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0</v>
          </cell>
          <cell r="F185">
            <v>0</v>
          </cell>
          <cell r="G185">
            <v>0</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0</v>
          </cell>
          <cell r="F193">
            <v>0</v>
          </cell>
          <cell r="G193">
            <v>0</v>
          </cell>
        </row>
        <row r="194">
          <cell r="A194">
            <v>834</v>
          </cell>
          <cell r="B194" t="str">
            <v>United Rep of Tanzania</v>
          </cell>
          <cell r="D194">
            <v>6.1</v>
          </cell>
          <cell r="F194">
            <v>6.1</v>
          </cell>
          <cell r="G194">
            <v>6.1</v>
          </cell>
        </row>
        <row r="195">
          <cell r="A195">
            <v>840</v>
          </cell>
          <cell r="B195" t="str">
            <v xml:space="preserve">United States </v>
          </cell>
          <cell r="D195">
            <v>0</v>
          </cell>
          <cell r="F195">
            <v>0</v>
          </cell>
          <cell r="G195">
            <v>0</v>
          </cell>
        </row>
        <row r="196">
          <cell r="A196">
            <v>858</v>
          </cell>
          <cell r="B196" t="str">
            <v>Uruguay</v>
          </cell>
          <cell r="D196">
            <v>0</v>
          </cell>
          <cell r="F196">
            <v>0</v>
          </cell>
          <cell r="G196">
            <v>0</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2</v>
          </cell>
          <cell r="F200">
            <v>2</v>
          </cell>
          <cell r="G200">
            <v>2</v>
          </cell>
        </row>
        <row r="201">
          <cell r="A201">
            <v>887</v>
          </cell>
          <cell r="B201" t="str">
            <v>Yemen</v>
          </cell>
          <cell r="D201">
            <v>0</v>
          </cell>
          <cell r="E201">
            <v>16.5</v>
          </cell>
          <cell r="F201">
            <v>16.5</v>
          </cell>
          <cell r="G201">
            <v>16.5</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1930.1</v>
          </cell>
          <cell r="E205">
            <v>513.59999999999991</v>
          </cell>
          <cell r="F205">
            <v>2443.7000000000003</v>
          </cell>
          <cell r="G205">
            <v>2443.7000000000003</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0</v>
          </cell>
          <cell r="F221">
            <v>0</v>
          </cell>
          <cell r="G221">
            <v>0</v>
          </cell>
        </row>
        <row r="222">
          <cell r="A222">
            <v>896</v>
          </cell>
          <cell r="B222" t="str">
            <v>Kosovo</v>
          </cell>
          <cell r="D222">
            <v>0</v>
          </cell>
          <cell r="G222">
            <v>0</v>
          </cell>
        </row>
        <row r="223">
          <cell r="A223">
            <v>446</v>
          </cell>
          <cell r="B223" t="str">
            <v>Macau, China</v>
          </cell>
          <cell r="D223">
            <v>0</v>
          </cell>
          <cell r="E223">
            <v>0</v>
          </cell>
          <cell r="F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0</v>
          </cell>
          <cell r="E233">
            <v>0</v>
          </cell>
          <cell r="F233">
            <v>0</v>
          </cell>
          <cell r="G233">
            <v>0</v>
          </cell>
        </row>
        <row r="234">
          <cell r="G234">
            <v>0</v>
          </cell>
        </row>
        <row r="235">
          <cell r="B235" t="str">
            <v>Total non-members</v>
          </cell>
          <cell r="C235">
            <v>0</v>
          </cell>
          <cell r="D235">
            <v>0</v>
          </cell>
          <cell r="E235">
            <v>0</v>
          </cell>
          <cell r="F235">
            <v>0</v>
          </cell>
          <cell r="G235">
            <v>0</v>
          </cell>
        </row>
        <row r="237">
          <cell r="B237" t="str">
            <v>Total countries/areas</v>
          </cell>
          <cell r="C237">
            <v>0</v>
          </cell>
          <cell r="D237">
            <v>1930.1</v>
          </cell>
          <cell r="E237">
            <v>513.59999999999991</v>
          </cell>
          <cell r="F237">
            <v>2443.7000000000003</v>
          </cell>
          <cell r="G237">
            <v>2443.7000000000003</v>
          </cell>
        </row>
        <row r="239">
          <cell r="A239">
            <v>711</v>
          </cell>
          <cell r="B239" t="str">
            <v>Sub-Saharan Africa</v>
          </cell>
          <cell r="D239">
            <v>1074.8</v>
          </cell>
          <cell r="F239">
            <v>1074.8</v>
          </cell>
          <cell r="G239">
            <v>1074.8</v>
          </cell>
        </row>
        <row r="240">
          <cell r="A240">
            <v>15</v>
          </cell>
          <cell r="B240" t="str">
            <v>Northern Africa</v>
          </cell>
          <cell r="D240">
            <v>0</v>
          </cell>
          <cell r="G240">
            <v>0</v>
          </cell>
        </row>
        <row r="241">
          <cell r="A241">
            <v>141</v>
          </cell>
          <cell r="B241" t="str">
            <v>Asia and the Pacific</v>
          </cell>
          <cell r="D241">
            <v>1110.5999999999999</v>
          </cell>
          <cell r="F241">
            <v>1110.5999999999999</v>
          </cell>
          <cell r="G241">
            <v>1110.5999999999999</v>
          </cell>
        </row>
        <row r="242">
          <cell r="A242">
            <v>19</v>
          </cell>
          <cell r="B242" t="str">
            <v>Americas</v>
          </cell>
          <cell r="D242">
            <v>498.3</v>
          </cell>
          <cell r="F242">
            <v>498.3</v>
          </cell>
          <cell r="G242">
            <v>498.3</v>
          </cell>
        </row>
        <row r="243">
          <cell r="A243">
            <v>146</v>
          </cell>
          <cell r="B243" t="str">
            <v>Western Asia</v>
          </cell>
          <cell r="D243">
            <v>435.8</v>
          </cell>
          <cell r="F243">
            <v>435.8</v>
          </cell>
          <cell r="G243">
            <v>435.8</v>
          </cell>
        </row>
        <row r="244">
          <cell r="A244">
            <v>150</v>
          </cell>
          <cell r="B244" t="str">
            <v>Europe</v>
          </cell>
          <cell r="D244">
            <v>320.10000000000002</v>
          </cell>
          <cell r="F244">
            <v>320.10000000000002</v>
          </cell>
          <cell r="G244">
            <v>320.10000000000002</v>
          </cell>
        </row>
        <row r="245">
          <cell r="A245">
            <v>1020</v>
          </cell>
          <cell r="B245" t="str">
            <v>Global/interregional</v>
          </cell>
          <cell r="D245">
            <v>2934.1</v>
          </cell>
          <cell r="F245">
            <v>2934.1</v>
          </cell>
          <cell r="G245">
            <v>2934.1</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6373.7</v>
          </cell>
          <cell r="E248">
            <v>0</v>
          </cell>
          <cell r="F248">
            <v>6373.7</v>
          </cell>
          <cell r="G248">
            <v>6373.7</v>
          </cell>
        </row>
        <row r="250">
          <cell r="A250">
            <v>2401</v>
          </cell>
          <cell r="B250" t="str">
            <v>Not elsewhere classified (from table 3b)</v>
          </cell>
          <cell r="C250">
            <v>23322.001299999996</v>
          </cell>
          <cell r="E250">
            <v>0</v>
          </cell>
          <cell r="F250">
            <v>0</v>
          </cell>
          <cell r="G250">
            <v>23322.001299999996</v>
          </cell>
        </row>
        <row r="252">
          <cell r="B252" t="str">
            <v>Total</v>
          </cell>
          <cell r="C252">
            <v>23322.001299999996</v>
          </cell>
          <cell r="D252">
            <v>8303.7999999999993</v>
          </cell>
          <cell r="E252">
            <v>513.59999999999991</v>
          </cell>
          <cell r="F252">
            <v>8817.4</v>
          </cell>
          <cell r="G252">
            <v>32139.401299999998</v>
          </cell>
        </row>
      </sheetData>
      <sheetData sheetId="40">
        <row r="8">
          <cell r="B8" t="str">
            <v>(list here expenditures by country and region)</v>
          </cell>
        </row>
        <row r="10">
          <cell r="B10" t="str">
            <v xml:space="preserve">Member States </v>
          </cell>
        </row>
        <row r="12">
          <cell r="A12">
            <v>4</v>
          </cell>
          <cell r="B12" t="str">
            <v>Afghanistan</v>
          </cell>
          <cell r="C12">
            <v>19</v>
          </cell>
          <cell r="F12">
            <v>0</v>
          </cell>
          <cell r="G12">
            <v>19</v>
          </cell>
          <cell r="H12" t="str">
            <v>Afghanistan</v>
          </cell>
          <cell r="I12">
            <v>19</v>
          </cell>
          <cell r="M12">
            <v>0</v>
          </cell>
          <cell r="O12">
            <v>0</v>
          </cell>
          <cell r="P12">
            <v>19</v>
          </cell>
        </row>
        <row r="13">
          <cell r="A13">
            <v>8</v>
          </cell>
          <cell r="B13" t="str">
            <v>Albania</v>
          </cell>
          <cell r="F13">
            <v>0</v>
          </cell>
          <cell r="G13">
            <v>0</v>
          </cell>
          <cell r="M13">
            <v>0</v>
          </cell>
        </row>
        <row r="14">
          <cell r="A14">
            <v>12</v>
          </cell>
          <cell r="B14" t="str">
            <v>Algeria</v>
          </cell>
          <cell r="F14">
            <v>0</v>
          </cell>
          <cell r="G14">
            <v>0</v>
          </cell>
          <cell r="M14">
            <v>0</v>
          </cell>
        </row>
        <row r="15">
          <cell r="A15">
            <v>20</v>
          </cell>
          <cell r="B15" t="str">
            <v>Andorra</v>
          </cell>
          <cell r="F15">
            <v>0</v>
          </cell>
          <cell r="G15">
            <v>0</v>
          </cell>
          <cell r="M15">
            <v>0</v>
          </cell>
        </row>
        <row r="16">
          <cell r="A16">
            <v>24</v>
          </cell>
          <cell r="B16" t="str">
            <v>Angola</v>
          </cell>
          <cell r="F16">
            <v>0</v>
          </cell>
          <cell r="G16">
            <v>0</v>
          </cell>
          <cell r="M16">
            <v>0</v>
          </cell>
        </row>
        <row r="17">
          <cell r="A17">
            <v>28</v>
          </cell>
          <cell r="B17" t="str">
            <v>Antigua and Barbuda</v>
          </cell>
          <cell r="F17">
            <v>0</v>
          </cell>
          <cell r="G17">
            <v>0</v>
          </cell>
          <cell r="M17">
            <v>0</v>
          </cell>
        </row>
        <row r="18">
          <cell r="A18">
            <v>32</v>
          </cell>
          <cell r="B18" t="str">
            <v>Argentina</v>
          </cell>
          <cell r="F18">
            <v>0</v>
          </cell>
          <cell r="G18">
            <v>0</v>
          </cell>
          <cell r="M18">
            <v>0</v>
          </cell>
        </row>
        <row r="19">
          <cell r="A19">
            <v>51</v>
          </cell>
          <cell r="B19" t="str">
            <v>Armenia</v>
          </cell>
          <cell r="F19">
            <v>0</v>
          </cell>
          <cell r="G19">
            <v>0</v>
          </cell>
          <cell r="M19">
            <v>0</v>
          </cell>
        </row>
        <row r="20">
          <cell r="A20">
            <v>36</v>
          </cell>
          <cell r="B20" t="str">
            <v>Australia</v>
          </cell>
          <cell r="F20">
            <v>0</v>
          </cell>
          <cell r="G20">
            <v>0</v>
          </cell>
          <cell r="M20">
            <v>0</v>
          </cell>
        </row>
        <row r="21">
          <cell r="A21">
            <v>40</v>
          </cell>
          <cell r="B21" t="str">
            <v>Austria</v>
          </cell>
          <cell r="F21">
            <v>0</v>
          </cell>
          <cell r="G21">
            <v>0</v>
          </cell>
          <cell r="M21">
            <v>0</v>
          </cell>
        </row>
        <row r="22">
          <cell r="A22">
            <v>31</v>
          </cell>
          <cell r="B22" t="str">
            <v>Azerbaijan</v>
          </cell>
          <cell r="F22">
            <v>0</v>
          </cell>
          <cell r="G22">
            <v>0</v>
          </cell>
          <cell r="M22">
            <v>0</v>
          </cell>
        </row>
        <row r="23">
          <cell r="A23">
            <v>44</v>
          </cell>
          <cell r="B23" t="str">
            <v>Bahamas</v>
          </cell>
          <cell r="F23">
            <v>0</v>
          </cell>
          <cell r="G23">
            <v>0</v>
          </cell>
          <cell r="M23">
            <v>0</v>
          </cell>
        </row>
        <row r="24">
          <cell r="A24">
            <v>48</v>
          </cell>
          <cell r="B24" t="str">
            <v>Bahrain</v>
          </cell>
          <cell r="F24">
            <v>0</v>
          </cell>
          <cell r="G24">
            <v>0</v>
          </cell>
          <cell r="M24">
            <v>0</v>
          </cell>
        </row>
        <row r="25">
          <cell r="A25">
            <v>50</v>
          </cell>
          <cell r="B25" t="str">
            <v>Bangladesh</v>
          </cell>
          <cell r="C25">
            <v>27</v>
          </cell>
          <cell r="F25">
            <v>0</v>
          </cell>
          <cell r="G25">
            <v>27</v>
          </cell>
          <cell r="H25" t="str">
            <v>Bangladesh</v>
          </cell>
          <cell r="I25">
            <v>27</v>
          </cell>
          <cell r="M25">
            <v>0</v>
          </cell>
          <cell r="O25">
            <v>0</v>
          </cell>
          <cell r="P25">
            <v>27</v>
          </cell>
        </row>
        <row r="26">
          <cell r="A26">
            <v>52</v>
          </cell>
          <cell r="B26" t="str">
            <v>Barbados</v>
          </cell>
          <cell r="F26">
            <v>0</v>
          </cell>
          <cell r="G26">
            <v>0</v>
          </cell>
          <cell r="M26">
            <v>0</v>
          </cell>
        </row>
        <row r="27">
          <cell r="A27">
            <v>112</v>
          </cell>
          <cell r="B27" t="str">
            <v>Belarus</v>
          </cell>
          <cell r="F27">
            <v>0</v>
          </cell>
          <cell r="G27">
            <v>0</v>
          </cell>
          <cell r="M27">
            <v>0</v>
          </cell>
        </row>
        <row r="28">
          <cell r="A28">
            <v>56</v>
          </cell>
          <cell r="B28" t="str">
            <v>Belgium</v>
          </cell>
          <cell r="F28">
            <v>0</v>
          </cell>
          <cell r="G28">
            <v>0</v>
          </cell>
          <cell r="M28">
            <v>0</v>
          </cell>
        </row>
        <row r="29">
          <cell r="A29">
            <v>84</v>
          </cell>
          <cell r="B29" t="str">
            <v>Belize</v>
          </cell>
          <cell r="F29">
            <v>0</v>
          </cell>
          <cell r="G29">
            <v>0</v>
          </cell>
          <cell r="M29">
            <v>0</v>
          </cell>
        </row>
        <row r="30">
          <cell r="A30">
            <v>204</v>
          </cell>
          <cell r="B30" t="str">
            <v>Benin</v>
          </cell>
          <cell r="C30">
            <v>29</v>
          </cell>
          <cell r="E30">
            <v>95</v>
          </cell>
          <cell r="F30">
            <v>95</v>
          </cell>
          <cell r="G30">
            <v>124</v>
          </cell>
          <cell r="H30" t="str">
            <v>Benin</v>
          </cell>
          <cell r="I30">
            <v>29</v>
          </cell>
          <cell r="M30">
            <v>0</v>
          </cell>
          <cell r="N30">
            <v>95</v>
          </cell>
          <cell r="O30">
            <v>95</v>
          </cell>
          <cell r="P30">
            <v>124</v>
          </cell>
        </row>
        <row r="31">
          <cell r="A31">
            <v>64</v>
          </cell>
          <cell r="B31" t="str">
            <v>Bhutan</v>
          </cell>
          <cell r="C31">
            <v>6</v>
          </cell>
          <cell r="F31">
            <v>0</v>
          </cell>
          <cell r="G31">
            <v>6</v>
          </cell>
          <cell r="H31" t="str">
            <v>Bhutan</v>
          </cell>
          <cell r="I31">
            <v>6</v>
          </cell>
          <cell r="M31">
            <v>0</v>
          </cell>
          <cell r="O31">
            <v>0</v>
          </cell>
          <cell r="P31">
            <v>6</v>
          </cell>
        </row>
        <row r="32">
          <cell r="A32">
            <v>68</v>
          </cell>
          <cell r="B32" t="str">
            <v>Bolivia</v>
          </cell>
          <cell r="F32">
            <v>0</v>
          </cell>
          <cell r="G32">
            <v>0</v>
          </cell>
          <cell r="M32">
            <v>0</v>
          </cell>
        </row>
        <row r="33">
          <cell r="A33">
            <v>70</v>
          </cell>
          <cell r="B33" t="str">
            <v>Bosnia and Herzegovina</v>
          </cell>
          <cell r="F33">
            <v>0</v>
          </cell>
          <cell r="G33">
            <v>0</v>
          </cell>
          <cell r="M33">
            <v>0</v>
          </cell>
        </row>
        <row r="34">
          <cell r="A34">
            <v>72</v>
          </cell>
          <cell r="B34" t="str">
            <v>Botswana</v>
          </cell>
          <cell r="F34">
            <v>0</v>
          </cell>
          <cell r="G34">
            <v>0</v>
          </cell>
          <cell r="M34">
            <v>0</v>
          </cell>
        </row>
        <row r="35">
          <cell r="A35">
            <v>76</v>
          </cell>
          <cell r="B35" t="str">
            <v>Brazil</v>
          </cell>
          <cell r="F35">
            <v>0</v>
          </cell>
          <cell r="G35">
            <v>0</v>
          </cell>
          <cell r="M35">
            <v>0</v>
          </cell>
        </row>
        <row r="36">
          <cell r="A36">
            <v>96</v>
          </cell>
          <cell r="B36" t="str">
            <v>Brunei Darussalam</v>
          </cell>
          <cell r="F36">
            <v>0</v>
          </cell>
          <cell r="G36">
            <v>0</v>
          </cell>
          <cell r="M36">
            <v>0</v>
          </cell>
        </row>
        <row r="37">
          <cell r="A37">
            <v>100</v>
          </cell>
          <cell r="B37" t="str">
            <v>Bulgaria</v>
          </cell>
          <cell r="F37">
            <v>0</v>
          </cell>
          <cell r="G37">
            <v>0</v>
          </cell>
          <cell r="M37">
            <v>0</v>
          </cell>
        </row>
        <row r="38">
          <cell r="A38">
            <v>854</v>
          </cell>
          <cell r="B38" t="str">
            <v>Burkina Faso</v>
          </cell>
          <cell r="C38">
            <v>6</v>
          </cell>
          <cell r="E38">
            <v>33</v>
          </cell>
          <cell r="F38">
            <v>33</v>
          </cell>
          <cell r="G38">
            <v>39</v>
          </cell>
          <cell r="H38" t="str">
            <v>Burkina Faso</v>
          </cell>
          <cell r="I38">
            <v>6</v>
          </cell>
          <cell r="M38">
            <v>0</v>
          </cell>
          <cell r="N38">
            <v>33</v>
          </cell>
          <cell r="O38">
            <v>33</v>
          </cell>
          <cell r="P38">
            <v>39</v>
          </cell>
        </row>
        <row r="39">
          <cell r="A39">
            <v>108</v>
          </cell>
          <cell r="B39" t="str">
            <v>Burundi</v>
          </cell>
          <cell r="C39">
            <v>47</v>
          </cell>
          <cell r="E39">
            <v>4</v>
          </cell>
          <cell r="F39">
            <v>4</v>
          </cell>
          <cell r="G39">
            <v>51</v>
          </cell>
          <cell r="H39" t="str">
            <v>Burundi</v>
          </cell>
          <cell r="I39">
            <v>47</v>
          </cell>
          <cell r="M39">
            <v>0</v>
          </cell>
          <cell r="N39">
            <v>4</v>
          </cell>
          <cell r="O39">
            <v>4</v>
          </cell>
          <cell r="P39">
            <v>51</v>
          </cell>
        </row>
        <row r="40">
          <cell r="A40">
            <v>116</v>
          </cell>
          <cell r="B40" t="str">
            <v>Cambodia</v>
          </cell>
          <cell r="E40">
            <v>5</v>
          </cell>
          <cell r="F40">
            <v>5</v>
          </cell>
          <cell r="G40">
            <v>5</v>
          </cell>
          <cell r="H40" t="str">
            <v>Cambodia</v>
          </cell>
          <cell r="M40">
            <v>0</v>
          </cell>
          <cell r="N40">
            <v>5</v>
          </cell>
          <cell r="O40">
            <v>5</v>
          </cell>
          <cell r="P40">
            <v>5</v>
          </cell>
        </row>
        <row r="41">
          <cell r="A41">
            <v>120</v>
          </cell>
          <cell r="B41" t="str">
            <v>Cameroon</v>
          </cell>
          <cell r="F41">
            <v>0</v>
          </cell>
          <cell r="G41">
            <v>0</v>
          </cell>
          <cell r="M41">
            <v>0</v>
          </cell>
        </row>
        <row r="42">
          <cell r="A42">
            <v>124</v>
          </cell>
          <cell r="B42" t="str">
            <v>Canada</v>
          </cell>
          <cell r="F42">
            <v>0</v>
          </cell>
          <cell r="G42">
            <v>0</v>
          </cell>
          <cell r="M42">
            <v>0</v>
          </cell>
        </row>
        <row r="43">
          <cell r="A43">
            <v>132</v>
          </cell>
          <cell r="B43" t="str">
            <v>Cape Verde</v>
          </cell>
          <cell r="C43">
            <v>20</v>
          </cell>
          <cell r="F43">
            <v>0</v>
          </cell>
          <cell r="G43">
            <v>20</v>
          </cell>
          <cell r="H43" t="str">
            <v>Cape Verde</v>
          </cell>
          <cell r="I43">
            <v>20</v>
          </cell>
          <cell r="M43">
            <v>0</v>
          </cell>
          <cell r="O43">
            <v>0</v>
          </cell>
          <cell r="P43">
            <v>20</v>
          </cell>
        </row>
        <row r="44">
          <cell r="A44">
            <v>140</v>
          </cell>
          <cell r="B44" t="str">
            <v>Central African Rep.</v>
          </cell>
          <cell r="F44">
            <v>0</v>
          </cell>
          <cell r="G44">
            <v>0</v>
          </cell>
          <cell r="M44">
            <v>0</v>
          </cell>
        </row>
        <row r="45">
          <cell r="A45">
            <v>148</v>
          </cell>
          <cell r="B45" t="str">
            <v>Chad</v>
          </cell>
          <cell r="F45">
            <v>0</v>
          </cell>
          <cell r="G45">
            <v>0</v>
          </cell>
          <cell r="M45">
            <v>0</v>
          </cell>
        </row>
        <row r="46">
          <cell r="A46">
            <v>152</v>
          </cell>
          <cell r="B46" t="str">
            <v>Chile</v>
          </cell>
          <cell r="F46">
            <v>0</v>
          </cell>
          <cell r="G46">
            <v>0</v>
          </cell>
          <cell r="M46">
            <v>0</v>
          </cell>
        </row>
        <row r="47">
          <cell r="A47">
            <v>156</v>
          </cell>
          <cell r="B47" t="str">
            <v>China</v>
          </cell>
          <cell r="F47">
            <v>0</v>
          </cell>
          <cell r="G47">
            <v>0</v>
          </cell>
          <cell r="M47">
            <v>0</v>
          </cell>
        </row>
        <row r="48">
          <cell r="A48">
            <v>170</v>
          </cell>
          <cell r="B48" t="str">
            <v>Colombia</v>
          </cell>
          <cell r="F48">
            <v>0</v>
          </cell>
          <cell r="G48">
            <v>0</v>
          </cell>
          <cell r="M48">
            <v>0</v>
          </cell>
        </row>
        <row r="49">
          <cell r="A49">
            <v>174</v>
          </cell>
          <cell r="B49" t="str">
            <v>Comoros</v>
          </cell>
          <cell r="E49">
            <v>39</v>
          </cell>
          <cell r="F49">
            <v>39</v>
          </cell>
          <cell r="G49">
            <v>39</v>
          </cell>
          <cell r="H49" t="str">
            <v>Comoros</v>
          </cell>
          <cell r="M49">
            <v>0</v>
          </cell>
          <cell r="N49">
            <v>39</v>
          </cell>
          <cell r="O49">
            <v>39</v>
          </cell>
          <cell r="P49">
            <v>39</v>
          </cell>
        </row>
        <row r="50">
          <cell r="A50">
            <v>178</v>
          </cell>
          <cell r="B50" t="str">
            <v>Congo</v>
          </cell>
          <cell r="E50">
            <v>3</v>
          </cell>
          <cell r="F50">
            <v>3</v>
          </cell>
          <cell r="G50">
            <v>3</v>
          </cell>
          <cell r="H50" t="str">
            <v>Congo</v>
          </cell>
          <cell r="M50">
            <v>0</v>
          </cell>
          <cell r="N50">
            <v>3</v>
          </cell>
          <cell r="O50">
            <v>3</v>
          </cell>
          <cell r="P50">
            <v>3</v>
          </cell>
        </row>
        <row r="51">
          <cell r="A51">
            <v>188</v>
          </cell>
          <cell r="B51" t="str">
            <v>Costa Rica</v>
          </cell>
          <cell r="E51">
            <v>41</v>
          </cell>
          <cell r="F51">
            <v>41</v>
          </cell>
          <cell r="G51">
            <v>41</v>
          </cell>
          <cell r="H51" t="str">
            <v>Costa Rica</v>
          </cell>
          <cell r="M51">
            <v>0</v>
          </cell>
          <cell r="N51">
            <v>41</v>
          </cell>
          <cell r="O51">
            <v>41</v>
          </cell>
          <cell r="P51">
            <v>41</v>
          </cell>
        </row>
        <row r="52">
          <cell r="A52">
            <v>384</v>
          </cell>
          <cell r="B52" t="str">
            <v>Cote d'Ivoire</v>
          </cell>
          <cell r="F52">
            <v>0</v>
          </cell>
          <cell r="G52">
            <v>0</v>
          </cell>
          <cell r="M52">
            <v>0</v>
          </cell>
        </row>
        <row r="53">
          <cell r="A53">
            <v>191</v>
          </cell>
          <cell r="B53" t="str">
            <v>Croatia</v>
          </cell>
          <cell r="F53">
            <v>0</v>
          </cell>
          <cell r="G53">
            <v>0</v>
          </cell>
          <cell r="M53">
            <v>0</v>
          </cell>
        </row>
        <row r="54">
          <cell r="A54">
            <v>192</v>
          </cell>
          <cell r="B54" t="str">
            <v>Cuba</v>
          </cell>
          <cell r="F54">
            <v>0</v>
          </cell>
          <cell r="G54">
            <v>0</v>
          </cell>
          <cell r="M54">
            <v>0</v>
          </cell>
        </row>
        <row r="55">
          <cell r="A55">
            <v>196</v>
          </cell>
          <cell r="B55" t="str">
            <v>Cyprus</v>
          </cell>
          <cell r="F55">
            <v>0</v>
          </cell>
          <cell r="G55">
            <v>0</v>
          </cell>
          <cell r="M55">
            <v>0</v>
          </cell>
        </row>
        <row r="56">
          <cell r="A56">
            <v>203</v>
          </cell>
          <cell r="B56" t="str">
            <v>Czech Republic</v>
          </cell>
          <cell r="F56">
            <v>0</v>
          </cell>
          <cell r="G56">
            <v>0</v>
          </cell>
          <cell r="M56">
            <v>0</v>
          </cell>
        </row>
        <row r="57">
          <cell r="A57">
            <v>408</v>
          </cell>
          <cell r="B57" t="str">
            <v>Dem People's Rep of Korea</v>
          </cell>
          <cell r="F57">
            <v>0</v>
          </cell>
          <cell r="G57">
            <v>0</v>
          </cell>
          <cell r="M57">
            <v>0</v>
          </cell>
        </row>
        <row r="58">
          <cell r="A58">
            <v>180</v>
          </cell>
          <cell r="B58" t="str">
            <v>Dem Rep of the Congo</v>
          </cell>
          <cell r="F58">
            <v>0</v>
          </cell>
          <cell r="G58">
            <v>0</v>
          </cell>
          <cell r="M58">
            <v>0</v>
          </cell>
        </row>
        <row r="59">
          <cell r="A59">
            <v>208</v>
          </cell>
          <cell r="B59" t="str">
            <v>Denmark</v>
          </cell>
          <cell r="F59">
            <v>0</v>
          </cell>
          <cell r="G59">
            <v>0</v>
          </cell>
          <cell r="M59">
            <v>0</v>
          </cell>
        </row>
        <row r="60">
          <cell r="A60">
            <v>262</v>
          </cell>
          <cell r="B60" t="str">
            <v>Djibouti</v>
          </cell>
          <cell r="C60">
            <v>20</v>
          </cell>
          <cell r="E60">
            <v>40</v>
          </cell>
          <cell r="F60">
            <v>40</v>
          </cell>
          <cell r="G60">
            <v>60</v>
          </cell>
          <cell r="H60" t="str">
            <v>Djibouti</v>
          </cell>
          <cell r="I60">
            <v>20</v>
          </cell>
          <cell r="M60">
            <v>0</v>
          </cell>
          <cell r="N60">
            <v>40</v>
          </cell>
          <cell r="O60">
            <v>40</v>
          </cell>
          <cell r="P60">
            <v>60</v>
          </cell>
        </row>
        <row r="61">
          <cell r="A61">
            <v>212</v>
          </cell>
          <cell r="B61" t="str">
            <v>Dominica</v>
          </cell>
          <cell r="F61">
            <v>0</v>
          </cell>
          <cell r="G61">
            <v>0</v>
          </cell>
          <cell r="M61">
            <v>0</v>
          </cell>
        </row>
        <row r="62">
          <cell r="A62">
            <v>214</v>
          </cell>
          <cell r="B62" t="str">
            <v>Dominican Republic</v>
          </cell>
          <cell r="D62">
            <v>5</v>
          </cell>
          <cell r="F62">
            <v>5</v>
          </cell>
          <cell r="G62">
            <v>5</v>
          </cell>
          <cell r="H62" t="str">
            <v>Dominican Republic</v>
          </cell>
          <cell r="L62">
            <v>5</v>
          </cell>
          <cell r="M62">
            <v>5</v>
          </cell>
          <cell r="O62">
            <v>10</v>
          </cell>
          <cell r="P62">
            <v>10</v>
          </cell>
        </row>
        <row r="63">
          <cell r="A63">
            <v>218</v>
          </cell>
          <cell r="B63" t="str">
            <v>Ecuador</v>
          </cell>
          <cell r="F63">
            <v>0</v>
          </cell>
          <cell r="G63">
            <v>0</v>
          </cell>
          <cell r="M63">
            <v>0</v>
          </cell>
        </row>
        <row r="64">
          <cell r="A64">
            <v>818</v>
          </cell>
          <cell r="B64" t="str">
            <v>Egypt</v>
          </cell>
          <cell r="F64">
            <v>0</v>
          </cell>
          <cell r="G64">
            <v>0</v>
          </cell>
          <cell r="M64">
            <v>0</v>
          </cell>
        </row>
        <row r="65">
          <cell r="A65">
            <v>222</v>
          </cell>
          <cell r="B65" t="str">
            <v>El Salvador</v>
          </cell>
          <cell r="F65">
            <v>0</v>
          </cell>
          <cell r="G65">
            <v>0</v>
          </cell>
          <cell r="M65">
            <v>0</v>
          </cell>
        </row>
        <row r="66">
          <cell r="A66">
            <v>226</v>
          </cell>
          <cell r="B66" t="str">
            <v>Equatorial Guinea</v>
          </cell>
          <cell r="F66">
            <v>0</v>
          </cell>
          <cell r="G66">
            <v>0</v>
          </cell>
          <cell r="M66">
            <v>0</v>
          </cell>
        </row>
        <row r="67">
          <cell r="A67">
            <v>232</v>
          </cell>
          <cell r="B67" t="str">
            <v>Eritrea</v>
          </cell>
          <cell r="C67">
            <v>35</v>
          </cell>
          <cell r="F67">
            <v>0</v>
          </cell>
          <cell r="G67">
            <v>35</v>
          </cell>
          <cell r="H67" t="str">
            <v>Eritrea</v>
          </cell>
          <cell r="I67">
            <v>35</v>
          </cell>
          <cell r="M67">
            <v>0</v>
          </cell>
          <cell r="O67">
            <v>0</v>
          </cell>
          <cell r="P67">
            <v>35</v>
          </cell>
        </row>
        <row r="68">
          <cell r="A68">
            <v>233</v>
          </cell>
          <cell r="B68" t="str">
            <v>Estonia</v>
          </cell>
          <cell r="F68">
            <v>0</v>
          </cell>
          <cell r="G68">
            <v>0</v>
          </cell>
          <cell r="M68">
            <v>0</v>
          </cell>
        </row>
        <row r="69">
          <cell r="A69">
            <v>231</v>
          </cell>
          <cell r="B69" t="str">
            <v>Ethiopia</v>
          </cell>
          <cell r="C69">
            <v>48</v>
          </cell>
          <cell r="F69">
            <v>0</v>
          </cell>
          <cell r="G69">
            <v>48</v>
          </cell>
          <cell r="H69" t="str">
            <v>Ethiopia</v>
          </cell>
          <cell r="I69">
            <v>48</v>
          </cell>
          <cell r="M69">
            <v>0</v>
          </cell>
          <cell r="O69">
            <v>0</v>
          </cell>
          <cell r="P69">
            <v>48</v>
          </cell>
        </row>
        <row r="70">
          <cell r="A70">
            <v>583</v>
          </cell>
          <cell r="B70" t="str">
            <v>Fed States of Micronesia</v>
          </cell>
          <cell r="F70">
            <v>0</v>
          </cell>
          <cell r="G70">
            <v>0</v>
          </cell>
          <cell r="M70">
            <v>0</v>
          </cell>
        </row>
        <row r="71">
          <cell r="A71">
            <v>242</v>
          </cell>
          <cell r="B71" t="str">
            <v>Fiji</v>
          </cell>
          <cell r="F71">
            <v>0</v>
          </cell>
          <cell r="G71">
            <v>0</v>
          </cell>
          <cell r="M71">
            <v>0</v>
          </cell>
        </row>
        <row r="72">
          <cell r="A72">
            <v>246</v>
          </cell>
          <cell r="B72" t="str">
            <v>Finland</v>
          </cell>
          <cell r="F72">
            <v>0</v>
          </cell>
          <cell r="G72">
            <v>0</v>
          </cell>
          <cell r="M72">
            <v>0</v>
          </cell>
        </row>
        <row r="73">
          <cell r="A73">
            <v>250</v>
          </cell>
          <cell r="B73" t="str">
            <v>France</v>
          </cell>
          <cell r="F73">
            <v>0</v>
          </cell>
          <cell r="G73">
            <v>0</v>
          </cell>
          <cell r="M73">
            <v>0</v>
          </cell>
        </row>
        <row r="74">
          <cell r="A74">
            <v>266</v>
          </cell>
          <cell r="B74" t="str">
            <v>Gabon</v>
          </cell>
          <cell r="F74">
            <v>0</v>
          </cell>
          <cell r="G74">
            <v>0</v>
          </cell>
          <cell r="M74">
            <v>0</v>
          </cell>
        </row>
        <row r="75">
          <cell r="A75">
            <v>270</v>
          </cell>
          <cell r="B75" t="str">
            <v>Gambia</v>
          </cell>
          <cell r="F75">
            <v>0</v>
          </cell>
          <cell r="G75">
            <v>0</v>
          </cell>
          <cell r="M75">
            <v>0</v>
          </cell>
        </row>
        <row r="76">
          <cell r="A76">
            <v>268</v>
          </cell>
          <cell r="B76" t="str">
            <v>Georgia</v>
          </cell>
          <cell r="F76">
            <v>0</v>
          </cell>
          <cell r="G76">
            <v>0</v>
          </cell>
          <cell r="M76">
            <v>0</v>
          </cell>
        </row>
        <row r="77">
          <cell r="A77">
            <v>276</v>
          </cell>
          <cell r="B77" t="str">
            <v>Germany</v>
          </cell>
          <cell r="F77">
            <v>0</v>
          </cell>
          <cell r="G77">
            <v>0</v>
          </cell>
          <cell r="M77">
            <v>0</v>
          </cell>
        </row>
        <row r="78">
          <cell r="A78">
            <v>288</v>
          </cell>
          <cell r="B78" t="str">
            <v>Ghana</v>
          </cell>
          <cell r="F78">
            <v>0</v>
          </cell>
          <cell r="G78">
            <v>0</v>
          </cell>
          <cell r="M78">
            <v>0</v>
          </cell>
        </row>
        <row r="79">
          <cell r="A79">
            <v>300</v>
          </cell>
          <cell r="B79" t="str">
            <v>Greece</v>
          </cell>
          <cell r="F79">
            <v>0</v>
          </cell>
          <cell r="G79">
            <v>0</v>
          </cell>
          <cell r="M79">
            <v>0</v>
          </cell>
        </row>
        <row r="80">
          <cell r="A80">
            <v>308</v>
          </cell>
          <cell r="B80" t="str">
            <v>Grenada</v>
          </cell>
          <cell r="F80">
            <v>0</v>
          </cell>
          <cell r="G80">
            <v>0</v>
          </cell>
          <cell r="M80">
            <v>0</v>
          </cell>
        </row>
        <row r="81">
          <cell r="A81">
            <v>320</v>
          </cell>
          <cell r="B81" t="str">
            <v>Guatemala</v>
          </cell>
          <cell r="F81">
            <v>0</v>
          </cell>
          <cell r="G81">
            <v>0</v>
          </cell>
          <cell r="M81">
            <v>0</v>
          </cell>
        </row>
        <row r="82">
          <cell r="A82">
            <v>324</v>
          </cell>
          <cell r="B82" t="str">
            <v>Guinea</v>
          </cell>
          <cell r="F82">
            <v>0</v>
          </cell>
          <cell r="G82">
            <v>0</v>
          </cell>
          <cell r="M82">
            <v>0</v>
          </cell>
        </row>
        <row r="83">
          <cell r="A83">
            <v>624</v>
          </cell>
          <cell r="B83" t="str">
            <v>Guinea-Bissau</v>
          </cell>
          <cell r="F83">
            <v>0</v>
          </cell>
          <cell r="G83">
            <v>0</v>
          </cell>
          <cell r="M83">
            <v>0</v>
          </cell>
        </row>
        <row r="84">
          <cell r="A84">
            <v>328</v>
          </cell>
          <cell r="B84" t="str">
            <v>Guyana</v>
          </cell>
          <cell r="F84">
            <v>0</v>
          </cell>
          <cell r="G84">
            <v>0</v>
          </cell>
          <cell r="M84">
            <v>0</v>
          </cell>
        </row>
        <row r="85">
          <cell r="A85">
            <v>332</v>
          </cell>
          <cell r="B85" t="str">
            <v>Haiti</v>
          </cell>
          <cell r="C85">
            <v>32</v>
          </cell>
          <cell r="F85">
            <v>0</v>
          </cell>
          <cell r="G85">
            <v>32</v>
          </cell>
          <cell r="H85" t="str">
            <v>Haiti</v>
          </cell>
          <cell r="I85">
            <v>32</v>
          </cell>
          <cell r="M85">
            <v>0</v>
          </cell>
          <cell r="O85">
            <v>0</v>
          </cell>
          <cell r="P85">
            <v>32</v>
          </cell>
        </row>
        <row r="86">
          <cell r="A86">
            <v>340</v>
          </cell>
          <cell r="B86" t="str">
            <v>Honduras</v>
          </cell>
          <cell r="F86">
            <v>0</v>
          </cell>
          <cell r="G86">
            <v>0</v>
          </cell>
          <cell r="M86">
            <v>0</v>
          </cell>
        </row>
        <row r="87">
          <cell r="A87">
            <v>348</v>
          </cell>
          <cell r="B87" t="str">
            <v>Hungary</v>
          </cell>
          <cell r="F87">
            <v>0</v>
          </cell>
          <cell r="G87">
            <v>0</v>
          </cell>
          <cell r="M87">
            <v>0</v>
          </cell>
        </row>
        <row r="88">
          <cell r="A88">
            <v>352</v>
          </cell>
          <cell r="B88" t="str">
            <v>Iceland</v>
          </cell>
          <cell r="F88">
            <v>0</v>
          </cell>
          <cell r="G88">
            <v>0</v>
          </cell>
          <cell r="M88">
            <v>0</v>
          </cell>
        </row>
        <row r="89">
          <cell r="A89">
            <v>356</v>
          </cell>
          <cell r="B89" t="str">
            <v>India</v>
          </cell>
          <cell r="F89">
            <v>0</v>
          </cell>
          <cell r="G89">
            <v>0</v>
          </cell>
          <cell r="M89">
            <v>0</v>
          </cell>
        </row>
        <row r="90">
          <cell r="A90">
            <v>360</v>
          </cell>
          <cell r="B90" t="str">
            <v>Indonesia</v>
          </cell>
          <cell r="D90">
            <v>5</v>
          </cell>
          <cell r="F90">
            <v>5</v>
          </cell>
          <cell r="G90">
            <v>5</v>
          </cell>
          <cell r="H90" t="str">
            <v>Indonesia</v>
          </cell>
          <cell r="L90">
            <v>5</v>
          </cell>
          <cell r="M90">
            <v>5</v>
          </cell>
          <cell r="O90">
            <v>10</v>
          </cell>
          <cell r="P90">
            <v>10</v>
          </cell>
        </row>
        <row r="91">
          <cell r="A91">
            <v>364</v>
          </cell>
          <cell r="B91" t="str">
            <v>Iran, Islamic Republic</v>
          </cell>
          <cell r="F91">
            <v>0</v>
          </cell>
          <cell r="G91">
            <v>0</v>
          </cell>
          <cell r="M91">
            <v>0</v>
          </cell>
        </row>
        <row r="92">
          <cell r="A92">
            <v>368</v>
          </cell>
          <cell r="B92" t="str">
            <v>Iraq</v>
          </cell>
          <cell r="F92">
            <v>0</v>
          </cell>
          <cell r="G92">
            <v>0</v>
          </cell>
          <cell r="M92">
            <v>0</v>
          </cell>
        </row>
        <row r="93">
          <cell r="A93">
            <v>372</v>
          </cell>
          <cell r="B93" t="str">
            <v>Ireland</v>
          </cell>
          <cell r="F93">
            <v>0</v>
          </cell>
          <cell r="G93">
            <v>0</v>
          </cell>
          <cell r="M93">
            <v>0</v>
          </cell>
        </row>
        <row r="94">
          <cell r="A94">
            <v>376</v>
          </cell>
          <cell r="B94" t="str">
            <v>Israel</v>
          </cell>
          <cell r="F94">
            <v>0</v>
          </cell>
          <cell r="G94">
            <v>0</v>
          </cell>
          <cell r="M94">
            <v>0</v>
          </cell>
        </row>
        <row r="95">
          <cell r="A95">
            <v>380</v>
          </cell>
          <cell r="B95" t="str">
            <v>Italy</v>
          </cell>
          <cell r="F95">
            <v>0</v>
          </cell>
          <cell r="G95">
            <v>0</v>
          </cell>
          <cell r="M95">
            <v>0</v>
          </cell>
        </row>
        <row r="96">
          <cell r="A96">
            <v>388</v>
          </cell>
          <cell r="B96" t="str">
            <v>Jamaica</v>
          </cell>
          <cell r="F96">
            <v>0</v>
          </cell>
          <cell r="G96">
            <v>0</v>
          </cell>
          <cell r="M96">
            <v>0</v>
          </cell>
        </row>
        <row r="97">
          <cell r="A97">
            <v>392</v>
          </cell>
          <cell r="B97" t="str">
            <v>Japan</v>
          </cell>
          <cell r="F97">
            <v>0</v>
          </cell>
          <cell r="G97">
            <v>0</v>
          </cell>
          <cell r="M97">
            <v>0</v>
          </cell>
        </row>
        <row r="98">
          <cell r="A98">
            <v>400</v>
          </cell>
          <cell r="B98" t="str">
            <v>Jordan</v>
          </cell>
          <cell r="F98">
            <v>0</v>
          </cell>
          <cell r="G98">
            <v>0</v>
          </cell>
          <cell r="M98">
            <v>0</v>
          </cell>
        </row>
        <row r="99">
          <cell r="A99">
            <v>398</v>
          </cell>
          <cell r="B99" t="str">
            <v>Kazakhstan</v>
          </cell>
          <cell r="F99">
            <v>0</v>
          </cell>
          <cell r="G99">
            <v>0</v>
          </cell>
          <cell r="M99">
            <v>0</v>
          </cell>
        </row>
        <row r="100">
          <cell r="A100">
            <v>404</v>
          </cell>
          <cell r="B100" t="str">
            <v>Kenya</v>
          </cell>
          <cell r="F100">
            <v>0</v>
          </cell>
          <cell r="G100">
            <v>0</v>
          </cell>
          <cell r="M100">
            <v>0</v>
          </cell>
        </row>
        <row r="101">
          <cell r="A101">
            <v>296</v>
          </cell>
          <cell r="B101" t="str">
            <v>Kiribati</v>
          </cell>
          <cell r="F101">
            <v>0</v>
          </cell>
          <cell r="G101">
            <v>0</v>
          </cell>
          <cell r="M101">
            <v>0</v>
          </cell>
        </row>
        <row r="102">
          <cell r="A102">
            <v>414</v>
          </cell>
          <cell r="B102" t="str">
            <v>Kuwait</v>
          </cell>
          <cell r="F102">
            <v>0</v>
          </cell>
          <cell r="G102">
            <v>0</v>
          </cell>
          <cell r="M102">
            <v>0</v>
          </cell>
        </row>
        <row r="103">
          <cell r="A103">
            <v>417</v>
          </cell>
          <cell r="B103" t="str">
            <v>Kyrgyzstan</v>
          </cell>
          <cell r="F103">
            <v>0</v>
          </cell>
          <cell r="G103">
            <v>0</v>
          </cell>
          <cell r="M103">
            <v>0</v>
          </cell>
        </row>
        <row r="104">
          <cell r="A104">
            <v>418</v>
          </cell>
          <cell r="B104" t="str">
            <v>Lao People's Dem Republic</v>
          </cell>
          <cell r="C104">
            <v>8</v>
          </cell>
          <cell r="F104">
            <v>0</v>
          </cell>
          <cell r="G104">
            <v>8</v>
          </cell>
          <cell r="H104" t="str">
            <v>Lao People's Democratic Republic</v>
          </cell>
          <cell r="I104">
            <v>8</v>
          </cell>
          <cell r="M104">
            <v>0</v>
          </cell>
          <cell r="O104">
            <v>0</v>
          </cell>
          <cell r="P104">
            <v>8</v>
          </cell>
        </row>
        <row r="105">
          <cell r="A105">
            <v>428</v>
          </cell>
          <cell r="B105" t="str">
            <v>Latvia</v>
          </cell>
          <cell r="F105">
            <v>0</v>
          </cell>
          <cell r="G105">
            <v>0</v>
          </cell>
          <cell r="M105">
            <v>0</v>
          </cell>
        </row>
        <row r="106">
          <cell r="A106">
            <v>422</v>
          </cell>
          <cell r="B106" t="str">
            <v>Lebanon</v>
          </cell>
          <cell r="F106">
            <v>0</v>
          </cell>
          <cell r="G106">
            <v>0</v>
          </cell>
          <cell r="M106">
            <v>0</v>
          </cell>
        </row>
        <row r="107">
          <cell r="A107">
            <v>426</v>
          </cell>
          <cell r="B107" t="str">
            <v>Lesotho</v>
          </cell>
          <cell r="F107">
            <v>0</v>
          </cell>
          <cell r="G107">
            <v>0</v>
          </cell>
          <cell r="M107">
            <v>0</v>
          </cell>
        </row>
        <row r="108">
          <cell r="A108">
            <v>430</v>
          </cell>
          <cell r="B108" t="str">
            <v>Liberia</v>
          </cell>
          <cell r="C108">
            <v>18</v>
          </cell>
          <cell r="D108">
            <v>9</v>
          </cell>
          <cell r="F108">
            <v>9</v>
          </cell>
          <cell r="G108">
            <v>27</v>
          </cell>
          <cell r="H108" t="str">
            <v>Liberia</v>
          </cell>
          <cell r="I108">
            <v>18</v>
          </cell>
          <cell r="L108">
            <v>9</v>
          </cell>
          <cell r="M108">
            <v>9</v>
          </cell>
          <cell r="O108">
            <v>18</v>
          </cell>
          <cell r="P108">
            <v>36</v>
          </cell>
        </row>
        <row r="109">
          <cell r="A109">
            <v>434</v>
          </cell>
          <cell r="B109" t="str">
            <v>Libyan Arab Jamahiriya</v>
          </cell>
          <cell r="F109">
            <v>0</v>
          </cell>
          <cell r="G109">
            <v>0</v>
          </cell>
          <cell r="M109">
            <v>0</v>
          </cell>
        </row>
        <row r="110">
          <cell r="A110">
            <v>438</v>
          </cell>
          <cell r="B110" t="str">
            <v>Liechtenstein</v>
          </cell>
          <cell r="F110">
            <v>0</v>
          </cell>
          <cell r="G110">
            <v>0</v>
          </cell>
          <cell r="M110">
            <v>0</v>
          </cell>
        </row>
        <row r="111">
          <cell r="A111">
            <v>440</v>
          </cell>
          <cell r="B111" t="str">
            <v>Lithuania</v>
          </cell>
          <cell r="F111">
            <v>0</v>
          </cell>
          <cell r="G111">
            <v>0</v>
          </cell>
          <cell r="M111">
            <v>0</v>
          </cell>
        </row>
        <row r="112">
          <cell r="A112">
            <v>442</v>
          </cell>
          <cell r="B112" t="str">
            <v>Luxembourg</v>
          </cell>
          <cell r="F112">
            <v>0</v>
          </cell>
          <cell r="G112">
            <v>0</v>
          </cell>
          <cell r="M112">
            <v>0</v>
          </cell>
        </row>
        <row r="113">
          <cell r="A113">
            <v>450</v>
          </cell>
          <cell r="B113" t="str">
            <v>Madagascar</v>
          </cell>
          <cell r="C113">
            <v>53</v>
          </cell>
          <cell r="E113">
            <v>23</v>
          </cell>
          <cell r="F113">
            <v>23</v>
          </cell>
          <cell r="G113">
            <v>76</v>
          </cell>
          <cell r="H113" t="str">
            <v>Madagascar</v>
          </cell>
          <cell r="I113">
            <v>53</v>
          </cell>
          <cell r="M113">
            <v>0</v>
          </cell>
          <cell r="N113">
            <v>23</v>
          </cell>
          <cell r="O113">
            <v>23</v>
          </cell>
          <cell r="P113">
            <v>76</v>
          </cell>
        </row>
        <row r="114">
          <cell r="A114">
            <v>454</v>
          </cell>
          <cell r="B114" t="str">
            <v>Malawi</v>
          </cell>
          <cell r="C114">
            <v>43</v>
          </cell>
          <cell r="D114">
            <v>1</v>
          </cell>
          <cell r="F114">
            <v>1</v>
          </cell>
          <cell r="G114">
            <v>44</v>
          </cell>
          <cell r="H114" t="str">
            <v>Malawi</v>
          </cell>
          <cell r="I114">
            <v>43</v>
          </cell>
          <cell r="L114">
            <v>1</v>
          </cell>
          <cell r="M114">
            <v>1</v>
          </cell>
          <cell r="O114">
            <v>2</v>
          </cell>
          <cell r="P114">
            <v>45</v>
          </cell>
        </row>
        <row r="115">
          <cell r="A115">
            <v>458</v>
          </cell>
          <cell r="B115" t="str">
            <v>Malaysia</v>
          </cell>
          <cell r="F115">
            <v>0</v>
          </cell>
          <cell r="G115">
            <v>0</v>
          </cell>
          <cell r="M115">
            <v>0</v>
          </cell>
        </row>
        <row r="116">
          <cell r="A116">
            <v>462</v>
          </cell>
          <cell r="B116" t="str">
            <v>Maldives</v>
          </cell>
          <cell r="C116">
            <v>8</v>
          </cell>
          <cell r="E116">
            <v>47</v>
          </cell>
          <cell r="F116">
            <v>47</v>
          </cell>
          <cell r="G116">
            <v>55</v>
          </cell>
          <cell r="H116" t="str">
            <v>Maldives</v>
          </cell>
          <cell r="I116">
            <v>8</v>
          </cell>
          <cell r="M116">
            <v>0</v>
          </cell>
          <cell r="N116">
            <v>47</v>
          </cell>
          <cell r="O116">
            <v>47</v>
          </cell>
          <cell r="P116">
            <v>55</v>
          </cell>
        </row>
        <row r="117">
          <cell r="A117">
            <v>466</v>
          </cell>
          <cell r="B117" t="str">
            <v>Mali</v>
          </cell>
          <cell r="F117">
            <v>0</v>
          </cell>
          <cell r="G117">
            <v>0</v>
          </cell>
          <cell r="M117">
            <v>0</v>
          </cell>
        </row>
        <row r="118">
          <cell r="A118">
            <v>470</v>
          </cell>
          <cell r="B118" t="str">
            <v>Malta</v>
          </cell>
          <cell r="F118">
            <v>0</v>
          </cell>
          <cell r="G118">
            <v>0</v>
          </cell>
          <cell r="M118">
            <v>0</v>
          </cell>
        </row>
        <row r="119">
          <cell r="A119">
            <v>584</v>
          </cell>
          <cell r="B119" t="str">
            <v>Marshall Islands</v>
          </cell>
          <cell r="F119">
            <v>0</v>
          </cell>
          <cell r="G119">
            <v>0</v>
          </cell>
          <cell r="M119">
            <v>0</v>
          </cell>
        </row>
        <row r="120">
          <cell r="A120">
            <v>478</v>
          </cell>
          <cell r="B120" t="str">
            <v>Mauritania</v>
          </cell>
          <cell r="F120">
            <v>0</v>
          </cell>
          <cell r="G120">
            <v>0</v>
          </cell>
          <cell r="M120">
            <v>0</v>
          </cell>
        </row>
        <row r="121">
          <cell r="A121">
            <v>480</v>
          </cell>
          <cell r="B121" t="str">
            <v>Mauritius</v>
          </cell>
          <cell r="F121">
            <v>0</v>
          </cell>
          <cell r="G121">
            <v>0</v>
          </cell>
          <cell r="M121">
            <v>0</v>
          </cell>
        </row>
        <row r="122">
          <cell r="A122">
            <v>484</v>
          </cell>
          <cell r="B122" t="str">
            <v>Mexico</v>
          </cell>
          <cell r="F122">
            <v>0</v>
          </cell>
          <cell r="G122">
            <v>0</v>
          </cell>
          <cell r="M122">
            <v>0</v>
          </cell>
        </row>
        <row r="123">
          <cell r="A123">
            <v>492</v>
          </cell>
          <cell r="B123" t="str">
            <v>Monaco</v>
          </cell>
          <cell r="F123">
            <v>0</v>
          </cell>
          <cell r="G123">
            <v>0</v>
          </cell>
          <cell r="M123">
            <v>0</v>
          </cell>
        </row>
        <row r="124">
          <cell r="A124">
            <v>496</v>
          </cell>
          <cell r="B124" t="str">
            <v>Mongolia</v>
          </cell>
          <cell r="C124">
            <v>42</v>
          </cell>
          <cell r="F124">
            <v>0</v>
          </cell>
          <cell r="G124">
            <v>42</v>
          </cell>
          <cell r="H124" t="str">
            <v>Mongolia</v>
          </cell>
          <cell r="I124">
            <v>42</v>
          </cell>
          <cell r="M124">
            <v>0</v>
          </cell>
          <cell r="O124">
            <v>0</v>
          </cell>
          <cell r="P124">
            <v>42</v>
          </cell>
        </row>
        <row r="125">
          <cell r="A125">
            <v>499</v>
          </cell>
          <cell r="B125" t="str">
            <v>Montenegro</v>
          </cell>
          <cell r="F125">
            <v>0</v>
          </cell>
          <cell r="G125">
            <v>0</v>
          </cell>
          <cell r="M125">
            <v>0</v>
          </cell>
        </row>
        <row r="126">
          <cell r="A126">
            <v>504</v>
          </cell>
          <cell r="B126" t="str">
            <v>Morocco</v>
          </cell>
          <cell r="D126">
            <v>6</v>
          </cell>
          <cell r="F126">
            <v>6</v>
          </cell>
          <cell r="G126">
            <v>6</v>
          </cell>
          <cell r="H126" t="str">
            <v>Morocco</v>
          </cell>
          <cell r="L126">
            <v>6</v>
          </cell>
          <cell r="M126">
            <v>6</v>
          </cell>
          <cell r="O126">
            <v>12</v>
          </cell>
          <cell r="P126">
            <v>12</v>
          </cell>
        </row>
        <row r="127">
          <cell r="A127">
            <v>508</v>
          </cell>
          <cell r="B127" t="str">
            <v>Mozambique</v>
          </cell>
          <cell r="F127">
            <v>0</v>
          </cell>
          <cell r="G127">
            <v>0</v>
          </cell>
          <cell r="M127">
            <v>0</v>
          </cell>
        </row>
        <row r="128">
          <cell r="A128">
            <v>104</v>
          </cell>
          <cell r="B128" t="str">
            <v>Myanmar</v>
          </cell>
          <cell r="C128">
            <v>31</v>
          </cell>
          <cell r="F128">
            <v>0</v>
          </cell>
          <cell r="G128">
            <v>31</v>
          </cell>
          <cell r="H128" t="str">
            <v>Myanmar</v>
          </cell>
          <cell r="I128">
            <v>31</v>
          </cell>
          <cell r="M128">
            <v>0</v>
          </cell>
          <cell r="O128">
            <v>0</v>
          </cell>
          <cell r="P128">
            <v>31</v>
          </cell>
        </row>
        <row r="129">
          <cell r="A129">
            <v>516</v>
          </cell>
          <cell r="B129" t="str">
            <v>Namibia</v>
          </cell>
          <cell r="F129">
            <v>0</v>
          </cell>
          <cell r="G129">
            <v>0</v>
          </cell>
          <cell r="M129">
            <v>0</v>
          </cell>
        </row>
        <row r="130">
          <cell r="A130">
            <v>520</v>
          </cell>
          <cell r="B130" t="str">
            <v>Nauru</v>
          </cell>
          <cell r="F130">
            <v>0</v>
          </cell>
          <cell r="G130">
            <v>0</v>
          </cell>
          <cell r="M130">
            <v>0</v>
          </cell>
        </row>
        <row r="131">
          <cell r="A131">
            <v>524</v>
          </cell>
          <cell r="B131" t="str">
            <v>Nepal</v>
          </cell>
          <cell r="F131">
            <v>0</v>
          </cell>
          <cell r="G131">
            <v>0</v>
          </cell>
          <cell r="M131">
            <v>0</v>
          </cell>
        </row>
        <row r="132">
          <cell r="A132">
            <v>528</v>
          </cell>
          <cell r="B132" t="str">
            <v>Netherlands</v>
          </cell>
          <cell r="F132">
            <v>0</v>
          </cell>
          <cell r="G132">
            <v>0</v>
          </cell>
          <cell r="M132">
            <v>0</v>
          </cell>
        </row>
        <row r="133">
          <cell r="A133">
            <v>554</v>
          </cell>
          <cell r="B133" t="str">
            <v>New Zealand</v>
          </cell>
          <cell r="F133">
            <v>0</v>
          </cell>
          <cell r="G133">
            <v>0</v>
          </cell>
          <cell r="M133">
            <v>0</v>
          </cell>
        </row>
        <row r="134">
          <cell r="A134">
            <v>558</v>
          </cell>
          <cell r="B134" t="str">
            <v>Nicaragua</v>
          </cell>
          <cell r="F134">
            <v>0</v>
          </cell>
          <cell r="G134">
            <v>0</v>
          </cell>
          <cell r="M134">
            <v>0</v>
          </cell>
        </row>
        <row r="135">
          <cell r="A135">
            <v>562</v>
          </cell>
          <cell r="B135" t="str">
            <v>Niger</v>
          </cell>
          <cell r="F135">
            <v>0</v>
          </cell>
          <cell r="G135">
            <v>0</v>
          </cell>
          <cell r="M135">
            <v>0</v>
          </cell>
        </row>
        <row r="136">
          <cell r="A136">
            <v>566</v>
          </cell>
          <cell r="B136" t="str">
            <v>Nigeria</v>
          </cell>
          <cell r="F136">
            <v>0</v>
          </cell>
          <cell r="G136">
            <v>0</v>
          </cell>
          <cell r="M136">
            <v>0</v>
          </cell>
        </row>
        <row r="137">
          <cell r="A137">
            <v>578</v>
          </cell>
          <cell r="B137" t="str">
            <v>Norway</v>
          </cell>
          <cell r="F137">
            <v>0</v>
          </cell>
          <cell r="G137">
            <v>0</v>
          </cell>
          <cell r="M137">
            <v>0</v>
          </cell>
        </row>
        <row r="138">
          <cell r="A138">
            <v>512</v>
          </cell>
          <cell r="B138" t="str">
            <v>Oman</v>
          </cell>
          <cell r="F138">
            <v>0</v>
          </cell>
          <cell r="G138">
            <v>0</v>
          </cell>
          <cell r="M138">
            <v>0</v>
          </cell>
        </row>
        <row r="139">
          <cell r="A139">
            <v>586</v>
          </cell>
          <cell r="B139" t="str">
            <v>Pakistan</v>
          </cell>
          <cell r="F139">
            <v>0</v>
          </cell>
          <cell r="G139">
            <v>0</v>
          </cell>
          <cell r="M139">
            <v>0</v>
          </cell>
        </row>
        <row r="140">
          <cell r="A140">
            <v>585</v>
          </cell>
          <cell r="B140" t="str">
            <v xml:space="preserve">Palau </v>
          </cell>
          <cell r="F140">
            <v>0</v>
          </cell>
          <cell r="G140">
            <v>0</v>
          </cell>
          <cell r="M140">
            <v>0</v>
          </cell>
        </row>
        <row r="141">
          <cell r="A141">
            <v>591</v>
          </cell>
          <cell r="B141" t="str">
            <v>Panama</v>
          </cell>
          <cell r="F141">
            <v>0</v>
          </cell>
          <cell r="G141">
            <v>0</v>
          </cell>
          <cell r="M141">
            <v>0</v>
          </cell>
        </row>
        <row r="142">
          <cell r="A142">
            <v>598</v>
          </cell>
          <cell r="B142" t="str">
            <v>Papua New Guinea</v>
          </cell>
          <cell r="C142">
            <v>9</v>
          </cell>
          <cell r="F142">
            <v>0</v>
          </cell>
          <cell r="G142">
            <v>9</v>
          </cell>
          <cell r="H142" t="str">
            <v>Papua New Guinea</v>
          </cell>
          <cell r="I142">
            <v>9</v>
          </cell>
          <cell r="M142">
            <v>0</v>
          </cell>
          <cell r="O142">
            <v>0</v>
          </cell>
          <cell r="P142">
            <v>9</v>
          </cell>
        </row>
        <row r="143">
          <cell r="A143">
            <v>600</v>
          </cell>
          <cell r="B143" t="str">
            <v>Paraguay</v>
          </cell>
          <cell r="F143">
            <v>0</v>
          </cell>
          <cell r="G143">
            <v>0</v>
          </cell>
          <cell r="M143">
            <v>0</v>
          </cell>
        </row>
        <row r="144">
          <cell r="A144">
            <v>604</v>
          </cell>
          <cell r="B144" t="str">
            <v>Peru</v>
          </cell>
          <cell r="F144">
            <v>0</v>
          </cell>
          <cell r="G144">
            <v>0</v>
          </cell>
          <cell r="M144">
            <v>0</v>
          </cell>
        </row>
        <row r="145">
          <cell r="A145">
            <v>608</v>
          </cell>
          <cell r="B145" t="str">
            <v>Philippines</v>
          </cell>
          <cell r="F145">
            <v>0</v>
          </cell>
          <cell r="G145">
            <v>0</v>
          </cell>
          <cell r="M145">
            <v>0</v>
          </cell>
        </row>
        <row r="146">
          <cell r="A146">
            <v>616</v>
          </cell>
          <cell r="B146" t="str">
            <v>Poland</v>
          </cell>
          <cell r="F146">
            <v>0</v>
          </cell>
          <cell r="G146">
            <v>0</v>
          </cell>
          <cell r="M146">
            <v>0</v>
          </cell>
        </row>
        <row r="147">
          <cell r="A147">
            <v>620</v>
          </cell>
          <cell r="B147" t="str">
            <v>Portugal</v>
          </cell>
          <cell r="F147">
            <v>0</v>
          </cell>
          <cell r="G147">
            <v>0</v>
          </cell>
          <cell r="M147">
            <v>0</v>
          </cell>
        </row>
        <row r="148">
          <cell r="A148">
            <v>634</v>
          </cell>
          <cell r="B148" t="str">
            <v>Qatar</v>
          </cell>
          <cell r="F148">
            <v>0</v>
          </cell>
          <cell r="G148">
            <v>0</v>
          </cell>
          <cell r="M148">
            <v>0</v>
          </cell>
        </row>
        <row r="149">
          <cell r="A149">
            <v>410</v>
          </cell>
          <cell r="B149" t="str">
            <v>Rep of Korea</v>
          </cell>
          <cell r="F149">
            <v>0</v>
          </cell>
          <cell r="G149">
            <v>0</v>
          </cell>
          <cell r="M149">
            <v>0</v>
          </cell>
        </row>
        <row r="150">
          <cell r="A150">
            <v>498</v>
          </cell>
          <cell r="B150" t="str">
            <v>Rep of Moldova</v>
          </cell>
          <cell r="F150">
            <v>0</v>
          </cell>
          <cell r="G150">
            <v>0</v>
          </cell>
          <cell r="M150">
            <v>0</v>
          </cell>
        </row>
        <row r="151">
          <cell r="A151">
            <v>642</v>
          </cell>
          <cell r="B151" t="str">
            <v>Romania</v>
          </cell>
          <cell r="F151">
            <v>0</v>
          </cell>
          <cell r="G151">
            <v>0</v>
          </cell>
          <cell r="M151">
            <v>0</v>
          </cell>
        </row>
        <row r="152">
          <cell r="A152">
            <v>643</v>
          </cell>
          <cell r="B152" t="str">
            <v>Russian Federation</v>
          </cell>
          <cell r="F152">
            <v>0</v>
          </cell>
          <cell r="G152">
            <v>0</v>
          </cell>
          <cell r="M152">
            <v>0</v>
          </cell>
        </row>
        <row r="153">
          <cell r="A153">
            <v>646</v>
          </cell>
          <cell r="B153" t="str">
            <v>Rwanda</v>
          </cell>
          <cell r="C153">
            <v>38</v>
          </cell>
          <cell r="F153">
            <v>0</v>
          </cell>
          <cell r="G153">
            <v>38</v>
          </cell>
          <cell r="H153" t="str">
            <v>Rwanda</v>
          </cell>
          <cell r="I153">
            <v>38</v>
          </cell>
          <cell r="M153">
            <v>0</v>
          </cell>
          <cell r="O153">
            <v>0</v>
          </cell>
          <cell r="P153">
            <v>38</v>
          </cell>
        </row>
        <row r="154">
          <cell r="A154">
            <v>882</v>
          </cell>
          <cell r="B154" t="str">
            <v>Samoa</v>
          </cell>
          <cell r="C154">
            <v>35</v>
          </cell>
          <cell r="E154">
            <v>23</v>
          </cell>
          <cell r="F154">
            <v>23</v>
          </cell>
          <cell r="G154">
            <v>58</v>
          </cell>
          <cell r="H154" t="str">
            <v>Samoa</v>
          </cell>
          <cell r="I154">
            <v>35</v>
          </cell>
          <cell r="M154">
            <v>0</v>
          </cell>
          <cell r="N154">
            <v>23</v>
          </cell>
          <cell r="O154">
            <v>23</v>
          </cell>
          <cell r="P154">
            <v>58</v>
          </cell>
        </row>
        <row r="155">
          <cell r="A155">
            <v>674</v>
          </cell>
          <cell r="B155" t="str">
            <v>San Marino</v>
          </cell>
          <cell r="F155">
            <v>0</v>
          </cell>
          <cell r="G155">
            <v>0</v>
          </cell>
          <cell r="M155">
            <v>0</v>
          </cell>
        </row>
        <row r="156">
          <cell r="A156">
            <v>678</v>
          </cell>
          <cell r="B156" t="str">
            <v>Sao Tome and Principe</v>
          </cell>
          <cell r="F156">
            <v>0</v>
          </cell>
          <cell r="G156">
            <v>0</v>
          </cell>
          <cell r="M156">
            <v>0</v>
          </cell>
        </row>
        <row r="157">
          <cell r="A157">
            <v>682</v>
          </cell>
          <cell r="B157" t="str">
            <v>Saudi Arabia</v>
          </cell>
          <cell r="F157">
            <v>0</v>
          </cell>
          <cell r="G157">
            <v>0</v>
          </cell>
          <cell r="M157">
            <v>0</v>
          </cell>
        </row>
        <row r="158">
          <cell r="A158">
            <v>686</v>
          </cell>
          <cell r="B158" t="str">
            <v>Senegal</v>
          </cell>
          <cell r="F158">
            <v>0</v>
          </cell>
          <cell r="G158">
            <v>0</v>
          </cell>
          <cell r="M158">
            <v>0</v>
          </cell>
        </row>
        <row r="159">
          <cell r="A159">
            <v>688</v>
          </cell>
          <cell r="B159" t="str">
            <v>Serbia</v>
          </cell>
          <cell r="F159">
            <v>0</v>
          </cell>
          <cell r="G159">
            <v>0</v>
          </cell>
          <cell r="M159">
            <v>0</v>
          </cell>
        </row>
        <row r="160">
          <cell r="A160">
            <v>690</v>
          </cell>
          <cell r="B160" t="str">
            <v>Seychelles</v>
          </cell>
          <cell r="F160">
            <v>0</v>
          </cell>
          <cell r="G160">
            <v>0</v>
          </cell>
          <cell r="M160">
            <v>0</v>
          </cell>
        </row>
        <row r="161">
          <cell r="A161">
            <v>694</v>
          </cell>
          <cell r="B161" t="str">
            <v>Sierra Leone</v>
          </cell>
          <cell r="F161">
            <v>0</v>
          </cell>
          <cell r="G161">
            <v>0</v>
          </cell>
          <cell r="M161">
            <v>0</v>
          </cell>
        </row>
        <row r="162">
          <cell r="A162">
            <v>702</v>
          </cell>
          <cell r="B162" t="str">
            <v>Singapore</v>
          </cell>
          <cell r="F162">
            <v>0</v>
          </cell>
          <cell r="G162">
            <v>0</v>
          </cell>
          <cell r="M162">
            <v>0</v>
          </cell>
        </row>
        <row r="163">
          <cell r="A163">
            <v>703</v>
          </cell>
          <cell r="B163" t="str">
            <v>Slovak Republic</v>
          </cell>
          <cell r="F163">
            <v>0</v>
          </cell>
          <cell r="G163">
            <v>0</v>
          </cell>
          <cell r="M163">
            <v>0</v>
          </cell>
        </row>
        <row r="164">
          <cell r="A164">
            <v>705</v>
          </cell>
          <cell r="B164" t="str">
            <v>Slovenia</v>
          </cell>
          <cell r="F164">
            <v>0</v>
          </cell>
          <cell r="G164">
            <v>0</v>
          </cell>
          <cell r="M164">
            <v>0</v>
          </cell>
        </row>
        <row r="165">
          <cell r="A165">
            <v>90</v>
          </cell>
          <cell r="B165" t="str">
            <v>Solomon Islands</v>
          </cell>
          <cell r="F165">
            <v>0</v>
          </cell>
          <cell r="G165">
            <v>0</v>
          </cell>
          <cell r="M165">
            <v>0</v>
          </cell>
        </row>
        <row r="166">
          <cell r="A166">
            <v>706</v>
          </cell>
          <cell r="B166" t="str">
            <v>Somalia</v>
          </cell>
          <cell r="F166">
            <v>0</v>
          </cell>
          <cell r="G166">
            <v>0</v>
          </cell>
          <cell r="M166">
            <v>0</v>
          </cell>
        </row>
        <row r="167">
          <cell r="A167">
            <v>710</v>
          </cell>
          <cell r="B167" t="str">
            <v>South Africa</v>
          </cell>
          <cell r="F167">
            <v>0</v>
          </cell>
          <cell r="G167">
            <v>0</v>
          </cell>
          <cell r="M167">
            <v>0</v>
          </cell>
        </row>
        <row r="168">
          <cell r="A168">
            <v>724</v>
          </cell>
          <cell r="B168" t="str">
            <v>Spain</v>
          </cell>
          <cell r="F168">
            <v>0</v>
          </cell>
          <cell r="G168">
            <v>0</v>
          </cell>
          <cell r="M168">
            <v>0</v>
          </cell>
        </row>
        <row r="169">
          <cell r="A169">
            <v>144</v>
          </cell>
          <cell r="B169" t="str">
            <v>Sri Lanka</v>
          </cell>
          <cell r="F169">
            <v>0</v>
          </cell>
          <cell r="G169">
            <v>0</v>
          </cell>
          <cell r="M169">
            <v>0</v>
          </cell>
        </row>
        <row r="170">
          <cell r="A170">
            <v>659</v>
          </cell>
          <cell r="B170" t="str">
            <v>St. Kitts and Nevis</v>
          </cell>
          <cell r="F170">
            <v>0</v>
          </cell>
          <cell r="G170">
            <v>0</v>
          </cell>
          <cell r="M170">
            <v>0</v>
          </cell>
        </row>
        <row r="171">
          <cell r="A171">
            <v>662</v>
          </cell>
          <cell r="B171" t="str">
            <v>St. Lucia</v>
          </cell>
          <cell r="F171">
            <v>0</v>
          </cell>
          <cell r="G171">
            <v>0</v>
          </cell>
          <cell r="M171">
            <v>0</v>
          </cell>
        </row>
        <row r="172">
          <cell r="A172">
            <v>670</v>
          </cell>
          <cell r="B172" t="str">
            <v>St. Vincent and the Grenadines</v>
          </cell>
          <cell r="F172">
            <v>0</v>
          </cell>
          <cell r="G172">
            <v>0</v>
          </cell>
          <cell r="M172">
            <v>0</v>
          </cell>
        </row>
        <row r="173">
          <cell r="A173">
            <v>736</v>
          </cell>
          <cell r="B173" t="str">
            <v>Sudan</v>
          </cell>
          <cell r="C173">
            <v>28</v>
          </cell>
          <cell r="E173">
            <v>26</v>
          </cell>
          <cell r="F173">
            <v>26</v>
          </cell>
          <cell r="G173">
            <v>54</v>
          </cell>
          <cell r="H173" t="str">
            <v>Sudan</v>
          </cell>
          <cell r="I173">
            <v>28</v>
          </cell>
          <cell r="M173">
            <v>0</v>
          </cell>
          <cell r="N173">
            <v>26</v>
          </cell>
          <cell r="O173">
            <v>26</v>
          </cell>
          <cell r="P173">
            <v>54</v>
          </cell>
        </row>
        <row r="174">
          <cell r="A174">
            <v>740</v>
          </cell>
          <cell r="B174" t="str">
            <v>Suriname</v>
          </cell>
          <cell r="F174">
            <v>0</v>
          </cell>
          <cell r="G174">
            <v>0</v>
          </cell>
          <cell r="M174">
            <v>0</v>
          </cell>
        </row>
        <row r="175">
          <cell r="A175">
            <v>748</v>
          </cell>
          <cell r="B175" t="str">
            <v>Swaziland</v>
          </cell>
          <cell r="F175">
            <v>0</v>
          </cell>
          <cell r="G175">
            <v>0</v>
          </cell>
          <cell r="M175">
            <v>0</v>
          </cell>
        </row>
        <row r="176">
          <cell r="A176">
            <v>752</v>
          </cell>
          <cell r="B176" t="str">
            <v>Sweden</v>
          </cell>
          <cell r="F176">
            <v>0</v>
          </cell>
          <cell r="G176">
            <v>0</v>
          </cell>
          <cell r="M176">
            <v>0</v>
          </cell>
        </row>
        <row r="177">
          <cell r="A177">
            <v>756</v>
          </cell>
          <cell r="B177" t="str">
            <v>Switzerland</v>
          </cell>
          <cell r="F177">
            <v>0</v>
          </cell>
          <cell r="G177">
            <v>0</v>
          </cell>
          <cell r="M177">
            <v>0</v>
          </cell>
        </row>
        <row r="178">
          <cell r="A178">
            <v>760</v>
          </cell>
          <cell r="B178" t="str">
            <v>Syrian Arab Republic</v>
          </cell>
          <cell r="F178">
            <v>0</v>
          </cell>
          <cell r="G178">
            <v>0</v>
          </cell>
          <cell r="M178">
            <v>0</v>
          </cell>
        </row>
        <row r="179">
          <cell r="A179">
            <v>762</v>
          </cell>
          <cell r="B179" t="str">
            <v>Tajikstan</v>
          </cell>
          <cell r="F179">
            <v>0</v>
          </cell>
          <cell r="G179">
            <v>0</v>
          </cell>
          <cell r="M179">
            <v>0</v>
          </cell>
        </row>
        <row r="180">
          <cell r="A180">
            <v>764</v>
          </cell>
          <cell r="B180" t="str">
            <v>Thailand</v>
          </cell>
          <cell r="F180">
            <v>0</v>
          </cell>
          <cell r="G180">
            <v>0</v>
          </cell>
          <cell r="M180">
            <v>0</v>
          </cell>
        </row>
        <row r="181">
          <cell r="A181">
            <v>807</v>
          </cell>
          <cell r="B181" t="str">
            <v>The Former YR of Macedonia</v>
          </cell>
          <cell r="F181">
            <v>0</v>
          </cell>
          <cell r="G181">
            <v>0</v>
          </cell>
          <cell r="M181">
            <v>0</v>
          </cell>
        </row>
        <row r="182">
          <cell r="A182">
            <v>626</v>
          </cell>
          <cell r="B182" t="str">
            <v>Timor-Leste</v>
          </cell>
          <cell r="C182">
            <v>33</v>
          </cell>
          <cell r="F182">
            <v>0</v>
          </cell>
          <cell r="G182">
            <v>33</v>
          </cell>
          <cell r="H182" t="str">
            <v>Timor-Leste</v>
          </cell>
          <cell r="I182">
            <v>33</v>
          </cell>
          <cell r="M182">
            <v>0</v>
          </cell>
          <cell r="O182">
            <v>0</v>
          </cell>
          <cell r="P182">
            <v>33</v>
          </cell>
        </row>
        <row r="183">
          <cell r="A183">
            <v>768</v>
          </cell>
          <cell r="B183" t="str">
            <v>Togo</v>
          </cell>
          <cell r="C183">
            <v>64</v>
          </cell>
          <cell r="D183">
            <v>6</v>
          </cell>
          <cell r="E183">
            <v>60</v>
          </cell>
          <cell r="F183">
            <v>66</v>
          </cell>
          <cell r="G183">
            <v>130</v>
          </cell>
          <cell r="H183" t="str">
            <v>Togo</v>
          </cell>
          <cell r="I183">
            <v>64</v>
          </cell>
          <cell r="L183">
            <v>6</v>
          </cell>
          <cell r="M183">
            <v>6</v>
          </cell>
          <cell r="N183">
            <v>60</v>
          </cell>
          <cell r="O183">
            <v>72</v>
          </cell>
          <cell r="P183">
            <v>136</v>
          </cell>
        </row>
        <row r="184">
          <cell r="A184">
            <v>776</v>
          </cell>
          <cell r="B184" t="str">
            <v xml:space="preserve">Tonga </v>
          </cell>
          <cell r="C184">
            <v>29</v>
          </cell>
          <cell r="E184">
            <v>5</v>
          </cell>
          <cell r="F184">
            <v>5</v>
          </cell>
          <cell r="G184">
            <v>34</v>
          </cell>
          <cell r="H184" t="str">
            <v>Tonga</v>
          </cell>
          <cell r="I184">
            <v>29</v>
          </cell>
          <cell r="M184">
            <v>0</v>
          </cell>
          <cell r="N184">
            <v>5</v>
          </cell>
          <cell r="O184">
            <v>5</v>
          </cell>
          <cell r="P184">
            <v>34</v>
          </cell>
        </row>
        <row r="185">
          <cell r="A185">
            <v>780</v>
          </cell>
          <cell r="B185" t="str">
            <v>Trinidad and Tobago</v>
          </cell>
          <cell r="F185">
            <v>0</v>
          </cell>
          <cell r="G185">
            <v>0</v>
          </cell>
          <cell r="M185">
            <v>0</v>
          </cell>
        </row>
        <row r="186">
          <cell r="A186">
            <v>788</v>
          </cell>
          <cell r="B186" t="str">
            <v>Tunisia</v>
          </cell>
          <cell r="F186">
            <v>0</v>
          </cell>
          <cell r="G186">
            <v>0</v>
          </cell>
          <cell r="M186">
            <v>0</v>
          </cell>
        </row>
        <row r="187">
          <cell r="A187">
            <v>792</v>
          </cell>
          <cell r="B187" t="str">
            <v>Turkey</v>
          </cell>
          <cell r="F187">
            <v>0</v>
          </cell>
          <cell r="G187">
            <v>0</v>
          </cell>
          <cell r="M187">
            <v>0</v>
          </cell>
        </row>
        <row r="188">
          <cell r="A188">
            <v>795</v>
          </cell>
          <cell r="B188" t="str">
            <v>Turkmenistan</v>
          </cell>
          <cell r="C188">
            <v>1</v>
          </cell>
          <cell r="F188">
            <v>0</v>
          </cell>
          <cell r="G188">
            <v>1</v>
          </cell>
          <cell r="H188" t="str">
            <v>Turkmenistan</v>
          </cell>
          <cell r="I188">
            <v>1</v>
          </cell>
          <cell r="M188">
            <v>0</v>
          </cell>
          <cell r="O188">
            <v>0</v>
          </cell>
          <cell r="P188">
            <v>1</v>
          </cell>
        </row>
        <row r="189">
          <cell r="A189">
            <v>798</v>
          </cell>
          <cell r="B189" t="str">
            <v>Tuvalu</v>
          </cell>
          <cell r="F189">
            <v>0</v>
          </cell>
          <cell r="G189">
            <v>0</v>
          </cell>
          <cell r="M189">
            <v>0</v>
          </cell>
        </row>
        <row r="190">
          <cell r="A190">
            <v>800</v>
          </cell>
          <cell r="B190" t="str">
            <v>Uganda</v>
          </cell>
          <cell r="F190">
            <v>0</v>
          </cell>
          <cell r="G190">
            <v>0</v>
          </cell>
          <cell r="M190">
            <v>0</v>
          </cell>
        </row>
        <row r="191">
          <cell r="A191">
            <v>804</v>
          </cell>
          <cell r="B191" t="str">
            <v>Ukraine</v>
          </cell>
          <cell r="F191">
            <v>0</v>
          </cell>
          <cell r="G191">
            <v>0</v>
          </cell>
          <cell r="M191">
            <v>0</v>
          </cell>
        </row>
        <row r="192">
          <cell r="A192">
            <v>784</v>
          </cell>
          <cell r="B192" t="str">
            <v>United Arab Emirates</v>
          </cell>
          <cell r="F192">
            <v>0</v>
          </cell>
          <cell r="G192">
            <v>0</v>
          </cell>
          <cell r="M192">
            <v>0</v>
          </cell>
        </row>
        <row r="193">
          <cell r="A193">
            <v>826</v>
          </cell>
          <cell r="B193" t="str">
            <v>United Kingdom</v>
          </cell>
          <cell r="F193">
            <v>0</v>
          </cell>
          <cell r="G193">
            <v>0</v>
          </cell>
          <cell r="M193">
            <v>0</v>
          </cell>
        </row>
        <row r="194">
          <cell r="A194">
            <v>834</v>
          </cell>
          <cell r="B194" t="str">
            <v>United Rep of Tanzania</v>
          </cell>
          <cell r="C194">
            <v>45</v>
          </cell>
          <cell r="E194">
            <v>99</v>
          </cell>
          <cell r="F194">
            <v>99</v>
          </cell>
          <cell r="G194">
            <v>144</v>
          </cell>
          <cell r="H194" t="str">
            <v>United Republic of Tanzania</v>
          </cell>
          <cell r="I194">
            <v>45</v>
          </cell>
          <cell r="M194">
            <v>0</v>
          </cell>
          <cell r="N194">
            <v>99</v>
          </cell>
          <cell r="O194">
            <v>99</v>
          </cell>
          <cell r="P194">
            <v>144</v>
          </cell>
        </row>
        <row r="195">
          <cell r="A195">
            <v>840</v>
          </cell>
          <cell r="B195" t="str">
            <v xml:space="preserve">United States </v>
          </cell>
          <cell r="F195">
            <v>0</v>
          </cell>
          <cell r="G195">
            <v>0</v>
          </cell>
          <cell r="H195" t="str">
            <v xml:space="preserve">United States </v>
          </cell>
          <cell r="M195">
            <v>0</v>
          </cell>
          <cell r="O195">
            <v>0</v>
          </cell>
          <cell r="P195">
            <v>0</v>
          </cell>
        </row>
        <row r="196">
          <cell r="A196">
            <v>858</v>
          </cell>
          <cell r="B196" t="str">
            <v>Uruguay</v>
          </cell>
          <cell r="F196">
            <v>0</v>
          </cell>
          <cell r="G196">
            <v>0</v>
          </cell>
          <cell r="H196" t="str">
            <v>Uruguay</v>
          </cell>
          <cell r="M196">
            <v>0</v>
          </cell>
          <cell r="O196">
            <v>0</v>
          </cell>
          <cell r="P196">
            <v>0</v>
          </cell>
        </row>
        <row r="197">
          <cell r="A197">
            <v>860</v>
          </cell>
          <cell r="B197" t="str">
            <v>Uzbekistan</v>
          </cell>
          <cell r="F197">
            <v>0</v>
          </cell>
          <cell r="G197">
            <v>0</v>
          </cell>
          <cell r="H197" t="str">
            <v>Uzbekistan</v>
          </cell>
          <cell r="M197">
            <v>0</v>
          </cell>
          <cell r="O197">
            <v>0</v>
          </cell>
          <cell r="P197">
            <v>0</v>
          </cell>
        </row>
        <row r="198">
          <cell r="A198">
            <v>548</v>
          </cell>
          <cell r="B198" t="str">
            <v>Vanuatu</v>
          </cell>
          <cell r="C198">
            <v>24</v>
          </cell>
          <cell r="E198">
            <v>15</v>
          </cell>
          <cell r="F198">
            <v>15</v>
          </cell>
          <cell r="G198">
            <v>39</v>
          </cell>
          <cell r="H198" t="str">
            <v>Vanuatu</v>
          </cell>
          <cell r="I198">
            <v>24</v>
          </cell>
          <cell r="M198">
            <v>0</v>
          </cell>
          <cell r="N198">
            <v>15</v>
          </cell>
          <cell r="O198">
            <v>15</v>
          </cell>
          <cell r="P198">
            <v>39</v>
          </cell>
        </row>
        <row r="199">
          <cell r="A199">
            <v>862</v>
          </cell>
          <cell r="B199" t="str">
            <v>Venezuela</v>
          </cell>
          <cell r="F199">
            <v>0</v>
          </cell>
          <cell r="G199">
            <v>0</v>
          </cell>
          <cell r="H199" t="str">
            <v>Venezuela</v>
          </cell>
          <cell r="M199">
            <v>0</v>
          </cell>
          <cell r="O199">
            <v>0</v>
          </cell>
          <cell r="P199">
            <v>0</v>
          </cell>
        </row>
        <row r="200">
          <cell r="A200">
            <v>704</v>
          </cell>
          <cell r="B200" t="str">
            <v>Vietnam</v>
          </cell>
          <cell r="C200">
            <v>15</v>
          </cell>
          <cell r="E200">
            <v>41</v>
          </cell>
          <cell r="F200">
            <v>41</v>
          </cell>
          <cell r="G200">
            <v>56</v>
          </cell>
          <cell r="H200" t="str">
            <v>Viet Nam</v>
          </cell>
          <cell r="I200">
            <v>15</v>
          </cell>
          <cell r="M200">
            <v>0</v>
          </cell>
          <cell r="N200">
            <v>41</v>
          </cell>
          <cell r="O200">
            <v>41</v>
          </cell>
          <cell r="P200">
            <v>56</v>
          </cell>
        </row>
        <row r="201">
          <cell r="A201">
            <v>887</v>
          </cell>
          <cell r="B201" t="str">
            <v>Yemen</v>
          </cell>
          <cell r="C201">
            <v>71</v>
          </cell>
          <cell r="E201">
            <v>72</v>
          </cell>
          <cell r="F201">
            <v>72</v>
          </cell>
          <cell r="G201">
            <v>143</v>
          </cell>
          <cell r="H201" t="str">
            <v>Yemen</v>
          </cell>
          <cell r="I201">
            <v>71</v>
          </cell>
          <cell r="M201">
            <v>0</v>
          </cell>
          <cell r="N201">
            <v>72</v>
          </cell>
          <cell r="O201">
            <v>72</v>
          </cell>
          <cell r="P201">
            <v>143</v>
          </cell>
        </row>
        <row r="202">
          <cell r="A202">
            <v>894</v>
          </cell>
          <cell r="B202" t="str">
            <v>Zambia</v>
          </cell>
          <cell r="C202">
            <v>3</v>
          </cell>
          <cell r="F202">
            <v>0</v>
          </cell>
          <cell r="G202">
            <v>3</v>
          </cell>
          <cell r="H202" t="str">
            <v>Zambia</v>
          </cell>
          <cell r="I202">
            <v>3</v>
          </cell>
          <cell r="M202">
            <v>0</v>
          </cell>
          <cell r="O202">
            <v>0</v>
          </cell>
          <cell r="P202">
            <v>3</v>
          </cell>
        </row>
        <row r="203">
          <cell r="A203">
            <v>716</v>
          </cell>
          <cell r="B203" t="str">
            <v>Zimbabwe</v>
          </cell>
          <cell r="F203">
            <v>0</v>
          </cell>
          <cell r="G203">
            <v>0</v>
          </cell>
          <cell r="H203" t="str">
            <v>Zimbabwe</v>
          </cell>
          <cell r="M203">
            <v>0</v>
          </cell>
          <cell r="O203">
            <v>0</v>
          </cell>
          <cell r="P203">
            <v>0</v>
          </cell>
        </row>
        <row r="204">
          <cell r="M204">
            <v>0</v>
          </cell>
        </row>
        <row r="205">
          <cell r="B205" t="str">
            <v>Total Member States</v>
          </cell>
          <cell r="C205">
            <v>887</v>
          </cell>
          <cell r="D205">
            <v>32</v>
          </cell>
          <cell r="E205">
            <v>671</v>
          </cell>
          <cell r="F205">
            <v>703</v>
          </cell>
          <cell r="G205">
            <v>1590</v>
          </cell>
          <cell r="M205">
            <v>0</v>
          </cell>
          <cell r="O205">
            <v>0</v>
          </cell>
          <cell r="P205">
            <v>0</v>
          </cell>
        </row>
        <row r="206">
          <cell r="M206">
            <v>0</v>
          </cell>
        </row>
        <row r="207">
          <cell r="B207" t="str">
            <v>Non-Member States or areas</v>
          </cell>
          <cell r="M207">
            <v>0</v>
          </cell>
        </row>
        <row r="208">
          <cell r="M208">
            <v>0</v>
          </cell>
        </row>
        <row r="209">
          <cell r="A209">
            <v>660</v>
          </cell>
          <cell r="B209" t="str">
            <v>Anguilla</v>
          </cell>
          <cell r="F209">
            <v>0</v>
          </cell>
          <cell r="G209">
            <v>0</v>
          </cell>
          <cell r="M209">
            <v>0</v>
          </cell>
        </row>
        <row r="210">
          <cell r="A210">
            <v>533</v>
          </cell>
          <cell r="B210" t="str">
            <v>Aruba</v>
          </cell>
          <cell r="F210">
            <v>0</v>
          </cell>
          <cell r="G210">
            <v>0</v>
          </cell>
          <cell r="M210">
            <v>0</v>
          </cell>
        </row>
        <row r="211">
          <cell r="A211">
            <v>60</v>
          </cell>
          <cell r="B211" t="str">
            <v>Bermuda</v>
          </cell>
          <cell r="F211">
            <v>0</v>
          </cell>
          <cell r="G211">
            <v>0</v>
          </cell>
          <cell r="M211">
            <v>0</v>
          </cell>
        </row>
        <row r="212">
          <cell r="A212">
            <v>92</v>
          </cell>
          <cell r="B212" t="str">
            <v>British Virgin Islands</v>
          </cell>
          <cell r="F212">
            <v>0</v>
          </cell>
          <cell r="G212">
            <v>0</v>
          </cell>
          <cell r="M212">
            <v>0</v>
          </cell>
        </row>
        <row r="213">
          <cell r="A213">
            <v>136</v>
          </cell>
          <cell r="B213" t="str">
            <v>Cayman Islands</v>
          </cell>
          <cell r="F213">
            <v>0</v>
          </cell>
          <cell r="G213">
            <v>0</v>
          </cell>
          <cell r="M213">
            <v>0</v>
          </cell>
        </row>
        <row r="214">
          <cell r="A214">
            <v>184</v>
          </cell>
          <cell r="B214" t="str">
            <v>Cook Islands</v>
          </cell>
          <cell r="F214">
            <v>0</v>
          </cell>
          <cell r="G214">
            <v>0</v>
          </cell>
          <cell r="M214">
            <v>0</v>
          </cell>
        </row>
        <row r="215">
          <cell r="A215">
            <v>234</v>
          </cell>
          <cell r="B215" t="str">
            <v>Faroe Islands</v>
          </cell>
          <cell r="F215">
            <v>0</v>
          </cell>
          <cell r="G215">
            <v>0</v>
          </cell>
          <cell r="M215">
            <v>0</v>
          </cell>
        </row>
        <row r="216">
          <cell r="A216">
            <v>254</v>
          </cell>
          <cell r="B216" t="str">
            <v>French Guiana</v>
          </cell>
          <cell r="F216">
            <v>0</v>
          </cell>
          <cell r="G216">
            <v>0</v>
          </cell>
          <cell r="M216">
            <v>0</v>
          </cell>
        </row>
        <row r="217">
          <cell r="A217">
            <v>258</v>
          </cell>
          <cell r="B217" t="str">
            <v>French Polynesia</v>
          </cell>
          <cell r="F217">
            <v>0</v>
          </cell>
          <cell r="G217">
            <v>0</v>
          </cell>
          <cell r="M217">
            <v>0</v>
          </cell>
        </row>
        <row r="218">
          <cell r="A218">
            <v>312</v>
          </cell>
          <cell r="B218" t="str">
            <v>Guadeloupe</v>
          </cell>
          <cell r="F218">
            <v>0</v>
          </cell>
          <cell r="G218">
            <v>0</v>
          </cell>
          <cell r="M218">
            <v>0</v>
          </cell>
        </row>
        <row r="219">
          <cell r="A219">
            <v>316</v>
          </cell>
          <cell r="B219" t="str">
            <v>Guam</v>
          </cell>
          <cell r="F219">
            <v>0</v>
          </cell>
          <cell r="G219">
            <v>0</v>
          </cell>
          <cell r="M219">
            <v>0</v>
          </cell>
        </row>
        <row r="220">
          <cell r="A220">
            <v>336</v>
          </cell>
          <cell r="B220" t="str">
            <v>Holy See</v>
          </cell>
          <cell r="F220">
            <v>0</v>
          </cell>
          <cell r="G220">
            <v>0</v>
          </cell>
          <cell r="M220">
            <v>0</v>
          </cell>
        </row>
        <row r="221">
          <cell r="A221">
            <v>344</v>
          </cell>
          <cell r="B221" t="str">
            <v>Hong Kong, China</v>
          </cell>
          <cell r="F221">
            <v>0</v>
          </cell>
          <cell r="G221">
            <v>0</v>
          </cell>
          <cell r="M221">
            <v>0</v>
          </cell>
        </row>
        <row r="222">
          <cell r="A222">
            <v>896</v>
          </cell>
          <cell r="B222" t="str">
            <v>Kosovo</v>
          </cell>
          <cell r="F222">
            <v>0</v>
          </cell>
          <cell r="G222">
            <v>0</v>
          </cell>
          <cell r="M222">
            <v>0</v>
          </cell>
        </row>
        <row r="223">
          <cell r="A223">
            <v>446</v>
          </cell>
          <cell r="B223" t="str">
            <v>Macau, China</v>
          </cell>
          <cell r="F223">
            <v>0</v>
          </cell>
          <cell r="G223">
            <v>0</v>
          </cell>
          <cell r="M223">
            <v>0</v>
          </cell>
        </row>
        <row r="224">
          <cell r="A224">
            <v>474</v>
          </cell>
          <cell r="B224" t="str">
            <v>Martinique</v>
          </cell>
          <cell r="F224">
            <v>0</v>
          </cell>
          <cell r="G224">
            <v>0</v>
          </cell>
          <cell r="M224">
            <v>0</v>
          </cell>
        </row>
        <row r="225">
          <cell r="A225">
            <v>500</v>
          </cell>
          <cell r="B225" t="str">
            <v>Montserrat</v>
          </cell>
          <cell r="F225">
            <v>0</v>
          </cell>
          <cell r="G225">
            <v>0</v>
          </cell>
          <cell r="M225">
            <v>0</v>
          </cell>
        </row>
        <row r="226">
          <cell r="A226">
            <v>530</v>
          </cell>
          <cell r="B226" t="str">
            <v>Netherlands Antilles</v>
          </cell>
          <cell r="F226">
            <v>0</v>
          </cell>
          <cell r="G226">
            <v>0</v>
          </cell>
          <cell r="M226">
            <v>0</v>
          </cell>
        </row>
        <row r="227">
          <cell r="A227">
            <v>570</v>
          </cell>
          <cell r="B227" t="str">
            <v>Niue</v>
          </cell>
          <cell r="F227">
            <v>0</v>
          </cell>
          <cell r="G227">
            <v>0</v>
          </cell>
          <cell r="M227">
            <v>0</v>
          </cell>
        </row>
        <row r="228">
          <cell r="A228">
            <v>895</v>
          </cell>
          <cell r="B228" t="str">
            <v>Occupied Palestinian Territory</v>
          </cell>
          <cell r="F228">
            <v>0</v>
          </cell>
          <cell r="G228">
            <v>0</v>
          </cell>
          <cell r="M228">
            <v>0</v>
          </cell>
        </row>
        <row r="229">
          <cell r="A229">
            <v>638</v>
          </cell>
          <cell r="B229" t="str">
            <v>Reunion</v>
          </cell>
          <cell r="F229">
            <v>0</v>
          </cell>
          <cell r="G229">
            <v>0</v>
          </cell>
          <cell r="M229">
            <v>0</v>
          </cell>
        </row>
        <row r="230">
          <cell r="A230">
            <v>654</v>
          </cell>
          <cell r="B230" t="str">
            <v>St. Helena</v>
          </cell>
          <cell r="F230">
            <v>0</v>
          </cell>
          <cell r="G230">
            <v>0</v>
          </cell>
          <cell r="M230">
            <v>0</v>
          </cell>
        </row>
        <row r="231">
          <cell r="A231">
            <v>772</v>
          </cell>
          <cell r="B231" t="str">
            <v>Tokelau</v>
          </cell>
          <cell r="F231">
            <v>0</v>
          </cell>
          <cell r="G231">
            <v>0</v>
          </cell>
          <cell r="M231">
            <v>0</v>
          </cell>
        </row>
        <row r="232">
          <cell r="A232">
            <v>796</v>
          </cell>
          <cell r="B232" t="str">
            <v>Turks and Caicos Islands</v>
          </cell>
          <cell r="F232">
            <v>0</v>
          </cell>
          <cell r="G232">
            <v>0</v>
          </cell>
          <cell r="M232">
            <v>0</v>
          </cell>
        </row>
        <row r="233">
          <cell r="A233">
            <v>901</v>
          </cell>
          <cell r="B233" t="str">
            <v>Other (please specify, using Excel's Insert Row commany if necessary)</v>
          </cell>
          <cell r="F233">
            <v>0</v>
          </cell>
          <cell r="G233">
            <v>0</v>
          </cell>
          <cell r="M233">
            <v>0</v>
          </cell>
        </row>
        <row r="234">
          <cell r="F234">
            <v>0</v>
          </cell>
          <cell r="G234">
            <v>0</v>
          </cell>
          <cell r="M234">
            <v>0</v>
          </cell>
        </row>
        <row r="235">
          <cell r="B235" t="str">
            <v>Total non-members</v>
          </cell>
          <cell r="C235">
            <v>0</v>
          </cell>
          <cell r="D235">
            <v>0</v>
          </cell>
          <cell r="E235">
            <v>0</v>
          </cell>
          <cell r="F235">
            <v>0</v>
          </cell>
          <cell r="G235">
            <v>0</v>
          </cell>
          <cell r="M235">
            <v>0</v>
          </cell>
        </row>
        <row r="236">
          <cell r="M236">
            <v>0</v>
          </cell>
        </row>
        <row r="237">
          <cell r="B237" t="str">
            <v>Total countries/areas</v>
          </cell>
          <cell r="C237">
            <v>887</v>
          </cell>
          <cell r="D237">
            <v>32</v>
          </cell>
          <cell r="E237">
            <v>671</v>
          </cell>
          <cell r="F237">
            <v>703</v>
          </cell>
          <cell r="G237">
            <v>1590</v>
          </cell>
          <cell r="M237">
            <v>0</v>
          </cell>
        </row>
        <row r="238">
          <cell r="M238">
            <v>0</v>
          </cell>
        </row>
        <row r="239">
          <cell r="A239">
            <v>711</v>
          </cell>
          <cell r="B239" t="str">
            <v>Sub-Saharan Africa</v>
          </cell>
          <cell r="C239">
            <v>254</v>
          </cell>
          <cell r="D239">
            <v>146</v>
          </cell>
          <cell r="F239">
            <v>146</v>
          </cell>
          <cell r="G239">
            <v>400</v>
          </cell>
          <cell r="H239" t="str">
            <v>Regional Africa</v>
          </cell>
          <cell r="I239">
            <v>254</v>
          </cell>
          <cell r="L239">
            <v>146</v>
          </cell>
          <cell r="M239">
            <v>146</v>
          </cell>
          <cell r="O239">
            <v>292</v>
          </cell>
          <cell r="P239">
            <v>546</v>
          </cell>
        </row>
        <row r="240">
          <cell r="A240">
            <v>15</v>
          </cell>
          <cell r="B240" t="str">
            <v>Northern Africa</v>
          </cell>
          <cell r="F240">
            <v>0</v>
          </cell>
          <cell r="G240">
            <v>0</v>
          </cell>
          <cell r="M240">
            <v>0</v>
          </cell>
        </row>
        <row r="241">
          <cell r="A241">
            <v>141</v>
          </cell>
          <cell r="B241" t="str">
            <v>Asia and the Pacific</v>
          </cell>
          <cell r="C241">
            <v>164</v>
          </cell>
          <cell r="D241">
            <v>79</v>
          </cell>
          <cell r="F241">
            <v>79</v>
          </cell>
          <cell r="G241">
            <v>243</v>
          </cell>
          <cell r="H241" t="str">
            <v>Regional Asia and the Pacific</v>
          </cell>
          <cell r="I241">
            <v>164</v>
          </cell>
          <cell r="L241">
            <v>79</v>
          </cell>
          <cell r="M241">
            <v>79</v>
          </cell>
          <cell r="O241">
            <v>158</v>
          </cell>
          <cell r="P241">
            <v>322</v>
          </cell>
        </row>
        <row r="242">
          <cell r="A242">
            <v>19</v>
          </cell>
          <cell r="B242" t="str">
            <v>Americas</v>
          </cell>
          <cell r="C242">
            <v>484</v>
          </cell>
          <cell r="D242">
            <v>162</v>
          </cell>
          <cell r="F242">
            <v>162</v>
          </cell>
          <cell r="G242">
            <v>646</v>
          </cell>
          <cell r="H242" t="str">
            <v>Regional Latin America and the Caribbean</v>
          </cell>
          <cell r="I242">
            <v>484</v>
          </cell>
          <cell r="L242">
            <v>162</v>
          </cell>
          <cell r="M242">
            <v>162</v>
          </cell>
          <cell r="O242">
            <v>324</v>
          </cell>
          <cell r="P242">
            <v>808</v>
          </cell>
        </row>
        <row r="243">
          <cell r="A243">
            <v>146</v>
          </cell>
          <cell r="B243" t="str">
            <v>Western Asia</v>
          </cell>
          <cell r="C243">
            <v>107</v>
          </cell>
          <cell r="D243">
            <v>123</v>
          </cell>
          <cell r="F243">
            <v>123</v>
          </cell>
          <cell r="G243">
            <v>230</v>
          </cell>
          <cell r="H243" t="str">
            <v>Regional Arab States</v>
          </cell>
          <cell r="I243">
            <v>107</v>
          </cell>
          <cell r="L243">
            <v>123</v>
          </cell>
          <cell r="M243">
            <v>123</v>
          </cell>
          <cell r="O243">
            <v>246</v>
          </cell>
          <cell r="P243">
            <v>353</v>
          </cell>
        </row>
        <row r="244">
          <cell r="A244">
            <v>150</v>
          </cell>
          <cell r="B244" t="str">
            <v>Europe</v>
          </cell>
          <cell r="C244">
            <v>72</v>
          </cell>
          <cell r="D244">
            <v>24</v>
          </cell>
          <cell r="F244">
            <v>24</v>
          </cell>
          <cell r="G244">
            <v>96</v>
          </cell>
          <cell r="H244" t="str">
            <v>Regional Europe</v>
          </cell>
          <cell r="I244">
            <v>72</v>
          </cell>
          <cell r="L244">
            <v>24</v>
          </cell>
          <cell r="M244">
            <v>24</v>
          </cell>
          <cell r="O244">
            <v>48</v>
          </cell>
          <cell r="P244">
            <v>120</v>
          </cell>
        </row>
        <row r="245">
          <cell r="A245">
            <v>1020</v>
          </cell>
          <cell r="B245" t="str">
            <v>Global/interregional</v>
          </cell>
          <cell r="C245">
            <v>16</v>
          </cell>
          <cell r="D245">
            <v>109</v>
          </cell>
          <cell r="F245">
            <v>109</v>
          </cell>
          <cell r="G245">
            <v>125</v>
          </cell>
          <cell r="H245" t="str">
            <v>Interregional</v>
          </cell>
          <cell r="I245">
            <v>16</v>
          </cell>
          <cell r="L245">
            <v>109</v>
          </cell>
          <cell r="M245">
            <v>109</v>
          </cell>
          <cell r="O245">
            <v>218</v>
          </cell>
          <cell r="P245">
            <v>234</v>
          </cell>
        </row>
        <row r="246">
          <cell r="A246">
            <v>1021</v>
          </cell>
          <cell r="B246" t="str">
            <v>Other (please specify, using Excel's Insert Row commany if necessary)</v>
          </cell>
          <cell r="F246">
            <v>0</v>
          </cell>
          <cell r="G246">
            <v>0</v>
          </cell>
        </row>
        <row r="247">
          <cell r="F247">
            <v>0</v>
          </cell>
          <cell r="G247">
            <v>0</v>
          </cell>
          <cell r="H247" t="str">
            <v>Total  (All countries)</v>
          </cell>
          <cell r="I247">
            <v>1984</v>
          </cell>
          <cell r="J247">
            <v>0</v>
          </cell>
          <cell r="K247">
            <v>0</v>
          </cell>
          <cell r="L247">
            <v>675</v>
          </cell>
          <cell r="M247">
            <v>675</v>
          </cell>
          <cell r="N247">
            <v>671</v>
          </cell>
          <cell r="O247">
            <v>2021</v>
          </cell>
          <cell r="P247">
            <v>4005</v>
          </cell>
        </row>
        <row r="248">
          <cell r="B248" t="str">
            <v>Total, Regional</v>
          </cell>
          <cell r="C248">
            <v>1097</v>
          </cell>
          <cell r="D248">
            <v>643</v>
          </cell>
          <cell r="E248">
            <v>0</v>
          </cell>
          <cell r="F248">
            <v>643</v>
          </cell>
          <cell r="G248">
            <v>1740</v>
          </cell>
        </row>
        <row r="250">
          <cell r="A250">
            <v>2401</v>
          </cell>
          <cell r="B250" t="str">
            <v>Not elsewhere classified (from table 3b)</v>
          </cell>
          <cell r="C250">
            <v>0</v>
          </cell>
          <cell r="D250">
            <v>0</v>
          </cell>
          <cell r="E250">
            <v>0</v>
          </cell>
          <cell r="F250">
            <v>0</v>
          </cell>
          <cell r="G250">
            <v>0</v>
          </cell>
        </row>
        <row r="252">
          <cell r="B252" t="str">
            <v>Total</v>
          </cell>
          <cell r="C252">
            <v>1984</v>
          </cell>
          <cell r="D252">
            <v>675</v>
          </cell>
          <cell r="E252">
            <v>671</v>
          </cell>
          <cell r="F252">
            <v>1346</v>
          </cell>
          <cell r="G252">
            <v>3330</v>
          </cell>
        </row>
        <row r="256">
          <cell r="H256" t="str">
            <v>Global</v>
          </cell>
          <cell r="O256">
            <v>0</v>
          </cell>
          <cell r="P256">
            <v>0</v>
          </cell>
        </row>
        <row r="257">
          <cell r="H257" t="str">
            <v>Other</v>
          </cell>
          <cell r="O257">
            <v>0</v>
          </cell>
          <cell r="P257">
            <v>0</v>
          </cell>
        </row>
        <row r="258">
          <cell r="H258" t="str">
            <v>Total  (Intercountry)</v>
          </cell>
          <cell r="I258">
            <v>3081</v>
          </cell>
          <cell r="J258">
            <v>0</v>
          </cell>
          <cell r="K258">
            <v>0</v>
          </cell>
          <cell r="L258">
            <v>1318</v>
          </cell>
          <cell r="N258">
            <v>671</v>
          </cell>
          <cell r="O258">
            <v>3307</v>
          </cell>
          <cell r="P258">
            <v>6388</v>
          </cell>
        </row>
      </sheetData>
      <sheetData sheetId="41">
        <row r="8">
          <cell r="B8" t="str">
            <v>(list here expenditures by country and region)</v>
          </cell>
        </row>
        <row r="10">
          <cell r="B10" t="str">
            <v xml:space="preserve">Member States </v>
          </cell>
        </row>
        <row r="12">
          <cell r="A12">
            <v>4</v>
          </cell>
          <cell r="B12" t="str">
            <v>Afghanistan</v>
          </cell>
          <cell r="D12">
            <v>0</v>
          </cell>
          <cell r="F12">
            <v>0</v>
          </cell>
          <cell r="G12">
            <v>0</v>
          </cell>
        </row>
        <row r="13">
          <cell r="A13">
            <v>8</v>
          </cell>
          <cell r="B13" t="str">
            <v>Albania</v>
          </cell>
          <cell r="D13">
            <v>0</v>
          </cell>
          <cell r="F13">
            <v>0</v>
          </cell>
          <cell r="G13">
            <v>0</v>
          </cell>
        </row>
        <row r="14">
          <cell r="A14">
            <v>12</v>
          </cell>
          <cell r="B14" t="str">
            <v>Algeria</v>
          </cell>
          <cell r="D14">
            <v>0</v>
          </cell>
          <cell r="F14">
            <v>0</v>
          </cell>
          <cell r="G14">
            <v>0</v>
          </cell>
        </row>
        <row r="15">
          <cell r="A15">
            <v>20</v>
          </cell>
          <cell r="B15" t="str">
            <v>Andorra</v>
          </cell>
          <cell r="D15">
            <v>0</v>
          </cell>
          <cell r="F15">
            <v>0</v>
          </cell>
          <cell r="G15">
            <v>0</v>
          </cell>
        </row>
        <row r="16">
          <cell r="A16">
            <v>24</v>
          </cell>
          <cell r="B16" t="str">
            <v>Angola</v>
          </cell>
          <cell r="D16">
            <v>0</v>
          </cell>
          <cell r="F16">
            <v>0</v>
          </cell>
          <cell r="G16">
            <v>0</v>
          </cell>
        </row>
        <row r="17">
          <cell r="A17">
            <v>28</v>
          </cell>
          <cell r="B17" t="str">
            <v>Antigua and Barbuda</v>
          </cell>
          <cell r="D17">
            <v>0</v>
          </cell>
          <cell r="F17">
            <v>0</v>
          </cell>
          <cell r="G17">
            <v>0</v>
          </cell>
        </row>
        <row r="18">
          <cell r="A18">
            <v>32</v>
          </cell>
          <cell r="B18" t="str">
            <v>Argentina</v>
          </cell>
          <cell r="D18">
            <v>3.58</v>
          </cell>
          <cell r="F18">
            <v>3.58</v>
          </cell>
          <cell r="G18">
            <v>3.58</v>
          </cell>
        </row>
        <row r="19">
          <cell r="A19">
            <v>51</v>
          </cell>
          <cell r="B19" t="str">
            <v>Armenia</v>
          </cell>
          <cell r="D19">
            <v>0</v>
          </cell>
          <cell r="F19">
            <v>0</v>
          </cell>
          <cell r="G19">
            <v>0</v>
          </cell>
        </row>
        <row r="20">
          <cell r="A20">
            <v>36</v>
          </cell>
          <cell r="B20" t="str">
            <v>Australia</v>
          </cell>
          <cell r="D20">
            <v>41.79</v>
          </cell>
          <cell r="F20">
            <v>41.79</v>
          </cell>
          <cell r="G20">
            <v>41.79</v>
          </cell>
        </row>
        <row r="21">
          <cell r="A21">
            <v>40</v>
          </cell>
          <cell r="B21" t="str">
            <v>Austria</v>
          </cell>
          <cell r="D21">
            <v>114.72</v>
          </cell>
          <cell r="F21">
            <v>114.72</v>
          </cell>
          <cell r="G21">
            <v>114.72</v>
          </cell>
        </row>
        <row r="22">
          <cell r="A22">
            <v>31</v>
          </cell>
          <cell r="B22" t="str">
            <v>Azerbaijan</v>
          </cell>
          <cell r="D22">
            <v>0</v>
          </cell>
          <cell r="F22">
            <v>0</v>
          </cell>
          <cell r="G22">
            <v>0</v>
          </cell>
        </row>
        <row r="23">
          <cell r="A23">
            <v>44</v>
          </cell>
          <cell r="B23" t="str">
            <v>Bahamas</v>
          </cell>
          <cell r="D23">
            <v>0</v>
          </cell>
          <cell r="F23">
            <v>0</v>
          </cell>
          <cell r="G23">
            <v>0</v>
          </cell>
        </row>
        <row r="24">
          <cell r="A24">
            <v>48</v>
          </cell>
          <cell r="B24" t="str">
            <v>Bahrain</v>
          </cell>
          <cell r="D24">
            <v>0</v>
          </cell>
          <cell r="F24">
            <v>0</v>
          </cell>
          <cell r="G24">
            <v>0</v>
          </cell>
        </row>
        <row r="25">
          <cell r="A25">
            <v>50</v>
          </cell>
          <cell r="B25" t="str">
            <v>Bangladesh</v>
          </cell>
          <cell r="D25">
            <v>0</v>
          </cell>
          <cell r="F25">
            <v>0</v>
          </cell>
          <cell r="G25">
            <v>0</v>
          </cell>
        </row>
        <row r="26">
          <cell r="A26">
            <v>52</v>
          </cell>
          <cell r="B26" t="str">
            <v>Barbados</v>
          </cell>
          <cell r="D26">
            <v>0</v>
          </cell>
          <cell r="F26">
            <v>0</v>
          </cell>
          <cell r="G26">
            <v>0</v>
          </cell>
        </row>
        <row r="27">
          <cell r="A27">
            <v>112</v>
          </cell>
          <cell r="B27" t="str">
            <v>Belarus</v>
          </cell>
          <cell r="D27">
            <v>0</v>
          </cell>
          <cell r="F27">
            <v>0</v>
          </cell>
          <cell r="G27">
            <v>0</v>
          </cell>
        </row>
        <row r="28">
          <cell r="A28">
            <v>56</v>
          </cell>
          <cell r="B28" t="str">
            <v>Belgium</v>
          </cell>
          <cell r="D28">
            <v>0</v>
          </cell>
          <cell r="F28">
            <v>0</v>
          </cell>
          <cell r="G28">
            <v>0</v>
          </cell>
        </row>
        <row r="29">
          <cell r="A29">
            <v>84</v>
          </cell>
          <cell r="B29" t="str">
            <v>Belize</v>
          </cell>
          <cell r="D29">
            <v>0</v>
          </cell>
          <cell r="F29">
            <v>0</v>
          </cell>
          <cell r="G29">
            <v>0</v>
          </cell>
        </row>
        <row r="30">
          <cell r="A30">
            <v>204</v>
          </cell>
          <cell r="B30" t="str">
            <v>Benin</v>
          </cell>
          <cell r="D30">
            <v>0</v>
          </cell>
          <cell r="F30">
            <v>0</v>
          </cell>
          <cell r="G30">
            <v>0</v>
          </cell>
        </row>
        <row r="31">
          <cell r="A31">
            <v>64</v>
          </cell>
          <cell r="B31" t="str">
            <v>Bhutan</v>
          </cell>
          <cell r="D31">
            <v>0</v>
          </cell>
          <cell r="F31">
            <v>0</v>
          </cell>
          <cell r="G31">
            <v>0</v>
          </cell>
        </row>
        <row r="32">
          <cell r="A32">
            <v>68</v>
          </cell>
          <cell r="B32" t="str">
            <v>Bolivia</v>
          </cell>
          <cell r="D32">
            <v>0</v>
          </cell>
          <cell r="F32">
            <v>0</v>
          </cell>
          <cell r="G32">
            <v>0</v>
          </cell>
        </row>
        <row r="33">
          <cell r="A33">
            <v>70</v>
          </cell>
          <cell r="B33" t="str">
            <v>Bosnia and Herzegovina</v>
          </cell>
          <cell r="D33">
            <v>0</v>
          </cell>
          <cell r="F33">
            <v>0</v>
          </cell>
          <cell r="G33">
            <v>0</v>
          </cell>
        </row>
        <row r="34">
          <cell r="A34">
            <v>72</v>
          </cell>
          <cell r="B34" t="str">
            <v>Botswana</v>
          </cell>
          <cell r="D34">
            <v>0</v>
          </cell>
          <cell r="F34">
            <v>0</v>
          </cell>
          <cell r="G34">
            <v>0</v>
          </cell>
        </row>
        <row r="35">
          <cell r="A35">
            <v>76</v>
          </cell>
          <cell r="B35" t="str">
            <v>Brazil</v>
          </cell>
          <cell r="D35">
            <v>797.3</v>
          </cell>
          <cell r="F35">
            <v>797.3</v>
          </cell>
          <cell r="G35">
            <v>797.3</v>
          </cell>
        </row>
        <row r="36">
          <cell r="A36">
            <v>96</v>
          </cell>
          <cell r="B36" t="str">
            <v>Brunei Darussalam</v>
          </cell>
          <cell r="D36">
            <v>0</v>
          </cell>
          <cell r="F36">
            <v>0</v>
          </cell>
          <cell r="G36">
            <v>0</v>
          </cell>
        </row>
        <row r="37">
          <cell r="A37">
            <v>100</v>
          </cell>
          <cell r="B37" t="str">
            <v>Bulgaria</v>
          </cell>
          <cell r="D37">
            <v>57.93</v>
          </cell>
          <cell r="F37">
            <v>57.93</v>
          </cell>
          <cell r="G37">
            <v>57.93</v>
          </cell>
        </row>
        <row r="38">
          <cell r="A38">
            <v>854</v>
          </cell>
          <cell r="B38" t="str">
            <v>Burkina Faso</v>
          </cell>
          <cell r="D38">
            <v>0</v>
          </cell>
          <cell r="F38">
            <v>0</v>
          </cell>
          <cell r="G38">
            <v>0</v>
          </cell>
        </row>
        <row r="39">
          <cell r="A39">
            <v>108</v>
          </cell>
          <cell r="B39" t="str">
            <v>Burundi</v>
          </cell>
          <cell r="D39">
            <v>0</v>
          </cell>
          <cell r="F39">
            <v>0</v>
          </cell>
          <cell r="G39">
            <v>0</v>
          </cell>
        </row>
        <row r="40">
          <cell r="A40">
            <v>116</v>
          </cell>
          <cell r="B40" t="str">
            <v>Cambodia</v>
          </cell>
          <cell r="D40">
            <v>0</v>
          </cell>
          <cell r="F40">
            <v>0</v>
          </cell>
          <cell r="G40">
            <v>0</v>
          </cell>
        </row>
        <row r="41">
          <cell r="A41">
            <v>120</v>
          </cell>
          <cell r="B41" t="str">
            <v>Cameroon</v>
          </cell>
          <cell r="D41">
            <v>0</v>
          </cell>
          <cell r="F41">
            <v>0</v>
          </cell>
          <cell r="G41">
            <v>0</v>
          </cell>
        </row>
        <row r="42">
          <cell r="A42">
            <v>124</v>
          </cell>
          <cell r="B42" t="str">
            <v>Canada</v>
          </cell>
          <cell r="D42">
            <v>35.19</v>
          </cell>
          <cell r="F42">
            <v>35.19</v>
          </cell>
          <cell r="G42">
            <v>35.19</v>
          </cell>
        </row>
        <row r="43">
          <cell r="A43">
            <v>132</v>
          </cell>
          <cell r="B43" t="str">
            <v>Cape Verde</v>
          </cell>
          <cell r="D43">
            <v>0</v>
          </cell>
          <cell r="F43">
            <v>0</v>
          </cell>
          <cell r="G43">
            <v>0</v>
          </cell>
        </row>
        <row r="44">
          <cell r="A44">
            <v>140</v>
          </cell>
          <cell r="B44" t="str">
            <v>Central African Rep.</v>
          </cell>
          <cell r="D44">
            <v>0</v>
          </cell>
          <cell r="F44">
            <v>0</v>
          </cell>
          <cell r="G44">
            <v>0</v>
          </cell>
        </row>
        <row r="45">
          <cell r="A45">
            <v>148</v>
          </cell>
          <cell r="B45" t="str">
            <v>Chad</v>
          </cell>
          <cell r="D45">
            <v>0</v>
          </cell>
          <cell r="F45">
            <v>0</v>
          </cell>
          <cell r="G45">
            <v>0</v>
          </cell>
        </row>
        <row r="46">
          <cell r="A46">
            <v>152</v>
          </cell>
          <cell r="B46" t="str">
            <v>Chile</v>
          </cell>
          <cell r="D46">
            <v>0</v>
          </cell>
          <cell r="F46">
            <v>0</v>
          </cell>
          <cell r="G46">
            <v>0</v>
          </cell>
        </row>
        <row r="47">
          <cell r="A47">
            <v>156</v>
          </cell>
          <cell r="B47" t="str">
            <v>China</v>
          </cell>
          <cell r="D47">
            <v>1.78</v>
          </cell>
          <cell r="F47">
            <v>1.78</v>
          </cell>
          <cell r="G47">
            <v>1.78</v>
          </cell>
        </row>
        <row r="48">
          <cell r="A48">
            <v>170</v>
          </cell>
          <cell r="B48" t="str">
            <v>Colombia</v>
          </cell>
          <cell r="D48">
            <v>0</v>
          </cell>
          <cell r="F48">
            <v>0</v>
          </cell>
          <cell r="G48">
            <v>0</v>
          </cell>
        </row>
        <row r="49">
          <cell r="A49">
            <v>174</v>
          </cell>
          <cell r="B49" t="str">
            <v>Comoros</v>
          </cell>
          <cell r="D49">
            <v>0</v>
          </cell>
          <cell r="F49">
            <v>0</v>
          </cell>
          <cell r="G49">
            <v>0</v>
          </cell>
        </row>
        <row r="50">
          <cell r="A50">
            <v>178</v>
          </cell>
          <cell r="B50" t="str">
            <v>Congo</v>
          </cell>
          <cell r="D50">
            <v>0</v>
          </cell>
          <cell r="F50">
            <v>0</v>
          </cell>
          <cell r="G50">
            <v>0</v>
          </cell>
        </row>
        <row r="51">
          <cell r="A51">
            <v>188</v>
          </cell>
          <cell r="B51" t="str">
            <v>Costa Rica</v>
          </cell>
          <cell r="D51">
            <v>0</v>
          </cell>
          <cell r="F51">
            <v>0</v>
          </cell>
          <cell r="G51">
            <v>0</v>
          </cell>
        </row>
        <row r="52">
          <cell r="A52">
            <v>384</v>
          </cell>
          <cell r="B52" t="str">
            <v>Cote d'Ivoire</v>
          </cell>
          <cell r="D52">
            <v>0</v>
          </cell>
          <cell r="F52">
            <v>0</v>
          </cell>
          <cell r="G52">
            <v>0</v>
          </cell>
        </row>
        <row r="53">
          <cell r="A53">
            <v>191</v>
          </cell>
          <cell r="B53" t="str">
            <v>Croatia</v>
          </cell>
          <cell r="D53">
            <v>0</v>
          </cell>
          <cell r="F53">
            <v>0</v>
          </cell>
          <cell r="G53">
            <v>0</v>
          </cell>
        </row>
        <row r="54">
          <cell r="A54">
            <v>192</v>
          </cell>
          <cell r="B54" t="str">
            <v>Cuba</v>
          </cell>
          <cell r="D54">
            <v>10.75</v>
          </cell>
          <cell r="F54">
            <v>10.75</v>
          </cell>
          <cell r="G54">
            <v>10.75</v>
          </cell>
        </row>
        <row r="55">
          <cell r="A55">
            <v>196</v>
          </cell>
          <cell r="B55" t="str">
            <v>Cyprus</v>
          </cell>
          <cell r="D55">
            <v>0</v>
          </cell>
          <cell r="F55">
            <v>0</v>
          </cell>
          <cell r="G55">
            <v>0</v>
          </cell>
        </row>
        <row r="56">
          <cell r="A56">
            <v>203</v>
          </cell>
          <cell r="B56" t="str">
            <v>Czech Republic</v>
          </cell>
          <cell r="D56">
            <v>0</v>
          </cell>
          <cell r="F56">
            <v>0</v>
          </cell>
          <cell r="G56">
            <v>0</v>
          </cell>
        </row>
        <row r="57">
          <cell r="A57">
            <v>408</v>
          </cell>
          <cell r="B57" t="str">
            <v>Dem People's Rep of Korea</v>
          </cell>
          <cell r="D57">
            <v>0</v>
          </cell>
          <cell r="F57">
            <v>0</v>
          </cell>
          <cell r="G57">
            <v>0</v>
          </cell>
        </row>
        <row r="58">
          <cell r="A58">
            <v>180</v>
          </cell>
          <cell r="B58" t="str">
            <v>Dem Rep of the Congo</v>
          </cell>
          <cell r="D58">
            <v>0</v>
          </cell>
          <cell r="F58">
            <v>0</v>
          </cell>
          <cell r="G58">
            <v>0</v>
          </cell>
        </row>
        <row r="59">
          <cell r="A59">
            <v>208</v>
          </cell>
          <cell r="B59" t="str">
            <v>Denmark</v>
          </cell>
          <cell r="D59">
            <v>0</v>
          </cell>
          <cell r="F59">
            <v>0</v>
          </cell>
          <cell r="G59">
            <v>0</v>
          </cell>
        </row>
        <row r="60">
          <cell r="A60">
            <v>262</v>
          </cell>
          <cell r="B60" t="str">
            <v>Djibouti</v>
          </cell>
          <cell r="D60">
            <v>0</v>
          </cell>
          <cell r="F60">
            <v>0</v>
          </cell>
          <cell r="G60">
            <v>0</v>
          </cell>
        </row>
        <row r="61">
          <cell r="A61">
            <v>212</v>
          </cell>
          <cell r="B61" t="str">
            <v>Dominica</v>
          </cell>
          <cell r="D61">
            <v>0</v>
          </cell>
          <cell r="F61">
            <v>0</v>
          </cell>
          <cell r="G61">
            <v>0</v>
          </cell>
        </row>
        <row r="62">
          <cell r="A62">
            <v>214</v>
          </cell>
          <cell r="B62" t="str">
            <v>Dominican Republic</v>
          </cell>
          <cell r="D62">
            <v>0</v>
          </cell>
          <cell r="F62">
            <v>0</v>
          </cell>
          <cell r="G62">
            <v>0</v>
          </cell>
        </row>
        <row r="63">
          <cell r="A63">
            <v>218</v>
          </cell>
          <cell r="B63" t="str">
            <v>Ecuador</v>
          </cell>
          <cell r="D63">
            <v>0</v>
          </cell>
          <cell r="F63">
            <v>0</v>
          </cell>
          <cell r="G63">
            <v>0</v>
          </cell>
        </row>
        <row r="64">
          <cell r="A64">
            <v>818</v>
          </cell>
          <cell r="B64" t="str">
            <v>Egypt</v>
          </cell>
          <cell r="D64">
            <v>0</v>
          </cell>
          <cell r="F64">
            <v>0</v>
          </cell>
          <cell r="G64">
            <v>0</v>
          </cell>
        </row>
        <row r="65">
          <cell r="A65">
            <v>222</v>
          </cell>
          <cell r="B65" t="str">
            <v>El Salvador</v>
          </cell>
          <cell r="D65">
            <v>1.1100000000000001</v>
          </cell>
          <cell r="F65">
            <v>1.1100000000000001</v>
          </cell>
          <cell r="G65">
            <v>1.1100000000000001</v>
          </cell>
        </row>
        <row r="66">
          <cell r="A66">
            <v>226</v>
          </cell>
          <cell r="B66" t="str">
            <v>Equatorial Guinea</v>
          </cell>
          <cell r="D66">
            <v>0</v>
          </cell>
          <cell r="F66">
            <v>0</v>
          </cell>
          <cell r="G66">
            <v>0</v>
          </cell>
        </row>
        <row r="67">
          <cell r="A67">
            <v>232</v>
          </cell>
          <cell r="B67" t="str">
            <v>Eritrea</v>
          </cell>
          <cell r="D67">
            <v>0</v>
          </cell>
          <cell r="F67">
            <v>0</v>
          </cell>
          <cell r="G67">
            <v>0</v>
          </cell>
        </row>
        <row r="68">
          <cell r="A68">
            <v>233</v>
          </cell>
          <cell r="B68" t="str">
            <v>Estonia</v>
          </cell>
          <cell r="D68">
            <v>0</v>
          </cell>
          <cell r="F68">
            <v>0</v>
          </cell>
          <cell r="G68">
            <v>0</v>
          </cell>
        </row>
        <row r="69">
          <cell r="A69">
            <v>231</v>
          </cell>
          <cell r="B69" t="str">
            <v>Ethiopia</v>
          </cell>
          <cell r="D69">
            <v>0</v>
          </cell>
          <cell r="F69">
            <v>0</v>
          </cell>
          <cell r="G69">
            <v>0</v>
          </cell>
        </row>
        <row r="70">
          <cell r="A70">
            <v>583</v>
          </cell>
          <cell r="B70" t="str">
            <v>Fed States of Micronesia</v>
          </cell>
          <cell r="D70">
            <v>0</v>
          </cell>
          <cell r="G70">
            <v>0</v>
          </cell>
        </row>
        <row r="71">
          <cell r="A71">
            <v>242</v>
          </cell>
          <cell r="B71" t="str">
            <v>Fiji</v>
          </cell>
          <cell r="D71">
            <v>0</v>
          </cell>
          <cell r="F71">
            <v>0</v>
          </cell>
          <cell r="G71">
            <v>0</v>
          </cell>
        </row>
        <row r="72">
          <cell r="A72">
            <v>246</v>
          </cell>
          <cell r="B72" t="str">
            <v>Finland</v>
          </cell>
          <cell r="D72">
            <v>51.17</v>
          </cell>
          <cell r="F72">
            <v>51.17</v>
          </cell>
          <cell r="G72">
            <v>51.17</v>
          </cell>
        </row>
        <row r="73">
          <cell r="A73">
            <v>250</v>
          </cell>
          <cell r="B73" t="str">
            <v>France</v>
          </cell>
          <cell r="D73">
            <v>259.63</v>
          </cell>
          <cell r="F73">
            <v>259.63</v>
          </cell>
          <cell r="G73">
            <v>259.63</v>
          </cell>
        </row>
        <row r="74">
          <cell r="A74">
            <v>266</v>
          </cell>
          <cell r="B74" t="str">
            <v>Gabon</v>
          </cell>
          <cell r="D74">
            <v>0</v>
          </cell>
          <cell r="F74">
            <v>0</v>
          </cell>
          <cell r="G74">
            <v>0</v>
          </cell>
        </row>
        <row r="75">
          <cell r="A75">
            <v>270</v>
          </cell>
          <cell r="B75" t="str">
            <v>Gambia</v>
          </cell>
          <cell r="D75">
            <v>0</v>
          </cell>
          <cell r="F75">
            <v>0</v>
          </cell>
          <cell r="G75">
            <v>0</v>
          </cell>
        </row>
        <row r="76">
          <cell r="A76">
            <v>268</v>
          </cell>
          <cell r="B76" t="str">
            <v>Georgia</v>
          </cell>
          <cell r="D76">
            <v>0</v>
          </cell>
          <cell r="F76">
            <v>0</v>
          </cell>
          <cell r="G76">
            <v>0</v>
          </cell>
        </row>
        <row r="77">
          <cell r="A77">
            <v>276</v>
          </cell>
          <cell r="B77" t="str">
            <v>Germany</v>
          </cell>
          <cell r="D77">
            <v>394.95</v>
          </cell>
          <cell r="F77">
            <v>394.95</v>
          </cell>
          <cell r="G77">
            <v>394.95</v>
          </cell>
        </row>
        <row r="78">
          <cell r="A78">
            <v>288</v>
          </cell>
          <cell r="B78" t="str">
            <v>Ghana</v>
          </cell>
          <cell r="D78">
            <v>0</v>
          </cell>
          <cell r="F78">
            <v>0</v>
          </cell>
          <cell r="G78">
            <v>0</v>
          </cell>
        </row>
        <row r="79">
          <cell r="A79">
            <v>300</v>
          </cell>
          <cell r="B79" t="str">
            <v>Greece</v>
          </cell>
          <cell r="D79">
            <v>0</v>
          </cell>
          <cell r="F79">
            <v>0</v>
          </cell>
          <cell r="G79">
            <v>0</v>
          </cell>
        </row>
        <row r="80">
          <cell r="A80">
            <v>308</v>
          </cell>
          <cell r="B80" t="str">
            <v>Grenada</v>
          </cell>
          <cell r="D80">
            <v>0</v>
          </cell>
          <cell r="F80">
            <v>0</v>
          </cell>
          <cell r="G80">
            <v>0</v>
          </cell>
        </row>
        <row r="81">
          <cell r="A81">
            <v>320</v>
          </cell>
          <cell r="B81" t="str">
            <v>Guatemala</v>
          </cell>
          <cell r="D81">
            <v>0</v>
          </cell>
          <cell r="F81">
            <v>0</v>
          </cell>
          <cell r="G81">
            <v>0</v>
          </cell>
        </row>
        <row r="82">
          <cell r="A82">
            <v>324</v>
          </cell>
          <cell r="B82" t="str">
            <v>Guinea</v>
          </cell>
          <cell r="D82">
            <v>0</v>
          </cell>
          <cell r="F82">
            <v>0</v>
          </cell>
          <cell r="G82">
            <v>0</v>
          </cell>
        </row>
        <row r="83">
          <cell r="A83">
            <v>624</v>
          </cell>
          <cell r="B83" t="str">
            <v>Guinea-Bissau</v>
          </cell>
          <cell r="D83">
            <v>0</v>
          </cell>
          <cell r="F83">
            <v>0</v>
          </cell>
          <cell r="G83">
            <v>0</v>
          </cell>
        </row>
        <row r="84">
          <cell r="A84">
            <v>328</v>
          </cell>
          <cell r="B84" t="str">
            <v>Guyana</v>
          </cell>
          <cell r="D84">
            <v>0</v>
          </cell>
          <cell r="F84">
            <v>0</v>
          </cell>
          <cell r="G84">
            <v>0</v>
          </cell>
        </row>
        <row r="85">
          <cell r="A85">
            <v>332</v>
          </cell>
          <cell r="B85" t="str">
            <v>Haiti</v>
          </cell>
          <cell r="D85">
            <v>0</v>
          </cell>
          <cell r="F85">
            <v>0</v>
          </cell>
          <cell r="G85">
            <v>0</v>
          </cell>
        </row>
        <row r="86">
          <cell r="A86">
            <v>340</v>
          </cell>
          <cell r="B86" t="str">
            <v>Honduras</v>
          </cell>
          <cell r="D86">
            <v>0</v>
          </cell>
          <cell r="F86">
            <v>0</v>
          </cell>
          <cell r="G86">
            <v>0</v>
          </cell>
        </row>
        <row r="87">
          <cell r="A87">
            <v>348</v>
          </cell>
          <cell r="B87" t="str">
            <v>Hungary</v>
          </cell>
          <cell r="D87">
            <v>0</v>
          </cell>
          <cell r="F87">
            <v>0</v>
          </cell>
          <cell r="G87">
            <v>0</v>
          </cell>
        </row>
        <row r="88">
          <cell r="A88">
            <v>352</v>
          </cell>
          <cell r="B88" t="str">
            <v>Iceland</v>
          </cell>
          <cell r="D88">
            <v>0</v>
          </cell>
          <cell r="F88">
            <v>0</v>
          </cell>
          <cell r="G88">
            <v>0</v>
          </cell>
        </row>
        <row r="89">
          <cell r="A89">
            <v>356</v>
          </cell>
          <cell r="B89" t="str">
            <v>India</v>
          </cell>
          <cell r="D89">
            <v>7.74</v>
          </cell>
          <cell r="F89">
            <v>7.74</v>
          </cell>
          <cell r="G89">
            <v>7.74</v>
          </cell>
        </row>
        <row r="90">
          <cell r="A90">
            <v>360</v>
          </cell>
          <cell r="B90" t="str">
            <v>Indonesia</v>
          </cell>
          <cell r="D90">
            <v>0</v>
          </cell>
          <cell r="F90">
            <v>0</v>
          </cell>
          <cell r="G90">
            <v>0</v>
          </cell>
        </row>
        <row r="91">
          <cell r="A91">
            <v>364</v>
          </cell>
          <cell r="B91" t="str">
            <v>Iran, Islamic Republic</v>
          </cell>
          <cell r="D91">
            <v>0</v>
          </cell>
          <cell r="F91">
            <v>0</v>
          </cell>
          <cell r="G91">
            <v>0</v>
          </cell>
        </row>
        <row r="92">
          <cell r="A92">
            <v>368</v>
          </cell>
          <cell r="B92" t="str">
            <v>Iraq</v>
          </cell>
          <cell r="D92">
            <v>0</v>
          </cell>
          <cell r="F92">
            <v>0</v>
          </cell>
          <cell r="G92">
            <v>0</v>
          </cell>
        </row>
        <row r="93">
          <cell r="A93">
            <v>372</v>
          </cell>
          <cell r="B93" t="str">
            <v>Ireland</v>
          </cell>
          <cell r="D93">
            <v>0</v>
          </cell>
          <cell r="F93">
            <v>0</v>
          </cell>
          <cell r="G93">
            <v>0</v>
          </cell>
        </row>
        <row r="94">
          <cell r="A94">
            <v>376</v>
          </cell>
          <cell r="B94" t="str">
            <v>Israel</v>
          </cell>
          <cell r="D94">
            <v>0</v>
          </cell>
          <cell r="F94">
            <v>0</v>
          </cell>
          <cell r="G94">
            <v>0</v>
          </cell>
        </row>
        <row r="95">
          <cell r="A95">
            <v>380</v>
          </cell>
          <cell r="B95" t="str">
            <v>Italy</v>
          </cell>
          <cell r="D95">
            <v>584.45000000000005</v>
          </cell>
          <cell r="F95">
            <v>584.45000000000005</v>
          </cell>
          <cell r="G95">
            <v>584.45000000000005</v>
          </cell>
        </row>
        <row r="96">
          <cell r="A96">
            <v>388</v>
          </cell>
          <cell r="B96" t="str">
            <v>Jamaica</v>
          </cell>
          <cell r="D96">
            <v>0</v>
          </cell>
          <cell r="F96">
            <v>0</v>
          </cell>
          <cell r="G96">
            <v>0</v>
          </cell>
        </row>
        <row r="97">
          <cell r="A97">
            <v>392</v>
          </cell>
          <cell r="B97" t="str">
            <v>Japan</v>
          </cell>
          <cell r="D97">
            <v>2814.38</v>
          </cell>
          <cell r="F97">
            <v>2814.38</v>
          </cell>
          <cell r="G97">
            <v>2814.38</v>
          </cell>
        </row>
        <row r="98">
          <cell r="A98">
            <v>400</v>
          </cell>
          <cell r="B98" t="str">
            <v>Jordan</v>
          </cell>
          <cell r="D98">
            <v>0</v>
          </cell>
          <cell r="F98">
            <v>0</v>
          </cell>
          <cell r="G98">
            <v>0</v>
          </cell>
        </row>
        <row r="99">
          <cell r="A99">
            <v>398</v>
          </cell>
          <cell r="B99" t="str">
            <v>Kazakhstan</v>
          </cell>
          <cell r="D99">
            <v>0</v>
          </cell>
          <cell r="F99">
            <v>0</v>
          </cell>
          <cell r="G99">
            <v>0</v>
          </cell>
        </row>
        <row r="100">
          <cell r="A100">
            <v>404</v>
          </cell>
          <cell r="B100" t="str">
            <v>Kenya</v>
          </cell>
          <cell r="D100">
            <v>0</v>
          </cell>
          <cell r="F100">
            <v>0</v>
          </cell>
          <cell r="G100">
            <v>0</v>
          </cell>
        </row>
        <row r="101">
          <cell r="A101">
            <v>296</v>
          </cell>
          <cell r="B101" t="str">
            <v>Kiribati</v>
          </cell>
          <cell r="D101">
            <v>0</v>
          </cell>
          <cell r="F101">
            <v>0</v>
          </cell>
          <cell r="G101">
            <v>0</v>
          </cell>
        </row>
        <row r="102">
          <cell r="A102">
            <v>414</v>
          </cell>
          <cell r="B102" t="str">
            <v>Kuwait</v>
          </cell>
          <cell r="D102">
            <v>0</v>
          </cell>
          <cell r="F102">
            <v>0</v>
          </cell>
          <cell r="G102">
            <v>0</v>
          </cell>
        </row>
        <row r="103">
          <cell r="A103">
            <v>417</v>
          </cell>
          <cell r="B103" t="str">
            <v>Kyrgyzstan</v>
          </cell>
          <cell r="D103">
            <v>0</v>
          </cell>
          <cell r="F103">
            <v>0</v>
          </cell>
          <cell r="G103">
            <v>0</v>
          </cell>
        </row>
        <row r="104">
          <cell r="A104">
            <v>418</v>
          </cell>
          <cell r="B104" t="str">
            <v>Lao People's Dem Republic</v>
          </cell>
          <cell r="D104">
            <v>0</v>
          </cell>
          <cell r="F104">
            <v>0</v>
          </cell>
          <cell r="G104">
            <v>0</v>
          </cell>
        </row>
        <row r="105">
          <cell r="A105">
            <v>428</v>
          </cell>
          <cell r="B105" t="str">
            <v>Latvia</v>
          </cell>
          <cell r="D105">
            <v>0</v>
          </cell>
          <cell r="F105">
            <v>0</v>
          </cell>
          <cell r="G105">
            <v>0</v>
          </cell>
        </row>
        <row r="106">
          <cell r="A106">
            <v>422</v>
          </cell>
          <cell r="B106" t="str">
            <v>Lebanon</v>
          </cell>
          <cell r="D106">
            <v>0</v>
          </cell>
          <cell r="F106">
            <v>0</v>
          </cell>
          <cell r="G106">
            <v>0</v>
          </cell>
        </row>
        <row r="107">
          <cell r="A107">
            <v>426</v>
          </cell>
          <cell r="B107" t="str">
            <v>Lesotho</v>
          </cell>
          <cell r="D107">
            <v>0</v>
          </cell>
          <cell r="F107">
            <v>0</v>
          </cell>
          <cell r="G107">
            <v>0</v>
          </cell>
        </row>
        <row r="108">
          <cell r="A108">
            <v>430</v>
          </cell>
          <cell r="B108" t="str">
            <v>Liberia</v>
          </cell>
          <cell r="D108">
            <v>0</v>
          </cell>
          <cell r="F108">
            <v>0</v>
          </cell>
          <cell r="G108">
            <v>0</v>
          </cell>
        </row>
        <row r="109">
          <cell r="A109">
            <v>434</v>
          </cell>
          <cell r="B109" t="str">
            <v>Libyan Arab Jamahiriya</v>
          </cell>
          <cell r="D109">
            <v>0</v>
          </cell>
          <cell r="F109">
            <v>0</v>
          </cell>
          <cell r="G109">
            <v>0</v>
          </cell>
        </row>
        <row r="110">
          <cell r="A110">
            <v>438</v>
          </cell>
          <cell r="B110" t="str">
            <v>Liechtenstein</v>
          </cell>
          <cell r="D110">
            <v>0</v>
          </cell>
          <cell r="F110">
            <v>0</v>
          </cell>
          <cell r="G110">
            <v>0</v>
          </cell>
        </row>
        <row r="111">
          <cell r="A111">
            <v>440</v>
          </cell>
          <cell r="B111" t="str">
            <v>Lithuania</v>
          </cell>
          <cell r="D111">
            <v>0</v>
          </cell>
          <cell r="F111">
            <v>0</v>
          </cell>
          <cell r="G111">
            <v>0</v>
          </cell>
        </row>
        <row r="112">
          <cell r="A112">
            <v>442</v>
          </cell>
          <cell r="B112" t="str">
            <v>Luxembourg</v>
          </cell>
          <cell r="D112">
            <v>0</v>
          </cell>
          <cell r="F112">
            <v>0</v>
          </cell>
          <cell r="G112">
            <v>0</v>
          </cell>
        </row>
        <row r="113">
          <cell r="A113">
            <v>450</v>
          </cell>
          <cell r="B113" t="str">
            <v>Madagascar</v>
          </cell>
          <cell r="D113">
            <v>0</v>
          </cell>
          <cell r="F113">
            <v>0</v>
          </cell>
          <cell r="G113">
            <v>0</v>
          </cell>
        </row>
        <row r="114">
          <cell r="A114">
            <v>454</v>
          </cell>
          <cell r="B114" t="str">
            <v>Malawi</v>
          </cell>
          <cell r="D114">
            <v>0</v>
          </cell>
          <cell r="F114">
            <v>0</v>
          </cell>
          <cell r="G114">
            <v>0</v>
          </cell>
        </row>
        <row r="115">
          <cell r="A115">
            <v>458</v>
          </cell>
          <cell r="B115" t="str">
            <v>Malaysia</v>
          </cell>
          <cell r="D115">
            <v>7.74</v>
          </cell>
          <cell r="F115">
            <v>7.74</v>
          </cell>
          <cell r="G115">
            <v>7.74</v>
          </cell>
        </row>
        <row r="116">
          <cell r="A116">
            <v>462</v>
          </cell>
          <cell r="B116" t="str">
            <v>Maldives</v>
          </cell>
          <cell r="D116">
            <v>0</v>
          </cell>
          <cell r="F116">
            <v>0</v>
          </cell>
          <cell r="G116">
            <v>0</v>
          </cell>
        </row>
        <row r="117">
          <cell r="A117">
            <v>466</v>
          </cell>
          <cell r="B117" t="str">
            <v>Mali</v>
          </cell>
          <cell r="D117">
            <v>0</v>
          </cell>
          <cell r="F117">
            <v>0</v>
          </cell>
          <cell r="G117">
            <v>0</v>
          </cell>
        </row>
        <row r="118">
          <cell r="A118">
            <v>470</v>
          </cell>
          <cell r="B118" t="str">
            <v>Malta</v>
          </cell>
          <cell r="D118">
            <v>0</v>
          </cell>
          <cell r="F118">
            <v>0</v>
          </cell>
          <cell r="G118">
            <v>0</v>
          </cell>
        </row>
        <row r="119">
          <cell r="A119">
            <v>584</v>
          </cell>
          <cell r="B119" t="str">
            <v>Marshall Islands</v>
          </cell>
          <cell r="D119">
            <v>0</v>
          </cell>
          <cell r="F119">
            <v>0</v>
          </cell>
          <cell r="G119">
            <v>0</v>
          </cell>
        </row>
        <row r="120">
          <cell r="A120">
            <v>478</v>
          </cell>
          <cell r="B120" t="str">
            <v>Mauritania</v>
          </cell>
          <cell r="D120">
            <v>0</v>
          </cell>
          <cell r="F120">
            <v>0</v>
          </cell>
          <cell r="G120">
            <v>0</v>
          </cell>
        </row>
        <row r="121">
          <cell r="A121">
            <v>480</v>
          </cell>
          <cell r="B121" t="str">
            <v>Mauritius</v>
          </cell>
          <cell r="D121">
            <v>0</v>
          </cell>
          <cell r="F121">
            <v>0</v>
          </cell>
          <cell r="G121">
            <v>0</v>
          </cell>
        </row>
        <row r="122">
          <cell r="A122">
            <v>484</v>
          </cell>
          <cell r="B122" t="str">
            <v>Mexico</v>
          </cell>
          <cell r="D122">
            <v>12.55</v>
          </cell>
          <cell r="F122">
            <v>12.55</v>
          </cell>
          <cell r="G122">
            <v>12.55</v>
          </cell>
        </row>
        <row r="123">
          <cell r="A123">
            <v>492</v>
          </cell>
          <cell r="B123" t="str">
            <v>Monaco</v>
          </cell>
          <cell r="D123">
            <v>0</v>
          </cell>
          <cell r="F123">
            <v>0</v>
          </cell>
          <cell r="G123">
            <v>0</v>
          </cell>
        </row>
        <row r="124">
          <cell r="A124">
            <v>496</v>
          </cell>
          <cell r="B124" t="str">
            <v>Mongolia</v>
          </cell>
          <cell r="D124">
            <v>0</v>
          </cell>
          <cell r="F124">
            <v>0</v>
          </cell>
          <cell r="G124">
            <v>0</v>
          </cell>
        </row>
        <row r="125">
          <cell r="A125">
            <v>499</v>
          </cell>
          <cell r="B125" t="str">
            <v>Montenegro</v>
          </cell>
          <cell r="D125">
            <v>0</v>
          </cell>
          <cell r="G125">
            <v>0</v>
          </cell>
        </row>
        <row r="126">
          <cell r="A126">
            <v>504</v>
          </cell>
          <cell r="B126" t="str">
            <v>Morocco</v>
          </cell>
          <cell r="D126">
            <v>0</v>
          </cell>
          <cell r="F126">
            <v>0</v>
          </cell>
          <cell r="G126">
            <v>0</v>
          </cell>
        </row>
        <row r="127">
          <cell r="A127">
            <v>508</v>
          </cell>
          <cell r="B127" t="str">
            <v>Mozambique</v>
          </cell>
          <cell r="D127">
            <v>0</v>
          </cell>
          <cell r="F127">
            <v>0</v>
          </cell>
          <cell r="G127">
            <v>0</v>
          </cell>
        </row>
        <row r="128">
          <cell r="A128">
            <v>104</v>
          </cell>
          <cell r="B128" t="str">
            <v>Myanmar</v>
          </cell>
          <cell r="D128">
            <v>0</v>
          </cell>
          <cell r="F128">
            <v>0</v>
          </cell>
          <cell r="G128">
            <v>0</v>
          </cell>
        </row>
        <row r="129">
          <cell r="A129">
            <v>516</v>
          </cell>
          <cell r="B129" t="str">
            <v>Namibia</v>
          </cell>
          <cell r="D129">
            <v>0</v>
          </cell>
          <cell r="F129">
            <v>0</v>
          </cell>
          <cell r="G129">
            <v>0</v>
          </cell>
        </row>
        <row r="130">
          <cell r="A130">
            <v>520</v>
          </cell>
          <cell r="B130" t="str">
            <v>Nauru</v>
          </cell>
          <cell r="D130">
            <v>0</v>
          </cell>
          <cell r="F130">
            <v>0</v>
          </cell>
          <cell r="G130">
            <v>0</v>
          </cell>
        </row>
        <row r="131">
          <cell r="A131">
            <v>524</v>
          </cell>
          <cell r="B131" t="str">
            <v>Nepal</v>
          </cell>
          <cell r="D131">
            <v>0</v>
          </cell>
          <cell r="F131">
            <v>0</v>
          </cell>
          <cell r="G131">
            <v>0</v>
          </cell>
        </row>
        <row r="132">
          <cell r="A132">
            <v>528</v>
          </cell>
          <cell r="B132" t="str">
            <v>Netherlands</v>
          </cell>
          <cell r="D132">
            <v>0</v>
          </cell>
          <cell r="F132">
            <v>0</v>
          </cell>
          <cell r="G132">
            <v>0</v>
          </cell>
        </row>
        <row r="133">
          <cell r="A133">
            <v>554</v>
          </cell>
          <cell r="B133" t="str">
            <v>New Zealand</v>
          </cell>
          <cell r="D133">
            <v>0</v>
          </cell>
          <cell r="F133">
            <v>0</v>
          </cell>
          <cell r="G133">
            <v>0</v>
          </cell>
        </row>
        <row r="134">
          <cell r="A134">
            <v>558</v>
          </cell>
          <cell r="B134" t="str">
            <v>Nicaragua</v>
          </cell>
          <cell r="D134">
            <v>0</v>
          </cell>
          <cell r="F134">
            <v>0</v>
          </cell>
          <cell r="G134">
            <v>0</v>
          </cell>
        </row>
        <row r="135">
          <cell r="A135">
            <v>562</v>
          </cell>
          <cell r="B135" t="str">
            <v>Niger</v>
          </cell>
          <cell r="D135">
            <v>0</v>
          </cell>
          <cell r="F135">
            <v>0</v>
          </cell>
          <cell r="G135">
            <v>0</v>
          </cell>
        </row>
        <row r="136">
          <cell r="A136">
            <v>566</v>
          </cell>
          <cell r="B136" t="str">
            <v>Nigeria</v>
          </cell>
          <cell r="D136">
            <v>0</v>
          </cell>
          <cell r="F136">
            <v>0</v>
          </cell>
          <cell r="G136">
            <v>0</v>
          </cell>
        </row>
        <row r="137">
          <cell r="A137">
            <v>578</v>
          </cell>
          <cell r="B137" t="str">
            <v>Norway</v>
          </cell>
          <cell r="D137">
            <v>31.51</v>
          </cell>
          <cell r="F137">
            <v>31.51</v>
          </cell>
          <cell r="G137">
            <v>31.51</v>
          </cell>
        </row>
        <row r="138">
          <cell r="A138">
            <v>512</v>
          </cell>
          <cell r="B138" t="str">
            <v>Oman</v>
          </cell>
          <cell r="D138">
            <v>0</v>
          </cell>
          <cell r="F138">
            <v>0</v>
          </cell>
          <cell r="G138">
            <v>0</v>
          </cell>
        </row>
        <row r="139">
          <cell r="A139">
            <v>586</v>
          </cell>
          <cell r="B139" t="str">
            <v>Pakistan</v>
          </cell>
          <cell r="D139">
            <v>0</v>
          </cell>
          <cell r="F139">
            <v>0</v>
          </cell>
          <cell r="G139">
            <v>0</v>
          </cell>
        </row>
        <row r="140">
          <cell r="A140">
            <v>585</v>
          </cell>
          <cell r="B140" t="str">
            <v xml:space="preserve">Palau </v>
          </cell>
          <cell r="D140">
            <v>0</v>
          </cell>
          <cell r="F140">
            <v>0</v>
          </cell>
          <cell r="G140">
            <v>0</v>
          </cell>
        </row>
        <row r="141">
          <cell r="A141">
            <v>591</v>
          </cell>
          <cell r="B141" t="str">
            <v>Panama</v>
          </cell>
          <cell r="D141">
            <v>0</v>
          </cell>
          <cell r="F141">
            <v>0</v>
          </cell>
          <cell r="G141">
            <v>0</v>
          </cell>
        </row>
        <row r="142">
          <cell r="A142">
            <v>598</v>
          </cell>
          <cell r="B142" t="str">
            <v>Papua New Guinea</v>
          </cell>
          <cell r="D142">
            <v>0</v>
          </cell>
          <cell r="F142">
            <v>0</v>
          </cell>
          <cell r="G142">
            <v>0</v>
          </cell>
        </row>
        <row r="143">
          <cell r="A143">
            <v>600</v>
          </cell>
          <cell r="B143" t="str">
            <v>Paraguay</v>
          </cell>
          <cell r="D143">
            <v>0</v>
          </cell>
          <cell r="F143">
            <v>0</v>
          </cell>
          <cell r="G143">
            <v>0</v>
          </cell>
        </row>
        <row r="144">
          <cell r="A144">
            <v>604</v>
          </cell>
          <cell r="B144" t="str">
            <v>Peru</v>
          </cell>
          <cell r="D144">
            <v>0</v>
          </cell>
          <cell r="F144">
            <v>0</v>
          </cell>
          <cell r="G144">
            <v>0</v>
          </cell>
        </row>
        <row r="145">
          <cell r="A145">
            <v>608</v>
          </cell>
          <cell r="B145" t="str">
            <v>Philippines</v>
          </cell>
          <cell r="D145">
            <v>0</v>
          </cell>
          <cell r="F145">
            <v>0</v>
          </cell>
          <cell r="G145">
            <v>0</v>
          </cell>
        </row>
        <row r="146">
          <cell r="A146">
            <v>616</v>
          </cell>
          <cell r="B146" t="str">
            <v>Poland</v>
          </cell>
          <cell r="D146">
            <v>0</v>
          </cell>
          <cell r="F146">
            <v>0</v>
          </cell>
          <cell r="G146">
            <v>0</v>
          </cell>
        </row>
        <row r="147">
          <cell r="A147">
            <v>620</v>
          </cell>
          <cell r="B147" t="str">
            <v>Portugal</v>
          </cell>
          <cell r="D147">
            <v>14.09</v>
          </cell>
          <cell r="F147">
            <v>14.09</v>
          </cell>
          <cell r="G147">
            <v>14.09</v>
          </cell>
        </row>
        <row r="148">
          <cell r="A148">
            <v>634</v>
          </cell>
          <cell r="B148" t="str">
            <v>Qatar</v>
          </cell>
          <cell r="D148">
            <v>0</v>
          </cell>
          <cell r="F148">
            <v>0</v>
          </cell>
          <cell r="G148">
            <v>0</v>
          </cell>
        </row>
        <row r="149">
          <cell r="A149">
            <v>410</v>
          </cell>
          <cell r="B149" t="str">
            <v>Rep of Korea</v>
          </cell>
          <cell r="D149">
            <v>1067.9000000000001</v>
          </cell>
          <cell r="F149">
            <v>1067.9000000000001</v>
          </cell>
          <cell r="G149">
            <v>1067.9000000000001</v>
          </cell>
        </row>
        <row r="150">
          <cell r="A150">
            <v>498</v>
          </cell>
          <cell r="B150" t="str">
            <v>Rep of Moldova</v>
          </cell>
          <cell r="D150">
            <v>0</v>
          </cell>
          <cell r="F150">
            <v>0</v>
          </cell>
          <cell r="G150">
            <v>0</v>
          </cell>
        </row>
        <row r="151">
          <cell r="A151">
            <v>642</v>
          </cell>
          <cell r="B151" t="str">
            <v>Romania</v>
          </cell>
          <cell r="D151">
            <v>0</v>
          </cell>
          <cell r="F151">
            <v>0</v>
          </cell>
          <cell r="G151">
            <v>0</v>
          </cell>
        </row>
        <row r="152">
          <cell r="A152">
            <v>643</v>
          </cell>
          <cell r="B152" t="str">
            <v>Russian Federation</v>
          </cell>
          <cell r="D152">
            <v>134.43</v>
          </cell>
          <cell r="F152">
            <v>134.43</v>
          </cell>
          <cell r="G152">
            <v>134.43</v>
          </cell>
        </row>
        <row r="153">
          <cell r="A153">
            <v>646</v>
          </cell>
          <cell r="B153" t="str">
            <v>Rwanda</v>
          </cell>
          <cell r="D153">
            <v>0</v>
          </cell>
          <cell r="F153">
            <v>0</v>
          </cell>
          <cell r="G153">
            <v>0</v>
          </cell>
        </row>
        <row r="154">
          <cell r="A154">
            <v>882</v>
          </cell>
          <cell r="B154" t="str">
            <v>Samoa</v>
          </cell>
          <cell r="D154">
            <v>0</v>
          </cell>
          <cell r="F154">
            <v>0</v>
          </cell>
          <cell r="G154">
            <v>0</v>
          </cell>
        </row>
        <row r="155">
          <cell r="A155">
            <v>674</v>
          </cell>
          <cell r="B155" t="str">
            <v>San Marino</v>
          </cell>
          <cell r="D155">
            <v>0</v>
          </cell>
          <cell r="F155">
            <v>0</v>
          </cell>
          <cell r="G155">
            <v>0</v>
          </cell>
        </row>
        <row r="156">
          <cell r="A156">
            <v>678</v>
          </cell>
          <cell r="B156" t="str">
            <v>Sao Tome and Principe</v>
          </cell>
          <cell r="D156">
            <v>0</v>
          </cell>
          <cell r="F156">
            <v>0</v>
          </cell>
          <cell r="G156">
            <v>0</v>
          </cell>
        </row>
        <row r="157">
          <cell r="A157">
            <v>682</v>
          </cell>
          <cell r="B157" t="str">
            <v>Saudi Arabia</v>
          </cell>
          <cell r="D157">
            <v>0</v>
          </cell>
          <cell r="F157">
            <v>0</v>
          </cell>
          <cell r="G157">
            <v>0</v>
          </cell>
        </row>
        <row r="158">
          <cell r="A158">
            <v>686</v>
          </cell>
          <cell r="B158" t="str">
            <v>Senegal</v>
          </cell>
          <cell r="D158">
            <v>0</v>
          </cell>
          <cell r="F158">
            <v>0</v>
          </cell>
          <cell r="G158">
            <v>0</v>
          </cell>
        </row>
        <row r="159">
          <cell r="A159">
            <v>688</v>
          </cell>
          <cell r="B159" t="str">
            <v>Serbia</v>
          </cell>
          <cell r="D159">
            <v>0</v>
          </cell>
          <cell r="F159">
            <v>0</v>
          </cell>
          <cell r="G159">
            <v>0</v>
          </cell>
        </row>
        <row r="160">
          <cell r="A160">
            <v>690</v>
          </cell>
          <cell r="B160" t="str">
            <v>Seychelles</v>
          </cell>
          <cell r="D160">
            <v>0</v>
          </cell>
          <cell r="F160">
            <v>0</v>
          </cell>
          <cell r="G160">
            <v>0</v>
          </cell>
        </row>
        <row r="161">
          <cell r="A161">
            <v>694</v>
          </cell>
          <cell r="B161" t="str">
            <v>Sierra Leone</v>
          </cell>
          <cell r="D161">
            <v>0</v>
          </cell>
          <cell r="F161">
            <v>0</v>
          </cell>
          <cell r="G161">
            <v>0</v>
          </cell>
        </row>
        <row r="162">
          <cell r="A162">
            <v>702</v>
          </cell>
          <cell r="B162" t="str">
            <v>Singapore</v>
          </cell>
          <cell r="D162">
            <v>45.57</v>
          </cell>
          <cell r="F162">
            <v>45.57</v>
          </cell>
          <cell r="G162">
            <v>45.57</v>
          </cell>
        </row>
        <row r="163">
          <cell r="A163">
            <v>703</v>
          </cell>
          <cell r="B163" t="str">
            <v>Slovak Republic</v>
          </cell>
          <cell r="D163">
            <v>0</v>
          </cell>
          <cell r="F163">
            <v>0</v>
          </cell>
          <cell r="G163">
            <v>0</v>
          </cell>
        </row>
        <row r="164">
          <cell r="A164">
            <v>705</v>
          </cell>
          <cell r="B164" t="str">
            <v>Slovenia</v>
          </cell>
          <cell r="D164">
            <v>0</v>
          </cell>
          <cell r="F164">
            <v>0</v>
          </cell>
          <cell r="G164">
            <v>0</v>
          </cell>
        </row>
        <row r="165">
          <cell r="A165">
            <v>90</v>
          </cell>
          <cell r="B165" t="str">
            <v>Solomon Islands</v>
          </cell>
          <cell r="D165">
            <v>0</v>
          </cell>
          <cell r="F165">
            <v>0</v>
          </cell>
          <cell r="G165">
            <v>0</v>
          </cell>
        </row>
        <row r="166">
          <cell r="A166">
            <v>706</v>
          </cell>
          <cell r="B166" t="str">
            <v>Somalia</v>
          </cell>
          <cell r="D166">
            <v>0</v>
          </cell>
          <cell r="F166">
            <v>0</v>
          </cell>
          <cell r="G166">
            <v>0</v>
          </cell>
        </row>
        <row r="167">
          <cell r="A167">
            <v>710</v>
          </cell>
          <cell r="B167" t="str">
            <v>South Africa</v>
          </cell>
          <cell r="D167">
            <v>0</v>
          </cell>
          <cell r="F167">
            <v>0</v>
          </cell>
          <cell r="G167">
            <v>0</v>
          </cell>
        </row>
        <row r="168">
          <cell r="A168">
            <v>724</v>
          </cell>
          <cell r="B168" t="str">
            <v>Spain</v>
          </cell>
          <cell r="D168">
            <v>488.94</v>
          </cell>
          <cell r="F168">
            <v>488.94</v>
          </cell>
          <cell r="G168">
            <v>488.94</v>
          </cell>
        </row>
        <row r="169">
          <cell r="A169">
            <v>144</v>
          </cell>
          <cell r="B169" t="str">
            <v>Sri Lanka</v>
          </cell>
          <cell r="D169">
            <v>5</v>
          </cell>
          <cell r="F169">
            <v>5</v>
          </cell>
          <cell r="G169">
            <v>5</v>
          </cell>
        </row>
        <row r="170">
          <cell r="A170">
            <v>659</v>
          </cell>
          <cell r="B170" t="str">
            <v>St. Kitts and Nevis</v>
          </cell>
          <cell r="D170">
            <v>0</v>
          </cell>
          <cell r="G170">
            <v>0</v>
          </cell>
        </row>
        <row r="171">
          <cell r="A171">
            <v>662</v>
          </cell>
          <cell r="B171" t="str">
            <v>St. Lucia</v>
          </cell>
          <cell r="D171">
            <v>0</v>
          </cell>
          <cell r="G171">
            <v>0</v>
          </cell>
        </row>
        <row r="172">
          <cell r="A172">
            <v>670</v>
          </cell>
          <cell r="B172" t="str">
            <v>St. Vincent and the Grenadines</v>
          </cell>
          <cell r="D172">
            <v>0</v>
          </cell>
          <cell r="G172">
            <v>0</v>
          </cell>
        </row>
        <row r="173">
          <cell r="A173">
            <v>736</v>
          </cell>
          <cell r="B173" t="str">
            <v>Sudan</v>
          </cell>
          <cell r="D173">
            <v>7.74</v>
          </cell>
          <cell r="F173">
            <v>7.74</v>
          </cell>
          <cell r="G173">
            <v>7.74</v>
          </cell>
        </row>
        <row r="174">
          <cell r="A174">
            <v>740</v>
          </cell>
          <cell r="B174" t="str">
            <v>Suriname</v>
          </cell>
          <cell r="D174">
            <v>0</v>
          </cell>
          <cell r="F174">
            <v>0</v>
          </cell>
          <cell r="G174">
            <v>0</v>
          </cell>
        </row>
        <row r="175">
          <cell r="A175">
            <v>748</v>
          </cell>
          <cell r="B175" t="str">
            <v>Swaziland</v>
          </cell>
          <cell r="D175">
            <v>0</v>
          </cell>
          <cell r="F175">
            <v>0</v>
          </cell>
          <cell r="G175">
            <v>0</v>
          </cell>
        </row>
        <row r="176">
          <cell r="A176">
            <v>752</v>
          </cell>
          <cell r="B176" t="str">
            <v>Sweden</v>
          </cell>
          <cell r="D176">
            <v>0</v>
          </cell>
          <cell r="F176">
            <v>0</v>
          </cell>
          <cell r="G176">
            <v>0</v>
          </cell>
        </row>
        <row r="177">
          <cell r="A177">
            <v>756</v>
          </cell>
          <cell r="B177" t="str">
            <v>Switzerland</v>
          </cell>
          <cell r="D177">
            <v>121.1</v>
          </cell>
          <cell r="F177">
            <v>121.1</v>
          </cell>
          <cell r="G177">
            <v>121.1</v>
          </cell>
        </row>
        <row r="178">
          <cell r="A178">
            <v>760</v>
          </cell>
          <cell r="B178" t="str">
            <v>Syrian Arab Republic</v>
          </cell>
          <cell r="D178">
            <v>0</v>
          </cell>
          <cell r="F178">
            <v>0</v>
          </cell>
          <cell r="G178">
            <v>0</v>
          </cell>
        </row>
        <row r="179">
          <cell r="A179">
            <v>762</v>
          </cell>
          <cell r="B179" t="str">
            <v>Tajikstan</v>
          </cell>
          <cell r="D179">
            <v>0</v>
          </cell>
          <cell r="F179">
            <v>0</v>
          </cell>
          <cell r="G179">
            <v>0</v>
          </cell>
        </row>
        <row r="180">
          <cell r="A180">
            <v>764</v>
          </cell>
          <cell r="B180" t="str">
            <v>Thailand</v>
          </cell>
          <cell r="D180">
            <v>0</v>
          </cell>
          <cell r="F180">
            <v>0</v>
          </cell>
          <cell r="G180">
            <v>0</v>
          </cell>
        </row>
        <row r="181">
          <cell r="A181">
            <v>807</v>
          </cell>
          <cell r="B181" t="str">
            <v>The Former YR of Macedonia</v>
          </cell>
          <cell r="D181">
            <v>0</v>
          </cell>
          <cell r="F181">
            <v>0</v>
          </cell>
          <cell r="G181">
            <v>0</v>
          </cell>
        </row>
        <row r="182">
          <cell r="A182">
            <v>626</v>
          </cell>
          <cell r="B182" t="str">
            <v>Timor-Leste</v>
          </cell>
          <cell r="D182">
            <v>0</v>
          </cell>
          <cell r="F182">
            <v>0</v>
          </cell>
          <cell r="G182">
            <v>0</v>
          </cell>
        </row>
        <row r="183">
          <cell r="A183">
            <v>768</v>
          </cell>
          <cell r="B183" t="str">
            <v>Togo</v>
          </cell>
          <cell r="D183">
            <v>0</v>
          </cell>
          <cell r="F183">
            <v>0</v>
          </cell>
          <cell r="G183">
            <v>0</v>
          </cell>
        </row>
        <row r="184">
          <cell r="A184">
            <v>776</v>
          </cell>
          <cell r="B184" t="str">
            <v xml:space="preserve">Tonga </v>
          </cell>
          <cell r="D184">
            <v>0</v>
          </cell>
          <cell r="F184">
            <v>0</v>
          </cell>
          <cell r="G184">
            <v>0</v>
          </cell>
        </row>
        <row r="185">
          <cell r="A185">
            <v>780</v>
          </cell>
          <cell r="B185" t="str">
            <v>Trinidad and Tobago</v>
          </cell>
          <cell r="D185">
            <v>8.3000000000000007</v>
          </cell>
          <cell r="F185">
            <v>8.3000000000000007</v>
          </cell>
          <cell r="G185">
            <v>8.3000000000000007</v>
          </cell>
        </row>
        <row r="186">
          <cell r="A186">
            <v>788</v>
          </cell>
          <cell r="B186" t="str">
            <v>Tunisia</v>
          </cell>
          <cell r="D186">
            <v>0</v>
          </cell>
          <cell r="F186">
            <v>0</v>
          </cell>
          <cell r="G186">
            <v>0</v>
          </cell>
        </row>
        <row r="187">
          <cell r="A187">
            <v>792</v>
          </cell>
          <cell r="B187" t="str">
            <v>Turkey</v>
          </cell>
          <cell r="D187">
            <v>0</v>
          </cell>
          <cell r="F187">
            <v>0</v>
          </cell>
          <cell r="G187">
            <v>0</v>
          </cell>
        </row>
        <row r="188">
          <cell r="A188">
            <v>795</v>
          </cell>
          <cell r="B188" t="str">
            <v>Turkmenistan</v>
          </cell>
          <cell r="D188">
            <v>0</v>
          </cell>
          <cell r="F188">
            <v>0</v>
          </cell>
          <cell r="G188">
            <v>0</v>
          </cell>
        </row>
        <row r="189">
          <cell r="A189">
            <v>798</v>
          </cell>
          <cell r="B189" t="str">
            <v>Tuvalu</v>
          </cell>
          <cell r="D189">
            <v>0</v>
          </cell>
          <cell r="F189">
            <v>0</v>
          </cell>
          <cell r="G189">
            <v>0</v>
          </cell>
        </row>
        <row r="190">
          <cell r="A190">
            <v>800</v>
          </cell>
          <cell r="B190" t="str">
            <v>Uganda</v>
          </cell>
          <cell r="D190">
            <v>0</v>
          </cell>
          <cell r="F190">
            <v>0</v>
          </cell>
          <cell r="G190">
            <v>0</v>
          </cell>
        </row>
        <row r="191">
          <cell r="A191">
            <v>804</v>
          </cell>
          <cell r="B191" t="str">
            <v>Ukraine</v>
          </cell>
          <cell r="D191">
            <v>0</v>
          </cell>
          <cell r="F191">
            <v>0</v>
          </cell>
          <cell r="G191">
            <v>0</v>
          </cell>
        </row>
        <row r="192">
          <cell r="A192">
            <v>784</v>
          </cell>
          <cell r="B192" t="str">
            <v>United Arab Emirates</v>
          </cell>
          <cell r="D192">
            <v>0</v>
          </cell>
          <cell r="F192">
            <v>0</v>
          </cell>
          <cell r="G192">
            <v>0</v>
          </cell>
        </row>
        <row r="193">
          <cell r="A193">
            <v>826</v>
          </cell>
          <cell r="B193" t="str">
            <v>United Kingdom</v>
          </cell>
          <cell r="D193">
            <v>82.14</v>
          </cell>
          <cell r="F193">
            <v>82.14</v>
          </cell>
          <cell r="G193">
            <v>82.14</v>
          </cell>
        </row>
        <row r="194">
          <cell r="A194">
            <v>834</v>
          </cell>
          <cell r="B194" t="str">
            <v>United Rep of Tanzania</v>
          </cell>
          <cell r="D194">
            <v>0</v>
          </cell>
          <cell r="F194">
            <v>0</v>
          </cell>
          <cell r="G194">
            <v>0</v>
          </cell>
        </row>
        <row r="195">
          <cell r="A195">
            <v>840</v>
          </cell>
          <cell r="B195" t="str">
            <v xml:space="preserve">United States </v>
          </cell>
          <cell r="D195">
            <v>473.42</v>
          </cell>
          <cell r="F195">
            <v>473.42</v>
          </cell>
          <cell r="G195">
            <v>473.42</v>
          </cell>
        </row>
        <row r="196">
          <cell r="A196">
            <v>858</v>
          </cell>
          <cell r="B196" t="str">
            <v>Uruguay</v>
          </cell>
          <cell r="D196">
            <v>7.34</v>
          </cell>
          <cell r="F196">
            <v>7.34</v>
          </cell>
          <cell r="G196">
            <v>7.34</v>
          </cell>
        </row>
        <row r="197">
          <cell r="A197">
            <v>860</v>
          </cell>
          <cell r="B197" t="str">
            <v>Uzbekistan</v>
          </cell>
          <cell r="D197">
            <v>0</v>
          </cell>
          <cell r="F197">
            <v>0</v>
          </cell>
          <cell r="G197">
            <v>0</v>
          </cell>
        </row>
        <row r="198">
          <cell r="A198">
            <v>548</v>
          </cell>
          <cell r="B198" t="str">
            <v>Vanuatu</v>
          </cell>
          <cell r="D198">
            <v>0</v>
          </cell>
          <cell r="F198">
            <v>0</v>
          </cell>
          <cell r="G198">
            <v>0</v>
          </cell>
        </row>
        <row r="199">
          <cell r="A199">
            <v>862</v>
          </cell>
          <cell r="B199" t="str">
            <v>Venezuela</v>
          </cell>
          <cell r="D199">
            <v>0</v>
          </cell>
          <cell r="F199">
            <v>0</v>
          </cell>
          <cell r="G199">
            <v>0</v>
          </cell>
        </row>
        <row r="200">
          <cell r="A200">
            <v>704</v>
          </cell>
          <cell r="B200" t="str">
            <v>Vietnam</v>
          </cell>
          <cell r="D200">
            <v>0</v>
          </cell>
          <cell r="F200">
            <v>0</v>
          </cell>
          <cell r="G200">
            <v>0</v>
          </cell>
        </row>
        <row r="201">
          <cell r="A201">
            <v>887</v>
          </cell>
          <cell r="B201" t="str">
            <v>Yemen</v>
          </cell>
          <cell r="D201">
            <v>0</v>
          </cell>
          <cell r="F201">
            <v>0</v>
          </cell>
          <cell r="G201">
            <v>0</v>
          </cell>
        </row>
        <row r="202">
          <cell r="A202">
            <v>894</v>
          </cell>
          <cell r="B202" t="str">
            <v>Zambia</v>
          </cell>
          <cell r="D202">
            <v>0</v>
          </cell>
          <cell r="F202">
            <v>0</v>
          </cell>
          <cell r="G202">
            <v>0</v>
          </cell>
        </row>
        <row r="203">
          <cell r="A203">
            <v>716</v>
          </cell>
          <cell r="B203" t="str">
            <v>Zimbabwe</v>
          </cell>
          <cell r="D203">
            <v>0</v>
          </cell>
          <cell r="F203">
            <v>0</v>
          </cell>
          <cell r="G203">
            <v>0</v>
          </cell>
        </row>
        <row r="204">
          <cell r="C204">
            <v>0</v>
          </cell>
        </row>
        <row r="205">
          <cell r="B205" t="str">
            <v>Total Member States</v>
          </cell>
          <cell r="C205">
            <v>0</v>
          </cell>
          <cell r="D205">
            <v>7684.2400000000007</v>
          </cell>
          <cell r="E205">
            <v>0</v>
          </cell>
          <cell r="F205">
            <v>7684.2400000000007</v>
          </cell>
          <cell r="G205">
            <v>7684.2400000000007</v>
          </cell>
        </row>
        <row r="206">
          <cell r="C206">
            <v>0</v>
          </cell>
        </row>
        <row r="207">
          <cell r="B207" t="str">
            <v>Non-Member States or areas</v>
          </cell>
        </row>
        <row r="209">
          <cell r="A209">
            <v>660</v>
          </cell>
          <cell r="B209" t="str">
            <v>Anguilla</v>
          </cell>
          <cell r="D209">
            <v>0</v>
          </cell>
          <cell r="G209">
            <v>0</v>
          </cell>
        </row>
        <row r="210">
          <cell r="A210">
            <v>533</v>
          </cell>
          <cell r="B210" t="str">
            <v>Aruba</v>
          </cell>
          <cell r="D210">
            <v>0</v>
          </cell>
          <cell r="G210">
            <v>0</v>
          </cell>
        </row>
        <row r="211">
          <cell r="A211">
            <v>60</v>
          </cell>
          <cell r="B211" t="str">
            <v>Bermuda</v>
          </cell>
          <cell r="D211">
            <v>0</v>
          </cell>
          <cell r="G211">
            <v>0</v>
          </cell>
        </row>
        <row r="212">
          <cell r="A212">
            <v>92</v>
          </cell>
          <cell r="B212" t="str">
            <v>British Virgin Islands</v>
          </cell>
          <cell r="D212">
            <v>0</v>
          </cell>
          <cell r="G212">
            <v>0</v>
          </cell>
        </row>
        <row r="213">
          <cell r="A213">
            <v>136</v>
          </cell>
          <cell r="B213" t="str">
            <v>Cayman Islands</v>
          </cell>
          <cell r="D213">
            <v>0</v>
          </cell>
          <cell r="G213">
            <v>0</v>
          </cell>
        </row>
        <row r="214">
          <cell r="A214">
            <v>184</v>
          </cell>
          <cell r="B214" t="str">
            <v>Cook Islands</v>
          </cell>
          <cell r="D214">
            <v>0</v>
          </cell>
          <cell r="G214">
            <v>0</v>
          </cell>
        </row>
        <row r="215">
          <cell r="A215">
            <v>234</v>
          </cell>
          <cell r="B215" t="str">
            <v>Faroe Islands</v>
          </cell>
          <cell r="D215">
            <v>0</v>
          </cell>
          <cell r="G215">
            <v>0</v>
          </cell>
        </row>
        <row r="216">
          <cell r="A216">
            <v>254</v>
          </cell>
          <cell r="B216" t="str">
            <v>French Guiana</v>
          </cell>
          <cell r="D216">
            <v>0</v>
          </cell>
          <cell r="G216">
            <v>0</v>
          </cell>
        </row>
        <row r="217">
          <cell r="A217">
            <v>258</v>
          </cell>
          <cell r="B217" t="str">
            <v>French Polynesia</v>
          </cell>
          <cell r="D217">
            <v>0</v>
          </cell>
          <cell r="G217">
            <v>0</v>
          </cell>
        </row>
        <row r="218">
          <cell r="A218">
            <v>312</v>
          </cell>
          <cell r="B218" t="str">
            <v>Guadeloupe</v>
          </cell>
          <cell r="D218">
            <v>0</v>
          </cell>
          <cell r="G218">
            <v>0</v>
          </cell>
        </row>
        <row r="219">
          <cell r="A219">
            <v>316</v>
          </cell>
          <cell r="B219" t="str">
            <v>Guam</v>
          </cell>
          <cell r="D219">
            <v>0</v>
          </cell>
          <cell r="G219">
            <v>0</v>
          </cell>
        </row>
        <row r="220">
          <cell r="A220">
            <v>336</v>
          </cell>
          <cell r="B220" t="str">
            <v>Holy See</v>
          </cell>
          <cell r="D220">
            <v>0</v>
          </cell>
          <cell r="G220">
            <v>0</v>
          </cell>
        </row>
        <row r="221">
          <cell r="A221">
            <v>344</v>
          </cell>
          <cell r="B221" t="str">
            <v>Hong Kong, China</v>
          </cell>
          <cell r="D221">
            <v>7.74</v>
          </cell>
          <cell r="F221">
            <v>7.74</v>
          </cell>
          <cell r="G221">
            <v>7.74</v>
          </cell>
        </row>
        <row r="222">
          <cell r="A222">
            <v>896</v>
          </cell>
          <cell r="B222" t="str">
            <v>Kosovo</v>
          </cell>
          <cell r="D222">
            <v>0</v>
          </cell>
          <cell r="F222">
            <v>0</v>
          </cell>
          <cell r="G222">
            <v>0</v>
          </cell>
        </row>
        <row r="223">
          <cell r="A223">
            <v>446</v>
          </cell>
          <cell r="B223" t="str">
            <v>Macau, China</v>
          </cell>
          <cell r="D223">
            <v>0</v>
          </cell>
          <cell r="E223">
            <v>0</v>
          </cell>
          <cell r="G223">
            <v>0</v>
          </cell>
        </row>
        <row r="224">
          <cell r="A224">
            <v>474</v>
          </cell>
          <cell r="B224" t="str">
            <v>Martinique</v>
          </cell>
          <cell r="D224">
            <v>0</v>
          </cell>
          <cell r="G224">
            <v>0</v>
          </cell>
        </row>
        <row r="225">
          <cell r="A225">
            <v>500</v>
          </cell>
          <cell r="B225" t="str">
            <v>Montserrat</v>
          </cell>
          <cell r="D225">
            <v>0</v>
          </cell>
          <cell r="G225">
            <v>0</v>
          </cell>
        </row>
        <row r="226">
          <cell r="A226">
            <v>530</v>
          </cell>
          <cell r="B226" t="str">
            <v>Netherlands Antilles</v>
          </cell>
          <cell r="D226">
            <v>0</v>
          </cell>
          <cell r="G226">
            <v>0</v>
          </cell>
        </row>
        <row r="227">
          <cell r="A227">
            <v>570</v>
          </cell>
          <cell r="B227" t="str">
            <v>Niue</v>
          </cell>
          <cell r="D227">
            <v>0</v>
          </cell>
          <cell r="G227">
            <v>0</v>
          </cell>
        </row>
        <row r="228">
          <cell r="A228">
            <v>895</v>
          </cell>
          <cell r="B228" t="str">
            <v>Occupied Palestinian Territory</v>
          </cell>
          <cell r="D228">
            <v>0</v>
          </cell>
          <cell r="G228">
            <v>0</v>
          </cell>
        </row>
        <row r="229">
          <cell r="A229">
            <v>638</v>
          </cell>
          <cell r="B229" t="str">
            <v>Reunion</v>
          </cell>
          <cell r="D229">
            <v>0</v>
          </cell>
          <cell r="G229">
            <v>0</v>
          </cell>
        </row>
        <row r="230">
          <cell r="A230">
            <v>654</v>
          </cell>
          <cell r="B230" t="str">
            <v>St. Helena</v>
          </cell>
          <cell r="D230">
            <v>0</v>
          </cell>
          <cell r="G230">
            <v>0</v>
          </cell>
        </row>
        <row r="231">
          <cell r="A231">
            <v>772</v>
          </cell>
          <cell r="B231" t="str">
            <v>Tokelau</v>
          </cell>
          <cell r="D231">
            <v>0</v>
          </cell>
          <cell r="G231">
            <v>0</v>
          </cell>
        </row>
        <row r="232">
          <cell r="A232">
            <v>796</v>
          </cell>
          <cell r="B232" t="str">
            <v>Turks and Caicos Islands</v>
          </cell>
          <cell r="D232">
            <v>0</v>
          </cell>
          <cell r="G232">
            <v>0</v>
          </cell>
        </row>
        <row r="233">
          <cell r="A233">
            <v>901</v>
          </cell>
          <cell r="B233" t="str">
            <v>Other (please specify, using Excel's Insert Row commany if necessary)</v>
          </cell>
          <cell r="D233">
            <v>142.59</v>
          </cell>
          <cell r="E233">
            <v>0</v>
          </cell>
          <cell r="F233">
            <v>142.59</v>
          </cell>
          <cell r="G233">
            <v>142.59</v>
          </cell>
        </row>
        <row r="234">
          <cell r="G234">
            <v>0</v>
          </cell>
        </row>
        <row r="235">
          <cell r="B235" t="str">
            <v>Total non-members</v>
          </cell>
          <cell r="C235">
            <v>0</v>
          </cell>
          <cell r="D235">
            <v>150.33000000000001</v>
          </cell>
          <cell r="E235">
            <v>0</v>
          </cell>
          <cell r="F235">
            <v>150.33000000000001</v>
          </cell>
          <cell r="G235">
            <v>150.33000000000001</v>
          </cell>
        </row>
        <row r="237">
          <cell r="B237" t="str">
            <v>Total countries/areas</v>
          </cell>
          <cell r="C237">
            <v>0</v>
          </cell>
          <cell r="D237">
            <v>7834.5700000000006</v>
          </cell>
          <cell r="E237">
            <v>0</v>
          </cell>
          <cell r="F237">
            <v>7834.5700000000006</v>
          </cell>
          <cell r="G237">
            <v>7834.5700000000006</v>
          </cell>
        </row>
        <row r="239">
          <cell r="A239">
            <v>711</v>
          </cell>
          <cell r="B239" t="str">
            <v>Sub-Saharan Africa</v>
          </cell>
          <cell r="D239">
            <v>0</v>
          </cell>
          <cell r="F239">
            <v>0</v>
          </cell>
          <cell r="G239">
            <v>0</v>
          </cell>
        </row>
        <row r="240">
          <cell r="A240">
            <v>15</v>
          </cell>
          <cell r="B240" t="str">
            <v>Northern Africa</v>
          </cell>
          <cell r="D240">
            <v>0</v>
          </cell>
          <cell r="G240">
            <v>0</v>
          </cell>
        </row>
        <row r="241">
          <cell r="A241">
            <v>141</v>
          </cell>
          <cell r="B241" t="str">
            <v>Asia and the Pacific</v>
          </cell>
          <cell r="D241">
            <v>0</v>
          </cell>
          <cell r="F241">
            <v>0</v>
          </cell>
          <cell r="G241">
            <v>0</v>
          </cell>
        </row>
        <row r="242">
          <cell r="A242">
            <v>19</v>
          </cell>
          <cell r="B242" t="str">
            <v>Americas</v>
          </cell>
          <cell r="D242">
            <v>0</v>
          </cell>
          <cell r="F242">
            <v>0</v>
          </cell>
          <cell r="G242">
            <v>0</v>
          </cell>
        </row>
        <row r="243">
          <cell r="A243">
            <v>146</v>
          </cell>
          <cell r="B243" t="str">
            <v>Western Asia</v>
          </cell>
          <cell r="D243">
            <v>0</v>
          </cell>
          <cell r="F243">
            <v>0</v>
          </cell>
          <cell r="G243">
            <v>0</v>
          </cell>
        </row>
        <row r="244">
          <cell r="A244">
            <v>150</v>
          </cell>
          <cell r="B244" t="str">
            <v>Europe</v>
          </cell>
          <cell r="D244">
            <v>0</v>
          </cell>
          <cell r="F244">
            <v>0</v>
          </cell>
          <cell r="G244">
            <v>0</v>
          </cell>
        </row>
        <row r="245">
          <cell r="A245">
            <v>1020</v>
          </cell>
          <cell r="B245" t="str">
            <v>Global/interregional</v>
          </cell>
          <cell r="D245">
            <v>0</v>
          </cell>
          <cell r="F245">
            <v>0</v>
          </cell>
          <cell r="G245">
            <v>0</v>
          </cell>
        </row>
        <row r="246">
          <cell r="A246">
            <v>1021</v>
          </cell>
          <cell r="B246" t="str">
            <v>Other (please specify, using Excel's Insert Row commany if necessary)</v>
          </cell>
          <cell r="D246">
            <v>0</v>
          </cell>
          <cell r="F246">
            <v>0</v>
          </cell>
          <cell r="G246">
            <v>0</v>
          </cell>
        </row>
        <row r="247">
          <cell r="G247">
            <v>0</v>
          </cell>
        </row>
        <row r="248">
          <cell r="B248" t="str">
            <v>Total, Regional</v>
          </cell>
          <cell r="C248">
            <v>0</v>
          </cell>
          <cell r="D248">
            <v>0</v>
          </cell>
          <cell r="E248">
            <v>0</v>
          </cell>
          <cell r="F248">
            <v>0</v>
          </cell>
          <cell r="G248">
            <v>0</v>
          </cell>
        </row>
        <row r="250">
          <cell r="A250">
            <v>2401</v>
          </cell>
          <cell r="B250" t="str">
            <v>Not elsewhere classified (from table 3b)</v>
          </cell>
          <cell r="C250">
            <v>10277</v>
          </cell>
          <cell r="E250">
            <v>0</v>
          </cell>
          <cell r="F250">
            <v>0</v>
          </cell>
          <cell r="G250">
            <v>10277</v>
          </cell>
        </row>
        <row r="252">
          <cell r="B252" t="str">
            <v>Total</v>
          </cell>
          <cell r="C252">
            <v>10277</v>
          </cell>
          <cell r="D252">
            <v>7834.5700000000006</v>
          </cell>
          <cell r="E252">
            <v>0</v>
          </cell>
          <cell r="F252">
            <v>7834.5700000000006</v>
          </cell>
          <cell r="G252">
            <v>18111.57</v>
          </cell>
        </row>
      </sheetData>
      <sheetData sheetId="42">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F34">
            <v>0</v>
          </cell>
          <cell r="G34">
            <v>0</v>
          </cell>
        </row>
        <row r="35">
          <cell r="A35">
            <v>76</v>
          </cell>
          <cell r="B35" t="str">
            <v>Brazil</v>
          </cell>
          <cell r="E35">
            <v>2157.1999999999998</v>
          </cell>
          <cell r="F35">
            <v>2157.1999999999998</v>
          </cell>
          <cell r="G35">
            <v>2157.1999999999998</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F47">
            <v>0</v>
          </cell>
          <cell r="G47">
            <v>0</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F52">
            <v>0</v>
          </cell>
          <cell r="G52">
            <v>0</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F57">
            <v>0</v>
          </cell>
          <cell r="G57">
            <v>0</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D62">
            <v>3</v>
          </cell>
          <cell r="F62">
            <v>3</v>
          </cell>
          <cell r="G62">
            <v>3</v>
          </cell>
        </row>
        <row r="63">
          <cell r="A63">
            <v>218</v>
          </cell>
          <cell r="B63" t="str">
            <v>Ecuador</v>
          </cell>
          <cell r="F63">
            <v>0</v>
          </cell>
          <cell r="G63">
            <v>0</v>
          </cell>
        </row>
        <row r="64">
          <cell r="A64">
            <v>818</v>
          </cell>
          <cell r="B64" t="str">
            <v>Egypt</v>
          </cell>
          <cell r="F64">
            <v>0</v>
          </cell>
          <cell r="G64">
            <v>0</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D84">
            <v>28.6</v>
          </cell>
          <cell r="F84">
            <v>28.6</v>
          </cell>
          <cell r="G84">
            <v>28.6</v>
          </cell>
        </row>
        <row r="85">
          <cell r="A85">
            <v>332</v>
          </cell>
          <cell r="B85" t="str">
            <v>Haiti</v>
          </cell>
          <cell r="F85">
            <v>0</v>
          </cell>
          <cell r="G85">
            <v>0</v>
          </cell>
        </row>
        <row r="86">
          <cell r="A86">
            <v>340</v>
          </cell>
          <cell r="B86" t="str">
            <v>Honduras</v>
          </cell>
          <cell r="F86">
            <v>0</v>
          </cell>
          <cell r="G86">
            <v>0</v>
          </cell>
        </row>
        <row r="87">
          <cell r="A87">
            <v>348</v>
          </cell>
          <cell r="B87" t="str">
            <v>Hungary</v>
          </cell>
          <cell r="F87">
            <v>0</v>
          </cell>
          <cell r="G87">
            <v>0</v>
          </cell>
        </row>
        <row r="88">
          <cell r="A88">
            <v>352</v>
          </cell>
          <cell r="B88" t="str">
            <v>Iceland</v>
          </cell>
          <cell r="F88">
            <v>0</v>
          </cell>
          <cell r="G88">
            <v>0</v>
          </cell>
        </row>
        <row r="89">
          <cell r="A89">
            <v>356</v>
          </cell>
          <cell r="B89" t="str">
            <v>India</v>
          </cell>
          <cell r="F89">
            <v>0</v>
          </cell>
          <cell r="G89">
            <v>0</v>
          </cell>
        </row>
        <row r="90">
          <cell r="A90">
            <v>360</v>
          </cell>
          <cell r="B90" t="str">
            <v>Indonesia</v>
          </cell>
          <cell r="F90">
            <v>0</v>
          </cell>
          <cell r="G90">
            <v>0</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E107">
            <v>0.6</v>
          </cell>
          <cell r="F107">
            <v>0.6</v>
          </cell>
          <cell r="G107">
            <v>0.6</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F116">
            <v>0</v>
          </cell>
          <cell r="G116">
            <v>0</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E122">
            <v>789.7</v>
          </cell>
          <cell r="F122">
            <v>789.7</v>
          </cell>
          <cell r="G122">
            <v>789.7</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F131">
            <v>0</v>
          </cell>
          <cell r="G131">
            <v>0</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F134">
            <v>0</v>
          </cell>
          <cell r="G134">
            <v>0</v>
          </cell>
        </row>
        <row r="135">
          <cell r="A135">
            <v>562</v>
          </cell>
          <cell r="B135" t="str">
            <v>Niger</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D138">
            <v>15.6</v>
          </cell>
          <cell r="F138">
            <v>15.6</v>
          </cell>
          <cell r="G138">
            <v>15.6</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F141">
            <v>0</v>
          </cell>
          <cell r="G141">
            <v>0</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F144">
            <v>0</v>
          </cell>
          <cell r="G144">
            <v>0</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F153">
            <v>0</v>
          </cell>
          <cell r="G153">
            <v>0</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F158">
            <v>0</v>
          </cell>
          <cell r="G158">
            <v>0</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E169">
            <v>6</v>
          </cell>
          <cell r="F169">
            <v>6</v>
          </cell>
          <cell r="G169">
            <v>6</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F181">
            <v>0</v>
          </cell>
          <cell r="G181">
            <v>0</v>
          </cell>
        </row>
        <row r="182">
          <cell r="A182">
            <v>626</v>
          </cell>
          <cell r="B182" t="str">
            <v>Timor-Leste</v>
          </cell>
          <cell r="F182">
            <v>0</v>
          </cell>
          <cell r="G182">
            <v>0</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F187">
            <v>0</v>
          </cell>
          <cell r="G187">
            <v>0</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F196">
            <v>0</v>
          </cell>
          <cell r="G196">
            <v>0</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47.2</v>
          </cell>
          <cell r="E205">
            <v>2953.5</v>
          </cell>
          <cell r="F205">
            <v>3000.6999999999994</v>
          </cell>
          <cell r="G205">
            <v>3000.6999999999994</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Caribbean Islands</v>
          </cell>
          <cell r="D233">
            <v>176</v>
          </cell>
          <cell r="F233">
            <v>176</v>
          </cell>
          <cell r="G233">
            <v>176</v>
          </cell>
        </row>
        <row r="234">
          <cell r="F234">
            <v>0</v>
          </cell>
          <cell r="G234">
            <v>0</v>
          </cell>
        </row>
        <row r="235">
          <cell r="B235" t="str">
            <v>Total non-members</v>
          </cell>
          <cell r="C235">
            <v>0</v>
          </cell>
          <cell r="D235">
            <v>176</v>
          </cell>
          <cell r="E235">
            <v>0</v>
          </cell>
          <cell r="F235">
            <v>176</v>
          </cell>
          <cell r="G235">
            <v>176</v>
          </cell>
        </row>
        <row r="237">
          <cell r="B237" t="str">
            <v>Total countries/areas</v>
          </cell>
          <cell r="C237">
            <v>0</v>
          </cell>
          <cell r="D237">
            <v>223.2</v>
          </cell>
          <cell r="E237">
            <v>2953.5</v>
          </cell>
          <cell r="F237">
            <v>3176.6999999999994</v>
          </cell>
          <cell r="G237">
            <v>3176.6999999999994</v>
          </cell>
        </row>
        <row r="239">
          <cell r="A239">
            <v>711</v>
          </cell>
          <cell r="B239" t="str">
            <v>Sub-Saharan Africa</v>
          </cell>
          <cell r="F239">
            <v>0</v>
          </cell>
          <cell r="G239">
            <v>0</v>
          </cell>
        </row>
        <row r="240">
          <cell r="A240">
            <v>15</v>
          </cell>
          <cell r="B240" t="str">
            <v>Northern Africa</v>
          </cell>
          <cell r="F240">
            <v>0</v>
          </cell>
          <cell r="G240">
            <v>0</v>
          </cell>
        </row>
        <row r="241">
          <cell r="A241">
            <v>141</v>
          </cell>
          <cell r="B241" t="str">
            <v>Asia and the Pacific</v>
          </cell>
          <cell r="D241">
            <v>16.600000000000001</v>
          </cell>
          <cell r="F241">
            <v>16.600000000000001</v>
          </cell>
          <cell r="G241">
            <v>16.600000000000001</v>
          </cell>
        </row>
        <row r="242">
          <cell r="A242">
            <v>19</v>
          </cell>
          <cell r="B242" t="str">
            <v>Americas</v>
          </cell>
          <cell r="F242">
            <v>0</v>
          </cell>
          <cell r="G242">
            <v>0</v>
          </cell>
        </row>
        <row r="243">
          <cell r="A243">
            <v>146</v>
          </cell>
          <cell r="B243" t="str">
            <v>Western Asia</v>
          </cell>
          <cell r="F243">
            <v>0</v>
          </cell>
          <cell r="G243">
            <v>0</v>
          </cell>
        </row>
        <row r="244">
          <cell r="A244">
            <v>150</v>
          </cell>
          <cell r="B244" t="str">
            <v>Europe</v>
          </cell>
          <cell r="F244">
            <v>0</v>
          </cell>
          <cell r="G244">
            <v>0</v>
          </cell>
        </row>
        <row r="245">
          <cell r="A245">
            <v>1020</v>
          </cell>
          <cell r="B245" t="str">
            <v>Global/interregional</v>
          </cell>
          <cell r="D245">
            <v>1202</v>
          </cell>
          <cell r="F245">
            <v>1202</v>
          </cell>
          <cell r="G245">
            <v>1202</v>
          </cell>
        </row>
        <row r="246">
          <cell r="A246">
            <v>1021</v>
          </cell>
          <cell r="B246" t="str">
            <v>Regional Africa</v>
          </cell>
          <cell r="D246">
            <v>1031.5999999999999</v>
          </cell>
          <cell r="E246">
            <v>116.7</v>
          </cell>
          <cell r="F246">
            <v>1148.3</v>
          </cell>
          <cell r="G246">
            <v>1148.3</v>
          </cell>
        </row>
        <row r="247">
          <cell r="B247" t="str">
            <v>Regional Latin America and the Caribbean</v>
          </cell>
          <cell r="D247">
            <v>1086.5999999999999</v>
          </cell>
          <cell r="F247">
            <v>1086.5999999999999</v>
          </cell>
          <cell r="G247">
            <v>1086.5999999999999</v>
          </cell>
        </row>
        <row r="248">
          <cell r="B248" t="str">
            <v>Total, Regional</v>
          </cell>
          <cell r="C248">
            <v>0</v>
          </cell>
          <cell r="D248">
            <v>3336.7999999999997</v>
          </cell>
          <cell r="E248">
            <v>116.7</v>
          </cell>
          <cell r="F248">
            <v>3453.4999999999995</v>
          </cell>
          <cell r="G248">
            <v>3453.4999999999995</v>
          </cell>
        </row>
        <row r="250">
          <cell r="A250">
            <v>2401</v>
          </cell>
          <cell r="B250" t="str">
            <v>Not elsewhere classified (from table 3b)</v>
          </cell>
          <cell r="C250">
            <v>2523.2142800000001</v>
          </cell>
          <cell r="D250">
            <v>0</v>
          </cell>
          <cell r="E250">
            <v>0</v>
          </cell>
          <cell r="F250">
            <v>0</v>
          </cell>
          <cell r="G250">
            <v>2523.2142800000001</v>
          </cell>
        </row>
        <row r="252">
          <cell r="B252" t="str">
            <v>Total</v>
          </cell>
          <cell r="C252">
            <v>2523.2142800000001</v>
          </cell>
          <cell r="D252">
            <v>3559.9999999999995</v>
          </cell>
          <cell r="E252">
            <v>3070.2</v>
          </cell>
          <cell r="F252">
            <v>6630.1999999999989</v>
          </cell>
          <cell r="G252">
            <v>9153.4142799999991</v>
          </cell>
        </row>
      </sheetData>
      <sheetData sheetId="43">
        <row r="8">
          <cell r="B8" t="str">
            <v>(list here expenditures by country and region)</v>
          </cell>
        </row>
        <row r="10">
          <cell r="B10" t="str">
            <v xml:space="preserve">Member States </v>
          </cell>
        </row>
        <row r="12">
          <cell r="A12">
            <v>4</v>
          </cell>
          <cell r="B12" t="str">
            <v>Afghanistan</v>
          </cell>
          <cell r="F12">
            <v>0</v>
          </cell>
          <cell r="G12">
            <v>0</v>
          </cell>
        </row>
        <row r="13">
          <cell r="A13">
            <v>8</v>
          </cell>
          <cell r="B13" t="str">
            <v>Albania</v>
          </cell>
          <cell r="F13">
            <v>0</v>
          </cell>
          <cell r="G13">
            <v>0</v>
          </cell>
        </row>
        <row r="14">
          <cell r="A14">
            <v>12</v>
          </cell>
          <cell r="B14" t="str">
            <v>Algeria</v>
          </cell>
          <cell r="F14">
            <v>0</v>
          </cell>
          <cell r="G14">
            <v>0</v>
          </cell>
        </row>
        <row r="15">
          <cell r="A15">
            <v>20</v>
          </cell>
          <cell r="B15" t="str">
            <v>Andorra</v>
          </cell>
          <cell r="F15">
            <v>0</v>
          </cell>
          <cell r="G15">
            <v>0</v>
          </cell>
        </row>
        <row r="16">
          <cell r="A16">
            <v>24</v>
          </cell>
          <cell r="B16" t="str">
            <v>Angola</v>
          </cell>
          <cell r="F16">
            <v>0</v>
          </cell>
          <cell r="G16">
            <v>0</v>
          </cell>
        </row>
        <row r="17">
          <cell r="A17">
            <v>28</v>
          </cell>
          <cell r="B17" t="str">
            <v>Antigua and Barbuda</v>
          </cell>
          <cell r="F17">
            <v>0</v>
          </cell>
          <cell r="G17">
            <v>0</v>
          </cell>
        </row>
        <row r="18">
          <cell r="A18">
            <v>32</v>
          </cell>
          <cell r="B18" t="str">
            <v>Argentina</v>
          </cell>
          <cell r="F18">
            <v>0</v>
          </cell>
          <cell r="G18">
            <v>0</v>
          </cell>
        </row>
        <row r="19">
          <cell r="A19">
            <v>51</v>
          </cell>
          <cell r="B19" t="str">
            <v>Armenia</v>
          </cell>
          <cell r="F19">
            <v>0</v>
          </cell>
          <cell r="G19">
            <v>0</v>
          </cell>
        </row>
        <row r="20">
          <cell r="A20">
            <v>36</v>
          </cell>
          <cell r="B20" t="str">
            <v>Australia</v>
          </cell>
          <cell r="F20">
            <v>0</v>
          </cell>
          <cell r="G20">
            <v>0</v>
          </cell>
        </row>
        <row r="21">
          <cell r="A21">
            <v>40</v>
          </cell>
          <cell r="B21" t="str">
            <v>Austria</v>
          </cell>
          <cell r="F21">
            <v>0</v>
          </cell>
          <cell r="G21">
            <v>0</v>
          </cell>
        </row>
        <row r="22">
          <cell r="A22">
            <v>31</v>
          </cell>
          <cell r="B22" t="str">
            <v>Azerbaijan</v>
          </cell>
          <cell r="F22">
            <v>0</v>
          </cell>
          <cell r="G22">
            <v>0</v>
          </cell>
        </row>
        <row r="23">
          <cell r="A23">
            <v>44</v>
          </cell>
          <cell r="B23" t="str">
            <v>Bahamas</v>
          </cell>
          <cell r="F23">
            <v>0</v>
          </cell>
          <cell r="G23">
            <v>0</v>
          </cell>
        </row>
        <row r="24">
          <cell r="A24">
            <v>48</v>
          </cell>
          <cell r="B24" t="str">
            <v>Bahrain</v>
          </cell>
          <cell r="F24">
            <v>0</v>
          </cell>
          <cell r="G24">
            <v>0</v>
          </cell>
        </row>
        <row r="25">
          <cell r="A25">
            <v>50</v>
          </cell>
          <cell r="B25" t="str">
            <v>Bangladesh</v>
          </cell>
          <cell r="F25">
            <v>0</v>
          </cell>
          <cell r="G25">
            <v>0</v>
          </cell>
        </row>
        <row r="26">
          <cell r="A26">
            <v>52</v>
          </cell>
          <cell r="B26" t="str">
            <v>Barbados</v>
          </cell>
          <cell r="F26">
            <v>0</v>
          </cell>
          <cell r="G26">
            <v>0</v>
          </cell>
        </row>
        <row r="27">
          <cell r="A27">
            <v>112</v>
          </cell>
          <cell r="B27" t="str">
            <v>Belarus</v>
          </cell>
          <cell r="F27">
            <v>0</v>
          </cell>
          <cell r="G27">
            <v>0</v>
          </cell>
        </row>
        <row r="28">
          <cell r="A28">
            <v>56</v>
          </cell>
          <cell r="B28" t="str">
            <v>Belgium</v>
          </cell>
          <cell r="F28">
            <v>0</v>
          </cell>
          <cell r="G28">
            <v>0</v>
          </cell>
        </row>
        <row r="29">
          <cell r="A29">
            <v>84</v>
          </cell>
          <cell r="B29" t="str">
            <v>Belize</v>
          </cell>
          <cell r="F29">
            <v>0</v>
          </cell>
          <cell r="G29">
            <v>0</v>
          </cell>
        </row>
        <row r="30">
          <cell r="A30">
            <v>204</v>
          </cell>
          <cell r="B30" t="str">
            <v>Benin</v>
          </cell>
          <cell r="F30">
            <v>0</v>
          </cell>
          <cell r="G30">
            <v>0</v>
          </cell>
        </row>
        <row r="31">
          <cell r="A31">
            <v>64</v>
          </cell>
          <cell r="B31" t="str">
            <v>Bhutan</v>
          </cell>
          <cell r="F31">
            <v>0</v>
          </cell>
          <cell r="G31">
            <v>0</v>
          </cell>
        </row>
        <row r="32">
          <cell r="A32">
            <v>68</v>
          </cell>
          <cell r="B32" t="str">
            <v>Bolivia</v>
          </cell>
          <cell r="F32">
            <v>0</v>
          </cell>
          <cell r="G32">
            <v>0</v>
          </cell>
        </row>
        <row r="33">
          <cell r="A33">
            <v>70</v>
          </cell>
          <cell r="B33" t="str">
            <v>Bosnia and Herzegovina</v>
          </cell>
          <cell r="F33">
            <v>0</v>
          </cell>
          <cell r="G33">
            <v>0</v>
          </cell>
        </row>
        <row r="34">
          <cell r="A34">
            <v>72</v>
          </cell>
          <cell r="B34" t="str">
            <v>Botswana</v>
          </cell>
          <cell r="E34">
            <v>57.653550000000003</v>
          </cell>
          <cell r="F34">
            <v>57.653550000000003</v>
          </cell>
          <cell r="G34">
            <v>57.653550000000003</v>
          </cell>
        </row>
        <row r="35">
          <cell r="A35">
            <v>76</v>
          </cell>
          <cell r="B35" t="str">
            <v>Brazil</v>
          </cell>
          <cell r="F35">
            <v>0</v>
          </cell>
          <cell r="G35">
            <v>0</v>
          </cell>
        </row>
        <row r="36">
          <cell r="A36">
            <v>96</v>
          </cell>
          <cell r="B36" t="str">
            <v>Brunei Darussalam</v>
          </cell>
          <cell r="F36">
            <v>0</v>
          </cell>
          <cell r="G36">
            <v>0</v>
          </cell>
        </row>
        <row r="37">
          <cell r="A37">
            <v>100</v>
          </cell>
          <cell r="B37" t="str">
            <v>Bulgaria</v>
          </cell>
          <cell r="F37">
            <v>0</v>
          </cell>
          <cell r="G37">
            <v>0</v>
          </cell>
        </row>
        <row r="38">
          <cell r="A38">
            <v>854</v>
          </cell>
          <cell r="B38" t="str">
            <v>Burkina Faso</v>
          </cell>
          <cell r="F38">
            <v>0</v>
          </cell>
          <cell r="G38">
            <v>0</v>
          </cell>
        </row>
        <row r="39">
          <cell r="A39">
            <v>108</v>
          </cell>
          <cell r="B39" t="str">
            <v>Burundi</v>
          </cell>
          <cell r="F39">
            <v>0</v>
          </cell>
          <cell r="G39">
            <v>0</v>
          </cell>
        </row>
        <row r="40">
          <cell r="A40">
            <v>116</v>
          </cell>
          <cell r="B40" t="str">
            <v>Cambodia</v>
          </cell>
          <cell r="F40">
            <v>0</v>
          </cell>
          <cell r="G40">
            <v>0</v>
          </cell>
        </row>
        <row r="41">
          <cell r="A41">
            <v>120</v>
          </cell>
          <cell r="B41" t="str">
            <v>Cameroon</v>
          </cell>
          <cell r="F41">
            <v>0</v>
          </cell>
          <cell r="G41">
            <v>0</v>
          </cell>
        </row>
        <row r="42">
          <cell r="A42">
            <v>124</v>
          </cell>
          <cell r="B42" t="str">
            <v>Canada</v>
          </cell>
          <cell r="F42">
            <v>0</v>
          </cell>
          <cell r="G42">
            <v>0</v>
          </cell>
        </row>
        <row r="43">
          <cell r="A43">
            <v>132</v>
          </cell>
          <cell r="B43" t="str">
            <v>Cape Verde</v>
          </cell>
          <cell r="F43">
            <v>0</v>
          </cell>
          <cell r="G43">
            <v>0</v>
          </cell>
        </row>
        <row r="44">
          <cell r="A44">
            <v>140</v>
          </cell>
          <cell r="B44" t="str">
            <v>Central African Rep.</v>
          </cell>
          <cell r="F44">
            <v>0</v>
          </cell>
          <cell r="G44">
            <v>0</v>
          </cell>
        </row>
        <row r="45">
          <cell r="A45">
            <v>148</v>
          </cell>
          <cell r="B45" t="str">
            <v>Chad</v>
          </cell>
          <cell r="F45">
            <v>0</v>
          </cell>
          <cell r="G45">
            <v>0</v>
          </cell>
        </row>
        <row r="46">
          <cell r="A46">
            <v>152</v>
          </cell>
          <cell r="B46" t="str">
            <v>Chile</v>
          </cell>
          <cell r="F46">
            <v>0</v>
          </cell>
          <cell r="G46">
            <v>0</v>
          </cell>
        </row>
        <row r="47">
          <cell r="A47">
            <v>156</v>
          </cell>
          <cell r="B47" t="str">
            <v>China</v>
          </cell>
          <cell r="D47">
            <v>78.754179999999991</v>
          </cell>
          <cell r="E47">
            <v>17.82489</v>
          </cell>
          <cell r="F47">
            <v>96.579069999999987</v>
          </cell>
          <cell r="G47">
            <v>96.579069999999987</v>
          </cell>
        </row>
        <row r="48">
          <cell r="A48">
            <v>170</v>
          </cell>
          <cell r="B48" t="str">
            <v>Colombia</v>
          </cell>
          <cell r="F48">
            <v>0</v>
          </cell>
          <cell r="G48">
            <v>0</v>
          </cell>
        </row>
        <row r="49">
          <cell r="A49">
            <v>174</v>
          </cell>
          <cell r="B49" t="str">
            <v>Comoros</v>
          </cell>
          <cell r="F49">
            <v>0</v>
          </cell>
          <cell r="G49">
            <v>0</v>
          </cell>
        </row>
        <row r="50">
          <cell r="A50">
            <v>178</v>
          </cell>
          <cell r="B50" t="str">
            <v>Congo</v>
          </cell>
          <cell r="F50">
            <v>0</v>
          </cell>
          <cell r="G50">
            <v>0</v>
          </cell>
        </row>
        <row r="51">
          <cell r="A51">
            <v>188</v>
          </cell>
          <cell r="B51" t="str">
            <v>Costa Rica</v>
          </cell>
          <cell r="F51">
            <v>0</v>
          </cell>
          <cell r="G51">
            <v>0</v>
          </cell>
        </row>
        <row r="52">
          <cell r="A52">
            <v>384</v>
          </cell>
          <cell r="B52" t="str">
            <v>Cote d'Ivoire</v>
          </cell>
          <cell r="D52">
            <v>19.811540000000001</v>
          </cell>
          <cell r="F52">
            <v>19.811540000000001</v>
          </cell>
          <cell r="G52">
            <v>19.811540000000001</v>
          </cell>
        </row>
        <row r="53">
          <cell r="A53">
            <v>191</v>
          </cell>
          <cell r="B53" t="str">
            <v>Croatia</v>
          </cell>
          <cell r="F53">
            <v>0</v>
          </cell>
          <cell r="G53">
            <v>0</v>
          </cell>
        </row>
        <row r="54">
          <cell r="A54">
            <v>192</v>
          </cell>
          <cell r="B54" t="str">
            <v>Cuba</v>
          </cell>
          <cell r="F54">
            <v>0</v>
          </cell>
          <cell r="G54">
            <v>0</v>
          </cell>
        </row>
        <row r="55">
          <cell r="A55">
            <v>196</v>
          </cell>
          <cell r="B55" t="str">
            <v>Cyprus</v>
          </cell>
          <cell r="F55">
            <v>0</v>
          </cell>
          <cell r="G55">
            <v>0</v>
          </cell>
        </row>
        <row r="56">
          <cell r="A56">
            <v>203</v>
          </cell>
          <cell r="B56" t="str">
            <v>Czech Republic</v>
          </cell>
          <cell r="F56">
            <v>0</v>
          </cell>
          <cell r="G56">
            <v>0</v>
          </cell>
        </row>
        <row r="57">
          <cell r="A57">
            <v>408</v>
          </cell>
          <cell r="B57" t="str">
            <v>Dem People's Rep of Korea</v>
          </cell>
          <cell r="E57">
            <v>6.3475600000000005</v>
          </cell>
          <cell r="F57">
            <v>6.3475600000000005</v>
          </cell>
          <cell r="G57">
            <v>6.3475600000000005</v>
          </cell>
        </row>
        <row r="58">
          <cell r="A58">
            <v>180</v>
          </cell>
          <cell r="B58" t="str">
            <v>Dem Rep of the Congo</v>
          </cell>
          <cell r="F58">
            <v>0</v>
          </cell>
          <cell r="G58">
            <v>0</v>
          </cell>
        </row>
        <row r="59">
          <cell r="A59">
            <v>208</v>
          </cell>
          <cell r="B59" t="str">
            <v>Denmark</v>
          </cell>
          <cell r="F59">
            <v>0</v>
          </cell>
          <cell r="G59">
            <v>0</v>
          </cell>
        </row>
        <row r="60">
          <cell r="A60">
            <v>262</v>
          </cell>
          <cell r="B60" t="str">
            <v>Djibouti</v>
          </cell>
          <cell r="F60">
            <v>0</v>
          </cell>
          <cell r="G60">
            <v>0</v>
          </cell>
        </row>
        <row r="61">
          <cell r="A61">
            <v>212</v>
          </cell>
          <cell r="B61" t="str">
            <v>Dominica</v>
          </cell>
          <cell r="F61">
            <v>0</v>
          </cell>
          <cell r="G61">
            <v>0</v>
          </cell>
        </row>
        <row r="62">
          <cell r="A62">
            <v>214</v>
          </cell>
          <cell r="B62" t="str">
            <v>Dominican Republic</v>
          </cell>
          <cell r="F62">
            <v>0</v>
          </cell>
          <cell r="G62">
            <v>0</v>
          </cell>
        </row>
        <row r="63">
          <cell r="A63">
            <v>218</v>
          </cell>
          <cell r="B63" t="str">
            <v>Ecuador</v>
          </cell>
          <cell r="D63">
            <v>107.20247999999998</v>
          </cell>
          <cell r="F63">
            <v>107.20247999999998</v>
          </cell>
          <cell r="G63">
            <v>107.20247999999998</v>
          </cell>
        </row>
        <row r="64">
          <cell r="A64">
            <v>818</v>
          </cell>
          <cell r="B64" t="str">
            <v>Egypt</v>
          </cell>
          <cell r="E64">
            <v>6.4999999999999997E-3</v>
          </cell>
          <cell r="F64">
            <v>6.4999999999999997E-3</v>
          </cell>
          <cell r="G64">
            <v>6.4999999999999997E-3</v>
          </cell>
        </row>
        <row r="65">
          <cell r="A65">
            <v>222</v>
          </cell>
          <cell r="B65" t="str">
            <v>El Salvador</v>
          </cell>
          <cell r="F65">
            <v>0</v>
          </cell>
          <cell r="G65">
            <v>0</v>
          </cell>
        </row>
        <row r="66">
          <cell r="A66">
            <v>226</v>
          </cell>
          <cell r="B66" t="str">
            <v>Equatorial Guinea</v>
          </cell>
          <cell r="F66">
            <v>0</v>
          </cell>
          <cell r="G66">
            <v>0</v>
          </cell>
        </row>
        <row r="67">
          <cell r="A67">
            <v>232</v>
          </cell>
          <cell r="B67" t="str">
            <v>Eritrea</v>
          </cell>
          <cell r="F67">
            <v>0</v>
          </cell>
          <cell r="G67">
            <v>0</v>
          </cell>
        </row>
        <row r="68">
          <cell r="A68">
            <v>233</v>
          </cell>
          <cell r="B68" t="str">
            <v>Estonia</v>
          </cell>
          <cell r="F68">
            <v>0</v>
          </cell>
          <cell r="G68">
            <v>0</v>
          </cell>
        </row>
        <row r="69">
          <cell r="A69">
            <v>231</v>
          </cell>
          <cell r="B69" t="str">
            <v>Ethiopia</v>
          </cell>
          <cell r="F69">
            <v>0</v>
          </cell>
          <cell r="G69">
            <v>0</v>
          </cell>
        </row>
        <row r="70">
          <cell r="A70">
            <v>583</v>
          </cell>
          <cell r="B70" t="str">
            <v>Fed States of Micronesia</v>
          </cell>
          <cell r="F70">
            <v>0</v>
          </cell>
          <cell r="G70">
            <v>0</v>
          </cell>
        </row>
        <row r="71">
          <cell r="A71">
            <v>242</v>
          </cell>
          <cell r="B71" t="str">
            <v>Fiji</v>
          </cell>
          <cell r="F71">
            <v>0</v>
          </cell>
          <cell r="G71">
            <v>0</v>
          </cell>
        </row>
        <row r="72">
          <cell r="A72">
            <v>246</v>
          </cell>
          <cell r="B72" t="str">
            <v>Finland</v>
          </cell>
          <cell r="F72">
            <v>0</v>
          </cell>
          <cell r="G72">
            <v>0</v>
          </cell>
        </row>
        <row r="73">
          <cell r="A73">
            <v>250</v>
          </cell>
          <cell r="B73" t="str">
            <v>France</v>
          </cell>
          <cell r="F73">
            <v>0</v>
          </cell>
          <cell r="G73">
            <v>0</v>
          </cell>
        </row>
        <row r="74">
          <cell r="A74">
            <v>266</v>
          </cell>
          <cell r="B74" t="str">
            <v>Gabon</v>
          </cell>
          <cell r="F74">
            <v>0</v>
          </cell>
          <cell r="G74">
            <v>0</v>
          </cell>
        </row>
        <row r="75">
          <cell r="A75">
            <v>270</v>
          </cell>
          <cell r="B75" t="str">
            <v>Gambia</v>
          </cell>
          <cell r="F75">
            <v>0</v>
          </cell>
          <cell r="G75">
            <v>0</v>
          </cell>
        </row>
        <row r="76">
          <cell r="A76">
            <v>268</v>
          </cell>
          <cell r="B76" t="str">
            <v>Georgia</v>
          </cell>
          <cell r="F76">
            <v>0</v>
          </cell>
          <cell r="G76">
            <v>0</v>
          </cell>
        </row>
        <row r="77">
          <cell r="A77">
            <v>276</v>
          </cell>
          <cell r="B77" t="str">
            <v>Germany</v>
          </cell>
          <cell r="F77">
            <v>0</v>
          </cell>
          <cell r="G77">
            <v>0</v>
          </cell>
        </row>
        <row r="78">
          <cell r="A78">
            <v>288</v>
          </cell>
          <cell r="B78" t="str">
            <v>Ghana</v>
          </cell>
          <cell r="F78">
            <v>0</v>
          </cell>
          <cell r="G78">
            <v>0</v>
          </cell>
        </row>
        <row r="79">
          <cell r="A79">
            <v>300</v>
          </cell>
          <cell r="B79" t="str">
            <v>Greece</v>
          </cell>
          <cell r="F79">
            <v>0</v>
          </cell>
          <cell r="G79">
            <v>0</v>
          </cell>
        </row>
        <row r="80">
          <cell r="A80">
            <v>308</v>
          </cell>
          <cell r="B80" t="str">
            <v>Grenada</v>
          </cell>
          <cell r="F80">
            <v>0</v>
          </cell>
          <cell r="G80">
            <v>0</v>
          </cell>
        </row>
        <row r="81">
          <cell r="A81">
            <v>320</v>
          </cell>
          <cell r="B81" t="str">
            <v>Guatemala</v>
          </cell>
          <cell r="F81">
            <v>0</v>
          </cell>
          <cell r="G81">
            <v>0</v>
          </cell>
        </row>
        <row r="82">
          <cell r="A82">
            <v>324</v>
          </cell>
          <cell r="B82" t="str">
            <v>Guinea</v>
          </cell>
          <cell r="F82">
            <v>0</v>
          </cell>
          <cell r="G82">
            <v>0</v>
          </cell>
        </row>
        <row r="83">
          <cell r="A83">
            <v>624</v>
          </cell>
          <cell r="B83" t="str">
            <v>Guinea-Bissau</v>
          </cell>
          <cell r="F83">
            <v>0</v>
          </cell>
          <cell r="G83">
            <v>0</v>
          </cell>
        </row>
        <row r="84">
          <cell r="A84">
            <v>328</v>
          </cell>
          <cell r="B84" t="str">
            <v>Guyana</v>
          </cell>
          <cell r="F84">
            <v>0</v>
          </cell>
          <cell r="G84">
            <v>0</v>
          </cell>
        </row>
        <row r="85">
          <cell r="A85">
            <v>332</v>
          </cell>
          <cell r="B85" t="str">
            <v>Haiti</v>
          </cell>
          <cell r="F85">
            <v>0</v>
          </cell>
          <cell r="G85">
            <v>0</v>
          </cell>
        </row>
        <row r="86">
          <cell r="A86">
            <v>340</v>
          </cell>
          <cell r="B86" t="str">
            <v>Honduras</v>
          </cell>
          <cell r="D86">
            <v>214.61678000000001</v>
          </cell>
          <cell r="F86">
            <v>214.61678000000001</v>
          </cell>
          <cell r="G86">
            <v>214.61678000000001</v>
          </cell>
        </row>
        <row r="87">
          <cell r="A87">
            <v>348</v>
          </cell>
          <cell r="B87" t="str">
            <v>Hungary</v>
          </cell>
          <cell r="F87">
            <v>0</v>
          </cell>
          <cell r="G87">
            <v>0</v>
          </cell>
        </row>
        <row r="88">
          <cell r="A88">
            <v>352</v>
          </cell>
          <cell r="B88" t="str">
            <v>Iceland</v>
          </cell>
          <cell r="F88">
            <v>0</v>
          </cell>
          <cell r="G88">
            <v>0</v>
          </cell>
        </row>
        <row r="89">
          <cell r="A89">
            <v>356</v>
          </cell>
          <cell r="B89" t="str">
            <v>India</v>
          </cell>
          <cell r="E89">
            <v>615.87093999999991</v>
          </cell>
          <cell r="F89">
            <v>615.87093999999991</v>
          </cell>
          <cell r="G89">
            <v>615.87093999999991</v>
          </cell>
        </row>
        <row r="90">
          <cell r="A90">
            <v>360</v>
          </cell>
          <cell r="B90" t="str">
            <v>Indonesia</v>
          </cell>
          <cell r="D90">
            <v>20.126279999999998</v>
          </cell>
          <cell r="F90">
            <v>20.126279999999998</v>
          </cell>
          <cell r="G90">
            <v>20.126279999999998</v>
          </cell>
        </row>
        <row r="91">
          <cell r="A91">
            <v>364</v>
          </cell>
          <cell r="B91" t="str">
            <v>Iran, Islamic Republic</v>
          </cell>
          <cell r="F91">
            <v>0</v>
          </cell>
          <cell r="G91">
            <v>0</v>
          </cell>
        </row>
        <row r="92">
          <cell r="A92">
            <v>368</v>
          </cell>
          <cell r="B92" t="str">
            <v>Iraq</v>
          </cell>
          <cell r="F92">
            <v>0</v>
          </cell>
          <cell r="G92">
            <v>0</v>
          </cell>
        </row>
        <row r="93">
          <cell r="A93">
            <v>372</v>
          </cell>
          <cell r="B93" t="str">
            <v>Ireland</v>
          </cell>
          <cell r="F93">
            <v>0</v>
          </cell>
          <cell r="G93">
            <v>0</v>
          </cell>
        </row>
        <row r="94">
          <cell r="A94">
            <v>376</v>
          </cell>
          <cell r="B94" t="str">
            <v>Israel</v>
          </cell>
          <cell r="F94">
            <v>0</v>
          </cell>
          <cell r="G94">
            <v>0</v>
          </cell>
        </row>
        <row r="95">
          <cell r="A95">
            <v>380</v>
          </cell>
          <cell r="B95" t="str">
            <v>Italy</v>
          </cell>
          <cell r="F95">
            <v>0</v>
          </cell>
          <cell r="G95">
            <v>0</v>
          </cell>
        </row>
        <row r="96">
          <cell r="A96">
            <v>388</v>
          </cell>
          <cell r="B96" t="str">
            <v>Jamaica</v>
          </cell>
          <cell r="F96">
            <v>0</v>
          </cell>
          <cell r="G96">
            <v>0</v>
          </cell>
        </row>
        <row r="97">
          <cell r="A97">
            <v>392</v>
          </cell>
          <cell r="B97" t="str">
            <v>Japan</v>
          </cell>
          <cell r="F97">
            <v>0</v>
          </cell>
          <cell r="G97">
            <v>0</v>
          </cell>
        </row>
        <row r="98">
          <cell r="A98">
            <v>400</v>
          </cell>
          <cell r="B98" t="str">
            <v>Jordan</v>
          </cell>
          <cell r="F98">
            <v>0</v>
          </cell>
          <cell r="G98">
            <v>0</v>
          </cell>
        </row>
        <row r="99">
          <cell r="A99">
            <v>398</v>
          </cell>
          <cell r="B99" t="str">
            <v>Kazakhstan</v>
          </cell>
          <cell r="F99">
            <v>0</v>
          </cell>
          <cell r="G99">
            <v>0</v>
          </cell>
        </row>
        <row r="100">
          <cell r="A100">
            <v>404</v>
          </cell>
          <cell r="B100" t="str">
            <v>Kenya</v>
          </cell>
          <cell r="F100">
            <v>0</v>
          </cell>
          <cell r="G100">
            <v>0</v>
          </cell>
        </row>
        <row r="101">
          <cell r="A101">
            <v>296</v>
          </cell>
          <cell r="B101" t="str">
            <v>Kiribati</v>
          </cell>
          <cell r="F101">
            <v>0</v>
          </cell>
          <cell r="G101">
            <v>0</v>
          </cell>
        </row>
        <row r="102">
          <cell r="A102">
            <v>414</v>
          </cell>
          <cell r="B102" t="str">
            <v>Kuwait</v>
          </cell>
          <cell r="F102">
            <v>0</v>
          </cell>
          <cell r="G102">
            <v>0</v>
          </cell>
        </row>
        <row r="103">
          <cell r="A103">
            <v>417</v>
          </cell>
          <cell r="B103" t="str">
            <v>Kyrgyzstan</v>
          </cell>
          <cell r="F103">
            <v>0</v>
          </cell>
          <cell r="G103">
            <v>0</v>
          </cell>
        </row>
        <row r="104">
          <cell r="A104">
            <v>418</v>
          </cell>
          <cell r="B104" t="str">
            <v>Lao People's Dem Republic</v>
          </cell>
          <cell r="F104">
            <v>0</v>
          </cell>
          <cell r="G104">
            <v>0</v>
          </cell>
        </row>
        <row r="105">
          <cell r="A105">
            <v>428</v>
          </cell>
          <cell r="B105" t="str">
            <v>Latvia</v>
          </cell>
          <cell r="F105">
            <v>0</v>
          </cell>
          <cell r="G105">
            <v>0</v>
          </cell>
        </row>
        <row r="106">
          <cell r="A106">
            <v>422</v>
          </cell>
          <cell r="B106" t="str">
            <v>Lebanon</v>
          </cell>
          <cell r="F106">
            <v>0</v>
          </cell>
          <cell r="G106">
            <v>0</v>
          </cell>
        </row>
        <row r="107">
          <cell r="A107">
            <v>426</v>
          </cell>
          <cell r="B107" t="str">
            <v>Lesotho</v>
          </cell>
          <cell r="F107">
            <v>0</v>
          </cell>
          <cell r="G107">
            <v>0</v>
          </cell>
        </row>
        <row r="108">
          <cell r="A108">
            <v>430</v>
          </cell>
          <cell r="B108" t="str">
            <v>Liberia</v>
          </cell>
          <cell r="F108">
            <v>0</v>
          </cell>
          <cell r="G108">
            <v>0</v>
          </cell>
        </row>
        <row r="109">
          <cell r="A109">
            <v>434</v>
          </cell>
          <cell r="B109" t="str">
            <v>Libyan Arab Jamahiriya</v>
          </cell>
          <cell r="F109">
            <v>0</v>
          </cell>
          <cell r="G109">
            <v>0</v>
          </cell>
        </row>
        <row r="110">
          <cell r="A110">
            <v>438</v>
          </cell>
          <cell r="B110" t="str">
            <v>Liechtenstein</v>
          </cell>
          <cell r="F110">
            <v>0</v>
          </cell>
          <cell r="G110">
            <v>0</v>
          </cell>
        </row>
        <row r="111">
          <cell r="A111">
            <v>440</v>
          </cell>
          <cell r="B111" t="str">
            <v>Lithuania</v>
          </cell>
          <cell r="F111">
            <v>0</v>
          </cell>
          <cell r="G111">
            <v>0</v>
          </cell>
        </row>
        <row r="112">
          <cell r="A112">
            <v>442</v>
          </cell>
          <cell r="B112" t="str">
            <v>Luxembourg</v>
          </cell>
          <cell r="F112">
            <v>0</v>
          </cell>
          <cell r="G112">
            <v>0</v>
          </cell>
        </row>
        <row r="113">
          <cell r="A113">
            <v>450</v>
          </cell>
          <cell r="B113" t="str">
            <v>Madagascar</v>
          </cell>
          <cell r="F113">
            <v>0</v>
          </cell>
          <cell r="G113">
            <v>0</v>
          </cell>
        </row>
        <row r="114">
          <cell r="A114">
            <v>454</v>
          </cell>
          <cell r="B114" t="str">
            <v>Malawi</v>
          </cell>
          <cell r="F114">
            <v>0</v>
          </cell>
          <cell r="G114">
            <v>0</v>
          </cell>
        </row>
        <row r="115">
          <cell r="A115">
            <v>458</v>
          </cell>
          <cell r="B115" t="str">
            <v>Malaysia</v>
          </cell>
          <cell r="F115">
            <v>0</v>
          </cell>
          <cell r="G115">
            <v>0</v>
          </cell>
        </row>
        <row r="116">
          <cell r="A116">
            <v>462</v>
          </cell>
          <cell r="B116" t="str">
            <v>Maldives</v>
          </cell>
          <cell r="D116">
            <v>30.669509999999995</v>
          </cell>
          <cell r="F116">
            <v>30.669509999999995</v>
          </cell>
          <cell r="G116">
            <v>30.669509999999995</v>
          </cell>
        </row>
        <row r="117">
          <cell r="A117">
            <v>466</v>
          </cell>
          <cell r="B117" t="str">
            <v>Mali</v>
          </cell>
          <cell r="F117">
            <v>0</v>
          </cell>
          <cell r="G117">
            <v>0</v>
          </cell>
        </row>
        <row r="118">
          <cell r="A118">
            <v>470</v>
          </cell>
          <cell r="B118" t="str">
            <v>Malta</v>
          </cell>
          <cell r="F118">
            <v>0</v>
          </cell>
          <cell r="G118">
            <v>0</v>
          </cell>
        </row>
        <row r="119">
          <cell r="A119">
            <v>584</v>
          </cell>
          <cell r="B119" t="str">
            <v>Marshall Islands</v>
          </cell>
          <cell r="F119">
            <v>0</v>
          </cell>
          <cell r="G119">
            <v>0</v>
          </cell>
        </row>
        <row r="120">
          <cell r="A120">
            <v>478</v>
          </cell>
          <cell r="B120" t="str">
            <v>Mauritania</v>
          </cell>
          <cell r="F120">
            <v>0</v>
          </cell>
          <cell r="G120">
            <v>0</v>
          </cell>
        </row>
        <row r="121">
          <cell r="A121">
            <v>480</v>
          </cell>
          <cell r="B121" t="str">
            <v>Mauritius</v>
          </cell>
          <cell r="F121">
            <v>0</v>
          </cell>
          <cell r="G121">
            <v>0</v>
          </cell>
        </row>
        <row r="122">
          <cell r="A122">
            <v>484</v>
          </cell>
          <cell r="B122" t="str">
            <v>Mexico</v>
          </cell>
          <cell r="F122">
            <v>0</v>
          </cell>
          <cell r="G122">
            <v>0</v>
          </cell>
        </row>
        <row r="123">
          <cell r="A123">
            <v>492</v>
          </cell>
          <cell r="B123" t="str">
            <v>Monaco</v>
          </cell>
          <cell r="F123">
            <v>0</v>
          </cell>
          <cell r="G123">
            <v>0</v>
          </cell>
        </row>
        <row r="124">
          <cell r="A124">
            <v>496</v>
          </cell>
          <cell r="B124" t="str">
            <v>Mongolia</v>
          </cell>
          <cell r="F124">
            <v>0</v>
          </cell>
          <cell r="G124">
            <v>0</v>
          </cell>
        </row>
        <row r="125">
          <cell r="A125">
            <v>499</v>
          </cell>
          <cell r="B125" t="str">
            <v>Montenegro</v>
          </cell>
          <cell r="F125">
            <v>0</v>
          </cell>
          <cell r="G125">
            <v>0</v>
          </cell>
        </row>
        <row r="126">
          <cell r="A126">
            <v>504</v>
          </cell>
          <cell r="B126" t="str">
            <v>Morocco</v>
          </cell>
          <cell r="F126">
            <v>0</v>
          </cell>
          <cell r="G126">
            <v>0</v>
          </cell>
        </row>
        <row r="127">
          <cell r="A127">
            <v>508</v>
          </cell>
          <cell r="B127" t="str">
            <v>Mozambique</v>
          </cell>
          <cell r="F127">
            <v>0</v>
          </cell>
          <cell r="G127">
            <v>0</v>
          </cell>
        </row>
        <row r="128">
          <cell r="A128">
            <v>104</v>
          </cell>
          <cell r="B128" t="str">
            <v>Myanmar</v>
          </cell>
          <cell r="F128">
            <v>0</v>
          </cell>
          <cell r="G128">
            <v>0</v>
          </cell>
        </row>
        <row r="129">
          <cell r="A129">
            <v>516</v>
          </cell>
          <cell r="B129" t="str">
            <v>Namibia</v>
          </cell>
          <cell r="F129">
            <v>0</v>
          </cell>
          <cell r="G129">
            <v>0</v>
          </cell>
        </row>
        <row r="130">
          <cell r="A130">
            <v>520</v>
          </cell>
          <cell r="B130" t="str">
            <v>Nauru</v>
          </cell>
          <cell r="F130">
            <v>0</v>
          </cell>
          <cell r="G130">
            <v>0</v>
          </cell>
        </row>
        <row r="131">
          <cell r="A131">
            <v>524</v>
          </cell>
          <cell r="B131" t="str">
            <v>Nepal</v>
          </cell>
          <cell r="D131">
            <v>3.2059899999999999</v>
          </cell>
          <cell r="F131">
            <v>3.2059899999999999</v>
          </cell>
          <cell r="G131">
            <v>3.2059899999999999</v>
          </cell>
        </row>
        <row r="132">
          <cell r="A132">
            <v>528</v>
          </cell>
          <cell r="B132" t="str">
            <v>Netherlands</v>
          </cell>
          <cell r="F132">
            <v>0</v>
          </cell>
          <cell r="G132">
            <v>0</v>
          </cell>
        </row>
        <row r="133">
          <cell r="A133">
            <v>554</v>
          </cell>
          <cell r="B133" t="str">
            <v>New Zealand</v>
          </cell>
          <cell r="F133">
            <v>0</v>
          </cell>
          <cell r="G133">
            <v>0</v>
          </cell>
        </row>
        <row r="134">
          <cell r="A134">
            <v>558</v>
          </cell>
          <cell r="B134" t="str">
            <v>Nicaragua</v>
          </cell>
          <cell r="D134">
            <v>39.946949999999994</v>
          </cell>
          <cell r="F134">
            <v>39.946949999999994</v>
          </cell>
          <cell r="G134">
            <v>39.946949999999994</v>
          </cell>
        </row>
        <row r="135">
          <cell r="A135">
            <v>562</v>
          </cell>
          <cell r="B135" t="str">
            <v>Niger</v>
          </cell>
          <cell r="D135">
            <v>0</v>
          </cell>
          <cell r="F135">
            <v>0</v>
          </cell>
          <cell r="G135">
            <v>0</v>
          </cell>
        </row>
        <row r="136">
          <cell r="A136">
            <v>566</v>
          </cell>
          <cell r="B136" t="str">
            <v>Nigeria</v>
          </cell>
          <cell r="F136">
            <v>0</v>
          </cell>
          <cell r="G136">
            <v>0</v>
          </cell>
        </row>
        <row r="137">
          <cell r="A137">
            <v>578</v>
          </cell>
          <cell r="B137" t="str">
            <v>Norway</v>
          </cell>
          <cell r="F137">
            <v>0</v>
          </cell>
          <cell r="G137">
            <v>0</v>
          </cell>
        </row>
        <row r="138">
          <cell r="A138">
            <v>512</v>
          </cell>
          <cell r="B138" t="str">
            <v>Oman</v>
          </cell>
          <cell r="E138">
            <v>27.518470000000001</v>
          </cell>
          <cell r="F138">
            <v>27.518470000000001</v>
          </cell>
          <cell r="G138">
            <v>27.518470000000001</v>
          </cell>
        </row>
        <row r="139">
          <cell r="A139">
            <v>586</v>
          </cell>
          <cell r="B139" t="str">
            <v>Pakistan</v>
          </cell>
          <cell r="F139">
            <v>0</v>
          </cell>
          <cell r="G139">
            <v>0</v>
          </cell>
        </row>
        <row r="140">
          <cell r="A140">
            <v>585</v>
          </cell>
          <cell r="B140" t="str">
            <v xml:space="preserve">Palau </v>
          </cell>
          <cell r="F140">
            <v>0</v>
          </cell>
          <cell r="G140">
            <v>0</v>
          </cell>
        </row>
        <row r="141">
          <cell r="A141">
            <v>591</v>
          </cell>
          <cell r="B141" t="str">
            <v>Panama</v>
          </cell>
          <cell r="E141">
            <v>26.156419999999997</v>
          </cell>
          <cell r="F141">
            <v>26.156419999999997</v>
          </cell>
          <cell r="G141">
            <v>26.156419999999997</v>
          </cell>
        </row>
        <row r="142">
          <cell r="A142">
            <v>598</v>
          </cell>
          <cell r="B142" t="str">
            <v>Papua New Guinea</v>
          </cell>
          <cell r="F142">
            <v>0</v>
          </cell>
          <cell r="G142">
            <v>0</v>
          </cell>
        </row>
        <row r="143">
          <cell r="A143">
            <v>600</v>
          </cell>
          <cell r="B143" t="str">
            <v>Paraguay</v>
          </cell>
          <cell r="F143">
            <v>0</v>
          </cell>
          <cell r="G143">
            <v>0</v>
          </cell>
        </row>
        <row r="144">
          <cell r="A144">
            <v>604</v>
          </cell>
          <cell r="B144" t="str">
            <v>Peru</v>
          </cell>
          <cell r="D144">
            <v>6</v>
          </cell>
          <cell r="F144">
            <v>6</v>
          </cell>
          <cell r="G144">
            <v>6</v>
          </cell>
        </row>
        <row r="145">
          <cell r="A145">
            <v>608</v>
          </cell>
          <cell r="B145" t="str">
            <v>Philippines</v>
          </cell>
          <cell r="F145">
            <v>0</v>
          </cell>
          <cell r="G145">
            <v>0</v>
          </cell>
        </row>
        <row r="146">
          <cell r="A146">
            <v>616</v>
          </cell>
          <cell r="B146" t="str">
            <v>Poland</v>
          </cell>
          <cell r="F146">
            <v>0</v>
          </cell>
          <cell r="G146">
            <v>0</v>
          </cell>
        </row>
        <row r="147">
          <cell r="A147">
            <v>620</v>
          </cell>
          <cell r="B147" t="str">
            <v>Portugal</v>
          </cell>
          <cell r="F147">
            <v>0</v>
          </cell>
          <cell r="G147">
            <v>0</v>
          </cell>
        </row>
        <row r="148">
          <cell r="A148">
            <v>634</v>
          </cell>
          <cell r="B148" t="str">
            <v>Qatar</v>
          </cell>
          <cell r="F148">
            <v>0</v>
          </cell>
          <cell r="G148">
            <v>0</v>
          </cell>
        </row>
        <row r="149">
          <cell r="A149">
            <v>410</v>
          </cell>
          <cell r="B149" t="str">
            <v>Rep of Korea</v>
          </cell>
          <cell r="F149">
            <v>0</v>
          </cell>
          <cell r="G149">
            <v>0</v>
          </cell>
        </row>
        <row r="150">
          <cell r="A150">
            <v>498</v>
          </cell>
          <cell r="B150" t="str">
            <v>Rep of Moldova</v>
          </cell>
          <cell r="F150">
            <v>0</v>
          </cell>
          <cell r="G150">
            <v>0</v>
          </cell>
        </row>
        <row r="151">
          <cell r="A151">
            <v>642</v>
          </cell>
          <cell r="B151" t="str">
            <v>Romania</v>
          </cell>
          <cell r="F151">
            <v>0</v>
          </cell>
          <cell r="G151">
            <v>0</v>
          </cell>
        </row>
        <row r="152">
          <cell r="A152">
            <v>643</v>
          </cell>
          <cell r="B152" t="str">
            <v>Russian Federation</v>
          </cell>
          <cell r="F152">
            <v>0</v>
          </cell>
          <cell r="G152">
            <v>0</v>
          </cell>
        </row>
        <row r="153">
          <cell r="A153">
            <v>646</v>
          </cell>
          <cell r="B153" t="str">
            <v>Rwanda</v>
          </cell>
          <cell r="E153">
            <v>117.50379</v>
          </cell>
          <cell r="F153">
            <v>117.50379</v>
          </cell>
          <cell r="G153">
            <v>117.50379</v>
          </cell>
        </row>
        <row r="154">
          <cell r="A154">
            <v>882</v>
          </cell>
          <cell r="B154" t="str">
            <v>Samoa</v>
          </cell>
          <cell r="F154">
            <v>0</v>
          </cell>
          <cell r="G154">
            <v>0</v>
          </cell>
        </row>
        <row r="155">
          <cell r="A155">
            <v>674</v>
          </cell>
          <cell r="B155" t="str">
            <v>San Marino</v>
          </cell>
          <cell r="F155">
            <v>0</v>
          </cell>
          <cell r="G155">
            <v>0</v>
          </cell>
        </row>
        <row r="156">
          <cell r="A156">
            <v>678</v>
          </cell>
          <cell r="B156" t="str">
            <v>Sao Tome and Principe</v>
          </cell>
          <cell r="F156">
            <v>0</v>
          </cell>
          <cell r="G156">
            <v>0</v>
          </cell>
        </row>
        <row r="157">
          <cell r="A157">
            <v>682</v>
          </cell>
          <cell r="B157" t="str">
            <v>Saudi Arabia</v>
          </cell>
          <cell r="F157">
            <v>0</v>
          </cell>
          <cell r="G157">
            <v>0</v>
          </cell>
        </row>
        <row r="158">
          <cell r="A158">
            <v>686</v>
          </cell>
          <cell r="B158" t="str">
            <v>Senegal</v>
          </cell>
          <cell r="D158">
            <v>30.18102</v>
          </cell>
          <cell r="F158">
            <v>30.18102</v>
          </cell>
          <cell r="G158">
            <v>30.18102</v>
          </cell>
        </row>
        <row r="159">
          <cell r="A159">
            <v>688</v>
          </cell>
          <cell r="B159" t="str">
            <v>Serbia</v>
          </cell>
          <cell r="F159">
            <v>0</v>
          </cell>
          <cell r="G159">
            <v>0</v>
          </cell>
        </row>
        <row r="160">
          <cell r="A160">
            <v>690</v>
          </cell>
          <cell r="B160" t="str">
            <v>Seychelles</v>
          </cell>
          <cell r="F160">
            <v>0</v>
          </cell>
          <cell r="G160">
            <v>0</v>
          </cell>
        </row>
        <row r="161">
          <cell r="A161">
            <v>694</v>
          </cell>
          <cell r="B161" t="str">
            <v>Sierra Leone</v>
          </cell>
          <cell r="F161">
            <v>0</v>
          </cell>
          <cell r="G161">
            <v>0</v>
          </cell>
        </row>
        <row r="162">
          <cell r="A162">
            <v>702</v>
          </cell>
          <cell r="B162" t="str">
            <v>Singapore</v>
          </cell>
          <cell r="F162">
            <v>0</v>
          </cell>
          <cell r="G162">
            <v>0</v>
          </cell>
        </row>
        <row r="163">
          <cell r="A163">
            <v>703</v>
          </cell>
          <cell r="B163" t="str">
            <v>Slovak Republic</v>
          </cell>
          <cell r="F163">
            <v>0</v>
          </cell>
          <cell r="G163">
            <v>0</v>
          </cell>
        </row>
        <row r="164">
          <cell r="A164">
            <v>705</v>
          </cell>
          <cell r="B164" t="str">
            <v>Slovenia</v>
          </cell>
          <cell r="F164">
            <v>0</v>
          </cell>
          <cell r="G164">
            <v>0</v>
          </cell>
        </row>
        <row r="165">
          <cell r="A165">
            <v>90</v>
          </cell>
          <cell r="B165" t="str">
            <v>Solomon Islands</v>
          </cell>
          <cell r="F165">
            <v>0</v>
          </cell>
          <cell r="G165">
            <v>0</v>
          </cell>
        </row>
        <row r="166">
          <cell r="A166">
            <v>706</v>
          </cell>
          <cell r="B166" t="str">
            <v>Somalia</v>
          </cell>
          <cell r="F166">
            <v>0</v>
          </cell>
          <cell r="G166">
            <v>0</v>
          </cell>
        </row>
        <row r="167">
          <cell r="A167">
            <v>710</v>
          </cell>
          <cell r="B167" t="str">
            <v>South Africa</v>
          </cell>
          <cell r="F167">
            <v>0</v>
          </cell>
          <cell r="G167">
            <v>0</v>
          </cell>
        </row>
        <row r="168">
          <cell r="A168">
            <v>724</v>
          </cell>
          <cell r="B168" t="str">
            <v>Spain</v>
          </cell>
          <cell r="F168">
            <v>0</v>
          </cell>
          <cell r="G168">
            <v>0</v>
          </cell>
        </row>
        <row r="169">
          <cell r="A169">
            <v>144</v>
          </cell>
          <cell r="B169" t="str">
            <v>Sri Lanka</v>
          </cell>
          <cell r="F169">
            <v>0</v>
          </cell>
          <cell r="G169">
            <v>0</v>
          </cell>
        </row>
        <row r="170">
          <cell r="A170">
            <v>659</v>
          </cell>
          <cell r="B170" t="str">
            <v>St. Kitts and Nevis</v>
          </cell>
          <cell r="F170">
            <v>0</v>
          </cell>
          <cell r="G170">
            <v>0</v>
          </cell>
        </row>
        <row r="171">
          <cell r="A171">
            <v>662</v>
          </cell>
          <cell r="B171" t="str">
            <v>St. Lucia</v>
          </cell>
          <cell r="F171">
            <v>0</v>
          </cell>
          <cell r="G171">
            <v>0</v>
          </cell>
        </row>
        <row r="172">
          <cell r="A172">
            <v>670</v>
          </cell>
          <cell r="B172" t="str">
            <v>St. Vincent and the Grenadines</v>
          </cell>
          <cell r="F172">
            <v>0</v>
          </cell>
          <cell r="G172">
            <v>0</v>
          </cell>
        </row>
        <row r="173">
          <cell r="A173">
            <v>736</v>
          </cell>
          <cell r="B173" t="str">
            <v>Sudan</v>
          </cell>
          <cell r="F173">
            <v>0</v>
          </cell>
          <cell r="G173">
            <v>0</v>
          </cell>
        </row>
        <row r="174">
          <cell r="A174">
            <v>740</v>
          </cell>
          <cell r="B174" t="str">
            <v>Suriname</v>
          </cell>
          <cell r="F174">
            <v>0</v>
          </cell>
          <cell r="G174">
            <v>0</v>
          </cell>
        </row>
        <row r="175">
          <cell r="A175">
            <v>748</v>
          </cell>
          <cell r="B175" t="str">
            <v>Swaziland</v>
          </cell>
          <cell r="F175">
            <v>0</v>
          </cell>
          <cell r="G175">
            <v>0</v>
          </cell>
        </row>
        <row r="176">
          <cell r="A176">
            <v>752</v>
          </cell>
          <cell r="B176" t="str">
            <v>Sweden</v>
          </cell>
          <cell r="F176">
            <v>0</v>
          </cell>
          <cell r="G176">
            <v>0</v>
          </cell>
        </row>
        <row r="177">
          <cell r="A177">
            <v>756</v>
          </cell>
          <cell r="B177" t="str">
            <v>Switzerland</v>
          </cell>
          <cell r="F177">
            <v>0</v>
          </cell>
          <cell r="G177">
            <v>0</v>
          </cell>
        </row>
        <row r="178">
          <cell r="A178">
            <v>760</v>
          </cell>
          <cell r="B178" t="str">
            <v>Syrian Arab Republic</v>
          </cell>
          <cell r="F178">
            <v>0</v>
          </cell>
          <cell r="G178">
            <v>0</v>
          </cell>
        </row>
        <row r="179">
          <cell r="A179">
            <v>762</v>
          </cell>
          <cell r="B179" t="str">
            <v>Tajikstan</v>
          </cell>
          <cell r="F179">
            <v>0</v>
          </cell>
          <cell r="G179">
            <v>0</v>
          </cell>
        </row>
        <row r="180">
          <cell r="A180">
            <v>764</v>
          </cell>
          <cell r="B180" t="str">
            <v>Thailand</v>
          </cell>
          <cell r="F180">
            <v>0</v>
          </cell>
          <cell r="G180">
            <v>0</v>
          </cell>
        </row>
        <row r="181">
          <cell r="A181">
            <v>807</v>
          </cell>
          <cell r="B181" t="str">
            <v>The Former YR of Macedonia</v>
          </cell>
          <cell r="D181">
            <v>13.29064</v>
          </cell>
          <cell r="F181">
            <v>13.29064</v>
          </cell>
          <cell r="G181">
            <v>13.29064</v>
          </cell>
        </row>
        <row r="182">
          <cell r="A182">
            <v>626</v>
          </cell>
          <cell r="B182" t="str">
            <v>Timor-Leste</v>
          </cell>
          <cell r="E182">
            <v>57.253900000000002</v>
          </cell>
          <cell r="F182">
            <v>57.253900000000002</v>
          </cell>
          <cell r="G182">
            <v>57.253900000000002</v>
          </cell>
        </row>
        <row r="183">
          <cell r="A183">
            <v>768</v>
          </cell>
          <cell r="B183" t="str">
            <v>Togo</v>
          </cell>
          <cell r="F183">
            <v>0</v>
          </cell>
          <cell r="G183">
            <v>0</v>
          </cell>
        </row>
        <row r="184">
          <cell r="A184">
            <v>776</v>
          </cell>
          <cell r="B184" t="str">
            <v xml:space="preserve">Tonga </v>
          </cell>
          <cell r="F184">
            <v>0</v>
          </cell>
          <cell r="G184">
            <v>0</v>
          </cell>
        </row>
        <row r="185">
          <cell r="A185">
            <v>780</v>
          </cell>
          <cell r="B185" t="str">
            <v>Trinidad and Tobago</v>
          </cell>
          <cell r="F185">
            <v>0</v>
          </cell>
          <cell r="G185">
            <v>0</v>
          </cell>
        </row>
        <row r="186">
          <cell r="A186">
            <v>788</v>
          </cell>
          <cell r="B186" t="str">
            <v>Tunisia</v>
          </cell>
          <cell r="F186">
            <v>0</v>
          </cell>
          <cell r="G186">
            <v>0</v>
          </cell>
        </row>
        <row r="187">
          <cell r="A187">
            <v>792</v>
          </cell>
          <cell r="B187" t="str">
            <v>Turkey</v>
          </cell>
          <cell r="D187">
            <v>239.50737000000001</v>
          </cell>
          <cell r="F187">
            <v>239.50737000000001</v>
          </cell>
          <cell r="G187">
            <v>239.50737000000001</v>
          </cell>
        </row>
        <row r="188">
          <cell r="A188">
            <v>795</v>
          </cell>
          <cell r="B188" t="str">
            <v>Turkmenistan</v>
          </cell>
          <cell r="F188">
            <v>0</v>
          </cell>
          <cell r="G188">
            <v>0</v>
          </cell>
        </row>
        <row r="189">
          <cell r="A189">
            <v>798</v>
          </cell>
          <cell r="B189" t="str">
            <v>Tuvalu</v>
          </cell>
          <cell r="F189">
            <v>0</v>
          </cell>
          <cell r="G189">
            <v>0</v>
          </cell>
        </row>
        <row r="190">
          <cell r="A190">
            <v>800</v>
          </cell>
          <cell r="B190" t="str">
            <v>Uganda</v>
          </cell>
          <cell r="F190">
            <v>0</v>
          </cell>
          <cell r="G190">
            <v>0</v>
          </cell>
        </row>
        <row r="191">
          <cell r="A191">
            <v>804</v>
          </cell>
          <cell r="B191" t="str">
            <v>Ukraine</v>
          </cell>
          <cell r="F191">
            <v>0</v>
          </cell>
          <cell r="G191">
            <v>0</v>
          </cell>
        </row>
        <row r="192">
          <cell r="A192">
            <v>784</v>
          </cell>
          <cell r="B192" t="str">
            <v>United Arab Emirates</v>
          </cell>
          <cell r="F192">
            <v>0</v>
          </cell>
          <cell r="G192">
            <v>0</v>
          </cell>
        </row>
        <row r="193">
          <cell r="A193">
            <v>826</v>
          </cell>
          <cell r="B193" t="str">
            <v>United Kingdom</v>
          </cell>
          <cell r="F193">
            <v>0</v>
          </cell>
          <cell r="G193">
            <v>0</v>
          </cell>
        </row>
        <row r="194">
          <cell r="A194">
            <v>834</v>
          </cell>
          <cell r="B194" t="str">
            <v>United Rep of Tanzania</v>
          </cell>
          <cell r="F194">
            <v>0</v>
          </cell>
          <cell r="G194">
            <v>0</v>
          </cell>
        </row>
        <row r="195">
          <cell r="A195">
            <v>840</v>
          </cell>
          <cell r="B195" t="str">
            <v xml:space="preserve">United States </v>
          </cell>
          <cell r="F195">
            <v>0</v>
          </cell>
          <cell r="G195">
            <v>0</v>
          </cell>
        </row>
        <row r="196">
          <cell r="A196">
            <v>858</v>
          </cell>
          <cell r="B196" t="str">
            <v>Uruguay</v>
          </cell>
          <cell r="E196">
            <v>6.0812600000000003</v>
          </cell>
          <cell r="F196">
            <v>6.0812600000000003</v>
          </cell>
          <cell r="G196">
            <v>6.0812600000000003</v>
          </cell>
        </row>
        <row r="197">
          <cell r="A197">
            <v>860</v>
          </cell>
          <cell r="B197" t="str">
            <v>Uzbekistan</v>
          </cell>
          <cell r="F197">
            <v>0</v>
          </cell>
          <cell r="G197">
            <v>0</v>
          </cell>
        </row>
        <row r="198">
          <cell r="A198">
            <v>548</v>
          </cell>
          <cell r="B198" t="str">
            <v>Vanuatu</v>
          </cell>
          <cell r="F198">
            <v>0</v>
          </cell>
          <cell r="G198">
            <v>0</v>
          </cell>
        </row>
        <row r="199">
          <cell r="A199">
            <v>862</v>
          </cell>
          <cell r="B199" t="str">
            <v>Venezuela</v>
          </cell>
          <cell r="F199">
            <v>0</v>
          </cell>
          <cell r="G199">
            <v>0</v>
          </cell>
        </row>
        <row r="200">
          <cell r="A200">
            <v>704</v>
          </cell>
          <cell r="B200" t="str">
            <v>Vietnam</v>
          </cell>
          <cell r="F200">
            <v>0</v>
          </cell>
          <cell r="G200">
            <v>0</v>
          </cell>
        </row>
        <row r="201">
          <cell r="A201">
            <v>887</v>
          </cell>
          <cell r="B201" t="str">
            <v>Yemen</v>
          </cell>
          <cell r="F201">
            <v>0</v>
          </cell>
          <cell r="G201">
            <v>0</v>
          </cell>
        </row>
        <row r="202">
          <cell r="A202">
            <v>894</v>
          </cell>
          <cell r="B202" t="str">
            <v>Zambia</v>
          </cell>
          <cell r="F202">
            <v>0</v>
          </cell>
          <cell r="G202">
            <v>0</v>
          </cell>
        </row>
        <row r="203">
          <cell r="A203">
            <v>716</v>
          </cell>
          <cell r="B203" t="str">
            <v>Zimbabwe</v>
          </cell>
          <cell r="F203">
            <v>0</v>
          </cell>
          <cell r="G203">
            <v>0</v>
          </cell>
        </row>
        <row r="205">
          <cell r="B205" t="str">
            <v>Total Member States</v>
          </cell>
          <cell r="C205">
            <v>0</v>
          </cell>
          <cell r="D205">
            <v>803.31274000000008</v>
          </cell>
          <cell r="E205">
            <v>932.21727999999996</v>
          </cell>
          <cell r="F205">
            <v>1735.5300199999997</v>
          </cell>
          <cell r="G205">
            <v>1735.5300199999997</v>
          </cell>
        </row>
        <row r="207">
          <cell r="B207" t="str">
            <v>Non-Member States or areas</v>
          </cell>
        </row>
        <row r="209">
          <cell r="A209">
            <v>660</v>
          </cell>
          <cell r="B209" t="str">
            <v>Anguilla</v>
          </cell>
          <cell r="F209">
            <v>0</v>
          </cell>
          <cell r="G209">
            <v>0</v>
          </cell>
        </row>
        <row r="210">
          <cell r="A210">
            <v>533</v>
          </cell>
          <cell r="B210" t="str">
            <v>Aruba</v>
          </cell>
          <cell r="F210">
            <v>0</v>
          </cell>
          <cell r="G210">
            <v>0</v>
          </cell>
        </row>
        <row r="211">
          <cell r="A211">
            <v>60</v>
          </cell>
          <cell r="B211" t="str">
            <v>Bermuda</v>
          </cell>
          <cell r="F211">
            <v>0</v>
          </cell>
          <cell r="G211">
            <v>0</v>
          </cell>
        </row>
        <row r="212">
          <cell r="A212">
            <v>92</v>
          </cell>
          <cell r="B212" t="str">
            <v>British Virgin Islands</v>
          </cell>
          <cell r="F212">
            <v>0</v>
          </cell>
          <cell r="G212">
            <v>0</v>
          </cell>
        </row>
        <row r="213">
          <cell r="A213">
            <v>136</v>
          </cell>
          <cell r="B213" t="str">
            <v>Cayman Islands</v>
          </cell>
          <cell r="F213">
            <v>0</v>
          </cell>
          <cell r="G213">
            <v>0</v>
          </cell>
        </row>
        <row r="214">
          <cell r="A214">
            <v>184</v>
          </cell>
          <cell r="B214" t="str">
            <v>Cook Islands</v>
          </cell>
          <cell r="F214">
            <v>0</v>
          </cell>
          <cell r="G214">
            <v>0</v>
          </cell>
        </row>
        <row r="215">
          <cell r="A215">
            <v>234</v>
          </cell>
          <cell r="B215" t="str">
            <v>Faroe Islands</v>
          </cell>
          <cell r="F215">
            <v>0</v>
          </cell>
          <cell r="G215">
            <v>0</v>
          </cell>
        </row>
        <row r="216">
          <cell r="A216">
            <v>254</v>
          </cell>
          <cell r="B216" t="str">
            <v>French Guiana</v>
          </cell>
          <cell r="F216">
            <v>0</v>
          </cell>
          <cell r="G216">
            <v>0</v>
          </cell>
        </row>
        <row r="217">
          <cell r="A217">
            <v>258</v>
          </cell>
          <cell r="B217" t="str">
            <v>French Polynesia</v>
          </cell>
          <cell r="F217">
            <v>0</v>
          </cell>
          <cell r="G217">
            <v>0</v>
          </cell>
        </row>
        <row r="218">
          <cell r="A218">
            <v>312</v>
          </cell>
          <cell r="B218" t="str">
            <v>Guadeloupe</v>
          </cell>
          <cell r="F218">
            <v>0</v>
          </cell>
          <cell r="G218">
            <v>0</v>
          </cell>
        </row>
        <row r="219">
          <cell r="A219">
            <v>316</v>
          </cell>
          <cell r="B219" t="str">
            <v>Guam</v>
          </cell>
          <cell r="F219">
            <v>0</v>
          </cell>
          <cell r="G219">
            <v>0</v>
          </cell>
        </row>
        <row r="220">
          <cell r="A220">
            <v>336</v>
          </cell>
          <cell r="B220" t="str">
            <v>Holy See</v>
          </cell>
          <cell r="F220">
            <v>0</v>
          </cell>
          <cell r="G220">
            <v>0</v>
          </cell>
        </row>
        <row r="221">
          <cell r="A221">
            <v>344</v>
          </cell>
          <cell r="B221" t="str">
            <v>Hong Kong, China</v>
          </cell>
          <cell r="F221">
            <v>0</v>
          </cell>
          <cell r="G221">
            <v>0</v>
          </cell>
        </row>
        <row r="222">
          <cell r="A222">
            <v>896</v>
          </cell>
          <cell r="B222" t="str">
            <v>Kosovo</v>
          </cell>
          <cell r="F222">
            <v>0</v>
          </cell>
          <cell r="G222">
            <v>0</v>
          </cell>
        </row>
        <row r="223">
          <cell r="A223">
            <v>446</v>
          </cell>
          <cell r="B223" t="str">
            <v>Macau, China</v>
          </cell>
          <cell r="F223">
            <v>0</v>
          </cell>
          <cell r="G223">
            <v>0</v>
          </cell>
        </row>
        <row r="224">
          <cell r="A224">
            <v>474</v>
          </cell>
          <cell r="B224" t="str">
            <v>Martinique</v>
          </cell>
          <cell r="F224">
            <v>0</v>
          </cell>
          <cell r="G224">
            <v>0</v>
          </cell>
        </row>
        <row r="225">
          <cell r="A225">
            <v>500</v>
          </cell>
          <cell r="B225" t="str">
            <v>Montserrat</v>
          </cell>
          <cell r="F225">
            <v>0</v>
          </cell>
          <cell r="G225">
            <v>0</v>
          </cell>
        </row>
        <row r="226">
          <cell r="A226">
            <v>530</v>
          </cell>
          <cell r="B226" t="str">
            <v>Netherlands Antilles</v>
          </cell>
          <cell r="F226">
            <v>0</v>
          </cell>
          <cell r="G226">
            <v>0</v>
          </cell>
        </row>
        <row r="227">
          <cell r="A227">
            <v>570</v>
          </cell>
          <cell r="B227" t="str">
            <v>Niue</v>
          </cell>
          <cell r="F227">
            <v>0</v>
          </cell>
          <cell r="G227">
            <v>0</v>
          </cell>
        </row>
        <row r="228">
          <cell r="A228">
            <v>895</v>
          </cell>
          <cell r="B228" t="str">
            <v>Occupied Palestinian Territory</v>
          </cell>
          <cell r="F228">
            <v>0</v>
          </cell>
          <cell r="G228">
            <v>0</v>
          </cell>
        </row>
        <row r="229">
          <cell r="A229">
            <v>638</v>
          </cell>
          <cell r="B229" t="str">
            <v>Reunion</v>
          </cell>
          <cell r="F229">
            <v>0</v>
          </cell>
          <cell r="G229">
            <v>0</v>
          </cell>
        </row>
        <row r="230">
          <cell r="A230">
            <v>654</v>
          </cell>
          <cell r="B230" t="str">
            <v>St. Helena</v>
          </cell>
          <cell r="F230">
            <v>0</v>
          </cell>
          <cell r="G230">
            <v>0</v>
          </cell>
        </row>
        <row r="231">
          <cell r="A231">
            <v>772</v>
          </cell>
          <cell r="B231" t="str">
            <v>Tokelau</v>
          </cell>
          <cell r="F231">
            <v>0</v>
          </cell>
          <cell r="G231">
            <v>0</v>
          </cell>
        </row>
        <row r="232">
          <cell r="A232">
            <v>796</v>
          </cell>
          <cell r="B232" t="str">
            <v>Turks and Caicos Islands</v>
          </cell>
          <cell r="F232">
            <v>0</v>
          </cell>
          <cell r="G232">
            <v>0</v>
          </cell>
        </row>
        <row r="233">
          <cell r="A233">
            <v>901</v>
          </cell>
          <cell r="B233" t="str">
            <v>Other (please specify, using Excel's Insert Row commany if necessary)</v>
          </cell>
          <cell r="F233">
            <v>0</v>
          </cell>
          <cell r="G233">
            <v>0</v>
          </cell>
        </row>
        <row r="234">
          <cell r="F234">
            <v>0</v>
          </cell>
          <cell r="G234">
            <v>0</v>
          </cell>
        </row>
        <row r="235">
          <cell r="B235" t="str">
            <v>Total non-members</v>
          </cell>
          <cell r="C235">
            <v>0</v>
          </cell>
          <cell r="D235">
            <v>0</v>
          </cell>
          <cell r="E235">
            <v>0</v>
          </cell>
          <cell r="F235">
            <v>0</v>
          </cell>
          <cell r="G235">
            <v>0</v>
          </cell>
        </row>
        <row r="237">
          <cell r="B237" t="str">
            <v>Total countries/areas</v>
          </cell>
          <cell r="C237">
            <v>0</v>
          </cell>
          <cell r="D237">
            <v>803.31274000000008</v>
          </cell>
          <cell r="E237">
            <v>932.21727999999996</v>
          </cell>
          <cell r="F237">
            <v>1735.5300199999997</v>
          </cell>
          <cell r="G237">
            <v>1735.5300199999997</v>
          </cell>
        </row>
        <row r="239">
          <cell r="A239">
            <v>711</v>
          </cell>
          <cell r="B239" t="str">
            <v>Sub-Saharan Africa</v>
          </cell>
          <cell r="C239">
            <v>351</v>
          </cell>
          <cell r="F239">
            <v>0</v>
          </cell>
          <cell r="G239">
            <v>351</v>
          </cell>
        </row>
        <row r="240">
          <cell r="A240">
            <v>15</v>
          </cell>
          <cell r="B240" t="str">
            <v>Northern Africa</v>
          </cell>
          <cell r="F240">
            <v>0</v>
          </cell>
          <cell r="G240">
            <v>0</v>
          </cell>
        </row>
        <row r="241">
          <cell r="A241">
            <v>141</v>
          </cell>
          <cell r="B241" t="str">
            <v>Asia and the Pacific</v>
          </cell>
          <cell r="C241">
            <v>494</v>
          </cell>
          <cell r="D241">
            <v>735.08746999999994</v>
          </cell>
          <cell r="F241">
            <v>735.08746999999994</v>
          </cell>
          <cell r="G241">
            <v>1229.0874699999999</v>
          </cell>
        </row>
        <row r="242">
          <cell r="A242">
            <v>19</v>
          </cell>
          <cell r="B242" t="str">
            <v>Americas</v>
          </cell>
          <cell r="C242">
            <v>452</v>
          </cell>
          <cell r="E242">
            <v>43.428100000000001</v>
          </cell>
          <cell r="F242">
            <v>43.428100000000001</v>
          </cell>
          <cell r="G242">
            <v>495.42809999999997</v>
          </cell>
        </row>
        <row r="243">
          <cell r="A243">
            <v>146</v>
          </cell>
          <cell r="B243" t="str">
            <v>Western Asia</v>
          </cell>
          <cell r="C243">
            <v>291</v>
          </cell>
          <cell r="F243">
            <v>0</v>
          </cell>
          <cell r="G243">
            <v>291</v>
          </cell>
        </row>
        <row r="244">
          <cell r="A244">
            <v>150</v>
          </cell>
          <cell r="B244" t="str">
            <v>Europe</v>
          </cell>
          <cell r="C244">
            <v>377</v>
          </cell>
          <cell r="E244">
            <v>237.14976000000001</v>
          </cell>
          <cell r="F244">
            <v>237.14976000000001</v>
          </cell>
          <cell r="G244">
            <v>614.14976000000001</v>
          </cell>
        </row>
        <row r="245">
          <cell r="A245">
            <v>1020</v>
          </cell>
          <cell r="B245" t="str">
            <v>Global/interregional</v>
          </cell>
          <cell r="C245">
            <v>596</v>
          </cell>
          <cell r="D245">
            <v>1972.50577</v>
          </cell>
          <cell r="F245">
            <v>1972.50577</v>
          </cell>
          <cell r="G245">
            <v>2568.5057699999998</v>
          </cell>
        </row>
        <row r="246">
          <cell r="A246">
            <v>1021</v>
          </cell>
          <cell r="B246" t="str">
            <v>Other (please specify, using Excel's Insert Row commany if necessary)</v>
          </cell>
          <cell r="F246">
            <v>0</v>
          </cell>
          <cell r="G246">
            <v>0</v>
          </cell>
        </row>
        <row r="247">
          <cell r="F247">
            <v>0</v>
          </cell>
          <cell r="G247">
            <v>0</v>
          </cell>
        </row>
        <row r="248">
          <cell r="B248" t="str">
            <v>Total, Regional</v>
          </cell>
          <cell r="C248">
            <v>2561</v>
          </cell>
          <cell r="D248">
            <v>2707.5932400000002</v>
          </cell>
          <cell r="E248">
            <v>280.57785999999999</v>
          </cell>
          <cell r="F248">
            <v>2988.1711</v>
          </cell>
          <cell r="G248">
            <v>5549.1710999999996</v>
          </cell>
        </row>
        <row r="250">
          <cell r="A250">
            <v>2401</v>
          </cell>
          <cell r="B250" t="str">
            <v>Not elsewhere classified (from table 3b)</v>
          </cell>
          <cell r="C250">
            <v>0</v>
          </cell>
          <cell r="D250">
            <v>0</v>
          </cell>
          <cell r="E250">
            <v>0</v>
          </cell>
          <cell r="F250">
            <v>0</v>
          </cell>
          <cell r="G250">
            <v>0</v>
          </cell>
        </row>
        <row r="252">
          <cell r="B252" t="str">
            <v>Total</v>
          </cell>
          <cell r="C252">
            <v>2561</v>
          </cell>
          <cell r="D252">
            <v>3510.9059800000005</v>
          </cell>
          <cell r="E252">
            <v>1212.7951399999999</v>
          </cell>
          <cell r="F252">
            <v>4723.7011199999997</v>
          </cell>
          <cell r="G252">
            <v>7284.7011199999997</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RE"/>
      <sheetName val=" instrument"/>
      <sheetName val="Revenue by financing instrumen"/>
      <sheetName val="Rev. by contr. type"/>
      <sheetName val="Total Government contributions"/>
      <sheetName val="Assessed contribution"/>
      <sheetName val="Total expense by entity"/>
      <sheetName val="Expense by SDG"/>
      <sheetName val="Thematic funds"/>
      <sheetName val="Budget"/>
      <sheetName val="Working Capital Fund"/>
      <sheetName val="Total expense by location"/>
      <sheetName val="Expenses funded by vol. non-cor"/>
      <sheetName val="ExpensesByEntity"/>
      <sheetName val="Expenses by Entity &amp; Location"/>
      <sheetName val="TotalRevContributors"/>
      <sheetName val="Funding by Entity &amp; Contributor"/>
      <sheetName val="Funding Mix By Contributor"/>
      <sheetName val="Revenue by financing Instrument"/>
      <sheetName val="Pooled Funds - Contributions"/>
      <sheetName val="Pooled funds - Transfers"/>
      <sheetName val="Thematic funds2021 final"/>
      <sheetName val="Working (UNICEF)"/>
      <sheetName val="WORKING TABLE"/>
      <sheetName val="Crosswalk M49-ODA-Prog. Country"/>
      <sheetName val="Ref-Financing Instruments"/>
      <sheetName val="Ref-Contributor type"/>
      <sheetName val="Sheet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K4">
            <v>20</v>
          </cell>
          <cell r="L4" t="str">
            <v>AND</v>
          </cell>
          <cell r="M4" t="str">
            <v>AD</v>
          </cell>
        </row>
        <row r="5">
          <cell r="K5">
            <v>784</v>
          </cell>
          <cell r="L5" t="str">
            <v>ARE</v>
          </cell>
          <cell r="M5" t="str">
            <v>AE</v>
          </cell>
        </row>
        <row r="6">
          <cell r="K6">
            <v>4</v>
          </cell>
          <cell r="L6" t="str">
            <v>AFG</v>
          </cell>
          <cell r="M6" t="str">
            <v>AF</v>
          </cell>
        </row>
        <row r="7">
          <cell r="K7">
            <v>28</v>
          </cell>
          <cell r="L7" t="str">
            <v>ATG</v>
          </cell>
          <cell r="M7" t="str">
            <v>AG</v>
          </cell>
        </row>
        <row r="8">
          <cell r="K8">
            <v>660</v>
          </cell>
          <cell r="L8" t="str">
            <v>AIA</v>
          </cell>
          <cell r="M8" t="str">
            <v>AI</v>
          </cell>
        </row>
        <row r="9">
          <cell r="K9">
            <v>8</v>
          </cell>
          <cell r="L9" t="str">
            <v>ALB</v>
          </cell>
          <cell r="M9" t="str">
            <v>AL</v>
          </cell>
        </row>
        <row r="10">
          <cell r="K10">
            <v>51</v>
          </cell>
          <cell r="L10" t="str">
            <v>ARM</v>
          </cell>
          <cell r="M10" t="str">
            <v>AM</v>
          </cell>
        </row>
        <row r="11">
          <cell r="K11">
            <v>24</v>
          </cell>
          <cell r="L11" t="str">
            <v>AGO</v>
          </cell>
          <cell r="M11" t="str">
            <v>AO</v>
          </cell>
        </row>
        <row r="12">
          <cell r="K12">
            <v>10</v>
          </cell>
          <cell r="L12" t="str">
            <v>ATA</v>
          </cell>
          <cell r="M12" t="str">
            <v>AQ</v>
          </cell>
        </row>
        <row r="13">
          <cell r="K13">
            <v>32</v>
          </cell>
          <cell r="L13" t="str">
            <v>ARG</v>
          </cell>
          <cell r="M13" t="str">
            <v>AR</v>
          </cell>
        </row>
        <row r="14">
          <cell r="K14">
            <v>16</v>
          </cell>
          <cell r="L14" t="str">
            <v>ASM</v>
          </cell>
          <cell r="M14" t="str">
            <v>AS</v>
          </cell>
        </row>
        <row r="15">
          <cell r="K15">
            <v>40</v>
          </cell>
          <cell r="L15" t="str">
            <v>AUT</v>
          </cell>
          <cell r="M15" t="str">
            <v>AT</v>
          </cell>
        </row>
        <row r="16">
          <cell r="K16">
            <v>36</v>
          </cell>
          <cell r="L16" t="str">
            <v>AUS</v>
          </cell>
          <cell r="M16" t="str">
            <v>AU</v>
          </cell>
        </row>
        <row r="17">
          <cell r="K17">
            <v>533</v>
          </cell>
          <cell r="L17" t="str">
            <v>ABW</v>
          </cell>
          <cell r="M17" t="str">
            <v>AW</v>
          </cell>
        </row>
        <row r="18">
          <cell r="K18">
            <v>248</v>
          </cell>
          <cell r="L18" t="str">
            <v>ALA</v>
          </cell>
          <cell r="M18" t="str">
            <v>AX</v>
          </cell>
        </row>
        <row r="19">
          <cell r="K19">
            <v>31</v>
          </cell>
          <cell r="L19" t="str">
            <v>AZE</v>
          </cell>
          <cell r="M19" t="str">
            <v>AZ</v>
          </cell>
        </row>
        <row r="20">
          <cell r="K20">
            <v>70</v>
          </cell>
          <cell r="L20" t="str">
            <v>BIH</v>
          </cell>
          <cell r="M20" t="str">
            <v>BA</v>
          </cell>
        </row>
        <row r="21">
          <cell r="K21">
            <v>52</v>
          </cell>
          <cell r="L21" t="str">
            <v>BRB</v>
          </cell>
          <cell r="M21" t="str">
            <v>BB</v>
          </cell>
        </row>
        <row r="22">
          <cell r="K22">
            <v>50</v>
          </cell>
          <cell r="L22" t="str">
            <v>BGD</v>
          </cell>
          <cell r="M22" t="str">
            <v>BD</v>
          </cell>
        </row>
        <row r="23">
          <cell r="K23">
            <v>56</v>
          </cell>
          <cell r="L23" t="str">
            <v>BEL</v>
          </cell>
          <cell r="M23" t="str">
            <v>BE</v>
          </cell>
        </row>
        <row r="24">
          <cell r="K24">
            <v>854</v>
          </cell>
          <cell r="L24" t="str">
            <v>BFA</v>
          </cell>
          <cell r="M24" t="str">
            <v>BF</v>
          </cell>
        </row>
        <row r="25">
          <cell r="K25">
            <v>100</v>
          </cell>
          <cell r="L25" t="str">
            <v>BGR</v>
          </cell>
          <cell r="M25" t="str">
            <v>BG</v>
          </cell>
        </row>
        <row r="26">
          <cell r="K26">
            <v>48</v>
          </cell>
          <cell r="L26" t="str">
            <v>BHR</v>
          </cell>
          <cell r="M26" t="str">
            <v>BH</v>
          </cell>
        </row>
        <row r="27">
          <cell r="K27">
            <v>108</v>
          </cell>
          <cell r="L27" t="str">
            <v>BDI</v>
          </cell>
          <cell r="M27" t="str">
            <v>BI</v>
          </cell>
        </row>
        <row r="28">
          <cell r="K28">
            <v>204</v>
          </cell>
          <cell r="L28" t="str">
            <v>BEN</v>
          </cell>
          <cell r="M28" t="str">
            <v>BJ</v>
          </cell>
        </row>
        <row r="29">
          <cell r="K29">
            <v>652</v>
          </cell>
          <cell r="L29" t="str">
            <v>BLM</v>
          </cell>
          <cell r="M29" t="str">
            <v>BL</v>
          </cell>
        </row>
        <row r="30">
          <cell r="K30">
            <v>60</v>
          </cell>
          <cell r="L30" t="str">
            <v>BMU</v>
          </cell>
          <cell r="M30" t="str">
            <v>BM</v>
          </cell>
        </row>
        <row r="31">
          <cell r="K31">
            <v>96</v>
          </cell>
          <cell r="L31" t="str">
            <v>BRN</v>
          </cell>
          <cell r="M31" t="str">
            <v>BN</v>
          </cell>
        </row>
        <row r="32">
          <cell r="K32">
            <v>68</v>
          </cell>
          <cell r="L32" t="str">
            <v>BOL</v>
          </cell>
          <cell r="M32" t="str">
            <v>BO</v>
          </cell>
        </row>
        <row r="33">
          <cell r="K33">
            <v>535</v>
          </cell>
          <cell r="L33" t="str">
            <v>BES</v>
          </cell>
          <cell r="M33" t="str">
            <v>BQ</v>
          </cell>
        </row>
        <row r="34">
          <cell r="K34">
            <v>76</v>
          </cell>
          <cell r="L34" t="str">
            <v>BRA</v>
          </cell>
          <cell r="M34" t="str">
            <v>BR</v>
          </cell>
        </row>
        <row r="35">
          <cell r="K35">
            <v>44</v>
          </cell>
          <cell r="L35" t="str">
            <v>BHS</v>
          </cell>
          <cell r="M35" t="str">
            <v>BS</v>
          </cell>
        </row>
        <row r="36">
          <cell r="K36">
            <v>64</v>
          </cell>
          <cell r="L36" t="str">
            <v>BTN</v>
          </cell>
          <cell r="M36" t="str">
            <v>BT</v>
          </cell>
        </row>
        <row r="37">
          <cell r="K37">
            <v>74</v>
          </cell>
          <cell r="L37" t="str">
            <v>BVT</v>
          </cell>
          <cell r="M37" t="str">
            <v>BV</v>
          </cell>
        </row>
        <row r="38">
          <cell r="K38">
            <v>72</v>
          </cell>
          <cell r="L38" t="str">
            <v>BWA</v>
          </cell>
          <cell r="M38" t="str">
            <v>BW</v>
          </cell>
        </row>
        <row r="39">
          <cell r="K39">
            <v>112</v>
          </cell>
          <cell r="L39" t="str">
            <v>BLR</v>
          </cell>
          <cell r="M39" t="str">
            <v>BY</v>
          </cell>
        </row>
        <row r="40">
          <cell r="K40">
            <v>84</v>
          </cell>
          <cell r="L40" t="str">
            <v>BLZ</v>
          </cell>
          <cell r="M40" t="str">
            <v>BZ</v>
          </cell>
        </row>
        <row r="41">
          <cell r="K41">
            <v>124</v>
          </cell>
          <cell r="L41" t="str">
            <v>CAN</v>
          </cell>
          <cell r="M41" t="str">
            <v>CA</v>
          </cell>
        </row>
        <row r="42">
          <cell r="K42">
            <v>166</v>
          </cell>
          <cell r="L42" t="str">
            <v>CCK</v>
          </cell>
          <cell r="M42" t="str">
            <v>CC</v>
          </cell>
        </row>
        <row r="43">
          <cell r="K43">
            <v>180</v>
          </cell>
          <cell r="L43" t="str">
            <v>COD</v>
          </cell>
          <cell r="M43" t="str">
            <v>CD</v>
          </cell>
        </row>
        <row r="44">
          <cell r="K44">
            <v>140</v>
          </cell>
          <cell r="L44" t="str">
            <v>CAF</v>
          </cell>
          <cell r="M44" t="str">
            <v>CF</v>
          </cell>
        </row>
        <row r="45">
          <cell r="K45">
            <v>178</v>
          </cell>
          <cell r="L45" t="str">
            <v>COG</v>
          </cell>
          <cell r="M45" t="str">
            <v>CG</v>
          </cell>
        </row>
        <row r="46">
          <cell r="K46">
            <v>756</v>
          </cell>
          <cell r="L46" t="str">
            <v>CHE</v>
          </cell>
          <cell r="M46" t="str">
            <v>CH</v>
          </cell>
        </row>
        <row r="47">
          <cell r="K47">
            <v>384</v>
          </cell>
          <cell r="L47" t="str">
            <v>CIV</v>
          </cell>
          <cell r="M47" t="str">
            <v>CI</v>
          </cell>
        </row>
        <row r="48">
          <cell r="K48">
            <v>184</v>
          </cell>
          <cell r="L48" t="str">
            <v>COK</v>
          </cell>
          <cell r="M48" t="str">
            <v>CK</v>
          </cell>
        </row>
        <row r="49">
          <cell r="K49">
            <v>152</v>
          </cell>
          <cell r="L49" t="str">
            <v>CHL</v>
          </cell>
          <cell r="M49" t="str">
            <v>CL</v>
          </cell>
        </row>
        <row r="50">
          <cell r="K50">
            <v>120</v>
          </cell>
          <cell r="L50" t="str">
            <v>CMR</v>
          </cell>
          <cell r="M50" t="str">
            <v>CM</v>
          </cell>
        </row>
        <row r="51">
          <cell r="K51">
            <v>156</v>
          </cell>
          <cell r="L51" t="str">
            <v>CHN</v>
          </cell>
          <cell r="M51" t="str">
            <v>CN</v>
          </cell>
        </row>
        <row r="52">
          <cell r="K52">
            <v>344</v>
          </cell>
          <cell r="L52" t="str">
            <v>HKG</v>
          </cell>
          <cell r="M52" t="str">
            <v>CN</v>
          </cell>
        </row>
        <row r="53">
          <cell r="K53">
            <v>446</v>
          </cell>
          <cell r="L53" t="str">
            <v>MAC</v>
          </cell>
          <cell r="M53" t="str">
            <v>CN</v>
          </cell>
        </row>
        <row r="54">
          <cell r="K54">
            <v>174</v>
          </cell>
          <cell r="L54" t="str">
            <v>COM</v>
          </cell>
          <cell r="M54" t="str">
            <v>KM</v>
          </cell>
        </row>
        <row r="55">
          <cell r="K55">
            <v>170</v>
          </cell>
          <cell r="L55" t="str">
            <v>COL</v>
          </cell>
          <cell r="M55" t="str">
            <v>CO</v>
          </cell>
        </row>
        <row r="56">
          <cell r="K56">
            <v>188</v>
          </cell>
          <cell r="L56" t="str">
            <v>CRI</v>
          </cell>
          <cell r="M56" t="str">
            <v>CR</v>
          </cell>
        </row>
        <row r="57">
          <cell r="K57">
            <v>192</v>
          </cell>
          <cell r="L57" t="str">
            <v>CUB</v>
          </cell>
          <cell r="M57" t="str">
            <v>CU</v>
          </cell>
        </row>
        <row r="58">
          <cell r="K58">
            <v>132</v>
          </cell>
          <cell r="L58" t="str">
            <v>CPV</v>
          </cell>
          <cell r="M58" t="str">
            <v>CV</v>
          </cell>
        </row>
        <row r="59">
          <cell r="K59">
            <v>531</v>
          </cell>
          <cell r="L59" t="str">
            <v>CUW</v>
          </cell>
          <cell r="M59" t="str">
            <v>CW</v>
          </cell>
        </row>
        <row r="60">
          <cell r="K60">
            <v>162</v>
          </cell>
          <cell r="L60" t="str">
            <v>CXR</v>
          </cell>
          <cell r="M60" t="str">
            <v>CX</v>
          </cell>
        </row>
        <row r="61">
          <cell r="K61">
            <v>196</v>
          </cell>
          <cell r="L61" t="str">
            <v>CYP</v>
          </cell>
          <cell r="M61" t="str">
            <v>CY</v>
          </cell>
        </row>
        <row r="62">
          <cell r="K62">
            <v>203</v>
          </cell>
          <cell r="L62" t="str">
            <v>CZE</v>
          </cell>
          <cell r="M62" t="str">
            <v>CZ</v>
          </cell>
        </row>
        <row r="63">
          <cell r="K63">
            <v>276</v>
          </cell>
          <cell r="L63" t="str">
            <v>DEU</v>
          </cell>
          <cell r="M63" t="str">
            <v>DE</v>
          </cell>
        </row>
        <row r="64">
          <cell r="K64">
            <v>262</v>
          </cell>
          <cell r="L64" t="str">
            <v>DJI</v>
          </cell>
          <cell r="M64" t="str">
            <v>DJ</v>
          </cell>
        </row>
        <row r="65">
          <cell r="K65">
            <v>208</v>
          </cell>
          <cell r="L65" t="str">
            <v>DNK</v>
          </cell>
          <cell r="M65" t="str">
            <v>DK</v>
          </cell>
        </row>
        <row r="66">
          <cell r="K66">
            <v>212</v>
          </cell>
          <cell r="L66" t="str">
            <v>DMA</v>
          </cell>
          <cell r="M66" t="str">
            <v>DM</v>
          </cell>
        </row>
        <row r="67">
          <cell r="K67">
            <v>214</v>
          </cell>
          <cell r="L67" t="str">
            <v>DOM</v>
          </cell>
          <cell r="M67" t="str">
            <v>DO</v>
          </cell>
        </row>
        <row r="68">
          <cell r="K68">
            <v>12</v>
          </cell>
          <cell r="L68" t="str">
            <v>DZA</v>
          </cell>
          <cell r="M68" t="str">
            <v>DZ</v>
          </cell>
        </row>
        <row r="69">
          <cell r="K69">
            <v>218</v>
          </cell>
          <cell r="L69" t="str">
            <v>ECU</v>
          </cell>
          <cell r="M69" t="str">
            <v>EC</v>
          </cell>
        </row>
        <row r="70">
          <cell r="K70">
            <v>233</v>
          </cell>
          <cell r="L70" t="str">
            <v>EST</v>
          </cell>
          <cell r="M70" t="str">
            <v>EE</v>
          </cell>
        </row>
        <row r="71">
          <cell r="K71">
            <v>818</v>
          </cell>
          <cell r="L71" t="str">
            <v>EGY</v>
          </cell>
          <cell r="M71" t="str">
            <v>EG</v>
          </cell>
        </row>
        <row r="72">
          <cell r="K72">
            <v>732</v>
          </cell>
          <cell r="L72" t="str">
            <v>ESH</v>
          </cell>
          <cell r="M72" t="str">
            <v>EH</v>
          </cell>
        </row>
        <row r="73">
          <cell r="K73">
            <v>232</v>
          </cell>
          <cell r="L73" t="str">
            <v>ERI</v>
          </cell>
          <cell r="M73" t="str">
            <v>ER</v>
          </cell>
        </row>
        <row r="74">
          <cell r="K74">
            <v>724</v>
          </cell>
          <cell r="L74" t="str">
            <v>ESP</v>
          </cell>
          <cell r="M74" t="str">
            <v>ES</v>
          </cell>
        </row>
        <row r="75">
          <cell r="K75">
            <v>231</v>
          </cell>
          <cell r="L75" t="str">
            <v>ETH</v>
          </cell>
          <cell r="M75" t="str">
            <v>ET</v>
          </cell>
        </row>
        <row r="76">
          <cell r="K76">
            <v>246</v>
          </cell>
          <cell r="L76" t="str">
            <v>FIN</v>
          </cell>
          <cell r="M76" t="str">
            <v>FI</v>
          </cell>
        </row>
        <row r="77">
          <cell r="K77">
            <v>242</v>
          </cell>
          <cell r="L77" t="str">
            <v>FJI</v>
          </cell>
          <cell r="M77" t="str">
            <v>FJ</v>
          </cell>
        </row>
        <row r="78">
          <cell r="K78">
            <v>238</v>
          </cell>
          <cell r="L78" t="str">
            <v>FLK</v>
          </cell>
          <cell r="M78" t="str">
            <v>FK</v>
          </cell>
        </row>
        <row r="79">
          <cell r="K79">
            <v>583</v>
          </cell>
          <cell r="L79" t="str">
            <v>FSM</v>
          </cell>
          <cell r="M79" t="str">
            <v>FM</v>
          </cell>
        </row>
        <row r="80">
          <cell r="K80">
            <v>234</v>
          </cell>
          <cell r="L80" t="str">
            <v>FRO</v>
          </cell>
          <cell r="M80" t="str">
            <v>FO</v>
          </cell>
        </row>
        <row r="81">
          <cell r="K81">
            <v>250</v>
          </cell>
          <cell r="L81" t="str">
            <v>FRA</v>
          </cell>
          <cell r="M81" t="str">
            <v>FR</v>
          </cell>
        </row>
        <row r="82">
          <cell r="K82">
            <v>1020</v>
          </cell>
          <cell r="M82" t="str">
            <v>G&amp;I</v>
          </cell>
        </row>
        <row r="83">
          <cell r="K83">
            <v>266</v>
          </cell>
          <cell r="L83" t="str">
            <v>GAB</v>
          </cell>
          <cell r="M83" t="str">
            <v>GA</v>
          </cell>
        </row>
        <row r="84">
          <cell r="K84">
            <v>826</v>
          </cell>
          <cell r="L84" t="str">
            <v>GBR</v>
          </cell>
          <cell r="M84" t="str">
            <v>GB</v>
          </cell>
        </row>
        <row r="85">
          <cell r="K85">
            <v>308</v>
          </cell>
          <cell r="L85" t="str">
            <v>GRD</v>
          </cell>
          <cell r="M85" t="str">
            <v>GD</v>
          </cell>
        </row>
        <row r="86">
          <cell r="K86">
            <v>268</v>
          </cell>
          <cell r="L86" t="str">
            <v>GEO</v>
          </cell>
          <cell r="M86" t="str">
            <v>GE</v>
          </cell>
        </row>
        <row r="87">
          <cell r="K87">
            <v>254</v>
          </cell>
          <cell r="L87" t="str">
            <v>GUF</v>
          </cell>
          <cell r="M87" t="str">
            <v>GF</v>
          </cell>
        </row>
        <row r="88">
          <cell r="K88">
            <v>831</v>
          </cell>
          <cell r="L88" t="str">
            <v>GGY</v>
          </cell>
          <cell r="M88" t="str">
            <v>GG</v>
          </cell>
        </row>
        <row r="89">
          <cell r="K89">
            <v>288</v>
          </cell>
          <cell r="L89" t="str">
            <v>GHA</v>
          </cell>
          <cell r="M89" t="str">
            <v>GH</v>
          </cell>
        </row>
        <row r="90">
          <cell r="K90">
            <v>292</v>
          </cell>
          <cell r="L90" t="str">
            <v>GIB</v>
          </cell>
          <cell r="M90" t="str">
            <v>GI</v>
          </cell>
        </row>
        <row r="91">
          <cell r="K91">
            <v>304</v>
          </cell>
          <cell r="L91" t="str">
            <v>GRL</v>
          </cell>
          <cell r="M91" t="str">
            <v>GL</v>
          </cell>
        </row>
        <row r="92">
          <cell r="K92">
            <v>270</v>
          </cell>
          <cell r="L92" t="str">
            <v>GMB</v>
          </cell>
          <cell r="M92" t="str">
            <v>GM</v>
          </cell>
        </row>
        <row r="93">
          <cell r="K93">
            <v>324</v>
          </cell>
          <cell r="L93" t="str">
            <v>GIN</v>
          </cell>
          <cell r="M93" t="str">
            <v>GN</v>
          </cell>
        </row>
        <row r="94">
          <cell r="K94">
            <v>312</v>
          </cell>
          <cell r="L94" t="str">
            <v>GLP</v>
          </cell>
          <cell r="M94" t="str">
            <v>GP</v>
          </cell>
        </row>
        <row r="95">
          <cell r="K95">
            <v>226</v>
          </cell>
          <cell r="L95" t="str">
            <v>GNQ</v>
          </cell>
          <cell r="M95" t="str">
            <v>GQ</v>
          </cell>
        </row>
        <row r="96">
          <cell r="K96">
            <v>300</v>
          </cell>
          <cell r="L96" t="str">
            <v>GRC</v>
          </cell>
          <cell r="M96" t="str">
            <v>GR</v>
          </cell>
        </row>
        <row r="97">
          <cell r="K97">
            <v>239</v>
          </cell>
          <cell r="L97" t="str">
            <v>SGS</v>
          </cell>
          <cell r="M97" t="str">
            <v>GS</v>
          </cell>
        </row>
        <row r="98">
          <cell r="K98">
            <v>320</v>
          </cell>
          <cell r="L98" t="str">
            <v>GTM</v>
          </cell>
          <cell r="M98" t="str">
            <v>GT</v>
          </cell>
        </row>
        <row r="99">
          <cell r="K99">
            <v>316</v>
          </cell>
          <cell r="L99" t="str">
            <v>GUM</v>
          </cell>
          <cell r="M99" t="str">
            <v>GU</v>
          </cell>
        </row>
        <row r="100">
          <cell r="K100">
            <v>624</v>
          </cell>
          <cell r="L100" t="str">
            <v>GNB</v>
          </cell>
          <cell r="M100" t="str">
            <v>GW</v>
          </cell>
        </row>
        <row r="101">
          <cell r="K101">
            <v>328</v>
          </cell>
          <cell r="L101" t="str">
            <v>GUY</v>
          </cell>
          <cell r="M101" t="str">
            <v>GY</v>
          </cell>
        </row>
        <row r="102">
          <cell r="K102">
            <v>156</v>
          </cell>
          <cell r="M102" t="str">
            <v>HK</v>
          </cell>
        </row>
        <row r="103">
          <cell r="K103">
            <v>336</v>
          </cell>
          <cell r="L103" t="str">
            <v>VAT</v>
          </cell>
          <cell r="M103" t="str">
            <v>VA</v>
          </cell>
        </row>
        <row r="104">
          <cell r="K104">
            <v>334</v>
          </cell>
          <cell r="L104" t="str">
            <v>HMD</v>
          </cell>
          <cell r="M104" t="str">
            <v>HM</v>
          </cell>
        </row>
        <row r="105">
          <cell r="K105">
            <v>340</v>
          </cell>
          <cell r="L105" t="str">
            <v>HND</v>
          </cell>
          <cell r="M105" t="str">
            <v>HN</v>
          </cell>
        </row>
        <row r="106">
          <cell r="K106">
            <v>191</v>
          </cell>
          <cell r="L106" t="str">
            <v>HRV</v>
          </cell>
          <cell r="M106" t="str">
            <v>HR</v>
          </cell>
        </row>
        <row r="107">
          <cell r="K107">
            <v>332</v>
          </cell>
          <cell r="L107" t="str">
            <v>HTI</v>
          </cell>
          <cell r="M107" t="str">
            <v>HT</v>
          </cell>
        </row>
        <row r="108">
          <cell r="K108">
            <v>348</v>
          </cell>
          <cell r="L108" t="str">
            <v>HUN</v>
          </cell>
          <cell r="M108" t="str">
            <v>HU</v>
          </cell>
        </row>
        <row r="109">
          <cell r="K109">
            <v>360</v>
          </cell>
          <cell r="L109" t="str">
            <v>IDN</v>
          </cell>
          <cell r="M109" t="str">
            <v>ID</v>
          </cell>
        </row>
        <row r="110">
          <cell r="K110">
            <v>372</v>
          </cell>
          <cell r="L110" t="str">
            <v>IRL</v>
          </cell>
          <cell r="M110" t="str">
            <v>IE</v>
          </cell>
        </row>
        <row r="111">
          <cell r="K111">
            <v>376</v>
          </cell>
          <cell r="L111" t="str">
            <v>ISR</v>
          </cell>
          <cell r="M111" t="str">
            <v>IL</v>
          </cell>
        </row>
        <row r="112">
          <cell r="K112">
            <v>833</v>
          </cell>
          <cell r="L112" t="str">
            <v>IMN</v>
          </cell>
          <cell r="M112" t="str">
            <v>IM</v>
          </cell>
        </row>
        <row r="113">
          <cell r="K113">
            <v>356</v>
          </cell>
          <cell r="L113" t="str">
            <v>IND</v>
          </cell>
          <cell r="M113" t="str">
            <v>IN</v>
          </cell>
        </row>
        <row r="114">
          <cell r="K114">
            <v>86</v>
          </cell>
          <cell r="L114" t="str">
            <v>IOT</v>
          </cell>
          <cell r="M114" t="str">
            <v>IO</v>
          </cell>
        </row>
        <row r="115">
          <cell r="K115">
            <v>368</v>
          </cell>
          <cell r="L115" t="str">
            <v>IRQ</v>
          </cell>
          <cell r="M115" t="str">
            <v>IQ</v>
          </cell>
        </row>
        <row r="116">
          <cell r="K116">
            <v>364</v>
          </cell>
          <cell r="L116" t="str">
            <v>IRN</v>
          </cell>
          <cell r="M116" t="str">
            <v>IR</v>
          </cell>
        </row>
        <row r="117">
          <cell r="K117">
            <v>352</v>
          </cell>
          <cell r="L117" t="str">
            <v>ISL</v>
          </cell>
          <cell r="M117" t="str">
            <v>IS</v>
          </cell>
        </row>
        <row r="119">
          <cell r="K119">
            <v>380</v>
          </cell>
          <cell r="L119" t="str">
            <v>ITA</v>
          </cell>
          <cell r="M119" t="str">
            <v>IT</v>
          </cell>
        </row>
        <row r="120">
          <cell r="K120">
            <v>832</v>
          </cell>
          <cell r="L120" t="str">
            <v>JEY</v>
          </cell>
          <cell r="M120" t="str">
            <v>JE</v>
          </cell>
        </row>
        <row r="121">
          <cell r="K121">
            <v>388</v>
          </cell>
          <cell r="L121" t="str">
            <v>JAM</v>
          </cell>
          <cell r="M121" t="str">
            <v>JM</v>
          </cell>
        </row>
        <row r="122">
          <cell r="K122">
            <v>400</v>
          </cell>
          <cell r="L122" t="str">
            <v>JOR</v>
          </cell>
          <cell r="M122" t="str">
            <v>JO</v>
          </cell>
        </row>
        <row r="123">
          <cell r="K123">
            <v>392</v>
          </cell>
          <cell r="L123" t="str">
            <v>JPN</v>
          </cell>
          <cell r="M123" t="str">
            <v>JP</v>
          </cell>
        </row>
        <row r="124">
          <cell r="K124">
            <v>404</v>
          </cell>
          <cell r="L124" t="str">
            <v>KEN</v>
          </cell>
          <cell r="M124" t="str">
            <v>KE</v>
          </cell>
        </row>
        <row r="125">
          <cell r="K125">
            <v>417</v>
          </cell>
          <cell r="L125" t="str">
            <v>KGZ</v>
          </cell>
          <cell r="M125" t="str">
            <v>KG</v>
          </cell>
        </row>
        <row r="126">
          <cell r="K126">
            <v>116</v>
          </cell>
          <cell r="L126" t="str">
            <v>KHM</v>
          </cell>
          <cell r="M126" t="str">
            <v>KH</v>
          </cell>
        </row>
        <row r="127">
          <cell r="K127">
            <v>296</v>
          </cell>
          <cell r="L127" t="str">
            <v>KIR</v>
          </cell>
          <cell r="M127" t="str">
            <v>KI</v>
          </cell>
        </row>
        <row r="128">
          <cell r="K128">
            <v>174</v>
          </cell>
          <cell r="M128" t="str">
            <v>KM</v>
          </cell>
        </row>
        <row r="129">
          <cell r="K129">
            <v>659</v>
          </cell>
          <cell r="L129" t="str">
            <v>KNA</v>
          </cell>
          <cell r="M129" t="str">
            <v>KN</v>
          </cell>
        </row>
        <row r="130">
          <cell r="K130">
            <v>408</v>
          </cell>
          <cell r="L130" t="str">
            <v>PRK</v>
          </cell>
          <cell r="M130" t="str">
            <v>KP</v>
          </cell>
        </row>
        <row r="131">
          <cell r="K131">
            <v>410</v>
          </cell>
          <cell r="L131" t="str">
            <v>KOR</v>
          </cell>
          <cell r="M131" t="str">
            <v>KR</v>
          </cell>
        </row>
        <row r="132">
          <cell r="K132">
            <v>414</v>
          </cell>
          <cell r="L132" t="str">
            <v>KWT</v>
          </cell>
          <cell r="M132" t="str">
            <v>KW</v>
          </cell>
        </row>
        <row r="133">
          <cell r="K133">
            <v>136</v>
          </cell>
          <cell r="L133" t="str">
            <v>CYM</v>
          </cell>
          <cell r="M133" t="str">
            <v>KY</v>
          </cell>
        </row>
        <row r="134">
          <cell r="K134">
            <v>398</v>
          </cell>
          <cell r="L134" t="str">
            <v>KAZ</v>
          </cell>
          <cell r="M134" t="str">
            <v>KZ</v>
          </cell>
        </row>
        <row r="135">
          <cell r="K135">
            <v>418</v>
          </cell>
          <cell r="L135" t="str">
            <v>LAO</v>
          </cell>
          <cell r="M135" t="str">
            <v>LA</v>
          </cell>
        </row>
        <row r="136">
          <cell r="K136">
            <v>422</v>
          </cell>
          <cell r="L136" t="str">
            <v>LBN</v>
          </cell>
          <cell r="M136" t="str">
            <v>LB</v>
          </cell>
        </row>
        <row r="137">
          <cell r="K137">
            <v>662</v>
          </cell>
          <cell r="L137" t="str">
            <v>LCA</v>
          </cell>
          <cell r="M137" t="str">
            <v>LC</v>
          </cell>
        </row>
        <row r="138">
          <cell r="K138">
            <v>438</v>
          </cell>
          <cell r="L138" t="str">
            <v>LIE</v>
          </cell>
          <cell r="M138" t="str">
            <v>LI</v>
          </cell>
        </row>
        <row r="139">
          <cell r="K139">
            <v>144</v>
          </cell>
          <cell r="L139" t="str">
            <v>LKA</v>
          </cell>
          <cell r="M139" t="str">
            <v>LK</v>
          </cell>
        </row>
        <row r="140">
          <cell r="K140">
            <v>430</v>
          </cell>
          <cell r="L140" t="str">
            <v>LBR</v>
          </cell>
          <cell r="M140" t="str">
            <v>LR</v>
          </cell>
        </row>
        <row r="141">
          <cell r="K141">
            <v>426</v>
          </cell>
          <cell r="L141" t="str">
            <v>LSO</v>
          </cell>
          <cell r="M141" t="str">
            <v>LS</v>
          </cell>
        </row>
        <row r="142">
          <cell r="K142">
            <v>440</v>
          </cell>
          <cell r="L142" t="str">
            <v>LTU</v>
          </cell>
          <cell r="M142" t="str">
            <v>LT</v>
          </cell>
        </row>
        <row r="143">
          <cell r="K143">
            <v>442</v>
          </cell>
          <cell r="L143" t="str">
            <v>LUX</v>
          </cell>
          <cell r="M143" t="str">
            <v>LU</v>
          </cell>
        </row>
        <row r="144">
          <cell r="K144">
            <v>428</v>
          </cell>
          <cell r="L144" t="str">
            <v>LVA</v>
          </cell>
          <cell r="M144" t="str">
            <v>LV</v>
          </cell>
        </row>
        <row r="145">
          <cell r="K145">
            <v>434</v>
          </cell>
          <cell r="L145" t="str">
            <v>LBY</v>
          </cell>
          <cell r="M145" t="str">
            <v>LY</v>
          </cell>
        </row>
        <row r="146">
          <cell r="K146">
            <v>504</v>
          </cell>
          <cell r="L146" t="str">
            <v>MAR</v>
          </cell>
          <cell r="M146" t="str">
            <v>MA</v>
          </cell>
        </row>
        <row r="147">
          <cell r="K147">
            <v>492</v>
          </cell>
          <cell r="L147" t="str">
            <v>MCO</v>
          </cell>
          <cell r="M147" t="str">
            <v>MC</v>
          </cell>
        </row>
        <row r="148">
          <cell r="K148">
            <v>498</v>
          </cell>
          <cell r="L148" t="str">
            <v>MDA</v>
          </cell>
          <cell r="M148" t="str">
            <v>MD</v>
          </cell>
        </row>
        <row r="149">
          <cell r="K149">
            <v>499</v>
          </cell>
          <cell r="L149" t="str">
            <v>MNE</v>
          </cell>
          <cell r="M149" t="str">
            <v>ME</v>
          </cell>
        </row>
        <row r="150">
          <cell r="K150">
            <v>663</v>
          </cell>
          <cell r="L150" t="str">
            <v>MAF</v>
          </cell>
          <cell r="M150" t="str">
            <v>MF</v>
          </cell>
        </row>
        <row r="151">
          <cell r="K151">
            <v>450</v>
          </cell>
          <cell r="L151" t="str">
            <v>MDG</v>
          </cell>
          <cell r="M151" t="str">
            <v>MG</v>
          </cell>
        </row>
        <row r="152">
          <cell r="K152">
            <v>584</v>
          </cell>
          <cell r="L152" t="str">
            <v>MHL</v>
          </cell>
          <cell r="M152" t="str">
            <v>MH</v>
          </cell>
        </row>
        <row r="153">
          <cell r="K153">
            <v>807</v>
          </cell>
          <cell r="L153" t="str">
            <v>MKD</v>
          </cell>
          <cell r="M153" t="str">
            <v>MK</v>
          </cell>
        </row>
        <row r="154">
          <cell r="K154">
            <v>466</v>
          </cell>
          <cell r="L154" t="str">
            <v>MLI</v>
          </cell>
          <cell r="M154" t="str">
            <v>ML</v>
          </cell>
        </row>
        <row r="155">
          <cell r="K155">
            <v>104</v>
          </cell>
          <cell r="L155" t="str">
            <v>MMR</v>
          </cell>
          <cell r="M155" t="str">
            <v>MM</v>
          </cell>
        </row>
        <row r="156">
          <cell r="K156">
            <v>496</v>
          </cell>
          <cell r="L156" t="str">
            <v>MNG</v>
          </cell>
          <cell r="M156" t="str">
            <v>MN</v>
          </cell>
        </row>
        <row r="157">
          <cell r="K157">
            <v>156</v>
          </cell>
          <cell r="M157" t="str">
            <v>MO</v>
          </cell>
        </row>
        <row r="158">
          <cell r="K158">
            <v>580</v>
          </cell>
          <cell r="L158" t="str">
            <v>MNP</v>
          </cell>
          <cell r="M158" t="str">
            <v>MP</v>
          </cell>
        </row>
        <row r="159">
          <cell r="K159">
            <v>474</v>
          </cell>
          <cell r="L159" t="str">
            <v>MTQ</v>
          </cell>
          <cell r="M159" t="str">
            <v>MQ</v>
          </cell>
        </row>
        <row r="160">
          <cell r="K160">
            <v>478</v>
          </cell>
          <cell r="L160" t="str">
            <v>MRT</v>
          </cell>
          <cell r="M160" t="str">
            <v>MR</v>
          </cell>
        </row>
        <row r="161">
          <cell r="K161">
            <v>500</v>
          </cell>
          <cell r="L161" t="str">
            <v>MSR</v>
          </cell>
          <cell r="M161" t="str">
            <v>MS</v>
          </cell>
        </row>
        <row r="162">
          <cell r="K162">
            <v>470</v>
          </cell>
          <cell r="L162" t="str">
            <v>MLT</v>
          </cell>
          <cell r="M162" t="str">
            <v>MT</v>
          </cell>
        </row>
        <row r="163">
          <cell r="K163">
            <v>480</v>
          </cell>
          <cell r="L163" t="str">
            <v>MUS</v>
          </cell>
          <cell r="M163" t="str">
            <v>MU</v>
          </cell>
        </row>
        <row r="164">
          <cell r="K164">
            <v>462</v>
          </cell>
          <cell r="L164" t="str">
            <v>MDV</v>
          </cell>
          <cell r="M164" t="str">
            <v>MV</v>
          </cell>
        </row>
        <row r="165">
          <cell r="K165">
            <v>454</v>
          </cell>
          <cell r="L165" t="str">
            <v>MWI</v>
          </cell>
          <cell r="M165" t="str">
            <v>MW</v>
          </cell>
        </row>
        <row r="166">
          <cell r="K166">
            <v>484</v>
          </cell>
          <cell r="L166" t="str">
            <v>MEX</v>
          </cell>
          <cell r="M166" t="str">
            <v>MX</v>
          </cell>
        </row>
        <row r="167">
          <cell r="K167">
            <v>458</v>
          </cell>
          <cell r="L167" t="str">
            <v>MYS</v>
          </cell>
          <cell r="M167" t="str">
            <v>MY</v>
          </cell>
        </row>
        <row r="168">
          <cell r="K168">
            <v>508</v>
          </cell>
          <cell r="L168" t="str">
            <v>MOZ</v>
          </cell>
          <cell r="M168" t="str">
            <v>MZ</v>
          </cell>
        </row>
        <row r="169">
          <cell r="K169">
            <v>516</v>
          </cell>
          <cell r="L169" t="str">
            <v>NAM</v>
          </cell>
          <cell r="M169" t="str">
            <v>NA</v>
          </cell>
        </row>
        <row r="170">
          <cell r="K170">
            <v>540</v>
          </cell>
          <cell r="L170" t="str">
            <v>NCL</v>
          </cell>
          <cell r="M170" t="str">
            <v>NC</v>
          </cell>
        </row>
        <row r="171">
          <cell r="K171">
            <v>562</v>
          </cell>
          <cell r="L171" t="str">
            <v>NER</v>
          </cell>
          <cell r="M171" t="str">
            <v>NE</v>
          </cell>
        </row>
        <row r="172">
          <cell r="K172">
            <v>574</v>
          </cell>
          <cell r="L172" t="str">
            <v>NFK</v>
          </cell>
          <cell r="M172" t="str">
            <v>NF</v>
          </cell>
        </row>
        <row r="173">
          <cell r="K173">
            <v>566</v>
          </cell>
          <cell r="L173" t="str">
            <v>NGA</v>
          </cell>
          <cell r="M173" t="str">
            <v>NG</v>
          </cell>
        </row>
        <row r="174">
          <cell r="K174">
            <v>558</v>
          </cell>
          <cell r="L174" t="str">
            <v>NIC</v>
          </cell>
          <cell r="M174" t="str">
            <v>NI</v>
          </cell>
        </row>
        <row r="175">
          <cell r="K175">
            <v>528</v>
          </cell>
          <cell r="L175" t="str">
            <v>NLD</v>
          </cell>
          <cell r="M175" t="str">
            <v>NL</v>
          </cell>
        </row>
        <row r="176">
          <cell r="K176">
            <v>578</v>
          </cell>
          <cell r="L176" t="str">
            <v>NOR</v>
          </cell>
          <cell r="M176" t="str">
            <v>NO</v>
          </cell>
        </row>
        <row r="177">
          <cell r="K177">
            <v>524</v>
          </cell>
          <cell r="L177" t="str">
            <v>NPL</v>
          </cell>
          <cell r="M177" t="str">
            <v>NP</v>
          </cell>
        </row>
        <row r="178">
          <cell r="K178">
            <v>520</v>
          </cell>
          <cell r="L178" t="str">
            <v>NRU</v>
          </cell>
          <cell r="M178" t="str">
            <v>NR</v>
          </cell>
        </row>
        <row r="179">
          <cell r="K179">
            <v>570</v>
          </cell>
          <cell r="L179" t="str">
            <v>NIU</v>
          </cell>
          <cell r="M179" t="str">
            <v>NU</v>
          </cell>
        </row>
        <row r="180">
          <cell r="K180">
            <v>554</v>
          </cell>
          <cell r="L180" t="str">
            <v>NZL</v>
          </cell>
          <cell r="M180" t="str">
            <v>NZ</v>
          </cell>
        </row>
        <row r="181">
          <cell r="K181">
            <v>512</v>
          </cell>
          <cell r="L181" t="str">
            <v>OMN</v>
          </cell>
          <cell r="M181" t="str">
            <v>OM</v>
          </cell>
        </row>
        <row r="182">
          <cell r="K182">
            <v>591</v>
          </cell>
          <cell r="L182" t="str">
            <v>PAN</v>
          </cell>
          <cell r="M182" t="str">
            <v>PA</v>
          </cell>
        </row>
        <row r="183">
          <cell r="K183">
            <v>604</v>
          </cell>
          <cell r="L183" t="str">
            <v>PER</v>
          </cell>
          <cell r="M183" t="str">
            <v>PE</v>
          </cell>
        </row>
        <row r="184">
          <cell r="K184">
            <v>258</v>
          </cell>
          <cell r="L184" t="str">
            <v>PYF</v>
          </cell>
          <cell r="M184" t="str">
            <v>PF</v>
          </cell>
        </row>
        <row r="185">
          <cell r="K185">
            <v>598</v>
          </cell>
          <cell r="L185" t="str">
            <v>PNG</v>
          </cell>
          <cell r="M185" t="str">
            <v>PG</v>
          </cell>
        </row>
        <row r="186">
          <cell r="K186">
            <v>608</v>
          </cell>
          <cell r="L186" t="str">
            <v>PHL</v>
          </cell>
          <cell r="M186" t="str">
            <v>PH</v>
          </cell>
        </row>
        <row r="187">
          <cell r="K187">
            <v>586</v>
          </cell>
          <cell r="L187" t="str">
            <v>PAK</v>
          </cell>
          <cell r="M187" t="str">
            <v>PK</v>
          </cell>
        </row>
        <row r="188">
          <cell r="K188">
            <v>616</v>
          </cell>
          <cell r="L188" t="str">
            <v>POL</v>
          </cell>
          <cell r="M188" t="str">
            <v>PL</v>
          </cell>
        </row>
        <row r="189">
          <cell r="K189">
            <v>666</v>
          </cell>
          <cell r="L189" t="str">
            <v>SPM</v>
          </cell>
          <cell r="M189" t="str">
            <v>PM</v>
          </cell>
        </row>
        <row r="190">
          <cell r="K190">
            <v>612</v>
          </cell>
          <cell r="L190" t="str">
            <v>PCN</v>
          </cell>
          <cell r="M190" t="str">
            <v>PN</v>
          </cell>
        </row>
        <row r="191">
          <cell r="K191">
            <v>630</v>
          </cell>
          <cell r="L191" t="str">
            <v>PRI</v>
          </cell>
          <cell r="M191" t="str">
            <v>PR</v>
          </cell>
        </row>
        <row r="192">
          <cell r="K192">
            <v>275</v>
          </cell>
          <cell r="L192" t="str">
            <v>PSE</v>
          </cell>
          <cell r="M192" t="str">
            <v>PS</v>
          </cell>
        </row>
        <row r="193">
          <cell r="K193">
            <v>620</v>
          </cell>
          <cell r="L193" t="str">
            <v>PRT</v>
          </cell>
          <cell r="M193" t="str">
            <v>PT</v>
          </cell>
        </row>
        <row r="194">
          <cell r="K194">
            <v>585</v>
          </cell>
          <cell r="L194" t="str">
            <v>PLW</v>
          </cell>
          <cell r="M194" t="str">
            <v>PW</v>
          </cell>
        </row>
        <row r="195">
          <cell r="K195">
            <v>600</v>
          </cell>
          <cell r="L195" t="str">
            <v>PRY</v>
          </cell>
          <cell r="M195" t="str">
            <v>PY</v>
          </cell>
        </row>
        <row r="196">
          <cell r="K196">
            <v>634</v>
          </cell>
          <cell r="L196" t="str">
            <v>QAT</v>
          </cell>
          <cell r="M196" t="str">
            <v>QA</v>
          </cell>
        </row>
        <row r="197">
          <cell r="K197">
            <v>638</v>
          </cell>
          <cell r="L197" t="str">
            <v>REU</v>
          </cell>
          <cell r="M197" t="str">
            <v>RE</v>
          </cell>
        </row>
        <row r="198">
          <cell r="K198">
            <v>642</v>
          </cell>
          <cell r="L198" t="str">
            <v>ROU</v>
          </cell>
          <cell r="M198" t="str">
            <v>RO</v>
          </cell>
        </row>
        <row r="199">
          <cell r="K199">
            <v>688</v>
          </cell>
          <cell r="L199" t="str">
            <v>SRB</v>
          </cell>
          <cell r="M199" t="str">
            <v>RS</v>
          </cell>
        </row>
        <row r="200">
          <cell r="K200">
            <v>643</v>
          </cell>
          <cell r="L200" t="str">
            <v>RUS</v>
          </cell>
          <cell r="M200" t="str">
            <v>RU</v>
          </cell>
        </row>
        <row r="201">
          <cell r="K201">
            <v>646</v>
          </cell>
          <cell r="L201" t="str">
            <v>RWA</v>
          </cell>
          <cell r="M201" t="str">
            <v>RW</v>
          </cell>
        </row>
        <row r="202">
          <cell r="K202">
            <v>682</v>
          </cell>
          <cell r="L202" t="str">
            <v>SAU</v>
          </cell>
          <cell r="M202" t="str">
            <v>SA</v>
          </cell>
        </row>
        <row r="203">
          <cell r="K203">
            <v>90</v>
          </cell>
          <cell r="L203" t="str">
            <v>SLB</v>
          </cell>
          <cell r="M203" t="str">
            <v>SB</v>
          </cell>
        </row>
        <row r="204">
          <cell r="K204">
            <v>690</v>
          </cell>
          <cell r="L204" t="str">
            <v>SYC</v>
          </cell>
          <cell r="M204" t="str">
            <v>SC</v>
          </cell>
        </row>
        <row r="205">
          <cell r="K205">
            <v>729</v>
          </cell>
          <cell r="L205" t="str">
            <v>SDN</v>
          </cell>
          <cell r="M205" t="str">
            <v>SD</v>
          </cell>
        </row>
        <row r="206">
          <cell r="K206">
            <v>752</v>
          </cell>
          <cell r="L206" t="str">
            <v>SWE</v>
          </cell>
          <cell r="M206" t="str">
            <v>SE</v>
          </cell>
        </row>
        <row r="207">
          <cell r="K207">
            <v>702</v>
          </cell>
          <cell r="L207" t="str">
            <v>SGP</v>
          </cell>
          <cell r="M207" t="str">
            <v>SG</v>
          </cell>
        </row>
        <row r="208">
          <cell r="K208">
            <v>654</v>
          </cell>
          <cell r="L208" t="str">
            <v>SHN</v>
          </cell>
          <cell r="M208" t="str">
            <v>SH</v>
          </cell>
        </row>
        <row r="209">
          <cell r="K209">
            <v>705</v>
          </cell>
          <cell r="L209" t="str">
            <v>SVN</v>
          </cell>
          <cell r="M209" t="str">
            <v>SI</v>
          </cell>
        </row>
        <row r="210">
          <cell r="K210">
            <v>744</v>
          </cell>
          <cell r="L210" t="str">
            <v>SJM</v>
          </cell>
          <cell r="M210" t="str">
            <v>SJ</v>
          </cell>
        </row>
        <row r="211">
          <cell r="K211">
            <v>703</v>
          </cell>
          <cell r="L211" t="str">
            <v>SVK</v>
          </cell>
          <cell r="M211" t="str">
            <v>SK</v>
          </cell>
        </row>
        <row r="212">
          <cell r="K212">
            <v>694</v>
          </cell>
          <cell r="L212" t="str">
            <v>SLE</v>
          </cell>
          <cell r="M212" t="str">
            <v>SL</v>
          </cell>
        </row>
        <row r="213">
          <cell r="K213">
            <v>674</v>
          </cell>
          <cell r="L213" t="str">
            <v>SMR</v>
          </cell>
          <cell r="M213" t="str">
            <v>SM</v>
          </cell>
        </row>
        <row r="214">
          <cell r="K214">
            <v>686</v>
          </cell>
          <cell r="L214" t="str">
            <v>SEN</v>
          </cell>
          <cell r="M214" t="str">
            <v>SN</v>
          </cell>
        </row>
        <row r="215">
          <cell r="K215">
            <v>706</v>
          </cell>
          <cell r="L215" t="str">
            <v>SOM</v>
          </cell>
          <cell r="M215" t="str">
            <v>SO</v>
          </cell>
        </row>
        <row r="216">
          <cell r="K216">
            <v>740</v>
          </cell>
          <cell r="L216" t="str">
            <v>SUR</v>
          </cell>
          <cell r="M216" t="str">
            <v>SR</v>
          </cell>
        </row>
        <row r="217">
          <cell r="K217">
            <v>728</v>
          </cell>
          <cell r="L217" t="str">
            <v>SSD</v>
          </cell>
          <cell r="M217" t="str">
            <v>SS</v>
          </cell>
        </row>
        <row r="218">
          <cell r="K218">
            <v>678</v>
          </cell>
          <cell r="L218" t="str">
            <v>STP</v>
          </cell>
          <cell r="M218" t="str">
            <v>ST</v>
          </cell>
        </row>
        <row r="219">
          <cell r="K219">
            <v>222</v>
          </cell>
          <cell r="L219" t="str">
            <v>SLV</v>
          </cell>
          <cell r="M219" t="str">
            <v>SV</v>
          </cell>
        </row>
        <row r="220">
          <cell r="K220">
            <v>534</v>
          </cell>
          <cell r="L220" t="str">
            <v>SXM</v>
          </cell>
          <cell r="M220" t="str">
            <v>SX</v>
          </cell>
        </row>
        <row r="221">
          <cell r="K221">
            <v>760</v>
          </cell>
          <cell r="L221" t="str">
            <v>SYR</v>
          </cell>
          <cell r="M221" t="str">
            <v>SY</v>
          </cell>
        </row>
        <row r="222">
          <cell r="K222">
            <v>748</v>
          </cell>
          <cell r="L222" t="str">
            <v>SWZ</v>
          </cell>
          <cell r="M222" t="str">
            <v>SZ</v>
          </cell>
        </row>
        <row r="223">
          <cell r="K223">
            <v>796</v>
          </cell>
          <cell r="L223" t="str">
            <v>TCA</v>
          </cell>
          <cell r="M223" t="str">
            <v>TC</v>
          </cell>
        </row>
        <row r="224">
          <cell r="K224">
            <v>148</v>
          </cell>
          <cell r="L224" t="str">
            <v>TCD</v>
          </cell>
          <cell r="M224" t="str">
            <v>TD</v>
          </cell>
        </row>
        <row r="225">
          <cell r="K225">
            <v>260</v>
          </cell>
          <cell r="L225" t="str">
            <v>ATF</v>
          </cell>
          <cell r="M225" t="str">
            <v>TF</v>
          </cell>
        </row>
        <row r="226">
          <cell r="K226">
            <v>768</v>
          </cell>
          <cell r="L226" t="str">
            <v>TGO</v>
          </cell>
          <cell r="M226" t="str">
            <v>TG</v>
          </cell>
        </row>
        <row r="227">
          <cell r="K227">
            <v>764</v>
          </cell>
          <cell r="L227" t="str">
            <v>THA</v>
          </cell>
          <cell r="M227" t="str">
            <v>TH</v>
          </cell>
        </row>
        <row r="228">
          <cell r="K228">
            <v>762</v>
          </cell>
          <cell r="L228" t="str">
            <v>TJK</v>
          </cell>
          <cell r="M228" t="str">
            <v>TJ</v>
          </cell>
        </row>
        <row r="229">
          <cell r="K229">
            <v>772</v>
          </cell>
          <cell r="L229" t="str">
            <v>TKL</v>
          </cell>
          <cell r="M229" t="str">
            <v>TK</v>
          </cell>
        </row>
        <row r="230">
          <cell r="K230">
            <v>626</v>
          </cell>
          <cell r="L230" t="str">
            <v>TLS</v>
          </cell>
          <cell r="M230" t="str">
            <v>TL</v>
          </cell>
        </row>
        <row r="231">
          <cell r="K231">
            <v>795</v>
          </cell>
          <cell r="L231" t="str">
            <v>TKM</v>
          </cell>
          <cell r="M231" t="str">
            <v>TM</v>
          </cell>
        </row>
        <row r="232">
          <cell r="K232">
            <v>788</v>
          </cell>
          <cell r="L232" t="str">
            <v>TUN</v>
          </cell>
          <cell r="M232" t="str">
            <v>TN</v>
          </cell>
        </row>
        <row r="233">
          <cell r="K233">
            <v>776</v>
          </cell>
          <cell r="L233" t="str">
            <v>TON</v>
          </cell>
          <cell r="M233" t="str">
            <v>TO</v>
          </cell>
        </row>
        <row r="234">
          <cell r="K234">
            <v>792</v>
          </cell>
          <cell r="L234" t="str">
            <v>TUR</v>
          </cell>
          <cell r="M234" t="str">
            <v>TR</v>
          </cell>
        </row>
        <row r="235">
          <cell r="K235">
            <v>780</v>
          </cell>
          <cell r="L235" t="str">
            <v>TTO</v>
          </cell>
          <cell r="M235" t="str">
            <v>TT</v>
          </cell>
        </row>
        <row r="236">
          <cell r="K236">
            <v>798</v>
          </cell>
          <cell r="L236" t="str">
            <v>TUV</v>
          </cell>
          <cell r="M236" t="str">
            <v>TV</v>
          </cell>
        </row>
        <row r="237">
          <cell r="K237">
            <v>834</v>
          </cell>
          <cell r="L237" t="str">
            <v>TZA</v>
          </cell>
          <cell r="M237" t="str">
            <v>TZ</v>
          </cell>
        </row>
        <row r="238">
          <cell r="K238">
            <v>804</v>
          </cell>
          <cell r="L238" t="str">
            <v>UKR</v>
          </cell>
          <cell r="M238" t="str">
            <v>UA</v>
          </cell>
        </row>
        <row r="239">
          <cell r="K239">
            <v>800</v>
          </cell>
          <cell r="L239" t="str">
            <v>UGA</v>
          </cell>
          <cell r="M239" t="str">
            <v>UG</v>
          </cell>
        </row>
        <row r="240">
          <cell r="K240">
            <v>581</v>
          </cell>
          <cell r="L240" t="str">
            <v>UMI</v>
          </cell>
          <cell r="M240" t="str">
            <v>UM</v>
          </cell>
        </row>
        <row r="241">
          <cell r="K241">
            <v>840</v>
          </cell>
          <cell r="L241" t="str">
            <v>USA</v>
          </cell>
          <cell r="M241" t="str">
            <v>US</v>
          </cell>
        </row>
        <row r="242">
          <cell r="K242">
            <v>858</v>
          </cell>
          <cell r="L242" t="str">
            <v>URY</v>
          </cell>
          <cell r="M242" t="str">
            <v>UY</v>
          </cell>
        </row>
        <row r="243">
          <cell r="K243">
            <v>860</v>
          </cell>
          <cell r="L243" t="str">
            <v>UZB</v>
          </cell>
          <cell r="M243" t="str">
            <v>UZ</v>
          </cell>
        </row>
        <row r="244">
          <cell r="K244">
            <v>670</v>
          </cell>
          <cell r="L244" t="str">
            <v>VCT</v>
          </cell>
          <cell r="M244" t="str">
            <v>VC</v>
          </cell>
        </row>
        <row r="245">
          <cell r="K245">
            <v>862</v>
          </cell>
          <cell r="L245" t="str">
            <v>VEN</v>
          </cell>
          <cell r="M245" t="str">
            <v>VE</v>
          </cell>
        </row>
        <row r="246">
          <cell r="K246">
            <v>92</v>
          </cell>
          <cell r="L246" t="str">
            <v>VGB</v>
          </cell>
          <cell r="M246" t="str">
            <v>VG</v>
          </cell>
        </row>
        <row r="247">
          <cell r="K247">
            <v>850</v>
          </cell>
          <cell r="L247" t="str">
            <v>VIR</v>
          </cell>
          <cell r="M247" t="str">
            <v>VI</v>
          </cell>
        </row>
        <row r="248">
          <cell r="K248">
            <v>704</v>
          </cell>
          <cell r="L248" t="str">
            <v>VNM</v>
          </cell>
          <cell r="M248" t="str">
            <v>VN</v>
          </cell>
        </row>
        <row r="249">
          <cell r="K249">
            <v>548</v>
          </cell>
          <cell r="L249" t="str">
            <v>VUT</v>
          </cell>
          <cell r="M249" t="str">
            <v>VU</v>
          </cell>
        </row>
        <row r="250">
          <cell r="K250">
            <v>876</v>
          </cell>
          <cell r="L250" t="str">
            <v>WLF</v>
          </cell>
          <cell r="M250" t="str">
            <v>WF</v>
          </cell>
        </row>
        <row r="251">
          <cell r="K251">
            <v>882</v>
          </cell>
          <cell r="L251" t="str">
            <v>WSM</v>
          </cell>
          <cell r="M251" t="str">
            <v>WS</v>
          </cell>
        </row>
        <row r="252">
          <cell r="K252">
            <v>896</v>
          </cell>
          <cell r="M252" t="str">
            <v>XK</v>
          </cell>
        </row>
        <row r="253">
          <cell r="K253">
            <v>887</v>
          </cell>
          <cell r="L253" t="str">
            <v>YEM</v>
          </cell>
          <cell r="M253" t="str">
            <v>YE</v>
          </cell>
        </row>
        <row r="254">
          <cell r="K254">
            <v>175</v>
          </cell>
          <cell r="L254" t="str">
            <v>MYT</v>
          </cell>
          <cell r="M254" t="str">
            <v>YT</v>
          </cell>
        </row>
        <row r="255">
          <cell r="K255">
            <v>710</v>
          </cell>
          <cell r="L255" t="str">
            <v>ZAF</v>
          </cell>
          <cell r="M255" t="str">
            <v>ZA</v>
          </cell>
        </row>
        <row r="256">
          <cell r="K256">
            <v>894</v>
          </cell>
          <cell r="L256" t="str">
            <v>ZMB</v>
          </cell>
          <cell r="M256" t="str">
            <v>ZM</v>
          </cell>
        </row>
        <row r="257">
          <cell r="K257">
            <v>716</v>
          </cell>
          <cell r="L257" t="str">
            <v>ZWE</v>
          </cell>
          <cell r="M257" t="str">
            <v>ZW</v>
          </cell>
        </row>
      </sheetData>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15A-BD74-424D-85CA-2F9499F3FE20}">
  <sheetPr>
    <tabColor theme="0" tint="-0.249977111117893"/>
  </sheetPr>
  <dimension ref="B2:J21"/>
  <sheetViews>
    <sheetView tabSelected="1" workbookViewId="0">
      <selection activeCell="A2" sqref="A2"/>
    </sheetView>
  </sheetViews>
  <sheetFormatPr defaultRowHeight="12.75"/>
  <cols>
    <col min="1" max="16384" width="9.140625" style="171"/>
  </cols>
  <sheetData>
    <row r="2" spans="2:2" ht="18">
      <c r="B2" s="170" t="s">
        <v>0</v>
      </c>
    </row>
    <row r="21" spans="2:10" ht="48.75" customHeight="1">
      <c r="B21" s="176" t="s">
        <v>1</v>
      </c>
      <c r="C21" s="176"/>
      <c r="D21" s="176"/>
      <c r="E21" s="176"/>
      <c r="F21" s="176"/>
      <c r="G21" s="176"/>
      <c r="H21" s="176"/>
      <c r="I21" s="176"/>
      <c r="J21" s="176"/>
    </row>
  </sheetData>
  <mergeCells count="1">
    <mergeCell ref="B21:J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49B8D-7E1F-4F4D-9627-BC4D94F71229}">
  <sheetPr>
    <tabColor theme="4" tint="0.39997558519241921"/>
    <pageSetUpPr fitToPage="1"/>
  </sheetPr>
  <dimension ref="A1:AO68"/>
  <sheetViews>
    <sheetView zoomScale="90" zoomScaleNormal="90" workbookViewId="0">
      <pane xSplit="1" ySplit="6" topLeftCell="Q7" activePane="bottomRight" state="frozen"/>
      <selection pane="bottomRight" activeCell="AL23" sqref="AL23"/>
      <selection pane="bottomLeft" activeCell="E34" sqref="E34"/>
      <selection pane="topRight" activeCell="E34" sqref="E34"/>
    </sheetView>
  </sheetViews>
  <sheetFormatPr defaultRowHeight="12.75"/>
  <cols>
    <col min="1" max="1" width="30" style="93" customWidth="1"/>
    <col min="2" max="29" width="7.28515625" style="93" customWidth="1"/>
    <col min="30" max="35" width="7.7109375" style="93" customWidth="1"/>
    <col min="36" max="36" width="10.85546875" style="93" customWidth="1"/>
    <col min="37" max="37" width="9.140625" style="93"/>
    <col min="38" max="39" width="7.7109375" style="93" customWidth="1"/>
    <col min="40" max="40" width="12.7109375" style="93" customWidth="1"/>
    <col min="41" max="41" width="20.140625" style="93" customWidth="1"/>
    <col min="42" max="16384" width="9.140625" style="93"/>
  </cols>
  <sheetData>
    <row r="1" spans="1:41">
      <c r="A1" s="130" t="s">
        <v>2</v>
      </c>
    </row>
    <row r="2" spans="1:41" s="25" customFormat="1">
      <c r="A2" s="129" t="s">
        <v>3</v>
      </c>
      <c r="B2" s="128"/>
      <c r="C2" s="127"/>
      <c r="F2" s="93"/>
      <c r="G2" s="93"/>
      <c r="H2" s="93"/>
      <c r="I2" s="93"/>
      <c r="J2" s="93"/>
      <c r="K2" s="93"/>
      <c r="L2" s="93"/>
      <c r="M2" s="93"/>
      <c r="X2" s="126"/>
    </row>
    <row r="3" spans="1:41" ht="6" customHeight="1">
      <c r="A3" s="125"/>
      <c r="C3" s="125"/>
      <c r="V3" s="94"/>
      <c r="W3" s="94"/>
    </row>
    <row r="4" spans="1:41" s="121" customFormat="1" ht="15" customHeight="1">
      <c r="A4" s="124"/>
      <c r="B4" s="177">
        <v>2003</v>
      </c>
      <c r="C4" s="177"/>
      <c r="D4" s="177">
        <v>2004</v>
      </c>
      <c r="E4" s="177"/>
      <c r="F4" s="177">
        <v>2005</v>
      </c>
      <c r="G4" s="177"/>
      <c r="H4" s="177">
        <v>2006</v>
      </c>
      <c r="I4" s="177"/>
      <c r="J4" s="177">
        <v>2007</v>
      </c>
      <c r="K4" s="177"/>
      <c r="L4" s="177">
        <v>2008</v>
      </c>
      <c r="M4" s="177"/>
      <c r="N4" s="177">
        <v>2009</v>
      </c>
      <c r="O4" s="177"/>
      <c r="P4" s="177">
        <v>2010</v>
      </c>
      <c r="Q4" s="177"/>
      <c r="R4" s="177">
        <v>2011</v>
      </c>
      <c r="S4" s="177"/>
      <c r="T4" s="177">
        <v>2012</v>
      </c>
      <c r="U4" s="177"/>
      <c r="V4" s="177">
        <v>2013</v>
      </c>
      <c r="W4" s="177"/>
      <c r="X4" s="177">
        <v>2014</v>
      </c>
      <c r="Y4" s="177"/>
      <c r="Z4" s="177">
        <v>2015</v>
      </c>
      <c r="AA4" s="177"/>
      <c r="AB4" s="177">
        <v>2016</v>
      </c>
      <c r="AC4" s="177"/>
      <c r="AD4" s="177">
        <v>2017</v>
      </c>
      <c r="AE4" s="177"/>
      <c r="AF4" s="177">
        <v>2018</v>
      </c>
      <c r="AG4" s="177"/>
      <c r="AH4" s="177">
        <v>2019</v>
      </c>
      <c r="AI4" s="177"/>
      <c r="AJ4" s="177">
        <v>2020</v>
      </c>
      <c r="AK4" s="177"/>
      <c r="AL4" s="177">
        <v>2021</v>
      </c>
      <c r="AM4" s="177"/>
    </row>
    <row r="5" spans="1:41" s="121" customFormat="1" ht="10.5">
      <c r="A5" s="123" t="s">
        <v>4</v>
      </c>
      <c r="B5" s="122" t="s">
        <v>5</v>
      </c>
      <c r="C5" s="122" t="s">
        <v>6</v>
      </c>
      <c r="D5" s="122" t="s">
        <v>5</v>
      </c>
      <c r="E5" s="122" t="s">
        <v>6</v>
      </c>
      <c r="F5" s="122" t="s">
        <v>5</v>
      </c>
      <c r="G5" s="122" t="s">
        <v>6</v>
      </c>
      <c r="H5" s="122" t="s">
        <v>5</v>
      </c>
      <c r="I5" s="122" t="s">
        <v>6</v>
      </c>
      <c r="J5" s="122" t="s">
        <v>5</v>
      </c>
      <c r="K5" s="122" t="s">
        <v>6</v>
      </c>
      <c r="L5" s="122" t="s">
        <v>5</v>
      </c>
      <c r="M5" s="122" t="s">
        <v>6</v>
      </c>
      <c r="N5" s="122" t="s">
        <v>5</v>
      </c>
      <c r="O5" s="122" t="s">
        <v>6</v>
      </c>
      <c r="P5" s="122" t="s">
        <v>5</v>
      </c>
      <c r="Q5" s="122" t="s">
        <v>6</v>
      </c>
      <c r="R5" s="122" t="s">
        <v>5</v>
      </c>
      <c r="S5" s="122" t="s">
        <v>6</v>
      </c>
      <c r="T5" s="122" t="s">
        <v>5</v>
      </c>
      <c r="U5" s="122" t="s">
        <v>6</v>
      </c>
      <c r="V5" s="122" t="s">
        <v>5</v>
      </c>
      <c r="W5" s="122" t="s">
        <v>6</v>
      </c>
      <c r="X5" s="122" t="s">
        <v>5</v>
      </c>
      <c r="Y5" s="122" t="s">
        <v>6</v>
      </c>
      <c r="Z5" s="122" t="s">
        <v>5</v>
      </c>
      <c r="AA5" s="122" t="s">
        <v>6</v>
      </c>
      <c r="AB5" s="122" t="s">
        <v>5</v>
      </c>
      <c r="AC5" s="122" t="s">
        <v>6</v>
      </c>
      <c r="AD5" s="122" t="s">
        <v>5</v>
      </c>
      <c r="AE5" s="122" t="s">
        <v>6</v>
      </c>
      <c r="AF5" s="122" t="s">
        <v>5</v>
      </c>
      <c r="AG5" s="122" t="s">
        <v>6</v>
      </c>
      <c r="AH5" s="122" t="s">
        <v>5</v>
      </c>
      <c r="AI5" s="122" t="s">
        <v>6</v>
      </c>
      <c r="AJ5" s="122" t="s">
        <v>5</v>
      </c>
      <c r="AK5" s="122" t="s">
        <v>6</v>
      </c>
      <c r="AL5" s="122" t="s">
        <v>5</v>
      </c>
      <c r="AM5" s="122" t="s">
        <v>6</v>
      </c>
    </row>
    <row r="6" spans="1:41" ht="6.75" customHeight="1">
      <c r="A6" s="120"/>
      <c r="B6" s="94"/>
      <c r="C6" s="94"/>
      <c r="D6" s="94"/>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L6" s="119"/>
      <c r="AM6" s="119"/>
    </row>
    <row r="7" spans="1:41" ht="11.25" customHeight="1">
      <c r="A7" s="118" t="s">
        <v>7</v>
      </c>
      <c r="B7" s="117"/>
      <c r="C7" s="117"/>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row>
    <row r="8" spans="1:41" s="115" customFormat="1" ht="12">
      <c r="A8" s="109" t="s">
        <v>8</v>
      </c>
      <c r="B8" s="107">
        <v>338.34</v>
      </c>
      <c r="C8" s="107">
        <v>2481.16</v>
      </c>
      <c r="D8" s="107">
        <v>405.13200000000001</v>
      </c>
      <c r="E8" s="107">
        <v>2711.268</v>
      </c>
      <c r="F8" s="107">
        <v>294</v>
      </c>
      <c r="G8" s="107">
        <v>2646</v>
      </c>
      <c r="H8" s="107">
        <v>241.729581</v>
      </c>
      <c r="I8" s="107">
        <v>2454.9992740000007</v>
      </c>
      <c r="J8" s="107">
        <v>256.61362500000001</v>
      </c>
      <c r="K8" s="107">
        <v>2452.3319999999999</v>
      </c>
      <c r="L8" s="107">
        <v>888.26607999999999</v>
      </c>
      <c r="M8" s="107">
        <v>4144.3584730000002</v>
      </c>
      <c r="N8" s="107">
        <v>320.99399800000003</v>
      </c>
      <c r="O8" s="107">
        <v>3778.5833540000003</v>
      </c>
      <c r="P8" s="107">
        <v>352.00525190999997</v>
      </c>
      <c r="Q8" s="107">
        <v>3519.9680869199988</v>
      </c>
      <c r="R8" s="107">
        <v>444.61923100000001</v>
      </c>
      <c r="S8" s="107">
        <v>3164.7947259999992</v>
      </c>
      <c r="T8" s="107">
        <v>418.99408999999991</v>
      </c>
      <c r="U8" s="107">
        <v>3488.9495829999996</v>
      </c>
      <c r="V8" s="107">
        <v>383.92350999999991</v>
      </c>
      <c r="W8" s="107">
        <v>3922.6930553684215</v>
      </c>
      <c r="X8" s="107">
        <v>439.22004938000009</v>
      </c>
      <c r="Y8" s="107">
        <v>5074.0219509000008</v>
      </c>
      <c r="Z8" s="107">
        <v>327.75729484000004</v>
      </c>
      <c r="AA8" s="107">
        <v>4488.0699855899993</v>
      </c>
      <c r="AB8" s="107">
        <v>381.58275900000001</v>
      </c>
      <c r="AC8" s="107">
        <v>5428.0665779999999</v>
      </c>
      <c r="AD8" s="107">
        <v>400.57890930000002</v>
      </c>
      <c r="AE8" s="107">
        <v>5663.3171372100005</v>
      </c>
      <c r="AF8" s="107">
        <v>412.66200242999997</v>
      </c>
      <c r="AG8" s="107">
        <v>6880.9075309499995</v>
      </c>
      <c r="AH8" s="107">
        <v>442.31504473999996</v>
      </c>
      <c r="AI8" s="107">
        <v>7557.2053377899992</v>
      </c>
      <c r="AJ8" s="107">
        <v>492.16132358000016</v>
      </c>
      <c r="AK8" s="107">
        <v>8090.9514866000009</v>
      </c>
      <c r="AL8" s="107">
        <v>569.74172172999999</v>
      </c>
      <c r="AM8" s="107">
        <v>9060.4587210200007</v>
      </c>
      <c r="AN8" s="131"/>
      <c r="AO8" s="131"/>
    </row>
    <row r="9" spans="1:41">
      <c r="A9" s="109" t="s">
        <v>9</v>
      </c>
      <c r="B9" s="107">
        <v>720.9</v>
      </c>
      <c r="C9" s="107">
        <v>967.2</v>
      </c>
      <c r="D9" s="107">
        <v>778.8</v>
      </c>
      <c r="E9" s="107">
        <v>1189.7</v>
      </c>
      <c r="F9" s="107">
        <v>796</v>
      </c>
      <c r="G9" s="107">
        <v>1945.816</v>
      </c>
      <c r="H9" s="107">
        <v>1043.0258179099999</v>
      </c>
      <c r="I9" s="107">
        <v>1709.7330734000002</v>
      </c>
      <c r="J9" s="107">
        <v>1090.1266642799999</v>
      </c>
      <c r="K9" s="107">
        <v>1889.2113271200001</v>
      </c>
      <c r="L9" s="107">
        <v>1066.8859462899998</v>
      </c>
      <c r="M9" s="107">
        <v>2273.19809958</v>
      </c>
      <c r="N9" s="107">
        <v>1054.9760057500002</v>
      </c>
      <c r="O9" s="107">
        <v>2178.0504284199997</v>
      </c>
      <c r="P9" s="107">
        <v>964.96600000000001</v>
      </c>
      <c r="Q9" s="107">
        <v>2685.319</v>
      </c>
      <c r="R9" s="107">
        <v>1077.9324100000001</v>
      </c>
      <c r="S9" s="107">
        <v>2603.6388512132135</v>
      </c>
      <c r="T9" s="107">
        <v>1184.679852</v>
      </c>
      <c r="U9" s="107">
        <v>2642.955872</v>
      </c>
      <c r="V9" s="107">
        <v>1174.217576</v>
      </c>
      <c r="W9" s="107">
        <v>3570.942685</v>
      </c>
      <c r="X9" s="107">
        <v>1231.6788871599999</v>
      </c>
      <c r="Y9" s="107">
        <v>3759.5672377399987</v>
      </c>
      <c r="Z9" s="107">
        <v>1075.4322219200001</v>
      </c>
      <c r="AA9" s="107">
        <v>3618.9907543600007</v>
      </c>
      <c r="AB9" s="107">
        <v>1168.2877408599998</v>
      </c>
      <c r="AC9" s="107">
        <v>3438.7628994300003</v>
      </c>
      <c r="AD9" s="107">
        <v>1227.0839210000001</v>
      </c>
      <c r="AE9" s="107">
        <v>5145.3214740000012</v>
      </c>
      <c r="AF9" s="107">
        <v>1586.749926</v>
      </c>
      <c r="AG9" s="107">
        <v>4908.5002989999994</v>
      </c>
      <c r="AH9" s="107">
        <v>1169.8883942500004</v>
      </c>
      <c r="AI9" s="107">
        <v>5031.0055576699997</v>
      </c>
      <c r="AJ9" s="107">
        <v>1181.3821926099995</v>
      </c>
      <c r="AK9" s="107">
        <v>6120.921702239998</v>
      </c>
      <c r="AL9" s="107">
        <v>1578.6467061900003</v>
      </c>
      <c r="AM9" s="107">
        <v>6714.0873558900039</v>
      </c>
      <c r="AN9" s="131"/>
      <c r="AO9" s="131"/>
    </row>
    <row r="10" spans="1:41">
      <c r="A10" s="109" t="s">
        <v>10</v>
      </c>
      <c r="B10" s="107">
        <v>823.11899999999991</v>
      </c>
      <c r="C10" s="107">
        <v>2039.5640000000001</v>
      </c>
      <c r="D10" s="107">
        <v>888.18799999999999</v>
      </c>
      <c r="E10" s="107">
        <v>2908.0039999999999</v>
      </c>
      <c r="F10" s="107">
        <v>954.56700000000001</v>
      </c>
      <c r="G10" s="107">
        <v>3340.86</v>
      </c>
      <c r="H10" s="107">
        <v>960.61129856668242</v>
      </c>
      <c r="I10" s="107">
        <v>3552.6315358799998</v>
      </c>
      <c r="J10" s="107">
        <v>1181.8056999999999</v>
      </c>
      <c r="K10" s="107">
        <v>3648.7499000000003</v>
      </c>
      <c r="L10" s="107">
        <v>1171.4345009999997</v>
      </c>
      <c r="M10" s="107">
        <v>3816.4285084900011</v>
      </c>
      <c r="N10" s="107">
        <v>1103.6929</v>
      </c>
      <c r="O10" s="107">
        <v>3877.6453999999999</v>
      </c>
      <c r="P10" s="107">
        <v>967.18899999999996</v>
      </c>
      <c r="Q10" s="107">
        <v>4349.2650000000003</v>
      </c>
      <c r="R10" s="107">
        <v>1098.442061</v>
      </c>
      <c r="S10" s="107">
        <v>4102.7041449999997</v>
      </c>
      <c r="T10" s="107">
        <v>1030.5094019999999</v>
      </c>
      <c r="U10" s="107">
        <v>3985.9241577199991</v>
      </c>
      <c r="V10" s="107">
        <v>947.82371899999998</v>
      </c>
      <c r="W10" s="107">
        <v>3918.9866509999993</v>
      </c>
      <c r="X10" s="107">
        <v>842.10002600000007</v>
      </c>
      <c r="Y10" s="107">
        <v>3861.5691959999995</v>
      </c>
      <c r="Z10" s="107">
        <v>757.24003799999991</v>
      </c>
      <c r="AA10" s="107">
        <v>3709.0197640000001</v>
      </c>
      <c r="AB10" s="107">
        <v>669.55719899999997</v>
      </c>
      <c r="AC10" s="107">
        <v>4008.8125299999988</v>
      </c>
      <c r="AD10" s="107">
        <v>655.41884600000003</v>
      </c>
      <c r="AE10" s="107">
        <v>4184.2052470000008</v>
      </c>
      <c r="AF10" s="107">
        <v>671.86519900000008</v>
      </c>
      <c r="AG10" s="107">
        <v>4577.9721724300007</v>
      </c>
      <c r="AH10" s="107">
        <v>699.90480812999999</v>
      </c>
      <c r="AI10" s="107">
        <v>3916.2620691120001</v>
      </c>
      <c r="AJ10" s="107">
        <v>558.76626357000009</v>
      </c>
      <c r="AK10" s="107">
        <v>5786.1872332399989</v>
      </c>
      <c r="AL10" s="107">
        <v>897.86611471000003</v>
      </c>
      <c r="AM10" s="107">
        <v>4539.6309179499995</v>
      </c>
      <c r="AN10" s="131"/>
      <c r="AO10" s="131"/>
    </row>
    <row r="11" spans="1:41">
      <c r="A11" s="109" t="s">
        <v>11</v>
      </c>
      <c r="B11" s="107">
        <v>202.25255999999999</v>
      </c>
      <c r="C11" s="107">
        <v>754.84075299999995</v>
      </c>
      <c r="D11" s="107">
        <v>222.268022</v>
      </c>
      <c r="E11" s="107">
        <v>767.70266700000002</v>
      </c>
      <c r="F11" s="107">
        <v>257.93325599999997</v>
      </c>
      <c r="G11" s="107">
        <v>876.10966200000007</v>
      </c>
      <c r="H11" s="107">
        <v>246.331647</v>
      </c>
      <c r="I11" s="107">
        <v>862.35178244999986</v>
      </c>
      <c r="J11" s="107">
        <v>262.35732000000002</v>
      </c>
      <c r="K11" s="107">
        <v>1003.24207256</v>
      </c>
      <c r="L11" s="107">
        <v>307.676717</v>
      </c>
      <c r="M11" s="107">
        <v>1324.1248949999999</v>
      </c>
      <c r="N11" s="107">
        <v>287.61368699999997</v>
      </c>
      <c r="O11" s="107">
        <v>1468.3312159999998</v>
      </c>
      <c r="P11" s="107">
        <v>307.21726699999999</v>
      </c>
      <c r="Q11" s="107">
        <v>1549.6357630000002</v>
      </c>
      <c r="R11" s="107">
        <v>444.95141655000003</v>
      </c>
      <c r="S11" s="107">
        <v>1626.58124675</v>
      </c>
      <c r="T11" s="107">
        <v>457.20679899999999</v>
      </c>
      <c r="U11" s="107">
        <v>1799.256531</v>
      </c>
      <c r="V11" s="107">
        <v>517.07895099999996</v>
      </c>
      <c r="W11" s="107">
        <v>2441.1182330000001</v>
      </c>
      <c r="X11" s="107">
        <v>508.82195871000005</v>
      </c>
      <c r="Y11" s="107">
        <v>2776.7901536599993</v>
      </c>
      <c r="Z11" s="107">
        <v>514.16823205000003</v>
      </c>
      <c r="AA11" s="107">
        <v>2839.13289695</v>
      </c>
      <c r="AB11" s="107">
        <v>599.27814899999998</v>
      </c>
      <c r="AC11" s="107">
        <v>3348.9605680299996</v>
      </c>
      <c r="AD11" s="107">
        <v>751.09242700000004</v>
      </c>
      <c r="AE11" s="107">
        <v>3411.4356514869996</v>
      </c>
      <c r="AF11" s="107">
        <v>684.96678924999992</v>
      </c>
      <c r="AG11" s="107">
        <v>3619.56550986</v>
      </c>
      <c r="AH11" s="107">
        <v>756.43007661000001</v>
      </c>
      <c r="AI11" s="107">
        <v>3380.6786936799999</v>
      </c>
      <c r="AJ11" s="107">
        <v>572.23133874999996</v>
      </c>
      <c r="AK11" s="107">
        <v>4295.6342118600005</v>
      </c>
      <c r="AL11" s="107">
        <v>1111.4861809399995</v>
      </c>
      <c r="AM11" s="107">
        <v>4118.9049816699999</v>
      </c>
      <c r="AN11" s="131"/>
      <c r="AO11" s="131"/>
    </row>
    <row r="12" spans="1:41">
      <c r="A12" s="109" t="s">
        <v>12</v>
      </c>
      <c r="B12" s="107">
        <v>322.86840000000001</v>
      </c>
      <c r="C12" s="107">
        <v>122.82414900000001</v>
      </c>
      <c r="D12" s="107">
        <v>338.86286899999999</v>
      </c>
      <c r="E12" s="107">
        <v>131.62384</v>
      </c>
      <c r="F12" s="107">
        <v>395.85510099999999</v>
      </c>
      <c r="G12" s="107">
        <v>166.635515</v>
      </c>
      <c r="H12" s="107">
        <v>367.85531200000003</v>
      </c>
      <c r="I12" s="107">
        <v>221.92711800000001</v>
      </c>
      <c r="J12" s="107">
        <v>431.350844</v>
      </c>
      <c r="K12" s="107">
        <v>215.989058</v>
      </c>
      <c r="L12" s="107">
        <v>501.86874599999993</v>
      </c>
      <c r="M12" s="107">
        <v>262.18694700000003</v>
      </c>
      <c r="N12" s="107">
        <v>521.61351500000001</v>
      </c>
      <c r="O12" s="107">
        <v>378.40536200000003</v>
      </c>
      <c r="P12" s="107">
        <v>552.37800000000004</v>
      </c>
      <c r="Q12" s="107">
        <v>295.83499999999998</v>
      </c>
      <c r="R12" s="107">
        <v>551.92005200000006</v>
      </c>
      <c r="S12" s="107">
        <v>415.12467100000009</v>
      </c>
      <c r="T12" s="107">
        <v>549.49021800000014</v>
      </c>
      <c r="U12" s="107">
        <v>307.14623699999999</v>
      </c>
      <c r="V12" s="107">
        <v>573.37800000000004</v>
      </c>
      <c r="W12" s="107">
        <v>548.35699999999997</v>
      </c>
      <c r="X12" s="107">
        <v>446.46342900000002</v>
      </c>
      <c r="Y12" s="107">
        <v>831.39145700000006</v>
      </c>
      <c r="Z12" s="107">
        <v>577.59184699999992</v>
      </c>
      <c r="AA12" s="107">
        <v>579.11557520000008</v>
      </c>
      <c r="AB12" s="107">
        <v>576.46932731999993</v>
      </c>
      <c r="AC12" s="107">
        <v>585.19707194999989</v>
      </c>
      <c r="AD12" s="107">
        <v>586.96412974999998</v>
      </c>
      <c r="AE12" s="107">
        <v>548.18422500000008</v>
      </c>
      <c r="AF12" s="107">
        <v>803.83339301000001</v>
      </c>
      <c r="AG12" s="107">
        <v>457.23607785000007</v>
      </c>
      <c r="AH12" s="107">
        <v>604.50435260000006</v>
      </c>
      <c r="AI12" s="107">
        <v>364.18906258000004</v>
      </c>
      <c r="AJ12" s="107">
        <v>559.16061231999993</v>
      </c>
      <c r="AK12" s="107">
        <v>398.54820339000003</v>
      </c>
      <c r="AL12" s="107">
        <v>677.42578117999972</v>
      </c>
      <c r="AM12" s="107">
        <v>583.25789583999995</v>
      </c>
      <c r="AN12" s="131"/>
      <c r="AO12" s="131"/>
    </row>
    <row r="13" spans="1:41">
      <c r="A13" s="109" t="s">
        <v>13</v>
      </c>
      <c r="B13" s="107">
        <v>288.5</v>
      </c>
      <c r="C13" s="107">
        <v>85.9</v>
      </c>
      <c r="D13" s="107">
        <v>325.2</v>
      </c>
      <c r="E13" s="107">
        <v>100.1</v>
      </c>
      <c r="F13" s="107">
        <v>363.8</v>
      </c>
      <c r="G13" s="107">
        <v>141.4</v>
      </c>
      <c r="H13" s="107">
        <v>361.91818999999998</v>
      </c>
      <c r="I13" s="107">
        <v>155.601</v>
      </c>
      <c r="J13" s="107">
        <v>419.71499999999997</v>
      </c>
      <c r="K13" s="107">
        <v>240.708</v>
      </c>
      <c r="L13" s="107">
        <v>432.76799999999997</v>
      </c>
      <c r="M13" s="107">
        <v>336.40899999999999</v>
      </c>
      <c r="N13" s="107">
        <v>472.18599999999998</v>
      </c>
      <c r="O13" s="107">
        <v>259.47000000000003</v>
      </c>
      <c r="P13" s="107">
        <v>498.08499999999998</v>
      </c>
      <c r="Q13" s="107">
        <v>340.22899999999998</v>
      </c>
      <c r="R13" s="107">
        <v>450.62700000000001</v>
      </c>
      <c r="S13" s="107">
        <v>413.5</v>
      </c>
      <c r="T13" s="107">
        <v>437.17439200000007</v>
      </c>
      <c r="U13" s="107">
        <v>509.43146799999994</v>
      </c>
      <c r="V13" s="107">
        <v>459.60219900000004</v>
      </c>
      <c r="W13" s="107">
        <v>458.90401100000003</v>
      </c>
      <c r="X13" s="107">
        <v>477.33183441000006</v>
      </c>
      <c r="Y13" s="107">
        <v>485.98527361999999</v>
      </c>
      <c r="Z13" s="107">
        <v>397.96122871999995</v>
      </c>
      <c r="AA13" s="107">
        <v>522.91304932999992</v>
      </c>
      <c r="AB13" s="107">
        <v>352.80779707000011</v>
      </c>
      <c r="AC13" s="107">
        <v>482.52230420999996</v>
      </c>
      <c r="AD13" s="107">
        <v>349.91399999999999</v>
      </c>
      <c r="AE13" s="107">
        <v>688.35379805000002</v>
      </c>
      <c r="AF13" s="107">
        <v>378.74348599999996</v>
      </c>
      <c r="AG13" s="107">
        <v>876.82681300000013</v>
      </c>
      <c r="AH13" s="107">
        <v>373.46463094999996</v>
      </c>
      <c r="AI13" s="107">
        <v>991.06192755000006</v>
      </c>
      <c r="AJ13" s="107">
        <v>416.83098013999989</v>
      </c>
      <c r="AK13" s="107">
        <v>851.33279291999997</v>
      </c>
      <c r="AL13" s="107">
        <v>412.57762050999997</v>
      </c>
      <c r="AM13" s="107">
        <v>1050.2904936600003</v>
      </c>
      <c r="AN13" s="131"/>
      <c r="AO13" s="131"/>
    </row>
    <row r="14" spans="1:41">
      <c r="A14" s="109" t="s">
        <v>14</v>
      </c>
      <c r="B14" s="107">
        <v>10.953662291190424</v>
      </c>
      <c r="C14" s="107">
        <v>7.600925354153051</v>
      </c>
      <c r="D14" s="107">
        <v>12.390549549920728</v>
      </c>
      <c r="E14" s="107">
        <v>19.584565091963775</v>
      </c>
      <c r="F14" s="107">
        <v>12.411374002945804</v>
      </c>
      <c r="G14" s="107">
        <v>14.545463948955684</v>
      </c>
      <c r="H14" s="107">
        <v>12.015709395469345</v>
      </c>
      <c r="I14" s="107">
        <v>12.008629081440818</v>
      </c>
      <c r="J14" s="107">
        <v>14.615606562580329</v>
      </c>
      <c r="K14" s="107">
        <v>19.845685413626914</v>
      </c>
      <c r="L14" s="107">
        <v>18.585100883382999</v>
      </c>
      <c r="M14" s="107">
        <v>24.737300158561609</v>
      </c>
      <c r="N14" s="107">
        <v>17.777764952612351</v>
      </c>
      <c r="O14" s="107">
        <v>23.672679351803538</v>
      </c>
      <c r="P14" s="107">
        <v>220.982969</v>
      </c>
      <c r="Q14" s="107">
        <v>174.12874500000001</v>
      </c>
      <c r="R14" s="107">
        <v>226.84356500000001</v>
      </c>
      <c r="S14" s="107">
        <v>159.43739500000001</v>
      </c>
      <c r="T14" s="107">
        <v>181.791079</v>
      </c>
      <c r="U14" s="107">
        <v>371.32809500000002</v>
      </c>
      <c r="V14" s="107">
        <v>185.15304499999999</v>
      </c>
      <c r="W14" s="107">
        <v>440.308987</v>
      </c>
      <c r="X14" s="107">
        <v>187.99709300000001</v>
      </c>
      <c r="Y14" s="107">
        <v>507.73240800000002</v>
      </c>
      <c r="Z14" s="107">
        <v>222.817431</v>
      </c>
      <c r="AA14" s="107">
        <v>432.29700714000001</v>
      </c>
      <c r="AB14" s="107">
        <v>189.637685</v>
      </c>
      <c r="AC14" s="107">
        <v>498.97326600000002</v>
      </c>
      <c r="AD14" s="107">
        <v>198.86726999999999</v>
      </c>
      <c r="AE14" s="107">
        <v>443.395667</v>
      </c>
      <c r="AF14" s="107">
        <v>316.610026</v>
      </c>
      <c r="AG14" s="107">
        <v>421.72608300000002</v>
      </c>
      <c r="AH14" s="107">
        <v>298.72871313999997</v>
      </c>
      <c r="AI14" s="107">
        <v>481.15403033999991</v>
      </c>
      <c r="AJ14" s="107">
        <v>323.435</v>
      </c>
      <c r="AK14" s="107">
        <v>438.03553309</v>
      </c>
      <c r="AL14" s="107">
        <v>301.73006800000002</v>
      </c>
      <c r="AM14" s="107">
        <v>400.02738499999998</v>
      </c>
      <c r="AN14" s="131"/>
      <c r="AO14" s="131"/>
    </row>
    <row r="15" spans="1:41">
      <c r="A15" s="109" t="s">
        <v>15</v>
      </c>
      <c r="B15" s="107" t="s">
        <v>16</v>
      </c>
      <c r="C15" s="107" t="s">
        <v>16</v>
      </c>
      <c r="D15" s="107" t="s">
        <v>16</v>
      </c>
      <c r="E15" s="107" t="s">
        <v>16</v>
      </c>
      <c r="F15" s="107" t="s">
        <v>16</v>
      </c>
      <c r="G15" s="107" t="s">
        <v>16</v>
      </c>
      <c r="H15" s="107" t="s">
        <v>16</v>
      </c>
      <c r="I15" s="107" t="s">
        <v>16</v>
      </c>
      <c r="J15" s="107" t="s">
        <v>16</v>
      </c>
      <c r="K15" s="107" t="s">
        <v>16</v>
      </c>
      <c r="L15" s="107" t="s">
        <v>16</v>
      </c>
      <c r="M15" s="107" t="s">
        <v>16</v>
      </c>
      <c r="N15" s="107" t="s">
        <v>16</v>
      </c>
      <c r="O15" s="107" t="s">
        <v>16</v>
      </c>
      <c r="P15" s="107" t="s">
        <v>16</v>
      </c>
      <c r="Q15" s="107" t="s">
        <v>16</v>
      </c>
      <c r="R15" s="107" t="s">
        <v>16</v>
      </c>
      <c r="S15" s="107" t="s">
        <v>16</v>
      </c>
      <c r="T15" s="107" t="s">
        <v>16</v>
      </c>
      <c r="U15" s="107" t="s">
        <v>16</v>
      </c>
      <c r="V15" s="107">
        <v>164.44835600000008</v>
      </c>
      <c r="W15" s="107">
        <v>105.94426799999998</v>
      </c>
      <c r="X15" s="107">
        <v>171.10420482999999</v>
      </c>
      <c r="Y15" s="107">
        <v>157.39881679999999</v>
      </c>
      <c r="Z15" s="107">
        <v>141.93782200000004</v>
      </c>
      <c r="AA15" s="107">
        <v>156.81653406999999</v>
      </c>
      <c r="AB15" s="107">
        <v>136.73360694000002</v>
      </c>
      <c r="AC15" s="107">
        <v>164.95343059000001</v>
      </c>
      <c r="AD15" s="107">
        <v>151.23072653700996</v>
      </c>
      <c r="AE15" s="107">
        <v>202.45632477999996</v>
      </c>
      <c r="AF15" s="107">
        <v>157.06335158000005</v>
      </c>
      <c r="AG15" s="107">
        <v>235.36002662499999</v>
      </c>
      <c r="AH15" s="107">
        <v>153.12503481000005</v>
      </c>
      <c r="AI15" s="107">
        <v>357.43055473000004</v>
      </c>
      <c r="AJ15" s="107">
        <v>175.44759465076996</v>
      </c>
      <c r="AK15" s="107">
        <v>373.15265750000003</v>
      </c>
      <c r="AL15" s="107">
        <v>216.14809661174363</v>
      </c>
      <c r="AM15" s="107">
        <v>451.17354473853595</v>
      </c>
      <c r="AN15" s="131"/>
      <c r="AO15" s="131"/>
    </row>
    <row r="16" spans="1:41">
      <c r="A16" s="109" t="s">
        <v>17</v>
      </c>
      <c r="B16" s="107">
        <v>2.8385274937009681</v>
      </c>
      <c r="C16" s="107">
        <v>108.2861</v>
      </c>
      <c r="D16" s="107">
        <v>4.427136345001883</v>
      </c>
      <c r="E16" s="107">
        <v>68.507000000000005</v>
      </c>
      <c r="F16" s="107">
        <v>9.8751361026813615</v>
      </c>
      <c r="G16" s="107">
        <v>98.974299999999999</v>
      </c>
      <c r="H16" s="107">
        <v>10.171767389999999</v>
      </c>
      <c r="I16" s="107">
        <v>91.849010330000013</v>
      </c>
      <c r="J16" s="107">
        <v>17.600000000000001</v>
      </c>
      <c r="K16" s="107">
        <v>119.41456963</v>
      </c>
      <c r="L16" s="107">
        <v>17.600000000000001</v>
      </c>
      <c r="M16" s="107">
        <v>73.155690000000007</v>
      </c>
      <c r="N16" s="107">
        <v>7.3500269600000001</v>
      </c>
      <c r="O16" s="107">
        <v>126.25141696999999</v>
      </c>
      <c r="P16" s="107">
        <v>6.5653999999999995</v>
      </c>
      <c r="Q16" s="107">
        <v>161.45011973000004</v>
      </c>
      <c r="R16" s="107">
        <v>17.348973999999998</v>
      </c>
      <c r="S16" s="107">
        <v>185.23907500000001</v>
      </c>
      <c r="T16" s="107">
        <v>10.914243999999998</v>
      </c>
      <c r="U16" s="107">
        <v>143.10236700000002</v>
      </c>
      <c r="V16" s="107">
        <v>20.525203999999999</v>
      </c>
      <c r="W16" s="107">
        <v>178.420647</v>
      </c>
      <c r="X16" s="107">
        <v>19.57184389</v>
      </c>
      <c r="Y16" s="107">
        <v>169.58915675</v>
      </c>
      <c r="Z16" s="107">
        <v>19.10582716</v>
      </c>
      <c r="AA16" s="107">
        <v>157.65223709</v>
      </c>
      <c r="AB16" s="107">
        <v>16.429523379999999</v>
      </c>
      <c r="AC16" s="107">
        <v>197.03877236</v>
      </c>
      <c r="AD16" s="107">
        <v>16.205078399999998</v>
      </c>
      <c r="AE16" s="107">
        <v>136.59410652</v>
      </c>
      <c r="AF16" s="107">
        <v>12.749630612499857</v>
      </c>
      <c r="AG16" s="107">
        <v>110.5548861426727</v>
      </c>
      <c r="AH16" s="107">
        <v>14.481484957625275</v>
      </c>
      <c r="AI16" s="107">
        <v>99.580245502549658</v>
      </c>
      <c r="AJ16" s="107">
        <v>19.266491154900226</v>
      </c>
      <c r="AK16" s="107">
        <v>145.89495315616387</v>
      </c>
      <c r="AL16" s="107">
        <v>11.930609335872223</v>
      </c>
      <c r="AM16" s="107">
        <v>114.00962731709382</v>
      </c>
      <c r="AN16" s="131"/>
      <c r="AO16" s="131"/>
    </row>
    <row r="17" spans="1:41">
      <c r="A17" s="113" t="s">
        <v>18</v>
      </c>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31"/>
      <c r="AO17" s="131"/>
    </row>
    <row r="18" spans="1:41">
      <c r="A18" s="109" t="s">
        <v>19</v>
      </c>
      <c r="B18" s="107">
        <v>418.4</v>
      </c>
      <c r="C18" s="107">
        <v>754.29969999999992</v>
      </c>
      <c r="D18" s="107">
        <v>427.4</v>
      </c>
      <c r="E18" s="107">
        <v>893.06200000000001</v>
      </c>
      <c r="F18" s="107">
        <v>427.4</v>
      </c>
      <c r="G18" s="107">
        <v>1625.3878</v>
      </c>
      <c r="H18" s="107">
        <v>440.9</v>
      </c>
      <c r="I18" s="107">
        <v>1571.6024320000001</v>
      </c>
      <c r="J18" s="107">
        <v>440.9</v>
      </c>
      <c r="K18" s="107">
        <v>1769.201</v>
      </c>
      <c r="L18" s="107">
        <v>456.04051076634534</v>
      </c>
      <c r="M18" s="107">
        <v>1475.1779080000001</v>
      </c>
      <c r="N18" s="107">
        <v>459.87573076692968</v>
      </c>
      <c r="O18" s="107">
        <v>1470.470945</v>
      </c>
      <c r="P18" s="107">
        <v>573.40576199999941</v>
      </c>
      <c r="Q18" s="107">
        <v>1603.234952</v>
      </c>
      <c r="R18" s="107">
        <v>576.32345500000054</v>
      </c>
      <c r="S18" s="107">
        <v>1460.2625060000003</v>
      </c>
      <c r="T18" s="107">
        <v>596.20329900000092</v>
      </c>
      <c r="U18" s="107">
        <v>2294.539221</v>
      </c>
      <c r="V18" s="107">
        <v>593.59181599999999</v>
      </c>
      <c r="W18" s="107">
        <v>2769.2348270000002</v>
      </c>
      <c r="X18" s="107">
        <v>596.5191492673398</v>
      </c>
      <c r="Y18" s="107">
        <v>2776.8343013799999</v>
      </c>
      <c r="Z18" s="107">
        <v>573.43223191562197</v>
      </c>
      <c r="AA18" s="107">
        <v>2322.3083589999997</v>
      </c>
      <c r="AB18" s="107">
        <v>565.56797810341448</v>
      </c>
      <c r="AC18" s="107">
        <v>2135.3800339999998</v>
      </c>
      <c r="AD18" s="107">
        <v>549.29596139255636</v>
      </c>
      <c r="AE18" s="107">
        <v>2617.1995650000003</v>
      </c>
      <c r="AF18" s="107">
        <v>572.67365797000025</v>
      </c>
      <c r="AG18" s="107">
        <v>2239.3236289992001</v>
      </c>
      <c r="AH18" s="107">
        <v>452.45983890632795</v>
      </c>
      <c r="AI18" s="107">
        <v>1577.3008799141242</v>
      </c>
      <c r="AJ18" s="107">
        <v>424.75773315164702</v>
      </c>
      <c r="AK18" s="107">
        <v>2431.5037443366637</v>
      </c>
      <c r="AL18" s="107">
        <v>585.52108889115175</v>
      </c>
      <c r="AM18" s="107">
        <v>2160.6519840975579</v>
      </c>
      <c r="AN18" s="131"/>
      <c r="AO18" s="131"/>
    </row>
    <row r="19" spans="1:41" s="115" customFormat="1" ht="12">
      <c r="A19" s="109" t="s">
        <v>20</v>
      </c>
      <c r="B19" s="107">
        <v>166.19829000000001</v>
      </c>
      <c r="C19" s="107">
        <v>457.83260000000001</v>
      </c>
      <c r="D19" s="107">
        <v>191.0205</v>
      </c>
      <c r="E19" s="107">
        <v>340.03449999999998</v>
      </c>
      <c r="F19" s="107">
        <v>191.0205</v>
      </c>
      <c r="G19" s="107">
        <v>347.97485</v>
      </c>
      <c r="H19" s="107">
        <v>195.2535</v>
      </c>
      <c r="I19" s="107">
        <v>502.756059612</v>
      </c>
      <c r="J19" s="107">
        <v>195.2535</v>
      </c>
      <c r="K19" s="107">
        <v>654.05626705999998</v>
      </c>
      <c r="L19" s="107">
        <v>237.10920000000002</v>
      </c>
      <c r="M19" s="107">
        <v>833.07345091207003</v>
      </c>
      <c r="N19" s="107">
        <v>273.63743044474012</v>
      </c>
      <c r="O19" s="107">
        <v>806.68925138000009</v>
      </c>
      <c r="P19" s="107">
        <v>259.79399999999981</v>
      </c>
      <c r="Q19" s="107">
        <v>861.83500000000004</v>
      </c>
      <c r="R19" s="107">
        <v>258.80612999999971</v>
      </c>
      <c r="S19" s="107">
        <v>809.30240051999999</v>
      </c>
      <c r="T19" s="107">
        <v>261.72775220999966</v>
      </c>
      <c r="U19" s="107">
        <v>774.50727499999994</v>
      </c>
      <c r="V19" s="107">
        <v>260.91818687999967</v>
      </c>
      <c r="W19" s="107">
        <v>743.55758700000013</v>
      </c>
      <c r="X19" s="107">
        <v>261.10673999999983</v>
      </c>
      <c r="Y19" s="107">
        <v>732.21195856999998</v>
      </c>
      <c r="Z19" s="107">
        <v>253.27623873489568</v>
      </c>
      <c r="AA19" s="107">
        <v>687.4435344499999</v>
      </c>
      <c r="AB19" s="107">
        <v>248.58622381770002</v>
      </c>
      <c r="AC19" s="107">
        <v>724.95680786999992</v>
      </c>
      <c r="AD19" s="107">
        <v>248.58622378481988</v>
      </c>
      <c r="AE19" s="107">
        <v>822.18483556000012</v>
      </c>
      <c r="AF19" s="107">
        <v>490.42270313336786</v>
      </c>
      <c r="AG19" s="107">
        <v>946.62913792000279</v>
      </c>
      <c r="AH19" s="107">
        <v>431.52517002023529</v>
      </c>
      <c r="AI19" s="107">
        <v>888.42759402579964</v>
      </c>
      <c r="AJ19" s="107">
        <v>442.38302196289595</v>
      </c>
      <c r="AK19" s="107">
        <v>1025.3338181343288</v>
      </c>
      <c r="AL19" s="107">
        <v>458.44562002989966</v>
      </c>
      <c r="AM19" s="107">
        <v>1056.8510735010684</v>
      </c>
      <c r="AN19" s="131"/>
      <c r="AO19" s="131"/>
    </row>
    <row r="20" spans="1:41">
      <c r="A20" s="109" t="s">
        <v>21</v>
      </c>
      <c r="B20" s="107">
        <v>165.262</v>
      </c>
      <c r="C20" s="107">
        <v>151.352</v>
      </c>
      <c r="D20" s="107">
        <v>198.27600000000001</v>
      </c>
      <c r="E20" s="107">
        <v>144.83199999999999</v>
      </c>
      <c r="F20" s="107">
        <v>198.27600000000001</v>
      </c>
      <c r="G20" s="107">
        <v>176.90100000000001</v>
      </c>
      <c r="H20" s="107">
        <v>221.96967699999999</v>
      </c>
      <c r="I20" s="107">
        <v>176.08900000000003</v>
      </c>
      <c r="J20" s="107">
        <v>221.97</v>
      </c>
      <c r="K20" s="107">
        <v>218.81700000000001</v>
      </c>
      <c r="L20" s="107">
        <v>237.96849000000012</v>
      </c>
      <c r="M20" s="107">
        <v>233.36600000000001</v>
      </c>
      <c r="N20" s="107">
        <v>193.1806236299999</v>
      </c>
      <c r="O20" s="107">
        <v>262.05239</v>
      </c>
      <c r="P20" s="107">
        <v>218.76519417117316</v>
      </c>
      <c r="Q20" s="107">
        <v>241.60400000000001</v>
      </c>
      <c r="R20" s="107">
        <v>246.85384828800005</v>
      </c>
      <c r="S20" s="107">
        <v>270.63819999999998</v>
      </c>
      <c r="T20" s="107">
        <v>258.48600000000016</v>
      </c>
      <c r="U20" s="107">
        <v>271.34809999999999</v>
      </c>
      <c r="V20" s="107">
        <v>276.50828428783996</v>
      </c>
      <c r="W20" s="107">
        <v>281.183787</v>
      </c>
      <c r="X20" s="107">
        <v>272.3747346938776</v>
      </c>
      <c r="Y20" s="107">
        <v>246.99999999999997</v>
      </c>
      <c r="Z20" s="107">
        <v>263.36799999999982</v>
      </c>
      <c r="AA20" s="107">
        <v>211.699521</v>
      </c>
      <c r="AB20" s="107">
        <v>221.71866380487808</v>
      </c>
      <c r="AC20" s="107">
        <v>239.18132199999999</v>
      </c>
      <c r="AD20" s="107">
        <v>232.36825153374252</v>
      </c>
      <c r="AE20" s="107">
        <v>274.27196500000002</v>
      </c>
      <c r="AF20" s="107">
        <v>282.74194303554879</v>
      </c>
      <c r="AG20" s="107">
        <v>168.87263773339237</v>
      </c>
      <c r="AH20" s="107">
        <v>268.05540167023395</v>
      </c>
      <c r="AI20" s="107">
        <v>204.45554017449047</v>
      </c>
      <c r="AJ20" s="107">
        <v>339.22682733716709</v>
      </c>
      <c r="AK20" s="107">
        <v>254.40234816927509</v>
      </c>
      <c r="AL20" s="107">
        <v>372.98327799606358</v>
      </c>
      <c r="AM20" s="107">
        <v>283.28755503872691</v>
      </c>
      <c r="AN20" s="131"/>
      <c r="AO20" s="131"/>
    </row>
    <row r="21" spans="1:41">
      <c r="A21" s="109" t="s">
        <v>22</v>
      </c>
      <c r="B21" s="107">
        <v>163.31017499999999</v>
      </c>
      <c r="C21" s="107">
        <v>307.42430000000002</v>
      </c>
      <c r="D21" s="107">
        <v>182.97181800000001</v>
      </c>
      <c r="E21" s="107">
        <v>268.52459999999996</v>
      </c>
      <c r="F21" s="107">
        <v>182.97181800000001</v>
      </c>
      <c r="G21" s="107">
        <v>340.96962500000001</v>
      </c>
      <c r="H21" s="107">
        <v>182.97181800000001</v>
      </c>
      <c r="I21" s="107">
        <v>335.2462519999998</v>
      </c>
      <c r="J21" s="107">
        <v>191.65703039999974</v>
      </c>
      <c r="K21" s="107">
        <v>354.85958900000003</v>
      </c>
      <c r="L21" s="107">
        <v>189.3</v>
      </c>
      <c r="M21" s="107">
        <v>291.58686300000005</v>
      </c>
      <c r="N21" s="107">
        <v>193.44311386199996</v>
      </c>
      <c r="O21" s="107">
        <v>275.22817999999995</v>
      </c>
      <c r="P21" s="107">
        <v>195.91139999999987</v>
      </c>
      <c r="Q21" s="107">
        <v>286.84603799999996</v>
      </c>
      <c r="R21" s="107">
        <v>213.88479120000022</v>
      </c>
      <c r="S21" s="107">
        <v>295.1925250000001</v>
      </c>
      <c r="T21" s="107">
        <v>211.78240380000031</v>
      </c>
      <c r="U21" s="107">
        <v>375.73689200000001</v>
      </c>
      <c r="V21" s="107">
        <v>215.16170159999993</v>
      </c>
      <c r="W21" s="107">
        <v>354.7862869999999</v>
      </c>
      <c r="X21" s="107">
        <v>220.32797760000008</v>
      </c>
      <c r="Y21" s="107">
        <v>334.44689199999999</v>
      </c>
      <c r="Z21" s="107">
        <v>204.8151884871202</v>
      </c>
      <c r="AA21" s="107">
        <v>320.177888</v>
      </c>
      <c r="AB21" s="107">
        <v>195.91175399999997</v>
      </c>
      <c r="AC21" s="107">
        <v>219.70340900000002</v>
      </c>
      <c r="AD21" s="107">
        <v>195.91195439999998</v>
      </c>
      <c r="AE21" s="107">
        <v>233.20255899999998</v>
      </c>
      <c r="AF21" s="107">
        <v>242.04026156056773</v>
      </c>
      <c r="AG21" s="107">
        <v>213.64917044519299</v>
      </c>
      <c r="AH21" s="107">
        <v>184.47635366384765</v>
      </c>
      <c r="AI21" s="107">
        <v>250.49293042943839</v>
      </c>
      <c r="AJ21" s="107">
        <v>188.7986145730587</v>
      </c>
      <c r="AK21" s="107">
        <v>248.95948249722005</v>
      </c>
      <c r="AL21" s="107">
        <v>206.85098925092214</v>
      </c>
      <c r="AM21" s="107">
        <v>267.24293871829775</v>
      </c>
      <c r="AN21" s="131"/>
      <c r="AO21" s="131"/>
    </row>
    <row r="22" spans="1:41">
      <c r="A22" s="109" t="s">
        <v>23</v>
      </c>
      <c r="B22" s="107">
        <v>149.21299999999999</v>
      </c>
      <c r="C22" s="107">
        <v>19.75</v>
      </c>
      <c r="D22" s="107">
        <v>277.21600000000001</v>
      </c>
      <c r="E22" s="107">
        <v>51.43</v>
      </c>
      <c r="F22" s="107">
        <v>127.383</v>
      </c>
      <c r="G22" s="107">
        <v>30.145</v>
      </c>
      <c r="H22" s="107">
        <v>223.36259999999999</v>
      </c>
      <c r="I22" s="107">
        <v>37.223999999999997</v>
      </c>
      <c r="J22" s="107">
        <v>290.68900000000002</v>
      </c>
      <c r="K22" s="107">
        <v>197.255</v>
      </c>
      <c r="L22" s="107">
        <v>142.696</v>
      </c>
      <c r="M22" s="107">
        <v>135.70400000000001</v>
      </c>
      <c r="N22" s="107">
        <v>398.95</v>
      </c>
      <c r="O22" s="107">
        <v>143.86699999999999</v>
      </c>
      <c r="P22" s="107">
        <v>354.45481359000001</v>
      </c>
      <c r="Q22" s="107">
        <v>94.454325539999999</v>
      </c>
      <c r="R22" s="107">
        <v>237.92663085000001</v>
      </c>
      <c r="S22" s="107">
        <v>109.20821600000001</v>
      </c>
      <c r="T22" s="107">
        <v>580.15719999999999</v>
      </c>
      <c r="U22" s="107">
        <v>97.938000000000002</v>
      </c>
      <c r="V22" s="107">
        <v>416.49502000000001</v>
      </c>
      <c r="W22" s="107">
        <v>101.212</v>
      </c>
      <c r="X22" s="107">
        <v>352.72500000000002</v>
      </c>
      <c r="Y22" s="107">
        <v>93.513999999999996</v>
      </c>
      <c r="Z22" s="107">
        <v>221.67599999999999</v>
      </c>
      <c r="AA22" s="107">
        <v>91.84</v>
      </c>
      <c r="AB22" s="107">
        <v>418.29199999999997</v>
      </c>
      <c r="AC22" s="107">
        <v>107.599</v>
      </c>
      <c r="AD22" s="107">
        <v>306.32299999999998</v>
      </c>
      <c r="AE22" s="107">
        <v>103.066</v>
      </c>
      <c r="AF22" s="107">
        <v>217.84246900000002</v>
      </c>
      <c r="AG22" s="107">
        <v>161.08779100000001</v>
      </c>
      <c r="AH22" s="107">
        <v>450.178</v>
      </c>
      <c r="AI22" s="107">
        <v>133.739</v>
      </c>
      <c r="AJ22" s="107">
        <v>279.61943047</v>
      </c>
      <c r="AK22" s="107">
        <v>187.44519508000002</v>
      </c>
      <c r="AL22" s="107">
        <v>452.88308899999998</v>
      </c>
      <c r="AM22" s="107">
        <v>187.895464</v>
      </c>
      <c r="AN22" s="131"/>
      <c r="AO22" s="131"/>
    </row>
    <row r="23" spans="1:41">
      <c r="A23" s="109" t="s">
        <v>24</v>
      </c>
      <c r="B23" s="114">
        <v>72.186717000000002</v>
      </c>
      <c r="C23" s="114">
        <v>110.115712</v>
      </c>
      <c r="D23" s="114">
        <v>76.180257999999995</v>
      </c>
      <c r="E23" s="114">
        <v>140.57109400000002</v>
      </c>
      <c r="F23" s="114">
        <v>78.954031000000001</v>
      </c>
      <c r="G23" s="114">
        <v>155.88588900000002</v>
      </c>
      <c r="H23" s="114">
        <v>94.123345817727895</v>
      </c>
      <c r="I23" s="114">
        <v>89.559528450000016</v>
      </c>
      <c r="J23" s="114">
        <v>94.844999999999999</v>
      </c>
      <c r="K23" s="114">
        <v>143.28811999999999</v>
      </c>
      <c r="L23" s="114">
        <v>115.2709999999999</v>
      </c>
      <c r="M23" s="114">
        <v>143.934572</v>
      </c>
      <c r="N23" s="114">
        <v>106.11680000000013</v>
      </c>
      <c r="O23" s="114">
        <v>139.29445549300002</v>
      </c>
      <c r="P23" s="114">
        <v>98.94539999999985</v>
      </c>
      <c r="Q23" s="114">
        <v>188.56599943999998</v>
      </c>
      <c r="R23" s="107">
        <v>101.16875240000026</v>
      </c>
      <c r="S23" s="107">
        <v>130.12978584000004</v>
      </c>
      <c r="T23" s="107">
        <v>101.56163270999996</v>
      </c>
      <c r="U23" s="107">
        <v>189.55439712206612</v>
      </c>
      <c r="V23" s="107">
        <v>105.56728894217906</v>
      </c>
      <c r="W23" s="107">
        <v>155.97146630899999</v>
      </c>
      <c r="X23" s="107">
        <v>97.217562423625267</v>
      </c>
      <c r="Y23" s="107">
        <v>206.29379616191446</v>
      </c>
      <c r="Z23" s="107">
        <v>77.89923122538292</v>
      </c>
      <c r="AA23" s="107">
        <v>248.35764599562356</v>
      </c>
      <c r="AB23" s="107">
        <v>71.375214435146489</v>
      </c>
      <c r="AC23" s="107">
        <v>225.95656585779082</v>
      </c>
      <c r="AD23" s="107">
        <v>81.492986857825571</v>
      </c>
      <c r="AE23" s="107">
        <v>249.10400457577705</v>
      </c>
      <c r="AF23" s="107">
        <v>154.55839162100463</v>
      </c>
      <c r="AG23" s="107">
        <v>92.352094075342478</v>
      </c>
      <c r="AH23" s="107">
        <v>76.297590401785797</v>
      </c>
      <c r="AI23" s="107">
        <v>164.55314558909598</v>
      </c>
      <c r="AJ23" s="107">
        <v>85.229781595092021</v>
      </c>
      <c r="AK23" s="107">
        <v>151.70928225428224</v>
      </c>
      <c r="AL23" s="107">
        <v>78.844803632236065</v>
      </c>
      <c r="AM23" s="107">
        <v>189.56775781612143</v>
      </c>
      <c r="AN23" s="131"/>
      <c r="AO23" s="131"/>
    </row>
    <row r="24" spans="1:41">
      <c r="A24" s="109" t="s">
        <v>25</v>
      </c>
      <c r="B24" s="107">
        <v>32.708779878999991</v>
      </c>
      <c r="C24" s="107">
        <v>110.848</v>
      </c>
      <c r="D24" s="107">
        <v>39.369671784384636</v>
      </c>
      <c r="E24" s="107">
        <v>115.417</v>
      </c>
      <c r="F24" s="107">
        <v>37.975879434384638</v>
      </c>
      <c r="G24" s="107">
        <v>121.94587472378699</v>
      </c>
      <c r="H24" s="107">
        <v>42.107606411046177</v>
      </c>
      <c r="I24" s="107">
        <v>152.67854058</v>
      </c>
      <c r="J24" s="107">
        <v>44.153435951022971</v>
      </c>
      <c r="K24" s="107">
        <v>175.13830000000002</v>
      </c>
      <c r="L24" s="107">
        <v>55.94586869028376</v>
      </c>
      <c r="M24" s="107">
        <v>168.26973713131619</v>
      </c>
      <c r="N24" s="107">
        <v>53.692013953969024</v>
      </c>
      <c r="O24" s="107">
        <v>173.96143372672594</v>
      </c>
      <c r="P24" s="107">
        <v>48.432505627200015</v>
      </c>
      <c r="Q24" s="107">
        <v>172.26774546855447</v>
      </c>
      <c r="R24" s="107">
        <v>41.959158627200026</v>
      </c>
      <c r="S24" s="107">
        <v>161.53527561606202</v>
      </c>
      <c r="T24" s="107">
        <v>31.348763103649617</v>
      </c>
      <c r="U24" s="107">
        <v>181.77888323065071</v>
      </c>
      <c r="V24" s="107">
        <v>32.910412279434723</v>
      </c>
      <c r="W24" s="107">
        <v>200.26102700000004</v>
      </c>
      <c r="X24" s="107">
        <v>31.163962102349018</v>
      </c>
      <c r="Y24" s="107">
        <v>189.5297180604567</v>
      </c>
      <c r="Z24" s="107">
        <v>31.876008990899763</v>
      </c>
      <c r="AA24" s="107">
        <v>155.0841886334313</v>
      </c>
      <c r="AB24" s="107">
        <v>42.542059644984192</v>
      </c>
      <c r="AC24" s="107">
        <v>153.25827283688602</v>
      </c>
      <c r="AD24" s="107">
        <v>51.15922814096502</v>
      </c>
      <c r="AE24" s="107">
        <v>179.52890301452544</v>
      </c>
      <c r="AF24" s="107">
        <v>12.089429446243338</v>
      </c>
      <c r="AG24" s="107">
        <v>4.4899969646122333</v>
      </c>
      <c r="AH24" s="107">
        <v>13.289776124041701</v>
      </c>
      <c r="AI24" s="107">
        <v>5.1290847299795512</v>
      </c>
      <c r="AJ24" s="107">
        <v>17.75021909469914</v>
      </c>
      <c r="AK24" s="107">
        <v>5.9103026423190093</v>
      </c>
      <c r="AL24" s="107">
        <v>31.84424281558503</v>
      </c>
      <c r="AM24" s="107">
        <v>4.589973719654866</v>
      </c>
      <c r="AN24" s="131"/>
      <c r="AO24" s="131"/>
    </row>
    <row r="25" spans="1:41">
      <c r="A25" s="113" t="s">
        <v>26</v>
      </c>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31"/>
      <c r="AO25" s="131"/>
    </row>
    <row r="26" spans="1:41">
      <c r="A26" s="109" t="s">
        <v>27</v>
      </c>
      <c r="B26" s="107">
        <f>1289.42405*0.12</f>
        <v>154.730886</v>
      </c>
      <c r="C26" s="107" t="s">
        <v>16</v>
      </c>
      <c r="D26" s="107">
        <f>1613.0962*0.12</f>
        <v>193.57154399999999</v>
      </c>
      <c r="E26" s="107" t="s">
        <v>16</v>
      </c>
      <c r="F26" s="107">
        <f>1613.096*0.12</f>
        <v>193.57151999999999</v>
      </c>
      <c r="G26" s="107" t="s">
        <v>16</v>
      </c>
      <c r="H26" s="107">
        <f>1878.8552*0.12</f>
        <v>225.46262399999998</v>
      </c>
      <c r="I26" s="107" t="s">
        <v>16</v>
      </c>
      <c r="J26" s="107">
        <f>1878.8552*0.12</f>
        <v>225.46262399999998</v>
      </c>
      <c r="K26" s="107" t="s">
        <v>16</v>
      </c>
      <c r="L26" s="107">
        <f>2156.532*0.12</f>
        <v>258.78384</v>
      </c>
      <c r="M26" s="107" t="s">
        <v>16</v>
      </c>
      <c r="N26" s="107">
        <f>2156.532*0.12</f>
        <v>258.78384</v>
      </c>
      <c r="O26" s="107" t="s">
        <v>16</v>
      </c>
      <c r="P26" s="107">
        <f>2166.522053*0.12</f>
        <v>259.98264635999999</v>
      </c>
      <c r="Q26" s="107" t="s">
        <v>16</v>
      </c>
      <c r="R26" s="107">
        <f>2414.656987*0.12</f>
        <v>289.75883843999998</v>
      </c>
      <c r="S26" s="107" t="s">
        <v>16</v>
      </c>
      <c r="T26" s="107">
        <f>2412.019632*0.18</f>
        <v>434.16353376000001</v>
      </c>
      <c r="U26" s="107" t="s">
        <v>16</v>
      </c>
      <c r="V26" s="107">
        <f>2606.141142*0.18</f>
        <v>469.10540555999995</v>
      </c>
      <c r="W26" s="107" t="s">
        <v>16</v>
      </c>
      <c r="X26" s="107">
        <v>470.11196899999999</v>
      </c>
      <c r="Y26" s="107" t="s">
        <v>16</v>
      </c>
      <c r="Z26" s="107">
        <v>498.84467899999999</v>
      </c>
      <c r="AA26" s="107" t="s">
        <v>16</v>
      </c>
      <c r="AB26" s="107">
        <v>458.74759599999999</v>
      </c>
      <c r="AC26" s="107" t="s">
        <v>16</v>
      </c>
      <c r="AD26" s="107">
        <v>464.08007196</v>
      </c>
      <c r="AE26" s="107">
        <v>0</v>
      </c>
      <c r="AF26" s="107">
        <v>447.72112889999994</v>
      </c>
      <c r="AG26" s="107">
        <v>82.811397223799986</v>
      </c>
      <c r="AH26" s="107">
        <v>987.93266400000005</v>
      </c>
      <c r="AI26" s="107">
        <v>431.83287000000001</v>
      </c>
      <c r="AJ26" s="107">
        <v>1012.3355870198976</v>
      </c>
      <c r="AK26" s="107">
        <v>83.154568475066213</v>
      </c>
      <c r="AL26" s="107">
        <v>1118.3511717218055</v>
      </c>
      <c r="AM26" s="107">
        <v>87.480160148956159</v>
      </c>
      <c r="AN26" s="131"/>
      <c r="AO26" s="131"/>
    </row>
    <row r="27" spans="1:41">
      <c r="A27" s="109" t="s">
        <v>28</v>
      </c>
      <c r="B27" s="107">
        <v>29.932365999999998</v>
      </c>
      <c r="C27" s="107">
        <v>64.987876999999997</v>
      </c>
      <c r="D27" s="107">
        <v>32.027481999999999</v>
      </c>
      <c r="E27" s="107">
        <v>79.951423000000005</v>
      </c>
      <c r="F27" s="107">
        <v>59.144660999999999</v>
      </c>
      <c r="G27" s="107">
        <v>81.224185000000006</v>
      </c>
      <c r="H27" s="107">
        <v>65.393945000000002</v>
      </c>
      <c r="I27" s="107">
        <v>94.752898999999999</v>
      </c>
      <c r="J27" s="107">
        <v>67.5</v>
      </c>
      <c r="K27" s="107">
        <v>167.67692307692306</v>
      </c>
      <c r="L27" s="107">
        <v>76.851038999999986</v>
      </c>
      <c r="M27" s="107">
        <v>299.0545146</v>
      </c>
      <c r="N27" s="107">
        <v>76.747701000000006</v>
      </c>
      <c r="O27" s="107">
        <v>183.44391300000001</v>
      </c>
      <c r="P27" s="107">
        <v>96.405264000000017</v>
      </c>
      <c r="Q27" s="107">
        <v>271.96907999999996</v>
      </c>
      <c r="R27" s="107">
        <v>128.334249</v>
      </c>
      <c r="S27" s="107">
        <v>180.591093</v>
      </c>
      <c r="T27" s="107">
        <v>131.87563520637627</v>
      </c>
      <c r="U27" s="107">
        <v>205.63700879362372</v>
      </c>
      <c r="V27" s="107">
        <v>125.820379</v>
      </c>
      <c r="W27" s="107">
        <v>215.72638999999998</v>
      </c>
      <c r="X27" s="107">
        <v>127.7026245907539</v>
      </c>
      <c r="Y27" s="107">
        <v>782.1609424092461</v>
      </c>
      <c r="Z27" s="107">
        <v>123.44165099999999</v>
      </c>
      <c r="AA27" s="107">
        <v>450.18459000000001</v>
      </c>
      <c r="AB27" s="107">
        <v>119.85939607299998</v>
      </c>
      <c r="AC27" s="107">
        <v>594.59980892699991</v>
      </c>
      <c r="AD27" s="107">
        <v>106.42235599999999</v>
      </c>
      <c r="AE27" s="107">
        <v>925.61596499999996</v>
      </c>
      <c r="AF27" s="107">
        <v>0</v>
      </c>
      <c r="AG27" s="107">
        <v>1813.77123508</v>
      </c>
      <c r="AH27" s="107">
        <v>0</v>
      </c>
      <c r="AI27" s="107">
        <v>843.18029496000008</v>
      </c>
      <c r="AJ27" s="107">
        <v>0</v>
      </c>
      <c r="AK27" s="107">
        <v>1724.8586304865325</v>
      </c>
      <c r="AL27" s="107">
        <v>0</v>
      </c>
      <c r="AM27" s="107">
        <v>2281.5425578900004</v>
      </c>
      <c r="AN27" s="131"/>
      <c r="AO27" s="131"/>
    </row>
    <row r="28" spans="1:41">
      <c r="A28" s="109" t="s">
        <v>29</v>
      </c>
      <c r="B28" s="107">
        <v>30.9</v>
      </c>
      <c r="C28" s="107">
        <v>44.228999999999999</v>
      </c>
      <c r="D28" s="107">
        <v>31.9</v>
      </c>
      <c r="E28" s="107">
        <v>54.579000000000001</v>
      </c>
      <c r="F28" s="107">
        <v>31.6</v>
      </c>
      <c r="G28" s="107">
        <v>71.897999999999996</v>
      </c>
      <c r="H28" s="107">
        <v>29.671844</v>
      </c>
      <c r="I28" s="107">
        <v>94.371471</v>
      </c>
      <c r="J28" s="107">
        <v>35.068994380000007</v>
      </c>
      <c r="K28" s="107">
        <v>190.357</v>
      </c>
      <c r="L28" s="107">
        <v>32.850999999999999</v>
      </c>
      <c r="M28" s="107">
        <v>256.70800000000003</v>
      </c>
      <c r="N28" s="107">
        <v>32.456000000000003</v>
      </c>
      <c r="O28" s="107">
        <v>194.96700000000001</v>
      </c>
      <c r="P28" s="107">
        <v>38.274000000000001</v>
      </c>
      <c r="Q28" s="107">
        <v>234.15899999999999</v>
      </c>
      <c r="R28" s="107">
        <v>33.334000789999997</v>
      </c>
      <c r="S28" s="107">
        <v>245.459</v>
      </c>
      <c r="T28" s="107">
        <v>31.371963999999998</v>
      </c>
      <c r="U28" s="107">
        <v>306.99007599999999</v>
      </c>
      <c r="V28" s="107">
        <v>33.792000000000002</v>
      </c>
      <c r="W28" s="107">
        <v>281.02822399999997</v>
      </c>
      <c r="X28" s="107">
        <v>29.963417999999997</v>
      </c>
      <c r="Y28" s="107">
        <v>272.07206299999996</v>
      </c>
      <c r="Z28" s="107">
        <v>33.209413999999995</v>
      </c>
      <c r="AA28" s="107">
        <v>227.50988199999995</v>
      </c>
      <c r="AB28" s="107">
        <v>33.833231150000003</v>
      </c>
      <c r="AC28" s="107">
        <v>294.26522745999995</v>
      </c>
      <c r="AD28" s="107">
        <v>34.701346169999994</v>
      </c>
      <c r="AE28" s="107">
        <v>340.54645484999998</v>
      </c>
      <c r="AF28" s="107">
        <v>39.187351100000001</v>
      </c>
      <c r="AG28" s="107">
        <v>349.98051781999993</v>
      </c>
      <c r="AH28" s="107">
        <v>36.570999999999998</v>
      </c>
      <c r="AI28" s="107">
        <v>391.75599999999997</v>
      </c>
      <c r="AJ28" s="107">
        <v>38.663870000000003</v>
      </c>
      <c r="AK28" s="107">
        <v>330.00230399999998</v>
      </c>
      <c r="AL28" s="107">
        <v>39.503613000000001</v>
      </c>
      <c r="AM28" s="107">
        <v>351.89452899999998</v>
      </c>
      <c r="AN28" s="131"/>
      <c r="AO28" s="131"/>
    </row>
    <row r="29" spans="1:41">
      <c r="A29" s="109" t="s">
        <v>30</v>
      </c>
      <c r="B29" s="107">
        <v>1.28</v>
      </c>
      <c r="C29" s="107">
        <v>24.96</v>
      </c>
      <c r="D29" s="107">
        <v>6.4</v>
      </c>
      <c r="E29" s="107">
        <v>26.24</v>
      </c>
      <c r="F29" s="107">
        <v>12.342882560000001</v>
      </c>
      <c r="G29" s="107">
        <v>34.931007360000002</v>
      </c>
      <c r="H29" s="107">
        <v>20.352</v>
      </c>
      <c r="I29" s="107">
        <v>34.235052160000002</v>
      </c>
      <c r="J29" s="107">
        <v>26.203071359999999</v>
      </c>
      <c r="K29" s="107">
        <v>35.071159680000008</v>
      </c>
      <c r="L29" s="107">
        <v>41.349425920000002</v>
      </c>
      <c r="M29" s="107">
        <v>35.382896000000002</v>
      </c>
      <c r="N29" s="107">
        <v>42.303984640000003</v>
      </c>
      <c r="O29" s="107">
        <v>33.286017280000003</v>
      </c>
      <c r="P29" s="107">
        <v>37.937359360000002</v>
      </c>
      <c r="Q29" s="107">
        <v>31.630684800000004</v>
      </c>
      <c r="R29" s="107">
        <v>36.251095040000003</v>
      </c>
      <c r="S29" s="107">
        <v>34.842851839999994</v>
      </c>
      <c r="T29" s="107">
        <v>37.43457407999999</v>
      </c>
      <c r="U29" s="107">
        <v>33.409941759999995</v>
      </c>
      <c r="V29" s="107">
        <v>41.950188800000014</v>
      </c>
      <c r="W29" s="107">
        <v>35.321810559999996</v>
      </c>
      <c r="X29" s="107">
        <v>37.551861119999991</v>
      </c>
      <c r="Y29" s="107">
        <v>40.555433033772836</v>
      </c>
      <c r="Z29" s="107">
        <v>30.121411840000004</v>
      </c>
      <c r="AA29" s="107">
        <v>50.28440255999999</v>
      </c>
      <c r="AB29" s="107">
        <v>43.717493600000005</v>
      </c>
      <c r="AC29" s="107">
        <v>70.277339439999992</v>
      </c>
      <c r="AD29" s="107">
        <v>54.050936880000009</v>
      </c>
      <c r="AE29" s="107">
        <v>70.942536719999993</v>
      </c>
      <c r="AF29" s="107">
        <v>0</v>
      </c>
      <c r="AG29" s="107">
        <v>242.07317791</v>
      </c>
      <c r="AH29" s="107">
        <v>0</v>
      </c>
      <c r="AI29" s="107">
        <v>151.82450961999999</v>
      </c>
      <c r="AJ29" s="107">
        <v>0</v>
      </c>
      <c r="AK29" s="107">
        <v>199.19283546999995</v>
      </c>
      <c r="AL29" s="107">
        <v>0</v>
      </c>
      <c r="AM29" s="107">
        <v>229.04489990412887</v>
      </c>
      <c r="AN29" s="131"/>
      <c r="AO29" s="131"/>
    </row>
    <row r="30" spans="1:41">
      <c r="A30" s="109" t="s">
        <v>31</v>
      </c>
      <c r="B30" s="107">
        <v>0</v>
      </c>
      <c r="C30" s="107">
        <v>64.558000000000007</v>
      </c>
      <c r="D30" s="107">
        <v>0</v>
      </c>
      <c r="E30" s="107">
        <v>58.604599999999998</v>
      </c>
      <c r="F30" s="107">
        <v>0</v>
      </c>
      <c r="G30" s="107">
        <v>120.51590899999999</v>
      </c>
      <c r="H30" s="107">
        <v>0</v>
      </c>
      <c r="I30" s="107">
        <v>76.538760560000014</v>
      </c>
      <c r="J30" s="107">
        <v>0</v>
      </c>
      <c r="K30" s="107">
        <v>118.57600000000001</v>
      </c>
      <c r="L30" s="107">
        <v>0</v>
      </c>
      <c r="M30" s="107">
        <v>83.837440780000009</v>
      </c>
      <c r="N30" s="107">
        <v>8.8938612168180011</v>
      </c>
      <c r="O30" s="107">
        <v>102.89671389999999</v>
      </c>
      <c r="P30" s="107">
        <v>0</v>
      </c>
      <c r="Q30" s="107">
        <v>89.692916719999999</v>
      </c>
      <c r="R30" s="107">
        <v>0</v>
      </c>
      <c r="S30" s="107">
        <v>79.132764460000004</v>
      </c>
      <c r="T30" s="107">
        <v>0</v>
      </c>
      <c r="U30" s="107">
        <v>68.942441209999998</v>
      </c>
      <c r="V30" s="107">
        <v>0</v>
      </c>
      <c r="W30" s="107">
        <v>69.243500000000012</v>
      </c>
      <c r="X30" s="107">
        <v>0</v>
      </c>
      <c r="Y30" s="107">
        <v>56.189500000000002</v>
      </c>
      <c r="Z30" s="107">
        <v>0</v>
      </c>
      <c r="AA30" s="107">
        <v>56.189500000000002</v>
      </c>
      <c r="AB30" s="107">
        <v>0</v>
      </c>
      <c r="AC30" s="107">
        <v>67.592448000000005</v>
      </c>
      <c r="AD30" s="107">
        <v>0</v>
      </c>
      <c r="AE30" s="107">
        <v>89.330647389999967</v>
      </c>
      <c r="AF30" s="107">
        <v>0</v>
      </c>
      <c r="AG30" s="107">
        <v>116.07001894657706</v>
      </c>
      <c r="AH30" s="107">
        <v>0</v>
      </c>
      <c r="AI30" s="107">
        <v>153.06624395260505</v>
      </c>
      <c r="AJ30" s="107">
        <v>186.06801643999998</v>
      </c>
      <c r="AK30" s="107">
        <v>171.97506335557807</v>
      </c>
      <c r="AL30" s="107">
        <v>174.04119177000001</v>
      </c>
      <c r="AM30" s="107">
        <v>194.97102569583876</v>
      </c>
      <c r="AN30" s="131"/>
      <c r="AO30" s="131"/>
    </row>
    <row r="31" spans="1:41">
      <c r="A31" s="106" t="s">
        <v>32</v>
      </c>
      <c r="B31" s="101">
        <v>9.4210000000000065</v>
      </c>
      <c r="C31" s="101">
        <v>25.463999999999999</v>
      </c>
      <c r="D31" s="101">
        <v>9.0159999999999947</v>
      </c>
      <c r="E31" s="101">
        <v>28.663400000000003</v>
      </c>
      <c r="F31" s="101">
        <v>9.9291624770899993</v>
      </c>
      <c r="G31" s="101">
        <v>55.058159610000004</v>
      </c>
      <c r="H31" s="101">
        <v>8.1726420745459976</v>
      </c>
      <c r="I31" s="101">
        <v>40.165903019999988</v>
      </c>
      <c r="J31" s="101">
        <v>0</v>
      </c>
      <c r="K31" s="101">
        <v>44.477199999999996</v>
      </c>
      <c r="L31" s="101">
        <v>0</v>
      </c>
      <c r="M31" s="101">
        <v>48.341286699999998</v>
      </c>
      <c r="N31" s="101">
        <v>14.322806090000002</v>
      </c>
      <c r="O31" s="101">
        <v>73.083167790000005</v>
      </c>
      <c r="P31" s="101">
        <v>0</v>
      </c>
      <c r="Q31" s="101">
        <v>57.328610380000015</v>
      </c>
      <c r="R31" s="101">
        <v>0</v>
      </c>
      <c r="S31" s="101">
        <v>63.596902504537944</v>
      </c>
      <c r="T31" s="101">
        <v>0</v>
      </c>
      <c r="U31" s="101">
        <v>47.715113019999997</v>
      </c>
      <c r="V31" s="101">
        <v>0</v>
      </c>
      <c r="W31" s="101">
        <v>62.375914289999997</v>
      </c>
      <c r="X31" s="101">
        <v>0</v>
      </c>
      <c r="Y31" s="101">
        <v>42.373516190000004</v>
      </c>
      <c r="Z31" s="101">
        <v>0</v>
      </c>
      <c r="AA31" s="101">
        <v>22.588000000000001</v>
      </c>
      <c r="AB31" s="101">
        <v>0</v>
      </c>
      <c r="AC31" s="101">
        <v>42.373516190000004</v>
      </c>
      <c r="AD31" s="101">
        <v>0</v>
      </c>
      <c r="AE31" s="101">
        <v>34.404386270000003</v>
      </c>
      <c r="AF31" s="101">
        <v>0</v>
      </c>
      <c r="AG31" s="101">
        <v>57.202130260000004</v>
      </c>
      <c r="AH31" s="107">
        <v>0</v>
      </c>
      <c r="AI31" s="107">
        <v>68.567621650000007</v>
      </c>
      <c r="AJ31" s="107">
        <v>0</v>
      </c>
      <c r="AK31" s="107">
        <v>64.861584210052882</v>
      </c>
      <c r="AL31" s="107">
        <v>0</v>
      </c>
      <c r="AM31" s="107">
        <v>91.410331267968033</v>
      </c>
      <c r="AN31" s="131"/>
      <c r="AO31" s="131"/>
    </row>
    <row r="32" spans="1:41">
      <c r="A32" s="111" t="s">
        <v>33</v>
      </c>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31"/>
      <c r="AO32" s="131"/>
    </row>
    <row r="33" spans="1:41">
      <c r="A33" s="109" t="s">
        <v>34</v>
      </c>
      <c r="B33" s="107">
        <v>95</v>
      </c>
      <c r="C33" s="107">
        <v>35.729441500000007</v>
      </c>
      <c r="D33" s="107">
        <v>135.25</v>
      </c>
      <c r="E33" s="107">
        <v>53.107338999999996</v>
      </c>
      <c r="F33" s="107">
        <v>135.25</v>
      </c>
      <c r="G33" s="107">
        <v>53.107338999999996</v>
      </c>
      <c r="H33" s="107">
        <v>220.41454400000001</v>
      </c>
      <c r="I33" s="107">
        <v>37.818083999999999</v>
      </c>
      <c r="J33" s="107">
        <v>236.190573</v>
      </c>
      <c r="K33" s="107">
        <v>46.726799</v>
      </c>
      <c r="L33" s="107">
        <v>249.917</v>
      </c>
      <c r="M33" s="107">
        <v>35.499000000000002</v>
      </c>
      <c r="N33" s="107">
        <v>249.25185899999997</v>
      </c>
      <c r="O33" s="107">
        <v>26.099601999999997</v>
      </c>
      <c r="P33" s="107">
        <v>227.44592900000001</v>
      </c>
      <c r="Q33" s="107">
        <v>33.910805000000003</v>
      </c>
      <c r="R33" s="107">
        <v>238.10907100000003</v>
      </c>
      <c r="S33" s="107">
        <v>25.877846999999999</v>
      </c>
      <c r="T33" s="107">
        <v>213.65705899999998</v>
      </c>
      <c r="U33" s="107">
        <v>38.985320999999999</v>
      </c>
      <c r="V33" s="107">
        <v>229.64757700000001</v>
      </c>
      <c r="W33" s="107">
        <v>48.258128000000013</v>
      </c>
      <c r="X33" s="107">
        <v>228.07781299999999</v>
      </c>
      <c r="Y33" s="107">
        <v>39.721362999999997</v>
      </c>
      <c r="Z33" s="107">
        <v>194.600098</v>
      </c>
      <c r="AA33" s="107">
        <v>21.332374000000002</v>
      </c>
      <c r="AB33" s="107">
        <v>177.14868099999998</v>
      </c>
      <c r="AC33" s="107">
        <v>42.702012000000003</v>
      </c>
      <c r="AD33" s="107">
        <v>172.88382899999999</v>
      </c>
      <c r="AE33" s="107">
        <v>47.748409000000002</v>
      </c>
      <c r="AF33" s="107">
        <v>184.535955</v>
      </c>
      <c r="AG33" s="107">
        <v>30.227841999999995</v>
      </c>
      <c r="AH33" s="107">
        <v>179.23237200000003</v>
      </c>
      <c r="AI33" s="107">
        <v>43.957878999999998</v>
      </c>
      <c r="AJ33" s="107">
        <v>192.34030500000003</v>
      </c>
      <c r="AK33" s="107">
        <v>75.762140000000002</v>
      </c>
      <c r="AL33" s="107">
        <v>166.20563300000001</v>
      </c>
      <c r="AM33" s="107">
        <v>75.857007999999993</v>
      </c>
      <c r="AN33" s="131"/>
      <c r="AO33" s="131"/>
    </row>
    <row r="34" spans="1:41">
      <c r="A34" s="109" t="s">
        <v>35</v>
      </c>
      <c r="B34" s="107">
        <v>11.2835</v>
      </c>
      <c r="C34" s="107">
        <v>25.425699999999999</v>
      </c>
      <c r="D34" s="107">
        <v>12.725</v>
      </c>
      <c r="E34" s="107">
        <v>29.433</v>
      </c>
      <c r="F34" s="107">
        <v>12.882999999999999</v>
      </c>
      <c r="G34" s="107">
        <v>32.753299999999996</v>
      </c>
      <c r="H34" s="107">
        <v>13.72</v>
      </c>
      <c r="I34" s="107">
        <v>31.16</v>
      </c>
      <c r="J34" s="107">
        <v>23.393999999999998</v>
      </c>
      <c r="K34" s="107">
        <v>17.951000000000001</v>
      </c>
      <c r="L34" s="107">
        <v>15.81</v>
      </c>
      <c r="M34" s="107">
        <v>31.344490000000004</v>
      </c>
      <c r="N34" s="107">
        <v>15.81</v>
      </c>
      <c r="O34" s="107">
        <v>31.344490000000004</v>
      </c>
      <c r="P34" s="107">
        <v>17.263999999999999</v>
      </c>
      <c r="Q34" s="107">
        <v>40.520000000000003</v>
      </c>
      <c r="R34" s="107">
        <v>19.748999999999999</v>
      </c>
      <c r="S34" s="107">
        <v>43.941000000000003</v>
      </c>
      <c r="T34" s="107">
        <v>33.942</v>
      </c>
      <c r="U34" s="107">
        <v>20.218</v>
      </c>
      <c r="V34" s="107">
        <v>36.9315</v>
      </c>
      <c r="W34" s="107">
        <v>26.06</v>
      </c>
      <c r="X34" s="107">
        <v>58.162999999999997</v>
      </c>
      <c r="Y34" s="107">
        <v>23.914000000000001</v>
      </c>
      <c r="Z34" s="107">
        <v>43.841000000000001</v>
      </c>
      <c r="AA34" s="107">
        <v>23.372</v>
      </c>
      <c r="AB34" s="107">
        <v>8.7246800000000011</v>
      </c>
      <c r="AC34" s="107">
        <v>17.037040000000001</v>
      </c>
      <c r="AD34" s="107">
        <v>64.321221999999992</v>
      </c>
      <c r="AE34" s="107">
        <v>59.832297999999994</v>
      </c>
      <c r="AF34" s="107">
        <v>65.237206</v>
      </c>
      <c r="AG34" s="107">
        <v>53.031832999999999</v>
      </c>
      <c r="AH34" s="107">
        <v>43.548000000000002</v>
      </c>
      <c r="AI34" s="107">
        <v>78.238</v>
      </c>
      <c r="AJ34" s="107">
        <v>45.830857999999999</v>
      </c>
      <c r="AK34" s="107">
        <v>71.959930000000014</v>
      </c>
      <c r="AL34" s="107">
        <v>59.096345999999997</v>
      </c>
      <c r="AM34" s="107">
        <v>96.718564000000001</v>
      </c>
      <c r="AN34" s="131"/>
      <c r="AO34" s="131"/>
    </row>
    <row r="35" spans="1:41">
      <c r="A35" s="109" t="s">
        <v>36</v>
      </c>
      <c r="B35" s="107">
        <v>16.09660244071112</v>
      </c>
      <c r="C35" s="107">
        <v>270.94114461014084</v>
      </c>
      <c r="D35" s="107">
        <v>18.117106536335665</v>
      </c>
      <c r="E35" s="107">
        <v>420.60117377235423</v>
      </c>
      <c r="F35" s="107">
        <v>20.041046707924053</v>
      </c>
      <c r="G35" s="107">
        <v>587.01268113411243</v>
      </c>
      <c r="H35" s="107">
        <v>18.562609156081624</v>
      </c>
      <c r="I35" s="107">
        <v>431.47794870472148</v>
      </c>
      <c r="J35" s="107">
        <v>19.025686719554013</v>
      </c>
      <c r="K35" s="107">
        <v>534.1268953156241</v>
      </c>
      <c r="L35" s="107">
        <v>19.025686719554013</v>
      </c>
      <c r="M35" s="107">
        <v>495.11263020636056</v>
      </c>
      <c r="N35" s="107">
        <v>19.691585754738401</v>
      </c>
      <c r="O35" s="107">
        <v>609.19618770472016</v>
      </c>
      <c r="P35" s="107">
        <v>27.237631544499688</v>
      </c>
      <c r="Q35" s="107">
        <v>641.19659724376334</v>
      </c>
      <c r="R35" s="107">
        <v>30.567343903314303</v>
      </c>
      <c r="S35" s="107">
        <v>556.2493430730475</v>
      </c>
      <c r="T35" s="107">
        <v>28.582642486001511</v>
      </c>
      <c r="U35" s="107">
        <v>611.40381326070428</v>
      </c>
      <c r="V35" s="107">
        <v>26.714026882199462</v>
      </c>
      <c r="W35" s="107">
        <v>565.75411242261976</v>
      </c>
      <c r="X35" s="107">
        <v>30.694451812874604</v>
      </c>
      <c r="Y35" s="107">
        <v>797.69409824743082</v>
      </c>
      <c r="Z35" s="107">
        <v>33.759088953163342</v>
      </c>
      <c r="AA35" s="107">
        <v>945.41629726382621</v>
      </c>
      <c r="AB35" s="107">
        <v>31.509887443037904</v>
      </c>
      <c r="AC35" s="107">
        <v>933.33152621684144</v>
      </c>
      <c r="AD35" s="107">
        <v>39.31936212403518</v>
      </c>
      <c r="AE35" s="107">
        <v>886.24552335277178</v>
      </c>
      <c r="AF35" s="107">
        <v>68.416702132699243</v>
      </c>
      <c r="AG35" s="107">
        <v>1476.3543102580907</v>
      </c>
      <c r="AH35" s="107">
        <v>69.987018513575862</v>
      </c>
      <c r="AI35" s="107">
        <v>1685.4687998838601</v>
      </c>
      <c r="AJ35" s="107">
        <v>74.965804105565041</v>
      </c>
      <c r="AK35" s="107">
        <v>1781.428835461192</v>
      </c>
      <c r="AL35" s="107">
        <v>86.420526988784104</v>
      </c>
      <c r="AM35" s="107">
        <v>2057.9869075529236</v>
      </c>
      <c r="AN35" s="131"/>
      <c r="AO35" s="131"/>
    </row>
    <row r="36" spans="1:41">
      <c r="A36" s="108" t="s">
        <v>37</v>
      </c>
      <c r="B36" s="107">
        <v>0</v>
      </c>
      <c r="C36" s="107">
        <v>9.2148020000000006</v>
      </c>
      <c r="D36" s="107">
        <v>0</v>
      </c>
      <c r="E36" s="107">
        <v>13.216459</v>
      </c>
      <c r="F36" s="107">
        <v>0</v>
      </c>
      <c r="G36" s="107">
        <v>15.919096</v>
      </c>
      <c r="H36" s="107">
        <v>0</v>
      </c>
      <c r="I36" s="107">
        <v>12.273028</v>
      </c>
      <c r="J36" s="107">
        <v>0</v>
      </c>
      <c r="K36" s="107">
        <v>15.059799</v>
      </c>
      <c r="L36" s="107">
        <v>0</v>
      </c>
      <c r="M36" s="107">
        <v>17.766255999999998</v>
      </c>
      <c r="N36" s="107">
        <v>0</v>
      </c>
      <c r="O36" s="107">
        <v>16.405743999999999</v>
      </c>
      <c r="P36" s="107">
        <v>0.3073651</v>
      </c>
      <c r="Q36" s="107">
        <v>19.26581607</v>
      </c>
      <c r="R36" s="107">
        <v>0.44448452999999999</v>
      </c>
      <c r="S36" s="107">
        <v>68.14090539</v>
      </c>
      <c r="T36" s="107">
        <v>0.30907800000000002</v>
      </c>
      <c r="U36" s="107">
        <v>70.948701</v>
      </c>
      <c r="V36" s="107">
        <v>0.34786800000000001</v>
      </c>
      <c r="W36" s="107">
        <v>65.978729999999999</v>
      </c>
      <c r="X36" s="107">
        <v>0.111806</v>
      </c>
      <c r="Y36" s="107">
        <v>77.456241000000006</v>
      </c>
      <c r="Z36" s="107">
        <v>1.1616109999999999</v>
      </c>
      <c r="AA36" s="107">
        <v>85.071399999999997</v>
      </c>
      <c r="AB36" s="107">
        <v>0</v>
      </c>
      <c r="AC36" s="107">
        <v>66.105663730000003</v>
      </c>
      <c r="AD36" s="107">
        <v>26.233208336800001</v>
      </c>
      <c r="AE36" s="107">
        <v>115.65354834</v>
      </c>
      <c r="AF36" s="107">
        <v>194.803169</v>
      </c>
      <c r="AG36" s="107">
        <v>9.7229105999999987</v>
      </c>
      <c r="AH36" s="107">
        <v>234.42851898000001</v>
      </c>
      <c r="AI36" s="107">
        <v>27.963262672740001</v>
      </c>
      <c r="AJ36" s="107">
        <v>90.16855374219999</v>
      </c>
      <c r="AK36" s="107">
        <v>164.98945512975439</v>
      </c>
      <c r="AL36" s="107">
        <v>115.07130585</v>
      </c>
      <c r="AM36" s="107">
        <v>112.53167508529999</v>
      </c>
      <c r="AN36" s="131"/>
      <c r="AO36" s="131"/>
    </row>
    <row r="37" spans="1:41" ht="13.5" customHeight="1">
      <c r="A37" s="106"/>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7"/>
      <c r="AG37" s="107"/>
      <c r="AH37" s="107"/>
      <c r="AI37" s="107"/>
      <c r="AJ37" s="107"/>
      <c r="AK37" s="107"/>
      <c r="AL37" s="107"/>
      <c r="AM37" s="107"/>
      <c r="AN37" s="131"/>
      <c r="AO37" s="131"/>
    </row>
    <row r="38" spans="1:41" ht="5.25" customHeight="1">
      <c r="A38" s="106"/>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1"/>
      <c r="AK38" s="101"/>
      <c r="AL38" s="105"/>
      <c r="AM38" s="105"/>
      <c r="AN38" s="131"/>
      <c r="AO38" s="131"/>
    </row>
    <row r="39" spans="1:41" ht="13.5" customHeight="1" thickBot="1">
      <c r="A39" s="104" t="s">
        <v>38</v>
      </c>
      <c r="B39" s="99">
        <f t="shared" ref="B39:AK39" si="0">+SUM(B8:B37)</f>
        <v>4225.695466104602</v>
      </c>
      <c r="C39" s="99">
        <f t="shared" si="0"/>
        <v>9044.5082044642913</v>
      </c>
      <c r="D39" s="99">
        <f t="shared" si="0"/>
        <v>4806.709957215644</v>
      </c>
      <c r="E39" s="99">
        <f t="shared" si="0"/>
        <v>10614.757660864319</v>
      </c>
      <c r="F39" s="99">
        <f t="shared" si="0"/>
        <v>4803.1853682850269</v>
      </c>
      <c r="G39" s="99">
        <f t="shared" si="0"/>
        <v>13081.970656776855</v>
      </c>
      <c r="H39" s="99">
        <f t="shared" si="0"/>
        <v>5246.098078721554</v>
      </c>
      <c r="I39" s="99">
        <f t="shared" si="0"/>
        <v>12779.050382228163</v>
      </c>
      <c r="J39" s="99">
        <f t="shared" si="0"/>
        <v>5786.4976756531578</v>
      </c>
      <c r="K39" s="99">
        <f t="shared" si="0"/>
        <v>14272.130664856171</v>
      </c>
      <c r="L39" s="99">
        <f t="shared" si="0"/>
        <v>6534.0041522695665</v>
      </c>
      <c r="M39" s="99">
        <f t="shared" si="0"/>
        <v>16838.757958558312</v>
      </c>
      <c r="N39" s="99">
        <f t="shared" si="0"/>
        <v>6183.3612480218071</v>
      </c>
      <c r="O39" s="99">
        <f t="shared" si="0"/>
        <v>16632.696348016249</v>
      </c>
      <c r="P39" s="99">
        <f t="shared" si="0"/>
        <v>6323.9521586628744</v>
      </c>
      <c r="Q39" s="99">
        <f t="shared" si="0"/>
        <v>17944.312285312313</v>
      </c>
      <c r="R39" s="99">
        <f t="shared" si="0"/>
        <v>6766.1555586185141</v>
      </c>
      <c r="S39" s="99">
        <f t="shared" si="0"/>
        <v>17205.12072620686</v>
      </c>
      <c r="T39" s="99">
        <f t="shared" si="0"/>
        <v>7223.3636133560267</v>
      </c>
      <c r="U39" s="99">
        <f t="shared" si="0"/>
        <v>18837.747495117048</v>
      </c>
      <c r="V39" s="99">
        <f t="shared" si="0"/>
        <v>7291.612215231653</v>
      </c>
      <c r="W39" s="99">
        <f t="shared" si="0"/>
        <v>21561.629327950046</v>
      </c>
      <c r="X39" s="99">
        <f t="shared" si="0"/>
        <v>7138.1013959908187</v>
      </c>
      <c r="Y39" s="99">
        <f t="shared" si="0"/>
        <v>24336.013473522817</v>
      </c>
      <c r="Z39" s="99">
        <f t="shared" si="0"/>
        <v>6619.3337958370839</v>
      </c>
      <c r="AA39" s="99">
        <f t="shared" si="0"/>
        <v>22422.867386632875</v>
      </c>
      <c r="AB39" s="99">
        <f t="shared" si="0"/>
        <v>6728.3186466421603</v>
      </c>
      <c r="AC39" s="99">
        <f t="shared" si="0"/>
        <v>24087.607414098518</v>
      </c>
      <c r="AD39" s="99">
        <f t="shared" si="0"/>
        <v>6964.5052465677545</v>
      </c>
      <c r="AE39" s="99">
        <f t="shared" si="0"/>
        <v>27472.141232120073</v>
      </c>
      <c r="AF39" s="99">
        <f t="shared" si="0"/>
        <v>7997.5141717819315</v>
      </c>
      <c r="AG39" s="99">
        <f t="shared" si="0"/>
        <v>30146.299229093893</v>
      </c>
      <c r="AH39" s="99">
        <f t="shared" si="0"/>
        <v>7940.8242444676735</v>
      </c>
      <c r="AI39" s="99">
        <f t="shared" si="0"/>
        <v>29278.521135556686</v>
      </c>
      <c r="AJ39" s="99">
        <f t="shared" si="0"/>
        <v>7716.8204192678932</v>
      </c>
      <c r="AK39" s="99">
        <f t="shared" si="0"/>
        <v>35474.108293698424</v>
      </c>
      <c r="AL39" s="99">
        <f t="shared" ref="AL39:AM39" si="1">+SUM(AL8:AL37)</f>
        <v>9723.615799154064</v>
      </c>
      <c r="AM39" s="99">
        <f t="shared" si="1"/>
        <v>36761.365328522166</v>
      </c>
      <c r="AN39" s="131"/>
      <c r="AO39" s="131"/>
    </row>
    <row r="40" spans="1:41" ht="12" customHeight="1">
      <c r="A40" s="103"/>
      <c r="B40" s="103"/>
      <c r="C40" s="103"/>
      <c r="D40" s="103"/>
      <c r="E40" s="102"/>
      <c r="F40" s="102"/>
      <c r="G40" s="101"/>
      <c r="H40" s="102"/>
      <c r="I40" s="101"/>
      <c r="J40" s="102"/>
      <c r="K40" s="101"/>
      <c r="L40" s="102"/>
      <c r="M40" s="101"/>
      <c r="N40" s="102"/>
      <c r="O40" s="101"/>
      <c r="P40" s="102"/>
      <c r="Q40" s="101"/>
      <c r="R40" s="102"/>
      <c r="S40" s="101"/>
      <c r="T40" s="102"/>
      <c r="U40" s="101"/>
      <c r="V40" s="102"/>
      <c r="W40" s="101"/>
      <c r="X40" s="102"/>
      <c r="Y40" s="101"/>
      <c r="Z40" s="101"/>
      <c r="AA40" s="101"/>
      <c r="AB40" s="101"/>
      <c r="AC40" s="101"/>
      <c r="AD40" s="101"/>
      <c r="AE40" s="101"/>
      <c r="AF40" s="101"/>
      <c r="AG40" s="101"/>
      <c r="AH40" s="101"/>
      <c r="AI40" s="101"/>
      <c r="AK40" s="94"/>
      <c r="AL40" s="101"/>
      <c r="AM40" s="101"/>
    </row>
    <row r="41" spans="1:41" ht="13.5" customHeight="1" thickBot="1">
      <c r="A41" s="100" t="s">
        <v>39</v>
      </c>
      <c r="B41" s="99">
        <v>5385.3711005444675</v>
      </c>
      <c r="C41" s="99">
        <v>11526.631176727968</v>
      </c>
      <c r="D41" s="99">
        <v>5644.5343421657371</v>
      </c>
      <c r="E41" s="99">
        <v>12464.942691325261</v>
      </c>
      <c r="F41" s="99">
        <v>5504.7443991674172</v>
      </c>
      <c r="G41" s="99">
        <v>14992.739022411919</v>
      </c>
      <c r="H41" s="99">
        <v>5826.6398241093548</v>
      </c>
      <c r="I41" s="99">
        <v>14193.200880745966</v>
      </c>
      <c r="J41" s="99">
        <v>5937.1361181556731</v>
      </c>
      <c r="K41" s="99">
        <v>14643.673462426488</v>
      </c>
      <c r="L41" s="99">
        <v>6402.4727132200796</v>
      </c>
      <c r="M41" s="99">
        <v>16499.788772974636</v>
      </c>
      <c r="N41" s="99">
        <v>6264.8909094456967</v>
      </c>
      <c r="O41" s="99">
        <v>16852.003945846467</v>
      </c>
      <c r="P41" s="99">
        <v>6353.481552548732</v>
      </c>
      <c r="Q41" s="99">
        <v>18028.102398233703</v>
      </c>
      <c r="R41" s="99">
        <v>6406.8290024917924</v>
      </c>
      <c r="S41" s="99">
        <v>16291.417704641291</v>
      </c>
      <c r="T41" s="99">
        <v>6998.456796709198</v>
      </c>
      <c r="U41" s="99">
        <v>18251.214953118219</v>
      </c>
      <c r="V41" s="99">
        <v>7008.9409941335562</v>
      </c>
      <c r="W41" s="99">
        <v>20725.757656351208</v>
      </c>
      <c r="X41" s="99">
        <v>6836.3675797609676</v>
      </c>
      <c r="Y41" s="99">
        <v>23307.308806857342</v>
      </c>
      <c r="Z41" s="99">
        <v>7034.7914864856111</v>
      </c>
      <c r="AA41" s="99">
        <v>23830.222415023705</v>
      </c>
      <c r="AB41" s="99">
        <v>7203.4924905832131</v>
      </c>
      <c r="AC41" s="99">
        <v>25788.745782747621</v>
      </c>
      <c r="AD41" s="99">
        <v>7330.5407724304869</v>
      </c>
      <c r="AE41" s="99">
        <v>28916.002541210197</v>
      </c>
      <c r="AF41" s="99">
        <v>8062.1670272014981</v>
      </c>
      <c r="AG41" s="99">
        <v>30390.005496270078</v>
      </c>
      <c r="AH41" s="99">
        <v>8160.8483043416472</v>
      </c>
      <c r="AI41" s="99">
        <v>30089.769299352687</v>
      </c>
      <c r="AJ41" s="99">
        <v>7716.8204192678932</v>
      </c>
      <c r="AK41" s="99">
        <v>35474.108293698424</v>
      </c>
      <c r="AL41" s="99">
        <v>9189.1062556434226</v>
      </c>
      <c r="AM41" s="99">
        <v>34740.584067061201</v>
      </c>
    </row>
    <row r="42" spans="1:41" ht="11.45" customHeight="1">
      <c r="A42" s="25" t="s">
        <v>40</v>
      </c>
      <c r="B42" s="98"/>
      <c r="C42" s="97"/>
      <c r="D42" s="98"/>
      <c r="E42" s="97"/>
      <c r="F42" s="98"/>
      <c r="G42" s="97"/>
      <c r="H42" s="98"/>
      <c r="I42" s="97"/>
      <c r="J42" s="98"/>
      <c r="K42" s="97"/>
      <c r="L42" s="98"/>
      <c r="M42" s="97"/>
      <c r="N42" s="98"/>
      <c r="O42" s="97"/>
      <c r="P42" s="98"/>
      <c r="Q42" s="97"/>
      <c r="R42" s="98"/>
      <c r="S42" s="97"/>
      <c r="T42" s="98"/>
      <c r="U42" s="97"/>
      <c r="V42" s="98"/>
      <c r="W42" s="97"/>
      <c r="X42" s="98"/>
      <c r="Y42" s="97"/>
      <c r="Z42" s="98"/>
      <c r="AA42" s="97"/>
      <c r="AB42" s="98"/>
      <c r="AC42" s="97"/>
      <c r="AD42" s="98"/>
      <c r="AE42" s="97"/>
      <c r="AF42" s="98"/>
      <c r="AG42" s="97"/>
      <c r="AH42" s="98"/>
      <c r="AI42" s="97"/>
      <c r="AL42" s="98"/>
      <c r="AM42" s="97"/>
    </row>
    <row r="43" spans="1:41" ht="11.45" customHeight="1">
      <c r="A43" s="25" t="s">
        <v>41</v>
      </c>
      <c r="Q43" s="94"/>
      <c r="S43" s="94"/>
      <c r="U43" s="94"/>
      <c r="W43" s="94"/>
      <c r="Y43" s="94"/>
      <c r="AA43" s="94"/>
      <c r="AC43" s="94"/>
      <c r="AE43" s="94"/>
      <c r="AG43" s="94"/>
      <c r="AI43" s="94"/>
    </row>
    <row r="44" spans="1:41" ht="11.45" customHeight="1">
      <c r="A44" s="25" t="s">
        <v>42</v>
      </c>
    </row>
    <row r="45" spans="1:41" ht="11.45" customHeight="1">
      <c r="A45" s="25" t="s">
        <v>43</v>
      </c>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row>
    <row r="46" spans="1:41" ht="11.45" customHeight="1">
      <c r="A46" s="25" t="s">
        <v>44</v>
      </c>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O46" s="132"/>
    </row>
    <row r="47" spans="1:41">
      <c r="A47" s="25" t="s">
        <v>45</v>
      </c>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L47" s="94"/>
      <c r="AM47" s="94"/>
    </row>
    <row r="48" spans="1:41">
      <c r="A48" s="25" t="s">
        <v>46</v>
      </c>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25"/>
      <c r="AE48" s="94"/>
      <c r="AF48" s="96"/>
      <c r="AG48" s="94"/>
      <c r="AH48" s="96"/>
      <c r="AI48" s="94"/>
      <c r="AL48" s="96"/>
      <c r="AM48" s="94"/>
    </row>
    <row r="49" spans="1:39">
      <c r="A49" s="25" t="s">
        <v>47</v>
      </c>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25"/>
      <c r="AE49" s="94"/>
      <c r="AF49" s="94"/>
      <c r="AG49" s="94"/>
      <c r="AH49" s="94"/>
      <c r="AI49" s="94"/>
      <c r="AJ49" s="94"/>
      <c r="AK49" s="94"/>
      <c r="AL49" s="94"/>
      <c r="AM49" s="94"/>
    </row>
    <row r="50" spans="1:39" ht="20.25" customHeight="1">
      <c r="A50" s="176" t="s">
        <v>48</v>
      </c>
      <c r="B50" s="176"/>
      <c r="C50" s="176"/>
      <c r="D50" s="176"/>
      <c r="E50" s="176"/>
      <c r="F50" s="176"/>
      <c r="G50" s="176"/>
      <c r="H50" s="176"/>
      <c r="I50" s="176"/>
      <c r="J50" s="176"/>
      <c r="K50" s="176"/>
      <c r="L50" s="176"/>
      <c r="M50" s="176"/>
      <c r="N50" s="176"/>
      <c r="O50" s="176"/>
      <c r="P50" s="176"/>
      <c r="Q50" s="176"/>
      <c r="AG50" s="94"/>
      <c r="AH50" s="94"/>
      <c r="AI50" s="94"/>
      <c r="AL50" s="94"/>
      <c r="AM50" s="94"/>
    </row>
    <row r="51" spans="1:39">
      <c r="T51" s="95"/>
      <c r="AD51" s="94"/>
      <c r="AF51" s="94"/>
      <c r="AH51" s="94"/>
      <c r="AL51" s="94"/>
    </row>
    <row r="52" spans="1:39">
      <c r="AH52" s="94"/>
      <c r="AL52" s="94"/>
    </row>
    <row r="53" spans="1:39">
      <c r="T53" s="95"/>
      <c r="AD53" s="94"/>
      <c r="AF53" s="94"/>
      <c r="AH53" s="94"/>
      <c r="AL53" s="94"/>
    </row>
    <row r="54" spans="1:39">
      <c r="T54" s="95"/>
      <c r="AD54" s="94"/>
      <c r="AF54" s="94"/>
      <c r="AH54" s="94"/>
      <c r="AL54" s="94"/>
    </row>
    <row r="55" spans="1:39">
      <c r="T55" s="95"/>
      <c r="AD55" s="94"/>
      <c r="AF55" s="94"/>
      <c r="AH55" s="94"/>
      <c r="AL55" s="94"/>
    </row>
    <row r="56" spans="1:39">
      <c r="AD56" s="94"/>
      <c r="AF56" s="94"/>
      <c r="AH56" s="94"/>
      <c r="AL56" s="94"/>
    </row>
    <row r="57" spans="1:39">
      <c r="T57" s="95"/>
      <c r="AD57" s="94"/>
      <c r="AF57" s="94"/>
      <c r="AH57" s="94"/>
      <c r="AL57" s="94"/>
    </row>
    <row r="58" spans="1:39">
      <c r="AD58" s="94"/>
      <c r="AF58" s="94"/>
      <c r="AH58" s="94"/>
      <c r="AL58" s="94"/>
    </row>
    <row r="59" spans="1:39">
      <c r="T59" s="95"/>
      <c r="AD59" s="94"/>
      <c r="AF59" s="94"/>
      <c r="AH59" s="94"/>
      <c r="AL59" s="94"/>
    </row>
    <row r="60" spans="1:39">
      <c r="AD60" s="94"/>
      <c r="AF60" s="94"/>
      <c r="AH60" s="94"/>
      <c r="AL60" s="94"/>
    </row>
    <row r="61" spans="1:39">
      <c r="AD61" s="94"/>
      <c r="AF61" s="94"/>
      <c r="AH61" s="94"/>
      <c r="AL61" s="94"/>
    </row>
    <row r="62" spans="1:39">
      <c r="AD62" s="94"/>
      <c r="AF62" s="94"/>
      <c r="AH62" s="94"/>
      <c r="AL62" s="94"/>
    </row>
    <row r="68" spans="5:5">
      <c r="E68" s="93">
        <v>2018</v>
      </c>
    </row>
  </sheetData>
  <mergeCells count="20">
    <mergeCell ref="R4:S4"/>
    <mergeCell ref="T4:U4"/>
    <mergeCell ref="V4:W4"/>
    <mergeCell ref="X4:Y4"/>
    <mergeCell ref="AL4:AM4"/>
    <mergeCell ref="AH4:AI4"/>
    <mergeCell ref="AJ4:AK4"/>
    <mergeCell ref="A50:Q50"/>
    <mergeCell ref="Z4:AA4"/>
    <mergeCell ref="AB4:AC4"/>
    <mergeCell ref="AD4:AE4"/>
    <mergeCell ref="AF4:AG4"/>
    <mergeCell ref="B4:C4"/>
    <mergeCell ref="D4:E4"/>
    <mergeCell ref="F4:G4"/>
    <mergeCell ref="H4:I4"/>
    <mergeCell ref="J4:K4"/>
    <mergeCell ref="L4:M4"/>
    <mergeCell ref="N4:O4"/>
    <mergeCell ref="P4:Q4"/>
  </mergeCells>
  <pageMargins left="0.75" right="0.75" top="1" bottom="1" header="0.5" footer="0.5"/>
  <pageSetup scale="33"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5D6B7-F0F5-425A-864C-9413FC9C92E9}">
  <sheetPr>
    <tabColor theme="4" tint="0.39997558519241921"/>
  </sheetPr>
  <dimension ref="A1:XP257"/>
  <sheetViews>
    <sheetView zoomScale="110" zoomScaleNormal="110" workbookViewId="0">
      <pane xSplit="2" ySplit="4" topLeftCell="Y154" activePane="bottomRight" state="frozen"/>
      <selection pane="bottomRight" activeCell="AQ225" sqref="AQ225"/>
      <selection pane="bottomLeft" activeCell="E245" sqref="E245"/>
      <selection pane="topRight" activeCell="E245" sqref="E245"/>
    </sheetView>
  </sheetViews>
  <sheetFormatPr defaultRowHeight="12"/>
  <cols>
    <col min="1" max="1" width="5.85546875" style="3" hidden="1" customWidth="1"/>
    <col min="2" max="2" width="38.5703125" style="3" customWidth="1"/>
    <col min="3" max="38" width="10.7109375" style="3" customWidth="1"/>
    <col min="39" max="44" width="9.7109375" style="3" customWidth="1"/>
    <col min="45" max="45" width="9.85546875" style="3" customWidth="1"/>
    <col min="46" max="46" width="10.7109375" style="3" customWidth="1"/>
    <col min="47" max="55" width="9.7109375" style="3" customWidth="1"/>
    <col min="56" max="56" width="10.7109375" style="3" customWidth="1"/>
    <col min="57" max="59" width="9.7109375" style="3" customWidth="1"/>
    <col min="60" max="60" width="10.5703125" style="3" customWidth="1"/>
    <col min="61" max="66" width="9.7109375" style="3" customWidth="1"/>
    <col min="67" max="67" width="10.140625" style="3" customWidth="1"/>
    <col min="68" max="69" width="9.7109375" style="3" customWidth="1"/>
    <col min="70" max="70" width="10.5703125" style="3" customWidth="1"/>
    <col min="71" max="76" width="9.7109375" style="3" customWidth="1"/>
    <col min="77" max="77" width="10.140625" style="3" customWidth="1"/>
    <col min="78" max="79" width="9.7109375" style="3" customWidth="1"/>
    <col min="80" max="80" width="10.5703125" style="3" customWidth="1"/>
    <col min="81" max="89" width="9.7109375" style="3" customWidth="1"/>
    <col min="90" max="90" width="10.5703125" style="3" customWidth="1"/>
    <col min="91" max="96" width="9.7109375" style="3" customWidth="1"/>
    <col min="97" max="97" width="10.140625" style="3" customWidth="1"/>
    <col min="98" max="99" width="9.7109375" style="3" customWidth="1"/>
    <col min="100" max="100" width="10.5703125" style="3" customWidth="1"/>
    <col min="101" max="105" width="9.7109375" style="3" customWidth="1"/>
    <col min="106" max="106" width="10.7109375" style="3" customWidth="1"/>
    <col min="107" max="107" width="10.140625" style="3" customWidth="1"/>
    <col min="108" max="109" width="9.7109375" style="3" customWidth="1"/>
    <col min="110" max="110" width="10.5703125" style="3" customWidth="1"/>
    <col min="111" max="115" width="9.7109375" style="3" customWidth="1"/>
    <col min="116" max="116" width="10.7109375" style="3" customWidth="1"/>
    <col min="117" max="117" width="10.140625" style="3" customWidth="1"/>
    <col min="118" max="119" width="9.7109375" style="3" customWidth="1"/>
    <col min="120" max="120" width="10.5703125" style="3" customWidth="1"/>
    <col min="121" max="125" width="9.7109375" style="3" customWidth="1"/>
    <col min="126" max="126" width="10.7109375" style="3" customWidth="1"/>
    <col min="127" max="127" width="10.140625" style="3" customWidth="1"/>
    <col min="128" max="129" width="9.7109375" style="3" customWidth="1"/>
    <col min="130" max="130" width="10.5703125" style="3" customWidth="1"/>
    <col min="131" max="135" width="9.7109375" style="3" customWidth="1"/>
    <col min="136" max="136" width="10.7109375" style="3" customWidth="1"/>
    <col min="137" max="137" width="10.140625" style="3" customWidth="1"/>
    <col min="138" max="139" width="9.7109375" style="3" customWidth="1"/>
    <col min="140" max="140" width="10.5703125" style="3" customWidth="1"/>
    <col min="141" max="145" width="9.7109375" style="3" customWidth="1"/>
    <col min="146" max="146" width="10.7109375" style="3" customWidth="1"/>
    <col min="147" max="147" width="10.140625" style="3" customWidth="1"/>
    <col min="148" max="149" width="9.7109375" style="3" customWidth="1"/>
    <col min="150" max="150" width="10.5703125" style="3" customWidth="1"/>
    <col min="151" max="155" width="9.7109375" style="3" customWidth="1"/>
    <col min="156" max="156" width="10.7109375" style="3" customWidth="1"/>
    <col min="157" max="157" width="10.140625" style="3" customWidth="1"/>
    <col min="158" max="159" width="9.7109375" style="3" customWidth="1"/>
    <col min="160" max="160" width="10.5703125" style="3" customWidth="1"/>
    <col min="161" max="165" width="9.7109375" style="3" customWidth="1"/>
    <col min="166" max="166" width="10.7109375" style="3" customWidth="1"/>
    <col min="167" max="167" width="10.140625" style="3" customWidth="1"/>
    <col min="168" max="169" width="9.7109375" style="3" customWidth="1"/>
    <col min="170" max="170" width="10.5703125" style="3" customWidth="1"/>
    <col min="171" max="175" width="9.7109375" style="3" customWidth="1"/>
    <col min="176" max="176" width="10.7109375" style="3" customWidth="1"/>
    <col min="177" max="177" width="10.140625" style="3" customWidth="1"/>
    <col min="178" max="179" width="9.7109375" style="3" customWidth="1"/>
    <col min="180" max="180" width="10.5703125" style="3" customWidth="1"/>
    <col min="181" max="185" width="9.7109375" style="3" customWidth="1"/>
    <col min="186" max="186" width="10.7109375" style="3" customWidth="1"/>
    <col min="187" max="187" width="10.140625" style="3" customWidth="1"/>
    <col min="188" max="189" width="9.7109375" style="3" customWidth="1"/>
    <col min="190" max="190" width="10.5703125" style="3" customWidth="1"/>
    <col min="191" max="195" width="9.7109375" style="3" customWidth="1"/>
    <col min="196" max="196" width="10.7109375" style="3" customWidth="1"/>
    <col min="197" max="197" width="10.140625" style="3" customWidth="1"/>
    <col min="198" max="199" width="9.7109375" style="3" customWidth="1"/>
    <col min="200" max="200" width="10.5703125" style="3" customWidth="1"/>
    <col min="201" max="205" width="9.7109375" style="3" customWidth="1"/>
    <col min="206" max="206" width="10.7109375" style="3" customWidth="1"/>
    <col min="207" max="207" width="10.140625" style="3" customWidth="1"/>
    <col min="208" max="209" width="9.7109375" style="3" customWidth="1"/>
    <col min="210" max="210" width="10.5703125" style="3" customWidth="1"/>
    <col min="211" max="215" width="9.7109375" style="3" customWidth="1"/>
    <col min="216" max="216" width="10.7109375" style="3" customWidth="1"/>
    <col min="217" max="217" width="10.140625" style="3" customWidth="1"/>
    <col min="218" max="219" width="9.7109375" style="3" customWidth="1"/>
    <col min="220" max="220" width="10.5703125" style="3" customWidth="1"/>
    <col min="221" max="225" width="9.7109375" style="3" customWidth="1"/>
    <col min="226" max="226" width="10.7109375" style="3" customWidth="1"/>
    <col min="227" max="227" width="10.140625" style="3" customWidth="1"/>
    <col min="228" max="229" width="9.7109375" style="3" customWidth="1"/>
    <col min="230" max="230" width="10.5703125" style="3" customWidth="1"/>
    <col min="231" max="235" width="9.7109375" style="3" customWidth="1"/>
    <col min="236" max="236" width="10.7109375" style="3" customWidth="1"/>
    <col min="237" max="237" width="12.7109375" style="3" customWidth="1"/>
    <col min="238" max="239" width="9.7109375" style="3" customWidth="1"/>
    <col min="240" max="240" width="10.5703125" style="3" customWidth="1"/>
    <col min="241" max="245" width="9.7109375" style="3" customWidth="1"/>
    <col min="246" max="246" width="10.7109375" style="3" customWidth="1"/>
    <col min="247" max="247" width="12.7109375" style="3" customWidth="1"/>
    <col min="248" max="249" width="9.7109375" style="3" customWidth="1"/>
    <col min="250" max="250" width="10.5703125" style="3" customWidth="1"/>
    <col min="251" max="255" width="9.7109375" style="3" customWidth="1"/>
    <col min="256" max="256" width="10.7109375" style="3" customWidth="1"/>
    <col min="257" max="257" width="12.7109375" style="3" customWidth="1"/>
    <col min="258" max="259" width="9.7109375" style="3" customWidth="1"/>
    <col min="260" max="260" width="10.5703125" style="3" customWidth="1"/>
    <col min="261" max="265" width="9.7109375" style="3" customWidth="1"/>
    <col min="266" max="266" width="10.7109375" style="3" customWidth="1"/>
    <col min="267" max="267" width="12.7109375" style="3" customWidth="1"/>
    <col min="268" max="269" width="9.7109375" style="3" customWidth="1"/>
    <col min="270" max="270" width="10.5703125" style="3" customWidth="1"/>
    <col min="271" max="275" width="9.7109375" style="3" customWidth="1"/>
    <col min="276" max="276" width="10.7109375" style="3" customWidth="1"/>
    <col min="277" max="277" width="12.7109375" style="3" customWidth="1"/>
    <col min="278" max="279" width="9.7109375" style="3" customWidth="1"/>
    <col min="280" max="280" width="10.5703125" style="3" customWidth="1"/>
    <col min="281" max="285" width="9.7109375" style="3" customWidth="1"/>
    <col min="286" max="286" width="10.7109375" style="3" customWidth="1"/>
    <col min="287" max="287" width="12.7109375" style="3" customWidth="1"/>
    <col min="288" max="289" width="9.7109375" style="3" customWidth="1"/>
    <col min="290" max="290" width="10.5703125" style="3" customWidth="1"/>
    <col min="291" max="295" width="9.7109375" style="3" customWidth="1"/>
    <col min="296" max="296" width="10.7109375" style="3" customWidth="1"/>
    <col min="297" max="297" width="12.7109375" style="3" customWidth="1"/>
    <col min="298" max="299" width="9.7109375" style="3" customWidth="1"/>
    <col min="300" max="300" width="10.5703125" style="3" customWidth="1"/>
    <col min="301" max="305" width="9.7109375" style="3" customWidth="1"/>
    <col min="306" max="306" width="10.7109375" style="3" customWidth="1"/>
    <col min="307" max="307" width="12.7109375" style="3" customWidth="1"/>
    <col min="308" max="309" width="9.7109375" style="3" customWidth="1"/>
    <col min="310" max="310" width="10.5703125" style="3" customWidth="1"/>
    <col min="311" max="315" width="9.7109375" style="3" customWidth="1"/>
    <col min="316" max="316" width="10.7109375" style="3" customWidth="1"/>
    <col min="317" max="317" width="12.7109375" style="3" customWidth="1"/>
    <col min="318" max="318" width="9.7109375" style="3" customWidth="1"/>
    <col min="319" max="320" width="10.5703125" style="3" customWidth="1"/>
    <col min="321" max="325" width="9.7109375" style="3" customWidth="1"/>
    <col min="326" max="326" width="10.7109375" style="3" customWidth="1"/>
    <col min="327" max="327" width="12.7109375" style="3" customWidth="1"/>
    <col min="328" max="329" width="9.7109375" style="3" customWidth="1"/>
    <col min="330" max="330" width="10.5703125" style="3" customWidth="1"/>
    <col min="331" max="335" width="9.7109375" style="3" customWidth="1"/>
    <col min="336" max="336" width="10.7109375" style="3" customWidth="1"/>
    <col min="337" max="337" width="12.7109375" style="3" customWidth="1"/>
    <col min="338" max="339" width="9.7109375" style="3" customWidth="1"/>
    <col min="340" max="340" width="10.5703125" style="3" customWidth="1"/>
    <col min="341" max="345" width="9.7109375" style="3" customWidth="1"/>
    <col min="346" max="346" width="10.7109375" style="3" customWidth="1"/>
    <col min="347" max="347" width="12.7109375" style="3" customWidth="1"/>
    <col min="348" max="349" width="9.7109375" style="3" customWidth="1"/>
    <col min="350" max="350" width="10.5703125" style="3" customWidth="1"/>
    <col min="351" max="355" width="9.7109375" style="3" customWidth="1"/>
    <col min="356" max="356" width="10.7109375" style="3" customWidth="1"/>
    <col min="357" max="357" width="12.7109375" style="3" customWidth="1"/>
    <col min="358" max="359" width="9.7109375" style="3" customWidth="1"/>
    <col min="360" max="360" width="10.5703125" style="3" customWidth="1"/>
    <col min="361" max="365" width="9.7109375" style="3" customWidth="1"/>
    <col min="366" max="366" width="10.7109375" style="3" customWidth="1"/>
    <col min="367" max="367" width="12.7109375" style="3" customWidth="1"/>
    <col min="368" max="368" width="9.7109375" style="3" customWidth="1"/>
    <col min="369" max="369" width="10.5703125" style="3" customWidth="1"/>
    <col min="370" max="374" width="9.7109375" style="3" customWidth="1"/>
    <col min="375" max="375" width="10.7109375" style="3" customWidth="1"/>
    <col min="376" max="376" width="12.7109375" style="3" customWidth="1"/>
    <col min="377" max="378" width="9.7109375" style="3" customWidth="1"/>
    <col min="379" max="379" width="10.5703125" style="3" customWidth="1"/>
    <col min="380" max="384" width="9.7109375" style="3" customWidth="1"/>
    <col min="385" max="385" width="10.7109375" style="3" customWidth="1"/>
    <col min="386" max="386" width="12.7109375" style="3" customWidth="1"/>
    <col min="387" max="388" width="9.7109375" style="3" customWidth="1"/>
    <col min="389" max="389" width="10.5703125" style="3" customWidth="1"/>
    <col min="390" max="394" width="9.7109375" style="3" customWidth="1"/>
    <col min="395" max="395" width="10.7109375" style="3" customWidth="1"/>
    <col min="396" max="396" width="12.7109375" style="3" customWidth="1"/>
    <col min="397" max="397" width="9.7109375" style="3" customWidth="1"/>
    <col min="398" max="398" width="11.140625" style="3" customWidth="1"/>
    <col min="399" max="399" width="10.5703125" style="3" customWidth="1"/>
    <col min="400" max="404" width="9.7109375" style="3" customWidth="1"/>
    <col min="405" max="405" width="10.7109375" style="3" customWidth="1"/>
    <col min="406" max="406" width="12.7109375" style="3" customWidth="1"/>
    <col min="407" max="407" width="9.7109375" style="3" customWidth="1"/>
    <col min="408" max="408" width="11.140625" style="3" customWidth="1"/>
    <col min="409" max="409" width="10.5703125" style="3" customWidth="1"/>
    <col min="410" max="414" width="9.7109375" style="3" customWidth="1"/>
    <col min="415" max="415" width="10.7109375" style="3" customWidth="1"/>
    <col min="416" max="416" width="12.7109375" style="3" customWidth="1"/>
    <col min="417" max="417" width="9.7109375" style="3" customWidth="1"/>
    <col min="418" max="418" width="11.140625" style="3" customWidth="1"/>
    <col min="419" max="419" width="10.5703125" style="3" customWidth="1"/>
    <col min="420" max="424" width="9.7109375" style="3" customWidth="1"/>
    <col min="425" max="425" width="10.7109375" style="3" customWidth="1"/>
    <col min="426" max="426" width="12.7109375" style="3" customWidth="1"/>
    <col min="427" max="427" width="9.7109375" style="3" customWidth="1"/>
    <col min="428" max="428" width="11.140625" style="3" customWidth="1"/>
    <col min="429" max="429" width="10.5703125" style="3" customWidth="1"/>
    <col min="430" max="434" width="9.7109375" style="3" customWidth="1"/>
    <col min="435" max="435" width="10.7109375" style="3" customWidth="1"/>
    <col min="436" max="436" width="12.7109375" style="3" customWidth="1"/>
    <col min="437" max="437" width="9.7109375" style="3" customWidth="1"/>
    <col min="438" max="438" width="11.140625" style="3" customWidth="1"/>
    <col min="439" max="439" width="10.5703125" style="3" customWidth="1"/>
    <col min="440" max="444" width="9.7109375" style="3" customWidth="1"/>
    <col min="445" max="445" width="10.7109375" style="3" customWidth="1"/>
    <col min="446" max="446" width="12.7109375" style="3" customWidth="1"/>
    <col min="447" max="447" width="9.7109375" style="3" customWidth="1"/>
    <col min="448" max="448" width="11.140625" style="3" customWidth="1"/>
    <col min="449" max="449" width="10.5703125" style="3" customWidth="1"/>
    <col min="450" max="454" width="9.7109375" style="3" customWidth="1"/>
    <col min="455" max="455" width="10.7109375" style="3" customWidth="1"/>
    <col min="456" max="456" width="12.7109375" style="3" customWidth="1"/>
    <col min="457" max="457" width="9.7109375" style="3" customWidth="1"/>
    <col min="458" max="458" width="11.140625" style="3" customWidth="1"/>
    <col min="459" max="459" width="10.5703125" style="3" customWidth="1"/>
    <col min="460" max="464" width="9.7109375" style="3" customWidth="1"/>
    <col min="465" max="465" width="10.7109375" style="3" customWidth="1"/>
    <col min="466" max="466" width="12.7109375" style="3" customWidth="1"/>
    <col min="467" max="467" width="9.7109375" style="3" customWidth="1"/>
    <col min="468" max="468" width="11.140625" style="3" customWidth="1"/>
    <col min="469" max="469" width="10.5703125" style="3" customWidth="1"/>
    <col min="470" max="474" width="9.7109375" style="3" customWidth="1"/>
    <col min="475" max="475" width="10.7109375" style="3" customWidth="1"/>
    <col min="476" max="476" width="12.7109375" style="3" customWidth="1"/>
    <col min="477" max="477" width="9.7109375" style="3" customWidth="1"/>
    <col min="478" max="478" width="11.140625" style="3" customWidth="1"/>
    <col min="479" max="479" width="10.5703125" style="3" customWidth="1"/>
    <col min="480" max="484" width="9.7109375" style="3" customWidth="1"/>
    <col min="485" max="485" width="10.7109375" style="3" customWidth="1"/>
    <col min="486" max="486" width="12.7109375" style="3" customWidth="1"/>
    <col min="487" max="487" width="9.7109375" style="3" customWidth="1"/>
    <col min="488" max="488" width="11.140625" style="3" customWidth="1"/>
    <col min="489" max="489" width="10.5703125" style="3" customWidth="1"/>
    <col min="490" max="494" width="9.7109375" style="3" customWidth="1"/>
    <col min="495" max="495" width="10.7109375" style="3" customWidth="1"/>
    <col min="496" max="496" width="12.7109375" style="3" customWidth="1"/>
    <col min="497" max="497" width="9.7109375" style="3" customWidth="1"/>
    <col min="498" max="498" width="11.140625" style="3" customWidth="1"/>
    <col min="499" max="499" width="10.5703125" style="3" customWidth="1"/>
    <col min="500" max="504" width="9.7109375" style="3" customWidth="1"/>
    <col min="505" max="505" width="10.7109375" style="3" customWidth="1"/>
    <col min="506" max="506" width="12.7109375" style="3" customWidth="1"/>
    <col min="507" max="507" width="9.7109375" style="3" customWidth="1"/>
    <col min="508" max="508" width="11.140625" style="3" customWidth="1"/>
    <col min="509" max="509" width="10.5703125" style="3" customWidth="1"/>
    <col min="510" max="514" width="9.7109375" style="3" customWidth="1"/>
    <col min="515" max="515" width="10.7109375" style="3" customWidth="1"/>
    <col min="516" max="516" width="12.7109375" style="3" customWidth="1"/>
    <col min="517" max="517" width="9.7109375" style="3" customWidth="1"/>
    <col min="518" max="518" width="11.140625" style="3" customWidth="1"/>
    <col min="519" max="519" width="10.5703125" style="3" customWidth="1"/>
    <col min="520" max="524" width="9.7109375" style="3" customWidth="1"/>
    <col min="525" max="525" width="10.7109375" style="3" customWidth="1"/>
    <col min="526" max="526" width="12.7109375" style="3" customWidth="1"/>
    <col min="527" max="527" width="9.7109375" style="3" customWidth="1"/>
    <col min="528" max="528" width="11.140625" style="3" customWidth="1"/>
    <col min="529" max="529" width="10.5703125" style="3" customWidth="1"/>
    <col min="530" max="534" width="9.7109375" style="3" customWidth="1"/>
    <col min="535" max="535" width="10.7109375" style="3" customWidth="1"/>
    <col min="536" max="536" width="12.7109375" style="3" customWidth="1"/>
    <col min="537" max="537" width="9.7109375" style="3" customWidth="1"/>
    <col min="538" max="538" width="11.140625" style="3" customWidth="1"/>
    <col min="539" max="539" width="10.5703125" style="3" customWidth="1"/>
    <col min="540" max="544" width="9.7109375" style="3" customWidth="1"/>
    <col min="545" max="545" width="10.7109375" style="3" customWidth="1"/>
    <col min="546" max="546" width="12.7109375" style="3" customWidth="1"/>
    <col min="547" max="547" width="9.7109375" style="3" customWidth="1"/>
    <col min="548" max="548" width="11.140625" style="3" customWidth="1"/>
    <col min="549" max="549" width="10.5703125" style="3" customWidth="1"/>
    <col min="550" max="554" width="9.7109375" style="3" customWidth="1"/>
    <col min="555" max="555" width="10.7109375" style="3" customWidth="1"/>
    <col min="556" max="556" width="12.7109375" style="3" customWidth="1"/>
    <col min="557" max="557" width="9.7109375" style="3" customWidth="1"/>
    <col min="558" max="558" width="11.140625" style="3" customWidth="1"/>
    <col min="559" max="559" width="10.5703125" style="3" customWidth="1"/>
    <col min="560" max="564" width="9.7109375" style="3" customWidth="1"/>
    <col min="565" max="565" width="10.7109375" style="3" customWidth="1"/>
    <col min="566" max="566" width="12.7109375" style="3" customWidth="1"/>
    <col min="567" max="568" width="9.7109375" style="3" customWidth="1"/>
    <col min="569" max="569" width="10.5703125" style="3" customWidth="1"/>
    <col min="570" max="574" width="9.7109375" style="3" customWidth="1"/>
    <col min="575" max="575" width="10.7109375" style="3" customWidth="1"/>
    <col min="576" max="576" width="12.7109375" style="3" customWidth="1"/>
    <col min="577" max="577" width="9.7109375" style="3" customWidth="1"/>
    <col min="578" max="578" width="11.140625" style="3" customWidth="1"/>
    <col min="579" max="579" width="10.5703125" style="3" customWidth="1"/>
    <col min="580" max="584" width="9.7109375" style="3" customWidth="1"/>
    <col min="585" max="585" width="10.7109375" style="3" customWidth="1"/>
    <col min="586" max="586" width="12.7109375" style="3" customWidth="1"/>
    <col min="587" max="587" width="9.7109375" style="3" customWidth="1"/>
    <col min="588" max="588" width="11.140625" style="3" customWidth="1"/>
    <col min="589" max="589" width="10.5703125" style="3" customWidth="1"/>
    <col min="590" max="594" width="9.7109375" style="3" customWidth="1"/>
    <col min="595" max="595" width="10.7109375" style="3" customWidth="1"/>
    <col min="596" max="596" width="12.7109375" style="3" customWidth="1"/>
    <col min="597" max="598" width="9.7109375" style="3" customWidth="1"/>
    <col min="599" max="599" width="10.5703125" style="3" customWidth="1"/>
    <col min="600" max="604" width="9.7109375" style="3" customWidth="1"/>
    <col min="605" max="605" width="10.7109375" style="3" customWidth="1"/>
    <col min="606" max="606" width="12.7109375" style="3" customWidth="1"/>
    <col min="607" max="608" width="9.7109375" style="3" customWidth="1"/>
    <col min="609" max="609" width="10.5703125" style="3" customWidth="1"/>
    <col min="610" max="614" width="9.7109375" style="3" customWidth="1"/>
    <col min="615" max="615" width="10.7109375" style="3" customWidth="1"/>
    <col min="616" max="616" width="12.7109375" style="3" customWidth="1"/>
    <col min="617" max="618" width="9.7109375" style="3" customWidth="1"/>
    <col min="619" max="619" width="10.5703125" style="3" customWidth="1"/>
    <col min="620" max="624" width="9.7109375" style="3" customWidth="1"/>
    <col min="625" max="625" width="10.7109375" style="3" customWidth="1"/>
    <col min="626" max="626" width="12.7109375" style="3" customWidth="1"/>
    <col min="627" max="628" width="9.7109375" style="3" customWidth="1"/>
    <col min="629" max="629" width="10.5703125" style="3" customWidth="1"/>
    <col min="630" max="634" width="9.7109375" style="3" customWidth="1"/>
    <col min="635" max="635" width="10.7109375" style="3" customWidth="1"/>
    <col min="636" max="636" width="12.7109375" style="3" customWidth="1"/>
    <col min="637" max="637" width="9.7109375" style="3" customWidth="1"/>
    <col min="638" max="640" width="10.7109375" style="3" customWidth="1"/>
    <col min="641" max="16384" width="9.140625" style="3"/>
  </cols>
  <sheetData>
    <row r="1" spans="1:640" ht="13.5" customHeight="1">
      <c r="A1" s="169"/>
      <c r="B1" s="179" t="s">
        <v>49</v>
      </c>
      <c r="C1" s="180" t="s">
        <v>50</v>
      </c>
      <c r="D1" s="180"/>
      <c r="E1" s="180"/>
      <c r="F1" s="181" t="s">
        <v>51</v>
      </c>
      <c r="G1" s="181"/>
      <c r="H1" s="181"/>
      <c r="I1" s="182" t="s">
        <v>52</v>
      </c>
      <c r="J1" s="182"/>
      <c r="K1" s="182"/>
      <c r="L1" s="180" t="s">
        <v>53</v>
      </c>
      <c r="M1" s="180"/>
      <c r="N1" s="180"/>
      <c r="O1" s="180"/>
      <c r="P1" s="180"/>
      <c r="Q1" s="180"/>
      <c r="R1" s="180"/>
      <c r="S1" s="180"/>
      <c r="T1" s="180"/>
      <c r="U1" s="181" t="s">
        <v>54</v>
      </c>
      <c r="V1" s="181"/>
      <c r="W1" s="181"/>
      <c r="X1" s="181"/>
      <c r="Y1" s="181"/>
      <c r="Z1" s="181"/>
      <c r="AA1" s="181"/>
      <c r="AB1" s="181"/>
      <c r="AC1" s="181"/>
      <c r="AD1" s="182" t="s">
        <v>55</v>
      </c>
      <c r="AE1" s="182"/>
      <c r="AF1" s="182"/>
      <c r="AG1" s="182"/>
      <c r="AH1" s="182"/>
      <c r="AI1" s="182"/>
      <c r="AJ1" s="182"/>
      <c r="AK1" s="182"/>
      <c r="AL1" s="182"/>
      <c r="AM1" s="84" t="s">
        <v>56</v>
      </c>
      <c r="AN1" s="84" t="s">
        <v>56</v>
      </c>
      <c r="AO1" s="84" t="s">
        <v>56</v>
      </c>
      <c r="AP1" s="84" t="s">
        <v>56</v>
      </c>
      <c r="AQ1" s="84" t="s">
        <v>56</v>
      </c>
      <c r="AR1" s="84" t="s">
        <v>56</v>
      </c>
      <c r="AS1" s="84" t="s">
        <v>56</v>
      </c>
      <c r="AT1" s="84" t="s">
        <v>56</v>
      </c>
      <c r="AU1" s="84" t="s">
        <v>56</v>
      </c>
      <c r="AV1" s="84" t="s">
        <v>56</v>
      </c>
      <c r="AW1" s="85" t="s">
        <v>56</v>
      </c>
      <c r="AX1" s="85" t="s">
        <v>56</v>
      </c>
      <c r="AY1" s="85" t="s">
        <v>56</v>
      </c>
      <c r="AZ1" s="85" t="s">
        <v>56</v>
      </c>
      <c r="BA1" s="85" t="s">
        <v>56</v>
      </c>
      <c r="BB1" s="85" t="s">
        <v>56</v>
      </c>
      <c r="BC1" s="85" t="s">
        <v>56</v>
      </c>
      <c r="BD1" s="85" t="s">
        <v>56</v>
      </c>
      <c r="BE1" s="85" t="s">
        <v>56</v>
      </c>
      <c r="BF1" s="85" t="s">
        <v>56</v>
      </c>
      <c r="BG1" s="84" t="s">
        <v>57</v>
      </c>
      <c r="BH1" s="84" t="s">
        <v>57</v>
      </c>
      <c r="BI1" s="84" t="s">
        <v>57</v>
      </c>
      <c r="BJ1" s="84" t="s">
        <v>57</v>
      </c>
      <c r="BK1" s="84" t="s">
        <v>57</v>
      </c>
      <c r="BL1" s="84" t="s">
        <v>57</v>
      </c>
      <c r="BM1" s="84" t="s">
        <v>57</v>
      </c>
      <c r="BN1" s="84" t="s">
        <v>57</v>
      </c>
      <c r="BO1" s="84" t="s">
        <v>57</v>
      </c>
      <c r="BP1" s="84" t="s">
        <v>13</v>
      </c>
      <c r="BQ1" s="85" t="s">
        <v>57</v>
      </c>
      <c r="BR1" s="85" t="s">
        <v>57</v>
      </c>
      <c r="BS1" s="85" t="s">
        <v>57</v>
      </c>
      <c r="BT1" s="85" t="s">
        <v>57</v>
      </c>
      <c r="BU1" s="85" t="s">
        <v>57</v>
      </c>
      <c r="BV1" s="85" t="s">
        <v>57</v>
      </c>
      <c r="BW1" s="85" t="s">
        <v>57</v>
      </c>
      <c r="BX1" s="85" t="s">
        <v>57</v>
      </c>
      <c r="BY1" s="85" t="s">
        <v>57</v>
      </c>
      <c r="BZ1" s="85" t="s">
        <v>13</v>
      </c>
      <c r="CA1" s="84" t="s">
        <v>9</v>
      </c>
      <c r="CB1" s="84" t="s">
        <v>9</v>
      </c>
      <c r="CC1" s="84" t="s">
        <v>9</v>
      </c>
      <c r="CD1" s="84" t="s">
        <v>9</v>
      </c>
      <c r="CE1" s="84" t="s">
        <v>9</v>
      </c>
      <c r="CF1" s="84" t="s">
        <v>9</v>
      </c>
      <c r="CG1" s="84" t="s">
        <v>9</v>
      </c>
      <c r="CH1" s="84" t="s">
        <v>9</v>
      </c>
      <c r="CI1" s="84" t="s">
        <v>9</v>
      </c>
      <c r="CJ1" s="84" t="s">
        <v>9</v>
      </c>
      <c r="CK1" s="85" t="s">
        <v>9</v>
      </c>
      <c r="CL1" s="85" t="s">
        <v>9</v>
      </c>
      <c r="CM1" s="85" t="s">
        <v>9</v>
      </c>
      <c r="CN1" s="85" t="s">
        <v>9</v>
      </c>
      <c r="CO1" s="85" t="s">
        <v>9</v>
      </c>
      <c r="CP1" s="85" t="s">
        <v>9</v>
      </c>
      <c r="CQ1" s="85" t="s">
        <v>9</v>
      </c>
      <c r="CR1" s="85" t="s">
        <v>9</v>
      </c>
      <c r="CS1" s="85" t="s">
        <v>9</v>
      </c>
      <c r="CT1" s="85" t="s">
        <v>9</v>
      </c>
      <c r="CU1" s="84" t="s">
        <v>58</v>
      </c>
      <c r="CV1" s="84" t="s">
        <v>58</v>
      </c>
      <c r="CW1" s="84" t="s">
        <v>58</v>
      </c>
      <c r="CX1" s="84" t="s">
        <v>58</v>
      </c>
      <c r="CY1" s="84" t="s">
        <v>58</v>
      </c>
      <c r="CZ1" s="84" t="s">
        <v>58</v>
      </c>
      <c r="DA1" s="84" t="s">
        <v>58</v>
      </c>
      <c r="DB1" s="84" t="s">
        <v>58</v>
      </c>
      <c r="DC1" s="84" t="s">
        <v>58</v>
      </c>
      <c r="DD1" s="84" t="s">
        <v>58</v>
      </c>
      <c r="DE1" s="85" t="s">
        <v>58</v>
      </c>
      <c r="DF1" s="85" t="s">
        <v>58</v>
      </c>
      <c r="DG1" s="85" t="s">
        <v>58</v>
      </c>
      <c r="DH1" s="85" t="s">
        <v>58</v>
      </c>
      <c r="DI1" s="85" t="s">
        <v>58</v>
      </c>
      <c r="DJ1" s="85" t="s">
        <v>58</v>
      </c>
      <c r="DK1" s="85" t="s">
        <v>58</v>
      </c>
      <c r="DL1" s="85" t="s">
        <v>58</v>
      </c>
      <c r="DM1" s="85" t="s">
        <v>58</v>
      </c>
      <c r="DN1" s="85" t="s">
        <v>58</v>
      </c>
      <c r="DO1" s="84" t="s">
        <v>59</v>
      </c>
      <c r="DP1" s="84" t="s">
        <v>59</v>
      </c>
      <c r="DQ1" s="84" t="s">
        <v>59</v>
      </c>
      <c r="DR1" s="84" t="s">
        <v>59</v>
      </c>
      <c r="DS1" s="84" t="s">
        <v>59</v>
      </c>
      <c r="DT1" s="84" t="s">
        <v>59</v>
      </c>
      <c r="DU1" s="84" t="s">
        <v>59</v>
      </c>
      <c r="DV1" s="84" t="s">
        <v>59</v>
      </c>
      <c r="DW1" s="84" t="s">
        <v>59</v>
      </c>
      <c r="DX1" s="84" t="s">
        <v>59</v>
      </c>
      <c r="DY1" s="85" t="s">
        <v>59</v>
      </c>
      <c r="DZ1" s="85" t="s">
        <v>59</v>
      </c>
      <c r="EA1" s="85" t="s">
        <v>59</v>
      </c>
      <c r="EB1" s="85" t="s">
        <v>59</v>
      </c>
      <c r="EC1" s="85" t="s">
        <v>59</v>
      </c>
      <c r="ED1" s="85" t="s">
        <v>59</v>
      </c>
      <c r="EE1" s="85" t="s">
        <v>59</v>
      </c>
      <c r="EF1" s="85" t="s">
        <v>59</v>
      </c>
      <c r="EG1" s="85" t="s">
        <v>59</v>
      </c>
      <c r="EH1" s="85" t="s">
        <v>59</v>
      </c>
      <c r="EI1" s="84" t="s">
        <v>60</v>
      </c>
      <c r="EJ1" s="84" t="s">
        <v>60</v>
      </c>
      <c r="EK1" s="84" t="s">
        <v>60</v>
      </c>
      <c r="EL1" s="84" t="s">
        <v>60</v>
      </c>
      <c r="EM1" s="84" t="s">
        <v>60</v>
      </c>
      <c r="EN1" s="84" t="s">
        <v>60</v>
      </c>
      <c r="EO1" s="84" t="s">
        <v>60</v>
      </c>
      <c r="EP1" s="84" t="s">
        <v>60</v>
      </c>
      <c r="EQ1" s="84" t="s">
        <v>60</v>
      </c>
      <c r="ER1" s="84" t="s">
        <v>60</v>
      </c>
      <c r="ES1" s="84" t="s">
        <v>61</v>
      </c>
      <c r="ET1" s="84" t="s">
        <v>61</v>
      </c>
      <c r="EU1" s="84" t="s">
        <v>61</v>
      </c>
      <c r="EV1" s="84" t="s">
        <v>61</v>
      </c>
      <c r="EW1" s="84" t="s">
        <v>61</v>
      </c>
      <c r="EX1" s="84" t="s">
        <v>61</v>
      </c>
      <c r="EY1" s="84" t="s">
        <v>61</v>
      </c>
      <c r="EZ1" s="84" t="s">
        <v>61</v>
      </c>
      <c r="FA1" s="84" t="s">
        <v>61</v>
      </c>
      <c r="FB1" s="84" t="s">
        <v>61</v>
      </c>
      <c r="FC1" s="85" t="s">
        <v>62</v>
      </c>
      <c r="FD1" s="85" t="s">
        <v>62</v>
      </c>
      <c r="FE1" s="85" t="s">
        <v>62</v>
      </c>
      <c r="FF1" s="85" t="s">
        <v>62</v>
      </c>
      <c r="FG1" s="85" t="s">
        <v>62</v>
      </c>
      <c r="FH1" s="85" t="s">
        <v>62</v>
      </c>
      <c r="FI1" s="85" t="s">
        <v>62</v>
      </c>
      <c r="FJ1" s="85" t="s">
        <v>62</v>
      </c>
      <c r="FK1" s="85" t="s">
        <v>62</v>
      </c>
      <c r="FL1" s="85" t="s">
        <v>62</v>
      </c>
      <c r="FM1" s="84" t="s">
        <v>63</v>
      </c>
      <c r="FN1" s="84" t="s">
        <v>63</v>
      </c>
      <c r="FO1" s="84" t="s">
        <v>63</v>
      </c>
      <c r="FP1" s="84" t="s">
        <v>63</v>
      </c>
      <c r="FQ1" s="84" t="s">
        <v>63</v>
      </c>
      <c r="FR1" s="84" t="s">
        <v>63</v>
      </c>
      <c r="FS1" s="84" t="s">
        <v>63</v>
      </c>
      <c r="FT1" s="84" t="s">
        <v>63</v>
      </c>
      <c r="FU1" s="84" t="s">
        <v>63</v>
      </c>
      <c r="FV1" s="84" t="s">
        <v>63</v>
      </c>
      <c r="FW1" s="84" t="s">
        <v>64</v>
      </c>
      <c r="FX1" s="84" t="s">
        <v>64</v>
      </c>
      <c r="FY1" s="84" t="s">
        <v>64</v>
      </c>
      <c r="FZ1" s="84" t="s">
        <v>64</v>
      </c>
      <c r="GA1" s="84" t="s">
        <v>64</v>
      </c>
      <c r="GB1" s="84" t="s">
        <v>64</v>
      </c>
      <c r="GC1" s="84" t="s">
        <v>64</v>
      </c>
      <c r="GD1" s="84" t="s">
        <v>64</v>
      </c>
      <c r="GE1" s="84" t="s">
        <v>64</v>
      </c>
      <c r="GF1" s="84" t="s">
        <v>64</v>
      </c>
      <c r="GG1" s="84" t="s">
        <v>65</v>
      </c>
      <c r="GH1" s="84" t="s">
        <v>65</v>
      </c>
      <c r="GI1" s="84" t="s">
        <v>65</v>
      </c>
      <c r="GJ1" s="84" t="s">
        <v>65</v>
      </c>
      <c r="GK1" s="84" t="s">
        <v>65</v>
      </c>
      <c r="GL1" s="84" t="s">
        <v>65</v>
      </c>
      <c r="GM1" s="84" t="s">
        <v>65</v>
      </c>
      <c r="GN1" s="84" t="s">
        <v>65</v>
      </c>
      <c r="GO1" s="84" t="s">
        <v>65</v>
      </c>
      <c r="GP1" s="84" t="s">
        <v>65</v>
      </c>
      <c r="GQ1" s="84" t="s">
        <v>66</v>
      </c>
      <c r="GR1" s="84" t="s">
        <v>66</v>
      </c>
      <c r="GS1" s="84" t="s">
        <v>66</v>
      </c>
      <c r="GT1" s="84" t="s">
        <v>66</v>
      </c>
      <c r="GU1" s="84" t="s">
        <v>66</v>
      </c>
      <c r="GV1" s="84" t="s">
        <v>66</v>
      </c>
      <c r="GW1" s="84" t="s">
        <v>66</v>
      </c>
      <c r="GX1" s="84" t="s">
        <v>66</v>
      </c>
      <c r="GY1" s="84" t="s">
        <v>66</v>
      </c>
      <c r="GZ1" s="84" t="s">
        <v>66</v>
      </c>
      <c r="HA1" s="84" t="s">
        <v>67</v>
      </c>
      <c r="HB1" s="84" t="s">
        <v>67</v>
      </c>
      <c r="HC1" s="84" t="s">
        <v>67</v>
      </c>
      <c r="HD1" s="84" t="s">
        <v>67</v>
      </c>
      <c r="HE1" s="84" t="s">
        <v>67</v>
      </c>
      <c r="HF1" s="84" t="s">
        <v>67</v>
      </c>
      <c r="HG1" s="84" t="s">
        <v>67</v>
      </c>
      <c r="HH1" s="84" t="s">
        <v>67</v>
      </c>
      <c r="HI1" s="84" t="s">
        <v>67</v>
      </c>
      <c r="HJ1" s="84" t="s">
        <v>67</v>
      </c>
      <c r="HK1" s="85" t="s">
        <v>67</v>
      </c>
      <c r="HL1" s="85" t="s">
        <v>67</v>
      </c>
      <c r="HM1" s="85" t="s">
        <v>67</v>
      </c>
      <c r="HN1" s="85" t="s">
        <v>67</v>
      </c>
      <c r="HO1" s="85" t="s">
        <v>67</v>
      </c>
      <c r="HP1" s="85" t="s">
        <v>67</v>
      </c>
      <c r="HQ1" s="85" t="s">
        <v>67</v>
      </c>
      <c r="HR1" s="85" t="s">
        <v>67</v>
      </c>
      <c r="HS1" s="85" t="s">
        <v>67</v>
      </c>
      <c r="HT1" s="85" t="s">
        <v>67</v>
      </c>
      <c r="HU1" s="84" t="s">
        <v>68</v>
      </c>
      <c r="HV1" s="84" t="s">
        <v>68</v>
      </c>
      <c r="HW1" s="84" t="s">
        <v>68</v>
      </c>
      <c r="HX1" s="84" t="s">
        <v>68</v>
      </c>
      <c r="HY1" s="84" t="s">
        <v>68</v>
      </c>
      <c r="HZ1" s="84" t="s">
        <v>68</v>
      </c>
      <c r="IA1" s="84" t="s">
        <v>68</v>
      </c>
      <c r="IB1" s="84" t="s">
        <v>68</v>
      </c>
      <c r="IC1" s="84" t="s">
        <v>68</v>
      </c>
      <c r="ID1" s="84" t="s">
        <v>68</v>
      </c>
      <c r="IE1" s="85" t="s">
        <v>69</v>
      </c>
      <c r="IF1" s="85" t="s">
        <v>69</v>
      </c>
      <c r="IG1" s="85" t="s">
        <v>69</v>
      </c>
      <c r="IH1" s="85" t="s">
        <v>69</v>
      </c>
      <c r="II1" s="85" t="s">
        <v>69</v>
      </c>
      <c r="IJ1" s="85" t="s">
        <v>69</v>
      </c>
      <c r="IK1" s="85" t="s">
        <v>69</v>
      </c>
      <c r="IL1" s="85" t="s">
        <v>69</v>
      </c>
      <c r="IM1" s="85" t="s">
        <v>69</v>
      </c>
      <c r="IN1" s="85" t="s">
        <v>69</v>
      </c>
      <c r="IO1" s="85" t="s">
        <v>70</v>
      </c>
      <c r="IP1" s="85" t="s">
        <v>70</v>
      </c>
      <c r="IQ1" s="85" t="s">
        <v>70</v>
      </c>
      <c r="IR1" s="85" t="s">
        <v>70</v>
      </c>
      <c r="IS1" s="85" t="s">
        <v>70</v>
      </c>
      <c r="IT1" s="85" t="s">
        <v>70</v>
      </c>
      <c r="IU1" s="85" t="s">
        <v>70</v>
      </c>
      <c r="IV1" s="85" t="s">
        <v>70</v>
      </c>
      <c r="IW1" s="85" t="s">
        <v>70</v>
      </c>
      <c r="IX1" s="85" t="s">
        <v>70</v>
      </c>
      <c r="IY1" s="84" t="s">
        <v>71</v>
      </c>
      <c r="IZ1" s="84" t="s">
        <v>71</v>
      </c>
      <c r="JA1" s="84" t="s">
        <v>71</v>
      </c>
      <c r="JB1" s="84" t="s">
        <v>71</v>
      </c>
      <c r="JC1" s="84" t="s">
        <v>71</v>
      </c>
      <c r="JD1" s="84" t="s">
        <v>71</v>
      </c>
      <c r="JE1" s="84" t="s">
        <v>71</v>
      </c>
      <c r="JF1" s="84" t="s">
        <v>71</v>
      </c>
      <c r="JG1" s="84" t="s">
        <v>71</v>
      </c>
      <c r="JH1" s="84" t="s">
        <v>71</v>
      </c>
      <c r="JI1" s="84" t="s">
        <v>72</v>
      </c>
      <c r="JJ1" s="84" t="s">
        <v>72</v>
      </c>
      <c r="JK1" s="84" t="s">
        <v>72</v>
      </c>
      <c r="JL1" s="84" t="s">
        <v>72</v>
      </c>
      <c r="JM1" s="84" t="s">
        <v>72</v>
      </c>
      <c r="JN1" s="84" t="s">
        <v>72</v>
      </c>
      <c r="JO1" s="84" t="s">
        <v>72</v>
      </c>
      <c r="JP1" s="84" t="s">
        <v>72</v>
      </c>
      <c r="JQ1" s="84" t="s">
        <v>72</v>
      </c>
      <c r="JR1" s="84" t="s">
        <v>72</v>
      </c>
      <c r="JS1" s="84" t="s">
        <v>73</v>
      </c>
      <c r="JT1" s="84" t="s">
        <v>73</v>
      </c>
      <c r="JU1" s="84" t="s">
        <v>73</v>
      </c>
      <c r="JV1" s="84" t="s">
        <v>73</v>
      </c>
      <c r="JW1" s="84" t="s">
        <v>73</v>
      </c>
      <c r="JX1" s="84" t="s">
        <v>73</v>
      </c>
      <c r="JY1" s="84" t="s">
        <v>73</v>
      </c>
      <c r="JZ1" s="84" t="s">
        <v>73</v>
      </c>
      <c r="KA1" s="84" t="s">
        <v>73</v>
      </c>
      <c r="KB1" s="84" t="s">
        <v>73</v>
      </c>
      <c r="KC1" s="84" t="s">
        <v>74</v>
      </c>
      <c r="KD1" s="84" t="s">
        <v>74</v>
      </c>
      <c r="KE1" s="84" t="s">
        <v>74</v>
      </c>
      <c r="KF1" s="84" t="s">
        <v>74</v>
      </c>
      <c r="KG1" s="84" t="s">
        <v>74</v>
      </c>
      <c r="KH1" s="84" t="s">
        <v>74</v>
      </c>
      <c r="KI1" s="84" t="s">
        <v>74</v>
      </c>
      <c r="KJ1" s="84" t="s">
        <v>74</v>
      </c>
      <c r="KK1" s="84" t="s">
        <v>74</v>
      </c>
      <c r="KL1" s="84" t="s">
        <v>74</v>
      </c>
      <c r="KM1" s="84" t="s">
        <v>75</v>
      </c>
      <c r="KN1" s="84" t="s">
        <v>75</v>
      </c>
      <c r="KO1" s="84" t="s">
        <v>75</v>
      </c>
      <c r="KP1" s="84" t="s">
        <v>75</v>
      </c>
      <c r="KQ1" s="84" t="s">
        <v>75</v>
      </c>
      <c r="KR1" s="84" t="s">
        <v>75</v>
      </c>
      <c r="KS1" s="84" t="s">
        <v>75</v>
      </c>
      <c r="KT1" s="84" t="s">
        <v>75</v>
      </c>
      <c r="KU1" s="84" t="s">
        <v>75</v>
      </c>
      <c r="KV1" s="84" t="s">
        <v>75</v>
      </c>
      <c r="KW1" s="84" t="s">
        <v>76</v>
      </c>
      <c r="KX1" s="84" t="s">
        <v>76</v>
      </c>
      <c r="KY1" s="84" t="s">
        <v>76</v>
      </c>
      <c r="KZ1" s="84" t="s">
        <v>76</v>
      </c>
      <c r="LA1" s="84" t="s">
        <v>76</v>
      </c>
      <c r="LB1" s="84" t="s">
        <v>76</v>
      </c>
      <c r="LC1" s="84" t="s">
        <v>76</v>
      </c>
      <c r="LD1" s="84" t="s">
        <v>76</v>
      </c>
      <c r="LE1" s="84" t="s">
        <v>76</v>
      </c>
      <c r="LF1" s="84" t="s">
        <v>76</v>
      </c>
      <c r="LG1" s="85" t="s">
        <v>76</v>
      </c>
      <c r="LH1" s="85" t="s">
        <v>76</v>
      </c>
      <c r="LI1" s="85" t="s">
        <v>76</v>
      </c>
      <c r="LJ1" s="85" t="s">
        <v>76</v>
      </c>
      <c r="LK1" s="85" t="s">
        <v>76</v>
      </c>
      <c r="LL1" s="85" t="s">
        <v>76</v>
      </c>
      <c r="LM1" s="85" t="s">
        <v>76</v>
      </c>
      <c r="LN1" s="85" t="s">
        <v>76</v>
      </c>
      <c r="LO1" s="85" t="s">
        <v>76</v>
      </c>
      <c r="LP1" s="85" t="s">
        <v>76</v>
      </c>
      <c r="LQ1" s="84" t="s">
        <v>77</v>
      </c>
      <c r="LR1" s="84" t="s">
        <v>77</v>
      </c>
      <c r="LS1" s="84" t="s">
        <v>77</v>
      </c>
      <c r="LT1" s="84" t="s">
        <v>77</v>
      </c>
      <c r="LU1" s="84" t="s">
        <v>77</v>
      </c>
      <c r="LV1" s="84" t="s">
        <v>77</v>
      </c>
      <c r="LW1" s="84" t="s">
        <v>77</v>
      </c>
      <c r="LX1" s="84" t="s">
        <v>77</v>
      </c>
      <c r="LY1" s="84" t="s">
        <v>77</v>
      </c>
      <c r="LZ1" s="84" t="s">
        <v>77</v>
      </c>
      <c r="MA1" s="84" t="s">
        <v>78</v>
      </c>
      <c r="MB1" s="84" t="s">
        <v>78</v>
      </c>
      <c r="MC1" s="84" t="s">
        <v>78</v>
      </c>
      <c r="MD1" s="84" t="s">
        <v>78</v>
      </c>
      <c r="ME1" s="84" t="s">
        <v>78</v>
      </c>
      <c r="MF1" s="84" t="s">
        <v>78</v>
      </c>
      <c r="MG1" s="84" t="s">
        <v>78</v>
      </c>
      <c r="MH1" s="84" t="s">
        <v>78</v>
      </c>
      <c r="MI1" s="84" t="s">
        <v>78</v>
      </c>
      <c r="MJ1" s="84" t="s">
        <v>78</v>
      </c>
      <c r="MK1" s="84" t="s">
        <v>79</v>
      </c>
      <c r="ML1" s="84" t="s">
        <v>79</v>
      </c>
      <c r="MM1" s="84" t="s">
        <v>79</v>
      </c>
      <c r="MN1" s="84" t="s">
        <v>79</v>
      </c>
      <c r="MO1" s="84" t="s">
        <v>79</v>
      </c>
      <c r="MP1" s="84" t="s">
        <v>79</v>
      </c>
      <c r="MQ1" s="84" t="s">
        <v>79</v>
      </c>
      <c r="MR1" s="84" t="s">
        <v>79</v>
      </c>
      <c r="MS1" s="84" t="s">
        <v>79</v>
      </c>
      <c r="MT1" s="84" t="s">
        <v>79</v>
      </c>
      <c r="MU1" s="85" t="s">
        <v>80</v>
      </c>
      <c r="MV1" s="85" t="s">
        <v>80</v>
      </c>
      <c r="MW1" s="85" t="s">
        <v>80</v>
      </c>
      <c r="MX1" s="85" t="s">
        <v>80</v>
      </c>
      <c r="MY1" s="85" t="s">
        <v>80</v>
      </c>
      <c r="MZ1" s="85" t="s">
        <v>80</v>
      </c>
      <c r="NA1" s="85" t="s">
        <v>80</v>
      </c>
      <c r="NB1" s="85" t="s">
        <v>80</v>
      </c>
      <c r="NC1" s="85" t="s">
        <v>80</v>
      </c>
      <c r="ND1" s="84" t="s">
        <v>81</v>
      </c>
      <c r="NE1" s="84" t="s">
        <v>81</v>
      </c>
      <c r="NF1" s="84" t="s">
        <v>81</v>
      </c>
      <c r="NG1" s="84" t="s">
        <v>81</v>
      </c>
      <c r="NH1" s="84" t="s">
        <v>81</v>
      </c>
      <c r="NI1" s="84" t="s">
        <v>81</v>
      </c>
      <c r="NJ1" s="84" t="s">
        <v>81</v>
      </c>
      <c r="NK1" s="84" t="s">
        <v>81</v>
      </c>
      <c r="NL1" s="84" t="s">
        <v>81</v>
      </c>
      <c r="NM1" s="84" t="s">
        <v>81</v>
      </c>
      <c r="NN1" s="84" t="s">
        <v>82</v>
      </c>
      <c r="NO1" s="84" t="s">
        <v>82</v>
      </c>
      <c r="NP1" s="84" t="s">
        <v>82</v>
      </c>
      <c r="NQ1" s="84" t="s">
        <v>82</v>
      </c>
      <c r="NR1" s="84" t="s">
        <v>82</v>
      </c>
      <c r="NS1" s="84" t="s">
        <v>82</v>
      </c>
      <c r="NT1" s="84" t="s">
        <v>82</v>
      </c>
      <c r="NU1" s="84" t="s">
        <v>82</v>
      </c>
      <c r="NV1" s="84" t="s">
        <v>82</v>
      </c>
      <c r="NW1" s="84" t="s">
        <v>82</v>
      </c>
      <c r="NX1" s="85" t="s">
        <v>83</v>
      </c>
      <c r="NY1" s="85" t="s">
        <v>83</v>
      </c>
      <c r="NZ1" s="85" t="s">
        <v>83</v>
      </c>
      <c r="OA1" s="85" t="s">
        <v>83</v>
      </c>
      <c r="OB1" s="85" t="s">
        <v>83</v>
      </c>
      <c r="OC1" s="85" t="s">
        <v>83</v>
      </c>
      <c r="OD1" s="85" t="s">
        <v>83</v>
      </c>
      <c r="OE1" s="85" t="s">
        <v>83</v>
      </c>
      <c r="OF1" s="85" t="s">
        <v>83</v>
      </c>
      <c r="OG1" s="85" t="s">
        <v>83</v>
      </c>
      <c r="OH1" s="84" t="s">
        <v>84</v>
      </c>
      <c r="OI1" s="84" t="s">
        <v>84</v>
      </c>
      <c r="OJ1" s="84" t="s">
        <v>84</v>
      </c>
      <c r="OK1" s="84" t="s">
        <v>84</v>
      </c>
      <c r="OL1" s="84" t="s">
        <v>85</v>
      </c>
      <c r="OM1" s="84" t="s">
        <v>84</v>
      </c>
      <c r="ON1" s="84" t="s">
        <v>84</v>
      </c>
      <c r="OO1" s="84" t="s">
        <v>84</v>
      </c>
      <c r="OP1" s="84" t="s">
        <v>84</v>
      </c>
      <c r="OQ1" s="84" t="s">
        <v>84</v>
      </c>
      <c r="OR1" s="85" t="s">
        <v>84</v>
      </c>
      <c r="OS1" s="85" t="s">
        <v>84</v>
      </c>
      <c r="OT1" s="85" t="s">
        <v>84</v>
      </c>
      <c r="OU1" s="85" t="s">
        <v>84</v>
      </c>
      <c r="OV1" s="85" t="s">
        <v>85</v>
      </c>
      <c r="OW1" s="85" t="s">
        <v>84</v>
      </c>
      <c r="OX1" s="85" t="s">
        <v>84</v>
      </c>
      <c r="OY1" s="85" t="s">
        <v>84</v>
      </c>
      <c r="OZ1" s="85" t="s">
        <v>84</v>
      </c>
      <c r="PA1" s="85" t="s">
        <v>84</v>
      </c>
      <c r="PB1" s="84" t="s">
        <v>86</v>
      </c>
      <c r="PC1" s="84" t="s">
        <v>86</v>
      </c>
      <c r="PD1" s="84" t="s">
        <v>86</v>
      </c>
      <c r="PE1" s="84" t="s">
        <v>86</v>
      </c>
      <c r="PF1" s="84" t="s">
        <v>86</v>
      </c>
      <c r="PG1" s="84" t="s">
        <v>86</v>
      </c>
      <c r="PH1" s="84" t="s">
        <v>86</v>
      </c>
      <c r="PI1" s="84" t="s">
        <v>86</v>
      </c>
      <c r="PJ1" s="84" t="s">
        <v>86</v>
      </c>
      <c r="PK1" s="84" t="s">
        <v>86</v>
      </c>
      <c r="PL1" s="85" t="s">
        <v>86</v>
      </c>
      <c r="PM1" s="85" t="s">
        <v>86</v>
      </c>
      <c r="PN1" s="85" t="s">
        <v>86</v>
      </c>
      <c r="PO1" s="85" t="s">
        <v>86</v>
      </c>
      <c r="PP1" s="85" t="s">
        <v>86</v>
      </c>
      <c r="PQ1" s="85" t="s">
        <v>86</v>
      </c>
      <c r="PR1" s="85" t="s">
        <v>86</v>
      </c>
      <c r="PS1" s="85" t="s">
        <v>86</v>
      </c>
      <c r="PT1" s="85" t="s">
        <v>86</v>
      </c>
      <c r="PU1" s="85" t="s">
        <v>86</v>
      </c>
      <c r="PV1" s="84" t="s">
        <v>87</v>
      </c>
      <c r="PW1" s="84" t="s">
        <v>87</v>
      </c>
      <c r="PX1" s="84" t="s">
        <v>87</v>
      </c>
      <c r="PY1" s="84" t="s">
        <v>87</v>
      </c>
      <c r="PZ1" s="84" t="s">
        <v>87</v>
      </c>
      <c r="QA1" s="84" t="s">
        <v>87</v>
      </c>
      <c r="QB1" s="84" t="s">
        <v>87</v>
      </c>
      <c r="QC1" s="84" t="s">
        <v>87</v>
      </c>
      <c r="QD1" s="84" t="s">
        <v>87</v>
      </c>
      <c r="QE1" s="84" t="s">
        <v>87</v>
      </c>
      <c r="QF1" s="85" t="s">
        <v>87</v>
      </c>
      <c r="QG1" s="85" t="s">
        <v>87</v>
      </c>
      <c r="QH1" s="85" t="s">
        <v>87</v>
      </c>
      <c r="QI1" s="85" t="s">
        <v>87</v>
      </c>
      <c r="QJ1" s="85" t="s">
        <v>87</v>
      </c>
      <c r="QK1" s="85" t="s">
        <v>87</v>
      </c>
      <c r="QL1" s="85" t="s">
        <v>87</v>
      </c>
      <c r="QM1" s="85" t="s">
        <v>87</v>
      </c>
      <c r="QN1" s="85" t="s">
        <v>87</v>
      </c>
      <c r="QO1" s="85" t="s">
        <v>87</v>
      </c>
      <c r="QP1" s="84" t="s">
        <v>88</v>
      </c>
      <c r="QQ1" s="84" t="s">
        <v>88</v>
      </c>
      <c r="QR1" s="84" t="s">
        <v>88</v>
      </c>
      <c r="QS1" s="84" t="s">
        <v>88</v>
      </c>
      <c r="QT1" s="84" t="s">
        <v>88</v>
      </c>
      <c r="QU1" s="84" t="s">
        <v>88</v>
      </c>
      <c r="QV1" s="84" t="s">
        <v>88</v>
      </c>
      <c r="QW1" s="84" t="s">
        <v>88</v>
      </c>
      <c r="QX1" s="84" t="s">
        <v>88</v>
      </c>
      <c r="QY1" s="84" t="s">
        <v>88</v>
      </c>
      <c r="QZ1" s="85" t="s">
        <v>88</v>
      </c>
      <c r="RA1" s="85" t="s">
        <v>88</v>
      </c>
      <c r="RB1" s="85" t="s">
        <v>88</v>
      </c>
      <c r="RC1" s="85" t="s">
        <v>88</v>
      </c>
      <c r="RD1" s="85" t="s">
        <v>88</v>
      </c>
      <c r="RE1" s="85" t="s">
        <v>88</v>
      </c>
      <c r="RF1" s="85" t="s">
        <v>88</v>
      </c>
      <c r="RG1" s="85" t="s">
        <v>88</v>
      </c>
      <c r="RH1" s="85" t="s">
        <v>88</v>
      </c>
      <c r="RI1" s="85" t="s">
        <v>88</v>
      </c>
      <c r="RJ1" s="84" t="s">
        <v>89</v>
      </c>
      <c r="RK1" s="84" t="s">
        <v>89</v>
      </c>
      <c r="RL1" s="84" t="s">
        <v>89</v>
      </c>
      <c r="RM1" s="84" t="s">
        <v>89</v>
      </c>
      <c r="RN1" s="84" t="s">
        <v>89</v>
      </c>
      <c r="RO1" s="84" t="s">
        <v>89</v>
      </c>
      <c r="RP1" s="84" t="s">
        <v>89</v>
      </c>
      <c r="RQ1" s="84" t="s">
        <v>89</v>
      </c>
      <c r="RR1" s="84" t="s">
        <v>89</v>
      </c>
      <c r="RS1" s="84" t="s">
        <v>89</v>
      </c>
      <c r="RT1" s="84" t="s">
        <v>90</v>
      </c>
      <c r="RU1" s="84" t="s">
        <v>90</v>
      </c>
      <c r="RV1" s="84" t="s">
        <v>90</v>
      </c>
      <c r="RW1" s="84" t="s">
        <v>90</v>
      </c>
      <c r="RX1" s="84" t="s">
        <v>90</v>
      </c>
      <c r="RY1" s="84" t="s">
        <v>90</v>
      </c>
      <c r="RZ1" s="84" t="s">
        <v>90</v>
      </c>
      <c r="SA1" s="84" t="s">
        <v>90</v>
      </c>
      <c r="SB1" s="84" t="s">
        <v>90</v>
      </c>
      <c r="SC1" s="84" t="s">
        <v>90</v>
      </c>
      <c r="SD1" s="85" t="s">
        <v>90</v>
      </c>
      <c r="SE1" s="85" t="s">
        <v>90</v>
      </c>
      <c r="SF1" s="85" t="s">
        <v>90</v>
      </c>
      <c r="SG1" s="85" t="s">
        <v>90</v>
      </c>
      <c r="SH1" s="85" t="s">
        <v>90</v>
      </c>
      <c r="SI1" s="85" t="s">
        <v>90</v>
      </c>
      <c r="SJ1" s="85" t="s">
        <v>90</v>
      </c>
      <c r="SK1" s="85" t="s">
        <v>90</v>
      </c>
      <c r="SL1" s="85" t="s">
        <v>90</v>
      </c>
      <c r="SM1" s="85" t="s">
        <v>90</v>
      </c>
      <c r="SN1" s="84" t="s">
        <v>91</v>
      </c>
      <c r="SO1" s="84" t="s">
        <v>91</v>
      </c>
      <c r="SP1" s="84" t="s">
        <v>91</v>
      </c>
      <c r="SQ1" s="84" t="s">
        <v>91</v>
      </c>
      <c r="SR1" s="84" t="s">
        <v>91</v>
      </c>
      <c r="SS1" s="84" t="s">
        <v>91</v>
      </c>
      <c r="ST1" s="84" t="s">
        <v>91</v>
      </c>
      <c r="SU1" s="84" t="s">
        <v>91</v>
      </c>
      <c r="SV1" s="84" t="s">
        <v>91</v>
      </c>
      <c r="SW1" s="84" t="s">
        <v>91</v>
      </c>
      <c r="SX1" s="84" t="s">
        <v>92</v>
      </c>
      <c r="SY1" s="84" t="s">
        <v>92</v>
      </c>
      <c r="SZ1" s="84" t="s">
        <v>92</v>
      </c>
      <c r="TA1" s="84" t="s">
        <v>92</v>
      </c>
      <c r="TB1" s="84" t="s">
        <v>92</v>
      </c>
      <c r="TC1" s="84" t="s">
        <v>92</v>
      </c>
      <c r="TD1" s="84" t="s">
        <v>92</v>
      </c>
      <c r="TE1" s="84" t="s">
        <v>92</v>
      </c>
      <c r="TF1" s="84" t="s">
        <v>92</v>
      </c>
      <c r="TG1" s="84" t="s">
        <v>92</v>
      </c>
      <c r="TH1" s="84" t="s">
        <v>93</v>
      </c>
      <c r="TI1" s="84" t="s">
        <v>94</v>
      </c>
      <c r="TJ1" s="84" t="s">
        <v>94</v>
      </c>
      <c r="TK1" s="84" t="s">
        <v>94</v>
      </c>
      <c r="TL1" s="84" t="s">
        <v>94</v>
      </c>
      <c r="TM1" s="84" t="s">
        <v>94</v>
      </c>
      <c r="TN1" s="84" t="s">
        <v>94</v>
      </c>
      <c r="TO1" s="84" t="s">
        <v>94</v>
      </c>
      <c r="TP1" s="84" t="s">
        <v>94</v>
      </c>
      <c r="TQ1" s="84" t="s">
        <v>94</v>
      </c>
      <c r="TR1" s="84" t="s">
        <v>95</v>
      </c>
      <c r="TS1" s="84" t="s">
        <v>95</v>
      </c>
      <c r="TT1" s="84" t="s">
        <v>95</v>
      </c>
      <c r="TU1" s="84" t="s">
        <v>95</v>
      </c>
      <c r="TV1" s="84" t="s">
        <v>95</v>
      </c>
      <c r="TW1" s="84" t="s">
        <v>95</v>
      </c>
      <c r="TX1" s="84" t="s">
        <v>95</v>
      </c>
      <c r="TY1" s="84" t="s">
        <v>95</v>
      </c>
      <c r="TZ1" s="84" t="s">
        <v>95</v>
      </c>
      <c r="UA1" s="84" t="s">
        <v>95</v>
      </c>
      <c r="UB1" s="84" t="s">
        <v>96</v>
      </c>
      <c r="UC1" s="84" t="s">
        <v>96</v>
      </c>
      <c r="UD1" s="84" t="s">
        <v>96</v>
      </c>
      <c r="UE1" s="84" t="s">
        <v>96</v>
      </c>
      <c r="UF1" s="84" t="s">
        <v>96</v>
      </c>
      <c r="UG1" s="84" t="s">
        <v>96</v>
      </c>
      <c r="UH1" s="84" t="s">
        <v>96</v>
      </c>
      <c r="UI1" s="84" t="s">
        <v>96</v>
      </c>
      <c r="UJ1" s="84" t="s">
        <v>96</v>
      </c>
      <c r="UK1" s="84" t="s">
        <v>96</v>
      </c>
      <c r="UL1" s="84" t="s">
        <v>97</v>
      </c>
      <c r="UM1" s="84" t="s">
        <v>97</v>
      </c>
      <c r="UN1" s="84" t="s">
        <v>97</v>
      </c>
      <c r="UO1" s="84" t="s">
        <v>97</v>
      </c>
      <c r="UP1" s="84" t="s">
        <v>97</v>
      </c>
      <c r="UQ1" s="84" t="s">
        <v>97</v>
      </c>
      <c r="UR1" s="84" t="s">
        <v>97</v>
      </c>
      <c r="US1" s="84" t="s">
        <v>97</v>
      </c>
      <c r="UT1" s="84" t="s">
        <v>97</v>
      </c>
      <c r="UU1" s="84" t="s">
        <v>97</v>
      </c>
      <c r="UV1" s="85" t="s">
        <v>98</v>
      </c>
      <c r="UW1" s="85" t="s">
        <v>98</v>
      </c>
      <c r="UX1" s="85" t="s">
        <v>98</v>
      </c>
      <c r="UY1" s="85" t="s">
        <v>98</v>
      </c>
      <c r="UZ1" s="85" t="s">
        <v>98</v>
      </c>
      <c r="VA1" s="85" t="s">
        <v>98</v>
      </c>
      <c r="VB1" s="85" t="s">
        <v>98</v>
      </c>
      <c r="VC1" s="85" t="s">
        <v>98</v>
      </c>
      <c r="VD1" s="85" t="s">
        <v>98</v>
      </c>
      <c r="VE1" s="85" t="s">
        <v>98</v>
      </c>
      <c r="VF1" s="84" t="s">
        <v>99</v>
      </c>
      <c r="VG1" s="84" t="s">
        <v>99</v>
      </c>
      <c r="VH1" s="84" t="s">
        <v>99</v>
      </c>
      <c r="VI1" s="84" t="s">
        <v>99</v>
      </c>
      <c r="VJ1" s="84" t="s">
        <v>99</v>
      </c>
      <c r="VK1" s="84" t="s">
        <v>99</v>
      </c>
      <c r="VL1" s="84" t="s">
        <v>99</v>
      </c>
      <c r="VM1" s="84" t="s">
        <v>99</v>
      </c>
      <c r="VN1" s="84" t="s">
        <v>99</v>
      </c>
      <c r="VO1" s="84" t="s">
        <v>99</v>
      </c>
      <c r="VP1" s="84" t="s">
        <v>100</v>
      </c>
      <c r="VQ1" s="84" t="s">
        <v>100</v>
      </c>
      <c r="VR1" s="84" t="s">
        <v>100</v>
      </c>
      <c r="VS1" s="84" t="s">
        <v>100</v>
      </c>
      <c r="VT1" s="84" t="s">
        <v>100</v>
      </c>
      <c r="VU1" s="84" t="s">
        <v>100</v>
      </c>
      <c r="VV1" s="84" t="s">
        <v>100</v>
      </c>
      <c r="VW1" s="84" t="s">
        <v>100</v>
      </c>
      <c r="VX1" s="84" t="s">
        <v>100</v>
      </c>
      <c r="VY1" s="84" t="s">
        <v>100</v>
      </c>
      <c r="VZ1" s="84" t="s">
        <v>101</v>
      </c>
      <c r="WA1" s="84" t="s">
        <v>101</v>
      </c>
      <c r="WB1" s="84" t="s">
        <v>101</v>
      </c>
      <c r="WC1" s="84" t="s">
        <v>101</v>
      </c>
      <c r="WD1" s="84" t="s">
        <v>101</v>
      </c>
      <c r="WE1" s="84" t="s">
        <v>101</v>
      </c>
      <c r="WF1" s="84" t="s">
        <v>101</v>
      </c>
      <c r="WG1" s="84" t="s">
        <v>101</v>
      </c>
      <c r="WH1" s="84" t="s">
        <v>101</v>
      </c>
      <c r="WI1" s="84" t="s">
        <v>101</v>
      </c>
      <c r="WJ1" s="85" t="s">
        <v>101</v>
      </c>
      <c r="WK1" s="85" t="s">
        <v>101</v>
      </c>
      <c r="WL1" s="85" t="s">
        <v>101</v>
      </c>
      <c r="WM1" s="85" t="s">
        <v>101</v>
      </c>
      <c r="WN1" s="85" t="s">
        <v>101</v>
      </c>
      <c r="WO1" s="85" t="s">
        <v>101</v>
      </c>
      <c r="WP1" s="85" t="s">
        <v>101</v>
      </c>
      <c r="WQ1" s="85" t="s">
        <v>101</v>
      </c>
      <c r="WR1" s="85" t="s">
        <v>101</v>
      </c>
      <c r="WS1" s="85" t="s">
        <v>101</v>
      </c>
      <c r="WT1" s="84" t="s">
        <v>36</v>
      </c>
      <c r="WU1" s="84" t="s">
        <v>36</v>
      </c>
      <c r="WV1" s="84" t="s">
        <v>36</v>
      </c>
      <c r="WW1" s="84" t="s">
        <v>36</v>
      </c>
      <c r="WX1" s="84" t="s">
        <v>36</v>
      </c>
      <c r="WY1" s="84" t="s">
        <v>36</v>
      </c>
      <c r="WZ1" s="84" t="s">
        <v>36</v>
      </c>
      <c r="XA1" s="84" t="s">
        <v>36</v>
      </c>
      <c r="XB1" s="84" t="s">
        <v>36</v>
      </c>
      <c r="XC1" s="84" t="s">
        <v>36</v>
      </c>
      <c r="XD1" s="85" t="s">
        <v>36</v>
      </c>
      <c r="XE1" s="85" t="s">
        <v>36</v>
      </c>
      <c r="XF1" s="85" t="s">
        <v>36</v>
      </c>
      <c r="XG1" s="85" t="s">
        <v>36</v>
      </c>
      <c r="XH1" s="85" t="s">
        <v>36</v>
      </c>
      <c r="XI1" s="85" t="s">
        <v>36</v>
      </c>
      <c r="XJ1" s="85" t="s">
        <v>36</v>
      </c>
      <c r="XK1" s="85" t="s">
        <v>36</v>
      </c>
      <c r="XL1" s="85" t="s">
        <v>36</v>
      </c>
      <c r="XM1" s="85" t="s">
        <v>36</v>
      </c>
      <c r="XN1" s="183" t="s">
        <v>102</v>
      </c>
      <c r="XO1" s="183"/>
      <c r="XP1" s="183"/>
    </row>
    <row r="2" spans="1:640" s="4" customFormat="1">
      <c r="A2" s="169"/>
      <c r="B2" s="179"/>
      <c r="C2" s="84" t="s">
        <v>103</v>
      </c>
      <c r="D2" s="84" t="s">
        <v>6</v>
      </c>
      <c r="E2" s="56" t="s">
        <v>104</v>
      </c>
      <c r="F2" s="55" t="s">
        <v>103</v>
      </c>
      <c r="G2" s="55" t="s">
        <v>6</v>
      </c>
      <c r="H2" s="55" t="s">
        <v>104</v>
      </c>
      <c r="I2" s="86" t="s">
        <v>103</v>
      </c>
      <c r="J2" s="86" t="s">
        <v>6</v>
      </c>
      <c r="K2" s="86" t="s">
        <v>104</v>
      </c>
      <c r="L2" s="84" t="s">
        <v>103</v>
      </c>
      <c r="M2" s="84" t="s">
        <v>103</v>
      </c>
      <c r="N2" s="84" t="s">
        <v>103</v>
      </c>
      <c r="O2" s="84" t="s">
        <v>6</v>
      </c>
      <c r="P2" s="84" t="s">
        <v>6</v>
      </c>
      <c r="Q2" s="84" t="s">
        <v>6</v>
      </c>
      <c r="R2" s="84" t="s">
        <v>6</v>
      </c>
      <c r="S2" s="84" t="s">
        <v>6</v>
      </c>
      <c r="T2" s="84" t="s">
        <v>6</v>
      </c>
      <c r="U2" s="55" t="s">
        <v>103</v>
      </c>
      <c r="V2" s="55" t="s">
        <v>103</v>
      </c>
      <c r="W2" s="55" t="s">
        <v>103</v>
      </c>
      <c r="X2" s="55" t="s">
        <v>6</v>
      </c>
      <c r="Y2" s="55" t="s">
        <v>6</v>
      </c>
      <c r="Z2" s="55" t="s">
        <v>6</v>
      </c>
      <c r="AA2" s="55" t="s">
        <v>6</v>
      </c>
      <c r="AB2" s="55" t="s">
        <v>6</v>
      </c>
      <c r="AC2" s="55" t="s">
        <v>6</v>
      </c>
      <c r="AD2" s="86" t="s">
        <v>103</v>
      </c>
      <c r="AE2" s="86" t="s">
        <v>103</v>
      </c>
      <c r="AF2" s="86" t="s">
        <v>103</v>
      </c>
      <c r="AG2" s="86" t="s">
        <v>6</v>
      </c>
      <c r="AH2" s="86" t="s">
        <v>6</v>
      </c>
      <c r="AI2" s="86" t="s">
        <v>6</v>
      </c>
      <c r="AJ2" s="86" t="s">
        <v>6</v>
      </c>
      <c r="AK2" s="86" t="s">
        <v>6</v>
      </c>
      <c r="AL2" s="86" t="s">
        <v>6</v>
      </c>
      <c r="AM2" s="84" t="s">
        <v>103</v>
      </c>
      <c r="AN2" s="84" t="s">
        <v>103</v>
      </c>
      <c r="AO2" s="84" t="s">
        <v>103</v>
      </c>
      <c r="AP2" s="84" t="s">
        <v>6</v>
      </c>
      <c r="AQ2" s="84" t="s">
        <v>6</v>
      </c>
      <c r="AR2" s="84" t="s">
        <v>6</v>
      </c>
      <c r="AS2" s="84" t="s">
        <v>6</v>
      </c>
      <c r="AT2" s="84" t="s">
        <v>6</v>
      </c>
      <c r="AU2" s="84" t="s">
        <v>6</v>
      </c>
      <c r="AV2" s="84" t="s">
        <v>105</v>
      </c>
      <c r="AW2" s="85" t="s">
        <v>103</v>
      </c>
      <c r="AX2" s="85" t="s">
        <v>103</v>
      </c>
      <c r="AY2" s="85" t="s">
        <v>103</v>
      </c>
      <c r="AZ2" s="85" t="s">
        <v>6</v>
      </c>
      <c r="BA2" s="85" t="s">
        <v>6</v>
      </c>
      <c r="BB2" s="85" t="s">
        <v>6</v>
      </c>
      <c r="BC2" s="85" t="s">
        <v>6</v>
      </c>
      <c r="BD2" s="85" t="s">
        <v>6</v>
      </c>
      <c r="BE2" s="85" t="s">
        <v>6</v>
      </c>
      <c r="BF2" s="85" t="s">
        <v>105</v>
      </c>
      <c r="BG2" s="84" t="s">
        <v>103</v>
      </c>
      <c r="BH2" s="84" t="s">
        <v>103</v>
      </c>
      <c r="BI2" s="84" t="s">
        <v>103</v>
      </c>
      <c r="BJ2" s="84" t="s">
        <v>6</v>
      </c>
      <c r="BK2" s="84" t="s">
        <v>6</v>
      </c>
      <c r="BL2" s="84" t="s">
        <v>6</v>
      </c>
      <c r="BM2" s="84" t="s">
        <v>6</v>
      </c>
      <c r="BN2" s="84" t="s">
        <v>6</v>
      </c>
      <c r="BO2" s="84" t="s">
        <v>6</v>
      </c>
      <c r="BP2" s="84" t="s">
        <v>105</v>
      </c>
      <c r="BQ2" s="85" t="s">
        <v>103</v>
      </c>
      <c r="BR2" s="85" t="s">
        <v>103</v>
      </c>
      <c r="BS2" s="85" t="s">
        <v>103</v>
      </c>
      <c r="BT2" s="85" t="s">
        <v>6</v>
      </c>
      <c r="BU2" s="85" t="s">
        <v>6</v>
      </c>
      <c r="BV2" s="85" t="s">
        <v>6</v>
      </c>
      <c r="BW2" s="85" t="s">
        <v>6</v>
      </c>
      <c r="BX2" s="85" t="s">
        <v>6</v>
      </c>
      <c r="BY2" s="85" t="s">
        <v>6</v>
      </c>
      <c r="BZ2" s="85" t="s">
        <v>105</v>
      </c>
      <c r="CA2" s="84" t="s">
        <v>103</v>
      </c>
      <c r="CB2" s="84" t="s">
        <v>103</v>
      </c>
      <c r="CC2" s="84" t="s">
        <v>103</v>
      </c>
      <c r="CD2" s="84" t="s">
        <v>6</v>
      </c>
      <c r="CE2" s="84" t="s">
        <v>6</v>
      </c>
      <c r="CF2" s="84" t="s">
        <v>6</v>
      </c>
      <c r="CG2" s="84" t="s">
        <v>6</v>
      </c>
      <c r="CH2" s="84" t="s">
        <v>6</v>
      </c>
      <c r="CI2" s="84" t="s">
        <v>6</v>
      </c>
      <c r="CJ2" s="84" t="s">
        <v>105</v>
      </c>
      <c r="CK2" s="85" t="s">
        <v>103</v>
      </c>
      <c r="CL2" s="85" t="s">
        <v>103</v>
      </c>
      <c r="CM2" s="85" t="s">
        <v>103</v>
      </c>
      <c r="CN2" s="85" t="s">
        <v>6</v>
      </c>
      <c r="CO2" s="85" t="s">
        <v>6</v>
      </c>
      <c r="CP2" s="85" t="s">
        <v>6</v>
      </c>
      <c r="CQ2" s="85" t="s">
        <v>6</v>
      </c>
      <c r="CR2" s="85" t="s">
        <v>6</v>
      </c>
      <c r="CS2" s="85" t="s">
        <v>6</v>
      </c>
      <c r="CT2" s="85" t="s">
        <v>105</v>
      </c>
      <c r="CU2" s="84" t="s">
        <v>103</v>
      </c>
      <c r="CV2" s="84" t="s">
        <v>103</v>
      </c>
      <c r="CW2" s="84" t="s">
        <v>103</v>
      </c>
      <c r="CX2" s="84" t="s">
        <v>6</v>
      </c>
      <c r="CY2" s="84" t="s">
        <v>6</v>
      </c>
      <c r="CZ2" s="84" t="s">
        <v>6</v>
      </c>
      <c r="DA2" s="84" t="s">
        <v>6</v>
      </c>
      <c r="DB2" s="84" t="s">
        <v>6</v>
      </c>
      <c r="DC2" s="84" t="s">
        <v>6</v>
      </c>
      <c r="DD2" s="84" t="s">
        <v>105</v>
      </c>
      <c r="DE2" s="85" t="s">
        <v>103</v>
      </c>
      <c r="DF2" s="85" t="s">
        <v>103</v>
      </c>
      <c r="DG2" s="85" t="s">
        <v>103</v>
      </c>
      <c r="DH2" s="85" t="s">
        <v>6</v>
      </c>
      <c r="DI2" s="85" t="s">
        <v>6</v>
      </c>
      <c r="DJ2" s="85" t="s">
        <v>6</v>
      </c>
      <c r="DK2" s="85" t="s">
        <v>6</v>
      </c>
      <c r="DL2" s="85" t="s">
        <v>6</v>
      </c>
      <c r="DM2" s="85" t="s">
        <v>6</v>
      </c>
      <c r="DN2" s="85" t="s">
        <v>105</v>
      </c>
      <c r="DO2" s="84" t="s">
        <v>103</v>
      </c>
      <c r="DP2" s="84" t="s">
        <v>103</v>
      </c>
      <c r="DQ2" s="84" t="s">
        <v>103</v>
      </c>
      <c r="DR2" s="84" t="s">
        <v>6</v>
      </c>
      <c r="DS2" s="84" t="s">
        <v>6</v>
      </c>
      <c r="DT2" s="84" t="s">
        <v>6</v>
      </c>
      <c r="DU2" s="84" t="s">
        <v>6</v>
      </c>
      <c r="DV2" s="84" t="s">
        <v>6</v>
      </c>
      <c r="DW2" s="84" t="s">
        <v>6</v>
      </c>
      <c r="DX2" s="84" t="s">
        <v>105</v>
      </c>
      <c r="DY2" s="85" t="s">
        <v>103</v>
      </c>
      <c r="DZ2" s="85" t="s">
        <v>103</v>
      </c>
      <c r="EA2" s="85" t="s">
        <v>103</v>
      </c>
      <c r="EB2" s="85" t="s">
        <v>6</v>
      </c>
      <c r="EC2" s="85" t="s">
        <v>6</v>
      </c>
      <c r="ED2" s="85" t="s">
        <v>6</v>
      </c>
      <c r="EE2" s="85" t="s">
        <v>6</v>
      </c>
      <c r="EF2" s="85" t="s">
        <v>6</v>
      </c>
      <c r="EG2" s="85" t="s">
        <v>6</v>
      </c>
      <c r="EH2" s="85" t="s">
        <v>105</v>
      </c>
      <c r="EI2" s="84" t="s">
        <v>103</v>
      </c>
      <c r="EJ2" s="84" t="s">
        <v>103</v>
      </c>
      <c r="EK2" s="84" t="s">
        <v>103</v>
      </c>
      <c r="EL2" s="84" t="s">
        <v>6</v>
      </c>
      <c r="EM2" s="84" t="s">
        <v>6</v>
      </c>
      <c r="EN2" s="84" t="s">
        <v>6</v>
      </c>
      <c r="EO2" s="84" t="s">
        <v>6</v>
      </c>
      <c r="EP2" s="84" t="s">
        <v>6</v>
      </c>
      <c r="EQ2" s="84" t="s">
        <v>6</v>
      </c>
      <c r="ER2" s="84" t="s">
        <v>105</v>
      </c>
      <c r="ES2" s="84" t="s">
        <v>103</v>
      </c>
      <c r="ET2" s="84" t="s">
        <v>103</v>
      </c>
      <c r="EU2" s="84" t="s">
        <v>103</v>
      </c>
      <c r="EV2" s="84" t="s">
        <v>6</v>
      </c>
      <c r="EW2" s="84" t="s">
        <v>6</v>
      </c>
      <c r="EX2" s="84" t="s">
        <v>6</v>
      </c>
      <c r="EY2" s="84" t="s">
        <v>6</v>
      </c>
      <c r="EZ2" s="84" t="s">
        <v>6</v>
      </c>
      <c r="FA2" s="84" t="s">
        <v>6</v>
      </c>
      <c r="FB2" s="84" t="s">
        <v>105</v>
      </c>
      <c r="FC2" s="85" t="s">
        <v>103</v>
      </c>
      <c r="FD2" s="85" t="s">
        <v>103</v>
      </c>
      <c r="FE2" s="85" t="s">
        <v>103</v>
      </c>
      <c r="FF2" s="85" t="s">
        <v>6</v>
      </c>
      <c r="FG2" s="85" t="s">
        <v>6</v>
      </c>
      <c r="FH2" s="85" t="s">
        <v>6</v>
      </c>
      <c r="FI2" s="85" t="s">
        <v>6</v>
      </c>
      <c r="FJ2" s="85" t="s">
        <v>6</v>
      </c>
      <c r="FK2" s="85" t="s">
        <v>6</v>
      </c>
      <c r="FL2" s="85" t="s">
        <v>105</v>
      </c>
      <c r="FM2" s="84" t="s">
        <v>103</v>
      </c>
      <c r="FN2" s="84" t="s">
        <v>103</v>
      </c>
      <c r="FO2" s="84" t="s">
        <v>103</v>
      </c>
      <c r="FP2" s="84" t="s">
        <v>6</v>
      </c>
      <c r="FQ2" s="84" t="s">
        <v>6</v>
      </c>
      <c r="FR2" s="84" t="s">
        <v>6</v>
      </c>
      <c r="FS2" s="84" t="s">
        <v>6</v>
      </c>
      <c r="FT2" s="84" t="s">
        <v>6</v>
      </c>
      <c r="FU2" s="84" t="s">
        <v>6</v>
      </c>
      <c r="FV2" s="84" t="s">
        <v>105</v>
      </c>
      <c r="FW2" s="84" t="s">
        <v>103</v>
      </c>
      <c r="FX2" s="84" t="s">
        <v>103</v>
      </c>
      <c r="FY2" s="84" t="s">
        <v>103</v>
      </c>
      <c r="FZ2" s="84" t="s">
        <v>6</v>
      </c>
      <c r="GA2" s="84" t="s">
        <v>6</v>
      </c>
      <c r="GB2" s="84" t="s">
        <v>6</v>
      </c>
      <c r="GC2" s="84" t="s">
        <v>6</v>
      </c>
      <c r="GD2" s="84" t="s">
        <v>6</v>
      </c>
      <c r="GE2" s="84" t="s">
        <v>6</v>
      </c>
      <c r="GF2" s="84" t="s">
        <v>105</v>
      </c>
      <c r="GG2" s="84" t="s">
        <v>103</v>
      </c>
      <c r="GH2" s="84" t="s">
        <v>103</v>
      </c>
      <c r="GI2" s="84" t="s">
        <v>103</v>
      </c>
      <c r="GJ2" s="84" t="s">
        <v>6</v>
      </c>
      <c r="GK2" s="84" t="s">
        <v>6</v>
      </c>
      <c r="GL2" s="84" t="s">
        <v>6</v>
      </c>
      <c r="GM2" s="84" t="s">
        <v>6</v>
      </c>
      <c r="GN2" s="84" t="s">
        <v>6</v>
      </c>
      <c r="GO2" s="84" t="s">
        <v>6</v>
      </c>
      <c r="GP2" s="84" t="s">
        <v>105</v>
      </c>
      <c r="GQ2" s="84" t="s">
        <v>103</v>
      </c>
      <c r="GR2" s="84" t="s">
        <v>103</v>
      </c>
      <c r="GS2" s="84" t="s">
        <v>103</v>
      </c>
      <c r="GT2" s="84" t="s">
        <v>6</v>
      </c>
      <c r="GU2" s="84" t="s">
        <v>6</v>
      </c>
      <c r="GV2" s="84" t="s">
        <v>6</v>
      </c>
      <c r="GW2" s="84" t="s">
        <v>6</v>
      </c>
      <c r="GX2" s="84" t="s">
        <v>6</v>
      </c>
      <c r="GY2" s="84" t="s">
        <v>6</v>
      </c>
      <c r="GZ2" s="84" t="s">
        <v>105</v>
      </c>
      <c r="HA2" s="84" t="s">
        <v>103</v>
      </c>
      <c r="HB2" s="84" t="s">
        <v>103</v>
      </c>
      <c r="HC2" s="84" t="s">
        <v>103</v>
      </c>
      <c r="HD2" s="84" t="s">
        <v>6</v>
      </c>
      <c r="HE2" s="84" t="s">
        <v>6</v>
      </c>
      <c r="HF2" s="84" t="s">
        <v>6</v>
      </c>
      <c r="HG2" s="84" t="s">
        <v>6</v>
      </c>
      <c r="HH2" s="84" t="s">
        <v>6</v>
      </c>
      <c r="HI2" s="84" t="s">
        <v>6</v>
      </c>
      <c r="HJ2" s="84" t="s">
        <v>105</v>
      </c>
      <c r="HK2" s="85" t="s">
        <v>103</v>
      </c>
      <c r="HL2" s="85" t="s">
        <v>103</v>
      </c>
      <c r="HM2" s="85" t="s">
        <v>103</v>
      </c>
      <c r="HN2" s="85" t="s">
        <v>6</v>
      </c>
      <c r="HO2" s="85" t="s">
        <v>6</v>
      </c>
      <c r="HP2" s="85" t="s">
        <v>6</v>
      </c>
      <c r="HQ2" s="85" t="s">
        <v>6</v>
      </c>
      <c r="HR2" s="85" t="s">
        <v>6</v>
      </c>
      <c r="HS2" s="85" t="s">
        <v>6</v>
      </c>
      <c r="HT2" s="85" t="s">
        <v>105</v>
      </c>
      <c r="HU2" s="84" t="s">
        <v>103</v>
      </c>
      <c r="HV2" s="84" t="s">
        <v>103</v>
      </c>
      <c r="HW2" s="84" t="s">
        <v>103</v>
      </c>
      <c r="HX2" s="84" t="s">
        <v>6</v>
      </c>
      <c r="HY2" s="84" t="s">
        <v>6</v>
      </c>
      <c r="HZ2" s="84" t="s">
        <v>6</v>
      </c>
      <c r="IA2" s="84" t="s">
        <v>6</v>
      </c>
      <c r="IB2" s="84" t="s">
        <v>6</v>
      </c>
      <c r="IC2" s="84" t="s">
        <v>6</v>
      </c>
      <c r="ID2" s="84" t="s">
        <v>105</v>
      </c>
      <c r="IE2" s="85" t="s">
        <v>103</v>
      </c>
      <c r="IF2" s="85" t="s">
        <v>103</v>
      </c>
      <c r="IG2" s="85" t="s">
        <v>103</v>
      </c>
      <c r="IH2" s="85" t="s">
        <v>6</v>
      </c>
      <c r="II2" s="85" t="s">
        <v>6</v>
      </c>
      <c r="IJ2" s="85" t="s">
        <v>6</v>
      </c>
      <c r="IK2" s="85" t="s">
        <v>6</v>
      </c>
      <c r="IL2" s="85" t="s">
        <v>6</v>
      </c>
      <c r="IM2" s="85" t="s">
        <v>6</v>
      </c>
      <c r="IN2" s="85" t="s">
        <v>105</v>
      </c>
      <c r="IO2" s="85" t="s">
        <v>103</v>
      </c>
      <c r="IP2" s="85" t="s">
        <v>103</v>
      </c>
      <c r="IQ2" s="85" t="s">
        <v>103</v>
      </c>
      <c r="IR2" s="85" t="s">
        <v>6</v>
      </c>
      <c r="IS2" s="85" t="s">
        <v>6</v>
      </c>
      <c r="IT2" s="85" t="s">
        <v>6</v>
      </c>
      <c r="IU2" s="85" t="s">
        <v>6</v>
      </c>
      <c r="IV2" s="85" t="s">
        <v>6</v>
      </c>
      <c r="IW2" s="85" t="s">
        <v>6</v>
      </c>
      <c r="IX2" s="85" t="s">
        <v>105</v>
      </c>
      <c r="IY2" s="84" t="s">
        <v>103</v>
      </c>
      <c r="IZ2" s="84" t="s">
        <v>103</v>
      </c>
      <c r="JA2" s="84" t="s">
        <v>103</v>
      </c>
      <c r="JB2" s="84" t="s">
        <v>6</v>
      </c>
      <c r="JC2" s="84" t="s">
        <v>6</v>
      </c>
      <c r="JD2" s="84" t="s">
        <v>6</v>
      </c>
      <c r="JE2" s="84" t="s">
        <v>6</v>
      </c>
      <c r="JF2" s="84" t="s">
        <v>6</v>
      </c>
      <c r="JG2" s="84" t="s">
        <v>6</v>
      </c>
      <c r="JH2" s="84" t="s">
        <v>105</v>
      </c>
      <c r="JI2" s="84" t="s">
        <v>103</v>
      </c>
      <c r="JJ2" s="84" t="s">
        <v>103</v>
      </c>
      <c r="JK2" s="84" t="s">
        <v>103</v>
      </c>
      <c r="JL2" s="84" t="s">
        <v>6</v>
      </c>
      <c r="JM2" s="84" t="s">
        <v>6</v>
      </c>
      <c r="JN2" s="84" t="s">
        <v>6</v>
      </c>
      <c r="JO2" s="84" t="s">
        <v>6</v>
      </c>
      <c r="JP2" s="84" t="s">
        <v>6</v>
      </c>
      <c r="JQ2" s="84" t="s">
        <v>6</v>
      </c>
      <c r="JR2" s="84" t="s">
        <v>105</v>
      </c>
      <c r="JS2" s="84" t="s">
        <v>103</v>
      </c>
      <c r="JT2" s="84" t="s">
        <v>103</v>
      </c>
      <c r="JU2" s="84" t="s">
        <v>103</v>
      </c>
      <c r="JV2" s="84" t="s">
        <v>6</v>
      </c>
      <c r="JW2" s="84" t="s">
        <v>6</v>
      </c>
      <c r="JX2" s="84" t="s">
        <v>6</v>
      </c>
      <c r="JY2" s="84" t="s">
        <v>6</v>
      </c>
      <c r="JZ2" s="84" t="s">
        <v>6</v>
      </c>
      <c r="KA2" s="84" t="s">
        <v>6</v>
      </c>
      <c r="KB2" s="84" t="s">
        <v>105</v>
      </c>
      <c r="KC2" s="84" t="s">
        <v>103</v>
      </c>
      <c r="KD2" s="84" t="s">
        <v>103</v>
      </c>
      <c r="KE2" s="84" t="s">
        <v>103</v>
      </c>
      <c r="KF2" s="84" t="s">
        <v>6</v>
      </c>
      <c r="KG2" s="84" t="s">
        <v>6</v>
      </c>
      <c r="KH2" s="84" t="s">
        <v>6</v>
      </c>
      <c r="KI2" s="84" t="s">
        <v>6</v>
      </c>
      <c r="KJ2" s="84" t="s">
        <v>6</v>
      </c>
      <c r="KK2" s="84" t="s">
        <v>6</v>
      </c>
      <c r="KL2" s="84" t="s">
        <v>105</v>
      </c>
      <c r="KM2" s="84" t="s">
        <v>103</v>
      </c>
      <c r="KN2" s="84" t="s">
        <v>103</v>
      </c>
      <c r="KO2" s="84" t="s">
        <v>103</v>
      </c>
      <c r="KP2" s="84" t="s">
        <v>6</v>
      </c>
      <c r="KQ2" s="84" t="s">
        <v>6</v>
      </c>
      <c r="KR2" s="84" t="s">
        <v>6</v>
      </c>
      <c r="KS2" s="84" t="s">
        <v>6</v>
      </c>
      <c r="KT2" s="84" t="s">
        <v>6</v>
      </c>
      <c r="KU2" s="84" t="s">
        <v>6</v>
      </c>
      <c r="KV2" s="84" t="s">
        <v>105</v>
      </c>
      <c r="KW2" s="84" t="s">
        <v>103</v>
      </c>
      <c r="KX2" s="84" t="s">
        <v>103</v>
      </c>
      <c r="KY2" s="84" t="s">
        <v>103</v>
      </c>
      <c r="KZ2" s="84" t="s">
        <v>6</v>
      </c>
      <c r="LA2" s="84" t="s">
        <v>6</v>
      </c>
      <c r="LB2" s="84" t="s">
        <v>6</v>
      </c>
      <c r="LC2" s="84" t="s">
        <v>6</v>
      </c>
      <c r="LD2" s="84" t="s">
        <v>6</v>
      </c>
      <c r="LE2" s="84" t="s">
        <v>6</v>
      </c>
      <c r="LF2" s="84" t="s">
        <v>105</v>
      </c>
      <c r="LG2" s="85" t="s">
        <v>103</v>
      </c>
      <c r="LH2" s="85" t="s">
        <v>103</v>
      </c>
      <c r="LI2" s="85" t="s">
        <v>103</v>
      </c>
      <c r="LJ2" s="85" t="s">
        <v>6</v>
      </c>
      <c r="LK2" s="85" t="s">
        <v>6</v>
      </c>
      <c r="LL2" s="85" t="s">
        <v>6</v>
      </c>
      <c r="LM2" s="85" t="s">
        <v>6</v>
      </c>
      <c r="LN2" s="85" t="s">
        <v>6</v>
      </c>
      <c r="LO2" s="85" t="s">
        <v>6</v>
      </c>
      <c r="LP2" s="85" t="s">
        <v>105</v>
      </c>
      <c r="LQ2" s="84" t="s">
        <v>103</v>
      </c>
      <c r="LR2" s="84" t="s">
        <v>103</v>
      </c>
      <c r="LS2" s="84" t="s">
        <v>103</v>
      </c>
      <c r="LT2" s="84" t="s">
        <v>6</v>
      </c>
      <c r="LU2" s="84" t="s">
        <v>6</v>
      </c>
      <c r="LV2" s="84" t="s">
        <v>6</v>
      </c>
      <c r="LW2" s="84" t="s">
        <v>6</v>
      </c>
      <c r="LX2" s="84" t="s">
        <v>6</v>
      </c>
      <c r="LY2" s="84" t="s">
        <v>6</v>
      </c>
      <c r="LZ2" s="84" t="s">
        <v>105</v>
      </c>
      <c r="MA2" s="84" t="s">
        <v>103</v>
      </c>
      <c r="MB2" s="84" t="s">
        <v>103</v>
      </c>
      <c r="MC2" s="84" t="s">
        <v>103</v>
      </c>
      <c r="MD2" s="84" t="s">
        <v>6</v>
      </c>
      <c r="ME2" s="84" t="s">
        <v>6</v>
      </c>
      <c r="MF2" s="84" t="s">
        <v>6</v>
      </c>
      <c r="MG2" s="84" t="s">
        <v>6</v>
      </c>
      <c r="MH2" s="84" t="s">
        <v>6</v>
      </c>
      <c r="MI2" s="84" t="s">
        <v>6</v>
      </c>
      <c r="MJ2" s="84" t="s">
        <v>105</v>
      </c>
      <c r="MK2" s="84" t="s">
        <v>103</v>
      </c>
      <c r="ML2" s="84" t="s">
        <v>103</v>
      </c>
      <c r="MM2" s="84" t="s">
        <v>103</v>
      </c>
      <c r="MN2" s="84" t="s">
        <v>6</v>
      </c>
      <c r="MO2" s="84" t="s">
        <v>6</v>
      </c>
      <c r="MP2" s="84" t="s">
        <v>6</v>
      </c>
      <c r="MQ2" s="84" t="s">
        <v>6</v>
      </c>
      <c r="MR2" s="84" t="s">
        <v>6</v>
      </c>
      <c r="MS2" s="84" t="s">
        <v>6</v>
      </c>
      <c r="MT2" s="84" t="s">
        <v>105</v>
      </c>
      <c r="MU2" s="85" t="s">
        <v>103</v>
      </c>
      <c r="MV2" s="85" t="s">
        <v>103</v>
      </c>
      <c r="MW2" s="85" t="s">
        <v>103</v>
      </c>
      <c r="MX2" s="85" t="s">
        <v>6</v>
      </c>
      <c r="MY2" s="85" t="s">
        <v>6</v>
      </c>
      <c r="MZ2" s="85" t="s">
        <v>6</v>
      </c>
      <c r="NA2" s="85" t="s">
        <v>6</v>
      </c>
      <c r="NB2" s="85" t="s">
        <v>6</v>
      </c>
      <c r="NC2" s="85" t="s">
        <v>6</v>
      </c>
      <c r="ND2" s="84" t="s">
        <v>103</v>
      </c>
      <c r="NE2" s="84" t="s">
        <v>103</v>
      </c>
      <c r="NF2" s="84" t="s">
        <v>103</v>
      </c>
      <c r="NG2" s="84" t="s">
        <v>6</v>
      </c>
      <c r="NH2" s="84" t="s">
        <v>6</v>
      </c>
      <c r="NI2" s="84" t="s">
        <v>6</v>
      </c>
      <c r="NJ2" s="84" t="s">
        <v>6</v>
      </c>
      <c r="NK2" s="84" t="s">
        <v>6</v>
      </c>
      <c r="NL2" s="84" t="s">
        <v>6</v>
      </c>
      <c r="NM2" s="84" t="s">
        <v>105</v>
      </c>
      <c r="NN2" s="84" t="s">
        <v>103</v>
      </c>
      <c r="NO2" s="84" t="s">
        <v>103</v>
      </c>
      <c r="NP2" s="84" t="s">
        <v>103</v>
      </c>
      <c r="NQ2" s="84" t="s">
        <v>6</v>
      </c>
      <c r="NR2" s="84" t="s">
        <v>6</v>
      </c>
      <c r="NS2" s="84" t="s">
        <v>6</v>
      </c>
      <c r="NT2" s="84" t="s">
        <v>6</v>
      </c>
      <c r="NU2" s="84" t="s">
        <v>6</v>
      </c>
      <c r="NV2" s="84" t="s">
        <v>6</v>
      </c>
      <c r="NW2" s="84" t="s">
        <v>105</v>
      </c>
      <c r="NX2" s="85" t="s">
        <v>103</v>
      </c>
      <c r="NY2" s="85" t="s">
        <v>103</v>
      </c>
      <c r="NZ2" s="85" t="s">
        <v>103</v>
      </c>
      <c r="OA2" s="85" t="s">
        <v>6</v>
      </c>
      <c r="OB2" s="85" t="s">
        <v>6</v>
      </c>
      <c r="OC2" s="85" t="s">
        <v>6</v>
      </c>
      <c r="OD2" s="85" t="s">
        <v>6</v>
      </c>
      <c r="OE2" s="85" t="s">
        <v>6</v>
      </c>
      <c r="OF2" s="85" t="s">
        <v>6</v>
      </c>
      <c r="OG2" s="85" t="s">
        <v>105</v>
      </c>
      <c r="OH2" s="84" t="s">
        <v>103</v>
      </c>
      <c r="OI2" s="84" t="s">
        <v>103</v>
      </c>
      <c r="OJ2" s="84" t="s">
        <v>103</v>
      </c>
      <c r="OK2" s="84" t="s">
        <v>6</v>
      </c>
      <c r="OL2" s="84" t="s">
        <v>6</v>
      </c>
      <c r="OM2" s="84" t="s">
        <v>6</v>
      </c>
      <c r="ON2" s="84" t="s">
        <v>6</v>
      </c>
      <c r="OO2" s="84" t="s">
        <v>6</v>
      </c>
      <c r="OP2" s="84" t="s">
        <v>6</v>
      </c>
      <c r="OQ2" s="84" t="s">
        <v>105</v>
      </c>
      <c r="OR2" s="85" t="s">
        <v>103</v>
      </c>
      <c r="OS2" s="85" t="s">
        <v>103</v>
      </c>
      <c r="OT2" s="85" t="s">
        <v>103</v>
      </c>
      <c r="OU2" s="85" t="s">
        <v>6</v>
      </c>
      <c r="OV2" s="85" t="s">
        <v>6</v>
      </c>
      <c r="OW2" s="85" t="s">
        <v>6</v>
      </c>
      <c r="OX2" s="85" t="s">
        <v>6</v>
      </c>
      <c r="OY2" s="85" t="s">
        <v>6</v>
      </c>
      <c r="OZ2" s="85" t="s">
        <v>6</v>
      </c>
      <c r="PA2" s="85" t="s">
        <v>105</v>
      </c>
      <c r="PB2" s="84" t="s">
        <v>103</v>
      </c>
      <c r="PC2" s="84" t="s">
        <v>103</v>
      </c>
      <c r="PD2" s="84" t="s">
        <v>103</v>
      </c>
      <c r="PE2" s="84" t="s">
        <v>6</v>
      </c>
      <c r="PF2" s="84" t="s">
        <v>6</v>
      </c>
      <c r="PG2" s="84" t="s">
        <v>6</v>
      </c>
      <c r="PH2" s="84" t="s">
        <v>6</v>
      </c>
      <c r="PI2" s="84" t="s">
        <v>6</v>
      </c>
      <c r="PJ2" s="84" t="s">
        <v>6</v>
      </c>
      <c r="PK2" s="84" t="s">
        <v>105</v>
      </c>
      <c r="PL2" s="85" t="s">
        <v>103</v>
      </c>
      <c r="PM2" s="85" t="s">
        <v>103</v>
      </c>
      <c r="PN2" s="85" t="s">
        <v>103</v>
      </c>
      <c r="PO2" s="85" t="s">
        <v>6</v>
      </c>
      <c r="PP2" s="85" t="s">
        <v>6</v>
      </c>
      <c r="PQ2" s="85" t="s">
        <v>6</v>
      </c>
      <c r="PR2" s="85" t="s">
        <v>6</v>
      </c>
      <c r="PS2" s="85" t="s">
        <v>6</v>
      </c>
      <c r="PT2" s="85" t="s">
        <v>6</v>
      </c>
      <c r="PU2" s="85" t="s">
        <v>105</v>
      </c>
      <c r="PV2" s="84" t="s">
        <v>103</v>
      </c>
      <c r="PW2" s="84" t="s">
        <v>103</v>
      </c>
      <c r="PX2" s="84" t="s">
        <v>103</v>
      </c>
      <c r="PY2" s="84" t="s">
        <v>6</v>
      </c>
      <c r="PZ2" s="84" t="s">
        <v>6</v>
      </c>
      <c r="QA2" s="84" t="s">
        <v>6</v>
      </c>
      <c r="QB2" s="84" t="s">
        <v>6</v>
      </c>
      <c r="QC2" s="84" t="s">
        <v>6</v>
      </c>
      <c r="QD2" s="84" t="s">
        <v>6</v>
      </c>
      <c r="QE2" s="84" t="s">
        <v>105</v>
      </c>
      <c r="QF2" s="85" t="s">
        <v>103</v>
      </c>
      <c r="QG2" s="85" t="s">
        <v>103</v>
      </c>
      <c r="QH2" s="85" t="s">
        <v>103</v>
      </c>
      <c r="QI2" s="85" t="s">
        <v>6</v>
      </c>
      <c r="QJ2" s="85" t="s">
        <v>6</v>
      </c>
      <c r="QK2" s="85" t="s">
        <v>6</v>
      </c>
      <c r="QL2" s="85" t="s">
        <v>6</v>
      </c>
      <c r="QM2" s="85" t="s">
        <v>6</v>
      </c>
      <c r="QN2" s="85" t="s">
        <v>6</v>
      </c>
      <c r="QO2" s="85" t="s">
        <v>105</v>
      </c>
      <c r="QP2" s="84" t="s">
        <v>103</v>
      </c>
      <c r="QQ2" s="84" t="s">
        <v>103</v>
      </c>
      <c r="QR2" s="84" t="s">
        <v>103</v>
      </c>
      <c r="QS2" s="84" t="s">
        <v>6</v>
      </c>
      <c r="QT2" s="84" t="s">
        <v>6</v>
      </c>
      <c r="QU2" s="84" t="s">
        <v>6</v>
      </c>
      <c r="QV2" s="84" t="s">
        <v>6</v>
      </c>
      <c r="QW2" s="84" t="s">
        <v>6</v>
      </c>
      <c r="QX2" s="84" t="s">
        <v>6</v>
      </c>
      <c r="QY2" s="84" t="s">
        <v>105</v>
      </c>
      <c r="QZ2" s="85" t="s">
        <v>103</v>
      </c>
      <c r="RA2" s="85" t="s">
        <v>103</v>
      </c>
      <c r="RB2" s="85" t="s">
        <v>103</v>
      </c>
      <c r="RC2" s="85" t="s">
        <v>6</v>
      </c>
      <c r="RD2" s="85" t="s">
        <v>6</v>
      </c>
      <c r="RE2" s="85" t="s">
        <v>6</v>
      </c>
      <c r="RF2" s="85" t="s">
        <v>6</v>
      </c>
      <c r="RG2" s="85" t="s">
        <v>6</v>
      </c>
      <c r="RH2" s="85" t="s">
        <v>6</v>
      </c>
      <c r="RI2" s="85" t="s">
        <v>105</v>
      </c>
      <c r="RJ2" s="84" t="s">
        <v>103</v>
      </c>
      <c r="RK2" s="84" t="s">
        <v>103</v>
      </c>
      <c r="RL2" s="84" t="s">
        <v>103</v>
      </c>
      <c r="RM2" s="84" t="s">
        <v>6</v>
      </c>
      <c r="RN2" s="84" t="s">
        <v>6</v>
      </c>
      <c r="RO2" s="84" t="s">
        <v>6</v>
      </c>
      <c r="RP2" s="84" t="s">
        <v>6</v>
      </c>
      <c r="RQ2" s="84" t="s">
        <v>6</v>
      </c>
      <c r="RR2" s="84" t="s">
        <v>6</v>
      </c>
      <c r="RS2" s="84" t="s">
        <v>105</v>
      </c>
      <c r="RT2" s="84" t="s">
        <v>103</v>
      </c>
      <c r="RU2" s="84" t="s">
        <v>103</v>
      </c>
      <c r="RV2" s="84" t="s">
        <v>103</v>
      </c>
      <c r="RW2" s="84" t="s">
        <v>6</v>
      </c>
      <c r="RX2" s="84" t="s">
        <v>6</v>
      </c>
      <c r="RY2" s="84" t="s">
        <v>6</v>
      </c>
      <c r="RZ2" s="84" t="s">
        <v>6</v>
      </c>
      <c r="SA2" s="84" t="s">
        <v>6</v>
      </c>
      <c r="SB2" s="84" t="s">
        <v>6</v>
      </c>
      <c r="SC2" s="84" t="s">
        <v>105</v>
      </c>
      <c r="SD2" s="85" t="s">
        <v>103</v>
      </c>
      <c r="SE2" s="85" t="s">
        <v>103</v>
      </c>
      <c r="SF2" s="85" t="s">
        <v>103</v>
      </c>
      <c r="SG2" s="85" t="s">
        <v>6</v>
      </c>
      <c r="SH2" s="85" t="s">
        <v>6</v>
      </c>
      <c r="SI2" s="85" t="s">
        <v>6</v>
      </c>
      <c r="SJ2" s="85" t="s">
        <v>6</v>
      </c>
      <c r="SK2" s="85" t="s">
        <v>6</v>
      </c>
      <c r="SL2" s="85" t="s">
        <v>6</v>
      </c>
      <c r="SM2" s="85" t="s">
        <v>105</v>
      </c>
      <c r="SN2" s="84" t="s">
        <v>103</v>
      </c>
      <c r="SO2" s="84" t="s">
        <v>103</v>
      </c>
      <c r="SP2" s="84" t="s">
        <v>103</v>
      </c>
      <c r="SQ2" s="84" t="s">
        <v>6</v>
      </c>
      <c r="SR2" s="84" t="s">
        <v>6</v>
      </c>
      <c r="SS2" s="84" t="s">
        <v>6</v>
      </c>
      <c r="ST2" s="84" t="s">
        <v>6</v>
      </c>
      <c r="SU2" s="84" t="s">
        <v>6</v>
      </c>
      <c r="SV2" s="84" t="s">
        <v>6</v>
      </c>
      <c r="SW2" s="84" t="s">
        <v>105</v>
      </c>
      <c r="SX2" s="84" t="s">
        <v>103</v>
      </c>
      <c r="SY2" s="84" t="s">
        <v>103</v>
      </c>
      <c r="SZ2" s="84" t="s">
        <v>103</v>
      </c>
      <c r="TA2" s="84" t="s">
        <v>6</v>
      </c>
      <c r="TB2" s="84" t="s">
        <v>6</v>
      </c>
      <c r="TC2" s="84" t="s">
        <v>6</v>
      </c>
      <c r="TD2" s="84" t="s">
        <v>6</v>
      </c>
      <c r="TE2" s="84" t="s">
        <v>6</v>
      </c>
      <c r="TF2" s="84" t="s">
        <v>6</v>
      </c>
      <c r="TG2" s="84" t="s">
        <v>105</v>
      </c>
      <c r="TH2" s="84" t="s">
        <v>103</v>
      </c>
      <c r="TI2" s="84" t="s">
        <v>103</v>
      </c>
      <c r="TJ2" s="84" t="s">
        <v>103</v>
      </c>
      <c r="TK2" s="84" t="s">
        <v>6</v>
      </c>
      <c r="TL2" s="84" t="s">
        <v>6</v>
      </c>
      <c r="TM2" s="84" t="s">
        <v>6</v>
      </c>
      <c r="TN2" s="84" t="s">
        <v>6</v>
      </c>
      <c r="TO2" s="84" t="s">
        <v>6</v>
      </c>
      <c r="TP2" s="84" t="s">
        <v>6</v>
      </c>
      <c r="TQ2" s="84" t="s">
        <v>105</v>
      </c>
      <c r="TR2" s="84" t="s">
        <v>103</v>
      </c>
      <c r="TS2" s="84" t="s">
        <v>103</v>
      </c>
      <c r="TT2" s="84" t="s">
        <v>103</v>
      </c>
      <c r="TU2" s="84" t="s">
        <v>6</v>
      </c>
      <c r="TV2" s="84" t="s">
        <v>6</v>
      </c>
      <c r="TW2" s="84" t="s">
        <v>6</v>
      </c>
      <c r="TX2" s="84" t="s">
        <v>6</v>
      </c>
      <c r="TY2" s="84" t="s">
        <v>6</v>
      </c>
      <c r="TZ2" s="84" t="s">
        <v>6</v>
      </c>
      <c r="UA2" s="84" t="s">
        <v>105</v>
      </c>
      <c r="UB2" s="84" t="s">
        <v>103</v>
      </c>
      <c r="UC2" s="84" t="s">
        <v>103</v>
      </c>
      <c r="UD2" s="84" t="s">
        <v>103</v>
      </c>
      <c r="UE2" s="84" t="s">
        <v>6</v>
      </c>
      <c r="UF2" s="84" t="s">
        <v>6</v>
      </c>
      <c r="UG2" s="84" t="s">
        <v>6</v>
      </c>
      <c r="UH2" s="84" t="s">
        <v>6</v>
      </c>
      <c r="UI2" s="84" t="s">
        <v>6</v>
      </c>
      <c r="UJ2" s="84" t="s">
        <v>6</v>
      </c>
      <c r="UK2" s="84" t="s">
        <v>105</v>
      </c>
      <c r="UL2" s="84" t="s">
        <v>103</v>
      </c>
      <c r="UM2" s="84" t="s">
        <v>103</v>
      </c>
      <c r="UN2" s="84" t="s">
        <v>103</v>
      </c>
      <c r="UO2" s="84" t="s">
        <v>6</v>
      </c>
      <c r="UP2" s="84" t="s">
        <v>6</v>
      </c>
      <c r="UQ2" s="84" t="s">
        <v>6</v>
      </c>
      <c r="UR2" s="84" t="s">
        <v>6</v>
      </c>
      <c r="US2" s="84" t="s">
        <v>6</v>
      </c>
      <c r="UT2" s="84" t="s">
        <v>6</v>
      </c>
      <c r="UU2" s="84" t="s">
        <v>105</v>
      </c>
      <c r="UV2" s="85" t="s">
        <v>103</v>
      </c>
      <c r="UW2" s="85" t="s">
        <v>103</v>
      </c>
      <c r="UX2" s="85" t="s">
        <v>103</v>
      </c>
      <c r="UY2" s="85" t="s">
        <v>6</v>
      </c>
      <c r="UZ2" s="85" t="s">
        <v>6</v>
      </c>
      <c r="VA2" s="85" t="s">
        <v>6</v>
      </c>
      <c r="VB2" s="85" t="s">
        <v>6</v>
      </c>
      <c r="VC2" s="85" t="s">
        <v>6</v>
      </c>
      <c r="VD2" s="85" t="s">
        <v>6</v>
      </c>
      <c r="VE2" s="85" t="s">
        <v>105</v>
      </c>
      <c r="VF2" s="84" t="s">
        <v>103</v>
      </c>
      <c r="VG2" s="84" t="s">
        <v>103</v>
      </c>
      <c r="VH2" s="84" t="s">
        <v>103</v>
      </c>
      <c r="VI2" s="84" t="s">
        <v>6</v>
      </c>
      <c r="VJ2" s="84" t="s">
        <v>6</v>
      </c>
      <c r="VK2" s="84" t="s">
        <v>6</v>
      </c>
      <c r="VL2" s="84" t="s">
        <v>6</v>
      </c>
      <c r="VM2" s="84" t="s">
        <v>6</v>
      </c>
      <c r="VN2" s="84" t="s">
        <v>6</v>
      </c>
      <c r="VO2" s="84" t="s">
        <v>105</v>
      </c>
      <c r="VP2" s="84" t="s">
        <v>103</v>
      </c>
      <c r="VQ2" s="84" t="s">
        <v>103</v>
      </c>
      <c r="VR2" s="84" t="s">
        <v>103</v>
      </c>
      <c r="VS2" s="84" t="s">
        <v>6</v>
      </c>
      <c r="VT2" s="84" t="s">
        <v>6</v>
      </c>
      <c r="VU2" s="84" t="s">
        <v>6</v>
      </c>
      <c r="VV2" s="84" t="s">
        <v>6</v>
      </c>
      <c r="VW2" s="84" t="s">
        <v>6</v>
      </c>
      <c r="VX2" s="84" t="s">
        <v>6</v>
      </c>
      <c r="VY2" s="84" t="s">
        <v>105</v>
      </c>
      <c r="VZ2" s="84" t="s">
        <v>103</v>
      </c>
      <c r="WA2" s="84" t="s">
        <v>103</v>
      </c>
      <c r="WB2" s="84" t="s">
        <v>103</v>
      </c>
      <c r="WC2" s="84" t="s">
        <v>6</v>
      </c>
      <c r="WD2" s="84" t="s">
        <v>6</v>
      </c>
      <c r="WE2" s="84" t="s">
        <v>6</v>
      </c>
      <c r="WF2" s="84" t="s">
        <v>6</v>
      </c>
      <c r="WG2" s="84" t="s">
        <v>6</v>
      </c>
      <c r="WH2" s="84" t="s">
        <v>6</v>
      </c>
      <c r="WI2" s="84" t="s">
        <v>105</v>
      </c>
      <c r="WJ2" s="85" t="s">
        <v>103</v>
      </c>
      <c r="WK2" s="85" t="s">
        <v>103</v>
      </c>
      <c r="WL2" s="85" t="s">
        <v>103</v>
      </c>
      <c r="WM2" s="85" t="s">
        <v>6</v>
      </c>
      <c r="WN2" s="85" t="s">
        <v>6</v>
      </c>
      <c r="WO2" s="85" t="s">
        <v>6</v>
      </c>
      <c r="WP2" s="85" t="s">
        <v>6</v>
      </c>
      <c r="WQ2" s="85" t="s">
        <v>6</v>
      </c>
      <c r="WR2" s="85" t="s">
        <v>6</v>
      </c>
      <c r="WS2" s="85" t="s">
        <v>105</v>
      </c>
      <c r="WT2" s="84" t="s">
        <v>103</v>
      </c>
      <c r="WU2" s="84" t="s">
        <v>103</v>
      </c>
      <c r="WV2" s="84" t="s">
        <v>103</v>
      </c>
      <c r="WW2" s="84" t="s">
        <v>6</v>
      </c>
      <c r="WX2" s="84" t="s">
        <v>6</v>
      </c>
      <c r="WY2" s="84" t="s">
        <v>6</v>
      </c>
      <c r="WZ2" s="84" t="s">
        <v>6</v>
      </c>
      <c r="XA2" s="84" t="s">
        <v>6</v>
      </c>
      <c r="XB2" s="84" t="s">
        <v>6</v>
      </c>
      <c r="XC2" s="84" t="s">
        <v>105</v>
      </c>
      <c r="XD2" s="85" t="s">
        <v>103</v>
      </c>
      <c r="XE2" s="85" t="s">
        <v>103</v>
      </c>
      <c r="XF2" s="85" t="s">
        <v>103</v>
      </c>
      <c r="XG2" s="85" t="s">
        <v>6</v>
      </c>
      <c r="XH2" s="85" t="s">
        <v>6</v>
      </c>
      <c r="XI2" s="85" t="s">
        <v>6</v>
      </c>
      <c r="XJ2" s="85" t="s">
        <v>6</v>
      </c>
      <c r="XK2" s="85" t="s">
        <v>6</v>
      </c>
      <c r="XL2" s="85" t="s">
        <v>6</v>
      </c>
      <c r="XM2" s="85" t="s">
        <v>105</v>
      </c>
      <c r="XN2" s="183"/>
      <c r="XO2" s="183"/>
      <c r="XP2" s="183"/>
    </row>
    <row r="3" spans="1:640" s="4" customFormat="1">
      <c r="B3" s="1" t="s">
        <v>106</v>
      </c>
      <c r="C3" s="84"/>
      <c r="D3" s="84"/>
      <c r="E3" s="56"/>
      <c r="F3" s="55"/>
      <c r="G3" s="55"/>
      <c r="H3" s="55"/>
      <c r="I3" s="86"/>
      <c r="J3" s="86"/>
      <c r="K3" s="86"/>
      <c r="L3" s="84" t="s">
        <v>107</v>
      </c>
      <c r="M3" s="84" t="s">
        <v>108</v>
      </c>
      <c r="N3" s="84" t="s">
        <v>109</v>
      </c>
      <c r="O3" s="84" t="s">
        <v>110</v>
      </c>
      <c r="P3" s="84" t="s">
        <v>111</v>
      </c>
      <c r="Q3" s="84" t="s">
        <v>112</v>
      </c>
      <c r="R3" s="84" t="s">
        <v>113</v>
      </c>
      <c r="S3" s="84" t="s">
        <v>114</v>
      </c>
      <c r="T3" s="84" t="s">
        <v>109</v>
      </c>
      <c r="U3" s="55" t="s">
        <v>107</v>
      </c>
      <c r="V3" s="55" t="s">
        <v>108</v>
      </c>
      <c r="W3" s="55" t="s">
        <v>109</v>
      </c>
      <c r="X3" s="55" t="s">
        <v>110</v>
      </c>
      <c r="Y3" s="55" t="s">
        <v>111</v>
      </c>
      <c r="Z3" s="55" t="s">
        <v>112</v>
      </c>
      <c r="AA3" s="55" t="s">
        <v>113</v>
      </c>
      <c r="AB3" s="55" t="s">
        <v>114</v>
      </c>
      <c r="AC3" s="55" t="s">
        <v>109</v>
      </c>
      <c r="AD3" s="86" t="s">
        <v>107</v>
      </c>
      <c r="AE3" s="86" t="s">
        <v>108</v>
      </c>
      <c r="AF3" s="86" t="s">
        <v>109</v>
      </c>
      <c r="AG3" s="86" t="s">
        <v>110</v>
      </c>
      <c r="AH3" s="86" t="s">
        <v>111</v>
      </c>
      <c r="AI3" s="86" t="s">
        <v>112</v>
      </c>
      <c r="AJ3" s="86" t="s">
        <v>113</v>
      </c>
      <c r="AK3" s="86" t="s">
        <v>114</v>
      </c>
      <c r="AL3" s="86" t="s">
        <v>109</v>
      </c>
      <c r="AM3" s="84" t="s">
        <v>107</v>
      </c>
      <c r="AN3" s="84" t="s">
        <v>108</v>
      </c>
      <c r="AO3" s="84" t="s">
        <v>109</v>
      </c>
      <c r="AP3" s="84" t="s">
        <v>110</v>
      </c>
      <c r="AQ3" s="84" t="s">
        <v>111</v>
      </c>
      <c r="AR3" s="84" t="s">
        <v>112</v>
      </c>
      <c r="AS3" s="84" t="s">
        <v>113</v>
      </c>
      <c r="AT3" s="84" t="s">
        <v>114</v>
      </c>
      <c r="AU3" s="84" t="s">
        <v>109</v>
      </c>
      <c r="AV3" s="84"/>
      <c r="AW3" s="85" t="s">
        <v>107</v>
      </c>
      <c r="AX3" s="85" t="s">
        <v>108</v>
      </c>
      <c r="AY3" s="85" t="s">
        <v>109</v>
      </c>
      <c r="AZ3" s="85" t="s">
        <v>110</v>
      </c>
      <c r="BA3" s="85" t="s">
        <v>111</v>
      </c>
      <c r="BB3" s="85" t="s">
        <v>112</v>
      </c>
      <c r="BC3" s="85" t="s">
        <v>113</v>
      </c>
      <c r="BD3" s="85" t="s">
        <v>114</v>
      </c>
      <c r="BE3" s="85" t="s">
        <v>109</v>
      </c>
      <c r="BF3" s="85"/>
      <c r="BG3" s="84" t="s">
        <v>107</v>
      </c>
      <c r="BH3" s="84" t="s">
        <v>108</v>
      </c>
      <c r="BI3" s="84" t="s">
        <v>109</v>
      </c>
      <c r="BJ3" s="84" t="s">
        <v>110</v>
      </c>
      <c r="BK3" s="84" t="s">
        <v>111</v>
      </c>
      <c r="BL3" s="84" t="s">
        <v>112</v>
      </c>
      <c r="BM3" s="84" t="s">
        <v>113</v>
      </c>
      <c r="BN3" s="84" t="s">
        <v>114</v>
      </c>
      <c r="BO3" s="84" t="s">
        <v>109</v>
      </c>
      <c r="BP3" s="84"/>
      <c r="BQ3" s="85" t="s">
        <v>107</v>
      </c>
      <c r="BR3" s="85" t="s">
        <v>108</v>
      </c>
      <c r="BS3" s="85" t="s">
        <v>109</v>
      </c>
      <c r="BT3" s="85" t="s">
        <v>110</v>
      </c>
      <c r="BU3" s="85" t="s">
        <v>111</v>
      </c>
      <c r="BV3" s="85" t="s">
        <v>112</v>
      </c>
      <c r="BW3" s="85" t="s">
        <v>113</v>
      </c>
      <c r="BX3" s="85" t="s">
        <v>114</v>
      </c>
      <c r="BY3" s="85" t="s">
        <v>109</v>
      </c>
      <c r="BZ3" s="85"/>
      <c r="CA3" s="84" t="s">
        <v>107</v>
      </c>
      <c r="CB3" s="84" t="s">
        <v>108</v>
      </c>
      <c r="CC3" s="84" t="s">
        <v>109</v>
      </c>
      <c r="CD3" s="84" t="s">
        <v>110</v>
      </c>
      <c r="CE3" s="84" t="s">
        <v>111</v>
      </c>
      <c r="CF3" s="84" t="s">
        <v>112</v>
      </c>
      <c r="CG3" s="84" t="s">
        <v>113</v>
      </c>
      <c r="CH3" s="84" t="s">
        <v>114</v>
      </c>
      <c r="CI3" s="84" t="s">
        <v>109</v>
      </c>
      <c r="CJ3" s="84"/>
      <c r="CK3" s="85" t="s">
        <v>107</v>
      </c>
      <c r="CL3" s="85" t="s">
        <v>108</v>
      </c>
      <c r="CM3" s="85" t="s">
        <v>109</v>
      </c>
      <c r="CN3" s="85" t="s">
        <v>110</v>
      </c>
      <c r="CO3" s="85" t="s">
        <v>111</v>
      </c>
      <c r="CP3" s="85" t="s">
        <v>112</v>
      </c>
      <c r="CQ3" s="85" t="s">
        <v>113</v>
      </c>
      <c r="CR3" s="85" t="s">
        <v>114</v>
      </c>
      <c r="CS3" s="85" t="s">
        <v>109</v>
      </c>
      <c r="CT3" s="85"/>
      <c r="CU3" s="84" t="s">
        <v>107</v>
      </c>
      <c r="CV3" s="84" t="s">
        <v>108</v>
      </c>
      <c r="CW3" s="84" t="s">
        <v>109</v>
      </c>
      <c r="CX3" s="84" t="s">
        <v>110</v>
      </c>
      <c r="CY3" s="84" t="s">
        <v>111</v>
      </c>
      <c r="CZ3" s="84" t="s">
        <v>112</v>
      </c>
      <c r="DA3" s="84" t="s">
        <v>113</v>
      </c>
      <c r="DB3" s="84" t="s">
        <v>114</v>
      </c>
      <c r="DC3" s="84" t="s">
        <v>109</v>
      </c>
      <c r="DD3" s="84"/>
      <c r="DE3" s="85" t="s">
        <v>107</v>
      </c>
      <c r="DF3" s="85" t="s">
        <v>108</v>
      </c>
      <c r="DG3" s="85" t="s">
        <v>109</v>
      </c>
      <c r="DH3" s="85" t="s">
        <v>110</v>
      </c>
      <c r="DI3" s="85" t="s">
        <v>111</v>
      </c>
      <c r="DJ3" s="85" t="s">
        <v>112</v>
      </c>
      <c r="DK3" s="85" t="s">
        <v>113</v>
      </c>
      <c r="DL3" s="85" t="s">
        <v>114</v>
      </c>
      <c r="DM3" s="85" t="s">
        <v>109</v>
      </c>
      <c r="DN3" s="85"/>
      <c r="DO3" s="84" t="s">
        <v>107</v>
      </c>
      <c r="DP3" s="84" t="s">
        <v>108</v>
      </c>
      <c r="DQ3" s="84" t="s">
        <v>109</v>
      </c>
      <c r="DR3" s="84" t="s">
        <v>110</v>
      </c>
      <c r="DS3" s="84" t="s">
        <v>111</v>
      </c>
      <c r="DT3" s="84" t="s">
        <v>112</v>
      </c>
      <c r="DU3" s="84" t="s">
        <v>113</v>
      </c>
      <c r="DV3" s="84" t="s">
        <v>114</v>
      </c>
      <c r="DW3" s="84" t="s">
        <v>109</v>
      </c>
      <c r="DX3" s="84"/>
      <c r="DY3" s="85" t="s">
        <v>107</v>
      </c>
      <c r="DZ3" s="85" t="s">
        <v>108</v>
      </c>
      <c r="EA3" s="85" t="s">
        <v>109</v>
      </c>
      <c r="EB3" s="85" t="s">
        <v>110</v>
      </c>
      <c r="EC3" s="85" t="s">
        <v>111</v>
      </c>
      <c r="ED3" s="85" t="s">
        <v>112</v>
      </c>
      <c r="EE3" s="85" t="s">
        <v>113</v>
      </c>
      <c r="EF3" s="85" t="s">
        <v>114</v>
      </c>
      <c r="EG3" s="85" t="s">
        <v>109</v>
      </c>
      <c r="EH3" s="85"/>
      <c r="EI3" s="84" t="s">
        <v>107</v>
      </c>
      <c r="EJ3" s="84" t="s">
        <v>108</v>
      </c>
      <c r="EK3" s="84" t="s">
        <v>109</v>
      </c>
      <c r="EL3" s="84" t="s">
        <v>110</v>
      </c>
      <c r="EM3" s="84" t="s">
        <v>111</v>
      </c>
      <c r="EN3" s="84" t="s">
        <v>112</v>
      </c>
      <c r="EO3" s="84" t="s">
        <v>113</v>
      </c>
      <c r="EP3" s="84" t="s">
        <v>114</v>
      </c>
      <c r="EQ3" s="84" t="s">
        <v>109</v>
      </c>
      <c r="ER3" s="84"/>
      <c r="ES3" s="84" t="s">
        <v>107</v>
      </c>
      <c r="ET3" s="84" t="s">
        <v>108</v>
      </c>
      <c r="EU3" s="84" t="s">
        <v>109</v>
      </c>
      <c r="EV3" s="84" t="s">
        <v>110</v>
      </c>
      <c r="EW3" s="84" t="s">
        <v>111</v>
      </c>
      <c r="EX3" s="84" t="s">
        <v>112</v>
      </c>
      <c r="EY3" s="84" t="s">
        <v>113</v>
      </c>
      <c r="EZ3" s="84" t="s">
        <v>114</v>
      </c>
      <c r="FA3" s="84" t="s">
        <v>109</v>
      </c>
      <c r="FB3" s="84"/>
      <c r="FC3" s="85" t="s">
        <v>107</v>
      </c>
      <c r="FD3" s="85" t="s">
        <v>108</v>
      </c>
      <c r="FE3" s="85" t="s">
        <v>109</v>
      </c>
      <c r="FF3" s="85" t="s">
        <v>110</v>
      </c>
      <c r="FG3" s="85" t="s">
        <v>111</v>
      </c>
      <c r="FH3" s="85" t="s">
        <v>112</v>
      </c>
      <c r="FI3" s="85" t="s">
        <v>113</v>
      </c>
      <c r="FJ3" s="85" t="s">
        <v>114</v>
      </c>
      <c r="FK3" s="85" t="s">
        <v>109</v>
      </c>
      <c r="FL3" s="85"/>
      <c r="FM3" s="84" t="s">
        <v>107</v>
      </c>
      <c r="FN3" s="84" t="s">
        <v>108</v>
      </c>
      <c r="FO3" s="84" t="s">
        <v>109</v>
      </c>
      <c r="FP3" s="84" t="s">
        <v>110</v>
      </c>
      <c r="FQ3" s="84" t="s">
        <v>111</v>
      </c>
      <c r="FR3" s="84" t="s">
        <v>112</v>
      </c>
      <c r="FS3" s="84" t="s">
        <v>113</v>
      </c>
      <c r="FT3" s="84" t="s">
        <v>114</v>
      </c>
      <c r="FU3" s="84" t="s">
        <v>109</v>
      </c>
      <c r="FV3" s="84"/>
      <c r="FW3" s="84" t="s">
        <v>107</v>
      </c>
      <c r="FX3" s="84" t="s">
        <v>108</v>
      </c>
      <c r="FY3" s="84" t="s">
        <v>109</v>
      </c>
      <c r="FZ3" s="84" t="s">
        <v>110</v>
      </c>
      <c r="GA3" s="84" t="s">
        <v>111</v>
      </c>
      <c r="GB3" s="84" t="s">
        <v>112</v>
      </c>
      <c r="GC3" s="84" t="s">
        <v>113</v>
      </c>
      <c r="GD3" s="84" t="s">
        <v>114</v>
      </c>
      <c r="GE3" s="84" t="s">
        <v>109</v>
      </c>
      <c r="GF3" s="84"/>
      <c r="GG3" s="84" t="s">
        <v>107</v>
      </c>
      <c r="GH3" s="84" t="s">
        <v>108</v>
      </c>
      <c r="GI3" s="84" t="s">
        <v>109</v>
      </c>
      <c r="GJ3" s="84" t="s">
        <v>110</v>
      </c>
      <c r="GK3" s="84" t="s">
        <v>111</v>
      </c>
      <c r="GL3" s="84" t="s">
        <v>112</v>
      </c>
      <c r="GM3" s="84" t="s">
        <v>113</v>
      </c>
      <c r="GN3" s="84" t="s">
        <v>114</v>
      </c>
      <c r="GO3" s="84" t="s">
        <v>109</v>
      </c>
      <c r="GP3" s="84"/>
      <c r="GQ3" s="84" t="s">
        <v>107</v>
      </c>
      <c r="GR3" s="84" t="s">
        <v>108</v>
      </c>
      <c r="GS3" s="84" t="s">
        <v>109</v>
      </c>
      <c r="GT3" s="84" t="s">
        <v>110</v>
      </c>
      <c r="GU3" s="84" t="s">
        <v>111</v>
      </c>
      <c r="GV3" s="84" t="s">
        <v>112</v>
      </c>
      <c r="GW3" s="84" t="s">
        <v>113</v>
      </c>
      <c r="GX3" s="84" t="s">
        <v>114</v>
      </c>
      <c r="GY3" s="84" t="s">
        <v>109</v>
      </c>
      <c r="GZ3" s="84"/>
      <c r="HA3" s="84" t="s">
        <v>107</v>
      </c>
      <c r="HB3" s="84" t="s">
        <v>108</v>
      </c>
      <c r="HC3" s="84" t="s">
        <v>109</v>
      </c>
      <c r="HD3" s="84" t="s">
        <v>110</v>
      </c>
      <c r="HE3" s="84" t="s">
        <v>111</v>
      </c>
      <c r="HF3" s="84" t="s">
        <v>112</v>
      </c>
      <c r="HG3" s="84" t="s">
        <v>113</v>
      </c>
      <c r="HH3" s="84" t="s">
        <v>114</v>
      </c>
      <c r="HI3" s="84" t="s">
        <v>109</v>
      </c>
      <c r="HJ3" s="84"/>
      <c r="HK3" s="85" t="s">
        <v>107</v>
      </c>
      <c r="HL3" s="85" t="s">
        <v>108</v>
      </c>
      <c r="HM3" s="85" t="s">
        <v>109</v>
      </c>
      <c r="HN3" s="85" t="s">
        <v>110</v>
      </c>
      <c r="HO3" s="85" t="s">
        <v>111</v>
      </c>
      <c r="HP3" s="85" t="s">
        <v>112</v>
      </c>
      <c r="HQ3" s="85" t="s">
        <v>113</v>
      </c>
      <c r="HR3" s="85" t="s">
        <v>114</v>
      </c>
      <c r="HS3" s="85" t="s">
        <v>109</v>
      </c>
      <c r="HT3" s="85"/>
      <c r="HU3" s="84" t="s">
        <v>107</v>
      </c>
      <c r="HV3" s="84" t="s">
        <v>108</v>
      </c>
      <c r="HW3" s="84" t="s">
        <v>109</v>
      </c>
      <c r="HX3" s="84" t="s">
        <v>110</v>
      </c>
      <c r="HY3" s="84" t="s">
        <v>111</v>
      </c>
      <c r="HZ3" s="84" t="s">
        <v>112</v>
      </c>
      <c r="IA3" s="84" t="s">
        <v>113</v>
      </c>
      <c r="IB3" s="84" t="s">
        <v>114</v>
      </c>
      <c r="IC3" s="84" t="s">
        <v>109</v>
      </c>
      <c r="ID3" s="84"/>
      <c r="IE3" s="85" t="s">
        <v>107</v>
      </c>
      <c r="IF3" s="85" t="s">
        <v>108</v>
      </c>
      <c r="IG3" s="85" t="s">
        <v>109</v>
      </c>
      <c r="IH3" s="85" t="s">
        <v>110</v>
      </c>
      <c r="II3" s="85" t="s">
        <v>111</v>
      </c>
      <c r="IJ3" s="85" t="s">
        <v>112</v>
      </c>
      <c r="IK3" s="85" t="s">
        <v>113</v>
      </c>
      <c r="IL3" s="85" t="s">
        <v>114</v>
      </c>
      <c r="IM3" s="85" t="s">
        <v>109</v>
      </c>
      <c r="IN3" s="85"/>
      <c r="IO3" s="85" t="s">
        <v>107</v>
      </c>
      <c r="IP3" s="85" t="s">
        <v>108</v>
      </c>
      <c r="IQ3" s="85" t="s">
        <v>109</v>
      </c>
      <c r="IR3" s="85" t="s">
        <v>110</v>
      </c>
      <c r="IS3" s="85" t="s">
        <v>111</v>
      </c>
      <c r="IT3" s="85" t="s">
        <v>112</v>
      </c>
      <c r="IU3" s="85" t="s">
        <v>113</v>
      </c>
      <c r="IV3" s="85" t="s">
        <v>114</v>
      </c>
      <c r="IW3" s="85" t="s">
        <v>109</v>
      </c>
      <c r="IX3" s="85"/>
      <c r="IY3" s="84" t="s">
        <v>107</v>
      </c>
      <c r="IZ3" s="84" t="s">
        <v>108</v>
      </c>
      <c r="JA3" s="84" t="s">
        <v>109</v>
      </c>
      <c r="JB3" s="84" t="s">
        <v>110</v>
      </c>
      <c r="JC3" s="84" t="s">
        <v>111</v>
      </c>
      <c r="JD3" s="84" t="s">
        <v>112</v>
      </c>
      <c r="JE3" s="84" t="s">
        <v>113</v>
      </c>
      <c r="JF3" s="84" t="s">
        <v>114</v>
      </c>
      <c r="JG3" s="84" t="s">
        <v>109</v>
      </c>
      <c r="JH3" s="84"/>
      <c r="JI3" s="84" t="s">
        <v>107</v>
      </c>
      <c r="JJ3" s="84" t="s">
        <v>108</v>
      </c>
      <c r="JK3" s="84" t="s">
        <v>109</v>
      </c>
      <c r="JL3" s="84" t="s">
        <v>110</v>
      </c>
      <c r="JM3" s="84" t="s">
        <v>111</v>
      </c>
      <c r="JN3" s="84" t="s">
        <v>112</v>
      </c>
      <c r="JO3" s="84" t="s">
        <v>113</v>
      </c>
      <c r="JP3" s="84" t="s">
        <v>114</v>
      </c>
      <c r="JQ3" s="84" t="s">
        <v>109</v>
      </c>
      <c r="JR3" s="84"/>
      <c r="JS3" s="84" t="s">
        <v>107</v>
      </c>
      <c r="JT3" s="84" t="s">
        <v>108</v>
      </c>
      <c r="JU3" s="84" t="s">
        <v>109</v>
      </c>
      <c r="JV3" s="84" t="s">
        <v>110</v>
      </c>
      <c r="JW3" s="84" t="s">
        <v>111</v>
      </c>
      <c r="JX3" s="84" t="s">
        <v>112</v>
      </c>
      <c r="JY3" s="84" t="s">
        <v>113</v>
      </c>
      <c r="JZ3" s="84" t="s">
        <v>114</v>
      </c>
      <c r="KA3" s="84" t="s">
        <v>109</v>
      </c>
      <c r="KB3" s="84"/>
      <c r="KC3" s="84" t="s">
        <v>107</v>
      </c>
      <c r="KD3" s="84" t="s">
        <v>108</v>
      </c>
      <c r="KE3" s="84" t="s">
        <v>109</v>
      </c>
      <c r="KF3" s="84" t="s">
        <v>110</v>
      </c>
      <c r="KG3" s="84" t="s">
        <v>111</v>
      </c>
      <c r="KH3" s="84" t="s">
        <v>112</v>
      </c>
      <c r="KI3" s="84" t="s">
        <v>113</v>
      </c>
      <c r="KJ3" s="84" t="s">
        <v>114</v>
      </c>
      <c r="KK3" s="84" t="s">
        <v>109</v>
      </c>
      <c r="KL3" s="84"/>
      <c r="KM3" s="84" t="s">
        <v>107</v>
      </c>
      <c r="KN3" s="84" t="s">
        <v>108</v>
      </c>
      <c r="KO3" s="84" t="s">
        <v>109</v>
      </c>
      <c r="KP3" s="84" t="s">
        <v>110</v>
      </c>
      <c r="KQ3" s="84" t="s">
        <v>111</v>
      </c>
      <c r="KR3" s="84" t="s">
        <v>112</v>
      </c>
      <c r="KS3" s="84" t="s">
        <v>113</v>
      </c>
      <c r="KT3" s="84" t="s">
        <v>114</v>
      </c>
      <c r="KU3" s="84" t="s">
        <v>109</v>
      </c>
      <c r="KV3" s="84"/>
      <c r="KW3" s="84" t="s">
        <v>107</v>
      </c>
      <c r="KX3" s="84" t="s">
        <v>108</v>
      </c>
      <c r="KY3" s="84" t="s">
        <v>109</v>
      </c>
      <c r="KZ3" s="84" t="s">
        <v>110</v>
      </c>
      <c r="LA3" s="84" t="s">
        <v>111</v>
      </c>
      <c r="LB3" s="84" t="s">
        <v>112</v>
      </c>
      <c r="LC3" s="84" t="s">
        <v>113</v>
      </c>
      <c r="LD3" s="84" t="s">
        <v>114</v>
      </c>
      <c r="LE3" s="84" t="s">
        <v>109</v>
      </c>
      <c r="LF3" s="84"/>
      <c r="LG3" s="85" t="s">
        <v>107</v>
      </c>
      <c r="LH3" s="85" t="s">
        <v>108</v>
      </c>
      <c r="LI3" s="85" t="s">
        <v>109</v>
      </c>
      <c r="LJ3" s="85" t="s">
        <v>110</v>
      </c>
      <c r="LK3" s="85" t="s">
        <v>111</v>
      </c>
      <c r="LL3" s="85" t="s">
        <v>112</v>
      </c>
      <c r="LM3" s="85" t="s">
        <v>113</v>
      </c>
      <c r="LN3" s="85" t="s">
        <v>114</v>
      </c>
      <c r="LO3" s="85" t="s">
        <v>109</v>
      </c>
      <c r="LP3" s="85"/>
      <c r="LQ3" s="84" t="s">
        <v>107</v>
      </c>
      <c r="LR3" s="84" t="s">
        <v>108</v>
      </c>
      <c r="LS3" s="84" t="s">
        <v>109</v>
      </c>
      <c r="LT3" s="84" t="s">
        <v>110</v>
      </c>
      <c r="LU3" s="84" t="s">
        <v>111</v>
      </c>
      <c r="LV3" s="84" t="s">
        <v>112</v>
      </c>
      <c r="LW3" s="84" t="s">
        <v>113</v>
      </c>
      <c r="LX3" s="84" t="s">
        <v>114</v>
      </c>
      <c r="LY3" s="84" t="s">
        <v>109</v>
      </c>
      <c r="LZ3" s="84"/>
      <c r="MA3" s="84" t="s">
        <v>107</v>
      </c>
      <c r="MB3" s="84" t="s">
        <v>108</v>
      </c>
      <c r="MC3" s="84" t="s">
        <v>109</v>
      </c>
      <c r="MD3" s="84" t="s">
        <v>110</v>
      </c>
      <c r="ME3" s="84" t="s">
        <v>111</v>
      </c>
      <c r="MF3" s="84" t="s">
        <v>112</v>
      </c>
      <c r="MG3" s="84" t="s">
        <v>113</v>
      </c>
      <c r="MH3" s="84" t="s">
        <v>114</v>
      </c>
      <c r="MI3" s="84" t="s">
        <v>109</v>
      </c>
      <c r="MJ3" s="84"/>
      <c r="MK3" s="84" t="s">
        <v>107</v>
      </c>
      <c r="ML3" s="84" t="s">
        <v>108</v>
      </c>
      <c r="MM3" s="84" t="s">
        <v>109</v>
      </c>
      <c r="MN3" s="84" t="s">
        <v>110</v>
      </c>
      <c r="MO3" s="84" t="s">
        <v>111</v>
      </c>
      <c r="MP3" s="84" t="s">
        <v>112</v>
      </c>
      <c r="MQ3" s="84" t="s">
        <v>113</v>
      </c>
      <c r="MR3" s="84" t="s">
        <v>114</v>
      </c>
      <c r="MS3" s="84" t="s">
        <v>109</v>
      </c>
      <c r="MT3" s="84"/>
      <c r="MU3" s="85" t="s">
        <v>107</v>
      </c>
      <c r="MV3" s="85" t="s">
        <v>108</v>
      </c>
      <c r="MW3" s="85" t="s">
        <v>109</v>
      </c>
      <c r="MX3" s="85" t="s">
        <v>110</v>
      </c>
      <c r="MY3" s="85" t="s">
        <v>111</v>
      </c>
      <c r="MZ3" s="85" t="s">
        <v>112</v>
      </c>
      <c r="NA3" s="85" t="s">
        <v>113</v>
      </c>
      <c r="NB3" s="85" t="s">
        <v>114</v>
      </c>
      <c r="NC3" s="85" t="s">
        <v>109</v>
      </c>
      <c r="ND3" s="84" t="s">
        <v>107</v>
      </c>
      <c r="NE3" s="84" t="s">
        <v>108</v>
      </c>
      <c r="NF3" s="84" t="s">
        <v>109</v>
      </c>
      <c r="NG3" s="84" t="s">
        <v>110</v>
      </c>
      <c r="NH3" s="84" t="s">
        <v>111</v>
      </c>
      <c r="NI3" s="84" t="s">
        <v>112</v>
      </c>
      <c r="NJ3" s="84" t="s">
        <v>113</v>
      </c>
      <c r="NK3" s="84" t="s">
        <v>114</v>
      </c>
      <c r="NL3" s="84" t="s">
        <v>109</v>
      </c>
      <c r="NM3" s="84"/>
      <c r="NN3" s="84" t="s">
        <v>107</v>
      </c>
      <c r="NO3" s="84" t="s">
        <v>108</v>
      </c>
      <c r="NP3" s="84" t="s">
        <v>109</v>
      </c>
      <c r="NQ3" s="84" t="s">
        <v>110</v>
      </c>
      <c r="NR3" s="84" t="s">
        <v>111</v>
      </c>
      <c r="NS3" s="84" t="s">
        <v>112</v>
      </c>
      <c r="NT3" s="84" t="s">
        <v>113</v>
      </c>
      <c r="NU3" s="84" t="s">
        <v>114</v>
      </c>
      <c r="NV3" s="84" t="s">
        <v>109</v>
      </c>
      <c r="NW3" s="84"/>
      <c r="NX3" s="85" t="s">
        <v>107</v>
      </c>
      <c r="NY3" s="85" t="s">
        <v>108</v>
      </c>
      <c r="NZ3" s="85" t="s">
        <v>109</v>
      </c>
      <c r="OA3" s="85" t="s">
        <v>110</v>
      </c>
      <c r="OB3" s="85" t="s">
        <v>111</v>
      </c>
      <c r="OC3" s="85" t="s">
        <v>112</v>
      </c>
      <c r="OD3" s="85" t="s">
        <v>113</v>
      </c>
      <c r="OE3" s="85" t="s">
        <v>114</v>
      </c>
      <c r="OF3" s="85" t="s">
        <v>109</v>
      </c>
      <c r="OG3" s="85"/>
      <c r="OH3" s="84" t="s">
        <v>107</v>
      </c>
      <c r="OI3" s="84" t="s">
        <v>108</v>
      </c>
      <c r="OJ3" s="84" t="s">
        <v>109</v>
      </c>
      <c r="OK3" s="84" t="s">
        <v>110</v>
      </c>
      <c r="OL3" s="84" t="s">
        <v>111</v>
      </c>
      <c r="OM3" s="84" t="s">
        <v>112</v>
      </c>
      <c r="ON3" s="84" t="s">
        <v>113</v>
      </c>
      <c r="OO3" s="84" t="s">
        <v>114</v>
      </c>
      <c r="OP3" s="84" t="s">
        <v>109</v>
      </c>
      <c r="OQ3" s="84"/>
      <c r="OR3" s="85" t="s">
        <v>107</v>
      </c>
      <c r="OS3" s="85" t="s">
        <v>108</v>
      </c>
      <c r="OT3" s="85" t="s">
        <v>109</v>
      </c>
      <c r="OU3" s="85" t="s">
        <v>110</v>
      </c>
      <c r="OV3" s="85" t="s">
        <v>111</v>
      </c>
      <c r="OW3" s="85" t="s">
        <v>112</v>
      </c>
      <c r="OX3" s="85" t="s">
        <v>113</v>
      </c>
      <c r="OY3" s="85" t="s">
        <v>114</v>
      </c>
      <c r="OZ3" s="85" t="s">
        <v>109</v>
      </c>
      <c r="PA3" s="85"/>
      <c r="PB3" s="84" t="s">
        <v>107</v>
      </c>
      <c r="PC3" s="84" t="s">
        <v>108</v>
      </c>
      <c r="PD3" s="84" t="s">
        <v>109</v>
      </c>
      <c r="PE3" s="84" t="s">
        <v>110</v>
      </c>
      <c r="PF3" s="84" t="s">
        <v>111</v>
      </c>
      <c r="PG3" s="84" t="s">
        <v>112</v>
      </c>
      <c r="PH3" s="84" t="s">
        <v>113</v>
      </c>
      <c r="PI3" s="84" t="s">
        <v>114</v>
      </c>
      <c r="PJ3" s="84" t="s">
        <v>109</v>
      </c>
      <c r="PK3" s="84"/>
      <c r="PL3" s="85" t="s">
        <v>107</v>
      </c>
      <c r="PM3" s="85" t="s">
        <v>108</v>
      </c>
      <c r="PN3" s="85" t="s">
        <v>109</v>
      </c>
      <c r="PO3" s="85" t="s">
        <v>110</v>
      </c>
      <c r="PP3" s="85" t="s">
        <v>111</v>
      </c>
      <c r="PQ3" s="85" t="s">
        <v>112</v>
      </c>
      <c r="PR3" s="85" t="s">
        <v>113</v>
      </c>
      <c r="PS3" s="85" t="s">
        <v>114</v>
      </c>
      <c r="PT3" s="85" t="s">
        <v>109</v>
      </c>
      <c r="PU3" s="85"/>
      <c r="PV3" s="84" t="s">
        <v>107</v>
      </c>
      <c r="PW3" s="84" t="s">
        <v>108</v>
      </c>
      <c r="PX3" s="84" t="s">
        <v>109</v>
      </c>
      <c r="PY3" s="84" t="s">
        <v>110</v>
      </c>
      <c r="PZ3" s="84" t="s">
        <v>111</v>
      </c>
      <c r="QA3" s="84" t="s">
        <v>112</v>
      </c>
      <c r="QB3" s="84" t="s">
        <v>113</v>
      </c>
      <c r="QC3" s="84" t="s">
        <v>114</v>
      </c>
      <c r="QD3" s="84" t="s">
        <v>109</v>
      </c>
      <c r="QE3" s="84"/>
      <c r="QF3" s="85" t="s">
        <v>107</v>
      </c>
      <c r="QG3" s="85" t="s">
        <v>108</v>
      </c>
      <c r="QH3" s="85" t="s">
        <v>109</v>
      </c>
      <c r="QI3" s="85" t="s">
        <v>110</v>
      </c>
      <c r="QJ3" s="85" t="s">
        <v>111</v>
      </c>
      <c r="QK3" s="85" t="s">
        <v>112</v>
      </c>
      <c r="QL3" s="85" t="s">
        <v>113</v>
      </c>
      <c r="QM3" s="85" t="s">
        <v>114</v>
      </c>
      <c r="QN3" s="85" t="s">
        <v>109</v>
      </c>
      <c r="QO3" s="85"/>
      <c r="QP3" s="84" t="s">
        <v>107</v>
      </c>
      <c r="QQ3" s="84" t="s">
        <v>108</v>
      </c>
      <c r="QR3" s="84" t="s">
        <v>109</v>
      </c>
      <c r="QS3" s="84" t="s">
        <v>110</v>
      </c>
      <c r="QT3" s="84" t="s">
        <v>111</v>
      </c>
      <c r="QU3" s="84" t="s">
        <v>112</v>
      </c>
      <c r="QV3" s="84" t="s">
        <v>113</v>
      </c>
      <c r="QW3" s="84" t="s">
        <v>114</v>
      </c>
      <c r="QX3" s="84" t="s">
        <v>109</v>
      </c>
      <c r="QY3" s="84"/>
      <c r="QZ3" s="85" t="s">
        <v>107</v>
      </c>
      <c r="RA3" s="85" t="s">
        <v>108</v>
      </c>
      <c r="RB3" s="85" t="s">
        <v>109</v>
      </c>
      <c r="RC3" s="85" t="s">
        <v>110</v>
      </c>
      <c r="RD3" s="85" t="s">
        <v>111</v>
      </c>
      <c r="RE3" s="85" t="s">
        <v>112</v>
      </c>
      <c r="RF3" s="85" t="s">
        <v>113</v>
      </c>
      <c r="RG3" s="85" t="s">
        <v>114</v>
      </c>
      <c r="RH3" s="85" t="s">
        <v>109</v>
      </c>
      <c r="RI3" s="85"/>
      <c r="RJ3" s="84" t="s">
        <v>107</v>
      </c>
      <c r="RK3" s="84" t="s">
        <v>108</v>
      </c>
      <c r="RL3" s="84" t="s">
        <v>109</v>
      </c>
      <c r="RM3" s="84" t="s">
        <v>110</v>
      </c>
      <c r="RN3" s="84" t="s">
        <v>111</v>
      </c>
      <c r="RO3" s="84" t="s">
        <v>112</v>
      </c>
      <c r="RP3" s="84" t="s">
        <v>113</v>
      </c>
      <c r="RQ3" s="84" t="s">
        <v>114</v>
      </c>
      <c r="RR3" s="84" t="s">
        <v>109</v>
      </c>
      <c r="RS3" s="84"/>
      <c r="RT3" s="84" t="s">
        <v>107</v>
      </c>
      <c r="RU3" s="84" t="s">
        <v>108</v>
      </c>
      <c r="RV3" s="84" t="s">
        <v>109</v>
      </c>
      <c r="RW3" s="84" t="s">
        <v>110</v>
      </c>
      <c r="RX3" s="84" t="s">
        <v>111</v>
      </c>
      <c r="RY3" s="84" t="s">
        <v>112</v>
      </c>
      <c r="RZ3" s="84" t="s">
        <v>113</v>
      </c>
      <c r="SA3" s="84" t="s">
        <v>114</v>
      </c>
      <c r="SB3" s="84" t="s">
        <v>109</v>
      </c>
      <c r="SC3" s="84"/>
      <c r="SD3" s="85" t="s">
        <v>107</v>
      </c>
      <c r="SE3" s="85" t="s">
        <v>108</v>
      </c>
      <c r="SF3" s="85" t="s">
        <v>109</v>
      </c>
      <c r="SG3" s="85" t="s">
        <v>110</v>
      </c>
      <c r="SH3" s="85" t="s">
        <v>111</v>
      </c>
      <c r="SI3" s="85" t="s">
        <v>112</v>
      </c>
      <c r="SJ3" s="85" t="s">
        <v>113</v>
      </c>
      <c r="SK3" s="85" t="s">
        <v>114</v>
      </c>
      <c r="SL3" s="85" t="s">
        <v>109</v>
      </c>
      <c r="SM3" s="85"/>
      <c r="SN3" s="84" t="s">
        <v>107</v>
      </c>
      <c r="SO3" s="84" t="s">
        <v>108</v>
      </c>
      <c r="SP3" s="84" t="s">
        <v>109</v>
      </c>
      <c r="SQ3" s="84" t="s">
        <v>110</v>
      </c>
      <c r="SR3" s="84" t="s">
        <v>111</v>
      </c>
      <c r="SS3" s="84" t="s">
        <v>112</v>
      </c>
      <c r="ST3" s="84" t="s">
        <v>113</v>
      </c>
      <c r="SU3" s="84" t="s">
        <v>114</v>
      </c>
      <c r="SV3" s="84" t="s">
        <v>109</v>
      </c>
      <c r="SW3" s="84"/>
      <c r="SX3" s="84" t="s">
        <v>107</v>
      </c>
      <c r="SY3" s="84" t="s">
        <v>108</v>
      </c>
      <c r="SZ3" s="84" t="s">
        <v>109</v>
      </c>
      <c r="TA3" s="84" t="s">
        <v>110</v>
      </c>
      <c r="TB3" s="84" t="s">
        <v>111</v>
      </c>
      <c r="TC3" s="84" t="s">
        <v>112</v>
      </c>
      <c r="TD3" s="84" t="s">
        <v>113</v>
      </c>
      <c r="TE3" s="84" t="s">
        <v>114</v>
      </c>
      <c r="TF3" s="84" t="s">
        <v>109</v>
      </c>
      <c r="TG3" s="84"/>
      <c r="TH3" s="84" t="s">
        <v>107</v>
      </c>
      <c r="TI3" s="84" t="s">
        <v>108</v>
      </c>
      <c r="TJ3" s="84" t="s">
        <v>109</v>
      </c>
      <c r="TK3" s="84" t="s">
        <v>110</v>
      </c>
      <c r="TL3" s="84" t="s">
        <v>111</v>
      </c>
      <c r="TM3" s="84" t="s">
        <v>112</v>
      </c>
      <c r="TN3" s="84" t="s">
        <v>113</v>
      </c>
      <c r="TO3" s="84" t="s">
        <v>114</v>
      </c>
      <c r="TP3" s="84" t="s">
        <v>109</v>
      </c>
      <c r="TQ3" s="84"/>
      <c r="TR3" s="84" t="s">
        <v>107</v>
      </c>
      <c r="TS3" s="84" t="s">
        <v>108</v>
      </c>
      <c r="TT3" s="84" t="s">
        <v>109</v>
      </c>
      <c r="TU3" s="84" t="s">
        <v>110</v>
      </c>
      <c r="TV3" s="84" t="s">
        <v>111</v>
      </c>
      <c r="TW3" s="84" t="s">
        <v>112</v>
      </c>
      <c r="TX3" s="84" t="s">
        <v>113</v>
      </c>
      <c r="TY3" s="84" t="s">
        <v>114</v>
      </c>
      <c r="TZ3" s="84" t="s">
        <v>109</v>
      </c>
      <c r="UA3" s="84"/>
      <c r="UB3" s="84" t="s">
        <v>107</v>
      </c>
      <c r="UC3" s="84" t="s">
        <v>108</v>
      </c>
      <c r="UD3" s="84" t="s">
        <v>109</v>
      </c>
      <c r="UE3" s="84" t="s">
        <v>110</v>
      </c>
      <c r="UF3" s="84" t="s">
        <v>111</v>
      </c>
      <c r="UG3" s="84" t="s">
        <v>112</v>
      </c>
      <c r="UH3" s="84" t="s">
        <v>113</v>
      </c>
      <c r="UI3" s="84" t="s">
        <v>114</v>
      </c>
      <c r="UJ3" s="84" t="s">
        <v>109</v>
      </c>
      <c r="UK3" s="84"/>
      <c r="UL3" s="84" t="s">
        <v>107</v>
      </c>
      <c r="UM3" s="84" t="s">
        <v>108</v>
      </c>
      <c r="UN3" s="84" t="s">
        <v>109</v>
      </c>
      <c r="UO3" s="84" t="s">
        <v>110</v>
      </c>
      <c r="UP3" s="84" t="s">
        <v>111</v>
      </c>
      <c r="UQ3" s="84" t="s">
        <v>112</v>
      </c>
      <c r="UR3" s="84" t="s">
        <v>113</v>
      </c>
      <c r="US3" s="84" t="s">
        <v>114</v>
      </c>
      <c r="UT3" s="84" t="s">
        <v>109</v>
      </c>
      <c r="UU3" s="84"/>
      <c r="UV3" s="85" t="s">
        <v>107</v>
      </c>
      <c r="UW3" s="85" t="s">
        <v>108</v>
      </c>
      <c r="UX3" s="85" t="s">
        <v>109</v>
      </c>
      <c r="UY3" s="85" t="s">
        <v>110</v>
      </c>
      <c r="UZ3" s="85" t="s">
        <v>111</v>
      </c>
      <c r="VA3" s="85" t="s">
        <v>112</v>
      </c>
      <c r="VB3" s="85" t="s">
        <v>113</v>
      </c>
      <c r="VC3" s="85" t="s">
        <v>114</v>
      </c>
      <c r="VD3" s="85" t="s">
        <v>109</v>
      </c>
      <c r="VE3" s="85"/>
      <c r="VF3" s="84" t="s">
        <v>107</v>
      </c>
      <c r="VG3" s="84" t="s">
        <v>108</v>
      </c>
      <c r="VH3" s="84" t="s">
        <v>109</v>
      </c>
      <c r="VI3" s="84" t="s">
        <v>110</v>
      </c>
      <c r="VJ3" s="84" t="s">
        <v>111</v>
      </c>
      <c r="VK3" s="84" t="s">
        <v>112</v>
      </c>
      <c r="VL3" s="84" t="s">
        <v>113</v>
      </c>
      <c r="VM3" s="84" t="s">
        <v>114</v>
      </c>
      <c r="VN3" s="84" t="s">
        <v>109</v>
      </c>
      <c r="VO3" s="84"/>
      <c r="VP3" s="84" t="s">
        <v>107</v>
      </c>
      <c r="VQ3" s="84" t="s">
        <v>108</v>
      </c>
      <c r="VR3" s="84" t="s">
        <v>109</v>
      </c>
      <c r="VS3" s="84" t="s">
        <v>110</v>
      </c>
      <c r="VT3" s="84" t="s">
        <v>111</v>
      </c>
      <c r="VU3" s="84" t="s">
        <v>112</v>
      </c>
      <c r="VV3" s="84" t="s">
        <v>113</v>
      </c>
      <c r="VW3" s="84" t="s">
        <v>114</v>
      </c>
      <c r="VX3" s="84" t="s">
        <v>109</v>
      </c>
      <c r="VY3" s="84"/>
      <c r="VZ3" s="84" t="s">
        <v>107</v>
      </c>
      <c r="WA3" s="84" t="s">
        <v>108</v>
      </c>
      <c r="WB3" s="84" t="s">
        <v>109</v>
      </c>
      <c r="WC3" s="84" t="s">
        <v>110</v>
      </c>
      <c r="WD3" s="84" t="s">
        <v>111</v>
      </c>
      <c r="WE3" s="84" t="s">
        <v>112</v>
      </c>
      <c r="WF3" s="84" t="s">
        <v>113</v>
      </c>
      <c r="WG3" s="84" t="s">
        <v>114</v>
      </c>
      <c r="WH3" s="84" t="s">
        <v>109</v>
      </c>
      <c r="WI3" s="84"/>
      <c r="WJ3" s="85" t="s">
        <v>107</v>
      </c>
      <c r="WK3" s="85" t="s">
        <v>108</v>
      </c>
      <c r="WL3" s="85" t="s">
        <v>109</v>
      </c>
      <c r="WM3" s="85" t="s">
        <v>110</v>
      </c>
      <c r="WN3" s="85" t="s">
        <v>111</v>
      </c>
      <c r="WO3" s="85" t="s">
        <v>112</v>
      </c>
      <c r="WP3" s="85" t="s">
        <v>113</v>
      </c>
      <c r="WQ3" s="85" t="s">
        <v>114</v>
      </c>
      <c r="WR3" s="85" t="s">
        <v>109</v>
      </c>
      <c r="WS3" s="85"/>
      <c r="WT3" s="84" t="s">
        <v>107</v>
      </c>
      <c r="WU3" s="84" t="s">
        <v>108</v>
      </c>
      <c r="WV3" s="84" t="s">
        <v>109</v>
      </c>
      <c r="WW3" s="84" t="s">
        <v>110</v>
      </c>
      <c r="WX3" s="84" t="s">
        <v>111</v>
      </c>
      <c r="WY3" s="84" t="s">
        <v>112</v>
      </c>
      <c r="WZ3" s="84" t="s">
        <v>113</v>
      </c>
      <c r="XA3" s="84" t="s">
        <v>114</v>
      </c>
      <c r="XB3" s="84" t="s">
        <v>109</v>
      </c>
      <c r="XC3" s="84"/>
      <c r="XD3" s="85" t="s">
        <v>107</v>
      </c>
      <c r="XE3" s="85" t="s">
        <v>108</v>
      </c>
      <c r="XF3" s="85" t="s">
        <v>109</v>
      </c>
      <c r="XG3" s="85" t="s">
        <v>110</v>
      </c>
      <c r="XH3" s="85" t="s">
        <v>111</v>
      </c>
      <c r="XI3" s="85" t="s">
        <v>112</v>
      </c>
      <c r="XJ3" s="85" t="s">
        <v>113</v>
      </c>
      <c r="XK3" s="85" t="s">
        <v>114</v>
      </c>
      <c r="XL3" s="85" t="s">
        <v>109</v>
      </c>
      <c r="XM3" s="85"/>
      <c r="XN3" s="84" t="s">
        <v>115</v>
      </c>
      <c r="XO3" s="55" t="s">
        <v>116</v>
      </c>
      <c r="XP3" s="86" t="s">
        <v>104</v>
      </c>
    </row>
    <row r="4" spans="1:640" s="4" customFormat="1">
      <c r="A4" s="4" t="s">
        <v>117</v>
      </c>
      <c r="B4" s="4" t="s">
        <v>118</v>
      </c>
      <c r="C4" s="84" t="s">
        <v>119</v>
      </c>
      <c r="D4" s="84" t="s">
        <v>119</v>
      </c>
      <c r="E4" s="84" t="s">
        <v>119</v>
      </c>
      <c r="F4" s="55" t="s">
        <v>120</v>
      </c>
      <c r="G4" s="55" t="s">
        <v>120</v>
      </c>
      <c r="H4" s="55" t="s">
        <v>120</v>
      </c>
      <c r="I4" s="86" t="s">
        <v>121</v>
      </c>
      <c r="J4" s="86" t="s">
        <v>121</v>
      </c>
      <c r="K4" s="86" t="s">
        <v>121</v>
      </c>
      <c r="L4" s="84" t="s">
        <v>119</v>
      </c>
      <c r="M4" s="84" t="s">
        <v>119</v>
      </c>
      <c r="N4" s="84" t="s">
        <v>119</v>
      </c>
      <c r="O4" s="84" t="s">
        <v>119</v>
      </c>
      <c r="P4" s="84" t="s">
        <v>119</v>
      </c>
      <c r="Q4" s="84" t="s">
        <v>119</v>
      </c>
      <c r="R4" s="84" t="s">
        <v>119</v>
      </c>
      <c r="S4" s="84" t="s">
        <v>119</v>
      </c>
      <c r="T4" s="84" t="s">
        <v>119</v>
      </c>
      <c r="U4" s="55" t="s">
        <v>120</v>
      </c>
      <c r="V4" s="55" t="s">
        <v>120</v>
      </c>
      <c r="W4" s="55" t="s">
        <v>120</v>
      </c>
      <c r="X4" s="55" t="s">
        <v>120</v>
      </c>
      <c r="Y4" s="55" t="s">
        <v>120</v>
      </c>
      <c r="Z4" s="55" t="s">
        <v>120</v>
      </c>
      <c r="AA4" s="55" t="s">
        <v>120</v>
      </c>
      <c r="AB4" s="55" t="s">
        <v>120</v>
      </c>
      <c r="AC4" s="55" t="s">
        <v>120</v>
      </c>
      <c r="AD4" s="86" t="s">
        <v>121</v>
      </c>
      <c r="AE4" s="86" t="s">
        <v>121</v>
      </c>
      <c r="AF4" s="86" t="s">
        <v>121</v>
      </c>
      <c r="AG4" s="86" t="s">
        <v>121</v>
      </c>
      <c r="AH4" s="86" t="s">
        <v>121</v>
      </c>
      <c r="AI4" s="86" t="s">
        <v>121</v>
      </c>
      <c r="AJ4" s="86" t="s">
        <v>121</v>
      </c>
      <c r="AK4" s="86" t="s">
        <v>121</v>
      </c>
      <c r="AL4" s="86" t="s">
        <v>121</v>
      </c>
      <c r="AM4" s="84" t="s">
        <v>119</v>
      </c>
      <c r="AN4" s="84" t="s">
        <v>119</v>
      </c>
      <c r="AO4" s="84" t="s">
        <v>119</v>
      </c>
      <c r="AP4" s="84" t="s">
        <v>119</v>
      </c>
      <c r="AQ4" s="84" t="s">
        <v>119</v>
      </c>
      <c r="AR4" s="84" t="s">
        <v>119</v>
      </c>
      <c r="AS4" s="84" t="s">
        <v>119</v>
      </c>
      <c r="AT4" s="84" t="s">
        <v>119</v>
      </c>
      <c r="AU4" s="84" t="s">
        <v>119</v>
      </c>
      <c r="AV4" s="84" t="s">
        <v>119</v>
      </c>
      <c r="AW4" s="85" t="s">
        <v>120</v>
      </c>
      <c r="AX4" s="85" t="s">
        <v>120</v>
      </c>
      <c r="AY4" s="85" t="s">
        <v>120</v>
      </c>
      <c r="AZ4" s="85" t="s">
        <v>120</v>
      </c>
      <c r="BA4" s="85" t="s">
        <v>120</v>
      </c>
      <c r="BB4" s="85" t="s">
        <v>120</v>
      </c>
      <c r="BC4" s="85" t="s">
        <v>120</v>
      </c>
      <c r="BD4" s="85" t="s">
        <v>120</v>
      </c>
      <c r="BE4" s="85" t="s">
        <v>120</v>
      </c>
      <c r="BF4" s="85" t="s">
        <v>120</v>
      </c>
      <c r="BG4" s="84" t="s">
        <v>119</v>
      </c>
      <c r="BH4" s="84" t="s">
        <v>119</v>
      </c>
      <c r="BI4" s="84" t="s">
        <v>119</v>
      </c>
      <c r="BJ4" s="84" t="s">
        <v>119</v>
      </c>
      <c r="BK4" s="84" t="s">
        <v>119</v>
      </c>
      <c r="BL4" s="84" t="s">
        <v>119</v>
      </c>
      <c r="BM4" s="84" t="s">
        <v>119</v>
      </c>
      <c r="BN4" s="84" t="s">
        <v>119</v>
      </c>
      <c r="BO4" s="84" t="s">
        <v>119</v>
      </c>
      <c r="BP4" s="84" t="s">
        <v>119</v>
      </c>
      <c r="BQ4" s="85" t="s">
        <v>120</v>
      </c>
      <c r="BR4" s="85" t="s">
        <v>120</v>
      </c>
      <c r="BS4" s="85" t="s">
        <v>120</v>
      </c>
      <c r="BT4" s="85" t="s">
        <v>120</v>
      </c>
      <c r="BU4" s="85" t="s">
        <v>120</v>
      </c>
      <c r="BV4" s="85" t="s">
        <v>120</v>
      </c>
      <c r="BW4" s="85" t="s">
        <v>120</v>
      </c>
      <c r="BX4" s="85" t="s">
        <v>120</v>
      </c>
      <c r="BY4" s="85" t="s">
        <v>120</v>
      </c>
      <c r="BZ4" s="85" t="s">
        <v>120</v>
      </c>
      <c r="CA4" s="84" t="s">
        <v>119</v>
      </c>
      <c r="CB4" s="84" t="s">
        <v>119</v>
      </c>
      <c r="CC4" s="84" t="s">
        <v>119</v>
      </c>
      <c r="CD4" s="84" t="s">
        <v>119</v>
      </c>
      <c r="CE4" s="84" t="s">
        <v>119</v>
      </c>
      <c r="CF4" s="84" t="s">
        <v>119</v>
      </c>
      <c r="CG4" s="84" t="s">
        <v>119</v>
      </c>
      <c r="CH4" s="84" t="s">
        <v>119</v>
      </c>
      <c r="CI4" s="84" t="s">
        <v>119</v>
      </c>
      <c r="CJ4" s="84" t="s">
        <v>119</v>
      </c>
      <c r="CK4" s="85" t="s">
        <v>120</v>
      </c>
      <c r="CL4" s="85" t="s">
        <v>120</v>
      </c>
      <c r="CM4" s="85" t="s">
        <v>120</v>
      </c>
      <c r="CN4" s="85" t="s">
        <v>120</v>
      </c>
      <c r="CO4" s="85" t="s">
        <v>120</v>
      </c>
      <c r="CP4" s="85" t="s">
        <v>120</v>
      </c>
      <c r="CQ4" s="85" t="s">
        <v>120</v>
      </c>
      <c r="CR4" s="85" t="s">
        <v>120</v>
      </c>
      <c r="CS4" s="85" t="s">
        <v>120</v>
      </c>
      <c r="CT4" s="85" t="s">
        <v>120</v>
      </c>
      <c r="CU4" s="84" t="s">
        <v>119</v>
      </c>
      <c r="CV4" s="84" t="s">
        <v>119</v>
      </c>
      <c r="CW4" s="84" t="s">
        <v>119</v>
      </c>
      <c r="CX4" s="84" t="s">
        <v>119</v>
      </c>
      <c r="CY4" s="84" t="s">
        <v>119</v>
      </c>
      <c r="CZ4" s="84" t="s">
        <v>119</v>
      </c>
      <c r="DA4" s="84" t="s">
        <v>119</v>
      </c>
      <c r="DB4" s="84" t="s">
        <v>119</v>
      </c>
      <c r="DC4" s="84" t="s">
        <v>119</v>
      </c>
      <c r="DD4" s="84" t="s">
        <v>119</v>
      </c>
      <c r="DE4" s="85" t="s">
        <v>120</v>
      </c>
      <c r="DF4" s="85" t="s">
        <v>120</v>
      </c>
      <c r="DG4" s="85" t="s">
        <v>120</v>
      </c>
      <c r="DH4" s="85" t="s">
        <v>120</v>
      </c>
      <c r="DI4" s="85" t="s">
        <v>120</v>
      </c>
      <c r="DJ4" s="85" t="s">
        <v>120</v>
      </c>
      <c r="DK4" s="85" t="s">
        <v>120</v>
      </c>
      <c r="DL4" s="85" t="s">
        <v>120</v>
      </c>
      <c r="DM4" s="85" t="s">
        <v>120</v>
      </c>
      <c r="DN4" s="85" t="s">
        <v>120</v>
      </c>
      <c r="DO4" s="84" t="s">
        <v>119</v>
      </c>
      <c r="DP4" s="84" t="s">
        <v>119</v>
      </c>
      <c r="DQ4" s="84" t="s">
        <v>119</v>
      </c>
      <c r="DR4" s="84" t="s">
        <v>119</v>
      </c>
      <c r="DS4" s="84" t="s">
        <v>119</v>
      </c>
      <c r="DT4" s="84" t="s">
        <v>119</v>
      </c>
      <c r="DU4" s="84" t="s">
        <v>119</v>
      </c>
      <c r="DV4" s="84" t="s">
        <v>119</v>
      </c>
      <c r="DW4" s="84" t="s">
        <v>119</v>
      </c>
      <c r="DX4" s="84" t="s">
        <v>119</v>
      </c>
      <c r="DY4" s="85" t="s">
        <v>120</v>
      </c>
      <c r="DZ4" s="85" t="s">
        <v>120</v>
      </c>
      <c r="EA4" s="85" t="s">
        <v>120</v>
      </c>
      <c r="EB4" s="85" t="s">
        <v>120</v>
      </c>
      <c r="EC4" s="85" t="s">
        <v>120</v>
      </c>
      <c r="ED4" s="85" t="s">
        <v>120</v>
      </c>
      <c r="EE4" s="85" t="s">
        <v>120</v>
      </c>
      <c r="EF4" s="85" t="s">
        <v>120</v>
      </c>
      <c r="EG4" s="85" t="s">
        <v>120</v>
      </c>
      <c r="EH4" s="85" t="s">
        <v>120</v>
      </c>
      <c r="EI4" s="84" t="s">
        <v>119</v>
      </c>
      <c r="EJ4" s="84" t="s">
        <v>119</v>
      </c>
      <c r="EK4" s="84" t="s">
        <v>119</v>
      </c>
      <c r="EL4" s="84" t="s">
        <v>119</v>
      </c>
      <c r="EM4" s="84" t="s">
        <v>119</v>
      </c>
      <c r="EN4" s="84" t="s">
        <v>119</v>
      </c>
      <c r="EO4" s="84" t="s">
        <v>119</v>
      </c>
      <c r="EP4" s="84" t="s">
        <v>119</v>
      </c>
      <c r="EQ4" s="84" t="s">
        <v>119</v>
      </c>
      <c r="ER4" s="84" t="s">
        <v>119</v>
      </c>
      <c r="ES4" s="84" t="s">
        <v>119</v>
      </c>
      <c r="ET4" s="84" t="s">
        <v>119</v>
      </c>
      <c r="EU4" s="84" t="s">
        <v>119</v>
      </c>
      <c r="EV4" s="84" t="s">
        <v>119</v>
      </c>
      <c r="EW4" s="84" t="s">
        <v>119</v>
      </c>
      <c r="EX4" s="84" t="s">
        <v>119</v>
      </c>
      <c r="EY4" s="84" t="s">
        <v>119</v>
      </c>
      <c r="EZ4" s="84" t="s">
        <v>119</v>
      </c>
      <c r="FA4" s="84" t="s">
        <v>119</v>
      </c>
      <c r="FB4" s="84" t="s">
        <v>119</v>
      </c>
      <c r="FC4" s="85" t="s">
        <v>120</v>
      </c>
      <c r="FD4" s="85" t="s">
        <v>120</v>
      </c>
      <c r="FE4" s="85" t="s">
        <v>120</v>
      </c>
      <c r="FF4" s="85" t="s">
        <v>120</v>
      </c>
      <c r="FG4" s="85" t="s">
        <v>120</v>
      </c>
      <c r="FH4" s="85" t="s">
        <v>120</v>
      </c>
      <c r="FI4" s="85" t="s">
        <v>120</v>
      </c>
      <c r="FJ4" s="85" t="s">
        <v>120</v>
      </c>
      <c r="FK4" s="85" t="s">
        <v>120</v>
      </c>
      <c r="FL4" s="85" t="s">
        <v>120</v>
      </c>
      <c r="FM4" s="84" t="s">
        <v>119</v>
      </c>
      <c r="FN4" s="84" t="s">
        <v>119</v>
      </c>
      <c r="FO4" s="84" t="s">
        <v>119</v>
      </c>
      <c r="FP4" s="84" t="s">
        <v>119</v>
      </c>
      <c r="FQ4" s="84" t="s">
        <v>119</v>
      </c>
      <c r="FR4" s="84" t="s">
        <v>119</v>
      </c>
      <c r="FS4" s="84" t="s">
        <v>119</v>
      </c>
      <c r="FT4" s="84" t="s">
        <v>119</v>
      </c>
      <c r="FU4" s="84" t="s">
        <v>119</v>
      </c>
      <c r="FV4" s="84" t="s">
        <v>119</v>
      </c>
      <c r="FW4" s="84" t="s">
        <v>119</v>
      </c>
      <c r="FX4" s="84" t="s">
        <v>119</v>
      </c>
      <c r="FY4" s="84" t="s">
        <v>119</v>
      </c>
      <c r="FZ4" s="84" t="s">
        <v>119</v>
      </c>
      <c r="GA4" s="84" t="s">
        <v>119</v>
      </c>
      <c r="GB4" s="84" t="s">
        <v>119</v>
      </c>
      <c r="GC4" s="84" t="s">
        <v>119</v>
      </c>
      <c r="GD4" s="84" t="s">
        <v>119</v>
      </c>
      <c r="GE4" s="84" t="s">
        <v>119</v>
      </c>
      <c r="GF4" s="84" t="s">
        <v>119</v>
      </c>
      <c r="GG4" s="84" t="s">
        <v>119</v>
      </c>
      <c r="GH4" s="84" t="s">
        <v>119</v>
      </c>
      <c r="GI4" s="84" t="s">
        <v>119</v>
      </c>
      <c r="GJ4" s="84" t="s">
        <v>119</v>
      </c>
      <c r="GK4" s="84" t="s">
        <v>119</v>
      </c>
      <c r="GL4" s="84" t="s">
        <v>119</v>
      </c>
      <c r="GM4" s="84" t="s">
        <v>119</v>
      </c>
      <c r="GN4" s="84" t="s">
        <v>119</v>
      </c>
      <c r="GO4" s="84" t="s">
        <v>119</v>
      </c>
      <c r="GP4" s="84" t="s">
        <v>119</v>
      </c>
      <c r="GQ4" s="84" t="s">
        <v>119</v>
      </c>
      <c r="GR4" s="84" t="s">
        <v>119</v>
      </c>
      <c r="GS4" s="84" t="s">
        <v>119</v>
      </c>
      <c r="GT4" s="84" t="s">
        <v>119</v>
      </c>
      <c r="GU4" s="84" t="s">
        <v>119</v>
      </c>
      <c r="GV4" s="84" t="s">
        <v>119</v>
      </c>
      <c r="GW4" s="84" t="s">
        <v>119</v>
      </c>
      <c r="GX4" s="84" t="s">
        <v>119</v>
      </c>
      <c r="GY4" s="84" t="s">
        <v>119</v>
      </c>
      <c r="GZ4" s="84" t="s">
        <v>119</v>
      </c>
      <c r="HA4" s="84" t="s">
        <v>119</v>
      </c>
      <c r="HB4" s="84" t="s">
        <v>119</v>
      </c>
      <c r="HC4" s="84" t="s">
        <v>119</v>
      </c>
      <c r="HD4" s="84" t="s">
        <v>119</v>
      </c>
      <c r="HE4" s="84" t="s">
        <v>119</v>
      </c>
      <c r="HF4" s="84" t="s">
        <v>119</v>
      </c>
      <c r="HG4" s="84" t="s">
        <v>119</v>
      </c>
      <c r="HH4" s="84" t="s">
        <v>119</v>
      </c>
      <c r="HI4" s="84" t="s">
        <v>119</v>
      </c>
      <c r="HJ4" s="84" t="s">
        <v>119</v>
      </c>
      <c r="HK4" s="85" t="s">
        <v>120</v>
      </c>
      <c r="HL4" s="85" t="s">
        <v>120</v>
      </c>
      <c r="HM4" s="85" t="s">
        <v>120</v>
      </c>
      <c r="HN4" s="85" t="s">
        <v>120</v>
      </c>
      <c r="HO4" s="85" t="s">
        <v>120</v>
      </c>
      <c r="HP4" s="85" t="s">
        <v>120</v>
      </c>
      <c r="HQ4" s="85" t="s">
        <v>120</v>
      </c>
      <c r="HR4" s="85" t="s">
        <v>120</v>
      </c>
      <c r="HS4" s="85" t="s">
        <v>120</v>
      </c>
      <c r="HT4" s="85" t="s">
        <v>120</v>
      </c>
      <c r="HU4" s="84" t="s">
        <v>119</v>
      </c>
      <c r="HV4" s="84" t="s">
        <v>119</v>
      </c>
      <c r="HW4" s="84" t="s">
        <v>119</v>
      </c>
      <c r="HX4" s="84" t="s">
        <v>119</v>
      </c>
      <c r="HY4" s="84" t="s">
        <v>119</v>
      </c>
      <c r="HZ4" s="84" t="s">
        <v>119</v>
      </c>
      <c r="IA4" s="84" t="s">
        <v>119</v>
      </c>
      <c r="IB4" s="84" t="s">
        <v>119</v>
      </c>
      <c r="IC4" s="84" t="s">
        <v>119</v>
      </c>
      <c r="ID4" s="84" t="s">
        <v>119</v>
      </c>
      <c r="IE4" s="85" t="s">
        <v>120</v>
      </c>
      <c r="IF4" s="85" t="s">
        <v>120</v>
      </c>
      <c r="IG4" s="85" t="s">
        <v>120</v>
      </c>
      <c r="IH4" s="85" t="s">
        <v>120</v>
      </c>
      <c r="II4" s="85" t="s">
        <v>120</v>
      </c>
      <c r="IJ4" s="85" t="s">
        <v>120</v>
      </c>
      <c r="IK4" s="85" t="s">
        <v>120</v>
      </c>
      <c r="IL4" s="85" t="s">
        <v>120</v>
      </c>
      <c r="IM4" s="85" t="s">
        <v>120</v>
      </c>
      <c r="IN4" s="85" t="s">
        <v>120</v>
      </c>
      <c r="IO4" s="85" t="s">
        <v>120</v>
      </c>
      <c r="IP4" s="85" t="s">
        <v>120</v>
      </c>
      <c r="IQ4" s="85" t="s">
        <v>120</v>
      </c>
      <c r="IR4" s="85" t="s">
        <v>120</v>
      </c>
      <c r="IS4" s="85" t="s">
        <v>120</v>
      </c>
      <c r="IT4" s="85" t="s">
        <v>120</v>
      </c>
      <c r="IU4" s="85" t="s">
        <v>120</v>
      </c>
      <c r="IV4" s="85" t="s">
        <v>120</v>
      </c>
      <c r="IW4" s="85" t="s">
        <v>120</v>
      </c>
      <c r="IX4" s="85" t="s">
        <v>120</v>
      </c>
      <c r="IY4" s="84" t="s">
        <v>119</v>
      </c>
      <c r="IZ4" s="84" t="s">
        <v>119</v>
      </c>
      <c r="JA4" s="84" t="s">
        <v>119</v>
      </c>
      <c r="JB4" s="84" t="s">
        <v>119</v>
      </c>
      <c r="JC4" s="84" t="s">
        <v>119</v>
      </c>
      <c r="JD4" s="84" t="s">
        <v>119</v>
      </c>
      <c r="JE4" s="84" t="s">
        <v>119</v>
      </c>
      <c r="JF4" s="84" t="s">
        <v>119</v>
      </c>
      <c r="JG4" s="84" t="s">
        <v>119</v>
      </c>
      <c r="JH4" s="84" t="s">
        <v>119</v>
      </c>
      <c r="JI4" s="84" t="s">
        <v>119</v>
      </c>
      <c r="JJ4" s="84" t="s">
        <v>119</v>
      </c>
      <c r="JK4" s="84" t="s">
        <v>119</v>
      </c>
      <c r="JL4" s="84" t="s">
        <v>119</v>
      </c>
      <c r="JM4" s="84" t="s">
        <v>119</v>
      </c>
      <c r="JN4" s="84" t="s">
        <v>119</v>
      </c>
      <c r="JO4" s="84" t="s">
        <v>119</v>
      </c>
      <c r="JP4" s="84" t="s">
        <v>119</v>
      </c>
      <c r="JQ4" s="84" t="s">
        <v>119</v>
      </c>
      <c r="JR4" s="84" t="s">
        <v>119</v>
      </c>
      <c r="JS4" s="84" t="s">
        <v>119</v>
      </c>
      <c r="JT4" s="84" t="s">
        <v>119</v>
      </c>
      <c r="JU4" s="84" t="s">
        <v>119</v>
      </c>
      <c r="JV4" s="84" t="s">
        <v>119</v>
      </c>
      <c r="JW4" s="84" t="s">
        <v>119</v>
      </c>
      <c r="JX4" s="84" t="s">
        <v>119</v>
      </c>
      <c r="JY4" s="84" t="s">
        <v>119</v>
      </c>
      <c r="JZ4" s="84" t="s">
        <v>119</v>
      </c>
      <c r="KA4" s="84" t="s">
        <v>119</v>
      </c>
      <c r="KB4" s="84" t="s">
        <v>119</v>
      </c>
      <c r="KC4" s="84" t="s">
        <v>119</v>
      </c>
      <c r="KD4" s="84" t="s">
        <v>119</v>
      </c>
      <c r="KE4" s="84" t="s">
        <v>119</v>
      </c>
      <c r="KF4" s="84" t="s">
        <v>119</v>
      </c>
      <c r="KG4" s="84" t="s">
        <v>119</v>
      </c>
      <c r="KH4" s="84" t="s">
        <v>119</v>
      </c>
      <c r="KI4" s="84" t="s">
        <v>119</v>
      </c>
      <c r="KJ4" s="84" t="s">
        <v>119</v>
      </c>
      <c r="KK4" s="84" t="s">
        <v>119</v>
      </c>
      <c r="KL4" s="84" t="s">
        <v>119</v>
      </c>
      <c r="KM4" s="84" t="s">
        <v>119</v>
      </c>
      <c r="KN4" s="84" t="s">
        <v>119</v>
      </c>
      <c r="KO4" s="84" t="s">
        <v>119</v>
      </c>
      <c r="KP4" s="84" t="s">
        <v>119</v>
      </c>
      <c r="KQ4" s="84" t="s">
        <v>119</v>
      </c>
      <c r="KR4" s="84" t="s">
        <v>119</v>
      </c>
      <c r="KS4" s="84" t="s">
        <v>119</v>
      </c>
      <c r="KT4" s="84" t="s">
        <v>119</v>
      </c>
      <c r="KU4" s="84" t="s">
        <v>119</v>
      </c>
      <c r="KV4" s="84" t="s">
        <v>119</v>
      </c>
      <c r="KW4" s="84" t="s">
        <v>119</v>
      </c>
      <c r="KX4" s="84" t="s">
        <v>119</v>
      </c>
      <c r="KY4" s="84" t="s">
        <v>119</v>
      </c>
      <c r="KZ4" s="84" t="s">
        <v>119</v>
      </c>
      <c r="LA4" s="84" t="s">
        <v>119</v>
      </c>
      <c r="LB4" s="84" t="s">
        <v>119</v>
      </c>
      <c r="LC4" s="84" t="s">
        <v>119</v>
      </c>
      <c r="LD4" s="84" t="s">
        <v>119</v>
      </c>
      <c r="LE4" s="84" t="s">
        <v>119</v>
      </c>
      <c r="LF4" s="84" t="s">
        <v>119</v>
      </c>
      <c r="LG4" s="85" t="s">
        <v>120</v>
      </c>
      <c r="LH4" s="85" t="s">
        <v>120</v>
      </c>
      <c r="LI4" s="85" t="s">
        <v>120</v>
      </c>
      <c r="LJ4" s="85" t="s">
        <v>120</v>
      </c>
      <c r="LK4" s="85" t="s">
        <v>120</v>
      </c>
      <c r="LL4" s="85" t="s">
        <v>120</v>
      </c>
      <c r="LM4" s="85" t="s">
        <v>120</v>
      </c>
      <c r="LN4" s="85" t="s">
        <v>120</v>
      </c>
      <c r="LO4" s="85" t="s">
        <v>120</v>
      </c>
      <c r="LP4" s="85" t="s">
        <v>120</v>
      </c>
      <c r="LQ4" s="84" t="s">
        <v>119</v>
      </c>
      <c r="LR4" s="84" t="s">
        <v>119</v>
      </c>
      <c r="LS4" s="84" t="s">
        <v>119</v>
      </c>
      <c r="LT4" s="84" t="s">
        <v>119</v>
      </c>
      <c r="LU4" s="84" t="s">
        <v>119</v>
      </c>
      <c r="LV4" s="84" t="s">
        <v>119</v>
      </c>
      <c r="LW4" s="84" t="s">
        <v>119</v>
      </c>
      <c r="LX4" s="84" t="s">
        <v>119</v>
      </c>
      <c r="LY4" s="84" t="s">
        <v>119</v>
      </c>
      <c r="LZ4" s="84" t="s">
        <v>119</v>
      </c>
      <c r="MA4" s="84" t="s">
        <v>119</v>
      </c>
      <c r="MB4" s="84" t="s">
        <v>119</v>
      </c>
      <c r="MC4" s="84" t="s">
        <v>119</v>
      </c>
      <c r="MD4" s="84" t="s">
        <v>119</v>
      </c>
      <c r="ME4" s="84" t="s">
        <v>119</v>
      </c>
      <c r="MF4" s="84" t="s">
        <v>119</v>
      </c>
      <c r="MG4" s="84" t="s">
        <v>119</v>
      </c>
      <c r="MH4" s="84" t="s">
        <v>119</v>
      </c>
      <c r="MI4" s="84" t="s">
        <v>119</v>
      </c>
      <c r="MJ4" s="84" t="s">
        <v>119</v>
      </c>
      <c r="MK4" s="84" t="s">
        <v>119</v>
      </c>
      <c r="ML4" s="84" t="s">
        <v>119</v>
      </c>
      <c r="MM4" s="84" t="s">
        <v>119</v>
      </c>
      <c r="MN4" s="84" t="s">
        <v>119</v>
      </c>
      <c r="MO4" s="84" t="s">
        <v>119</v>
      </c>
      <c r="MP4" s="84" t="s">
        <v>119</v>
      </c>
      <c r="MQ4" s="84" t="s">
        <v>119</v>
      </c>
      <c r="MR4" s="84" t="s">
        <v>119</v>
      </c>
      <c r="MS4" s="84" t="s">
        <v>119</v>
      </c>
      <c r="MT4" s="84" t="s">
        <v>119</v>
      </c>
      <c r="MU4" s="85" t="s">
        <v>120</v>
      </c>
      <c r="MV4" s="85" t="s">
        <v>120</v>
      </c>
      <c r="MW4" s="85" t="s">
        <v>120</v>
      </c>
      <c r="MX4" s="85" t="s">
        <v>120</v>
      </c>
      <c r="MY4" s="85" t="s">
        <v>120</v>
      </c>
      <c r="MZ4" s="85" t="s">
        <v>120</v>
      </c>
      <c r="NA4" s="85" t="s">
        <v>120</v>
      </c>
      <c r="NB4" s="85" t="s">
        <v>120</v>
      </c>
      <c r="NC4" s="85" t="s">
        <v>120</v>
      </c>
      <c r="ND4" s="84" t="s">
        <v>119</v>
      </c>
      <c r="NE4" s="84" t="s">
        <v>119</v>
      </c>
      <c r="NF4" s="84" t="s">
        <v>119</v>
      </c>
      <c r="NG4" s="84" t="s">
        <v>119</v>
      </c>
      <c r="NH4" s="84" t="s">
        <v>119</v>
      </c>
      <c r="NI4" s="84" t="s">
        <v>119</v>
      </c>
      <c r="NJ4" s="84" t="s">
        <v>119</v>
      </c>
      <c r="NK4" s="84" t="s">
        <v>119</v>
      </c>
      <c r="NL4" s="84" t="s">
        <v>119</v>
      </c>
      <c r="NM4" s="84" t="s">
        <v>119</v>
      </c>
      <c r="NN4" s="84" t="s">
        <v>119</v>
      </c>
      <c r="NO4" s="84" t="s">
        <v>119</v>
      </c>
      <c r="NP4" s="84" t="s">
        <v>119</v>
      </c>
      <c r="NQ4" s="84" t="s">
        <v>119</v>
      </c>
      <c r="NR4" s="84" t="s">
        <v>119</v>
      </c>
      <c r="NS4" s="84" t="s">
        <v>119</v>
      </c>
      <c r="NT4" s="84" t="s">
        <v>119</v>
      </c>
      <c r="NU4" s="84" t="s">
        <v>119</v>
      </c>
      <c r="NV4" s="84" t="s">
        <v>119</v>
      </c>
      <c r="NW4" s="84" t="s">
        <v>119</v>
      </c>
      <c r="NX4" s="85" t="s">
        <v>120</v>
      </c>
      <c r="NY4" s="85" t="s">
        <v>120</v>
      </c>
      <c r="NZ4" s="85" t="s">
        <v>120</v>
      </c>
      <c r="OA4" s="85" t="s">
        <v>120</v>
      </c>
      <c r="OB4" s="85" t="s">
        <v>120</v>
      </c>
      <c r="OC4" s="85" t="s">
        <v>120</v>
      </c>
      <c r="OD4" s="85" t="s">
        <v>120</v>
      </c>
      <c r="OE4" s="85" t="s">
        <v>120</v>
      </c>
      <c r="OF4" s="85" t="s">
        <v>120</v>
      </c>
      <c r="OG4" s="85" t="s">
        <v>120</v>
      </c>
      <c r="OH4" s="84" t="s">
        <v>119</v>
      </c>
      <c r="OI4" s="84" t="s">
        <v>119</v>
      </c>
      <c r="OJ4" s="84" t="s">
        <v>119</v>
      </c>
      <c r="OK4" s="84" t="s">
        <v>119</v>
      </c>
      <c r="OL4" s="84" t="s">
        <v>119</v>
      </c>
      <c r="OM4" s="84" t="s">
        <v>119</v>
      </c>
      <c r="ON4" s="84" t="s">
        <v>119</v>
      </c>
      <c r="OO4" s="84" t="s">
        <v>119</v>
      </c>
      <c r="OP4" s="84" t="s">
        <v>119</v>
      </c>
      <c r="OQ4" s="84" t="s">
        <v>119</v>
      </c>
      <c r="OR4" s="85" t="s">
        <v>120</v>
      </c>
      <c r="OS4" s="85" t="s">
        <v>120</v>
      </c>
      <c r="OT4" s="85" t="s">
        <v>120</v>
      </c>
      <c r="OU4" s="85" t="s">
        <v>120</v>
      </c>
      <c r="OV4" s="85" t="s">
        <v>120</v>
      </c>
      <c r="OW4" s="85" t="s">
        <v>120</v>
      </c>
      <c r="OX4" s="85" t="s">
        <v>120</v>
      </c>
      <c r="OY4" s="85" t="s">
        <v>120</v>
      </c>
      <c r="OZ4" s="85" t="s">
        <v>120</v>
      </c>
      <c r="PA4" s="85" t="s">
        <v>120</v>
      </c>
      <c r="PB4" s="84" t="s">
        <v>119</v>
      </c>
      <c r="PC4" s="84" t="s">
        <v>119</v>
      </c>
      <c r="PD4" s="84" t="s">
        <v>119</v>
      </c>
      <c r="PE4" s="84" t="s">
        <v>119</v>
      </c>
      <c r="PF4" s="84" t="s">
        <v>119</v>
      </c>
      <c r="PG4" s="84" t="s">
        <v>119</v>
      </c>
      <c r="PH4" s="84" t="s">
        <v>119</v>
      </c>
      <c r="PI4" s="84" t="s">
        <v>119</v>
      </c>
      <c r="PJ4" s="84" t="s">
        <v>119</v>
      </c>
      <c r="PK4" s="84" t="s">
        <v>119</v>
      </c>
      <c r="PL4" s="85" t="s">
        <v>120</v>
      </c>
      <c r="PM4" s="85" t="s">
        <v>120</v>
      </c>
      <c r="PN4" s="85" t="s">
        <v>120</v>
      </c>
      <c r="PO4" s="85" t="s">
        <v>120</v>
      </c>
      <c r="PP4" s="85" t="s">
        <v>120</v>
      </c>
      <c r="PQ4" s="85" t="s">
        <v>120</v>
      </c>
      <c r="PR4" s="85" t="s">
        <v>120</v>
      </c>
      <c r="PS4" s="85" t="s">
        <v>120</v>
      </c>
      <c r="PT4" s="85" t="s">
        <v>120</v>
      </c>
      <c r="PU4" s="85" t="s">
        <v>120</v>
      </c>
      <c r="PV4" s="84" t="s">
        <v>119</v>
      </c>
      <c r="PW4" s="84" t="s">
        <v>119</v>
      </c>
      <c r="PX4" s="84" t="s">
        <v>119</v>
      </c>
      <c r="PY4" s="84" t="s">
        <v>119</v>
      </c>
      <c r="PZ4" s="84" t="s">
        <v>119</v>
      </c>
      <c r="QA4" s="84" t="s">
        <v>119</v>
      </c>
      <c r="QB4" s="84" t="s">
        <v>119</v>
      </c>
      <c r="QC4" s="84" t="s">
        <v>119</v>
      </c>
      <c r="QD4" s="84" t="s">
        <v>119</v>
      </c>
      <c r="QE4" s="84" t="s">
        <v>119</v>
      </c>
      <c r="QF4" s="85" t="s">
        <v>120</v>
      </c>
      <c r="QG4" s="85" t="s">
        <v>120</v>
      </c>
      <c r="QH4" s="85" t="s">
        <v>120</v>
      </c>
      <c r="QI4" s="85" t="s">
        <v>120</v>
      </c>
      <c r="QJ4" s="85" t="s">
        <v>120</v>
      </c>
      <c r="QK4" s="85" t="s">
        <v>120</v>
      </c>
      <c r="QL4" s="85" t="s">
        <v>120</v>
      </c>
      <c r="QM4" s="85" t="s">
        <v>120</v>
      </c>
      <c r="QN4" s="85" t="s">
        <v>120</v>
      </c>
      <c r="QO4" s="85" t="s">
        <v>120</v>
      </c>
      <c r="QP4" s="84" t="s">
        <v>119</v>
      </c>
      <c r="QQ4" s="84" t="s">
        <v>119</v>
      </c>
      <c r="QR4" s="84" t="s">
        <v>119</v>
      </c>
      <c r="QS4" s="84" t="s">
        <v>119</v>
      </c>
      <c r="QT4" s="84" t="s">
        <v>119</v>
      </c>
      <c r="QU4" s="84" t="s">
        <v>119</v>
      </c>
      <c r="QV4" s="84" t="s">
        <v>119</v>
      </c>
      <c r="QW4" s="84" t="s">
        <v>119</v>
      </c>
      <c r="QX4" s="84" t="s">
        <v>119</v>
      </c>
      <c r="QY4" s="84" t="s">
        <v>119</v>
      </c>
      <c r="QZ4" s="85" t="s">
        <v>120</v>
      </c>
      <c r="RA4" s="85" t="s">
        <v>120</v>
      </c>
      <c r="RB4" s="85" t="s">
        <v>120</v>
      </c>
      <c r="RC4" s="85" t="s">
        <v>120</v>
      </c>
      <c r="RD4" s="85" t="s">
        <v>120</v>
      </c>
      <c r="RE4" s="85" t="s">
        <v>120</v>
      </c>
      <c r="RF4" s="85" t="s">
        <v>120</v>
      </c>
      <c r="RG4" s="85" t="s">
        <v>120</v>
      </c>
      <c r="RH4" s="85" t="s">
        <v>120</v>
      </c>
      <c r="RI4" s="85" t="s">
        <v>120</v>
      </c>
      <c r="RJ4" s="84" t="s">
        <v>119</v>
      </c>
      <c r="RK4" s="84" t="s">
        <v>119</v>
      </c>
      <c r="RL4" s="84" t="s">
        <v>119</v>
      </c>
      <c r="RM4" s="84" t="s">
        <v>119</v>
      </c>
      <c r="RN4" s="84" t="s">
        <v>119</v>
      </c>
      <c r="RO4" s="84" t="s">
        <v>119</v>
      </c>
      <c r="RP4" s="84" t="s">
        <v>119</v>
      </c>
      <c r="RQ4" s="84" t="s">
        <v>119</v>
      </c>
      <c r="RR4" s="84" t="s">
        <v>119</v>
      </c>
      <c r="RS4" s="84" t="s">
        <v>119</v>
      </c>
      <c r="RT4" s="84" t="s">
        <v>119</v>
      </c>
      <c r="RU4" s="84" t="s">
        <v>119</v>
      </c>
      <c r="RV4" s="84" t="s">
        <v>119</v>
      </c>
      <c r="RW4" s="84" t="s">
        <v>119</v>
      </c>
      <c r="RX4" s="84" t="s">
        <v>119</v>
      </c>
      <c r="RY4" s="84" t="s">
        <v>119</v>
      </c>
      <c r="RZ4" s="84" t="s">
        <v>119</v>
      </c>
      <c r="SA4" s="84" t="s">
        <v>119</v>
      </c>
      <c r="SB4" s="84" t="s">
        <v>119</v>
      </c>
      <c r="SC4" s="84" t="s">
        <v>119</v>
      </c>
      <c r="SD4" s="85" t="s">
        <v>120</v>
      </c>
      <c r="SE4" s="85" t="s">
        <v>120</v>
      </c>
      <c r="SF4" s="85" t="s">
        <v>120</v>
      </c>
      <c r="SG4" s="85" t="s">
        <v>120</v>
      </c>
      <c r="SH4" s="85" t="s">
        <v>120</v>
      </c>
      <c r="SI4" s="85" t="s">
        <v>120</v>
      </c>
      <c r="SJ4" s="85" t="s">
        <v>120</v>
      </c>
      <c r="SK4" s="85" t="s">
        <v>120</v>
      </c>
      <c r="SL4" s="85" t="s">
        <v>120</v>
      </c>
      <c r="SM4" s="85" t="s">
        <v>120</v>
      </c>
      <c r="SN4" s="84" t="s">
        <v>119</v>
      </c>
      <c r="SO4" s="84" t="s">
        <v>119</v>
      </c>
      <c r="SP4" s="84" t="s">
        <v>119</v>
      </c>
      <c r="SQ4" s="84" t="s">
        <v>119</v>
      </c>
      <c r="SR4" s="84" t="s">
        <v>119</v>
      </c>
      <c r="SS4" s="84" t="s">
        <v>119</v>
      </c>
      <c r="ST4" s="84" t="s">
        <v>119</v>
      </c>
      <c r="SU4" s="84" t="s">
        <v>119</v>
      </c>
      <c r="SV4" s="84" t="s">
        <v>119</v>
      </c>
      <c r="SW4" s="84" t="s">
        <v>119</v>
      </c>
      <c r="SX4" s="84" t="s">
        <v>119</v>
      </c>
      <c r="SY4" s="84" t="s">
        <v>119</v>
      </c>
      <c r="SZ4" s="84" t="s">
        <v>119</v>
      </c>
      <c r="TA4" s="84" t="s">
        <v>119</v>
      </c>
      <c r="TB4" s="84" t="s">
        <v>119</v>
      </c>
      <c r="TC4" s="84" t="s">
        <v>119</v>
      </c>
      <c r="TD4" s="84" t="s">
        <v>119</v>
      </c>
      <c r="TE4" s="84" t="s">
        <v>119</v>
      </c>
      <c r="TF4" s="84" t="s">
        <v>119</v>
      </c>
      <c r="TG4" s="84" t="s">
        <v>119</v>
      </c>
      <c r="TH4" s="84" t="s">
        <v>119</v>
      </c>
      <c r="TI4" s="84" t="s">
        <v>119</v>
      </c>
      <c r="TJ4" s="84" t="s">
        <v>119</v>
      </c>
      <c r="TK4" s="84" t="s">
        <v>119</v>
      </c>
      <c r="TL4" s="84" t="s">
        <v>119</v>
      </c>
      <c r="TM4" s="84" t="s">
        <v>119</v>
      </c>
      <c r="TN4" s="84" t="s">
        <v>119</v>
      </c>
      <c r="TO4" s="84" t="s">
        <v>119</v>
      </c>
      <c r="TP4" s="84" t="s">
        <v>119</v>
      </c>
      <c r="TQ4" s="84" t="s">
        <v>119</v>
      </c>
      <c r="TR4" s="84" t="s">
        <v>119</v>
      </c>
      <c r="TS4" s="84" t="s">
        <v>119</v>
      </c>
      <c r="TT4" s="84" t="s">
        <v>119</v>
      </c>
      <c r="TU4" s="84" t="s">
        <v>119</v>
      </c>
      <c r="TV4" s="84" t="s">
        <v>119</v>
      </c>
      <c r="TW4" s="84" t="s">
        <v>119</v>
      </c>
      <c r="TX4" s="84" t="s">
        <v>119</v>
      </c>
      <c r="TY4" s="84" t="s">
        <v>119</v>
      </c>
      <c r="TZ4" s="84" t="s">
        <v>119</v>
      </c>
      <c r="UA4" s="84" t="s">
        <v>119</v>
      </c>
      <c r="UB4" s="84" t="s">
        <v>119</v>
      </c>
      <c r="UC4" s="84" t="s">
        <v>119</v>
      </c>
      <c r="UD4" s="84" t="s">
        <v>119</v>
      </c>
      <c r="UE4" s="84" t="s">
        <v>119</v>
      </c>
      <c r="UF4" s="84" t="s">
        <v>119</v>
      </c>
      <c r="UG4" s="84" t="s">
        <v>119</v>
      </c>
      <c r="UH4" s="84" t="s">
        <v>119</v>
      </c>
      <c r="UI4" s="84" t="s">
        <v>119</v>
      </c>
      <c r="UJ4" s="84" t="s">
        <v>119</v>
      </c>
      <c r="UK4" s="84" t="s">
        <v>119</v>
      </c>
      <c r="UL4" s="84" t="s">
        <v>119</v>
      </c>
      <c r="UM4" s="84" t="s">
        <v>119</v>
      </c>
      <c r="UN4" s="84" t="s">
        <v>119</v>
      </c>
      <c r="UO4" s="84" t="s">
        <v>119</v>
      </c>
      <c r="UP4" s="84" t="s">
        <v>119</v>
      </c>
      <c r="UQ4" s="84" t="s">
        <v>119</v>
      </c>
      <c r="UR4" s="84" t="s">
        <v>119</v>
      </c>
      <c r="US4" s="84" t="s">
        <v>119</v>
      </c>
      <c r="UT4" s="84" t="s">
        <v>119</v>
      </c>
      <c r="UU4" s="84" t="s">
        <v>119</v>
      </c>
      <c r="UV4" s="85" t="s">
        <v>120</v>
      </c>
      <c r="UW4" s="85" t="s">
        <v>120</v>
      </c>
      <c r="UX4" s="85" t="s">
        <v>120</v>
      </c>
      <c r="UY4" s="85" t="s">
        <v>120</v>
      </c>
      <c r="UZ4" s="85" t="s">
        <v>120</v>
      </c>
      <c r="VA4" s="85" t="s">
        <v>120</v>
      </c>
      <c r="VB4" s="85" t="s">
        <v>120</v>
      </c>
      <c r="VC4" s="85" t="s">
        <v>120</v>
      </c>
      <c r="VD4" s="85" t="s">
        <v>120</v>
      </c>
      <c r="VE4" s="85" t="s">
        <v>120</v>
      </c>
      <c r="VF4" s="84" t="s">
        <v>119</v>
      </c>
      <c r="VG4" s="84" t="s">
        <v>119</v>
      </c>
      <c r="VH4" s="84" t="s">
        <v>119</v>
      </c>
      <c r="VI4" s="84" t="s">
        <v>119</v>
      </c>
      <c r="VJ4" s="84" t="s">
        <v>119</v>
      </c>
      <c r="VK4" s="84" t="s">
        <v>119</v>
      </c>
      <c r="VL4" s="84" t="s">
        <v>119</v>
      </c>
      <c r="VM4" s="84" t="s">
        <v>119</v>
      </c>
      <c r="VN4" s="84" t="s">
        <v>119</v>
      </c>
      <c r="VO4" s="84" t="s">
        <v>119</v>
      </c>
      <c r="VP4" s="84" t="s">
        <v>119</v>
      </c>
      <c r="VQ4" s="84" t="s">
        <v>119</v>
      </c>
      <c r="VR4" s="84" t="s">
        <v>119</v>
      </c>
      <c r="VS4" s="84" t="s">
        <v>119</v>
      </c>
      <c r="VT4" s="84" t="s">
        <v>119</v>
      </c>
      <c r="VU4" s="84" t="s">
        <v>119</v>
      </c>
      <c r="VV4" s="84" t="s">
        <v>119</v>
      </c>
      <c r="VW4" s="84" t="s">
        <v>119</v>
      </c>
      <c r="VX4" s="84" t="s">
        <v>119</v>
      </c>
      <c r="VY4" s="84" t="s">
        <v>119</v>
      </c>
      <c r="VZ4" s="84" t="s">
        <v>119</v>
      </c>
      <c r="WA4" s="84" t="s">
        <v>119</v>
      </c>
      <c r="WB4" s="84" t="s">
        <v>119</v>
      </c>
      <c r="WC4" s="84" t="s">
        <v>119</v>
      </c>
      <c r="WD4" s="84" t="s">
        <v>119</v>
      </c>
      <c r="WE4" s="84" t="s">
        <v>119</v>
      </c>
      <c r="WF4" s="84" t="s">
        <v>119</v>
      </c>
      <c r="WG4" s="84" t="s">
        <v>119</v>
      </c>
      <c r="WH4" s="84" t="s">
        <v>119</v>
      </c>
      <c r="WI4" s="84" t="s">
        <v>119</v>
      </c>
      <c r="WJ4" s="85" t="s">
        <v>120</v>
      </c>
      <c r="WK4" s="85" t="s">
        <v>120</v>
      </c>
      <c r="WL4" s="85" t="s">
        <v>120</v>
      </c>
      <c r="WM4" s="85" t="s">
        <v>120</v>
      </c>
      <c r="WN4" s="85" t="s">
        <v>120</v>
      </c>
      <c r="WO4" s="85" t="s">
        <v>120</v>
      </c>
      <c r="WP4" s="85" t="s">
        <v>120</v>
      </c>
      <c r="WQ4" s="85" t="s">
        <v>120</v>
      </c>
      <c r="WR4" s="85" t="s">
        <v>120</v>
      </c>
      <c r="WS4" s="85" t="s">
        <v>120</v>
      </c>
      <c r="WT4" s="84" t="s">
        <v>119</v>
      </c>
      <c r="WU4" s="84" t="s">
        <v>119</v>
      </c>
      <c r="WV4" s="84" t="s">
        <v>119</v>
      </c>
      <c r="WW4" s="84" t="s">
        <v>119</v>
      </c>
      <c r="WX4" s="84" t="s">
        <v>119</v>
      </c>
      <c r="WY4" s="84" t="s">
        <v>119</v>
      </c>
      <c r="WZ4" s="84" t="s">
        <v>119</v>
      </c>
      <c r="XA4" s="84" t="s">
        <v>119</v>
      </c>
      <c r="XB4" s="84" t="s">
        <v>119</v>
      </c>
      <c r="XC4" s="84" t="s">
        <v>119</v>
      </c>
      <c r="XD4" s="85" t="s">
        <v>120</v>
      </c>
      <c r="XE4" s="85" t="s">
        <v>120</v>
      </c>
      <c r="XF4" s="85" t="s">
        <v>120</v>
      </c>
      <c r="XG4" s="85" t="s">
        <v>120</v>
      </c>
      <c r="XH4" s="85" t="s">
        <v>120</v>
      </c>
      <c r="XI4" s="85" t="s">
        <v>120</v>
      </c>
      <c r="XJ4" s="85" t="s">
        <v>120</v>
      </c>
      <c r="XK4" s="85" t="s">
        <v>120</v>
      </c>
      <c r="XL4" s="85" t="s">
        <v>120</v>
      </c>
      <c r="XM4" s="85" t="s">
        <v>120</v>
      </c>
      <c r="XN4" s="84" t="s">
        <v>119</v>
      </c>
      <c r="XO4" s="55" t="s">
        <v>120</v>
      </c>
      <c r="XP4" s="86" t="s">
        <v>121</v>
      </c>
    </row>
    <row r="5" spans="1:640">
      <c r="A5" s="6">
        <v>4</v>
      </c>
      <c r="B5" s="3" t="s">
        <v>122</v>
      </c>
      <c r="C5" s="8">
        <f t="shared" ref="C5:C68" si="0">+L5+M5+N5</f>
        <v>273.98193292246839</v>
      </c>
      <c r="D5" s="8">
        <f t="shared" ref="D5:D68" si="1">+O5+P5+Q5+R5+S5+T5</f>
        <v>955.72940715410562</v>
      </c>
      <c r="E5" s="60">
        <f>+C5+D5</f>
        <v>1229.7113400765741</v>
      </c>
      <c r="F5" s="9">
        <f t="shared" ref="F5:F68" si="2">+U5+V5+W5</f>
        <v>110.24816700800633</v>
      </c>
      <c r="G5" s="9">
        <f t="shared" ref="G5:G68" si="3">+X5+Y5+Z5+AA5+AB5+AC5</f>
        <v>939.27805757128681</v>
      </c>
      <c r="H5" s="9">
        <f>+F5+G5</f>
        <v>1049.5262245792931</v>
      </c>
      <c r="I5" s="10">
        <f>+C5+F5</f>
        <v>384.23009993047469</v>
      </c>
      <c r="J5" s="10">
        <f t="shared" ref="J5:K5" si="4">+D5+G5</f>
        <v>1895.0074647253923</v>
      </c>
      <c r="K5" s="10">
        <f t="shared" si="4"/>
        <v>2279.2375646558671</v>
      </c>
      <c r="L5" s="57">
        <v>70.744689573084443</v>
      </c>
      <c r="M5" s="57">
        <v>0.68066100405991847</v>
      </c>
      <c r="N5" s="57">
        <v>202.55658234532402</v>
      </c>
      <c r="O5" s="57">
        <v>0</v>
      </c>
      <c r="P5" s="57">
        <v>0</v>
      </c>
      <c r="Q5" s="57">
        <v>0</v>
      </c>
      <c r="R5" s="57">
        <v>174.27550235787305</v>
      </c>
      <c r="S5" s="57">
        <v>781.45390479623256</v>
      </c>
      <c r="T5" s="57">
        <v>0</v>
      </c>
      <c r="U5" s="58">
        <v>43.518242453314848</v>
      </c>
      <c r="V5" s="58">
        <v>0.35199626556557767</v>
      </c>
      <c r="W5" s="58">
        <v>66.377928289125904</v>
      </c>
      <c r="X5" s="58">
        <v>0</v>
      </c>
      <c r="Y5" s="58">
        <v>0</v>
      </c>
      <c r="Z5" s="58">
        <v>0</v>
      </c>
      <c r="AA5" s="58">
        <v>54.705516999551989</v>
      </c>
      <c r="AB5" s="58">
        <v>884.57254057173486</v>
      </c>
      <c r="AC5" s="58">
        <v>0</v>
      </c>
      <c r="AD5" s="59">
        <f t="shared" ref="AD5:AL33" si="5">+L5+U5</f>
        <v>114.26293202639928</v>
      </c>
      <c r="AE5" s="59">
        <f t="shared" si="5"/>
        <v>1.0326572696254961</v>
      </c>
      <c r="AF5" s="59">
        <f t="shared" si="5"/>
        <v>268.93451063444991</v>
      </c>
      <c r="AG5" s="59">
        <f t="shared" si="5"/>
        <v>0</v>
      </c>
      <c r="AH5" s="59">
        <f t="shared" si="5"/>
        <v>0</v>
      </c>
      <c r="AI5" s="59">
        <f t="shared" si="5"/>
        <v>0</v>
      </c>
      <c r="AJ5" s="59">
        <f t="shared" si="5"/>
        <v>228.98101935742505</v>
      </c>
      <c r="AK5" s="59">
        <f t="shared" si="5"/>
        <v>1666.0264453679674</v>
      </c>
      <c r="AL5" s="59">
        <f t="shared" si="5"/>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0.65307945163689818</v>
      </c>
      <c r="BI5" s="11">
        <v>0</v>
      </c>
      <c r="BJ5" s="11">
        <v>0</v>
      </c>
      <c r="BK5" s="11">
        <v>0</v>
      </c>
      <c r="BL5" s="11">
        <v>0</v>
      </c>
      <c r="BM5" s="11">
        <v>0</v>
      </c>
      <c r="BN5" s="11">
        <v>0</v>
      </c>
      <c r="BO5" s="11">
        <v>0</v>
      </c>
      <c r="BP5" s="11">
        <v>0</v>
      </c>
      <c r="BQ5" s="11">
        <v>0</v>
      </c>
      <c r="BR5" s="11">
        <v>0.34692054836310177</v>
      </c>
      <c r="BS5" s="11">
        <v>0</v>
      </c>
      <c r="BT5" s="11">
        <v>0</v>
      </c>
      <c r="BU5" s="11">
        <v>0</v>
      </c>
      <c r="BV5" s="11">
        <v>0</v>
      </c>
      <c r="BW5" s="11">
        <v>0</v>
      </c>
      <c r="BX5" s="11">
        <v>0</v>
      </c>
      <c r="BY5" s="11">
        <v>0</v>
      </c>
      <c r="BZ5" s="11">
        <v>0</v>
      </c>
      <c r="CA5" s="11">
        <v>0</v>
      </c>
      <c r="CB5" s="11">
        <v>0</v>
      </c>
      <c r="CC5" s="11">
        <v>32.727925802212127</v>
      </c>
      <c r="CD5" s="11">
        <v>0</v>
      </c>
      <c r="CE5" s="11">
        <v>0</v>
      </c>
      <c r="CF5" s="11">
        <v>0</v>
      </c>
      <c r="CG5" s="11">
        <v>15.465612617306967</v>
      </c>
      <c r="CH5" s="11">
        <v>0</v>
      </c>
      <c r="CI5" s="11">
        <v>0</v>
      </c>
      <c r="CJ5" s="11">
        <v>0</v>
      </c>
      <c r="CK5" s="11">
        <v>0</v>
      </c>
      <c r="CL5" s="11">
        <v>0</v>
      </c>
      <c r="CM5" s="11">
        <v>35.125074197787882</v>
      </c>
      <c r="CN5" s="11">
        <v>0</v>
      </c>
      <c r="CO5" s="11">
        <v>0</v>
      </c>
      <c r="CP5" s="11">
        <v>0</v>
      </c>
      <c r="CQ5" s="11">
        <v>16.598387382693037</v>
      </c>
      <c r="CR5" s="11">
        <v>0</v>
      </c>
      <c r="CS5" s="11">
        <v>0</v>
      </c>
      <c r="CT5" s="11">
        <v>0</v>
      </c>
      <c r="CU5" s="11">
        <v>0</v>
      </c>
      <c r="CV5" s="11">
        <v>0</v>
      </c>
      <c r="CW5" s="11">
        <v>0</v>
      </c>
      <c r="CX5" s="11">
        <v>0</v>
      </c>
      <c r="CY5" s="11">
        <v>0</v>
      </c>
      <c r="CZ5" s="11">
        <v>0</v>
      </c>
      <c r="DA5" s="11">
        <v>0</v>
      </c>
      <c r="DB5" s="11">
        <v>0</v>
      </c>
      <c r="DC5" s="11">
        <v>0</v>
      </c>
      <c r="DD5" s="11">
        <v>0</v>
      </c>
      <c r="DE5" s="11">
        <v>0</v>
      </c>
      <c r="DF5" s="11">
        <v>0</v>
      </c>
      <c r="DG5" s="11">
        <v>0</v>
      </c>
      <c r="DH5" s="11">
        <v>0</v>
      </c>
      <c r="DI5" s="11">
        <v>0</v>
      </c>
      <c r="DJ5" s="11">
        <v>0</v>
      </c>
      <c r="DK5" s="11">
        <v>0</v>
      </c>
      <c r="DL5" s="11">
        <v>0</v>
      </c>
      <c r="DM5" s="11">
        <v>0</v>
      </c>
      <c r="DN5" s="11">
        <v>0</v>
      </c>
      <c r="DO5" s="11">
        <v>0</v>
      </c>
      <c r="DP5" s="11">
        <v>0</v>
      </c>
      <c r="DQ5" s="11">
        <v>0</v>
      </c>
      <c r="DR5" s="11">
        <v>0</v>
      </c>
      <c r="DS5" s="11">
        <v>0</v>
      </c>
      <c r="DT5" s="11">
        <v>0</v>
      </c>
      <c r="DU5" s="11">
        <v>0</v>
      </c>
      <c r="DV5" s="11">
        <v>0</v>
      </c>
      <c r="DW5" s="11">
        <v>0</v>
      </c>
      <c r="DX5" s="11">
        <v>0</v>
      </c>
      <c r="DY5" s="11">
        <v>0</v>
      </c>
      <c r="DZ5" s="11">
        <v>0</v>
      </c>
      <c r="EA5" s="11">
        <v>0</v>
      </c>
      <c r="EB5" s="11">
        <v>0</v>
      </c>
      <c r="EC5" s="11">
        <v>0</v>
      </c>
      <c r="ED5" s="11">
        <v>0</v>
      </c>
      <c r="EE5" s="11">
        <v>0</v>
      </c>
      <c r="EF5" s="11">
        <v>0</v>
      </c>
      <c r="EG5" s="11">
        <v>0</v>
      </c>
      <c r="EH5" s="11">
        <v>0</v>
      </c>
      <c r="EI5" s="11">
        <v>0</v>
      </c>
      <c r="EJ5" s="11">
        <v>0</v>
      </c>
      <c r="EK5" s="11">
        <v>0</v>
      </c>
      <c r="EL5" s="11">
        <v>0</v>
      </c>
      <c r="EM5" s="11">
        <v>0</v>
      </c>
      <c r="EN5" s="11">
        <v>0</v>
      </c>
      <c r="EO5" s="11">
        <v>0</v>
      </c>
      <c r="EP5" s="11">
        <v>0</v>
      </c>
      <c r="EQ5" s="11">
        <v>0</v>
      </c>
      <c r="ER5" s="11">
        <v>0</v>
      </c>
      <c r="ES5" s="11">
        <v>0</v>
      </c>
      <c r="ET5" s="11">
        <v>0</v>
      </c>
      <c r="EU5" s="11">
        <v>0</v>
      </c>
      <c r="EV5" s="11">
        <v>0</v>
      </c>
      <c r="EW5" s="11">
        <v>0</v>
      </c>
      <c r="EX5" s="11">
        <v>0</v>
      </c>
      <c r="EY5" s="11">
        <v>0</v>
      </c>
      <c r="EZ5" s="11">
        <v>0</v>
      </c>
      <c r="FA5" s="11">
        <v>0</v>
      </c>
      <c r="FB5" s="11">
        <v>0</v>
      </c>
      <c r="FC5" s="11">
        <v>0</v>
      </c>
      <c r="FD5" s="11">
        <v>0</v>
      </c>
      <c r="FE5" s="11">
        <v>0</v>
      </c>
      <c r="FF5" s="11">
        <v>0</v>
      </c>
      <c r="FG5" s="11">
        <v>0</v>
      </c>
      <c r="FH5" s="11">
        <v>0</v>
      </c>
      <c r="FI5" s="11">
        <v>0</v>
      </c>
      <c r="FJ5" s="11">
        <v>0</v>
      </c>
      <c r="FK5" s="11">
        <v>0</v>
      </c>
      <c r="FL5" s="11">
        <v>0</v>
      </c>
      <c r="FM5" s="11">
        <v>0</v>
      </c>
      <c r="FN5" s="11">
        <v>0</v>
      </c>
      <c r="FO5" s="11">
        <v>0</v>
      </c>
      <c r="FP5" s="11">
        <v>0</v>
      </c>
      <c r="FQ5" s="11">
        <v>0</v>
      </c>
      <c r="FR5" s="11">
        <v>0</v>
      </c>
      <c r="FS5" s="11">
        <v>0</v>
      </c>
      <c r="FT5" s="11">
        <v>0</v>
      </c>
      <c r="FU5" s="11">
        <v>0</v>
      </c>
      <c r="FV5" s="11">
        <v>0</v>
      </c>
      <c r="FW5" s="11">
        <v>0</v>
      </c>
      <c r="FX5" s="11">
        <v>0</v>
      </c>
      <c r="FY5" s="11">
        <v>0</v>
      </c>
      <c r="FZ5" s="11">
        <v>0</v>
      </c>
      <c r="GA5" s="11">
        <v>0</v>
      </c>
      <c r="GB5" s="11">
        <v>0</v>
      </c>
      <c r="GC5" s="11">
        <v>0</v>
      </c>
      <c r="GD5" s="11">
        <v>0</v>
      </c>
      <c r="GE5" s="11">
        <v>0</v>
      </c>
      <c r="GF5" s="11">
        <v>0</v>
      </c>
      <c r="GG5" s="11">
        <v>0</v>
      </c>
      <c r="GH5" s="11">
        <v>0</v>
      </c>
      <c r="GI5" s="11">
        <v>0</v>
      </c>
      <c r="GJ5" s="11">
        <v>0</v>
      </c>
      <c r="GK5" s="11">
        <v>0</v>
      </c>
      <c r="GL5" s="11">
        <v>0</v>
      </c>
      <c r="GM5" s="11">
        <v>0</v>
      </c>
      <c r="GN5" s="11">
        <v>0</v>
      </c>
      <c r="GO5" s="11">
        <v>0</v>
      </c>
      <c r="GP5" s="11">
        <v>0</v>
      </c>
      <c r="GQ5" s="11">
        <v>3.964</v>
      </c>
      <c r="GR5" s="11">
        <v>0</v>
      </c>
      <c r="GS5" s="11">
        <v>0</v>
      </c>
      <c r="GT5" s="11">
        <v>0</v>
      </c>
      <c r="GU5" s="11">
        <v>0</v>
      </c>
      <c r="GV5" s="11">
        <v>0</v>
      </c>
      <c r="GW5" s="11">
        <v>0</v>
      </c>
      <c r="GX5" s="11">
        <v>0</v>
      </c>
      <c r="GY5" s="11">
        <v>0</v>
      </c>
      <c r="GZ5" s="11">
        <v>0</v>
      </c>
      <c r="HA5" s="11">
        <v>0</v>
      </c>
      <c r="HB5" s="11">
        <v>0</v>
      </c>
      <c r="HC5" s="11">
        <v>0</v>
      </c>
      <c r="HD5" s="11">
        <v>0</v>
      </c>
      <c r="HE5" s="11">
        <v>0</v>
      </c>
      <c r="HF5" s="11">
        <v>0</v>
      </c>
      <c r="HG5" s="11">
        <v>0</v>
      </c>
      <c r="HH5" s="11">
        <v>0</v>
      </c>
      <c r="HI5" s="11">
        <v>0</v>
      </c>
      <c r="HJ5" s="11">
        <v>0</v>
      </c>
      <c r="HK5" s="11">
        <v>0</v>
      </c>
      <c r="HL5" s="11">
        <v>0</v>
      </c>
      <c r="HM5" s="11">
        <v>0</v>
      </c>
      <c r="HN5" s="11">
        <v>0</v>
      </c>
      <c r="HO5" s="11">
        <v>0</v>
      </c>
      <c r="HP5" s="11">
        <v>0</v>
      </c>
      <c r="HQ5" s="11">
        <v>0</v>
      </c>
      <c r="HR5" s="11">
        <v>0</v>
      </c>
      <c r="HS5" s="11">
        <v>0</v>
      </c>
      <c r="HT5" s="11">
        <v>0</v>
      </c>
      <c r="HU5" s="11">
        <v>0</v>
      </c>
      <c r="HV5" s="11">
        <v>0</v>
      </c>
      <c r="HW5" s="11">
        <v>0</v>
      </c>
      <c r="HX5" s="11">
        <v>0</v>
      </c>
      <c r="HY5" s="11">
        <v>0</v>
      </c>
      <c r="HZ5" s="11">
        <v>0</v>
      </c>
      <c r="IA5" s="11">
        <v>0</v>
      </c>
      <c r="IB5" s="11">
        <v>0</v>
      </c>
      <c r="IC5" s="11">
        <v>0</v>
      </c>
      <c r="ID5" s="11">
        <v>0</v>
      </c>
      <c r="IE5" s="11">
        <v>0</v>
      </c>
      <c r="IF5" s="11">
        <v>0</v>
      </c>
      <c r="IG5" s="11">
        <v>0</v>
      </c>
      <c r="IH5" s="11">
        <v>0</v>
      </c>
      <c r="II5" s="11">
        <v>0</v>
      </c>
      <c r="IJ5" s="11">
        <v>0</v>
      </c>
      <c r="IK5" s="11">
        <v>0</v>
      </c>
      <c r="IL5" s="11">
        <v>0</v>
      </c>
      <c r="IM5" s="11">
        <v>0</v>
      </c>
      <c r="IN5" s="11">
        <v>0</v>
      </c>
      <c r="IO5" s="11">
        <v>0</v>
      </c>
      <c r="IP5" s="11">
        <v>0</v>
      </c>
      <c r="IQ5" s="11">
        <v>0</v>
      </c>
      <c r="IR5" s="11">
        <v>0</v>
      </c>
      <c r="IS5" s="11">
        <v>0</v>
      </c>
      <c r="IT5" s="11">
        <v>0</v>
      </c>
      <c r="IU5" s="11">
        <v>0</v>
      </c>
      <c r="IV5" s="11">
        <v>0</v>
      </c>
      <c r="IW5" s="11">
        <v>0</v>
      </c>
      <c r="IX5" s="11">
        <v>0</v>
      </c>
      <c r="IY5" s="11">
        <v>0</v>
      </c>
      <c r="IZ5" s="11">
        <v>0</v>
      </c>
      <c r="JA5" s="11">
        <v>0</v>
      </c>
      <c r="JB5" s="11">
        <v>0</v>
      </c>
      <c r="JC5" s="11">
        <v>0</v>
      </c>
      <c r="JD5" s="11">
        <v>0</v>
      </c>
      <c r="JE5" s="11">
        <v>0</v>
      </c>
      <c r="JF5" s="11">
        <v>0</v>
      </c>
      <c r="JG5" s="11">
        <v>0</v>
      </c>
      <c r="JH5" s="11">
        <v>0</v>
      </c>
      <c r="JI5" s="11">
        <v>0</v>
      </c>
      <c r="JJ5" s="11">
        <v>0</v>
      </c>
      <c r="JK5" s="11">
        <v>0</v>
      </c>
      <c r="JL5" s="11">
        <v>0</v>
      </c>
      <c r="JM5" s="11">
        <v>0</v>
      </c>
      <c r="JN5" s="11">
        <v>0</v>
      </c>
      <c r="JO5" s="11">
        <v>0</v>
      </c>
      <c r="JP5" s="11">
        <v>0</v>
      </c>
      <c r="JQ5" s="11">
        <v>0</v>
      </c>
      <c r="JR5" s="11">
        <v>0</v>
      </c>
      <c r="JS5" s="11">
        <v>0</v>
      </c>
      <c r="JT5" s="11">
        <v>0</v>
      </c>
      <c r="JU5" s="11">
        <v>0</v>
      </c>
      <c r="JV5" s="11">
        <v>0</v>
      </c>
      <c r="JW5" s="11">
        <v>0</v>
      </c>
      <c r="JX5" s="11">
        <v>0</v>
      </c>
      <c r="JY5" s="11">
        <v>0</v>
      </c>
      <c r="JZ5" s="11">
        <v>0</v>
      </c>
      <c r="KA5" s="11">
        <v>0</v>
      </c>
      <c r="KB5" s="11">
        <v>0</v>
      </c>
      <c r="KC5" s="11">
        <v>0</v>
      </c>
      <c r="KD5" s="11">
        <v>0</v>
      </c>
      <c r="KE5" s="11">
        <v>0</v>
      </c>
      <c r="KF5" s="11">
        <v>0</v>
      </c>
      <c r="KG5" s="11">
        <v>0</v>
      </c>
      <c r="KH5" s="11">
        <v>0</v>
      </c>
      <c r="KI5" s="11">
        <v>0</v>
      </c>
      <c r="KJ5" s="11">
        <v>0</v>
      </c>
      <c r="KK5" s="11">
        <v>0</v>
      </c>
      <c r="KL5" s="11">
        <v>0</v>
      </c>
      <c r="KM5" s="11">
        <v>0</v>
      </c>
      <c r="KN5" s="11">
        <v>0</v>
      </c>
      <c r="KO5" s="11">
        <v>0</v>
      </c>
      <c r="KP5" s="11">
        <v>0</v>
      </c>
      <c r="KQ5" s="11">
        <v>0</v>
      </c>
      <c r="KR5" s="11">
        <v>0</v>
      </c>
      <c r="KS5" s="11">
        <v>0</v>
      </c>
      <c r="KT5" s="11">
        <v>0</v>
      </c>
      <c r="KU5" s="11">
        <v>0</v>
      </c>
      <c r="KV5" s="11">
        <v>0</v>
      </c>
      <c r="KW5" s="11">
        <v>0</v>
      </c>
      <c r="KX5" s="11">
        <v>0</v>
      </c>
      <c r="KY5" s="11">
        <v>0</v>
      </c>
      <c r="KZ5" s="11">
        <v>0</v>
      </c>
      <c r="LA5" s="11">
        <v>0</v>
      </c>
      <c r="LB5" s="11">
        <v>0</v>
      </c>
      <c r="LC5" s="11">
        <v>0</v>
      </c>
      <c r="LD5" s="11">
        <v>0</v>
      </c>
      <c r="LE5" s="11">
        <v>0</v>
      </c>
      <c r="LF5" s="11">
        <v>0</v>
      </c>
      <c r="LG5" s="11">
        <v>0</v>
      </c>
      <c r="LH5" s="11">
        <v>0</v>
      </c>
      <c r="LI5" s="11">
        <v>0</v>
      </c>
      <c r="LJ5" s="11">
        <v>0</v>
      </c>
      <c r="LK5" s="11">
        <v>0</v>
      </c>
      <c r="LL5" s="11">
        <v>0</v>
      </c>
      <c r="LM5" s="11">
        <v>0</v>
      </c>
      <c r="LN5" s="11">
        <v>0</v>
      </c>
      <c r="LO5" s="11">
        <v>0</v>
      </c>
      <c r="LP5" s="11">
        <v>0</v>
      </c>
      <c r="LQ5" s="11">
        <v>0</v>
      </c>
      <c r="LR5" s="11">
        <v>0</v>
      </c>
      <c r="LS5" s="11">
        <v>0</v>
      </c>
      <c r="LT5" s="11">
        <v>0</v>
      </c>
      <c r="LU5" s="11">
        <v>0</v>
      </c>
      <c r="LV5" s="11">
        <v>0</v>
      </c>
      <c r="LW5" s="11">
        <v>0</v>
      </c>
      <c r="LX5" s="11">
        <v>0</v>
      </c>
      <c r="LY5" s="11">
        <v>0</v>
      </c>
      <c r="LZ5" s="11">
        <v>0</v>
      </c>
      <c r="MA5" s="11">
        <v>0</v>
      </c>
      <c r="MB5" s="11">
        <v>0</v>
      </c>
      <c r="MC5" s="11">
        <v>0</v>
      </c>
      <c r="MD5" s="11">
        <v>0</v>
      </c>
      <c r="ME5" s="11">
        <v>0</v>
      </c>
      <c r="MF5" s="11">
        <v>0</v>
      </c>
      <c r="MG5" s="11">
        <v>0</v>
      </c>
      <c r="MH5" s="11">
        <v>0</v>
      </c>
      <c r="MI5" s="11">
        <v>0</v>
      </c>
      <c r="MJ5" s="11">
        <v>0</v>
      </c>
      <c r="MK5" s="11">
        <v>0</v>
      </c>
      <c r="ML5" s="11">
        <v>0</v>
      </c>
      <c r="MM5" s="11">
        <v>0</v>
      </c>
      <c r="MN5" s="11">
        <v>0</v>
      </c>
      <c r="MO5" s="11">
        <v>0</v>
      </c>
      <c r="MP5" s="11">
        <v>0</v>
      </c>
      <c r="MQ5" s="11">
        <v>0</v>
      </c>
      <c r="MR5" s="11">
        <v>0</v>
      </c>
      <c r="MS5" s="11">
        <v>0</v>
      </c>
      <c r="MT5" s="11">
        <v>0</v>
      </c>
      <c r="MU5" s="11">
        <v>0</v>
      </c>
      <c r="MV5" s="11">
        <v>0</v>
      </c>
      <c r="MW5" s="11">
        <v>0</v>
      </c>
      <c r="MX5" s="11">
        <v>0</v>
      </c>
      <c r="MY5" s="11">
        <v>0</v>
      </c>
      <c r="MZ5" s="11">
        <v>0</v>
      </c>
      <c r="NA5" s="11">
        <v>0</v>
      </c>
      <c r="NB5" s="11">
        <v>0</v>
      </c>
      <c r="NC5" s="11">
        <v>0</v>
      </c>
      <c r="ND5" s="11">
        <v>0</v>
      </c>
      <c r="NE5" s="11">
        <v>0</v>
      </c>
      <c r="NF5" s="11">
        <v>0</v>
      </c>
      <c r="NG5" s="11">
        <v>0</v>
      </c>
      <c r="NH5" s="11">
        <v>0</v>
      </c>
      <c r="NI5" s="11">
        <v>0</v>
      </c>
      <c r="NJ5" s="11">
        <v>0</v>
      </c>
      <c r="NK5" s="11">
        <v>0</v>
      </c>
      <c r="NL5" s="11">
        <v>0</v>
      </c>
      <c r="NM5" s="11">
        <v>0</v>
      </c>
      <c r="NN5" s="11">
        <v>0</v>
      </c>
      <c r="NO5" s="11">
        <v>0</v>
      </c>
      <c r="NP5" s="11">
        <v>0</v>
      </c>
      <c r="NQ5" s="11">
        <v>0</v>
      </c>
      <c r="NR5" s="11">
        <v>0</v>
      </c>
      <c r="NS5" s="11">
        <v>0</v>
      </c>
      <c r="NT5" s="11">
        <v>0</v>
      </c>
      <c r="NU5" s="11">
        <v>0</v>
      </c>
      <c r="NV5" s="11">
        <v>0</v>
      </c>
      <c r="NW5" s="11">
        <v>0</v>
      </c>
      <c r="NX5" s="11">
        <v>0</v>
      </c>
      <c r="NY5" s="11">
        <v>0</v>
      </c>
      <c r="NZ5" s="11">
        <v>0</v>
      </c>
      <c r="OA5" s="11">
        <v>0</v>
      </c>
      <c r="OB5" s="11">
        <v>0</v>
      </c>
      <c r="OC5" s="11">
        <v>0</v>
      </c>
      <c r="OD5" s="11">
        <v>0</v>
      </c>
      <c r="OE5" s="11">
        <v>0</v>
      </c>
      <c r="OF5" s="11">
        <v>0</v>
      </c>
      <c r="OG5" s="11">
        <v>0</v>
      </c>
      <c r="OH5" s="11">
        <v>52.261974084805772</v>
      </c>
      <c r="OI5" s="11">
        <v>0</v>
      </c>
      <c r="OJ5" s="11">
        <v>0</v>
      </c>
      <c r="OK5" s="11">
        <v>0</v>
      </c>
      <c r="OL5" s="11">
        <v>0</v>
      </c>
      <c r="OM5" s="11">
        <v>0</v>
      </c>
      <c r="ON5" s="11">
        <v>0</v>
      </c>
      <c r="OO5" s="11">
        <v>4.2914602062405056E-2</v>
      </c>
      <c r="OP5" s="11">
        <v>0</v>
      </c>
      <c r="OQ5" s="11">
        <v>0</v>
      </c>
      <c r="OR5" s="11">
        <v>32.475515478367335</v>
      </c>
      <c r="OS5" s="11">
        <v>0</v>
      </c>
      <c r="OT5" s="11">
        <v>0</v>
      </c>
      <c r="OU5" s="11">
        <v>0</v>
      </c>
      <c r="OV5" s="11">
        <v>0</v>
      </c>
      <c r="OW5" s="11">
        <v>0</v>
      </c>
      <c r="OX5" s="11">
        <v>0</v>
      </c>
      <c r="OY5" s="11">
        <v>2.66670719568321E-2</v>
      </c>
      <c r="OZ5" s="11">
        <v>0</v>
      </c>
      <c r="PA5" s="11">
        <v>0</v>
      </c>
      <c r="PB5" s="11">
        <v>24.427850535675258</v>
      </c>
      <c r="PC5" s="11">
        <v>2.7581552423020302E-2</v>
      </c>
      <c r="PD5" s="11">
        <v>169.82865654311189</v>
      </c>
      <c r="PE5" s="11">
        <v>0</v>
      </c>
      <c r="PF5" s="11">
        <v>0</v>
      </c>
      <c r="PG5" s="11">
        <v>0</v>
      </c>
      <c r="PH5" s="11">
        <v>149.4402790817297</v>
      </c>
      <c r="PI5" s="11">
        <v>0</v>
      </c>
      <c r="PJ5" s="11">
        <v>0</v>
      </c>
      <c r="PK5" s="11">
        <v>0</v>
      </c>
      <c r="PL5" s="11">
        <v>4.4953546951168928</v>
      </c>
      <c r="PM5" s="11">
        <v>5.0757172024758993E-3</v>
      </c>
      <c r="PN5" s="11">
        <v>31.252854091338023</v>
      </c>
      <c r="PO5" s="11">
        <v>0</v>
      </c>
      <c r="PP5" s="11">
        <v>0</v>
      </c>
      <c r="PQ5" s="11">
        <v>0</v>
      </c>
      <c r="PR5" s="11">
        <v>27.500866653352567</v>
      </c>
      <c r="PS5" s="11">
        <v>0</v>
      </c>
      <c r="PT5" s="11">
        <v>0</v>
      </c>
      <c r="PU5" s="11">
        <v>0</v>
      </c>
      <c r="PV5" s="11">
        <v>-50.427260946860891</v>
      </c>
      <c r="PW5" s="11">
        <v>0</v>
      </c>
      <c r="PX5" s="11">
        <v>0</v>
      </c>
      <c r="PY5" s="11">
        <v>0</v>
      </c>
      <c r="PZ5" s="11">
        <v>0</v>
      </c>
      <c r="QA5" s="11">
        <v>0</v>
      </c>
      <c r="QB5" s="11">
        <v>0</v>
      </c>
      <c r="QC5" s="11">
        <v>0</v>
      </c>
      <c r="QD5" s="11">
        <v>0</v>
      </c>
      <c r="QE5" s="11">
        <v>0</v>
      </c>
      <c r="QF5" s="11">
        <v>-7.3747589804817704</v>
      </c>
      <c r="QG5" s="11">
        <v>0</v>
      </c>
      <c r="QH5" s="11">
        <v>0</v>
      </c>
      <c r="QI5" s="11">
        <v>0</v>
      </c>
      <c r="QJ5" s="11">
        <v>0</v>
      </c>
      <c r="QK5" s="11">
        <v>0</v>
      </c>
      <c r="QL5" s="11">
        <v>0</v>
      </c>
      <c r="QM5" s="11">
        <v>0</v>
      </c>
      <c r="QN5" s="11">
        <v>0</v>
      </c>
      <c r="QO5" s="11">
        <v>0</v>
      </c>
      <c r="QP5" s="11">
        <v>16.82520698645785</v>
      </c>
      <c r="QQ5" s="11">
        <v>0</v>
      </c>
      <c r="QR5" s="11">
        <v>0</v>
      </c>
      <c r="QS5" s="11">
        <v>0</v>
      </c>
      <c r="QT5" s="11">
        <v>0</v>
      </c>
      <c r="QU5" s="11">
        <v>0</v>
      </c>
      <c r="QV5" s="11">
        <v>0</v>
      </c>
      <c r="QW5" s="11">
        <v>0</v>
      </c>
      <c r="QX5" s="11">
        <v>0</v>
      </c>
      <c r="QY5" s="11">
        <v>0</v>
      </c>
      <c r="QZ5" s="11">
        <v>0.48070323250115538</v>
      </c>
      <c r="RA5" s="11">
        <v>0</v>
      </c>
      <c r="RB5" s="11">
        <v>0</v>
      </c>
      <c r="RC5" s="11">
        <v>0</v>
      </c>
      <c r="RD5" s="11">
        <v>0</v>
      </c>
      <c r="RE5" s="11">
        <v>0</v>
      </c>
      <c r="RF5" s="11">
        <v>0</v>
      </c>
      <c r="RG5" s="11">
        <v>0</v>
      </c>
      <c r="RH5" s="11">
        <v>0</v>
      </c>
      <c r="RI5" s="11">
        <v>0</v>
      </c>
      <c r="RJ5" s="11">
        <v>7.8842224744608398</v>
      </c>
      <c r="RK5" s="11">
        <v>0</v>
      </c>
      <c r="RL5" s="11">
        <v>0</v>
      </c>
      <c r="RM5" s="11">
        <v>0</v>
      </c>
      <c r="RN5" s="11">
        <v>0</v>
      </c>
      <c r="RO5" s="11">
        <v>0</v>
      </c>
      <c r="RP5" s="11">
        <v>0</v>
      </c>
      <c r="RQ5" s="11">
        <v>0</v>
      </c>
      <c r="RR5" s="11">
        <v>0</v>
      </c>
      <c r="RS5" s="11">
        <v>0</v>
      </c>
      <c r="RT5" s="11">
        <v>9.6550234142901843</v>
      </c>
      <c r="RU5" s="11">
        <v>0</v>
      </c>
      <c r="RV5" s="11">
        <v>0</v>
      </c>
      <c r="RW5" s="11">
        <v>0</v>
      </c>
      <c r="RX5" s="11">
        <v>0</v>
      </c>
      <c r="RY5" s="11">
        <v>0</v>
      </c>
      <c r="RZ5" s="11">
        <v>9.3696106588363985</v>
      </c>
      <c r="SA5" s="11">
        <v>781.41099019417015</v>
      </c>
      <c r="SB5" s="11">
        <v>0</v>
      </c>
      <c r="SC5" s="11">
        <v>0</v>
      </c>
      <c r="SD5" s="11">
        <v>10.929346050702419</v>
      </c>
      <c r="SE5" s="11">
        <v>0</v>
      </c>
      <c r="SF5" s="11">
        <v>0</v>
      </c>
      <c r="SG5" s="11">
        <v>0</v>
      </c>
      <c r="SH5" s="11">
        <v>0</v>
      </c>
      <c r="SI5" s="11">
        <v>0</v>
      </c>
      <c r="SJ5" s="11">
        <v>10.606262963506378</v>
      </c>
      <c r="SK5" s="11">
        <v>884.54587349977805</v>
      </c>
      <c r="SL5" s="11">
        <v>0</v>
      </c>
      <c r="SM5" s="11">
        <v>0</v>
      </c>
      <c r="SN5" s="11">
        <v>0</v>
      </c>
      <c r="SO5" s="11">
        <v>0</v>
      </c>
      <c r="SP5" s="11">
        <v>0</v>
      </c>
      <c r="SQ5" s="11">
        <v>0</v>
      </c>
      <c r="SR5" s="11">
        <v>0</v>
      </c>
      <c r="SS5" s="11">
        <v>0</v>
      </c>
      <c r="ST5" s="11">
        <v>0</v>
      </c>
      <c r="SU5" s="11">
        <v>0</v>
      </c>
      <c r="SV5" s="11">
        <v>0</v>
      </c>
      <c r="SW5" s="11">
        <v>0</v>
      </c>
      <c r="SX5" s="11">
        <v>4.5281138348145165</v>
      </c>
      <c r="SY5" s="11">
        <v>0</v>
      </c>
      <c r="SZ5" s="11">
        <v>0</v>
      </c>
      <c r="TA5" s="11">
        <v>0</v>
      </c>
      <c r="TB5" s="11">
        <v>0</v>
      </c>
      <c r="TC5" s="11">
        <v>0</v>
      </c>
      <c r="TD5" s="11">
        <v>0</v>
      </c>
      <c r="TE5" s="11">
        <v>0</v>
      </c>
      <c r="TF5" s="11">
        <v>0</v>
      </c>
      <c r="TG5" s="11">
        <v>0</v>
      </c>
      <c r="TH5" s="11">
        <v>0.26258216479005531</v>
      </c>
      <c r="TI5" s="11">
        <v>0</v>
      </c>
      <c r="TJ5" s="11">
        <v>0</v>
      </c>
      <c r="TK5" s="11">
        <v>0</v>
      </c>
      <c r="TL5" s="11">
        <v>0</v>
      </c>
      <c r="TM5" s="11">
        <v>0</v>
      </c>
      <c r="TN5" s="11">
        <v>0</v>
      </c>
      <c r="TO5" s="11">
        <v>0</v>
      </c>
      <c r="TP5" s="11">
        <v>0</v>
      </c>
      <c r="TQ5" s="11">
        <v>0</v>
      </c>
      <c r="TR5" s="11">
        <v>0</v>
      </c>
      <c r="TS5" s="11">
        <v>0</v>
      </c>
      <c r="TT5" s="11">
        <v>0</v>
      </c>
      <c r="TU5" s="11">
        <v>0</v>
      </c>
      <c r="TV5" s="11">
        <v>0</v>
      </c>
      <c r="TW5" s="11">
        <v>0</v>
      </c>
      <c r="TX5" s="11">
        <v>0</v>
      </c>
      <c r="TY5" s="11">
        <v>0</v>
      </c>
      <c r="TZ5" s="11">
        <v>0</v>
      </c>
      <c r="UA5" s="11">
        <v>0</v>
      </c>
      <c r="UB5" s="11">
        <v>0</v>
      </c>
      <c r="UC5" s="11">
        <v>0</v>
      </c>
      <c r="UD5" s="11">
        <v>0</v>
      </c>
      <c r="UE5" s="11">
        <v>0</v>
      </c>
      <c r="UF5" s="11">
        <v>0</v>
      </c>
      <c r="UG5" s="11">
        <v>0</v>
      </c>
      <c r="UH5" s="11">
        <v>0</v>
      </c>
      <c r="UI5" s="11">
        <v>0</v>
      </c>
      <c r="UJ5" s="11">
        <v>0</v>
      </c>
      <c r="UK5" s="11">
        <v>0</v>
      </c>
      <c r="UL5" s="11">
        <v>0</v>
      </c>
      <c r="UM5" s="11">
        <v>0</v>
      </c>
      <c r="UN5" s="11">
        <v>0</v>
      </c>
      <c r="UO5" s="11">
        <v>0</v>
      </c>
      <c r="UP5" s="11">
        <v>0</v>
      </c>
      <c r="UQ5" s="11">
        <v>0</v>
      </c>
      <c r="UR5" s="11">
        <v>0</v>
      </c>
      <c r="US5" s="11">
        <v>0</v>
      </c>
      <c r="UT5" s="11">
        <v>0</v>
      </c>
      <c r="UU5" s="11">
        <v>0</v>
      </c>
      <c r="UV5" s="11">
        <v>0</v>
      </c>
      <c r="UW5" s="11">
        <v>0</v>
      </c>
      <c r="UX5" s="11">
        <v>0</v>
      </c>
      <c r="UY5" s="11">
        <v>0</v>
      </c>
      <c r="UZ5" s="11">
        <v>0</v>
      </c>
      <c r="VA5" s="11">
        <v>0</v>
      </c>
      <c r="VB5" s="11">
        <v>0</v>
      </c>
      <c r="VC5" s="11">
        <v>0</v>
      </c>
      <c r="VD5" s="11">
        <v>0</v>
      </c>
      <c r="VE5" s="11">
        <v>0</v>
      </c>
      <c r="VF5" s="11">
        <v>0</v>
      </c>
      <c r="VG5" s="11">
        <v>0</v>
      </c>
      <c r="VH5" s="11">
        <v>0</v>
      </c>
      <c r="VI5" s="11">
        <v>0</v>
      </c>
      <c r="VJ5" s="11">
        <v>0</v>
      </c>
      <c r="VK5" s="11">
        <v>0</v>
      </c>
      <c r="VL5" s="11">
        <v>0</v>
      </c>
      <c r="VM5" s="11">
        <v>0</v>
      </c>
      <c r="VN5" s="11">
        <v>0</v>
      </c>
      <c r="VO5" s="11">
        <v>0</v>
      </c>
      <c r="VP5" s="11">
        <v>0</v>
      </c>
      <c r="VQ5" s="11">
        <v>0</v>
      </c>
      <c r="VR5" s="11">
        <v>0</v>
      </c>
      <c r="VS5" s="11">
        <v>0</v>
      </c>
      <c r="VT5" s="11">
        <v>0</v>
      </c>
      <c r="VU5" s="11">
        <v>0</v>
      </c>
      <c r="VV5" s="11">
        <v>0</v>
      </c>
      <c r="VW5" s="11">
        <v>0</v>
      </c>
      <c r="VX5" s="11">
        <v>0</v>
      </c>
      <c r="VY5" s="11">
        <v>0</v>
      </c>
      <c r="VZ5" s="11">
        <v>0</v>
      </c>
      <c r="WA5" s="11">
        <v>0</v>
      </c>
      <c r="WB5" s="11">
        <v>0</v>
      </c>
      <c r="WC5" s="11">
        <v>0</v>
      </c>
      <c r="WD5" s="11">
        <v>0</v>
      </c>
      <c r="WE5" s="11">
        <v>0</v>
      </c>
      <c r="WF5" s="11">
        <v>0</v>
      </c>
      <c r="WG5" s="11">
        <v>0</v>
      </c>
      <c r="WH5" s="11">
        <v>0</v>
      </c>
      <c r="WI5" s="11">
        <v>0</v>
      </c>
      <c r="WJ5" s="11">
        <v>0</v>
      </c>
      <c r="WK5" s="11">
        <v>0</v>
      </c>
      <c r="WL5" s="11">
        <v>0</v>
      </c>
      <c r="WM5" s="11">
        <v>0</v>
      </c>
      <c r="WN5" s="11">
        <v>0</v>
      </c>
      <c r="WO5" s="11">
        <v>0</v>
      </c>
      <c r="WP5" s="11">
        <v>0</v>
      </c>
      <c r="WQ5" s="11">
        <v>0</v>
      </c>
      <c r="WR5" s="11">
        <v>0</v>
      </c>
      <c r="WS5" s="11">
        <v>0</v>
      </c>
      <c r="WT5" s="11">
        <v>1.3629770246508468</v>
      </c>
      <c r="WU5" s="11">
        <v>0</v>
      </c>
      <c r="WV5" s="11">
        <v>0</v>
      </c>
      <c r="WW5" s="11">
        <v>0</v>
      </c>
      <c r="WX5" s="11">
        <v>0</v>
      </c>
      <c r="WY5" s="11">
        <v>0</v>
      </c>
      <c r="WZ5" s="11">
        <v>0</v>
      </c>
      <c r="XA5" s="11">
        <v>0</v>
      </c>
      <c r="XB5" s="11">
        <v>0</v>
      </c>
      <c r="XC5" s="11">
        <v>0</v>
      </c>
      <c r="XD5" s="11">
        <v>2.512081977108811</v>
      </c>
      <c r="XE5" s="11">
        <v>0</v>
      </c>
      <c r="XF5" s="11">
        <v>0</v>
      </c>
      <c r="XG5" s="11">
        <v>0</v>
      </c>
      <c r="XH5" s="11">
        <v>0</v>
      </c>
      <c r="XI5" s="11">
        <v>0</v>
      </c>
      <c r="XJ5" s="11">
        <v>0</v>
      </c>
      <c r="XK5" s="11">
        <v>0</v>
      </c>
      <c r="XL5" s="11">
        <v>0</v>
      </c>
      <c r="XM5" s="11">
        <v>0</v>
      </c>
      <c r="XN5" s="11">
        <v>0</v>
      </c>
      <c r="XO5" s="11">
        <v>0</v>
      </c>
      <c r="XP5" s="11">
        <v>0</v>
      </c>
    </row>
    <row r="6" spans="1:640">
      <c r="A6" s="6">
        <v>8</v>
      </c>
      <c r="B6" s="3" t="s">
        <v>123</v>
      </c>
      <c r="C6" s="8">
        <f t="shared" si="0"/>
        <v>473.49701492566044</v>
      </c>
      <c r="D6" s="8">
        <f t="shared" si="1"/>
        <v>1065.6492826752194</v>
      </c>
      <c r="E6" s="60">
        <f t="shared" ref="E6:E69" si="6">+C6+D6</f>
        <v>1539.1462976008797</v>
      </c>
      <c r="F6" s="9">
        <f t="shared" si="2"/>
        <v>84.145199821652113</v>
      </c>
      <c r="G6" s="9">
        <f t="shared" si="3"/>
        <v>-4.0661108761553786</v>
      </c>
      <c r="H6" s="9">
        <f t="shared" ref="H6:H69" si="7">+F6+G6</f>
        <v>80.079088945496736</v>
      </c>
      <c r="I6" s="10">
        <f t="shared" ref="I6:I69" si="8">+C6+F6</f>
        <v>557.64221474731255</v>
      </c>
      <c r="J6" s="10">
        <f t="shared" ref="J6:J69" si="9">+D6+G6</f>
        <v>1061.5831717990641</v>
      </c>
      <c r="K6" s="10">
        <f t="shared" ref="K6:K69" si="10">+E6+H6</f>
        <v>1619.2253865463765</v>
      </c>
      <c r="L6" s="57">
        <v>187.7127310221243</v>
      </c>
      <c r="M6" s="57">
        <v>279.9406932899048</v>
      </c>
      <c r="N6" s="57">
        <v>5.8435906136313509</v>
      </c>
      <c r="O6" s="57">
        <v>10</v>
      </c>
      <c r="P6" s="57">
        <v>0</v>
      </c>
      <c r="Q6" s="57">
        <v>0</v>
      </c>
      <c r="R6" s="57">
        <v>-89.963326208513905</v>
      </c>
      <c r="S6" s="57">
        <v>1145.6126088837334</v>
      </c>
      <c r="T6" s="57">
        <v>0</v>
      </c>
      <c r="U6" s="58">
        <v>61.857199090198328</v>
      </c>
      <c r="V6" s="58">
        <v>21.212629303952848</v>
      </c>
      <c r="W6" s="58">
        <v>1.0753714275009396</v>
      </c>
      <c r="X6" s="58">
        <v>0</v>
      </c>
      <c r="Y6" s="58">
        <v>0</v>
      </c>
      <c r="Z6" s="58">
        <v>0</v>
      </c>
      <c r="AA6" s="58">
        <v>-4.1000776557618588</v>
      </c>
      <c r="AB6" s="58">
        <v>3.3966779606480438E-2</v>
      </c>
      <c r="AC6" s="58">
        <v>0</v>
      </c>
      <c r="AD6" s="59">
        <f t="shared" si="5"/>
        <v>249.56993011232262</v>
      </c>
      <c r="AE6" s="59">
        <f t="shared" si="5"/>
        <v>301.15332259385764</v>
      </c>
      <c r="AF6" s="59">
        <f t="shared" si="5"/>
        <v>6.918962041132291</v>
      </c>
      <c r="AG6" s="59">
        <f t="shared" si="5"/>
        <v>10</v>
      </c>
      <c r="AH6" s="59">
        <f t="shared" si="5"/>
        <v>0</v>
      </c>
      <c r="AI6" s="59">
        <f t="shared" si="5"/>
        <v>0</v>
      </c>
      <c r="AJ6" s="59">
        <f t="shared" si="5"/>
        <v>-94.06340386427577</v>
      </c>
      <c r="AK6" s="59">
        <f t="shared" si="5"/>
        <v>1145.6465756633399</v>
      </c>
      <c r="AL6" s="59">
        <f t="shared" si="5"/>
        <v>0</v>
      </c>
      <c r="AM6" s="11">
        <v>0</v>
      </c>
      <c r="AN6" s="11">
        <v>268.64377425752258</v>
      </c>
      <c r="AO6" s="11">
        <v>0</v>
      </c>
      <c r="AP6" s="11">
        <v>0</v>
      </c>
      <c r="AQ6" s="11">
        <v>0</v>
      </c>
      <c r="AR6" s="11">
        <v>0</v>
      </c>
      <c r="AS6" s="11">
        <v>-111.6660595214459</v>
      </c>
      <c r="AT6" s="11">
        <v>0</v>
      </c>
      <c r="AU6" s="11">
        <v>0</v>
      </c>
      <c r="AV6" s="11">
        <v>0</v>
      </c>
      <c r="AW6" s="11">
        <v>0</v>
      </c>
      <c r="AX6" s="11">
        <v>19.47222574247737</v>
      </c>
      <c r="AY6" s="11">
        <v>0</v>
      </c>
      <c r="AZ6" s="11">
        <v>0</v>
      </c>
      <c r="BA6" s="11">
        <v>0</v>
      </c>
      <c r="BB6" s="11">
        <v>0</v>
      </c>
      <c r="BC6" s="11">
        <v>-8.0939404785540887</v>
      </c>
      <c r="BD6" s="11">
        <v>0</v>
      </c>
      <c r="BE6" s="11">
        <v>0</v>
      </c>
      <c r="BF6" s="11">
        <v>0</v>
      </c>
      <c r="BG6" s="11">
        <v>0</v>
      </c>
      <c r="BH6" s="11">
        <v>3.2653972581844908</v>
      </c>
      <c r="BI6" s="11">
        <v>0</v>
      </c>
      <c r="BJ6" s="11">
        <v>0</v>
      </c>
      <c r="BK6" s="11">
        <v>0</v>
      </c>
      <c r="BL6" s="11">
        <v>0</v>
      </c>
      <c r="BM6" s="11">
        <v>0</v>
      </c>
      <c r="BN6" s="11">
        <v>0</v>
      </c>
      <c r="BO6" s="11">
        <v>0</v>
      </c>
      <c r="BP6" s="11">
        <v>0</v>
      </c>
      <c r="BQ6" s="11">
        <v>0</v>
      </c>
      <c r="BR6" s="11">
        <v>1.7346027418155088</v>
      </c>
      <c r="BS6" s="11">
        <v>0</v>
      </c>
      <c r="BT6" s="11">
        <v>0</v>
      </c>
      <c r="BU6" s="11">
        <v>0</v>
      </c>
      <c r="BV6" s="11">
        <v>0</v>
      </c>
      <c r="BW6" s="11">
        <v>0</v>
      </c>
      <c r="BX6" s="11">
        <v>0</v>
      </c>
      <c r="BY6" s="11">
        <v>0</v>
      </c>
      <c r="BZ6" s="11">
        <v>0</v>
      </c>
      <c r="CA6" s="11">
        <v>0</v>
      </c>
      <c r="CB6" s="11">
        <v>0</v>
      </c>
      <c r="CC6" s="11">
        <v>0</v>
      </c>
      <c r="CD6" s="11">
        <v>0</v>
      </c>
      <c r="CE6" s="11">
        <v>0</v>
      </c>
      <c r="CF6" s="11">
        <v>0</v>
      </c>
      <c r="CG6" s="11">
        <v>0</v>
      </c>
      <c r="CH6" s="11">
        <v>0</v>
      </c>
      <c r="CI6" s="11">
        <v>0</v>
      </c>
      <c r="CJ6" s="11">
        <v>0</v>
      </c>
      <c r="CK6" s="11">
        <v>0</v>
      </c>
      <c r="CL6" s="11">
        <v>0</v>
      </c>
      <c r="CM6" s="11">
        <v>0</v>
      </c>
      <c r="CN6" s="11">
        <v>0</v>
      </c>
      <c r="CO6" s="11">
        <v>0</v>
      </c>
      <c r="CP6" s="11">
        <v>0</v>
      </c>
      <c r="CQ6" s="11">
        <v>0</v>
      </c>
      <c r="CR6" s="11">
        <v>0</v>
      </c>
      <c r="CS6" s="11">
        <v>0</v>
      </c>
      <c r="CT6" s="11">
        <v>0</v>
      </c>
      <c r="CU6" s="11">
        <v>0</v>
      </c>
      <c r="CV6" s="11">
        <v>0</v>
      </c>
      <c r="CW6" s="11">
        <v>0</v>
      </c>
      <c r="CX6" s="11">
        <v>0</v>
      </c>
      <c r="CY6" s="11">
        <v>0</v>
      </c>
      <c r="CZ6" s="11">
        <v>0</v>
      </c>
      <c r="DA6" s="11">
        <v>0</v>
      </c>
      <c r="DB6" s="11">
        <v>0</v>
      </c>
      <c r="DC6" s="11">
        <v>0</v>
      </c>
      <c r="DD6" s="11">
        <v>0</v>
      </c>
      <c r="DE6" s="11">
        <v>0</v>
      </c>
      <c r="DF6" s="11">
        <v>0</v>
      </c>
      <c r="DG6" s="11">
        <v>0</v>
      </c>
      <c r="DH6" s="11">
        <v>0</v>
      </c>
      <c r="DI6" s="11">
        <v>0</v>
      </c>
      <c r="DJ6" s="11">
        <v>0</v>
      </c>
      <c r="DK6" s="11">
        <v>0</v>
      </c>
      <c r="DL6" s="11">
        <v>0</v>
      </c>
      <c r="DM6" s="11">
        <v>0</v>
      </c>
      <c r="DN6" s="11">
        <v>0</v>
      </c>
      <c r="DO6" s="11">
        <v>0</v>
      </c>
      <c r="DP6" s="11">
        <v>0</v>
      </c>
      <c r="DQ6" s="11">
        <v>0</v>
      </c>
      <c r="DR6" s="11">
        <v>0</v>
      </c>
      <c r="DS6" s="11">
        <v>0</v>
      </c>
      <c r="DT6" s="11">
        <v>0</v>
      </c>
      <c r="DU6" s="11">
        <v>0</v>
      </c>
      <c r="DV6" s="11">
        <v>0</v>
      </c>
      <c r="DW6" s="11">
        <v>0</v>
      </c>
      <c r="DX6" s="11">
        <v>0</v>
      </c>
      <c r="DY6" s="11">
        <v>0</v>
      </c>
      <c r="DZ6" s="11">
        <v>0</v>
      </c>
      <c r="EA6" s="11">
        <v>0</v>
      </c>
      <c r="EB6" s="11">
        <v>0</v>
      </c>
      <c r="EC6" s="11">
        <v>0</v>
      </c>
      <c r="ED6" s="11">
        <v>0</v>
      </c>
      <c r="EE6" s="11">
        <v>0</v>
      </c>
      <c r="EF6" s="11">
        <v>0</v>
      </c>
      <c r="EG6" s="11">
        <v>0</v>
      </c>
      <c r="EH6" s="11">
        <v>0</v>
      </c>
      <c r="EI6" s="11">
        <v>0</v>
      </c>
      <c r="EJ6" s="11">
        <v>0</v>
      </c>
      <c r="EK6" s="11">
        <v>0</v>
      </c>
      <c r="EL6" s="11">
        <v>0</v>
      </c>
      <c r="EM6" s="11">
        <v>0</v>
      </c>
      <c r="EN6" s="11">
        <v>0</v>
      </c>
      <c r="EO6" s="11">
        <v>0</v>
      </c>
      <c r="EP6" s="11">
        <v>0</v>
      </c>
      <c r="EQ6" s="11">
        <v>0</v>
      </c>
      <c r="ER6" s="11">
        <v>0</v>
      </c>
      <c r="ES6" s="11">
        <v>0</v>
      </c>
      <c r="ET6" s="11">
        <v>0</v>
      </c>
      <c r="EU6" s="11">
        <v>0</v>
      </c>
      <c r="EV6" s="11">
        <v>0</v>
      </c>
      <c r="EW6" s="11">
        <v>0</v>
      </c>
      <c r="EX6" s="11">
        <v>0</v>
      </c>
      <c r="EY6" s="11">
        <v>0</v>
      </c>
      <c r="EZ6" s="11">
        <v>0</v>
      </c>
      <c r="FA6" s="11">
        <v>0</v>
      </c>
      <c r="FB6" s="11">
        <v>0</v>
      </c>
      <c r="FC6" s="11">
        <v>0</v>
      </c>
      <c r="FD6" s="11">
        <v>0</v>
      </c>
      <c r="FE6" s="11">
        <v>0</v>
      </c>
      <c r="FF6" s="11">
        <v>0</v>
      </c>
      <c r="FG6" s="11">
        <v>0</v>
      </c>
      <c r="FH6" s="11">
        <v>0</v>
      </c>
      <c r="FI6" s="11">
        <v>0</v>
      </c>
      <c r="FJ6" s="11">
        <v>0</v>
      </c>
      <c r="FK6" s="11">
        <v>0</v>
      </c>
      <c r="FL6" s="11">
        <v>0</v>
      </c>
      <c r="FM6" s="11">
        <v>0</v>
      </c>
      <c r="FN6" s="11">
        <v>0</v>
      </c>
      <c r="FO6" s="11">
        <v>0</v>
      </c>
      <c r="FP6" s="11">
        <v>0</v>
      </c>
      <c r="FQ6" s="11">
        <v>0</v>
      </c>
      <c r="FR6" s="11">
        <v>0</v>
      </c>
      <c r="FS6" s="11">
        <v>0</v>
      </c>
      <c r="FT6" s="11">
        <v>0</v>
      </c>
      <c r="FU6" s="11">
        <v>0</v>
      </c>
      <c r="FV6" s="11">
        <v>0</v>
      </c>
      <c r="FW6" s="11">
        <v>0</v>
      </c>
      <c r="FX6" s="11">
        <v>0</v>
      </c>
      <c r="FY6" s="11">
        <v>0</v>
      </c>
      <c r="FZ6" s="11">
        <v>0</v>
      </c>
      <c r="GA6" s="11">
        <v>0</v>
      </c>
      <c r="GB6" s="11">
        <v>0</v>
      </c>
      <c r="GC6" s="11">
        <v>0</v>
      </c>
      <c r="GD6" s="11">
        <v>0</v>
      </c>
      <c r="GE6" s="11">
        <v>0</v>
      </c>
      <c r="GF6" s="11">
        <v>0</v>
      </c>
      <c r="GG6" s="11">
        <v>0</v>
      </c>
      <c r="GH6" s="11">
        <v>0</v>
      </c>
      <c r="GI6" s="11">
        <v>0</v>
      </c>
      <c r="GJ6" s="11">
        <v>0</v>
      </c>
      <c r="GK6" s="11">
        <v>0</v>
      </c>
      <c r="GL6" s="11">
        <v>0</v>
      </c>
      <c r="GM6" s="11">
        <v>0</v>
      </c>
      <c r="GN6" s="11">
        <v>0</v>
      </c>
      <c r="GO6" s="11">
        <v>0</v>
      </c>
      <c r="GP6" s="11">
        <v>0</v>
      </c>
      <c r="GQ6" s="11">
        <v>13.029</v>
      </c>
      <c r="GR6" s="11">
        <v>8</v>
      </c>
      <c r="GS6" s="11">
        <v>0</v>
      </c>
      <c r="GT6" s="11">
        <v>0</v>
      </c>
      <c r="GU6" s="11">
        <v>0</v>
      </c>
      <c r="GV6" s="11">
        <v>0</v>
      </c>
      <c r="GW6" s="11">
        <v>0</v>
      </c>
      <c r="GX6" s="11">
        <v>0</v>
      </c>
      <c r="GY6" s="11">
        <v>0</v>
      </c>
      <c r="GZ6" s="11">
        <v>0</v>
      </c>
      <c r="HA6" s="11">
        <v>0</v>
      </c>
      <c r="HB6" s="11">
        <v>0</v>
      </c>
      <c r="HC6" s="11">
        <v>0</v>
      </c>
      <c r="HD6" s="11">
        <v>0</v>
      </c>
      <c r="HE6" s="11">
        <v>0</v>
      </c>
      <c r="HF6" s="11">
        <v>0</v>
      </c>
      <c r="HG6" s="11">
        <v>0</v>
      </c>
      <c r="HH6" s="11">
        <v>0</v>
      </c>
      <c r="HI6" s="11">
        <v>0</v>
      </c>
      <c r="HJ6" s="11">
        <v>0</v>
      </c>
      <c r="HK6" s="11">
        <v>0</v>
      </c>
      <c r="HL6" s="11">
        <v>0</v>
      </c>
      <c r="HM6" s="11">
        <v>0</v>
      </c>
      <c r="HN6" s="11">
        <v>0</v>
      </c>
      <c r="HO6" s="11">
        <v>0</v>
      </c>
      <c r="HP6" s="11">
        <v>0</v>
      </c>
      <c r="HQ6" s="11">
        <v>0</v>
      </c>
      <c r="HR6" s="11">
        <v>0</v>
      </c>
      <c r="HS6" s="11">
        <v>0</v>
      </c>
      <c r="HT6" s="11">
        <v>0</v>
      </c>
      <c r="HU6" s="11">
        <v>0</v>
      </c>
      <c r="HV6" s="11">
        <v>0</v>
      </c>
      <c r="HW6" s="11">
        <v>0</v>
      </c>
      <c r="HX6" s="11">
        <v>0</v>
      </c>
      <c r="HY6" s="11">
        <v>0</v>
      </c>
      <c r="HZ6" s="11">
        <v>0</v>
      </c>
      <c r="IA6" s="11">
        <v>0</v>
      </c>
      <c r="IB6" s="11">
        <v>0</v>
      </c>
      <c r="IC6" s="11">
        <v>0</v>
      </c>
      <c r="ID6" s="11">
        <v>0</v>
      </c>
      <c r="IE6" s="11">
        <v>0</v>
      </c>
      <c r="IF6" s="11">
        <v>0</v>
      </c>
      <c r="IG6" s="11">
        <v>0</v>
      </c>
      <c r="IH6" s="11">
        <v>0</v>
      </c>
      <c r="II6" s="11">
        <v>0</v>
      </c>
      <c r="IJ6" s="11">
        <v>0</v>
      </c>
      <c r="IK6" s="11">
        <v>0</v>
      </c>
      <c r="IL6" s="11">
        <v>0</v>
      </c>
      <c r="IM6" s="11">
        <v>0</v>
      </c>
      <c r="IN6" s="11">
        <v>0</v>
      </c>
      <c r="IO6" s="11">
        <v>0</v>
      </c>
      <c r="IP6" s="11">
        <v>0</v>
      </c>
      <c r="IQ6" s="11">
        <v>0</v>
      </c>
      <c r="IR6" s="11">
        <v>0</v>
      </c>
      <c r="IS6" s="11">
        <v>0</v>
      </c>
      <c r="IT6" s="11">
        <v>0</v>
      </c>
      <c r="IU6" s="11">
        <v>0</v>
      </c>
      <c r="IV6" s="11">
        <v>0</v>
      </c>
      <c r="IW6" s="11">
        <v>0</v>
      </c>
      <c r="IX6" s="11">
        <v>0</v>
      </c>
      <c r="IY6" s="11">
        <v>0</v>
      </c>
      <c r="IZ6" s="11">
        <v>0</v>
      </c>
      <c r="JA6" s="11">
        <v>0</v>
      </c>
      <c r="JB6" s="11">
        <v>0</v>
      </c>
      <c r="JC6" s="11">
        <v>0</v>
      </c>
      <c r="JD6" s="11">
        <v>0</v>
      </c>
      <c r="JE6" s="11">
        <v>0</v>
      </c>
      <c r="JF6" s="11">
        <v>0</v>
      </c>
      <c r="JG6" s="11">
        <v>0</v>
      </c>
      <c r="JH6" s="11">
        <v>0</v>
      </c>
      <c r="JI6" s="11">
        <v>0</v>
      </c>
      <c r="JJ6" s="11">
        <v>0</v>
      </c>
      <c r="JK6" s="11">
        <v>0</v>
      </c>
      <c r="JL6" s="11">
        <v>0</v>
      </c>
      <c r="JM6" s="11">
        <v>0</v>
      </c>
      <c r="JN6" s="11">
        <v>0</v>
      </c>
      <c r="JO6" s="11">
        <v>0</v>
      </c>
      <c r="JP6" s="11">
        <v>9.0169999999999995</v>
      </c>
      <c r="JQ6" s="11">
        <v>0</v>
      </c>
      <c r="JR6" s="11">
        <v>0</v>
      </c>
      <c r="JS6" s="11">
        <v>0</v>
      </c>
      <c r="JT6" s="11">
        <v>0</v>
      </c>
      <c r="JU6" s="11">
        <v>0</v>
      </c>
      <c r="JV6" s="11">
        <v>0</v>
      </c>
      <c r="JW6" s="11">
        <v>0</v>
      </c>
      <c r="JX6" s="11">
        <v>0</v>
      </c>
      <c r="JY6" s="11">
        <v>0</v>
      </c>
      <c r="JZ6" s="11">
        <v>0</v>
      </c>
      <c r="KA6" s="11">
        <v>0</v>
      </c>
      <c r="KB6" s="11">
        <v>0</v>
      </c>
      <c r="KC6" s="11">
        <v>0</v>
      </c>
      <c r="KD6" s="11">
        <v>0</v>
      </c>
      <c r="KE6" s="11">
        <v>0</v>
      </c>
      <c r="KF6" s="11">
        <v>0</v>
      </c>
      <c r="KG6" s="11">
        <v>0</v>
      </c>
      <c r="KH6" s="11">
        <v>0</v>
      </c>
      <c r="KI6" s="11">
        <v>0</v>
      </c>
      <c r="KJ6" s="11">
        <v>0</v>
      </c>
      <c r="KK6" s="11">
        <v>0</v>
      </c>
      <c r="KL6" s="11">
        <v>0</v>
      </c>
      <c r="KM6" s="11">
        <v>0</v>
      </c>
      <c r="KN6" s="11">
        <v>0</v>
      </c>
      <c r="KO6" s="11">
        <v>0</v>
      </c>
      <c r="KP6" s="11">
        <v>0</v>
      </c>
      <c r="KQ6" s="11">
        <v>0</v>
      </c>
      <c r="KR6" s="11">
        <v>0</v>
      </c>
      <c r="KS6" s="11">
        <v>0</v>
      </c>
      <c r="KT6" s="11">
        <v>0</v>
      </c>
      <c r="KU6" s="11">
        <v>0</v>
      </c>
      <c r="KV6" s="11">
        <v>0</v>
      </c>
      <c r="KW6" s="11">
        <v>0</v>
      </c>
      <c r="KX6" s="11">
        <v>0</v>
      </c>
      <c r="KY6" s="11">
        <v>0</v>
      </c>
      <c r="KZ6" s="11">
        <v>0</v>
      </c>
      <c r="LA6" s="11">
        <v>0</v>
      </c>
      <c r="LB6" s="11">
        <v>0</v>
      </c>
      <c r="LC6" s="11">
        <v>0</v>
      </c>
      <c r="LD6" s="11">
        <v>0</v>
      </c>
      <c r="LE6" s="11">
        <v>0</v>
      </c>
      <c r="LF6" s="11">
        <v>0</v>
      </c>
      <c r="LG6" s="11">
        <v>0</v>
      </c>
      <c r="LH6" s="11">
        <v>0</v>
      </c>
      <c r="LI6" s="11">
        <v>0</v>
      </c>
      <c r="LJ6" s="11">
        <v>0</v>
      </c>
      <c r="LK6" s="11">
        <v>0</v>
      </c>
      <c r="LL6" s="11">
        <v>0</v>
      </c>
      <c r="LM6" s="11">
        <v>0</v>
      </c>
      <c r="LN6" s="11">
        <v>0</v>
      </c>
      <c r="LO6" s="11">
        <v>0</v>
      </c>
      <c r="LP6" s="11">
        <v>0</v>
      </c>
      <c r="LQ6" s="11">
        <v>0</v>
      </c>
      <c r="LR6" s="11">
        <v>0</v>
      </c>
      <c r="LS6" s="11">
        <v>0</v>
      </c>
      <c r="LT6" s="11">
        <v>0</v>
      </c>
      <c r="LU6" s="11">
        <v>0</v>
      </c>
      <c r="LV6" s="11">
        <v>0</v>
      </c>
      <c r="LW6" s="11">
        <v>0</v>
      </c>
      <c r="LX6" s="11">
        <v>20.64873</v>
      </c>
      <c r="LY6" s="11">
        <v>0</v>
      </c>
      <c r="LZ6" s="11">
        <v>0</v>
      </c>
      <c r="MA6" s="11">
        <v>0</v>
      </c>
      <c r="MB6" s="11">
        <v>0</v>
      </c>
      <c r="MC6" s="11">
        <v>0</v>
      </c>
      <c r="MD6" s="11">
        <v>0</v>
      </c>
      <c r="ME6" s="11">
        <v>0</v>
      </c>
      <c r="MF6" s="11">
        <v>0</v>
      </c>
      <c r="MG6" s="11">
        <v>0</v>
      </c>
      <c r="MH6" s="11">
        <v>0</v>
      </c>
      <c r="MI6" s="11">
        <v>0</v>
      </c>
      <c r="MJ6" s="11">
        <v>0</v>
      </c>
      <c r="MK6" s="11">
        <v>0</v>
      </c>
      <c r="ML6" s="11">
        <v>0</v>
      </c>
      <c r="MM6" s="11">
        <v>0</v>
      </c>
      <c r="MN6" s="11">
        <v>0</v>
      </c>
      <c r="MO6" s="11">
        <v>0</v>
      </c>
      <c r="MP6" s="11">
        <v>0</v>
      </c>
      <c r="MQ6" s="11">
        <v>0</v>
      </c>
      <c r="MR6" s="11">
        <v>0</v>
      </c>
      <c r="MS6" s="11">
        <v>0</v>
      </c>
      <c r="MT6" s="11">
        <v>0</v>
      </c>
      <c r="MU6" s="11">
        <v>0</v>
      </c>
      <c r="MV6" s="11">
        <v>0</v>
      </c>
      <c r="MW6" s="11">
        <v>0</v>
      </c>
      <c r="MX6" s="11">
        <v>0</v>
      </c>
      <c r="MY6" s="11">
        <v>0</v>
      </c>
      <c r="MZ6" s="11">
        <v>0</v>
      </c>
      <c r="NA6" s="11">
        <v>0</v>
      </c>
      <c r="NB6" s="11">
        <v>0</v>
      </c>
      <c r="NC6" s="11">
        <v>0</v>
      </c>
      <c r="ND6" s="11">
        <v>0</v>
      </c>
      <c r="NE6" s="11">
        <v>0</v>
      </c>
      <c r="NF6" s="11">
        <v>0</v>
      </c>
      <c r="NG6" s="11">
        <v>0</v>
      </c>
      <c r="NH6" s="11">
        <v>0</v>
      </c>
      <c r="NI6" s="11">
        <v>0</v>
      </c>
      <c r="NJ6" s="11">
        <v>0</v>
      </c>
      <c r="NK6" s="11">
        <v>0</v>
      </c>
      <c r="NL6" s="11">
        <v>0</v>
      </c>
      <c r="NM6" s="11">
        <v>0</v>
      </c>
      <c r="NN6" s="11">
        <v>0</v>
      </c>
      <c r="NO6" s="11">
        <v>0</v>
      </c>
      <c r="NP6" s="11">
        <v>0</v>
      </c>
      <c r="NQ6" s="11">
        <v>0</v>
      </c>
      <c r="NR6" s="11">
        <v>0</v>
      </c>
      <c r="NS6" s="11">
        <v>0</v>
      </c>
      <c r="NT6" s="11">
        <v>0</v>
      </c>
      <c r="NU6" s="11">
        <v>0</v>
      </c>
      <c r="NV6" s="11">
        <v>0</v>
      </c>
      <c r="NW6" s="11">
        <v>0</v>
      </c>
      <c r="NX6" s="11">
        <v>0</v>
      </c>
      <c r="NY6" s="11">
        <v>0</v>
      </c>
      <c r="NZ6" s="11">
        <v>0</v>
      </c>
      <c r="OA6" s="11">
        <v>0</v>
      </c>
      <c r="OB6" s="11">
        <v>0</v>
      </c>
      <c r="OC6" s="11">
        <v>0</v>
      </c>
      <c r="OD6" s="11">
        <v>0</v>
      </c>
      <c r="OE6" s="11">
        <v>0</v>
      </c>
      <c r="OF6" s="11">
        <v>0</v>
      </c>
      <c r="OG6" s="11">
        <v>0</v>
      </c>
      <c r="OH6" s="11">
        <v>59.728071127444068</v>
      </c>
      <c r="OI6" s="11">
        <v>0</v>
      </c>
      <c r="OJ6" s="11">
        <v>0</v>
      </c>
      <c r="OK6" s="11">
        <v>0</v>
      </c>
      <c r="OL6" s="11">
        <v>0</v>
      </c>
      <c r="OM6" s="11">
        <v>0</v>
      </c>
      <c r="ON6" s="11">
        <v>0</v>
      </c>
      <c r="OO6" s="11">
        <v>4.2077748516490494E-2</v>
      </c>
      <c r="OP6" s="11">
        <v>0</v>
      </c>
      <c r="OQ6" s="11">
        <v>0</v>
      </c>
      <c r="OR6" s="11">
        <v>37.114937435099066</v>
      </c>
      <c r="OS6" s="11">
        <v>0</v>
      </c>
      <c r="OT6" s="11">
        <v>0</v>
      </c>
      <c r="OU6" s="11">
        <v>0</v>
      </c>
      <c r="OV6" s="11">
        <v>0</v>
      </c>
      <c r="OW6" s="11">
        <v>0</v>
      </c>
      <c r="OX6" s="11">
        <v>0</v>
      </c>
      <c r="OY6" s="11">
        <v>2.6147052367840411E-2</v>
      </c>
      <c r="OZ6" s="11">
        <v>0</v>
      </c>
      <c r="PA6" s="11">
        <v>0</v>
      </c>
      <c r="PB6" s="11">
        <v>27.917552413614494</v>
      </c>
      <c r="PC6" s="11">
        <v>3.1521774197737489E-2</v>
      </c>
      <c r="PD6" s="11">
        <v>5.8435906136313509</v>
      </c>
      <c r="PE6" s="11">
        <v>0</v>
      </c>
      <c r="PF6" s="11">
        <v>0</v>
      </c>
      <c r="PG6" s="11">
        <v>0</v>
      </c>
      <c r="PH6" s="11">
        <v>21.702733312932004</v>
      </c>
      <c r="PI6" s="11">
        <v>0</v>
      </c>
      <c r="PJ6" s="11">
        <v>0</v>
      </c>
      <c r="PK6" s="11">
        <v>0</v>
      </c>
      <c r="PL6" s="11">
        <v>5.1375498689674091</v>
      </c>
      <c r="PM6" s="11">
        <v>5.8008196599724565E-3</v>
      </c>
      <c r="PN6" s="11">
        <v>1.0753714275009396</v>
      </c>
      <c r="PO6" s="11">
        <v>0</v>
      </c>
      <c r="PP6" s="11">
        <v>0</v>
      </c>
      <c r="PQ6" s="11">
        <v>0</v>
      </c>
      <c r="PR6" s="11">
        <v>3.9938628227922299</v>
      </c>
      <c r="PS6" s="11">
        <v>0</v>
      </c>
      <c r="PT6" s="11">
        <v>0</v>
      </c>
      <c r="PU6" s="11">
        <v>0</v>
      </c>
      <c r="PV6" s="11">
        <v>25.281552110502297</v>
      </c>
      <c r="PW6" s="11">
        <v>0</v>
      </c>
      <c r="PX6" s="11">
        <v>0</v>
      </c>
      <c r="PY6" s="11">
        <v>0</v>
      </c>
      <c r="PZ6" s="11">
        <v>0</v>
      </c>
      <c r="QA6" s="11">
        <v>0</v>
      </c>
      <c r="QB6" s="11">
        <v>0</v>
      </c>
      <c r="QC6" s="11">
        <v>0</v>
      </c>
      <c r="QD6" s="11">
        <v>0</v>
      </c>
      <c r="QE6" s="11">
        <v>0</v>
      </c>
      <c r="QF6" s="11">
        <v>3.6973127226544502</v>
      </c>
      <c r="QG6" s="11">
        <v>0</v>
      </c>
      <c r="QH6" s="11">
        <v>0</v>
      </c>
      <c r="QI6" s="11">
        <v>0</v>
      </c>
      <c r="QJ6" s="11">
        <v>0</v>
      </c>
      <c r="QK6" s="11">
        <v>0</v>
      </c>
      <c r="QL6" s="11">
        <v>0</v>
      </c>
      <c r="QM6" s="11">
        <v>0</v>
      </c>
      <c r="QN6" s="11">
        <v>0</v>
      </c>
      <c r="QO6" s="11">
        <v>0</v>
      </c>
      <c r="QP6" s="11">
        <v>18.694207762537168</v>
      </c>
      <c r="QQ6" s="11">
        <v>0</v>
      </c>
      <c r="QR6" s="11">
        <v>0</v>
      </c>
      <c r="QS6" s="11">
        <v>0</v>
      </c>
      <c r="QT6" s="11">
        <v>0</v>
      </c>
      <c r="QU6" s="11">
        <v>0</v>
      </c>
      <c r="QV6" s="11">
        <v>0</v>
      </c>
      <c r="QW6" s="11">
        <v>0.27370011365056668</v>
      </c>
      <c r="QX6" s="11">
        <v>0</v>
      </c>
      <c r="QY6" s="11">
        <v>0</v>
      </c>
      <c r="QZ6" s="11">
        <v>0.53410136991079449</v>
      </c>
      <c r="RA6" s="11">
        <v>0</v>
      </c>
      <c r="RB6" s="11">
        <v>0</v>
      </c>
      <c r="RC6" s="11">
        <v>0</v>
      </c>
      <c r="RD6" s="11">
        <v>0</v>
      </c>
      <c r="RE6" s="11">
        <v>0</v>
      </c>
      <c r="RF6" s="11">
        <v>0</v>
      </c>
      <c r="RG6" s="11">
        <v>7.8197272386400282E-3</v>
      </c>
      <c r="RH6" s="11">
        <v>0</v>
      </c>
      <c r="RI6" s="11">
        <v>0</v>
      </c>
      <c r="RJ6" s="11">
        <v>10.24971623155505</v>
      </c>
      <c r="RK6" s="11">
        <v>0</v>
      </c>
      <c r="RL6" s="11">
        <v>0</v>
      </c>
      <c r="RM6" s="11">
        <v>0</v>
      </c>
      <c r="RN6" s="11">
        <v>0</v>
      </c>
      <c r="RO6" s="11">
        <v>0</v>
      </c>
      <c r="RP6" s="11">
        <v>0</v>
      </c>
      <c r="RQ6" s="11">
        <v>1115.6311010215663</v>
      </c>
      <c r="RR6" s="11">
        <v>0</v>
      </c>
      <c r="RS6" s="11">
        <v>0</v>
      </c>
      <c r="RT6" s="11">
        <v>11.035959877546379</v>
      </c>
      <c r="RU6" s="11">
        <v>0</v>
      </c>
      <c r="RV6" s="11">
        <v>0</v>
      </c>
      <c r="RW6" s="11">
        <v>0</v>
      </c>
      <c r="RX6" s="11">
        <v>0</v>
      </c>
      <c r="RY6" s="11">
        <v>0</v>
      </c>
      <c r="RZ6" s="11">
        <v>0</v>
      </c>
      <c r="SA6" s="11">
        <v>0</v>
      </c>
      <c r="SB6" s="11">
        <v>0</v>
      </c>
      <c r="SC6" s="11">
        <v>0</v>
      </c>
      <c r="SD6" s="11">
        <v>12.492546038246898</v>
      </c>
      <c r="SE6" s="11">
        <v>0</v>
      </c>
      <c r="SF6" s="11">
        <v>0</v>
      </c>
      <c r="SG6" s="11">
        <v>0</v>
      </c>
      <c r="SH6" s="11">
        <v>0</v>
      </c>
      <c r="SI6" s="11">
        <v>0</v>
      </c>
      <c r="SJ6" s="11">
        <v>0</v>
      </c>
      <c r="SK6" s="11">
        <v>0</v>
      </c>
      <c r="SL6" s="11">
        <v>0</v>
      </c>
      <c r="SM6" s="11">
        <v>0</v>
      </c>
      <c r="SN6" s="11">
        <v>0</v>
      </c>
      <c r="SO6" s="11">
        <v>0</v>
      </c>
      <c r="SP6" s="11">
        <v>0</v>
      </c>
      <c r="SQ6" s="11">
        <v>0</v>
      </c>
      <c r="SR6" s="11">
        <v>0</v>
      </c>
      <c r="SS6" s="11">
        <v>0</v>
      </c>
      <c r="ST6" s="11">
        <v>0</v>
      </c>
      <c r="SU6" s="11">
        <v>0</v>
      </c>
      <c r="SV6" s="11">
        <v>0</v>
      </c>
      <c r="SW6" s="11">
        <v>0</v>
      </c>
      <c r="SX6" s="11">
        <v>18.112455339258066</v>
      </c>
      <c r="SY6" s="11">
        <v>0</v>
      </c>
      <c r="SZ6" s="11">
        <v>0</v>
      </c>
      <c r="TA6" s="11">
        <v>0</v>
      </c>
      <c r="TB6" s="11">
        <v>0</v>
      </c>
      <c r="TC6" s="11">
        <v>0</v>
      </c>
      <c r="TD6" s="11">
        <v>0</v>
      </c>
      <c r="TE6" s="11">
        <v>0</v>
      </c>
      <c r="TF6" s="11">
        <v>0</v>
      </c>
      <c r="TG6" s="11">
        <v>0</v>
      </c>
      <c r="TH6" s="11">
        <v>2.1012105110833428</v>
      </c>
      <c r="TI6" s="11">
        <v>0</v>
      </c>
      <c r="TJ6" s="11">
        <v>0</v>
      </c>
      <c r="TK6" s="11">
        <v>0</v>
      </c>
      <c r="TL6" s="11">
        <v>0</v>
      </c>
      <c r="TM6" s="11">
        <v>0</v>
      </c>
      <c r="TN6" s="11">
        <v>0</v>
      </c>
      <c r="TO6" s="11">
        <v>0</v>
      </c>
      <c r="TP6" s="11">
        <v>0</v>
      </c>
      <c r="TQ6" s="11">
        <v>0</v>
      </c>
      <c r="TR6" s="11">
        <v>0</v>
      </c>
      <c r="TS6" s="11">
        <v>0</v>
      </c>
      <c r="TT6" s="11">
        <v>0</v>
      </c>
      <c r="TU6" s="11">
        <v>0</v>
      </c>
      <c r="TV6" s="11">
        <v>0</v>
      </c>
      <c r="TW6" s="11">
        <v>0</v>
      </c>
      <c r="TX6" s="11">
        <v>0</v>
      </c>
      <c r="TY6" s="11">
        <v>0</v>
      </c>
      <c r="TZ6" s="11">
        <v>0</v>
      </c>
      <c r="UA6" s="11">
        <v>0</v>
      </c>
      <c r="UB6" s="11">
        <v>0</v>
      </c>
      <c r="UC6" s="11">
        <v>0</v>
      </c>
      <c r="UD6" s="11">
        <v>0</v>
      </c>
      <c r="UE6" s="11">
        <v>0</v>
      </c>
      <c r="UF6" s="11">
        <v>0</v>
      </c>
      <c r="UG6" s="11">
        <v>0</v>
      </c>
      <c r="UH6" s="11">
        <v>0</v>
      </c>
      <c r="UI6" s="11">
        <v>0</v>
      </c>
      <c r="UJ6" s="11">
        <v>0</v>
      </c>
      <c r="UK6" s="11">
        <v>0</v>
      </c>
      <c r="UL6" s="11">
        <v>0</v>
      </c>
      <c r="UM6" s="11">
        <v>0</v>
      </c>
      <c r="UN6" s="11">
        <v>0</v>
      </c>
      <c r="UO6" s="11">
        <v>0</v>
      </c>
      <c r="UP6" s="11">
        <v>0</v>
      </c>
      <c r="UQ6" s="11">
        <v>0</v>
      </c>
      <c r="UR6" s="11">
        <v>0</v>
      </c>
      <c r="US6" s="11">
        <v>0</v>
      </c>
      <c r="UT6" s="11">
        <v>0</v>
      </c>
      <c r="UU6" s="11">
        <v>0</v>
      </c>
      <c r="UV6" s="11">
        <v>0</v>
      </c>
      <c r="UW6" s="11">
        <v>0</v>
      </c>
      <c r="UX6" s="11">
        <v>0</v>
      </c>
      <c r="UY6" s="11">
        <v>0</v>
      </c>
      <c r="UZ6" s="11">
        <v>0</v>
      </c>
      <c r="VA6" s="11">
        <v>0</v>
      </c>
      <c r="VB6" s="11">
        <v>0</v>
      </c>
      <c r="VC6" s="11">
        <v>0</v>
      </c>
      <c r="VD6" s="11">
        <v>0</v>
      </c>
      <c r="VE6" s="11">
        <v>0</v>
      </c>
      <c r="VF6" s="11">
        <v>0</v>
      </c>
      <c r="VG6" s="11">
        <v>0</v>
      </c>
      <c r="VH6" s="11">
        <v>0</v>
      </c>
      <c r="VI6" s="11">
        <v>0</v>
      </c>
      <c r="VJ6" s="11">
        <v>0</v>
      </c>
      <c r="VK6" s="11">
        <v>0</v>
      </c>
      <c r="VL6" s="11">
        <v>0</v>
      </c>
      <c r="VM6" s="11">
        <v>0</v>
      </c>
      <c r="VN6" s="11">
        <v>0</v>
      </c>
      <c r="VO6" s="11">
        <v>0</v>
      </c>
      <c r="VP6" s="11">
        <v>0</v>
      </c>
      <c r="VQ6" s="11">
        <v>0</v>
      </c>
      <c r="VR6" s="11">
        <v>0</v>
      </c>
      <c r="VS6" s="11">
        <v>0</v>
      </c>
      <c r="VT6" s="11">
        <v>0</v>
      </c>
      <c r="VU6" s="11">
        <v>0</v>
      </c>
      <c r="VV6" s="11">
        <v>0</v>
      </c>
      <c r="VW6" s="11">
        <v>0</v>
      </c>
      <c r="VX6" s="11">
        <v>0</v>
      </c>
      <c r="VY6" s="11">
        <v>0</v>
      </c>
      <c r="VZ6" s="11">
        <v>0</v>
      </c>
      <c r="WA6" s="11">
        <v>0</v>
      </c>
      <c r="WB6" s="11">
        <v>0</v>
      </c>
      <c r="WC6" s="11">
        <v>0</v>
      </c>
      <c r="WD6" s="11">
        <v>0</v>
      </c>
      <c r="WE6" s="11">
        <v>0</v>
      </c>
      <c r="WF6" s="11">
        <v>0</v>
      </c>
      <c r="WG6" s="11">
        <v>0</v>
      </c>
      <c r="WH6" s="11">
        <v>0</v>
      </c>
      <c r="WI6" s="11">
        <v>0</v>
      </c>
      <c r="WJ6" s="11">
        <v>0</v>
      </c>
      <c r="WK6" s="11">
        <v>0</v>
      </c>
      <c r="WL6" s="11">
        <v>0</v>
      </c>
      <c r="WM6" s="11">
        <v>0</v>
      </c>
      <c r="WN6" s="11">
        <v>0</v>
      </c>
      <c r="WO6" s="11">
        <v>0</v>
      </c>
      <c r="WP6" s="11">
        <v>0</v>
      </c>
      <c r="WQ6" s="11">
        <v>0</v>
      </c>
      <c r="WR6" s="11">
        <v>0</v>
      </c>
      <c r="WS6" s="11">
        <v>0</v>
      </c>
      <c r="WT6" s="11">
        <v>1.5630056485834127</v>
      </c>
      <c r="WU6" s="11">
        <v>0</v>
      </c>
      <c r="WV6" s="11">
        <v>0</v>
      </c>
      <c r="WW6" s="11">
        <v>0</v>
      </c>
      <c r="WX6" s="11">
        <v>0</v>
      </c>
      <c r="WY6" s="11">
        <v>0</v>
      </c>
      <c r="WZ6" s="11">
        <v>0</v>
      </c>
      <c r="XA6" s="11">
        <v>0</v>
      </c>
      <c r="XB6" s="11">
        <v>0</v>
      </c>
      <c r="XC6" s="11">
        <v>0</v>
      </c>
      <c r="XD6" s="11">
        <v>2.8807516553197092</v>
      </c>
      <c r="XE6" s="11">
        <v>0</v>
      </c>
      <c r="XF6" s="11">
        <v>0</v>
      </c>
      <c r="XG6" s="11">
        <v>0</v>
      </c>
      <c r="XH6" s="11">
        <v>0</v>
      </c>
      <c r="XI6" s="11">
        <v>0</v>
      </c>
      <c r="XJ6" s="11">
        <v>0</v>
      </c>
      <c r="XK6" s="11">
        <v>0</v>
      </c>
      <c r="XL6" s="11">
        <v>0</v>
      </c>
      <c r="XM6" s="11">
        <v>0</v>
      </c>
      <c r="XN6" s="11">
        <v>10</v>
      </c>
      <c r="XO6" s="11">
        <v>0</v>
      </c>
      <c r="XP6" s="11">
        <v>10</v>
      </c>
    </row>
    <row r="7" spans="1:640">
      <c r="A7" s="6">
        <v>12</v>
      </c>
      <c r="B7" s="3" t="s">
        <v>124</v>
      </c>
      <c r="C7" s="8">
        <f t="shared" si="0"/>
        <v>3984.1288641845726</v>
      </c>
      <c r="D7" s="8">
        <f t="shared" si="1"/>
        <v>967.46384903415674</v>
      </c>
      <c r="E7" s="60">
        <f t="shared" si="6"/>
        <v>4951.5927132187298</v>
      </c>
      <c r="F7" s="9">
        <f t="shared" si="2"/>
        <v>1266.4866976783774</v>
      </c>
      <c r="G7" s="9">
        <f t="shared" si="3"/>
        <v>12.574126007024148</v>
      </c>
      <c r="H7" s="9">
        <f t="shared" si="7"/>
        <v>1279.0608236854016</v>
      </c>
      <c r="I7" s="10">
        <f t="shared" si="8"/>
        <v>5250.61556186295</v>
      </c>
      <c r="J7" s="10">
        <f t="shared" si="9"/>
        <v>980.03797504118086</v>
      </c>
      <c r="K7" s="10">
        <f t="shared" si="10"/>
        <v>6230.6535369041312</v>
      </c>
      <c r="L7" s="57">
        <v>2925.4336655357993</v>
      </c>
      <c r="M7" s="57">
        <v>1038.5208977207601</v>
      </c>
      <c r="N7" s="57">
        <v>20.174300928012997</v>
      </c>
      <c r="O7" s="57">
        <v>0</v>
      </c>
      <c r="P7" s="57">
        <v>-0.08</v>
      </c>
      <c r="Q7" s="57">
        <v>0</v>
      </c>
      <c r="R7" s="57">
        <v>887.06572561951225</v>
      </c>
      <c r="S7" s="57">
        <v>80.478123414644529</v>
      </c>
      <c r="T7" s="57">
        <v>0</v>
      </c>
      <c r="U7" s="58">
        <v>1084.1882251729096</v>
      </c>
      <c r="V7" s="58">
        <v>178.5858806724288</v>
      </c>
      <c r="W7" s="58">
        <v>3.712591833038958</v>
      </c>
      <c r="X7" s="58">
        <v>20</v>
      </c>
      <c r="Y7" s="58">
        <v>0</v>
      </c>
      <c r="Z7" s="58">
        <v>0</v>
      </c>
      <c r="AA7" s="58">
        <v>84.832640277319612</v>
      </c>
      <c r="AB7" s="58">
        <v>-92.258514270295464</v>
      </c>
      <c r="AC7" s="58">
        <v>0</v>
      </c>
      <c r="AD7" s="59">
        <f t="shared" si="5"/>
        <v>4009.6218907087086</v>
      </c>
      <c r="AE7" s="59">
        <f t="shared" si="5"/>
        <v>1217.106778393189</v>
      </c>
      <c r="AF7" s="59">
        <f t="shared" si="5"/>
        <v>23.886892761051953</v>
      </c>
      <c r="AG7" s="59">
        <f t="shared" si="5"/>
        <v>20</v>
      </c>
      <c r="AH7" s="59">
        <f t="shared" si="5"/>
        <v>-0.08</v>
      </c>
      <c r="AI7" s="59">
        <f t="shared" si="5"/>
        <v>0</v>
      </c>
      <c r="AJ7" s="59">
        <f t="shared" si="5"/>
        <v>971.89836589683182</v>
      </c>
      <c r="AK7" s="59">
        <f t="shared" si="5"/>
        <v>-11.780390855650936</v>
      </c>
      <c r="AL7" s="59">
        <f t="shared" si="5"/>
        <v>0</v>
      </c>
      <c r="AM7" s="11">
        <v>0</v>
      </c>
      <c r="AN7" s="11">
        <v>1025.656859331918</v>
      </c>
      <c r="AO7" s="11">
        <v>0</v>
      </c>
      <c r="AP7" s="11">
        <v>0</v>
      </c>
      <c r="AQ7" s="11">
        <v>-0.08</v>
      </c>
      <c r="AR7" s="11">
        <v>0</v>
      </c>
      <c r="AS7" s="11">
        <v>702.96469824890994</v>
      </c>
      <c r="AT7" s="11">
        <v>5.4067738667696041E-3</v>
      </c>
      <c r="AU7" s="11">
        <v>0</v>
      </c>
      <c r="AV7" s="11">
        <v>0</v>
      </c>
      <c r="AW7" s="11">
        <v>0</v>
      </c>
      <c r="AX7" s="11">
        <v>74.343140668081972</v>
      </c>
      <c r="AY7" s="11">
        <v>0</v>
      </c>
      <c r="AZ7" s="11">
        <v>0</v>
      </c>
      <c r="BA7" s="11">
        <v>0</v>
      </c>
      <c r="BB7" s="11">
        <v>0</v>
      </c>
      <c r="BC7" s="11">
        <v>50.953301751090024</v>
      </c>
      <c r="BD7" s="11">
        <v>-5.4067738667695989E-3</v>
      </c>
      <c r="BE7" s="11">
        <v>0</v>
      </c>
      <c r="BF7" s="11">
        <v>0</v>
      </c>
      <c r="BG7" s="11">
        <v>0</v>
      </c>
      <c r="BH7" s="11">
        <v>6.5307945163689816</v>
      </c>
      <c r="BI7" s="11">
        <v>0</v>
      </c>
      <c r="BJ7" s="11">
        <v>0</v>
      </c>
      <c r="BK7" s="11">
        <v>0</v>
      </c>
      <c r="BL7" s="11">
        <v>0</v>
      </c>
      <c r="BM7" s="11">
        <v>0</v>
      </c>
      <c r="BN7" s="11">
        <v>0</v>
      </c>
      <c r="BO7" s="11">
        <v>0</v>
      </c>
      <c r="BP7" s="11">
        <v>0</v>
      </c>
      <c r="BQ7" s="11">
        <v>0</v>
      </c>
      <c r="BR7" s="11">
        <v>3.4692054836310176</v>
      </c>
      <c r="BS7" s="11">
        <v>0</v>
      </c>
      <c r="BT7" s="11">
        <v>0</v>
      </c>
      <c r="BU7" s="11">
        <v>0</v>
      </c>
      <c r="BV7" s="11">
        <v>0</v>
      </c>
      <c r="BW7" s="11">
        <v>0</v>
      </c>
      <c r="BX7" s="11">
        <v>0</v>
      </c>
      <c r="BY7" s="11">
        <v>0</v>
      </c>
      <c r="BZ7" s="11">
        <v>0</v>
      </c>
      <c r="CA7" s="11">
        <v>0</v>
      </c>
      <c r="CB7" s="11">
        <v>0</v>
      </c>
      <c r="CC7" s="11">
        <v>0</v>
      </c>
      <c r="CD7" s="11">
        <v>0</v>
      </c>
      <c r="CE7" s="11">
        <v>0</v>
      </c>
      <c r="CF7" s="11">
        <v>0</v>
      </c>
      <c r="CG7" s="11">
        <v>0</v>
      </c>
      <c r="CH7" s="11">
        <v>0</v>
      </c>
      <c r="CI7" s="11">
        <v>0</v>
      </c>
      <c r="CJ7" s="11">
        <v>0</v>
      </c>
      <c r="CK7" s="11">
        <v>0</v>
      </c>
      <c r="CL7" s="11">
        <v>0</v>
      </c>
      <c r="CM7" s="11">
        <v>0</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1">
        <v>0</v>
      </c>
      <c r="DF7" s="11">
        <v>0</v>
      </c>
      <c r="DG7" s="11">
        <v>0</v>
      </c>
      <c r="DH7" s="11">
        <v>0</v>
      </c>
      <c r="DI7" s="11">
        <v>0</v>
      </c>
      <c r="DJ7" s="11">
        <v>0</v>
      </c>
      <c r="DK7" s="11">
        <v>0</v>
      </c>
      <c r="DL7" s="11">
        <v>0</v>
      </c>
      <c r="DM7" s="11">
        <v>0</v>
      </c>
      <c r="DN7" s="11">
        <v>0</v>
      </c>
      <c r="DO7" s="11">
        <v>0</v>
      </c>
      <c r="DP7" s="11">
        <v>0</v>
      </c>
      <c r="DQ7" s="11">
        <v>0</v>
      </c>
      <c r="DR7" s="11">
        <v>0</v>
      </c>
      <c r="DS7" s="11">
        <v>0</v>
      </c>
      <c r="DT7" s="11">
        <v>0</v>
      </c>
      <c r="DU7" s="11">
        <v>0</v>
      </c>
      <c r="DV7" s="11">
        <v>0</v>
      </c>
      <c r="DW7" s="11">
        <v>0</v>
      </c>
      <c r="DX7" s="11">
        <v>0</v>
      </c>
      <c r="DY7" s="11">
        <v>0</v>
      </c>
      <c r="DZ7" s="11">
        <v>0</v>
      </c>
      <c r="EA7" s="11">
        <v>0</v>
      </c>
      <c r="EB7" s="11">
        <v>0</v>
      </c>
      <c r="EC7" s="11">
        <v>0</v>
      </c>
      <c r="ED7" s="11">
        <v>0</v>
      </c>
      <c r="EE7" s="11">
        <v>0</v>
      </c>
      <c r="EF7" s="11">
        <v>0</v>
      </c>
      <c r="EG7" s="11">
        <v>0</v>
      </c>
      <c r="EH7" s="11">
        <v>0</v>
      </c>
      <c r="EI7" s="11">
        <v>0</v>
      </c>
      <c r="EJ7" s="11">
        <v>0</v>
      </c>
      <c r="EK7" s="11">
        <v>0</v>
      </c>
      <c r="EL7" s="11">
        <v>0</v>
      </c>
      <c r="EM7" s="11">
        <v>0</v>
      </c>
      <c r="EN7" s="11">
        <v>0</v>
      </c>
      <c r="EO7" s="11">
        <v>0</v>
      </c>
      <c r="EP7" s="11">
        <v>0</v>
      </c>
      <c r="EQ7" s="11">
        <v>0</v>
      </c>
      <c r="ER7" s="11">
        <v>0</v>
      </c>
      <c r="ES7" s="11">
        <v>0</v>
      </c>
      <c r="ET7" s="11">
        <v>0</v>
      </c>
      <c r="EU7" s="11">
        <v>0</v>
      </c>
      <c r="EV7" s="11">
        <v>0</v>
      </c>
      <c r="EW7" s="11">
        <v>0</v>
      </c>
      <c r="EX7" s="11">
        <v>0</v>
      </c>
      <c r="EY7" s="11">
        <v>0</v>
      </c>
      <c r="EZ7" s="11">
        <v>0</v>
      </c>
      <c r="FA7" s="11">
        <v>0</v>
      </c>
      <c r="FB7" s="11">
        <v>0</v>
      </c>
      <c r="FC7" s="11">
        <v>0</v>
      </c>
      <c r="FD7" s="11">
        <v>100</v>
      </c>
      <c r="FE7" s="11">
        <v>0</v>
      </c>
      <c r="FF7" s="11">
        <v>0</v>
      </c>
      <c r="FG7" s="11">
        <v>0</v>
      </c>
      <c r="FH7" s="11">
        <v>0</v>
      </c>
      <c r="FI7" s="11">
        <v>0</v>
      </c>
      <c r="FJ7" s="11">
        <v>0</v>
      </c>
      <c r="FK7" s="11">
        <v>0</v>
      </c>
      <c r="FL7" s="11">
        <v>0</v>
      </c>
      <c r="FM7" s="11">
        <v>0</v>
      </c>
      <c r="FN7" s="11">
        <v>0</v>
      </c>
      <c r="FO7" s="11">
        <v>0</v>
      </c>
      <c r="FP7" s="11">
        <v>0</v>
      </c>
      <c r="FQ7" s="11">
        <v>0</v>
      </c>
      <c r="FR7" s="11">
        <v>0</v>
      </c>
      <c r="FS7" s="11">
        <v>0</v>
      </c>
      <c r="FT7" s="11">
        <v>0</v>
      </c>
      <c r="FU7" s="11">
        <v>0</v>
      </c>
      <c r="FV7" s="11">
        <v>0</v>
      </c>
      <c r="FW7" s="11">
        <v>0</v>
      </c>
      <c r="FX7" s="11">
        <v>0</v>
      </c>
      <c r="FY7" s="11">
        <v>0</v>
      </c>
      <c r="FZ7" s="11">
        <v>0</v>
      </c>
      <c r="GA7" s="11">
        <v>0</v>
      </c>
      <c r="GB7" s="11">
        <v>0</v>
      </c>
      <c r="GC7" s="11">
        <v>0</v>
      </c>
      <c r="GD7" s="11">
        <v>0</v>
      </c>
      <c r="GE7" s="11">
        <v>0</v>
      </c>
      <c r="GF7" s="11">
        <v>0</v>
      </c>
      <c r="GG7" s="11">
        <v>0</v>
      </c>
      <c r="GH7" s="11">
        <v>0</v>
      </c>
      <c r="GI7" s="11">
        <v>0</v>
      </c>
      <c r="GJ7" s="11">
        <v>0</v>
      </c>
      <c r="GK7" s="11">
        <v>0</v>
      </c>
      <c r="GL7" s="11">
        <v>0</v>
      </c>
      <c r="GM7" s="11">
        <v>0</v>
      </c>
      <c r="GN7" s="11">
        <v>0</v>
      </c>
      <c r="GO7" s="11">
        <v>0</v>
      </c>
      <c r="GP7" s="11">
        <v>0</v>
      </c>
      <c r="GQ7" s="11">
        <v>148.947</v>
      </c>
      <c r="GR7" s="11">
        <v>0</v>
      </c>
      <c r="GS7" s="11">
        <v>0</v>
      </c>
      <c r="GT7" s="11">
        <v>0</v>
      </c>
      <c r="GU7" s="11">
        <v>0</v>
      </c>
      <c r="GV7" s="11">
        <v>0</v>
      </c>
      <c r="GW7" s="11">
        <v>0</v>
      </c>
      <c r="GX7" s="11">
        <v>0</v>
      </c>
      <c r="GY7" s="11">
        <v>0</v>
      </c>
      <c r="GZ7" s="11">
        <v>0</v>
      </c>
      <c r="HA7" s="11">
        <v>0</v>
      </c>
      <c r="HB7" s="11">
        <v>5.7894932675622233</v>
      </c>
      <c r="HC7" s="11">
        <v>0</v>
      </c>
      <c r="HD7" s="11">
        <v>0</v>
      </c>
      <c r="HE7" s="11">
        <v>0</v>
      </c>
      <c r="HF7" s="11">
        <v>0</v>
      </c>
      <c r="HG7" s="11">
        <v>0</v>
      </c>
      <c r="HH7" s="11">
        <v>0</v>
      </c>
      <c r="HI7" s="11">
        <v>0</v>
      </c>
      <c r="HJ7" s="11">
        <v>0</v>
      </c>
      <c r="HK7" s="11">
        <v>0</v>
      </c>
      <c r="HL7" s="11">
        <v>0.67347038158130734</v>
      </c>
      <c r="HM7" s="11">
        <v>0</v>
      </c>
      <c r="HN7" s="11">
        <v>0</v>
      </c>
      <c r="HO7" s="11">
        <v>0</v>
      </c>
      <c r="HP7" s="11">
        <v>0</v>
      </c>
      <c r="HQ7" s="11">
        <v>0</v>
      </c>
      <c r="HR7" s="11">
        <v>0</v>
      </c>
      <c r="HS7" s="11">
        <v>0</v>
      </c>
      <c r="HT7" s="11">
        <v>0</v>
      </c>
      <c r="HU7" s="11">
        <v>0</v>
      </c>
      <c r="HV7" s="11">
        <v>0</v>
      </c>
      <c r="HW7" s="11">
        <v>0</v>
      </c>
      <c r="HX7" s="11">
        <v>0</v>
      </c>
      <c r="HY7" s="11">
        <v>0</v>
      </c>
      <c r="HZ7" s="11">
        <v>0</v>
      </c>
      <c r="IA7" s="11">
        <v>0</v>
      </c>
      <c r="IB7" s="11">
        <v>0</v>
      </c>
      <c r="IC7" s="11">
        <v>0</v>
      </c>
      <c r="ID7" s="11">
        <v>0</v>
      </c>
      <c r="IE7" s="11">
        <v>0</v>
      </c>
      <c r="IF7" s="11">
        <v>0</v>
      </c>
      <c r="IG7" s="11">
        <v>0</v>
      </c>
      <c r="IH7" s="11">
        <v>0</v>
      </c>
      <c r="II7" s="11">
        <v>0</v>
      </c>
      <c r="IJ7" s="11">
        <v>0</v>
      </c>
      <c r="IK7" s="11">
        <v>0</v>
      </c>
      <c r="IL7" s="11">
        <v>0</v>
      </c>
      <c r="IM7" s="11">
        <v>0</v>
      </c>
      <c r="IN7" s="11">
        <v>0</v>
      </c>
      <c r="IO7" s="11">
        <v>0</v>
      </c>
      <c r="IP7" s="11">
        <v>0</v>
      </c>
      <c r="IQ7" s="11">
        <v>0</v>
      </c>
      <c r="IR7" s="11">
        <v>20</v>
      </c>
      <c r="IS7" s="11">
        <v>0</v>
      </c>
      <c r="IT7" s="11">
        <v>0</v>
      </c>
      <c r="IU7" s="11">
        <v>0</v>
      </c>
      <c r="IV7" s="11">
        <v>5</v>
      </c>
      <c r="IW7" s="11">
        <v>0</v>
      </c>
      <c r="IX7" s="11">
        <v>0</v>
      </c>
      <c r="IY7" s="11">
        <v>0</v>
      </c>
      <c r="IZ7" s="11">
        <v>0</v>
      </c>
      <c r="JA7" s="11">
        <v>0</v>
      </c>
      <c r="JB7" s="11">
        <v>0</v>
      </c>
      <c r="JC7" s="11">
        <v>0</v>
      </c>
      <c r="JD7" s="11">
        <v>0</v>
      </c>
      <c r="JE7" s="11">
        <v>0</v>
      </c>
      <c r="JF7" s="11">
        <v>79.999988415824347</v>
      </c>
      <c r="JG7" s="11">
        <v>0</v>
      </c>
      <c r="JH7" s="11">
        <v>0</v>
      </c>
      <c r="JI7" s="11">
        <v>0</v>
      </c>
      <c r="JJ7" s="11">
        <v>0</v>
      </c>
      <c r="JK7" s="11">
        <v>0</v>
      </c>
      <c r="JL7" s="11">
        <v>0</v>
      </c>
      <c r="JM7" s="11">
        <v>0</v>
      </c>
      <c r="JN7" s="11">
        <v>0</v>
      </c>
      <c r="JO7" s="11">
        <v>0</v>
      </c>
      <c r="JP7" s="11">
        <v>0</v>
      </c>
      <c r="JQ7" s="11">
        <v>0</v>
      </c>
      <c r="JR7" s="11">
        <v>0</v>
      </c>
      <c r="JS7" s="11">
        <v>0</v>
      </c>
      <c r="JT7" s="11">
        <v>0</v>
      </c>
      <c r="JU7" s="11">
        <v>0</v>
      </c>
      <c r="JV7" s="11">
        <v>0</v>
      </c>
      <c r="JW7" s="11">
        <v>0</v>
      </c>
      <c r="JX7" s="11">
        <v>0</v>
      </c>
      <c r="JY7" s="11">
        <v>0</v>
      </c>
      <c r="JZ7" s="11">
        <v>0</v>
      </c>
      <c r="KA7" s="11">
        <v>0</v>
      </c>
      <c r="KB7" s="11">
        <v>0</v>
      </c>
      <c r="KC7" s="11">
        <v>0</v>
      </c>
      <c r="KD7" s="11">
        <v>0</v>
      </c>
      <c r="KE7" s="11">
        <v>0</v>
      </c>
      <c r="KF7" s="11">
        <v>0</v>
      </c>
      <c r="KG7" s="11">
        <v>0</v>
      </c>
      <c r="KH7" s="11">
        <v>0</v>
      </c>
      <c r="KI7" s="11">
        <v>0</v>
      </c>
      <c r="KJ7" s="11">
        <v>0</v>
      </c>
      <c r="KK7" s="11">
        <v>0</v>
      </c>
      <c r="KL7" s="11">
        <v>0</v>
      </c>
      <c r="KM7" s="11">
        <v>0</v>
      </c>
      <c r="KN7" s="11">
        <v>0</v>
      </c>
      <c r="KO7" s="11">
        <v>0</v>
      </c>
      <c r="KP7" s="11">
        <v>0</v>
      </c>
      <c r="KQ7" s="11">
        <v>0</v>
      </c>
      <c r="KR7" s="11">
        <v>0</v>
      </c>
      <c r="KS7" s="11">
        <v>0</v>
      </c>
      <c r="KT7" s="11">
        <v>0</v>
      </c>
      <c r="KU7" s="11">
        <v>0</v>
      </c>
      <c r="KV7" s="11">
        <v>0</v>
      </c>
      <c r="KW7" s="11">
        <v>0</v>
      </c>
      <c r="KX7" s="11">
        <v>0</v>
      </c>
      <c r="KY7" s="11">
        <v>0</v>
      </c>
      <c r="KZ7" s="11">
        <v>0</v>
      </c>
      <c r="LA7" s="11">
        <v>0</v>
      </c>
      <c r="LB7" s="11">
        <v>0</v>
      </c>
      <c r="LC7" s="11">
        <v>0</v>
      </c>
      <c r="LD7" s="11">
        <v>0</v>
      </c>
      <c r="LE7" s="11">
        <v>0</v>
      </c>
      <c r="LF7" s="11">
        <v>0</v>
      </c>
      <c r="LG7" s="11">
        <v>0</v>
      </c>
      <c r="LH7" s="11">
        <v>0</v>
      </c>
      <c r="LI7" s="11">
        <v>0</v>
      </c>
      <c r="LJ7" s="11">
        <v>0</v>
      </c>
      <c r="LK7" s="11">
        <v>0</v>
      </c>
      <c r="LL7" s="11">
        <v>0</v>
      </c>
      <c r="LM7" s="11">
        <v>0</v>
      </c>
      <c r="LN7" s="11">
        <v>0</v>
      </c>
      <c r="LO7" s="11">
        <v>0</v>
      </c>
      <c r="LP7" s="11">
        <v>0</v>
      </c>
      <c r="LQ7" s="11">
        <v>0</v>
      </c>
      <c r="LR7" s="11">
        <v>0</v>
      </c>
      <c r="LS7" s="11">
        <v>0</v>
      </c>
      <c r="LT7" s="11">
        <v>0</v>
      </c>
      <c r="LU7" s="11">
        <v>0</v>
      </c>
      <c r="LV7" s="11">
        <v>0</v>
      </c>
      <c r="LW7" s="11">
        <v>0</v>
      </c>
      <c r="LX7" s="11">
        <v>0</v>
      </c>
      <c r="LY7" s="11">
        <v>0</v>
      </c>
      <c r="LZ7" s="11">
        <v>0</v>
      </c>
      <c r="MA7" s="11">
        <v>0</v>
      </c>
      <c r="MB7" s="11">
        <v>0</v>
      </c>
      <c r="MC7" s="11">
        <v>0</v>
      </c>
      <c r="MD7" s="11">
        <v>0</v>
      </c>
      <c r="ME7" s="11">
        <v>0</v>
      </c>
      <c r="MF7" s="11">
        <v>0</v>
      </c>
      <c r="MG7" s="11">
        <v>0</v>
      </c>
      <c r="MH7" s="11">
        <v>0</v>
      </c>
      <c r="MI7" s="11">
        <v>0</v>
      </c>
      <c r="MJ7" s="11">
        <v>0</v>
      </c>
      <c r="MK7" s="11">
        <v>0</v>
      </c>
      <c r="ML7" s="11">
        <v>0</v>
      </c>
      <c r="MM7" s="11">
        <v>0</v>
      </c>
      <c r="MN7" s="11">
        <v>0</v>
      </c>
      <c r="MO7" s="11">
        <v>0</v>
      </c>
      <c r="MP7" s="11">
        <v>0</v>
      </c>
      <c r="MQ7" s="11">
        <v>0</v>
      </c>
      <c r="MR7" s="11">
        <v>0</v>
      </c>
      <c r="MS7" s="11">
        <v>0</v>
      </c>
      <c r="MT7" s="11">
        <v>0</v>
      </c>
      <c r="MU7" s="11">
        <v>0</v>
      </c>
      <c r="MV7" s="11">
        <v>0</v>
      </c>
      <c r="MW7" s="11">
        <v>0</v>
      </c>
      <c r="MX7" s="11">
        <v>0</v>
      </c>
      <c r="MY7" s="11">
        <v>0</v>
      </c>
      <c r="MZ7" s="11">
        <v>0</v>
      </c>
      <c r="NA7" s="11">
        <v>0</v>
      </c>
      <c r="NB7" s="11">
        <v>0</v>
      </c>
      <c r="NC7" s="11">
        <v>0</v>
      </c>
      <c r="ND7" s="11">
        <v>0</v>
      </c>
      <c r="NE7" s="11">
        <v>0</v>
      </c>
      <c r="NF7" s="11">
        <v>0</v>
      </c>
      <c r="NG7" s="11">
        <v>0</v>
      </c>
      <c r="NH7" s="11">
        <v>0</v>
      </c>
      <c r="NI7" s="11">
        <v>0</v>
      </c>
      <c r="NJ7" s="11">
        <v>0</v>
      </c>
      <c r="NK7" s="11">
        <v>0</v>
      </c>
      <c r="NL7" s="11">
        <v>0</v>
      </c>
      <c r="NM7" s="11">
        <v>0</v>
      </c>
      <c r="NN7" s="11">
        <v>0</v>
      </c>
      <c r="NO7" s="11">
        <v>0</v>
      </c>
      <c r="NP7" s="11">
        <v>0</v>
      </c>
      <c r="NQ7" s="11">
        <v>0</v>
      </c>
      <c r="NR7" s="11">
        <v>0</v>
      </c>
      <c r="NS7" s="11">
        <v>0</v>
      </c>
      <c r="NT7" s="11">
        <v>0</v>
      </c>
      <c r="NU7" s="11">
        <v>0</v>
      </c>
      <c r="NV7" s="11">
        <v>0</v>
      </c>
      <c r="NW7" s="11">
        <v>0</v>
      </c>
      <c r="NX7" s="11">
        <v>0</v>
      </c>
      <c r="NY7" s="11">
        <v>0</v>
      </c>
      <c r="NZ7" s="11">
        <v>0</v>
      </c>
      <c r="OA7" s="11">
        <v>0</v>
      </c>
      <c r="OB7" s="11">
        <v>0</v>
      </c>
      <c r="OC7" s="11">
        <v>0</v>
      </c>
      <c r="OD7" s="11">
        <v>0</v>
      </c>
      <c r="OE7" s="11">
        <v>-97.546860135041698</v>
      </c>
      <c r="OF7" s="11">
        <v>0</v>
      </c>
      <c r="OG7" s="11">
        <v>0</v>
      </c>
      <c r="OH7" s="11">
        <v>1030.3079928245011</v>
      </c>
      <c r="OI7" s="11">
        <v>0</v>
      </c>
      <c r="OJ7" s="11">
        <v>0</v>
      </c>
      <c r="OK7" s="11">
        <v>0</v>
      </c>
      <c r="OL7" s="11">
        <v>0</v>
      </c>
      <c r="OM7" s="11">
        <v>0</v>
      </c>
      <c r="ON7" s="11">
        <v>0</v>
      </c>
      <c r="OO7" s="11">
        <v>0.47272822495342115</v>
      </c>
      <c r="OP7" s="11">
        <v>0</v>
      </c>
      <c r="OQ7" s="11">
        <v>0</v>
      </c>
      <c r="OR7" s="11">
        <v>640.23190387263787</v>
      </c>
      <c r="OS7" s="11">
        <v>0</v>
      </c>
      <c r="OT7" s="11">
        <v>0</v>
      </c>
      <c r="OU7" s="11">
        <v>0</v>
      </c>
      <c r="OV7" s="11">
        <v>0</v>
      </c>
      <c r="OW7" s="11">
        <v>0</v>
      </c>
      <c r="OX7" s="11">
        <v>0</v>
      </c>
      <c r="OY7" s="11">
        <v>0.29375263861300038</v>
      </c>
      <c r="OZ7" s="11">
        <v>0</v>
      </c>
      <c r="PA7" s="11">
        <v>0</v>
      </c>
      <c r="PB7" s="11">
        <v>481.57776000404743</v>
      </c>
      <c r="PC7" s="11">
        <v>0.54375060491097171</v>
      </c>
      <c r="PD7" s="11">
        <v>20.174300928012997</v>
      </c>
      <c r="PE7" s="11">
        <v>0</v>
      </c>
      <c r="PF7" s="11">
        <v>0</v>
      </c>
      <c r="PG7" s="11">
        <v>0</v>
      </c>
      <c r="PH7" s="11">
        <v>184.10102737060234</v>
      </c>
      <c r="PI7" s="11">
        <v>0</v>
      </c>
      <c r="PJ7" s="11">
        <v>0</v>
      </c>
      <c r="PK7" s="11">
        <v>0</v>
      </c>
      <c r="PL7" s="11">
        <v>88.622731719126577</v>
      </c>
      <c r="PM7" s="11">
        <v>0.10006413913452487</v>
      </c>
      <c r="PN7" s="11">
        <v>3.712591833038958</v>
      </c>
      <c r="PO7" s="11">
        <v>0</v>
      </c>
      <c r="PP7" s="11">
        <v>0</v>
      </c>
      <c r="PQ7" s="11">
        <v>0</v>
      </c>
      <c r="PR7" s="11">
        <v>33.879338526229589</v>
      </c>
      <c r="PS7" s="11">
        <v>0</v>
      </c>
      <c r="PT7" s="11">
        <v>0</v>
      </c>
      <c r="PU7" s="11">
        <v>0</v>
      </c>
      <c r="PV7" s="11">
        <v>436.10163346114541</v>
      </c>
      <c r="PW7" s="11">
        <v>0</v>
      </c>
      <c r="PX7" s="11">
        <v>0</v>
      </c>
      <c r="PY7" s="11">
        <v>0</v>
      </c>
      <c r="PZ7" s="11">
        <v>0</v>
      </c>
      <c r="QA7" s="11">
        <v>0</v>
      </c>
      <c r="QB7" s="11">
        <v>0</v>
      </c>
      <c r="QC7" s="11">
        <v>0</v>
      </c>
      <c r="QD7" s="11">
        <v>0</v>
      </c>
      <c r="QE7" s="11">
        <v>0</v>
      </c>
      <c r="QF7" s="11">
        <v>63.777892698940192</v>
      </c>
      <c r="QG7" s="11">
        <v>0</v>
      </c>
      <c r="QH7" s="11">
        <v>0</v>
      </c>
      <c r="QI7" s="11">
        <v>0</v>
      </c>
      <c r="QJ7" s="11">
        <v>0</v>
      </c>
      <c r="QK7" s="11">
        <v>0</v>
      </c>
      <c r="QL7" s="11">
        <v>0</v>
      </c>
      <c r="QM7" s="11">
        <v>0</v>
      </c>
      <c r="QN7" s="11">
        <v>0</v>
      </c>
      <c r="QO7" s="11">
        <v>0</v>
      </c>
      <c r="QP7" s="11">
        <v>342.91544239137073</v>
      </c>
      <c r="QQ7" s="11">
        <v>0</v>
      </c>
      <c r="QR7" s="11">
        <v>0</v>
      </c>
      <c r="QS7" s="11">
        <v>0</v>
      </c>
      <c r="QT7" s="11">
        <v>0</v>
      </c>
      <c r="QU7" s="11">
        <v>0</v>
      </c>
      <c r="QV7" s="11">
        <v>0</v>
      </c>
      <c r="QW7" s="11">
        <v>0</v>
      </c>
      <c r="QX7" s="11">
        <v>0</v>
      </c>
      <c r="QY7" s="11">
        <v>0</v>
      </c>
      <c r="QZ7" s="11">
        <v>9.7972382607103299</v>
      </c>
      <c r="RA7" s="11">
        <v>0</v>
      </c>
      <c r="RB7" s="11">
        <v>0</v>
      </c>
      <c r="RC7" s="11">
        <v>0</v>
      </c>
      <c r="RD7" s="11">
        <v>0</v>
      </c>
      <c r="RE7" s="11">
        <v>0</v>
      </c>
      <c r="RF7" s="11">
        <v>0</v>
      </c>
      <c r="RG7" s="11">
        <v>0</v>
      </c>
      <c r="RH7" s="11">
        <v>0</v>
      </c>
      <c r="RI7" s="11">
        <v>0</v>
      </c>
      <c r="RJ7" s="11">
        <v>178.97729852440409</v>
      </c>
      <c r="RK7" s="11">
        <v>0</v>
      </c>
      <c r="RL7" s="11">
        <v>0</v>
      </c>
      <c r="RM7" s="11">
        <v>0</v>
      </c>
      <c r="RN7" s="11">
        <v>0</v>
      </c>
      <c r="RO7" s="11">
        <v>0</v>
      </c>
      <c r="RP7" s="11">
        <v>0</v>
      </c>
      <c r="RQ7" s="11">
        <v>0</v>
      </c>
      <c r="RR7" s="11">
        <v>0</v>
      </c>
      <c r="RS7" s="11">
        <v>0</v>
      </c>
      <c r="RT7" s="11">
        <v>205.23083524419849</v>
      </c>
      <c r="RU7" s="11">
        <v>0</v>
      </c>
      <c r="RV7" s="11">
        <v>0</v>
      </c>
      <c r="RW7" s="11">
        <v>0</v>
      </c>
      <c r="RX7" s="11">
        <v>0</v>
      </c>
      <c r="RY7" s="11">
        <v>0</v>
      </c>
      <c r="RZ7" s="11">
        <v>0</v>
      </c>
      <c r="SA7" s="11">
        <v>0</v>
      </c>
      <c r="SB7" s="11">
        <v>0</v>
      </c>
      <c r="SC7" s="11">
        <v>0</v>
      </c>
      <c r="SD7" s="11">
        <v>232.3183199471757</v>
      </c>
      <c r="SE7" s="11">
        <v>0</v>
      </c>
      <c r="SF7" s="11">
        <v>0</v>
      </c>
      <c r="SG7" s="11">
        <v>0</v>
      </c>
      <c r="SH7" s="11">
        <v>0</v>
      </c>
      <c r="SI7" s="11">
        <v>0</v>
      </c>
      <c r="SJ7" s="11">
        <v>0</v>
      </c>
      <c r="SK7" s="11">
        <v>0</v>
      </c>
      <c r="SL7" s="11">
        <v>0</v>
      </c>
      <c r="SM7" s="11">
        <v>0</v>
      </c>
      <c r="SN7" s="11">
        <v>0</v>
      </c>
      <c r="SO7" s="11">
        <v>0</v>
      </c>
      <c r="SP7" s="11">
        <v>0</v>
      </c>
      <c r="SQ7" s="11">
        <v>0</v>
      </c>
      <c r="SR7" s="11">
        <v>0</v>
      </c>
      <c r="SS7" s="11">
        <v>0</v>
      </c>
      <c r="ST7" s="11">
        <v>0</v>
      </c>
      <c r="SU7" s="11">
        <v>0</v>
      </c>
      <c r="SV7" s="11">
        <v>0</v>
      </c>
      <c r="SW7" s="11">
        <v>0</v>
      </c>
      <c r="SX7" s="11">
        <v>72.449821357032263</v>
      </c>
      <c r="SY7" s="11">
        <v>0</v>
      </c>
      <c r="SZ7" s="11">
        <v>0</v>
      </c>
      <c r="TA7" s="11">
        <v>0</v>
      </c>
      <c r="TB7" s="11">
        <v>0</v>
      </c>
      <c r="TC7" s="11">
        <v>0</v>
      </c>
      <c r="TD7" s="11">
        <v>0</v>
      </c>
      <c r="TE7" s="11">
        <v>0</v>
      </c>
      <c r="TF7" s="11">
        <v>0</v>
      </c>
      <c r="TG7" s="11">
        <v>0</v>
      </c>
      <c r="TH7" s="11">
        <v>2.1012105110833428</v>
      </c>
      <c r="TI7" s="11">
        <v>0</v>
      </c>
      <c r="TJ7" s="11">
        <v>0</v>
      </c>
      <c r="TK7" s="11">
        <v>0</v>
      </c>
      <c r="TL7" s="11">
        <v>0</v>
      </c>
      <c r="TM7" s="11">
        <v>0</v>
      </c>
      <c r="TN7" s="11">
        <v>0</v>
      </c>
      <c r="TO7" s="11">
        <v>0</v>
      </c>
      <c r="TP7" s="11">
        <v>0</v>
      </c>
      <c r="TQ7" s="11">
        <v>0</v>
      </c>
      <c r="TR7" s="11">
        <v>0</v>
      </c>
      <c r="TS7" s="11">
        <v>0</v>
      </c>
      <c r="TT7" s="11">
        <v>0</v>
      </c>
      <c r="TU7" s="11">
        <v>0</v>
      </c>
      <c r="TV7" s="11">
        <v>0</v>
      </c>
      <c r="TW7" s="11">
        <v>0</v>
      </c>
      <c r="TX7" s="11">
        <v>0</v>
      </c>
      <c r="TY7" s="11">
        <v>0</v>
      </c>
      <c r="TZ7" s="11">
        <v>0</v>
      </c>
      <c r="UA7" s="11">
        <v>0</v>
      </c>
      <c r="UB7" s="11">
        <v>0</v>
      </c>
      <c r="UC7" s="11">
        <v>0</v>
      </c>
      <c r="UD7" s="11">
        <v>0</v>
      </c>
      <c r="UE7" s="11">
        <v>0</v>
      </c>
      <c r="UF7" s="11">
        <v>0</v>
      </c>
      <c r="UG7" s="11">
        <v>0</v>
      </c>
      <c r="UH7" s="11">
        <v>0</v>
      </c>
      <c r="UI7" s="11">
        <v>0</v>
      </c>
      <c r="UJ7" s="11">
        <v>0</v>
      </c>
      <c r="UK7" s="11">
        <v>0</v>
      </c>
      <c r="UL7" s="11">
        <v>0</v>
      </c>
      <c r="UM7" s="11">
        <v>0</v>
      </c>
      <c r="UN7" s="11">
        <v>0</v>
      </c>
      <c r="UO7" s="11">
        <v>0</v>
      </c>
      <c r="UP7" s="11">
        <v>0</v>
      </c>
      <c r="UQ7" s="11">
        <v>0</v>
      </c>
      <c r="UR7" s="11">
        <v>0</v>
      </c>
      <c r="US7" s="11">
        <v>0</v>
      </c>
      <c r="UT7" s="11">
        <v>0</v>
      </c>
      <c r="UU7" s="11">
        <v>0</v>
      </c>
      <c r="UV7" s="11">
        <v>0</v>
      </c>
      <c r="UW7" s="11">
        <v>0</v>
      </c>
      <c r="UX7" s="11">
        <v>0</v>
      </c>
      <c r="UY7" s="11">
        <v>0</v>
      </c>
      <c r="UZ7" s="11">
        <v>0</v>
      </c>
      <c r="VA7" s="11">
        <v>0</v>
      </c>
      <c r="VB7" s="11">
        <v>0</v>
      </c>
      <c r="VC7" s="11">
        <v>0</v>
      </c>
      <c r="VD7" s="11">
        <v>0</v>
      </c>
      <c r="VE7" s="11">
        <v>0</v>
      </c>
      <c r="VF7" s="11">
        <v>0</v>
      </c>
      <c r="VG7" s="11">
        <v>0</v>
      </c>
      <c r="VH7" s="11">
        <v>0</v>
      </c>
      <c r="VI7" s="11">
        <v>0</v>
      </c>
      <c r="VJ7" s="11">
        <v>0</v>
      </c>
      <c r="VK7" s="11">
        <v>0</v>
      </c>
      <c r="VL7" s="11">
        <v>0</v>
      </c>
      <c r="VM7" s="11">
        <v>0</v>
      </c>
      <c r="VN7" s="11">
        <v>0</v>
      </c>
      <c r="VO7" s="11">
        <v>0</v>
      </c>
      <c r="VP7" s="11">
        <v>0</v>
      </c>
      <c r="VQ7" s="11">
        <v>0</v>
      </c>
      <c r="VR7" s="11">
        <v>0</v>
      </c>
      <c r="VS7" s="11">
        <v>0</v>
      </c>
      <c r="VT7" s="11">
        <v>0</v>
      </c>
      <c r="VU7" s="11">
        <v>0</v>
      </c>
      <c r="VV7" s="11">
        <v>0</v>
      </c>
      <c r="VW7" s="11">
        <v>0</v>
      </c>
      <c r="VX7" s="11">
        <v>0</v>
      </c>
      <c r="VY7" s="11">
        <v>0</v>
      </c>
      <c r="VZ7" s="11">
        <v>0</v>
      </c>
      <c r="WA7" s="11">
        <v>0</v>
      </c>
      <c r="WB7" s="11">
        <v>0</v>
      </c>
      <c r="WC7" s="11">
        <v>0</v>
      </c>
      <c r="WD7" s="11">
        <v>0</v>
      </c>
      <c r="WE7" s="11">
        <v>0</v>
      </c>
      <c r="WF7" s="11">
        <v>0</v>
      </c>
      <c r="WG7" s="11">
        <v>0</v>
      </c>
      <c r="WH7" s="11">
        <v>0</v>
      </c>
      <c r="WI7" s="11">
        <v>0</v>
      </c>
      <c r="WJ7" s="11">
        <v>0</v>
      </c>
      <c r="WK7" s="11">
        <v>0</v>
      </c>
      <c r="WL7" s="11">
        <v>0</v>
      </c>
      <c r="WM7" s="11">
        <v>0</v>
      </c>
      <c r="WN7" s="11">
        <v>0</v>
      </c>
      <c r="WO7" s="11">
        <v>0</v>
      </c>
      <c r="WP7" s="11">
        <v>0</v>
      </c>
      <c r="WQ7" s="11">
        <v>0</v>
      </c>
      <c r="WR7" s="11">
        <v>0</v>
      </c>
      <c r="WS7" s="11">
        <v>0</v>
      </c>
      <c r="WT7" s="11">
        <v>26.824671218016437</v>
      </c>
      <c r="WU7" s="11">
        <v>0</v>
      </c>
      <c r="WV7" s="11">
        <v>0</v>
      </c>
      <c r="WW7" s="11">
        <v>0</v>
      </c>
      <c r="WX7" s="11">
        <v>0</v>
      </c>
      <c r="WY7" s="11">
        <v>0</v>
      </c>
      <c r="WZ7" s="11">
        <v>0</v>
      </c>
      <c r="XA7" s="11">
        <v>0</v>
      </c>
      <c r="XB7" s="11">
        <v>0</v>
      </c>
      <c r="XC7" s="11">
        <v>0</v>
      </c>
      <c r="XD7" s="11">
        <v>49.44013867431898</v>
      </c>
      <c r="XE7" s="11">
        <v>0</v>
      </c>
      <c r="XF7" s="11">
        <v>0</v>
      </c>
      <c r="XG7" s="11">
        <v>0</v>
      </c>
      <c r="XH7" s="11">
        <v>0</v>
      </c>
      <c r="XI7" s="11">
        <v>0</v>
      </c>
      <c r="XJ7" s="11">
        <v>0</v>
      </c>
      <c r="XK7" s="11">
        <v>0</v>
      </c>
      <c r="XL7" s="11">
        <v>0</v>
      </c>
      <c r="XM7" s="11">
        <v>0</v>
      </c>
      <c r="XN7" s="11">
        <v>0</v>
      </c>
      <c r="XO7" s="11">
        <v>0</v>
      </c>
      <c r="XP7" s="11">
        <v>0</v>
      </c>
    </row>
    <row r="8" spans="1:640">
      <c r="A8" s="6">
        <v>20</v>
      </c>
      <c r="B8" s="3" t="s">
        <v>125</v>
      </c>
      <c r="C8" s="8">
        <f t="shared" si="0"/>
        <v>220.87134938744384</v>
      </c>
      <c r="D8" s="8">
        <f t="shared" si="1"/>
        <v>55.616593687704267</v>
      </c>
      <c r="E8" s="60">
        <f t="shared" si="6"/>
        <v>276.48794307514811</v>
      </c>
      <c r="F8" s="9">
        <f t="shared" si="2"/>
        <v>88.218531336832669</v>
      </c>
      <c r="G8" s="9">
        <f t="shared" si="3"/>
        <v>90.74640022974917</v>
      </c>
      <c r="H8" s="9">
        <f t="shared" si="7"/>
        <v>178.96493156658184</v>
      </c>
      <c r="I8" s="10">
        <f t="shared" si="8"/>
        <v>309.0898807242765</v>
      </c>
      <c r="J8" s="10">
        <f t="shared" si="9"/>
        <v>146.36299391745342</v>
      </c>
      <c r="K8" s="10">
        <f t="shared" si="10"/>
        <v>455.45287464172998</v>
      </c>
      <c r="L8" s="57">
        <v>109.26197971674127</v>
      </c>
      <c r="M8" s="57">
        <v>111.60936967070256</v>
      </c>
      <c r="N8" s="57">
        <v>0</v>
      </c>
      <c r="O8" s="57">
        <v>0</v>
      </c>
      <c r="P8" s="57">
        <v>26.453185433334767</v>
      </c>
      <c r="Q8" s="57">
        <v>0</v>
      </c>
      <c r="R8" s="57">
        <v>0</v>
      </c>
      <c r="S8" s="57">
        <v>29.1634082543695</v>
      </c>
      <c r="T8" s="57">
        <v>0</v>
      </c>
      <c r="U8" s="58">
        <v>34.53446290845428</v>
      </c>
      <c r="V8" s="58">
        <v>53.684068428378389</v>
      </c>
      <c r="W8" s="58">
        <v>0</v>
      </c>
      <c r="X8" s="58">
        <v>17.753</v>
      </c>
      <c r="Y8" s="58">
        <v>1.7288460240199734</v>
      </c>
      <c r="Z8" s="58">
        <v>0</v>
      </c>
      <c r="AA8" s="58">
        <v>0</v>
      </c>
      <c r="AB8" s="58">
        <v>71.264554205729198</v>
      </c>
      <c r="AC8" s="58">
        <v>0</v>
      </c>
      <c r="AD8" s="59">
        <f t="shared" si="5"/>
        <v>143.79644262519554</v>
      </c>
      <c r="AE8" s="59">
        <f t="shared" si="5"/>
        <v>165.29343809908096</v>
      </c>
      <c r="AF8" s="59">
        <f t="shared" si="5"/>
        <v>0</v>
      </c>
      <c r="AG8" s="59">
        <f t="shared" si="5"/>
        <v>17.753</v>
      </c>
      <c r="AH8" s="59">
        <f t="shared" si="5"/>
        <v>28.182031457354739</v>
      </c>
      <c r="AI8" s="59">
        <f t="shared" si="5"/>
        <v>0</v>
      </c>
      <c r="AJ8" s="59">
        <f t="shared" si="5"/>
        <v>0</v>
      </c>
      <c r="AK8" s="59">
        <f t="shared" si="5"/>
        <v>100.4279624600987</v>
      </c>
      <c r="AL8" s="59">
        <f t="shared" si="5"/>
        <v>0</v>
      </c>
      <c r="AM8" s="11">
        <v>0</v>
      </c>
      <c r="AN8" s="11">
        <v>11.036067806411436</v>
      </c>
      <c r="AO8" s="11">
        <v>0</v>
      </c>
      <c r="AP8" s="11">
        <v>0</v>
      </c>
      <c r="AQ8" s="11">
        <v>0</v>
      </c>
      <c r="AR8" s="11">
        <v>0</v>
      </c>
      <c r="AS8" s="11">
        <v>0</v>
      </c>
      <c r="AT8" s="11">
        <v>0</v>
      </c>
      <c r="AU8" s="11">
        <v>0</v>
      </c>
      <c r="AV8" s="11">
        <v>0</v>
      </c>
      <c r="AW8" s="11">
        <v>0</v>
      </c>
      <c r="AX8" s="11">
        <v>0.79993219358856205</v>
      </c>
      <c r="AY8" s="11">
        <v>0</v>
      </c>
      <c r="AZ8" s="11">
        <v>0</v>
      </c>
      <c r="BA8" s="11">
        <v>0</v>
      </c>
      <c r="BB8" s="11">
        <v>0</v>
      </c>
      <c r="BC8" s="11">
        <v>0</v>
      </c>
      <c r="BD8" s="11">
        <v>0</v>
      </c>
      <c r="BE8" s="11">
        <v>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s="11">
        <v>0</v>
      </c>
      <c r="BY8" s="11">
        <v>0</v>
      </c>
      <c r="BZ8" s="11">
        <v>0</v>
      </c>
      <c r="CA8" s="11">
        <v>0</v>
      </c>
      <c r="CB8" s="11">
        <v>11.417368895467602</v>
      </c>
      <c r="CC8" s="11">
        <v>0</v>
      </c>
      <c r="CD8" s="11">
        <v>0</v>
      </c>
      <c r="CE8" s="11">
        <v>0</v>
      </c>
      <c r="CF8" s="11">
        <v>0</v>
      </c>
      <c r="CG8" s="11">
        <v>0</v>
      </c>
      <c r="CH8" s="11">
        <v>-1.9773690593043012</v>
      </c>
      <c r="CI8" s="11">
        <v>0</v>
      </c>
      <c r="CJ8" s="11">
        <v>0</v>
      </c>
      <c r="CK8" s="11">
        <v>0</v>
      </c>
      <c r="CL8" s="11">
        <v>12.253631104532397</v>
      </c>
      <c r="CM8" s="11">
        <v>0</v>
      </c>
      <c r="CN8" s="11">
        <v>0</v>
      </c>
      <c r="CO8" s="11">
        <v>0</v>
      </c>
      <c r="CP8" s="11">
        <v>0</v>
      </c>
      <c r="CQ8" s="11">
        <v>0</v>
      </c>
      <c r="CR8" s="11">
        <v>-2.1222009406956985</v>
      </c>
      <c r="CS8" s="11">
        <v>0</v>
      </c>
      <c r="CT8" s="11">
        <v>0</v>
      </c>
      <c r="CU8" s="11">
        <v>0</v>
      </c>
      <c r="CV8" s="11">
        <v>0.75861901161276235</v>
      </c>
      <c r="CW8" s="11">
        <v>0</v>
      </c>
      <c r="CX8" s="11">
        <v>0</v>
      </c>
      <c r="CY8" s="11">
        <v>0</v>
      </c>
      <c r="CZ8" s="11">
        <v>0</v>
      </c>
      <c r="DA8" s="11">
        <v>0</v>
      </c>
      <c r="DB8" s="11">
        <v>1.252346364031067</v>
      </c>
      <c r="DC8" s="11">
        <v>0</v>
      </c>
      <c r="DD8" s="11">
        <v>0</v>
      </c>
      <c r="DE8" s="11">
        <v>0</v>
      </c>
      <c r="DF8" s="11">
        <v>23.107730988387232</v>
      </c>
      <c r="DG8" s="11">
        <v>0</v>
      </c>
      <c r="DH8" s="11">
        <v>0</v>
      </c>
      <c r="DI8" s="11">
        <v>0</v>
      </c>
      <c r="DJ8" s="11">
        <v>0</v>
      </c>
      <c r="DK8" s="11">
        <v>0</v>
      </c>
      <c r="DL8" s="11">
        <v>38.146793635968926</v>
      </c>
      <c r="DM8" s="11">
        <v>0</v>
      </c>
      <c r="DN8" s="11">
        <v>0</v>
      </c>
      <c r="DO8" s="11">
        <v>0</v>
      </c>
      <c r="DP8" s="11">
        <v>29.822612848337165</v>
      </c>
      <c r="DQ8" s="11">
        <v>0</v>
      </c>
      <c r="DR8" s="11">
        <v>0</v>
      </c>
      <c r="DS8" s="11">
        <v>0</v>
      </c>
      <c r="DT8" s="11">
        <v>0</v>
      </c>
      <c r="DU8" s="11">
        <v>0</v>
      </c>
      <c r="DV8" s="11">
        <v>0</v>
      </c>
      <c r="DW8" s="11">
        <v>0</v>
      </c>
      <c r="DX8" s="11">
        <v>0</v>
      </c>
      <c r="DY8" s="11">
        <v>0</v>
      </c>
      <c r="DZ8" s="11">
        <v>17.519148629582709</v>
      </c>
      <c r="EA8" s="11">
        <v>0</v>
      </c>
      <c r="EB8" s="11">
        <v>0</v>
      </c>
      <c r="EC8" s="11">
        <v>0</v>
      </c>
      <c r="ED8" s="11">
        <v>0</v>
      </c>
      <c r="EE8" s="11">
        <v>0</v>
      </c>
      <c r="EF8" s="11">
        <v>0</v>
      </c>
      <c r="EG8" s="11">
        <v>0</v>
      </c>
      <c r="EH8" s="11">
        <v>0</v>
      </c>
      <c r="EI8" s="11">
        <v>0</v>
      </c>
      <c r="EJ8" s="11">
        <v>0</v>
      </c>
      <c r="EK8" s="11">
        <v>0</v>
      </c>
      <c r="EL8" s="11">
        <v>0</v>
      </c>
      <c r="EM8" s="11">
        <v>23.670999999999999</v>
      </c>
      <c r="EN8" s="11">
        <v>0</v>
      </c>
      <c r="EO8" s="11">
        <v>0</v>
      </c>
      <c r="EP8" s="11">
        <v>0</v>
      </c>
      <c r="EQ8" s="11">
        <v>0</v>
      </c>
      <c r="ER8" s="11">
        <v>0</v>
      </c>
      <c r="ES8" s="11">
        <v>0</v>
      </c>
      <c r="ET8" s="11">
        <v>0</v>
      </c>
      <c r="EU8" s="11">
        <v>0</v>
      </c>
      <c r="EV8" s="11">
        <v>0</v>
      </c>
      <c r="EW8" s="11">
        <v>0</v>
      </c>
      <c r="EX8" s="11">
        <v>0</v>
      </c>
      <c r="EY8" s="11">
        <v>0</v>
      </c>
      <c r="EZ8" s="11">
        <v>0</v>
      </c>
      <c r="FA8" s="11">
        <v>0</v>
      </c>
      <c r="FB8" s="11">
        <v>0</v>
      </c>
      <c r="FC8" s="11">
        <v>0</v>
      </c>
      <c r="FD8" s="11">
        <v>0</v>
      </c>
      <c r="FE8" s="11">
        <v>0</v>
      </c>
      <c r="FF8" s="11">
        <v>0</v>
      </c>
      <c r="FG8" s="11">
        <v>0</v>
      </c>
      <c r="FH8" s="11">
        <v>0</v>
      </c>
      <c r="FI8" s="11">
        <v>0</v>
      </c>
      <c r="FJ8" s="11">
        <v>0</v>
      </c>
      <c r="FK8" s="11">
        <v>0</v>
      </c>
      <c r="FL8" s="11">
        <v>0</v>
      </c>
      <c r="FM8" s="11">
        <v>0</v>
      </c>
      <c r="FN8" s="11">
        <v>0</v>
      </c>
      <c r="FO8" s="11">
        <v>0</v>
      </c>
      <c r="FP8" s="11">
        <v>0</v>
      </c>
      <c r="FQ8" s="11">
        <v>0</v>
      </c>
      <c r="FR8" s="11">
        <v>0</v>
      </c>
      <c r="FS8" s="11">
        <v>0</v>
      </c>
      <c r="FT8" s="11">
        <v>0</v>
      </c>
      <c r="FU8" s="11">
        <v>0</v>
      </c>
      <c r="FV8" s="11">
        <v>0</v>
      </c>
      <c r="FW8" s="11">
        <v>0</v>
      </c>
      <c r="FX8" s="11">
        <v>0</v>
      </c>
      <c r="FY8" s="11">
        <v>0</v>
      </c>
      <c r="FZ8" s="11">
        <v>0</v>
      </c>
      <c r="GA8" s="11">
        <v>0</v>
      </c>
      <c r="GB8" s="11">
        <v>0</v>
      </c>
      <c r="GC8" s="11">
        <v>0</v>
      </c>
      <c r="GD8" s="11">
        <v>0</v>
      </c>
      <c r="GE8" s="11">
        <v>0</v>
      </c>
      <c r="GF8" s="11">
        <v>0</v>
      </c>
      <c r="GG8" s="11">
        <v>0</v>
      </c>
      <c r="GH8" s="11">
        <v>34.884</v>
      </c>
      <c r="GI8" s="11">
        <v>0</v>
      </c>
      <c r="GJ8" s="11">
        <v>0</v>
      </c>
      <c r="GK8" s="11">
        <v>0</v>
      </c>
      <c r="GL8" s="11">
        <v>0</v>
      </c>
      <c r="GM8" s="11">
        <v>0</v>
      </c>
      <c r="GN8" s="11">
        <v>0</v>
      </c>
      <c r="GO8" s="11">
        <v>0</v>
      </c>
      <c r="GP8" s="11">
        <v>0</v>
      </c>
      <c r="GQ8" s="11">
        <v>16.157</v>
      </c>
      <c r="GR8" s="11">
        <v>23.670999999999999</v>
      </c>
      <c r="GS8" s="11">
        <v>0</v>
      </c>
      <c r="GT8" s="11">
        <v>0</v>
      </c>
      <c r="GU8" s="11">
        <v>0</v>
      </c>
      <c r="GV8" s="11">
        <v>0</v>
      </c>
      <c r="GW8" s="11">
        <v>0</v>
      </c>
      <c r="GX8" s="11">
        <v>0</v>
      </c>
      <c r="GY8" s="11">
        <v>0</v>
      </c>
      <c r="GZ8" s="11">
        <v>0</v>
      </c>
      <c r="HA8" s="11">
        <v>0</v>
      </c>
      <c r="HB8" s="11">
        <v>0</v>
      </c>
      <c r="HC8" s="11">
        <v>0</v>
      </c>
      <c r="HD8" s="11">
        <v>0</v>
      </c>
      <c r="HE8" s="11">
        <v>0</v>
      </c>
      <c r="HF8" s="11">
        <v>0</v>
      </c>
      <c r="HG8" s="11">
        <v>0</v>
      </c>
      <c r="HH8" s="11">
        <v>0</v>
      </c>
      <c r="HI8" s="11">
        <v>0</v>
      </c>
      <c r="HJ8" s="11">
        <v>0</v>
      </c>
      <c r="HK8" s="11">
        <v>0</v>
      </c>
      <c r="HL8" s="11">
        <v>0</v>
      </c>
      <c r="HM8" s="11">
        <v>0</v>
      </c>
      <c r="HN8" s="11">
        <v>0</v>
      </c>
      <c r="HO8" s="11">
        <v>0</v>
      </c>
      <c r="HP8" s="11">
        <v>0</v>
      </c>
      <c r="HQ8" s="11">
        <v>0</v>
      </c>
      <c r="HR8" s="11">
        <v>0</v>
      </c>
      <c r="HS8" s="11">
        <v>0</v>
      </c>
      <c r="HT8" s="11">
        <v>0</v>
      </c>
      <c r="HU8" s="11">
        <v>0</v>
      </c>
      <c r="HV8" s="11">
        <v>0</v>
      </c>
      <c r="HW8" s="11">
        <v>0</v>
      </c>
      <c r="HX8" s="11">
        <v>0</v>
      </c>
      <c r="HY8" s="11">
        <v>0</v>
      </c>
      <c r="HZ8" s="11">
        <v>0</v>
      </c>
      <c r="IA8" s="11">
        <v>0</v>
      </c>
      <c r="IB8" s="11">
        <v>11.891</v>
      </c>
      <c r="IC8" s="11">
        <v>0</v>
      </c>
      <c r="ID8" s="11">
        <v>0</v>
      </c>
      <c r="IE8" s="11">
        <v>0</v>
      </c>
      <c r="IF8" s="11">
        <v>0</v>
      </c>
      <c r="IG8" s="11">
        <v>0</v>
      </c>
      <c r="IH8" s="11">
        <v>0</v>
      </c>
      <c r="II8" s="11">
        <v>0</v>
      </c>
      <c r="IJ8" s="11">
        <v>0</v>
      </c>
      <c r="IK8" s="11">
        <v>0</v>
      </c>
      <c r="IL8" s="11">
        <v>0</v>
      </c>
      <c r="IM8" s="11">
        <v>0</v>
      </c>
      <c r="IN8" s="11">
        <v>0</v>
      </c>
      <c r="IO8" s="11">
        <v>0</v>
      </c>
      <c r="IP8" s="11">
        <v>0</v>
      </c>
      <c r="IQ8" s="11">
        <v>0</v>
      </c>
      <c r="IR8" s="11">
        <v>17.753250000000001</v>
      </c>
      <c r="IS8" s="11">
        <v>0</v>
      </c>
      <c r="IT8" s="11">
        <v>0</v>
      </c>
      <c r="IU8" s="11">
        <v>0</v>
      </c>
      <c r="IV8" s="11">
        <v>0</v>
      </c>
      <c r="IW8" s="11">
        <v>0</v>
      </c>
      <c r="IX8" s="11">
        <v>0</v>
      </c>
      <c r="IY8" s="11">
        <v>0</v>
      </c>
      <c r="IZ8" s="11">
        <v>0</v>
      </c>
      <c r="JA8" s="11">
        <v>0</v>
      </c>
      <c r="JB8" s="11">
        <v>0</v>
      </c>
      <c r="JC8" s="11">
        <v>0</v>
      </c>
      <c r="JD8" s="11">
        <v>0</v>
      </c>
      <c r="JE8" s="11">
        <v>0</v>
      </c>
      <c r="JF8" s="11">
        <v>0</v>
      </c>
      <c r="JG8" s="11">
        <v>0</v>
      </c>
      <c r="JH8" s="11">
        <v>0</v>
      </c>
      <c r="JI8" s="11">
        <v>0</v>
      </c>
      <c r="JJ8" s="11">
        <v>0</v>
      </c>
      <c r="JK8" s="11">
        <v>0</v>
      </c>
      <c r="JL8" s="11">
        <v>0</v>
      </c>
      <c r="JM8" s="11">
        <v>0</v>
      </c>
      <c r="JN8" s="11">
        <v>0</v>
      </c>
      <c r="JO8" s="11">
        <v>0</v>
      </c>
      <c r="JP8" s="11">
        <v>1.1261300000000001</v>
      </c>
      <c r="JQ8" s="11">
        <v>0</v>
      </c>
      <c r="JR8" s="11">
        <v>0</v>
      </c>
      <c r="JS8" s="11">
        <v>0</v>
      </c>
      <c r="JT8" s="11">
        <v>0</v>
      </c>
      <c r="JU8" s="11">
        <v>0</v>
      </c>
      <c r="JV8" s="11">
        <v>0</v>
      </c>
      <c r="JW8" s="11">
        <v>0</v>
      </c>
      <c r="JX8" s="11">
        <v>0</v>
      </c>
      <c r="JY8" s="11">
        <v>0</v>
      </c>
      <c r="JZ8" s="11">
        <v>0</v>
      </c>
      <c r="KA8" s="11">
        <v>0</v>
      </c>
      <c r="KB8" s="11">
        <v>0</v>
      </c>
      <c r="KC8" s="11">
        <v>0</v>
      </c>
      <c r="KD8" s="11">
        <v>0</v>
      </c>
      <c r="KE8" s="11">
        <v>0</v>
      </c>
      <c r="KF8" s="11">
        <v>0</v>
      </c>
      <c r="KG8" s="11">
        <v>0</v>
      </c>
      <c r="KH8" s="11">
        <v>0</v>
      </c>
      <c r="KI8" s="11">
        <v>0</v>
      </c>
      <c r="KJ8" s="11">
        <v>0</v>
      </c>
      <c r="KK8" s="11">
        <v>0</v>
      </c>
      <c r="KL8" s="11">
        <v>0</v>
      </c>
      <c r="KM8" s="11">
        <v>0</v>
      </c>
      <c r="KN8" s="11">
        <v>0</v>
      </c>
      <c r="KO8" s="11">
        <v>0</v>
      </c>
      <c r="KP8" s="11">
        <v>0</v>
      </c>
      <c r="KQ8" s="11">
        <v>0</v>
      </c>
      <c r="KR8" s="11">
        <v>0</v>
      </c>
      <c r="KS8" s="11">
        <v>0</v>
      </c>
      <c r="KT8" s="11">
        <v>0</v>
      </c>
      <c r="KU8" s="11">
        <v>0</v>
      </c>
      <c r="KV8" s="11">
        <v>0</v>
      </c>
      <c r="KW8" s="11">
        <v>0</v>
      </c>
      <c r="KX8" s="11">
        <v>0</v>
      </c>
      <c r="KY8" s="11">
        <v>0</v>
      </c>
      <c r="KZ8" s="11">
        <v>0</v>
      </c>
      <c r="LA8" s="11">
        <v>0</v>
      </c>
      <c r="LB8" s="11">
        <v>0</v>
      </c>
      <c r="LC8" s="11">
        <v>0</v>
      </c>
      <c r="LD8" s="11">
        <v>0.89103602099220902</v>
      </c>
      <c r="LE8" s="11">
        <v>0</v>
      </c>
      <c r="LF8" s="11">
        <v>0</v>
      </c>
      <c r="LG8" s="11">
        <v>0</v>
      </c>
      <c r="LH8" s="11">
        <v>0</v>
      </c>
      <c r="LI8" s="11">
        <v>0</v>
      </c>
      <c r="LJ8" s="11">
        <v>0</v>
      </c>
      <c r="LK8" s="11">
        <v>0</v>
      </c>
      <c r="LL8" s="11">
        <v>0</v>
      </c>
      <c r="LM8" s="11">
        <v>0</v>
      </c>
      <c r="LN8" s="11">
        <v>0.93240153749067944</v>
      </c>
      <c r="LO8" s="11">
        <v>0</v>
      </c>
      <c r="LP8" s="11">
        <v>0</v>
      </c>
      <c r="LQ8" s="11">
        <v>0</v>
      </c>
      <c r="LR8" s="11">
        <v>0</v>
      </c>
      <c r="LS8" s="11">
        <v>0</v>
      </c>
      <c r="LT8" s="11">
        <v>0</v>
      </c>
      <c r="LU8" s="11">
        <v>0</v>
      </c>
      <c r="LV8" s="11">
        <v>0</v>
      </c>
      <c r="LW8" s="11">
        <v>0</v>
      </c>
      <c r="LX8" s="11">
        <v>0</v>
      </c>
      <c r="LY8" s="11">
        <v>0</v>
      </c>
      <c r="LZ8" s="11">
        <v>0</v>
      </c>
      <c r="MA8" s="11">
        <v>0</v>
      </c>
      <c r="MB8" s="11">
        <v>0</v>
      </c>
      <c r="MC8" s="11">
        <v>0</v>
      </c>
      <c r="MD8" s="11">
        <v>0</v>
      </c>
      <c r="ME8" s="11">
        <v>0</v>
      </c>
      <c r="MF8" s="11">
        <v>0</v>
      </c>
      <c r="MG8" s="11">
        <v>0</v>
      </c>
      <c r="MH8" s="11">
        <v>0</v>
      </c>
      <c r="MI8" s="11">
        <v>0</v>
      </c>
      <c r="MJ8" s="11">
        <v>0</v>
      </c>
      <c r="MK8" s="11">
        <v>0</v>
      </c>
      <c r="ML8" s="11">
        <v>0</v>
      </c>
      <c r="MM8" s="11">
        <v>0</v>
      </c>
      <c r="MN8" s="11">
        <v>0</v>
      </c>
      <c r="MO8" s="11">
        <v>0</v>
      </c>
      <c r="MP8" s="11">
        <v>0</v>
      </c>
      <c r="MQ8" s="11">
        <v>0</v>
      </c>
      <c r="MR8" s="11">
        <v>0</v>
      </c>
      <c r="MS8" s="11">
        <v>0</v>
      </c>
      <c r="MT8" s="11">
        <v>0</v>
      </c>
      <c r="MU8" s="11">
        <v>0</v>
      </c>
      <c r="MV8" s="11">
        <v>0</v>
      </c>
      <c r="MW8" s="11">
        <v>0</v>
      </c>
      <c r="MX8" s="11">
        <v>0</v>
      </c>
      <c r="MY8" s="11">
        <v>0</v>
      </c>
      <c r="MZ8" s="11">
        <v>0</v>
      </c>
      <c r="NA8" s="11">
        <v>0</v>
      </c>
      <c r="NB8" s="11">
        <v>0</v>
      </c>
      <c r="NC8" s="11">
        <v>0</v>
      </c>
      <c r="ND8" s="11">
        <v>0</v>
      </c>
      <c r="NE8" s="11">
        <v>0</v>
      </c>
      <c r="NF8" s="11">
        <v>0</v>
      </c>
      <c r="NG8" s="11">
        <v>0</v>
      </c>
      <c r="NH8" s="11">
        <v>0</v>
      </c>
      <c r="NI8" s="11">
        <v>0</v>
      </c>
      <c r="NJ8" s="11">
        <v>0</v>
      </c>
      <c r="NK8" s="11">
        <v>0</v>
      </c>
      <c r="NL8" s="11">
        <v>0</v>
      </c>
      <c r="NM8" s="11">
        <v>0</v>
      </c>
      <c r="NN8" s="11">
        <v>0</v>
      </c>
      <c r="NO8" s="11">
        <v>0</v>
      </c>
      <c r="NP8" s="11">
        <v>0</v>
      </c>
      <c r="NQ8" s="11">
        <v>0</v>
      </c>
      <c r="NR8" s="11">
        <v>0</v>
      </c>
      <c r="NS8" s="11">
        <v>0</v>
      </c>
      <c r="NT8" s="11">
        <v>0</v>
      </c>
      <c r="NU8" s="11">
        <v>0</v>
      </c>
      <c r="NV8" s="11">
        <v>0</v>
      </c>
      <c r="NW8" s="11">
        <v>0</v>
      </c>
      <c r="NX8" s="11">
        <v>0</v>
      </c>
      <c r="NY8" s="11">
        <v>0</v>
      </c>
      <c r="NZ8" s="11">
        <v>0</v>
      </c>
      <c r="OA8" s="11">
        <v>0</v>
      </c>
      <c r="OB8" s="11">
        <v>0</v>
      </c>
      <c r="OC8" s="11">
        <v>0</v>
      </c>
      <c r="OD8" s="11">
        <v>0</v>
      </c>
      <c r="OE8" s="11">
        <v>33.854341654080613</v>
      </c>
      <c r="OF8" s="11">
        <v>0</v>
      </c>
      <c r="OG8" s="11">
        <v>0</v>
      </c>
      <c r="OH8" s="11">
        <v>37.330015070749951</v>
      </c>
      <c r="OI8" s="11">
        <v>0</v>
      </c>
      <c r="OJ8" s="11">
        <v>0</v>
      </c>
      <c r="OK8" s="11">
        <v>0</v>
      </c>
      <c r="OL8" s="11">
        <v>2.7821854333347669</v>
      </c>
      <c r="OM8" s="11">
        <v>0</v>
      </c>
      <c r="ON8" s="11">
        <v>0</v>
      </c>
      <c r="OO8" s="11">
        <v>-5.6417092983004017E-3</v>
      </c>
      <c r="OP8" s="11">
        <v>0</v>
      </c>
      <c r="OQ8" s="11">
        <v>0</v>
      </c>
      <c r="OR8" s="11">
        <v>23.196817637822129</v>
      </c>
      <c r="OS8" s="11">
        <v>0</v>
      </c>
      <c r="OT8" s="11">
        <v>0</v>
      </c>
      <c r="OU8" s="11">
        <v>0</v>
      </c>
      <c r="OV8" s="11">
        <v>1.7288460240199734</v>
      </c>
      <c r="OW8" s="11">
        <v>0</v>
      </c>
      <c r="OX8" s="11">
        <v>0</v>
      </c>
      <c r="OY8" s="11">
        <v>-3.5057500381462008E-3</v>
      </c>
      <c r="OZ8" s="11">
        <v>0</v>
      </c>
      <c r="PA8" s="11">
        <v>0</v>
      </c>
      <c r="PB8" s="11">
        <v>17.448460693107759</v>
      </c>
      <c r="PC8" s="11">
        <v>1.9701108873585931E-2</v>
      </c>
      <c r="PD8" s="11">
        <v>0</v>
      </c>
      <c r="PE8" s="11">
        <v>0</v>
      </c>
      <c r="PF8" s="11">
        <v>0</v>
      </c>
      <c r="PG8" s="11">
        <v>0</v>
      </c>
      <c r="PH8" s="11">
        <v>0</v>
      </c>
      <c r="PI8" s="11">
        <v>0</v>
      </c>
      <c r="PJ8" s="11">
        <v>0</v>
      </c>
      <c r="PK8" s="11">
        <v>0</v>
      </c>
      <c r="PL8" s="11">
        <v>3.2109669078240199</v>
      </c>
      <c r="PM8" s="11">
        <v>3.6255122874827854E-3</v>
      </c>
      <c r="PN8" s="11">
        <v>0</v>
      </c>
      <c r="PO8" s="11">
        <v>0</v>
      </c>
      <c r="PP8" s="11">
        <v>0</v>
      </c>
      <c r="PQ8" s="11">
        <v>0</v>
      </c>
      <c r="PR8" s="11">
        <v>0</v>
      </c>
      <c r="PS8" s="11">
        <v>0</v>
      </c>
      <c r="PT8" s="11">
        <v>0</v>
      </c>
      <c r="PU8" s="11">
        <v>0</v>
      </c>
      <c r="PV8" s="11">
        <v>0</v>
      </c>
      <c r="PW8" s="11">
        <v>0</v>
      </c>
      <c r="PX8" s="11">
        <v>0</v>
      </c>
      <c r="PY8" s="11">
        <v>0</v>
      </c>
      <c r="PZ8" s="11">
        <v>0</v>
      </c>
      <c r="QA8" s="11">
        <v>0</v>
      </c>
      <c r="QB8" s="11">
        <v>0</v>
      </c>
      <c r="QC8" s="11">
        <v>0</v>
      </c>
      <c r="QD8" s="11">
        <v>0</v>
      </c>
      <c r="QE8" s="11">
        <v>0</v>
      </c>
      <c r="QF8" s="11">
        <v>0</v>
      </c>
      <c r="QG8" s="11">
        <v>0</v>
      </c>
      <c r="QH8" s="11">
        <v>0</v>
      </c>
      <c r="QI8" s="11">
        <v>0</v>
      </c>
      <c r="QJ8" s="11">
        <v>0</v>
      </c>
      <c r="QK8" s="11">
        <v>0</v>
      </c>
      <c r="QL8" s="11">
        <v>0</v>
      </c>
      <c r="QM8" s="11">
        <v>0</v>
      </c>
      <c r="QN8" s="11">
        <v>0</v>
      </c>
      <c r="QO8" s="11">
        <v>0</v>
      </c>
      <c r="QP8" s="11">
        <v>11.216804657638567</v>
      </c>
      <c r="QQ8" s="11">
        <v>0</v>
      </c>
      <c r="QR8" s="11">
        <v>0</v>
      </c>
      <c r="QS8" s="11">
        <v>0</v>
      </c>
      <c r="QT8" s="11">
        <v>0</v>
      </c>
      <c r="QU8" s="11">
        <v>0</v>
      </c>
      <c r="QV8" s="11">
        <v>0</v>
      </c>
      <c r="QW8" s="11">
        <v>15.985906637948824</v>
      </c>
      <c r="QX8" s="11">
        <v>0</v>
      </c>
      <c r="QY8" s="11">
        <v>0</v>
      </c>
      <c r="QZ8" s="11">
        <v>0.3204688216674369</v>
      </c>
      <c r="RA8" s="11">
        <v>0</v>
      </c>
      <c r="RB8" s="11">
        <v>0</v>
      </c>
      <c r="RC8" s="11">
        <v>0</v>
      </c>
      <c r="RD8" s="11">
        <v>0</v>
      </c>
      <c r="RE8" s="11">
        <v>0</v>
      </c>
      <c r="RF8" s="11">
        <v>0</v>
      </c>
      <c r="RG8" s="11">
        <v>0.4567240689228193</v>
      </c>
      <c r="RH8" s="11">
        <v>0</v>
      </c>
      <c r="RI8" s="11">
        <v>0</v>
      </c>
      <c r="RJ8" s="11">
        <v>0</v>
      </c>
      <c r="RK8" s="11">
        <v>0</v>
      </c>
      <c r="RL8" s="11">
        <v>0</v>
      </c>
      <c r="RM8" s="11">
        <v>0</v>
      </c>
      <c r="RN8" s="11">
        <v>0</v>
      </c>
      <c r="RO8" s="11">
        <v>0</v>
      </c>
      <c r="RP8" s="11">
        <v>0</v>
      </c>
      <c r="RQ8" s="11">
        <v>0</v>
      </c>
      <c r="RR8" s="11">
        <v>0</v>
      </c>
      <c r="RS8" s="11">
        <v>0</v>
      </c>
      <c r="RT8" s="11">
        <v>6.8960334449035887</v>
      </c>
      <c r="RU8" s="11">
        <v>0</v>
      </c>
      <c r="RV8" s="11">
        <v>0</v>
      </c>
      <c r="RW8" s="11">
        <v>0</v>
      </c>
      <c r="RX8" s="11">
        <v>0</v>
      </c>
      <c r="RY8" s="11">
        <v>0</v>
      </c>
      <c r="RZ8" s="11">
        <v>0</v>
      </c>
      <c r="SA8" s="11">
        <v>0</v>
      </c>
      <c r="SB8" s="11">
        <v>0</v>
      </c>
      <c r="SC8" s="11">
        <v>0</v>
      </c>
      <c r="SD8" s="11">
        <v>7.8062095411406949</v>
      </c>
      <c r="SE8" s="11">
        <v>0</v>
      </c>
      <c r="SF8" s="11">
        <v>0</v>
      </c>
      <c r="SG8" s="11">
        <v>0</v>
      </c>
      <c r="SH8" s="11">
        <v>0</v>
      </c>
      <c r="SI8" s="11">
        <v>0</v>
      </c>
      <c r="SJ8" s="11">
        <v>0</v>
      </c>
      <c r="SK8" s="11">
        <v>0</v>
      </c>
      <c r="SL8" s="11">
        <v>0</v>
      </c>
      <c r="SM8" s="11">
        <v>0</v>
      </c>
      <c r="SN8" s="11">
        <v>0</v>
      </c>
      <c r="SO8" s="11">
        <v>0</v>
      </c>
      <c r="SP8" s="11">
        <v>0</v>
      </c>
      <c r="SQ8" s="11">
        <v>0</v>
      </c>
      <c r="SR8" s="11">
        <v>0</v>
      </c>
      <c r="SS8" s="11">
        <v>0</v>
      </c>
      <c r="ST8" s="11">
        <v>0</v>
      </c>
      <c r="SU8" s="11">
        <v>0</v>
      </c>
      <c r="SV8" s="11">
        <v>0</v>
      </c>
      <c r="SW8" s="11">
        <v>0</v>
      </c>
      <c r="SX8" s="11">
        <v>18.112455339258066</v>
      </c>
      <c r="SY8" s="11">
        <v>0</v>
      </c>
      <c r="SZ8" s="11">
        <v>0</v>
      </c>
      <c r="TA8" s="11">
        <v>0</v>
      </c>
      <c r="TB8" s="11">
        <v>0</v>
      </c>
      <c r="TC8" s="11">
        <v>0</v>
      </c>
      <c r="TD8" s="11">
        <v>0</v>
      </c>
      <c r="TE8" s="11">
        <v>0</v>
      </c>
      <c r="TF8" s="11">
        <v>0</v>
      </c>
      <c r="TG8" s="11">
        <v>0</v>
      </c>
      <c r="TH8" s="11">
        <v>2.1012105110833428</v>
      </c>
      <c r="TI8" s="11">
        <v>0</v>
      </c>
      <c r="TJ8" s="11">
        <v>0</v>
      </c>
      <c r="TK8" s="11">
        <v>0</v>
      </c>
      <c r="TL8" s="11">
        <v>0</v>
      </c>
      <c r="TM8" s="11">
        <v>0</v>
      </c>
      <c r="TN8" s="11">
        <v>0</v>
      </c>
      <c r="TO8" s="11">
        <v>0</v>
      </c>
      <c r="TP8" s="11">
        <v>0</v>
      </c>
      <c r="TQ8" s="11">
        <v>0</v>
      </c>
      <c r="TR8" s="11">
        <v>0</v>
      </c>
      <c r="TS8" s="11">
        <v>0</v>
      </c>
      <c r="TT8" s="11">
        <v>0</v>
      </c>
      <c r="TU8" s="11">
        <v>0</v>
      </c>
      <c r="TV8" s="11">
        <v>0</v>
      </c>
      <c r="TW8" s="11">
        <v>0</v>
      </c>
      <c r="TX8" s="11">
        <v>0</v>
      </c>
      <c r="TY8" s="11">
        <v>0</v>
      </c>
      <c r="TZ8" s="11">
        <v>0</v>
      </c>
      <c r="UA8" s="11">
        <v>0</v>
      </c>
      <c r="UB8" s="11">
        <v>0</v>
      </c>
      <c r="UC8" s="11">
        <v>0</v>
      </c>
      <c r="UD8" s="11">
        <v>0</v>
      </c>
      <c r="UE8" s="11">
        <v>0</v>
      </c>
      <c r="UF8" s="11">
        <v>0</v>
      </c>
      <c r="UG8" s="11">
        <v>0</v>
      </c>
      <c r="UH8" s="11">
        <v>0</v>
      </c>
      <c r="UI8" s="11">
        <v>0</v>
      </c>
      <c r="UJ8" s="11">
        <v>0</v>
      </c>
      <c r="UK8" s="11">
        <v>0</v>
      </c>
      <c r="UL8" s="11">
        <v>0</v>
      </c>
      <c r="UM8" s="11">
        <v>0</v>
      </c>
      <c r="UN8" s="11">
        <v>0</v>
      </c>
      <c r="UO8" s="11">
        <v>0</v>
      </c>
      <c r="UP8" s="11">
        <v>0</v>
      </c>
      <c r="UQ8" s="11">
        <v>0</v>
      </c>
      <c r="UR8" s="11">
        <v>0</v>
      </c>
      <c r="US8" s="11">
        <v>0</v>
      </c>
      <c r="UT8" s="11">
        <v>0</v>
      </c>
      <c r="UU8" s="11">
        <v>0</v>
      </c>
      <c r="UV8" s="11">
        <v>0</v>
      </c>
      <c r="UW8" s="11">
        <v>0</v>
      </c>
      <c r="UX8" s="11">
        <v>0</v>
      </c>
      <c r="UY8" s="11">
        <v>0</v>
      </c>
      <c r="UZ8" s="11">
        <v>0</v>
      </c>
      <c r="VA8" s="11">
        <v>0</v>
      </c>
      <c r="VB8" s="11">
        <v>0</v>
      </c>
      <c r="VC8" s="11">
        <v>0</v>
      </c>
      <c r="VD8" s="11">
        <v>0</v>
      </c>
      <c r="VE8" s="11">
        <v>0</v>
      </c>
      <c r="VF8" s="11">
        <v>0</v>
      </c>
      <c r="VG8" s="11">
        <v>0</v>
      </c>
      <c r="VH8" s="11">
        <v>0</v>
      </c>
      <c r="VI8" s="11">
        <v>0</v>
      </c>
      <c r="VJ8" s="11">
        <v>0</v>
      </c>
      <c r="VK8" s="11">
        <v>0</v>
      </c>
      <c r="VL8" s="11">
        <v>0</v>
      </c>
      <c r="VM8" s="11">
        <v>0</v>
      </c>
      <c r="VN8" s="11">
        <v>0</v>
      </c>
      <c r="VO8" s="11">
        <v>0</v>
      </c>
      <c r="VP8" s="11">
        <v>0</v>
      </c>
      <c r="VQ8" s="11">
        <v>0</v>
      </c>
      <c r="VR8" s="11">
        <v>0</v>
      </c>
      <c r="VS8" s="11">
        <v>0</v>
      </c>
      <c r="VT8" s="11">
        <v>0</v>
      </c>
      <c r="VU8" s="11">
        <v>0</v>
      </c>
      <c r="VV8" s="11">
        <v>0</v>
      </c>
      <c r="VW8" s="11">
        <v>0</v>
      </c>
      <c r="VX8" s="11">
        <v>0</v>
      </c>
      <c r="VY8" s="11">
        <v>0</v>
      </c>
      <c r="VZ8" s="11">
        <v>0</v>
      </c>
      <c r="WA8" s="11">
        <v>0</v>
      </c>
      <c r="WB8" s="11">
        <v>0</v>
      </c>
      <c r="WC8" s="11">
        <v>0</v>
      </c>
      <c r="WD8" s="11">
        <v>0</v>
      </c>
      <c r="WE8" s="11">
        <v>0</v>
      </c>
      <c r="WF8" s="11">
        <v>0</v>
      </c>
      <c r="WG8" s="11">
        <v>0</v>
      </c>
      <c r="WH8" s="11">
        <v>0</v>
      </c>
      <c r="WI8" s="11">
        <v>0</v>
      </c>
      <c r="WJ8" s="11">
        <v>0</v>
      </c>
      <c r="WK8" s="11">
        <v>0</v>
      </c>
      <c r="WL8" s="11">
        <v>0</v>
      </c>
      <c r="WM8" s="11">
        <v>0</v>
      </c>
      <c r="WN8" s="11">
        <v>0</v>
      </c>
      <c r="WO8" s="11">
        <v>0</v>
      </c>
      <c r="WP8" s="11">
        <v>0</v>
      </c>
      <c r="WQ8" s="11">
        <v>0</v>
      </c>
      <c r="WR8" s="11">
        <v>0</v>
      </c>
      <c r="WS8" s="11">
        <v>0</v>
      </c>
      <c r="WT8" s="11">
        <v>0</v>
      </c>
      <c r="WU8" s="11">
        <v>0</v>
      </c>
      <c r="WV8" s="11">
        <v>0</v>
      </c>
      <c r="WW8" s="11">
        <v>0</v>
      </c>
      <c r="WX8" s="11">
        <v>0</v>
      </c>
      <c r="WY8" s="11">
        <v>0</v>
      </c>
      <c r="WZ8" s="11">
        <v>0</v>
      </c>
      <c r="XA8" s="11">
        <v>0</v>
      </c>
      <c r="XB8" s="11">
        <v>0</v>
      </c>
      <c r="XC8" s="11">
        <v>0</v>
      </c>
      <c r="XD8" s="11">
        <v>0</v>
      </c>
      <c r="XE8" s="11">
        <v>0</v>
      </c>
      <c r="XF8" s="11">
        <v>0</v>
      </c>
      <c r="XG8" s="11">
        <v>0</v>
      </c>
      <c r="XH8" s="11">
        <v>0</v>
      </c>
      <c r="XI8" s="11">
        <v>0</v>
      </c>
      <c r="XJ8" s="11">
        <v>0</v>
      </c>
      <c r="XK8" s="11">
        <v>0</v>
      </c>
      <c r="XL8" s="11">
        <v>0</v>
      </c>
      <c r="XM8" s="11">
        <v>0</v>
      </c>
      <c r="XN8" s="11">
        <v>0</v>
      </c>
      <c r="XO8" s="11">
        <v>-2.5000000000119371E-4</v>
      </c>
      <c r="XP8" s="11">
        <v>-2.5000000000119371E-4</v>
      </c>
    </row>
    <row r="9" spans="1:640">
      <c r="A9" s="6">
        <v>24</v>
      </c>
      <c r="B9" s="3" t="s">
        <v>126</v>
      </c>
      <c r="C9" s="8">
        <f t="shared" si="0"/>
        <v>4790.5483955532791</v>
      </c>
      <c r="D9" s="8">
        <f t="shared" si="1"/>
        <v>14766.9825756596</v>
      </c>
      <c r="E9" s="60">
        <f t="shared" si="6"/>
        <v>19557.53097121288</v>
      </c>
      <c r="F9" s="9">
        <f t="shared" si="2"/>
        <v>373.38737476620327</v>
      </c>
      <c r="G9" s="9">
        <f t="shared" si="3"/>
        <v>2275.4588678607947</v>
      </c>
      <c r="H9" s="9">
        <f t="shared" si="7"/>
        <v>2648.846242626998</v>
      </c>
      <c r="I9" s="10">
        <f t="shared" si="8"/>
        <v>5163.9357703194819</v>
      </c>
      <c r="J9" s="10">
        <f t="shared" si="9"/>
        <v>17042.441443520394</v>
      </c>
      <c r="K9" s="10">
        <f t="shared" si="10"/>
        <v>22206.377213839878</v>
      </c>
      <c r="L9" s="57">
        <v>271.19144569171118</v>
      </c>
      <c r="M9" s="57">
        <v>4126.61675461306</v>
      </c>
      <c r="N9" s="57">
        <v>392.74019524850758</v>
      </c>
      <c r="O9" s="57">
        <v>0</v>
      </c>
      <c r="P9" s="57">
        <v>0</v>
      </c>
      <c r="Q9" s="57">
        <v>0</v>
      </c>
      <c r="R9" s="57">
        <v>14504.800493290239</v>
      </c>
      <c r="S9" s="57">
        <v>262.18208236936113</v>
      </c>
      <c r="T9" s="57">
        <v>0</v>
      </c>
      <c r="U9" s="58">
        <v>77.167781390207494</v>
      </c>
      <c r="V9" s="58">
        <v>159.01482305511604</v>
      </c>
      <c r="W9" s="58">
        <v>137.20477032087973</v>
      </c>
      <c r="X9" s="58">
        <v>0</v>
      </c>
      <c r="Y9" s="58">
        <v>0</v>
      </c>
      <c r="Z9" s="58">
        <v>0</v>
      </c>
      <c r="AA9" s="58">
        <v>2149.3995927687292</v>
      </c>
      <c r="AB9" s="58">
        <v>6.0592750920655334</v>
      </c>
      <c r="AC9" s="58">
        <v>120</v>
      </c>
      <c r="AD9" s="59">
        <f t="shared" si="5"/>
        <v>348.35922708191868</v>
      </c>
      <c r="AE9" s="59">
        <f t="shared" si="5"/>
        <v>4285.6315776681759</v>
      </c>
      <c r="AF9" s="59">
        <f t="shared" si="5"/>
        <v>529.94496556938725</v>
      </c>
      <c r="AG9" s="59">
        <f t="shared" si="5"/>
        <v>0</v>
      </c>
      <c r="AH9" s="59">
        <f t="shared" si="5"/>
        <v>0</v>
      </c>
      <c r="AI9" s="59">
        <f t="shared" si="5"/>
        <v>0</v>
      </c>
      <c r="AJ9" s="59">
        <f t="shared" si="5"/>
        <v>16654.200086058969</v>
      </c>
      <c r="AK9" s="59">
        <f t="shared" si="5"/>
        <v>268.24135746142667</v>
      </c>
      <c r="AL9" s="59">
        <f t="shared" si="5"/>
        <v>120</v>
      </c>
      <c r="AM9" s="11">
        <v>0</v>
      </c>
      <c r="AN9" s="11">
        <v>2117.1282544965115</v>
      </c>
      <c r="AO9" s="11">
        <v>110.0203464698815</v>
      </c>
      <c r="AP9" s="11">
        <v>0</v>
      </c>
      <c r="AQ9" s="11">
        <v>0</v>
      </c>
      <c r="AR9" s="11">
        <v>0</v>
      </c>
      <c r="AS9" s="11">
        <v>10232.504818568601</v>
      </c>
      <c r="AT9" s="11">
        <v>0</v>
      </c>
      <c r="AU9" s="11">
        <v>0</v>
      </c>
      <c r="AV9" s="11">
        <v>0</v>
      </c>
      <c r="AW9" s="11">
        <v>0</v>
      </c>
      <c r="AX9" s="11">
        <v>153.45674550348812</v>
      </c>
      <c r="AY9" s="11">
        <v>7.9746535301184851</v>
      </c>
      <c r="AZ9" s="11">
        <v>0</v>
      </c>
      <c r="BA9" s="11">
        <v>0</v>
      </c>
      <c r="BB9" s="11">
        <v>0</v>
      </c>
      <c r="BC9" s="11">
        <v>741.68718143139984</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s="11">
        <v>0</v>
      </c>
      <c r="BY9" s="11">
        <v>0</v>
      </c>
      <c r="BZ9" s="11">
        <v>0</v>
      </c>
      <c r="CA9" s="11">
        <v>0</v>
      </c>
      <c r="CB9" s="11">
        <v>0</v>
      </c>
      <c r="CC9" s="11">
        <v>86.820430112127411</v>
      </c>
      <c r="CD9" s="11">
        <v>0</v>
      </c>
      <c r="CE9" s="11">
        <v>0</v>
      </c>
      <c r="CF9" s="11">
        <v>0</v>
      </c>
      <c r="CG9" s="11">
        <v>482.33572284515236</v>
      </c>
      <c r="CH9" s="11">
        <v>0</v>
      </c>
      <c r="CI9" s="11">
        <v>0</v>
      </c>
      <c r="CJ9" s="11">
        <v>0</v>
      </c>
      <c r="CK9" s="11">
        <v>0</v>
      </c>
      <c r="CL9" s="11">
        <v>0</v>
      </c>
      <c r="CM9" s="11">
        <v>93.179569887872589</v>
      </c>
      <c r="CN9" s="11">
        <v>0</v>
      </c>
      <c r="CO9" s="11">
        <v>0</v>
      </c>
      <c r="CP9" s="11">
        <v>0</v>
      </c>
      <c r="CQ9" s="11">
        <v>517.66427715484758</v>
      </c>
      <c r="CR9" s="11">
        <v>0</v>
      </c>
      <c r="CS9" s="11">
        <v>0</v>
      </c>
      <c r="CT9" s="11">
        <v>0</v>
      </c>
      <c r="CU9" s="11">
        <v>0</v>
      </c>
      <c r="CV9" s="11">
        <v>0</v>
      </c>
      <c r="CW9" s="11">
        <v>0</v>
      </c>
      <c r="CX9" s="11">
        <v>0</v>
      </c>
      <c r="CY9" s="11">
        <v>0</v>
      </c>
      <c r="CZ9" s="11">
        <v>0</v>
      </c>
      <c r="DA9" s="11">
        <v>0</v>
      </c>
      <c r="DB9" s="11">
        <v>0</v>
      </c>
      <c r="DC9" s="11">
        <v>0</v>
      </c>
      <c r="DD9" s="11">
        <v>0</v>
      </c>
      <c r="DE9" s="11">
        <v>0</v>
      </c>
      <c r="DF9" s="11">
        <v>0</v>
      </c>
      <c r="DG9" s="11">
        <v>0</v>
      </c>
      <c r="DH9" s="11">
        <v>0</v>
      </c>
      <c r="DI9" s="11">
        <v>0</v>
      </c>
      <c r="DJ9" s="11">
        <v>0</v>
      </c>
      <c r="DK9" s="11">
        <v>0</v>
      </c>
      <c r="DL9" s="11">
        <v>0</v>
      </c>
      <c r="DM9" s="11">
        <v>0</v>
      </c>
      <c r="DN9" s="11">
        <v>0</v>
      </c>
      <c r="DO9" s="11">
        <v>0</v>
      </c>
      <c r="DP9" s="11">
        <v>9.4490978988014334</v>
      </c>
      <c r="DQ9" s="11">
        <v>0</v>
      </c>
      <c r="DR9" s="11">
        <v>0</v>
      </c>
      <c r="DS9" s="11">
        <v>0</v>
      </c>
      <c r="DT9" s="11">
        <v>0</v>
      </c>
      <c r="DU9" s="11">
        <v>0</v>
      </c>
      <c r="DV9" s="11">
        <v>0</v>
      </c>
      <c r="DW9" s="11">
        <v>0</v>
      </c>
      <c r="DX9" s="11">
        <v>0</v>
      </c>
      <c r="DY9" s="11">
        <v>0</v>
      </c>
      <c r="DZ9" s="11">
        <v>5.5508265270529487</v>
      </c>
      <c r="EA9" s="11">
        <v>0</v>
      </c>
      <c r="EB9" s="11">
        <v>0</v>
      </c>
      <c r="EC9" s="11">
        <v>0</v>
      </c>
      <c r="ED9" s="11">
        <v>0</v>
      </c>
      <c r="EE9" s="11">
        <v>0</v>
      </c>
      <c r="EF9" s="11">
        <v>0</v>
      </c>
      <c r="EG9" s="11">
        <v>0</v>
      </c>
      <c r="EH9" s="11">
        <v>0</v>
      </c>
      <c r="EI9" s="11">
        <v>0</v>
      </c>
      <c r="EJ9" s="11">
        <v>0</v>
      </c>
      <c r="EK9" s="11">
        <v>0</v>
      </c>
      <c r="EL9" s="11">
        <v>0</v>
      </c>
      <c r="EM9" s="11">
        <v>0</v>
      </c>
      <c r="EN9" s="11">
        <v>0</v>
      </c>
      <c r="EO9" s="11">
        <v>0</v>
      </c>
      <c r="EP9" s="11">
        <v>0</v>
      </c>
      <c r="EQ9" s="11">
        <v>0</v>
      </c>
      <c r="ER9" s="11">
        <v>0</v>
      </c>
      <c r="ES9" s="11">
        <v>0</v>
      </c>
      <c r="ET9" s="11">
        <v>0</v>
      </c>
      <c r="EU9" s="11">
        <v>0</v>
      </c>
      <c r="EV9" s="11">
        <v>0</v>
      </c>
      <c r="EW9" s="11">
        <v>0</v>
      </c>
      <c r="EX9" s="11">
        <v>0</v>
      </c>
      <c r="EY9" s="11">
        <v>0</v>
      </c>
      <c r="EZ9" s="11">
        <v>0</v>
      </c>
      <c r="FA9" s="11">
        <v>0</v>
      </c>
      <c r="FB9" s="11">
        <v>0</v>
      </c>
      <c r="FC9" s="11">
        <v>0</v>
      </c>
      <c r="FD9" s="11">
        <v>0</v>
      </c>
      <c r="FE9" s="11">
        <v>0</v>
      </c>
      <c r="FF9" s="11">
        <v>0</v>
      </c>
      <c r="FG9" s="11">
        <v>0</v>
      </c>
      <c r="FH9" s="11">
        <v>0</v>
      </c>
      <c r="FI9" s="11">
        <v>0</v>
      </c>
      <c r="FJ9" s="11">
        <v>0</v>
      </c>
      <c r="FK9" s="11">
        <v>120</v>
      </c>
      <c r="FL9" s="11">
        <v>0</v>
      </c>
      <c r="FM9" s="11">
        <v>0</v>
      </c>
      <c r="FN9" s="11">
        <v>2000</v>
      </c>
      <c r="FO9" s="11">
        <v>0</v>
      </c>
      <c r="FP9" s="11">
        <v>0</v>
      </c>
      <c r="FQ9" s="11">
        <v>0</v>
      </c>
      <c r="FR9" s="11">
        <v>0</v>
      </c>
      <c r="FS9" s="11">
        <v>0</v>
      </c>
      <c r="FT9" s="11">
        <v>0</v>
      </c>
      <c r="FU9" s="11">
        <v>0</v>
      </c>
      <c r="FV9" s="11">
        <v>0</v>
      </c>
      <c r="FW9" s="11">
        <v>0</v>
      </c>
      <c r="FX9" s="11">
        <v>0</v>
      </c>
      <c r="FY9" s="11">
        <v>0</v>
      </c>
      <c r="FZ9" s="11">
        <v>0</v>
      </c>
      <c r="GA9" s="11">
        <v>0</v>
      </c>
      <c r="GB9" s="11">
        <v>0</v>
      </c>
      <c r="GC9" s="11">
        <v>0</v>
      </c>
      <c r="GD9" s="11">
        <v>0</v>
      </c>
      <c r="GE9" s="11">
        <v>0</v>
      </c>
      <c r="GF9" s="11">
        <v>0</v>
      </c>
      <c r="GG9" s="11">
        <v>0</v>
      </c>
      <c r="GH9" s="11">
        <v>0</v>
      </c>
      <c r="GI9" s="11">
        <v>0</v>
      </c>
      <c r="GJ9" s="11">
        <v>0</v>
      </c>
      <c r="GK9" s="11">
        <v>0</v>
      </c>
      <c r="GL9" s="11">
        <v>0</v>
      </c>
      <c r="GM9" s="11">
        <v>0</v>
      </c>
      <c r="GN9" s="11">
        <v>0</v>
      </c>
      <c r="GO9" s="11">
        <v>0</v>
      </c>
      <c r="GP9" s="11">
        <v>0</v>
      </c>
      <c r="GQ9" s="11">
        <v>78.399000000000001</v>
      </c>
      <c r="GR9" s="11">
        <v>0</v>
      </c>
      <c r="GS9" s="11">
        <v>0</v>
      </c>
      <c r="GT9" s="11">
        <v>0</v>
      </c>
      <c r="GU9" s="11">
        <v>0</v>
      </c>
      <c r="GV9" s="11">
        <v>0</v>
      </c>
      <c r="GW9" s="11">
        <v>0</v>
      </c>
      <c r="GX9" s="11">
        <v>3.3780000000000001</v>
      </c>
      <c r="GY9" s="11">
        <v>0</v>
      </c>
      <c r="GZ9" s="11">
        <v>0</v>
      </c>
      <c r="HA9" s="11">
        <v>0</v>
      </c>
      <c r="HB9" s="11">
        <v>0</v>
      </c>
      <c r="HC9" s="11">
        <v>0</v>
      </c>
      <c r="HD9" s="11">
        <v>0</v>
      </c>
      <c r="HE9" s="11">
        <v>0</v>
      </c>
      <c r="HF9" s="11">
        <v>0</v>
      </c>
      <c r="HG9" s="11">
        <v>0</v>
      </c>
      <c r="HH9" s="11">
        <v>0</v>
      </c>
      <c r="HI9" s="11">
        <v>0</v>
      </c>
      <c r="HJ9" s="11">
        <v>0</v>
      </c>
      <c r="HK9" s="11">
        <v>0</v>
      </c>
      <c r="HL9" s="11">
        <v>0</v>
      </c>
      <c r="HM9" s="11">
        <v>0</v>
      </c>
      <c r="HN9" s="11">
        <v>0</v>
      </c>
      <c r="HO9" s="11">
        <v>0</v>
      </c>
      <c r="HP9" s="11">
        <v>0</v>
      </c>
      <c r="HQ9" s="11">
        <v>0</v>
      </c>
      <c r="HR9" s="11">
        <v>0</v>
      </c>
      <c r="HS9" s="11">
        <v>0</v>
      </c>
      <c r="HT9" s="11">
        <v>0</v>
      </c>
      <c r="HU9" s="11">
        <v>0</v>
      </c>
      <c r="HV9" s="11">
        <v>0</v>
      </c>
      <c r="HW9" s="11">
        <v>0</v>
      </c>
      <c r="HX9" s="11">
        <v>0</v>
      </c>
      <c r="HY9" s="11">
        <v>0</v>
      </c>
      <c r="HZ9" s="11">
        <v>0</v>
      </c>
      <c r="IA9" s="11">
        <v>0</v>
      </c>
      <c r="IB9" s="11">
        <v>0</v>
      </c>
      <c r="IC9" s="11">
        <v>0</v>
      </c>
      <c r="ID9" s="11">
        <v>0</v>
      </c>
      <c r="IE9" s="11">
        <v>0</v>
      </c>
      <c r="IF9" s="11">
        <v>0</v>
      </c>
      <c r="IG9" s="11">
        <v>0</v>
      </c>
      <c r="IH9" s="11">
        <v>0</v>
      </c>
      <c r="II9" s="11">
        <v>0</v>
      </c>
      <c r="IJ9" s="11">
        <v>0</v>
      </c>
      <c r="IK9" s="11">
        <v>0</v>
      </c>
      <c r="IL9" s="11">
        <v>0</v>
      </c>
      <c r="IM9" s="11">
        <v>0</v>
      </c>
      <c r="IN9" s="11">
        <v>0</v>
      </c>
      <c r="IO9" s="11">
        <v>0</v>
      </c>
      <c r="IP9" s="11">
        <v>0</v>
      </c>
      <c r="IQ9" s="11">
        <v>0</v>
      </c>
      <c r="IR9" s="11">
        <v>0</v>
      </c>
      <c r="IS9" s="11">
        <v>0</v>
      </c>
      <c r="IT9" s="11">
        <v>0</v>
      </c>
      <c r="IU9" s="11">
        <v>0</v>
      </c>
      <c r="IV9" s="11">
        <v>0</v>
      </c>
      <c r="IW9" s="11">
        <v>0</v>
      </c>
      <c r="IX9" s="11">
        <v>0</v>
      </c>
      <c r="IY9" s="11">
        <v>0</v>
      </c>
      <c r="IZ9" s="11">
        <v>0</v>
      </c>
      <c r="JA9" s="11">
        <v>0</v>
      </c>
      <c r="JB9" s="11">
        <v>0</v>
      </c>
      <c r="JC9" s="11">
        <v>0</v>
      </c>
      <c r="JD9" s="11">
        <v>0</v>
      </c>
      <c r="JE9" s="11">
        <v>0</v>
      </c>
      <c r="JF9" s="11">
        <v>31.999995366329738</v>
      </c>
      <c r="JG9" s="11">
        <v>0</v>
      </c>
      <c r="JH9" s="11">
        <v>0</v>
      </c>
      <c r="JI9" s="11">
        <v>0</v>
      </c>
      <c r="JJ9" s="11">
        <v>0</v>
      </c>
      <c r="JK9" s="11">
        <v>0</v>
      </c>
      <c r="JL9" s="11">
        <v>0</v>
      </c>
      <c r="JM9" s="11">
        <v>0</v>
      </c>
      <c r="JN9" s="11">
        <v>0</v>
      </c>
      <c r="JO9" s="11">
        <v>0</v>
      </c>
      <c r="JP9" s="11">
        <v>0</v>
      </c>
      <c r="JQ9" s="11">
        <v>0</v>
      </c>
      <c r="JR9" s="11">
        <v>0</v>
      </c>
      <c r="JS9" s="11">
        <v>0</v>
      </c>
      <c r="JT9" s="11">
        <v>0</v>
      </c>
      <c r="JU9" s="11">
        <v>0</v>
      </c>
      <c r="JV9" s="11">
        <v>0</v>
      </c>
      <c r="JW9" s="11">
        <v>0</v>
      </c>
      <c r="JX9" s="11">
        <v>0</v>
      </c>
      <c r="JY9" s="11">
        <v>0</v>
      </c>
      <c r="JZ9" s="11">
        <v>0</v>
      </c>
      <c r="KA9" s="11">
        <v>0</v>
      </c>
      <c r="KB9" s="11">
        <v>0</v>
      </c>
      <c r="KC9" s="11">
        <v>0</v>
      </c>
      <c r="KD9" s="11">
        <v>0</v>
      </c>
      <c r="KE9" s="11">
        <v>0</v>
      </c>
      <c r="KF9" s="11">
        <v>0</v>
      </c>
      <c r="KG9" s="11">
        <v>0</v>
      </c>
      <c r="KH9" s="11">
        <v>0</v>
      </c>
      <c r="KI9" s="11">
        <v>0</v>
      </c>
      <c r="KJ9" s="11">
        <v>0</v>
      </c>
      <c r="KK9" s="11">
        <v>0</v>
      </c>
      <c r="KL9" s="11">
        <v>0</v>
      </c>
      <c r="KM9" s="11">
        <v>0</v>
      </c>
      <c r="KN9" s="11">
        <v>0</v>
      </c>
      <c r="KO9" s="11">
        <v>0</v>
      </c>
      <c r="KP9" s="11">
        <v>0</v>
      </c>
      <c r="KQ9" s="11">
        <v>0</v>
      </c>
      <c r="KR9" s="11">
        <v>0</v>
      </c>
      <c r="KS9" s="11">
        <v>0</v>
      </c>
      <c r="KT9" s="11">
        <v>0</v>
      </c>
      <c r="KU9" s="11">
        <v>0</v>
      </c>
      <c r="KV9" s="11">
        <v>0</v>
      </c>
      <c r="KW9" s="11">
        <v>0</v>
      </c>
      <c r="KX9" s="11">
        <v>0</v>
      </c>
      <c r="KY9" s="11">
        <v>0</v>
      </c>
      <c r="KZ9" s="11">
        <v>0</v>
      </c>
      <c r="LA9" s="11">
        <v>0</v>
      </c>
      <c r="LB9" s="11">
        <v>0</v>
      </c>
      <c r="LC9" s="11">
        <v>0</v>
      </c>
      <c r="LD9" s="11">
        <v>0</v>
      </c>
      <c r="LE9" s="11">
        <v>0</v>
      </c>
      <c r="LF9" s="11">
        <v>0</v>
      </c>
      <c r="LG9" s="11">
        <v>0</v>
      </c>
      <c r="LH9" s="11">
        <v>0</v>
      </c>
      <c r="LI9" s="11">
        <v>0</v>
      </c>
      <c r="LJ9" s="11">
        <v>0</v>
      </c>
      <c r="LK9" s="11">
        <v>0</v>
      </c>
      <c r="LL9" s="11">
        <v>0</v>
      </c>
      <c r="LM9" s="11">
        <v>0</v>
      </c>
      <c r="LN9" s="11">
        <v>0</v>
      </c>
      <c r="LO9" s="11">
        <v>0</v>
      </c>
      <c r="LP9" s="11">
        <v>0</v>
      </c>
      <c r="LQ9" s="11">
        <v>0</v>
      </c>
      <c r="LR9" s="11">
        <v>0</v>
      </c>
      <c r="LS9" s="11">
        <v>0</v>
      </c>
      <c r="LT9" s="11">
        <v>0</v>
      </c>
      <c r="LU9" s="11">
        <v>0</v>
      </c>
      <c r="LV9" s="11">
        <v>0</v>
      </c>
      <c r="LW9" s="11">
        <v>0</v>
      </c>
      <c r="LX9" s="11">
        <v>15</v>
      </c>
      <c r="LY9" s="11">
        <v>0</v>
      </c>
      <c r="LZ9" s="11">
        <v>0</v>
      </c>
      <c r="MA9" s="11">
        <v>0</v>
      </c>
      <c r="MB9" s="11">
        <v>0</v>
      </c>
      <c r="MC9" s="11">
        <v>0</v>
      </c>
      <c r="MD9" s="11">
        <v>0</v>
      </c>
      <c r="ME9" s="11">
        <v>0</v>
      </c>
      <c r="MF9" s="11">
        <v>0</v>
      </c>
      <c r="MG9" s="11">
        <v>0</v>
      </c>
      <c r="MH9" s="11">
        <v>0</v>
      </c>
      <c r="MI9" s="11">
        <v>0</v>
      </c>
      <c r="MJ9" s="11">
        <v>0</v>
      </c>
      <c r="MK9" s="11">
        <v>0</v>
      </c>
      <c r="ML9" s="11">
        <v>0</v>
      </c>
      <c r="MM9" s="11">
        <v>0</v>
      </c>
      <c r="MN9" s="11">
        <v>0</v>
      </c>
      <c r="MO9" s="11">
        <v>0</v>
      </c>
      <c r="MP9" s="11">
        <v>0</v>
      </c>
      <c r="MQ9" s="11">
        <v>0</v>
      </c>
      <c r="MR9" s="11">
        <v>0</v>
      </c>
      <c r="MS9" s="11">
        <v>0</v>
      </c>
      <c r="MT9" s="11">
        <v>0</v>
      </c>
      <c r="MU9" s="11">
        <v>0</v>
      </c>
      <c r="MV9" s="11">
        <v>0</v>
      </c>
      <c r="MW9" s="11">
        <v>0</v>
      </c>
      <c r="MX9" s="11">
        <v>0</v>
      </c>
      <c r="MY9" s="11">
        <v>0</v>
      </c>
      <c r="MZ9" s="11">
        <v>0</v>
      </c>
      <c r="NA9" s="11">
        <v>0</v>
      </c>
      <c r="NB9" s="11">
        <v>0</v>
      </c>
      <c r="NC9" s="11">
        <v>0</v>
      </c>
      <c r="ND9" s="11">
        <v>0</v>
      </c>
      <c r="NE9" s="11">
        <v>0</v>
      </c>
      <c r="NF9" s="11">
        <v>0</v>
      </c>
      <c r="NG9" s="11">
        <v>0</v>
      </c>
      <c r="NH9" s="11">
        <v>0</v>
      </c>
      <c r="NI9" s="11">
        <v>0</v>
      </c>
      <c r="NJ9" s="11">
        <v>0</v>
      </c>
      <c r="NK9" s="11">
        <v>0</v>
      </c>
      <c r="NL9" s="11">
        <v>0</v>
      </c>
      <c r="NM9" s="11">
        <v>0</v>
      </c>
      <c r="NN9" s="11">
        <v>0</v>
      </c>
      <c r="NO9" s="11">
        <v>0</v>
      </c>
      <c r="NP9" s="11">
        <v>0</v>
      </c>
      <c r="NQ9" s="11">
        <v>0</v>
      </c>
      <c r="NR9" s="11">
        <v>0</v>
      </c>
      <c r="NS9" s="11">
        <v>0</v>
      </c>
      <c r="NT9" s="11">
        <v>0</v>
      </c>
      <c r="NU9" s="11">
        <v>0</v>
      </c>
      <c r="NV9" s="11">
        <v>0</v>
      </c>
      <c r="NW9" s="11">
        <v>0</v>
      </c>
      <c r="NX9" s="11">
        <v>0</v>
      </c>
      <c r="NY9" s="11">
        <v>0</v>
      </c>
      <c r="NZ9" s="11">
        <v>0</v>
      </c>
      <c r="OA9" s="11">
        <v>0</v>
      </c>
      <c r="OB9" s="11">
        <v>0</v>
      </c>
      <c r="OC9" s="11">
        <v>0</v>
      </c>
      <c r="OD9" s="11">
        <v>0</v>
      </c>
      <c r="OE9" s="11">
        <v>0</v>
      </c>
      <c r="OF9" s="11">
        <v>0</v>
      </c>
      <c r="OG9" s="11">
        <v>0</v>
      </c>
      <c r="OH9" s="11">
        <v>74.660030141499902</v>
      </c>
      <c r="OI9" s="11">
        <v>0</v>
      </c>
      <c r="OJ9" s="11">
        <v>0</v>
      </c>
      <c r="OK9" s="11">
        <v>0</v>
      </c>
      <c r="OL9" s="11">
        <v>0</v>
      </c>
      <c r="OM9" s="11">
        <v>0</v>
      </c>
      <c r="ON9" s="11">
        <v>0</v>
      </c>
      <c r="OO9" s="11">
        <v>1.3399059583463454E-2</v>
      </c>
      <c r="OP9" s="11">
        <v>0</v>
      </c>
      <c r="OQ9" s="11">
        <v>0</v>
      </c>
      <c r="OR9" s="11">
        <v>46.393635275644257</v>
      </c>
      <c r="OS9" s="11">
        <v>0</v>
      </c>
      <c r="OT9" s="11">
        <v>0</v>
      </c>
      <c r="OU9" s="11">
        <v>0</v>
      </c>
      <c r="OV9" s="11">
        <v>0</v>
      </c>
      <c r="OW9" s="11">
        <v>0</v>
      </c>
      <c r="OX9" s="11">
        <v>0</v>
      </c>
      <c r="OY9" s="11">
        <v>8.3261563405972253E-3</v>
      </c>
      <c r="OZ9" s="11">
        <v>0</v>
      </c>
      <c r="PA9" s="11">
        <v>0</v>
      </c>
      <c r="PB9" s="11">
        <v>34.896942256181994</v>
      </c>
      <c r="PC9" s="11">
        <v>3.9402217747171862E-2</v>
      </c>
      <c r="PD9" s="11">
        <v>195.89941866649863</v>
      </c>
      <c r="PE9" s="11">
        <v>0</v>
      </c>
      <c r="PF9" s="11">
        <v>0</v>
      </c>
      <c r="PG9" s="11">
        <v>0</v>
      </c>
      <c r="PH9" s="11">
        <v>3586.7891442558043</v>
      </c>
      <c r="PI9" s="11">
        <v>0</v>
      </c>
      <c r="PJ9" s="11">
        <v>0</v>
      </c>
      <c r="PK9" s="11">
        <v>0</v>
      </c>
      <c r="PL9" s="11">
        <v>6.4219376562602815</v>
      </c>
      <c r="PM9" s="11">
        <v>7.2510245749655708E-3</v>
      </c>
      <c r="PN9" s="11">
        <v>36.050546902888641</v>
      </c>
      <c r="PO9" s="11">
        <v>0</v>
      </c>
      <c r="PP9" s="11">
        <v>0</v>
      </c>
      <c r="PQ9" s="11">
        <v>0</v>
      </c>
      <c r="PR9" s="11">
        <v>660.06173553734334</v>
      </c>
      <c r="PS9" s="11">
        <v>0</v>
      </c>
      <c r="PT9" s="11">
        <v>0</v>
      </c>
      <c r="PU9" s="11">
        <v>0</v>
      </c>
      <c r="PV9" s="11">
        <v>31.601543090366345</v>
      </c>
      <c r="PW9" s="11">
        <v>0</v>
      </c>
      <c r="PX9" s="11">
        <v>0</v>
      </c>
      <c r="PY9" s="11">
        <v>0</v>
      </c>
      <c r="PZ9" s="11">
        <v>0</v>
      </c>
      <c r="QA9" s="11">
        <v>0</v>
      </c>
      <c r="QB9" s="11">
        <v>0</v>
      </c>
      <c r="QC9" s="11">
        <v>0</v>
      </c>
      <c r="QD9" s="11">
        <v>0</v>
      </c>
      <c r="QE9" s="11">
        <v>0</v>
      </c>
      <c r="QF9" s="11">
        <v>4.6215828368776091</v>
      </c>
      <c r="QG9" s="11">
        <v>0</v>
      </c>
      <c r="QH9" s="11">
        <v>0</v>
      </c>
      <c r="QI9" s="11">
        <v>0</v>
      </c>
      <c r="QJ9" s="11">
        <v>0</v>
      </c>
      <c r="QK9" s="11">
        <v>0</v>
      </c>
      <c r="QL9" s="11">
        <v>0</v>
      </c>
      <c r="QM9" s="11">
        <v>0</v>
      </c>
      <c r="QN9" s="11">
        <v>0</v>
      </c>
      <c r="QO9" s="11">
        <v>0</v>
      </c>
      <c r="QP9" s="11">
        <v>18.694207762537168</v>
      </c>
      <c r="QQ9" s="11">
        <v>0</v>
      </c>
      <c r="QR9" s="11">
        <v>0</v>
      </c>
      <c r="QS9" s="11">
        <v>0</v>
      </c>
      <c r="QT9" s="11">
        <v>0</v>
      </c>
      <c r="QU9" s="11">
        <v>0</v>
      </c>
      <c r="QV9" s="11">
        <v>0</v>
      </c>
      <c r="QW9" s="11">
        <v>211.79068794344792</v>
      </c>
      <c r="QX9" s="11">
        <v>0</v>
      </c>
      <c r="QY9" s="11">
        <v>0</v>
      </c>
      <c r="QZ9" s="11">
        <v>0.53410136991079449</v>
      </c>
      <c r="RA9" s="11">
        <v>0</v>
      </c>
      <c r="RB9" s="11">
        <v>0</v>
      </c>
      <c r="RC9" s="11">
        <v>0</v>
      </c>
      <c r="RD9" s="11">
        <v>0</v>
      </c>
      <c r="RE9" s="11">
        <v>0</v>
      </c>
      <c r="RF9" s="11">
        <v>0</v>
      </c>
      <c r="RG9" s="11">
        <v>6.0509489357249358</v>
      </c>
      <c r="RH9" s="11">
        <v>0</v>
      </c>
      <c r="RI9" s="11">
        <v>0</v>
      </c>
      <c r="RJ9" s="11">
        <v>7.8842224744608398</v>
      </c>
      <c r="RK9" s="11">
        <v>0</v>
      </c>
      <c r="RL9" s="11">
        <v>0</v>
      </c>
      <c r="RM9" s="11">
        <v>0</v>
      </c>
      <c r="RN9" s="11">
        <v>0</v>
      </c>
      <c r="RO9" s="11">
        <v>0</v>
      </c>
      <c r="RP9" s="11">
        <v>0</v>
      </c>
      <c r="RQ9" s="11">
        <v>0</v>
      </c>
      <c r="RR9" s="11">
        <v>0</v>
      </c>
      <c r="RS9" s="11">
        <v>0</v>
      </c>
      <c r="RT9" s="11">
        <v>13.792066889807177</v>
      </c>
      <c r="RU9" s="11">
        <v>0</v>
      </c>
      <c r="RV9" s="11">
        <v>0</v>
      </c>
      <c r="RW9" s="11">
        <v>0</v>
      </c>
      <c r="RX9" s="11">
        <v>0</v>
      </c>
      <c r="RY9" s="11">
        <v>0</v>
      </c>
      <c r="RZ9" s="11">
        <v>203.17080762067886</v>
      </c>
      <c r="SA9" s="11">
        <v>0</v>
      </c>
      <c r="SB9" s="11">
        <v>0</v>
      </c>
      <c r="SC9" s="11">
        <v>0</v>
      </c>
      <c r="SD9" s="11">
        <v>15.61241908228139</v>
      </c>
      <c r="SE9" s="11">
        <v>0</v>
      </c>
      <c r="SF9" s="11">
        <v>0</v>
      </c>
      <c r="SG9" s="11">
        <v>0</v>
      </c>
      <c r="SH9" s="11">
        <v>0</v>
      </c>
      <c r="SI9" s="11">
        <v>0</v>
      </c>
      <c r="SJ9" s="11">
        <v>229.98639864513839</v>
      </c>
      <c r="SK9" s="11">
        <v>0</v>
      </c>
      <c r="SL9" s="11">
        <v>0</v>
      </c>
      <c r="SM9" s="11">
        <v>0</v>
      </c>
      <c r="SN9" s="11">
        <v>0</v>
      </c>
      <c r="SO9" s="11">
        <v>0</v>
      </c>
      <c r="SP9" s="11">
        <v>0</v>
      </c>
      <c r="SQ9" s="11">
        <v>0</v>
      </c>
      <c r="SR9" s="11">
        <v>0</v>
      </c>
      <c r="SS9" s="11">
        <v>0</v>
      </c>
      <c r="ST9" s="11">
        <v>0</v>
      </c>
      <c r="SU9" s="11">
        <v>0</v>
      </c>
      <c r="SV9" s="11">
        <v>0</v>
      </c>
      <c r="SW9" s="11">
        <v>0</v>
      </c>
      <c r="SX9" s="11">
        <v>9.0562276696290329</v>
      </c>
      <c r="SY9" s="11">
        <v>0</v>
      </c>
      <c r="SZ9" s="11">
        <v>0</v>
      </c>
      <c r="TA9" s="11">
        <v>0</v>
      </c>
      <c r="TB9" s="11">
        <v>0</v>
      </c>
      <c r="TC9" s="11">
        <v>0</v>
      </c>
      <c r="TD9" s="11">
        <v>0</v>
      </c>
      <c r="TE9" s="11">
        <v>0</v>
      </c>
      <c r="TF9" s="11">
        <v>0</v>
      </c>
      <c r="TG9" s="11">
        <v>0</v>
      </c>
      <c r="TH9" s="11">
        <v>0.26258216479005531</v>
      </c>
      <c r="TI9" s="11">
        <v>0</v>
      </c>
      <c r="TJ9" s="11">
        <v>0</v>
      </c>
      <c r="TK9" s="11">
        <v>0</v>
      </c>
      <c r="TL9" s="11">
        <v>0</v>
      </c>
      <c r="TM9" s="11">
        <v>0</v>
      </c>
      <c r="TN9" s="11">
        <v>0</v>
      </c>
      <c r="TO9" s="11">
        <v>0</v>
      </c>
      <c r="TP9" s="11">
        <v>0</v>
      </c>
      <c r="TQ9" s="11">
        <v>0</v>
      </c>
      <c r="TR9" s="11">
        <v>0</v>
      </c>
      <c r="TS9" s="11">
        <v>0</v>
      </c>
      <c r="TT9" s="11">
        <v>0</v>
      </c>
      <c r="TU9" s="11">
        <v>0</v>
      </c>
      <c r="TV9" s="11">
        <v>0</v>
      </c>
      <c r="TW9" s="11">
        <v>0</v>
      </c>
      <c r="TX9" s="11">
        <v>0</v>
      </c>
      <c r="TY9" s="11">
        <v>0</v>
      </c>
      <c r="TZ9" s="11">
        <v>0</v>
      </c>
      <c r="UA9" s="11">
        <v>0</v>
      </c>
      <c r="UB9" s="11">
        <v>0</v>
      </c>
      <c r="UC9" s="11">
        <v>0</v>
      </c>
      <c r="UD9" s="11">
        <v>0</v>
      </c>
      <c r="UE9" s="11">
        <v>0</v>
      </c>
      <c r="UF9" s="11">
        <v>0</v>
      </c>
      <c r="UG9" s="11">
        <v>0</v>
      </c>
      <c r="UH9" s="11">
        <v>0</v>
      </c>
      <c r="UI9" s="11">
        <v>0</v>
      </c>
      <c r="UJ9" s="11">
        <v>0</v>
      </c>
      <c r="UK9" s="11">
        <v>0</v>
      </c>
      <c r="UL9" s="11">
        <v>0</v>
      </c>
      <c r="UM9" s="11">
        <v>0</v>
      </c>
      <c r="UN9" s="11">
        <v>0</v>
      </c>
      <c r="UO9" s="11">
        <v>0</v>
      </c>
      <c r="UP9" s="11">
        <v>0</v>
      </c>
      <c r="UQ9" s="11">
        <v>0</v>
      </c>
      <c r="UR9" s="11">
        <v>0</v>
      </c>
      <c r="US9" s="11">
        <v>0</v>
      </c>
      <c r="UT9" s="11">
        <v>0</v>
      </c>
      <c r="UU9" s="11">
        <v>0</v>
      </c>
      <c r="UV9" s="11">
        <v>0</v>
      </c>
      <c r="UW9" s="11">
        <v>0</v>
      </c>
      <c r="UX9" s="11">
        <v>0</v>
      </c>
      <c r="UY9" s="11">
        <v>0</v>
      </c>
      <c r="UZ9" s="11">
        <v>0</v>
      </c>
      <c r="VA9" s="11">
        <v>0</v>
      </c>
      <c r="VB9" s="11">
        <v>0</v>
      </c>
      <c r="VC9" s="11">
        <v>0</v>
      </c>
      <c r="VD9" s="11">
        <v>0</v>
      </c>
      <c r="VE9" s="11">
        <v>0</v>
      </c>
      <c r="VF9" s="11">
        <v>0</v>
      </c>
      <c r="VG9" s="11">
        <v>0</v>
      </c>
      <c r="VH9" s="11">
        <v>0</v>
      </c>
      <c r="VI9" s="11">
        <v>0</v>
      </c>
      <c r="VJ9" s="11">
        <v>0</v>
      </c>
      <c r="VK9" s="11">
        <v>0</v>
      </c>
      <c r="VL9" s="11">
        <v>0</v>
      </c>
      <c r="VM9" s="11">
        <v>0</v>
      </c>
      <c r="VN9" s="11">
        <v>0</v>
      </c>
      <c r="VO9" s="11">
        <v>0</v>
      </c>
      <c r="VP9" s="11">
        <v>0</v>
      </c>
      <c r="VQ9" s="11">
        <v>0</v>
      </c>
      <c r="VR9" s="11">
        <v>0</v>
      </c>
      <c r="VS9" s="11">
        <v>0</v>
      </c>
      <c r="VT9" s="11">
        <v>0</v>
      </c>
      <c r="VU9" s="11">
        <v>0</v>
      </c>
      <c r="VV9" s="11">
        <v>0</v>
      </c>
      <c r="VW9" s="11">
        <v>0</v>
      </c>
      <c r="VX9" s="11">
        <v>0</v>
      </c>
      <c r="VY9" s="11">
        <v>0</v>
      </c>
      <c r="VZ9" s="11">
        <v>0</v>
      </c>
      <c r="WA9" s="11">
        <v>0</v>
      </c>
      <c r="WB9" s="11">
        <v>0</v>
      </c>
      <c r="WC9" s="11">
        <v>0</v>
      </c>
      <c r="WD9" s="11">
        <v>0</v>
      </c>
      <c r="WE9" s="11">
        <v>0</v>
      </c>
      <c r="WF9" s="11">
        <v>0</v>
      </c>
      <c r="WG9" s="11">
        <v>0</v>
      </c>
      <c r="WH9" s="11">
        <v>0</v>
      </c>
      <c r="WI9" s="11">
        <v>0</v>
      </c>
      <c r="WJ9" s="11">
        <v>0</v>
      </c>
      <c r="WK9" s="11">
        <v>0</v>
      </c>
      <c r="WL9" s="11">
        <v>0</v>
      </c>
      <c r="WM9" s="11">
        <v>0</v>
      </c>
      <c r="WN9" s="11">
        <v>0</v>
      </c>
      <c r="WO9" s="11">
        <v>0</v>
      </c>
      <c r="WP9" s="11">
        <v>0</v>
      </c>
      <c r="WQ9" s="11">
        <v>0</v>
      </c>
      <c r="WR9" s="11">
        <v>0</v>
      </c>
      <c r="WS9" s="11">
        <v>0</v>
      </c>
      <c r="WT9" s="11">
        <v>1.9446232424386978</v>
      </c>
      <c r="WU9" s="11">
        <v>0</v>
      </c>
      <c r="WV9" s="11">
        <v>0</v>
      </c>
      <c r="WW9" s="11">
        <v>0</v>
      </c>
      <c r="WX9" s="11">
        <v>0</v>
      </c>
      <c r="WY9" s="11">
        <v>0</v>
      </c>
      <c r="WZ9" s="11">
        <v>0</v>
      </c>
      <c r="XA9" s="11">
        <v>0</v>
      </c>
      <c r="XB9" s="11">
        <v>0</v>
      </c>
      <c r="XC9" s="11">
        <v>0</v>
      </c>
      <c r="XD9" s="11">
        <v>3.5841051692331738</v>
      </c>
      <c r="XE9" s="11">
        <v>0</v>
      </c>
      <c r="XF9" s="11">
        <v>0</v>
      </c>
      <c r="XG9" s="11">
        <v>0</v>
      </c>
      <c r="XH9" s="11">
        <v>0</v>
      </c>
      <c r="XI9" s="11">
        <v>0</v>
      </c>
      <c r="XJ9" s="11">
        <v>0</v>
      </c>
      <c r="XK9" s="11">
        <v>0</v>
      </c>
      <c r="XL9" s="11">
        <v>0</v>
      </c>
      <c r="XM9" s="11">
        <v>0</v>
      </c>
      <c r="XN9" s="11">
        <v>0</v>
      </c>
      <c r="XO9" s="11">
        <v>0</v>
      </c>
      <c r="XP9" s="11">
        <v>0</v>
      </c>
    </row>
    <row r="10" spans="1:640">
      <c r="A10" s="6">
        <v>28</v>
      </c>
      <c r="B10" s="3" t="s">
        <v>127</v>
      </c>
      <c r="C10" s="8">
        <f t="shared" si="0"/>
        <v>87.638889563204913</v>
      </c>
      <c r="D10" s="8">
        <f t="shared" si="1"/>
        <v>-137.80708215035187</v>
      </c>
      <c r="E10" s="60">
        <f t="shared" si="6"/>
        <v>-50.168192587146962</v>
      </c>
      <c r="F10" s="9">
        <f t="shared" si="2"/>
        <v>15.475556042063882</v>
      </c>
      <c r="G10" s="9">
        <f t="shared" si="3"/>
        <v>-9.9665450637996766</v>
      </c>
      <c r="H10" s="9">
        <f t="shared" si="7"/>
        <v>5.5090109782642056</v>
      </c>
      <c r="I10" s="10">
        <f t="shared" si="8"/>
        <v>103.1144456052688</v>
      </c>
      <c r="J10" s="10">
        <f t="shared" si="9"/>
        <v>-147.77362721415156</v>
      </c>
      <c r="K10" s="10">
        <f t="shared" si="10"/>
        <v>-44.659181608882754</v>
      </c>
      <c r="L10" s="57">
        <v>87.631009119655474</v>
      </c>
      <c r="M10" s="57">
        <v>7.8804435494343721E-3</v>
      </c>
      <c r="N10" s="57">
        <v>0</v>
      </c>
      <c r="O10" s="57">
        <v>0</v>
      </c>
      <c r="P10" s="57">
        <v>0</v>
      </c>
      <c r="Q10" s="57">
        <v>0</v>
      </c>
      <c r="R10" s="57">
        <v>-137.89210541456302</v>
      </c>
      <c r="S10" s="57">
        <v>8.5023264211146365E-2</v>
      </c>
      <c r="T10" s="57">
        <v>0</v>
      </c>
      <c r="U10" s="58">
        <v>15.474105837148889</v>
      </c>
      <c r="V10" s="58">
        <v>1.4502049149931141E-3</v>
      </c>
      <c r="W10" s="58">
        <v>0</v>
      </c>
      <c r="X10" s="58">
        <v>0</v>
      </c>
      <c r="Y10" s="58">
        <v>0</v>
      </c>
      <c r="Z10" s="58">
        <v>0</v>
      </c>
      <c r="AA10" s="58">
        <v>-9.9948945854369455</v>
      </c>
      <c r="AB10" s="58">
        <v>2.8349521637269275E-2</v>
      </c>
      <c r="AC10" s="58">
        <v>0</v>
      </c>
      <c r="AD10" s="59">
        <f t="shared" si="5"/>
        <v>103.10511495680436</v>
      </c>
      <c r="AE10" s="59">
        <f t="shared" si="5"/>
        <v>9.3306484644274865E-3</v>
      </c>
      <c r="AF10" s="59">
        <f t="shared" si="5"/>
        <v>0</v>
      </c>
      <c r="AG10" s="59">
        <f t="shared" si="5"/>
        <v>0</v>
      </c>
      <c r="AH10" s="59">
        <f t="shared" si="5"/>
        <v>0</v>
      </c>
      <c r="AI10" s="59">
        <f t="shared" si="5"/>
        <v>0</v>
      </c>
      <c r="AJ10" s="59">
        <f t="shared" si="5"/>
        <v>-147.88699999999997</v>
      </c>
      <c r="AK10" s="59">
        <f t="shared" si="5"/>
        <v>0.11337278584841565</v>
      </c>
      <c r="AL10" s="59">
        <f t="shared" si="5"/>
        <v>0</v>
      </c>
      <c r="AM10" s="11">
        <v>0</v>
      </c>
      <c r="AN10" s="11">
        <v>0</v>
      </c>
      <c r="AO10" s="11">
        <v>0</v>
      </c>
      <c r="AP10" s="11">
        <v>0</v>
      </c>
      <c r="AQ10" s="11">
        <v>0</v>
      </c>
      <c r="AR10" s="11">
        <v>0</v>
      </c>
      <c r="AS10" s="11">
        <v>-137.89210541456302</v>
      </c>
      <c r="AT10" s="11">
        <v>0</v>
      </c>
      <c r="AU10" s="11">
        <v>0</v>
      </c>
      <c r="AV10" s="11">
        <v>0</v>
      </c>
      <c r="AW10" s="11">
        <v>0</v>
      </c>
      <c r="AX10" s="11">
        <v>0</v>
      </c>
      <c r="AY10" s="11">
        <v>0</v>
      </c>
      <c r="AZ10" s="11">
        <v>0</v>
      </c>
      <c r="BA10" s="11">
        <v>0</v>
      </c>
      <c r="BB10" s="11">
        <v>0</v>
      </c>
      <c r="BC10" s="11">
        <v>-9.9948945854369455</v>
      </c>
      <c r="BD10" s="11">
        <v>0</v>
      </c>
      <c r="BE10" s="11">
        <v>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s="11">
        <v>0</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0</v>
      </c>
      <c r="CU10" s="11">
        <v>0</v>
      </c>
      <c r="CV10" s="11">
        <v>0</v>
      </c>
      <c r="CW10" s="11">
        <v>0</v>
      </c>
      <c r="CX10" s="11">
        <v>0</v>
      </c>
      <c r="CY10" s="11">
        <v>0</v>
      </c>
      <c r="CZ10" s="11">
        <v>0</v>
      </c>
      <c r="DA10" s="11">
        <v>0</v>
      </c>
      <c r="DB10" s="11">
        <v>0</v>
      </c>
      <c r="DC10" s="11">
        <v>0</v>
      </c>
      <c r="DD10" s="11">
        <v>0</v>
      </c>
      <c r="DE10" s="11">
        <v>0</v>
      </c>
      <c r="DF10" s="11">
        <v>0</v>
      </c>
      <c r="DG10" s="11">
        <v>0</v>
      </c>
      <c r="DH10" s="11">
        <v>0</v>
      </c>
      <c r="DI10" s="11">
        <v>0</v>
      </c>
      <c r="DJ10" s="11">
        <v>0</v>
      </c>
      <c r="DK10" s="11">
        <v>0</v>
      </c>
      <c r="DL10" s="11">
        <v>0</v>
      </c>
      <c r="DM10" s="11">
        <v>0</v>
      </c>
      <c r="DN10" s="11">
        <v>0</v>
      </c>
      <c r="DO10" s="11">
        <v>0</v>
      </c>
      <c r="DP10" s="11">
        <v>0</v>
      </c>
      <c r="DQ10" s="11">
        <v>0</v>
      </c>
      <c r="DR10" s="11">
        <v>0</v>
      </c>
      <c r="DS10" s="11">
        <v>0</v>
      </c>
      <c r="DT10" s="11">
        <v>0</v>
      </c>
      <c r="DU10" s="11">
        <v>0</v>
      </c>
      <c r="DV10" s="11">
        <v>0</v>
      </c>
      <c r="DW10" s="11">
        <v>0</v>
      </c>
      <c r="DX10" s="11">
        <v>0</v>
      </c>
      <c r="DY10" s="11">
        <v>0</v>
      </c>
      <c r="DZ10" s="11">
        <v>0</v>
      </c>
      <c r="EA10" s="11">
        <v>0</v>
      </c>
      <c r="EB10" s="11">
        <v>0</v>
      </c>
      <c r="EC10" s="11">
        <v>0</v>
      </c>
      <c r="ED10" s="11">
        <v>0</v>
      </c>
      <c r="EE10" s="11">
        <v>0</v>
      </c>
      <c r="EF10" s="11">
        <v>0</v>
      </c>
      <c r="EG10" s="11">
        <v>0</v>
      </c>
      <c r="EH10" s="11">
        <v>0</v>
      </c>
      <c r="EI10" s="11">
        <v>0</v>
      </c>
      <c r="EJ10" s="11">
        <v>0</v>
      </c>
      <c r="EK10" s="11">
        <v>0</v>
      </c>
      <c r="EL10" s="11">
        <v>0</v>
      </c>
      <c r="EM10" s="11">
        <v>0</v>
      </c>
      <c r="EN10" s="11">
        <v>0</v>
      </c>
      <c r="EO10" s="11">
        <v>0</v>
      </c>
      <c r="EP10" s="11">
        <v>0</v>
      </c>
      <c r="EQ10" s="11">
        <v>0</v>
      </c>
      <c r="ER10" s="11">
        <v>0</v>
      </c>
      <c r="ES10" s="11">
        <v>0</v>
      </c>
      <c r="ET10" s="11">
        <v>0</v>
      </c>
      <c r="EU10" s="11">
        <v>0</v>
      </c>
      <c r="EV10" s="11">
        <v>0</v>
      </c>
      <c r="EW10" s="11">
        <v>0</v>
      </c>
      <c r="EX10" s="11">
        <v>0</v>
      </c>
      <c r="EY10" s="11">
        <v>0</v>
      </c>
      <c r="EZ10" s="11">
        <v>0</v>
      </c>
      <c r="FA10" s="11">
        <v>0</v>
      </c>
      <c r="FB10" s="11">
        <v>0</v>
      </c>
      <c r="FC10" s="11">
        <v>0</v>
      </c>
      <c r="FD10" s="11">
        <v>0</v>
      </c>
      <c r="FE10" s="11">
        <v>0</v>
      </c>
      <c r="FF10" s="11">
        <v>0</v>
      </c>
      <c r="FG10" s="11">
        <v>0</v>
      </c>
      <c r="FH10" s="11">
        <v>0</v>
      </c>
      <c r="FI10" s="11">
        <v>0</v>
      </c>
      <c r="FJ10" s="11">
        <v>0</v>
      </c>
      <c r="FK10" s="11">
        <v>0</v>
      </c>
      <c r="FL10" s="11">
        <v>0</v>
      </c>
      <c r="FM10" s="11">
        <v>0</v>
      </c>
      <c r="FN10" s="11">
        <v>0</v>
      </c>
      <c r="FO10" s="11">
        <v>0</v>
      </c>
      <c r="FP10" s="11">
        <v>0</v>
      </c>
      <c r="FQ10" s="11">
        <v>0</v>
      </c>
      <c r="FR10" s="11">
        <v>0</v>
      </c>
      <c r="FS10" s="11">
        <v>0</v>
      </c>
      <c r="FT10" s="11">
        <v>0</v>
      </c>
      <c r="FU10" s="11">
        <v>0</v>
      </c>
      <c r="FV10" s="11">
        <v>0</v>
      </c>
      <c r="FW10" s="11">
        <v>0</v>
      </c>
      <c r="FX10" s="11">
        <v>0</v>
      </c>
      <c r="FY10" s="11">
        <v>0</v>
      </c>
      <c r="FZ10" s="11">
        <v>0</v>
      </c>
      <c r="GA10" s="11">
        <v>0</v>
      </c>
      <c r="GB10" s="11">
        <v>0</v>
      </c>
      <c r="GC10" s="11">
        <v>0</v>
      </c>
      <c r="GD10" s="11">
        <v>0</v>
      </c>
      <c r="GE10" s="11">
        <v>0</v>
      </c>
      <c r="GF10" s="11">
        <v>0</v>
      </c>
      <c r="GG10" s="11">
        <v>0</v>
      </c>
      <c r="GH10" s="11">
        <v>0</v>
      </c>
      <c r="GI10" s="11">
        <v>0</v>
      </c>
      <c r="GJ10" s="11">
        <v>0</v>
      </c>
      <c r="GK10" s="11">
        <v>0</v>
      </c>
      <c r="GL10" s="11">
        <v>0</v>
      </c>
      <c r="GM10" s="11">
        <v>0</v>
      </c>
      <c r="GN10" s="11">
        <v>0</v>
      </c>
      <c r="GO10" s="11">
        <v>0</v>
      </c>
      <c r="GP10" s="11">
        <v>0</v>
      </c>
      <c r="GQ10" s="11">
        <v>15.042999999999999</v>
      </c>
      <c r="GR10" s="11">
        <v>0</v>
      </c>
      <c r="GS10" s="11">
        <v>0</v>
      </c>
      <c r="GT10" s="11">
        <v>0</v>
      </c>
      <c r="GU10" s="11">
        <v>0</v>
      </c>
      <c r="GV10" s="11">
        <v>0</v>
      </c>
      <c r="GW10" s="11">
        <v>0</v>
      </c>
      <c r="GX10" s="11">
        <v>0</v>
      </c>
      <c r="GY10" s="11">
        <v>0</v>
      </c>
      <c r="GZ10" s="11">
        <v>0</v>
      </c>
      <c r="HA10" s="11">
        <v>0</v>
      </c>
      <c r="HB10" s="11">
        <v>0</v>
      </c>
      <c r="HC10" s="11">
        <v>0</v>
      </c>
      <c r="HD10" s="11">
        <v>0</v>
      </c>
      <c r="HE10" s="11">
        <v>0</v>
      </c>
      <c r="HF10" s="11">
        <v>0</v>
      </c>
      <c r="HG10" s="11">
        <v>0</v>
      </c>
      <c r="HH10" s="11">
        <v>0</v>
      </c>
      <c r="HI10" s="11">
        <v>0</v>
      </c>
      <c r="HJ10" s="11">
        <v>0</v>
      </c>
      <c r="HK10" s="11">
        <v>0</v>
      </c>
      <c r="HL10" s="11">
        <v>0</v>
      </c>
      <c r="HM10" s="11">
        <v>0</v>
      </c>
      <c r="HN10" s="11">
        <v>0</v>
      </c>
      <c r="HO10" s="11">
        <v>0</v>
      </c>
      <c r="HP10" s="11">
        <v>0</v>
      </c>
      <c r="HQ10" s="11">
        <v>0</v>
      </c>
      <c r="HR10" s="11">
        <v>0</v>
      </c>
      <c r="HS10" s="11">
        <v>0</v>
      </c>
      <c r="HT10" s="11">
        <v>0</v>
      </c>
      <c r="HU10" s="11">
        <v>0</v>
      </c>
      <c r="HV10" s="11">
        <v>0</v>
      </c>
      <c r="HW10" s="11">
        <v>0</v>
      </c>
      <c r="HX10" s="11">
        <v>0</v>
      </c>
      <c r="HY10" s="11">
        <v>0</v>
      </c>
      <c r="HZ10" s="11">
        <v>0</v>
      </c>
      <c r="IA10" s="11">
        <v>0</v>
      </c>
      <c r="IB10" s="11">
        <v>0</v>
      </c>
      <c r="IC10" s="11">
        <v>0</v>
      </c>
      <c r="ID10" s="11">
        <v>0</v>
      </c>
      <c r="IE10" s="11">
        <v>0</v>
      </c>
      <c r="IF10" s="11">
        <v>0</v>
      </c>
      <c r="IG10" s="11">
        <v>0</v>
      </c>
      <c r="IH10" s="11">
        <v>0</v>
      </c>
      <c r="II10" s="11">
        <v>0</v>
      </c>
      <c r="IJ10" s="11">
        <v>0</v>
      </c>
      <c r="IK10" s="11">
        <v>0</v>
      </c>
      <c r="IL10" s="11">
        <v>0</v>
      </c>
      <c r="IM10" s="11">
        <v>0</v>
      </c>
      <c r="IN10" s="11">
        <v>0</v>
      </c>
      <c r="IO10" s="11">
        <v>0</v>
      </c>
      <c r="IP10" s="11">
        <v>0</v>
      </c>
      <c r="IQ10" s="11">
        <v>0</v>
      </c>
      <c r="IR10" s="11">
        <v>0</v>
      </c>
      <c r="IS10" s="11">
        <v>0</v>
      </c>
      <c r="IT10" s="11">
        <v>0</v>
      </c>
      <c r="IU10" s="11">
        <v>0</v>
      </c>
      <c r="IV10" s="11">
        <v>0</v>
      </c>
      <c r="IW10" s="11">
        <v>0</v>
      </c>
      <c r="IX10" s="11">
        <v>0</v>
      </c>
      <c r="IY10" s="11">
        <v>0</v>
      </c>
      <c r="IZ10" s="11">
        <v>0</v>
      </c>
      <c r="JA10" s="11">
        <v>0</v>
      </c>
      <c r="JB10" s="11">
        <v>0</v>
      </c>
      <c r="JC10" s="11">
        <v>0</v>
      </c>
      <c r="JD10" s="11">
        <v>0</v>
      </c>
      <c r="JE10" s="11">
        <v>0</v>
      </c>
      <c r="JF10" s="11">
        <v>0</v>
      </c>
      <c r="JG10" s="11">
        <v>0</v>
      </c>
      <c r="JH10" s="11">
        <v>0</v>
      </c>
      <c r="JI10" s="11">
        <v>0</v>
      </c>
      <c r="JJ10" s="11">
        <v>0</v>
      </c>
      <c r="JK10" s="11">
        <v>0</v>
      </c>
      <c r="JL10" s="11">
        <v>0</v>
      </c>
      <c r="JM10" s="11">
        <v>0</v>
      </c>
      <c r="JN10" s="11">
        <v>0</v>
      </c>
      <c r="JO10" s="11">
        <v>0</v>
      </c>
      <c r="JP10" s="11">
        <v>0</v>
      </c>
      <c r="JQ10" s="11">
        <v>0</v>
      </c>
      <c r="JR10" s="11">
        <v>0</v>
      </c>
      <c r="JS10" s="11">
        <v>0</v>
      </c>
      <c r="JT10" s="11">
        <v>0</v>
      </c>
      <c r="JU10" s="11">
        <v>0</v>
      </c>
      <c r="JV10" s="11">
        <v>0</v>
      </c>
      <c r="JW10" s="11">
        <v>0</v>
      </c>
      <c r="JX10" s="11">
        <v>0</v>
      </c>
      <c r="JY10" s="11">
        <v>0</v>
      </c>
      <c r="JZ10" s="11">
        <v>0</v>
      </c>
      <c r="KA10" s="11">
        <v>0</v>
      </c>
      <c r="KB10" s="11">
        <v>0</v>
      </c>
      <c r="KC10" s="11">
        <v>0</v>
      </c>
      <c r="KD10" s="11">
        <v>0</v>
      </c>
      <c r="KE10" s="11">
        <v>0</v>
      </c>
      <c r="KF10" s="11">
        <v>0</v>
      </c>
      <c r="KG10" s="11">
        <v>0</v>
      </c>
      <c r="KH10" s="11">
        <v>0</v>
      </c>
      <c r="KI10" s="11">
        <v>0</v>
      </c>
      <c r="KJ10" s="11">
        <v>0</v>
      </c>
      <c r="KK10" s="11">
        <v>0</v>
      </c>
      <c r="KL10" s="11">
        <v>0</v>
      </c>
      <c r="KM10" s="11">
        <v>0</v>
      </c>
      <c r="KN10" s="11">
        <v>0</v>
      </c>
      <c r="KO10" s="11">
        <v>0</v>
      </c>
      <c r="KP10" s="11">
        <v>0</v>
      </c>
      <c r="KQ10" s="11">
        <v>0</v>
      </c>
      <c r="KR10" s="11">
        <v>0</v>
      </c>
      <c r="KS10" s="11">
        <v>0</v>
      </c>
      <c r="KT10" s="11">
        <v>0</v>
      </c>
      <c r="KU10" s="11">
        <v>0</v>
      </c>
      <c r="KV10" s="11">
        <v>0</v>
      </c>
      <c r="KW10" s="11">
        <v>0</v>
      </c>
      <c r="KX10" s="11">
        <v>0</v>
      </c>
      <c r="KY10" s="11">
        <v>0</v>
      </c>
      <c r="KZ10" s="11">
        <v>0</v>
      </c>
      <c r="LA10" s="11">
        <v>0</v>
      </c>
      <c r="LB10" s="11">
        <v>0</v>
      </c>
      <c r="LC10" s="11">
        <v>0</v>
      </c>
      <c r="LD10" s="11">
        <v>0</v>
      </c>
      <c r="LE10" s="11">
        <v>0</v>
      </c>
      <c r="LF10" s="11">
        <v>0</v>
      </c>
      <c r="LG10" s="11">
        <v>0</v>
      </c>
      <c r="LH10" s="11">
        <v>0</v>
      </c>
      <c r="LI10" s="11">
        <v>0</v>
      </c>
      <c r="LJ10" s="11">
        <v>0</v>
      </c>
      <c r="LK10" s="11">
        <v>0</v>
      </c>
      <c r="LL10" s="11">
        <v>0</v>
      </c>
      <c r="LM10" s="11">
        <v>0</v>
      </c>
      <c r="LN10" s="11">
        <v>0</v>
      </c>
      <c r="LO10" s="11">
        <v>0</v>
      </c>
      <c r="LP10" s="11">
        <v>0</v>
      </c>
      <c r="LQ10" s="11">
        <v>0</v>
      </c>
      <c r="LR10" s="11">
        <v>0</v>
      </c>
      <c r="LS10" s="11">
        <v>0</v>
      </c>
      <c r="LT10" s="11">
        <v>0</v>
      </c>
      <c r="LU10" s="11">
        <v>0</v>
      </c>
      <c r="LV10" s="11">
        <v>0</v>
      </c>
      <c r="LW10" s="11">
        <v>0</v>
      </c>
      <c r="LX10" s="11">
        <v>0</v>
      </c>
      <c r="LY10" s="11">
        <v>0</v>
      </c>
      <c r="LZ10" s="11">
        <v>0</v>
      </c>
      <c r="MA10" s="11">
        <v>0</v>
      </c>
      <c r="MB10" s="11">
        <v>0</v>
      </c>
      <c r="MC10" s="11">
        <v>0</v>
      </c>
      <c r="MD10" s="11">
        <v>0</v>
      </c>
      <c r="ME10" s="11">
        <v>0</v>
      </c>
      <c r="MF10" s="11">
        <v>0</v>
      </c>
      <c r="MG10" s="11">
        <v>0</v>
      </c>
      <c r="MH10" s="11">
        <v>0</v>
      </c>
      <c r="MI10" s="11">
        <v>0</v>
      </c>
      <c r="MJ10" s="11">
        <v>0</v>
      </c>
      <c r="MK10" s="11">
        <v>0</v>
      </c>
      <c r="ML10" s="11">
        <v>0</v>
      </c>
      <c r="MM10" s="11">
        <v>0</v>
      </c>
      <c r="MN10" s="11">
        <v>0</v>
      </c>
      <c r="MO10" s="11">
        <v>0</v>
      </c>
      <c r="MP10" s="11">
        <v>0</v>
      </c>
      <c r="MQ10" s="11">
        <v>0</v>
      </c>
      <c r="MR10" s="11">
        <v>0</v>
      </c>
      <c r="MS10" s="11">
        <v>0</v>
      </c>
      <c r="MT10" s="11">
        <v>0</v>
      </c>
      <c r="MU10" s="11">
        <v>0</v>
      </c>
      <c r="MV10" s="11">
        <v>0</v>
      </c>
      <c r="MW10" s="11">
        <v>0</v>
      </c>
      <c r="MX10" s="11">
        <v>0</v>
      </c>
      <c r="MY10" s="11">
        <v>0</v>
      </c>
      <c r="MZ10" s="11">
        <v>0</v>
      </c>
      <c r="NA10" s="11">
        <v>0</v>
      </c>
      <c r="NB10" s="11">
        <v>0</v>
      </c>
      <c r="NC10" s="11">
        <v>0</v>
      </c>
      <c r="ND10" s="11">
        <v>0</v>
      </c>
      <c r="NE10" s="11">
        <v>0</v>
      </c>
      <c r="NF10" s="11">
        <v>0</v>
      </c>
      <c r="NG10" s="11">
        <v>0</v>
      </c>
      <c r="NH10" s="11">
        <v>0</v>
      </c>
      <c r="NI10" s="11">
        <v>0</v>
      </c>
      <c r="NJ10" s="11">
        <v>0</v>
      </c>
      <c r="NK10" s="11">
        <v>0</v>
      </c>
      <c r="NL10" s="11">
        <v>0</v>
      </c>
      <c r="NM10" s="11">
        <v>0</v>
      </c>
      <c r="NN10" s="11">
        <v>0</v>
      </c>
      <c r="NO10" s="11">
        <v>0</v>
      </c>
      <c r="NP10" s="11">
        <v>0</v>
      </c>
      <c r="NQ10" s="11">
        <v>0</v>
      </c>
      <c r="NR10" s="11">
        <v>0</v>
      </c>
      <c r="NS10" s="11">
        <v>0</v>
      </c>
      <c r="NT10" s="11">
        <v>0</v>
      </c>
      <c r="NU10" s="11">
        <v>0</v>
      </c>
      <c r="NV10" s="11">
        <v>0</v>
      </c>
      <c r="NW10" s="11">
        <v>0</v>
      </c>
      <c r="NX10" s="11">
        <v>0</v>
      </c>
      <c r="NY10" s="11">
        <v>0</v>
      </c>
      <c r="NZ10" s="11">
        <v>0</v>
      </c>
      <c r="OA10" s="11">
        <v>0</v>
      </c>
      <c r="OB10" s="11">
        <v>0</v>
      </c>
      <c r="OC10" s="11">
        <v>0</v>
      </c>
      <c r="OD10" s="11">
        <v>0</v>
      </c>
      <c r="OE10" s="11">
        <v>0</v>
      </c>
      <c r="OF10" s="11">
        <v>0</v>
      </c>
      <c r="OG10" s="11">
        <v>0</v>
      </c>
      <c r="OH10" s="11">
        <v>14.931959014055826</v>
      </c>
      <c r="OI10" s="11">
        <v>0</v>
      </c>
      <c r="OJ10" s="11">
        <v>0</v>
      </c>
      <c r="OK10" s="11">
        <v>0</v>
      </c>
      <c r="OL10" s="11">
        <v>0</v>
      </c>
      <c r="OM10" s="11">
        <v>0</v>
      </c>
      <c r="ON10" s="11">
        <v>0</v>
      </c>
      <c r="OO10" s="11">
        <v>4.3723247061828112E-2</v>
      </c>
      <c r="OP10" s="11">
        <v>0</v>
      </c>
      <c r="OQ10" s="11">
        <v>0</v>
      </c>
      <c r="OR10" s="11">
        <v>9.2786978405452007</v>
      </c>
      <c r="OS10" s="11">
        <v>0</v>
      </c>
      <c r="OT10" s="11">
        <v>0</v>
      </c>
      <c r="OU10" s="11">
        <v>0</v>
      </c>
      <c r="OV10" s="11">
        <v>0</v>
      </c>
      <c r="OW10" s="11">
        <v>0</v>
      </c>
      <c r="OX10" s="11">
        <v>0</v>
      </c>
      <c r="OY10" s="11">
        <v>2.7169562795633054E-2</v>
      </c>
      <c r="OZ10" s="11">
        <v>0</v>
      </c>
      <c r="PA10" s="11">
        <v>0</v>
      </c>
      <c r="PB10" s="11">
        <v>6.9793898425674978</v>
      </c>
      <c r="PC10" s="11">
        <v>7.8804435494343721E-3</v>
      </c>
      <c r="PD10" s="11">
        <v>0</v>
      </c>
      <c r="PE10" s="11">
        <v>0</v>
      </c>
      <c r="PF10" s="11">
        <v>0</v>
      </c>
      <c r="PG10" s="11">
        <v>0</v>
      </c>
      <c r="PH10" s="11">
        <v>0</v>
      </c>
      <c r="PI10" s="11">
        <v>0</v>
      </c>
      <c r="PJ10" s="11">
        <v>0</v>
      </c>
      <c r="PK10" s="11">
        <v>0</v>
      </c>
      <c r="PL10" s="11">
        <v>1.2843877872928724</v>
      </c>
      <c r="PM10" s="11">
        <v>1.4502049149931141E-3</v>
      </c>
      <c r="PN10" s="11">
        <v>0</v>
      </c>
      <c r="PO10" s="11">
        <v>0</v>
      </c>
      <c r="PP10" s="11">
        <v>0</v>
      </c>
      <c r="PQ10" s="11">
        <v>0</v>
      </c>
      <c r="PR10" s="11">
        <v>0</v>
      </c>
      <c r="PS10" s="11">
        <v>0</v>
      </c>
      <c r="PT10" s="11">
        <v>0</v>
      </c>
      <c r="PU10" s="11">
        <v>0</v>
      </c>
      <c r="PV10" s="11">
        <v>6.3199909798640475</v>
      </c>
      <c r="PW10" s="11">
        <v>0</v>
      </c>
      <c r="PX10" s="11">
        <v>0</v>
      </c>
      <c r="PY10" s="11">
        <v>0</v>
      </c>
      <c r="PZ10" s="11">
        <v>0</v>
      </c>
      <c r="QA10" s="11">
        <v>0</v>
      </c>
      <c r="QB10" s="11">
        <v>0</v>
      </c>
      <c r="QC10" s="11">
        <v>0</v>
      </c>
      <c r="QD10" s="11">
        <v>0</v>
      </c>
      <c r="QE10" s="11">
        <v>0</v>
      </c>
      <c r="QF10" s="11">
        <v>0.92427011422315908</v>
      </c>
      <c r="QG10" s="11">
        <v>0</v>
      </c>
      <c r="QH10" s="11">
        <v>0</v>
      </c>
      <c r="QI10" s="11">
        <v>0</v>
      </c>
      <c r="QJ10" s="11">
        <v>0</v>
      </c>
      <c r="QK10" s="11">
        <v>0</v>
      </c>
      <c r="QL10" s="11">
        <v>0</v>
      </c>
      <c r="QM10" s="11">
        <v>0</v>
      </c>
      <c r="QN10" s="11">
        <v>0</v>
      </c>
      <c r="QO10" s="11">
        <v>0</v>
      </c>
      <c r="QP10" s="11">
        <v>5.6091023291099509</v>
      </c>
      <c r="QQ10" s="11">
        <v>0</v>
      </c>
      <c r="QR10" s="11">
        <v>0</v>
      </c>
      <c r="QS10" s="11">
        <v>0</v>
      </c>
      <c r="QT10" s="11">
        <v>0</v>
      </c>
      <c r="QU10" s="11">
        <v>0</v>
      </c>
      <c r="QV10" s="11">
        <v>0</v>
      </c>
      <c r="QW10" s="11">
        <v>4.1300017149318247E-2</v>
      </c>
      <c r="QX10" s="11">
        <v>0</v>
      </c>
      <c r="QY10" s="11">
        <v>0</v>
      </c>
      <c r="QZ10" s="11">
        <v>0.16025441013611907</v>
      </c>
      <c r="RA10" s="11">
        <v>0</v>
      </c>
      <c r="RB10" s="11">
        <v>0</v>
      </c>
      <c r="RC10" s="11">
        <v>0</v>
      </c>
      <c r="RD10" s="11">
        <v>0</v>
      </c>
      <c r="RE10" s="11">
        <v>0</v>
      </c>
      <c r="RF10" s="11">
        <v>0</v>
      </c>
      <c r="RG10" s="11">
        <v>1.1799588416362193E-3</v>
      </c>
      <c r="RH10" s="11">
        <v>0</v>
      </c>
      <c r="RI10" s="11">
        <v>0</v>
      </c>
      <c r="RJ10" s="11">
        <v>2.3654937570942112</v>
      </c>
      <c r="RK10" s="11">
        <v>0</v>
      </c>
      <c r="RL10" s="11">
        <v>0</v>
      </c>
      <c r="RM10" s="11">
        <v>0</v>
      </c>
      <c r="RN10" s="11">
        <v>0</v>
      </c>
      <c r="RO10" s="11">
        <v>0</v>
      </c>
      <c r="RP10" s="11">
        <v>0</v>
      </c>
      <c r="RQ10" s="11">
        <v>0</v>
      </c>
      <c r="RR10" s="11">
        <v>0</v>
      </c>
      <c r="RS10" s="11">
        <v>0</v>
      </c>
      <c r="RT10" s="11">
        <v>2.7589899693865947</v>
      </c>
      <c r="RU10" s="11">
        <v>0</v>
      </c>
      <c r="RV10" s="11">
        <v>0</v>
      </c>
      <c r="RW10" s="11">
        <v>0</v>
      </c>
      <c r="RX10" s="11">
        <v>0</v>
      </c>
      <c r="RY10" s="11">
        <v>0</v>
      </c>
      <c r="RZ10" s="11">
        <v>0</v>
      </c>
      <c r="SA10" s="11">
        <v>0</v>
      </c>
      <c r="SB10" s="11">
        <v>0</v>
      </c>
      <c r="SC10" s="11">
        <v>0</v>
      </c>
      <c r="SD10" s="11">
        <v>3.1231365095617245</v>
      </c>
      <c r="SE10" s="11">
        <v>0</v>
      </c>
      <c r="SF10" s="11">
        <v>0</v>
      </c>
      <c r="SG10" s="11">
        <v>0</v>
      </c>
      <c r="SH10" s="11">
        <v>0</v>
      </c>
      <c r="SI10" s="11">
        <v>0</v>
      </c>
      <c r="SJ10" s="11">
        <v>0</v>
      </c>
      <c r="SK10" s="11">
        <v>0</v>
      </c>
      <c r="SL10" s="11">
        <v>0</v>
      </c>
      <c r="SM10" s="11">
        <v>0</v>
      </c>
      <c r="SN10" s="11">
        <v>28.187999999999999</v>
      </c>
      <c r="SO10" s="11">
        <v>0</v>
      </c>
      <c r="SP10" s="11">
        <v>0</v>
      </c>
      <c r="SQ10" s="11">
        <v>0</v>
      </c>
      <c r="SR10" s="11">
        <v>0</v>
      </c>
      <c r="SS10" s="11">
        <v>0</v>
      </c>
      <c r="ST10" s="11">
        <v>0</v>
      </c>
      <c r="SU10" s="11">
        <v>0</v>
      </c>
      <c r="SV10" s="11">
        <v>0</v>
      </c>
      <c r="SW10" s="11">
        <v>0</v>
      </c>
      <c r="SX10" s="11">
        <v>4.5281138348145165</v>
      </c>
      <c r="SY10" s="11">
        <v>0</v>
      </c>
      <c r="SZ10" s="11">
        <v>0</v>
      </c>
      <c r="TA10" s="11">
        <v>0</v>
      </c>
      <c r="TB10" s="11">
        <v>0</v>
      </c>
      <c r="TC10" s="11">
        <v>0</v>
      </c>
      <c r="TD10" s="11">
        <v>0</v>
      </c>
      <c r="TE10" s="11">
        <v>0</v>
      </c>
      <c r="TF10" s="11">
        <v>0</v>
      </c>
      <c r="TG10" s="11">
        <v>0</v>
      </c>
      <c r="TH10" s="11">
        <v>0.52534872716774406</v>
      </c>
      <c r="TI10" s="11">
        <v>0</v>
      </c>
      <c r="TJ10" s="11">
        <v>0</v>
      </c>
      <c r="TK10" s="11">
        <v>0</v>
      </c>
      <c r="TL10" s="11">
        <v>0</v>
      </c>
      <c r="TM10" s="11">
        <v>0</v>
      </c>
      <c r="TN10" s="11">
        <v>0</v>
      </c>
      <c r="TO10" s="11">
        <v>0</v>
      </c>
      <c r="TP10" s="11">
        <v>0</v>
      </c>
      <c r="TQ10" s="11">
        <v>0</v>
      </c>
      <c r="TR10" s="11">
        <v>0</v>
      </c>
      <c r="TS10" s="11">
        <v>0</v>
      </c>
      <c r="TT10" s="11">
        <v>0</v>
      </c>
      <c r="TU10" s="11">
        <v>0</v>
      </c>
      <c r="TV10" s="11">
        <v>0</v>
      </c>
      <c r="TW10" s="11">
        <v>0</v>
      </c>
      <c r="TX10" s="11">
        <v>0</v>
      </c>
      <c r="TY10" s="11">
        <v>0</v>
      </c>
      <c r="TZ10" s="11">
        <v>0</v>
      </c>
      <c r="UA10" s="11">
        <v>0</v>
      </c>
      <c r="UB10" s="11">
        <v>0</v>
      </c>
      <c r="UC10" s="11">
        <v>0</v>
      </c>
      <c r="UD10" s="11">
        <v>0</v>
      </c>
      <c r="UE10" s="11">
        <v>0</v>
      </c>
      <c r="UF10" s="11">
        <v>0</v>
      </c>
      <c r="UG10" s="11">
        <v>0</v>
      </c>
      <c r="UH10" s="11">
        <v>0</v>
      </c>
      <c r="UI10" s="11">
        <v>0</v>
      </c>
      <c r="UJ10" s="11">
        <v>0</v>
      </c>
      <c r="UK10" s="11">
        <v>0</v>
      </c>
      <c r="UL10" s="11">
        <v>0</v>
      </c>
      <c r="UM10" s="11">
        <v>0</v>
      </c>
      <c r="UN10" s="11">
        <v>0</v>
      </c>
      <c r="UO10" s="11">
        <v>0</v>
      </c>
      <c r="UP10" s="11">
        <v>0</v>
      </c>
      <c r="UQ10" s="11">
        <v>0</v>
      </c>
      <c r="UR10" s="11">
        <v>0</v>
      </c>
      <c r="US10" s="11">
        <v>0</v>
      </c>
      <c r="UT10" s="11">
        <v>0</v>
      </c>
      <c r="UU10" s="11">
        <v>0</v>
      </c>
      <c r="UV10" s="11">
        <v>0</v>
      </c>
      <c r="UW10" s="11">
        <v>0</v>
      </c>
      <c r="UX10" s="11">
        <v>0</v>
      </c>
      <c r="UY10" s="11">
        <v>0</v>
      </c>
      <c r="UZ10" s="11">
        <v>0</v>
      </c>
      <c r="VA10" s="11">
        <v>0</v>
      </c>
      <c r="VB10" s="11">
        <v>0</v>
      </c>
      <c r="VC10" s="11">
        <v>0</v>
      </c>
      <c r="VD10" s="11">
        <v>0</v>
      </c>
      <c r="VE10" s="11">
        <v>0</v>
      </c>
      <c r="VF10" s="11">
        <v>0</v>
      </c>
      <c r="VG10" s="11">
        <v>0</v>
      </c>
      <c r="VH10" s="11">
        <v>0</v>
      </c>
      <c r="VI10" s="11">
        <v>0</v>
      </c>
      <c r="VJ10" s="11">
        <v>0</v>
      </c>
      <c r="VK10" s="11">
        <v>0</v>
      </c>
      <c r="VL10" s="11">
        <v>0</v>
      </c>
      <c r="VM10" s="11">
        <v>0</v>
      </c>
      <c r="VN10" s="11">
        <v>0</v>
      </c>
      <c r="VO10" s="11">
        <v>0</v>
      </c>
      <c r="VP10" s="11">
        <v>0</v>
      </c>
      <c r="VQ10" s="11">
        <v>0</v>
      </c>
      <c r="VR10" s="11">
        <v>0</v>
      </c>
      <c r="VS10" s="11">
        <v>0</v>
      </c>
      <c r="VT10" s="11">
        <v>0</v>
      </c>
      <c r="VU10" s="11">
        <v>0</v>
      </c>
      <c r="VV10" s="11">
        <v>0</v>
      </c>
      <c r="VW10" s="11">
        <v>0</v>
      </c>
      <c r="VX10" s="11">
        <v>0</v>
      </c>
      <c r="VY10" s="11">
        <v>0</v>
      </c>
      <c r="VZ10" s="11">
        <v>0</v>
      </c>
      <c r="WA10" s="11">
        <v>0</v>
      </c>
      <c r="WB10" s="11">
        <v>0</v>
      </c>
      <c r="WC10" s="11">
        <v>0</v>
      </c>
      <c r="WD10" s="11">
        <v>0</v>
      </c>
      <c r="WE10" s="11">
        <v>0</v>
      </c>
      <c r="WF10" s="11">
        <v>0</v>
      </c>
      <c r="WG10" s="11">
        <v>0</v>
      </c>
      <c r="WH10" s="11">
        <v>0</v>
      </c>
      <c r="WI10" s="11">
        <v>0</v>
      </c>
      <c r="WJ10" s="11">
        <v>0</v>
      </c>
      <c r="WK10" s="11">
        <v>0</v>
      </c>
      <c r="WL10" s="11">
        <v>0</v>
      </c>
      <c r="WM10" s="11">
        <v>0</v>
      </c>
      <c r="WN10" s="11">
        <v>0</v>
      </c>
      <c r="WO10" s="11">
        <v>0</v>
      </c>
      <c r="WP10" s="11">
        <v>0</v>
      </c>
      <c r="WQ10" s="11">
        <v>0</v>
      </c>
      <c r="WR10" s="11">
        <v>0</v>
      </c>
      <c r="WS10" s="11">
        <v>0</v>
      </c>
      <c r="WT10" s="11">
        <v>0.38162066559508373</v>
      </c>
      <c r="WU10" s="11">
        <v>0</v>
      </c>
      <c r="WV10" s="11">
        <v>0</v>
      </c>
      <c r="WW10" s="11">
        <v>0</v>
      </c>
      <c r="WX10" s="11">
        <v>0</v>
      </c>
      <c r="WY10" s="11">
        <v>0</v>
      </c>
      <c r="WZ10" s="11">
        <v>0</v>
      </c>
      <c r="XA10" s="11">
        <v>0</v>
      </c>
      <c r="XB10" s="11">
        <v>0</v>
      </c>
      <c r="XC10" s="11">
        <v>0</v>
      </c>
      <c r="XD10" s="11">
        <v>0.70335917538981152</v>
      </c>
      <c r="XE10" s="11">
        <v>0</v>
      </c>
      <c r="XF10" s="11">
        <v>0</v>
      </c>
      <c r="XG10" s="11">
        <v>0</v>
      </c>
      <c r="XH10" s="11">
        <v>0</v>
      </c>
      <c r="XI10" s="11">
        <v>0</v>
      </c>
      <c r="XJ10" s="11">
        <v>0</v>
      </c>
      <c r="XK10" s="11">
        <v>0</v>
      </c>
      <c r="XL10" s="11">
        <v>0</v>
      </c>
      <c r="XM10" s="11">
        <v>0</v>
      </c>
      <c r="XN10" s="11">
        <v>0</v>
      </c>
      <c r="XO10" s="11">
        <v>0</v>
      </c>
      <c r="XP10" s="11">
        <v>0</v>
      </c>
    </row>
    <row r="11" spans="1:640">
      <c r="A11" s="6">
        <v>32</v>
      </c>
      <c r="B11" s="3" t="s">
        <v>128</v>
      </c>
      <c r="C11" s="8">
        <f t="shared" si="0"/>
        <v>22518.205488301792</v>
      </c>
      <c r="D11" s="8">
        <f t="shared" si="1"/>
        <v>228525.25549648149</v>
      </c>
      <c r="E11" s="60">
        <f t="shared" si="6"/>
        <v>251043.46098478328</v>
      </c>
      <c r="F11" s="9">
        <f t="shared" si="2"/>
        <v>7246.2330594075383</v>
      </c>
      <c r="G11" s="9">
        <f t="shared" si="3"/>
        <v>17924.543878221906</v>
      </c>
      <c r="H11" s="9">
        <f t="shared" si="7"/>
        <v>25170.776937629445</v>
      </c>
      <c r="I11" s="10">
        <f t="shared" si="8"/>
        <v>29764.438547709331</v>
      </c>
      <c r="J11" s="10">
        <f t="shared" si="9"/>
        <v>246449.79937470341</v>
      </c>
      <c r="K11" s="10">
        <f t="shared" si="10"/>
        <v>276214.23792241269</v>
      </c>
      <c r="L11" s="57">
        <v>21604.461698041134</v>
      </c>
      <c r="M11" s="57">
        <v>803.60530292351837</v>
      </c>
      <c r="N11" s="57">
        <v>110.13848733713945</v>
      </c>
      <c r="O11" s="57">
        <v>0</v>
      </c>
      <c r="P11" s="57">
        <v>0</v>
      </c>
      <c r="Q11" s="57">
        <v>0</v>
      </c>
      <c r="R11" s="57">
        <v>227604.94232393662</v>
      </c>
      <c r="S11" s="57">
        <v>920.31317254487817</v>
      </c>
      <c r="T11" s="57">
        <v>0</v>
      </c>
      <c r="U11" s="58">
        <v>7188.6150729008459</v>
      </c>
      <c r="V11" s="58">
        <v>0.66346874854533955</v>
      </c>
      <c r="W11" s="58">
        <v>56.954517758146373</v>
      </c>
      <c r="X11" s="58">
        <v>0</v>
      </c>
      <c r="Y11" s="58">
        <v>0</v>
      </c>
      <c r="Z11" s="58">
        <v>0</v>
      </c>
      <c r="AA11" s="58">
        <v>17812.86680449374</v>
      </c>
      <c r="AB11" s="58">
        <v>4.5770737281682736</v>
      </c>
      <c r="AC11" s="58">
        <v>107.1</v>
      </c>
      <c r="AD11" s="59">
        <f t="shared" si="5"/>
        <v>28793.076770941982</v>
      </c>
      <c r="AE11" s="59">
        <f t="shared" si="5"/>
        <v>804.26877167206374</v>
      </c>
      <c r="AF11" s="59">
        <f t="shared" si="5"/>
        <v>167.09300509528583</v>
      </c>
      <c r="AG11" s="59">
        <f t="shared" si="5"/>
        <v>0</v>
      </c>
      <c r="AH11" s="59">
        <f t="shared" si="5"/>
        <v>0</v>
      </c>
      <c r="AI11" s="59">
        <f t="shared" si="5"/>
        <v>0</v>
      </c>
      <c r="AJ11" s="59">
        <f t="shared" si="5"/>
        <v>245417.80912843035</v>
      </c>
      <c r="AK11" s="59">
        <f t="shared" si="5"/>
        <v>924.8902462730465</v>
      </c>
      <c r="AL11" s="59">
        <f t="shared" si="5"/>
        <v>107.1</v>
      </c>
      <c r="AM11" s="11">
        <v>0</v>
      </c>
      <c r="AN11" s="11">
        <v>0</v>
      </c>
      <c r="AO11" s="11">
        <v>0</v>
      </c>
      <c r="AP11" s="11">
        <v>0</v>
      </c>
      <c r="AQ11" s="11">
        <v>0</v>
      </c>
      <c r="AR11" s="11">
        <v>0</v>
      </c>
      <c r="AS11" s="11">
        <v>225142.76797400537</v>
      </c>
      <c r="AT11" s="11">
        <v>0</v>
      </c>
      <c r="AU11" s="11">
        <v>0</v>
      </c>
      <c r="AV11" s="11">
        <v>0</v>
      </c>
      <c r="AW11" s="11">
        <v>0</v>
      </c>
      <c r="AX11" s="11">
        <v>0</v>
      </c>
      <c r="AY11" s="11">
        <v>0</v>
      </c>
      <c r="AZ11" s="11">
        <v>0</v>
      </c>
      <c r="BA11" s="11">
        <v>0</v>
      </c>
      <c r="BB11" s="11">
        <v>0</v>
      </c>
      <c r="BC11" s="11">
        <v>16319.123025994617</v>
      </c>
      <c r="BD11" s="11">
        <v>0</v>
      </c>
      <c r="BE11" s="11">
        <v>0</v>
      </c>
      <c r="BF11" s="11">
        <v>0</v>
      </c>
      <c r="BG11" s="11">
        <v>0</v>
      </c>
      <c r="BH11" s="11">
        <v>0</v>
      </c>
      <c r="BI11" s="11">
        <v>0</v>
      </c>
      <c r="BJ11" s="11">
        <v>0</v>
      </c>
      <c r="BK11" s="11">
        <v>0</v>
      </c>
      <c r="BL11" s="11">
        <v>0</v>
      </c>
      <c r="BM11" s="11">
        <v>58.787116639752817</v>
      </c>
      <c r="BN11" s="11">
        <v>0</v>
      </c>
      <c r="BO11" s="11">
        <v>0</v>
      </c>
      <c r="BP11" s="11">
        <v>0</v>
      </c>
      <c r="BQ11" s="11">
        <v>0</v>
      </c>
      <c r="BR11" s="11">
        <v>0</v>
      </c>
      <c r="BS11" s="11">
        <v>0</v>
      </c>
      <c r="BT11" s="11">
        <v>0</v>
      </c>
      <c r="BU11" s="11">
        <v>0</v>
      </c>
      <c r="BV11" s="11">
        <v>0</v>
      </c>
      <c r="BW11" s="11">
        <v>31.228143360247177</v>
      </c>
      <c r="BX11" s="11">
        <v>0</v>
      </c>
      <c r="BY11" s="11">
        <v>0</v>
      </c>
      <c r="BZ11" s="11">
        <v>0</v>
      </c>
      <c r="CA11" s="11">
        <v>0</v>
      </c>
      <c r="CB11" s="11">
        <v>0</v>
      </c>
      <c r="CC11" s="11">
        <v>0</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0</v>
      </c>
      <c r="CX11" s="11">
        <v>0</v>
      </c>
      <c r="CY11" s="11">
        <v>0</v>
      </c>
      <c r="CZ11" s="11">
        <v>0</v>
      </c>
      <c r="DA11" s="11">
        <v>0</v>
      </c>
      <c r="DB11" s="11">
        <v>5.4926440451382537E-4</v>
      </c>
      <c r="DC11" s="11">
        <v>0</v>
      </c>
      <c r="DD11" s="11">
        <v>0</v>
      </c>
      <c r="DE11" s="11">
        <v>0</v>
      </c>
      <c r="DF11" s="11">
        <v>0</v>
      </c>
      <c r="DG11" s="11">
        <v>0</v>
      </c>
      <c r="DH11" s="11">
        <v>0</v>
      </c>
      <c r="DI11" s="11">
        <v>0</v>
      </c>
      <c r="DJ11" s="11">
        <v>0</v>
      </c>
      <c r="DK11" s="11">
        <v>0</v>
      </c>
      <c r="DL11" s="11">
        <v>1.6730735595486174E-2</v>
      </c>
      <c r="DM11" s="11">
        <v>0</v>
      </c>
      <c r="DN11" s="11">
        <v>0</v>
      </c>
      <c r="DO11" s="11">
        <v>0</v>
      </c>
      <c r="DP11" s="11">
        <v>0</v>
      </c>
      <c r="DQ11" s="11">
        <v>90.938118178065011</v>
      </c>
      <c r="DR11" s="11">
        <v>0</v>
      </c>
      <c r="DS11" s="11">
        <v>0</v>
      </c>
      <c r="DT11" s="11">
        <v>0</v>
      </c>
      <c r="DU11" s="11">
        <v>0</v>
      </c>
      <c r="DV11" s="11">
        <v>0</v>
      </c>
      <c r="DW11" s="11">
        <v>0</v>
      </c>
      <c r="DX11" s="11">
        <v>0</v>
      </c>
      <c r="DY11" s="11">
        <v>0</v>
      </c>
      <c r="DZ11" s="11">
        <v>0</v>
      </c>
      <c r="EA11" s="11">
        <v>53.421154496357573</v>
      </c>
      <c r="EB11" s="11">
        <v>0</v>
      </c>
      <c r="EC11" s="11">
        <v>0</v>
      </c>
      <c r="ED11" s="11">
        <v>0</v>
      </c>
      <c r="EE11" s="11">
        <v>0</v>
      </c>
      <c r="EF11" s="11">
        <v>0</v>
      </c>
      <c r="EG11" s="11">
        <v>0</v>
      </c>
      <c r="EH11" s="11">
        <v>0</v>
      </c>
      <c r="EI11" s="11">
        <v>0</v>
      </c>
      <c r="EJ11" s="11">
        <v>0</v>
      </c>
      <c r="EK11" s="11">
        <v>0</v>
      </c>
      <c r="EL11" s="11">
        <v>0</v>
      </c>
      <c r="EM11" s="11">
        <v>0</v>
      </c>
      <c r="EN11" s="11">
        <v>0</v>
      </c>
      <c r="EO11" s="11">
        <v>0</v>
      </c>
      <c r="EP11" s="11">
        <v>0</v>
      </c>
      <c r="EQ11" s="11">
        <v>0</v>
      </c>
      <c r="ER11" s="11">
        <v>0</v>
      </c>
      <c r="ES11" s="11">
        <v>0</v>
      </c>
      <c r="ET11" s="11">
        <v>0</v>
      </c>
      <c r="EU11" s="11">
        <v>0</v>
      </c>
      <c r="EV11" s="11">
        <v>0</v>
      </c>
      <c r="EW11" s="11">
        <v>0</v>
      </c>
      <c r="EX11" s="11">
        <v>0</v>
      </c>
      <c r="EY11" s="11">
        <v>0</v>
      </c>
      <c r="EZ11" s="11">
        <v>0</v>
      </c>
      <c r="FA11" s="11">
        <v>0</v>
      </c>
      <c r="FB11" s="11">
        <v>0</v>
      </c>
      <c r="FC11" s="11">
        <v>0</v>
      </c>
      <c r="FD11" s="11">
        <v>0</v>
      </c>
      <c r="FE11" s="11">
        <v>0</v>
      </c>
      <c r="FF11" s="11">
        <v>0</v>
      </c>
      <c r="FG11" s="11">
        <v>0</v>
      </c>
      <c r="FH11" s="11">
        <v>0</v>
      </c>
      <c r="FI11" s="11">
        <v>0</v>
      </c>
      <c r="FJ11" s="11">
        <v>0</v>
      </c>
      <c r="FK11" s="11">
        <v>107.1</v>
      </c>
      <c r="FL11" s="11">
        <v>0</v>
      </c>
      <c r="FM11" s="11">
        <v>0</v>
      </c>
      <c r="FN11" s="11">
        <v>800</v>
      </c>
      <c r="FO11" s="11">
        <v>0</v>
      </c>
      <c r="FP11" s="11">
        <v>0</v>
      </c>
      <c r="FQ11" s="11">
        <v>0</v>
      </c>
      <c r="FR11" s="11">
        <v>0</v>
      </c>
      <c r="FS11" s="11">
        <v>0</v>
      </c>
      <c r="FT11" s="11">
        <v>0</v>
      </c>
      <c r="FU11" s="11">
        <v>0</v>
      </c>
      <c r="FV11" s="11">
        <v>0</v>
      </c>
      <c r="FW11" s="11">
        <v>0</v>
      </c>
      <c r="FX11" s="11">
        <v>0</v>
      </c>
      <c r="FY11" s="11">
        <v>0</v>
      </c>
      <c r="FZ11" s="11">
        <v>0</v>
      </c>
      <c r="GA11" s="11">
        <v>0</v>
      </c>
      <c r="GB11" s="11">
        <v>0</v>
      </c>
      <c r="GC11" s="11">
        <v>0</v>
      </c>
      <c r="GD11" s="11">
        <v>0</v>
      </c>
      <c r="GE11" s="11">
        <v>0</v>
      </c>
      <c r="GF11" s="11">
        <v>0</v>
      </c>
      <c r="GG11" s="11">
        <v>0</v>
      </c>
      <c r="GH11" s="11">
        <v>0</v>
      </c>
      <c r="GI11" s="11">
        <v>0</v>
      </c>
      <c r="GJ11" s="11">
        <v>0</v>
      </c>
      <c r="GK11" s="11">
        <v>0</v>
      </c>
      <c r="GL11" s="11">
        <v>0</v>
      </c>
      <c r="GM11" s="11">
        <v>0</v>
      </c>
      <c r="GN11" s="11">
        <v>0</v>
      </c>
      <c r="GO11" s="11">
        <v>0</v>
      </c>
      <c r="GP11" s="11">
        <v>0</v>
      </c>
      <c r="GQ11" s="11">
        <v>514.05100000000004</v>
      </c>
      <c r="GR11" s="11">
        <v>0</v>
      </c>
      <c r="GS11" s="11">
        <v>0</v>
      </c>
      <c r="GT11" s="11">
        <v>0</v>
      </c>
      <c r="GU11" s="11">
        <v>0</v>
      </c>
      <c r="GV11" s="11">
        <v>0</v>
      </c>
      <c r="GW11" s="11">
        <v>0</v>
      </c>
      <c r="GX11" s="11">
        <v>21.49</v>
      </c>
      <c r="GY11" s="11">
        <v>0</v>
      </c>
      <c r="GZ11" s="11">
        <v>0</v>
      </c>
      <c r="HA11" s="11">
        <v>0</v>
      </c>
      <c r="HB11" s="11">
        <v>0</v>
      </c>
      <c r="HC11" s="11">
        <v>0</v>
      </c>
      <c r="HD11" s="11">
        <v>0</v>
      </c>
      <c r="HE11" s="11">
        <v>0</v>
      </c>
      <c r="HF11" s="11">
        <v>0</v>
      </c>
      <c r="HG11" s="11">
        <v>0</v>
      </c>
      <c r="HH11" s="11">
        <v>0</v>
      </c>
      <c r="HI11" s="11">
        <v>0</v>
      </c>
      <c r="HJ11" s="11">
        <v>0</v>
      </c>
      <c r="HK11" s="11">
        <v>0</v>
      </c>
      <c r="HL11" s="11">
        <v>0</v>
      </c>
      <c r="HM11" s="11">
        <v>0</v>
      </c>
      <c r="HN11" s="11">
        <v>0</v>
      </c>
      <c r="HO11" s="11">
        <v>0</v>
      </c>
      <c r="HP11" s="11">
        <v>0</v>
      </c>
      <c r="HQ11" s="11">
        <v>0</v>
      </c>
      <c r="HR11" s="11">
        <v>0</v>
      </c>
      <c r="HS11" s="11">
        <v>0</v>
      </c>
      <c r="HT11" s="11">
        <v>0</v>
      </c>
      <c r="HU11" s="11">
        <v>0</v>
      </c>
      <c r="HV11" s="11">
        <v>0</v>
      </c>
      <c r="HW11" s="11">
        <v>0</v>
      </c>
      <c r="HX11" s="11">
        <v>0</v>
      </c>
      <c r="HY11" s="11">
        <v>0</v>
      </c>
      <c r="HZ11" s="11">
        <v>0</v>
      </c>
      <c r="IA11" s="11">
        <v>0</v>
      </c>
      <c r="IB11" s="11">
        <v>0</v>
      </c>
      <c r="IC11" s="11">
        <v>0</v>
      </c>
      <c r="ID11" s="11">
        <v>0</v>
      </c>
      <c r="IE11" s="11">
        <v>0</v>
      </c>
      <c r="IF11" s="11">
        <v>0</v>
      </c>
      <c r="IG11" s="11">
        <v>0</v>
      </c>
      <c r="IH11" s="11">
        <v>0</v>
      </c>
      <c r="II11" s="11">
        <v>0</v>
      </c>
      <c r="IJ11" s="11">
        <v>0</v>
      </c>
      <c r="IK11" s="11">
        <v>0</v>
      </c>
      <c r="IL11" s="11">
        <v>0</v>
      </c>
      <c r="IM11" s="11">
        <v>0</v>
      </c>
      <c r="IN11" s="11">
        <v>0</v>
      </c>
      <c r="IO11" s="11">
        <v>0</v>
      </c>
      <c r="IP11" s="11">
        <v>0</v>
      </c>
      <c r="IQ11" s="11">
        <v>0</v>
      </c>
      <c r="IR11" s="11">
        <v>0</v>
      </c>
      <c r="IS11" s="11">
        <v>0</v>
      </c>
      <c r="IT11" s="11">
        <v>0</v>
      </c>
      <c r="IU11" s="11">
        <v>0</v>
      </c>
      <c r="IV11" s="11">
        <v>0</v>
      </c>
      <c r="IW11" s="11">
        <v>0</v>
      </c>
      <c r="IX11" s="11">
        <v>0</v>
      </c>
      <c r="IY11" s="11">
        <v>0</v>
      </c>
      <c r="IZ11" s="11">
        <v>0</v>
      </c>
      <c r="JA11" s="11">
        <v>0</v>
      </c>
      <c r="JB11" s="11">
        <v>0</v>
      </c>
      <c r="JC11" s="11">
        <v>0</v>
      </c>
      <c r="JD11" s="11">
        <v>0</v>
      </c>
      <c r="JE11" s="11">
        <v>0</v>
      </c>
      <c r="JF11" s="11">
        <v>0</v>
      </c>
      <c r="JG11" s="11">
        <v>0</v>
      </c>
      <c r="JH11" s="11">
        <v>0</v>
      </c>
      <c r="JI11" s="11">
        <v>0</v>
      </c>
      <c r="JJ11" s="11">
        <v>0</v>
      </c>
      <c r="JK11" s="11">
        <v>0</v>
      </c>
      <c r="JL11" s="11">
        <v>0</v>
      </c>
      <c r="JM11" s="11">
        <v>0</v>
      </c>
      <c r="JN11" s="11">
        <v>0</v>
      </c>
      <c r="JO11" s="11">
        <v>0</v>
      </c>
      <c r="JP11" s="11">
        <v>0</v>
      </c>
      <c r="JQ11" s="11">
        <v>0</v>
      </c>
      <c r="JR11" s="11">
        <v>0</v>
      </c>
      <c r="JS11" s="11">
        <v>0</v>
      </c>
      <c r="JT11" s="11">
        <v>0</v>
      </c>
      <c r="JU11" s="11">
        <v>0</v>
      </c>
      <c r="JV11" s="11">
        <v>0</v>
      </c>
      <c r="JW11" s="11">
        <v>0</v>
      </c>
      <c r="JX11" s="11">
        <v>0</v>
      </c>
      <c r="JY11" s="11">
        <v>0</v>
      </c>
      <c r="JZ11" s="11">
        <v>739.0868999999999</v>
      </c>
      <c r="KA11" s="11">
        <v>0</v>
      </c>
      <c r="KB11" s="11">
        <v>0</v>
      </c>
      <c r="KC11" s="11">
        <v>0</v>
      </c>
      <c r="KD11" s="11">
        <v>0</v>
      </c>
      <c r="KE11" s="11">
        <v>0</v>
      </c>
      <c r="KF11" s="11">
        <v>0</v>
      </c>
      <c r="KG11" s="11">
        <v>0</v>
      </c>
      <c r="KH11" s="11">
        <v>0</v>
      </c>
      <c r="KI11" s="11">
        <v>0</v>
      </c>
      <c r="KJ11" s="11">
        <v>0</v>
      </c>
      <c r="KK11" s="11">
        <v>0</v>
      </c>
      <c r="KL11" s="11">
        <v>0</v>
      </c>
      <c r="KM11" s="11">
        <v>0</v>
      </c>
      <c r="KN11" s="11">
        <v>0</v>
      </c>
      <c r="KO11" s="11">
        <v>0</v>
      </c>
      <c r="KP11" s="11">
        <v>0</v>
      </c>
      <c r="KQ11" s="11">
        <v>0</v>
      </c>
      <c r="KR11" s="11">
        <v>0</v>
      </c>
      <c r="KS11" s="11">
        <v>0</v>
      </c>
      <c r="KT11" s="11">
        <v>0</v>
      </c>
      <c r="KU11" s="11">
        <v>0</v>
      </c>
      <c r="KV11" s="11">
        <v>0</v>
      </c>
      <c r="KW11" s="11">
        <v>0</v>
      </c>
      <c r="KX11" s="11">
        <v>0</v>
      </c>
      <c r="KY11" s="11">
        <v>0</v>
      </c>
      <c r="KZ11" s="11">
        <v>0</v>
      </c>
      <c r="LA11" s="11">
        <v>0</v>
      </c>
      <c r="LB11" s="11">
        <v>0</v>
      </c>
      <c r="LC11" s="11">
        <v>0</v>
      </c>
      <c r="LD11" s="11">
        <v>0</v>
      </c>
      <c r="LE11" s="11">
        <v>0</v>
      </c>
      <c r="LF11" s="11">
        <v>0</v>
      </c>
      <c r="LG11" s="11">
        <v>0</v>
      </c>
      <c r="LH11" s="11">
        <v>0</v>
      </c>
      <c r="LI11" s="11">
        <v>0</v>
      </c>
      <c r="LJ11" s="11">
        <v>0</v>
      </c>
      <c r="LK11" s="11">
        <v>0</v>
      </c>
      <c r="LL11" s="11">
        <v>0</v>
      </c>
      <c r="LM11" s="11">
        <v>0</v>
      </c>
      <c r="LN11" s="11">
        <v>0</v>
      </c>
      <c r="LO11" s="11">
        <v>0</v>
      </c>
      <c r="LP11" s="11">
        <v>0</v>
      </c>
      <c r="LQ11" s="11">
        <v>0</v>
      </c>
      <c r="LR11" s="11">
        <v>0</v>
      </c>
      <c r="LS11" s="11">
        <v>0</v>
      </c>
      <c r="LT11" s="11">
        <v>0</v>
      </c>
      <c r="LU11" s="11">
        <v>0</v>
      </c>
      <c r="LV11" s="11">
        <v>0</v>
      </c>
      <c r="LW11" s="11">
        <v>0</v>
      </c>
      <c r="LX11" s="11">
        <v>56.792000000000002</v>
      </c>
      <c r="LY11" s="11">
        <v>0</v>
      </c>
      <c r="LZ11" s="11">
        <v>0</v>
      </c>
      <c r="MA11" s="11">
        <v>0</v>
      </c>
      <c r="MB11" s="11">
        <v>0</v>
      </c>
      <c r="MC11" s="11">
        <v>0</v>
      </c>
      <c r="MD11" s="11">
        <v>0</v>
      </c>
      <c r="ME11" s="11">
        <v>0</v>
      </c>
      <c r="MF11" s="11">
        <v>0</v>
      </c>
      <c r="MG11" s="11">
        <v>0</v>
      </c>
      <c r="MH11" s="11">
        <v>0</v>
      </c>
      <c r="MI11" s="11">
        <v>0</v>
      </c>
      <c r="MJ11" s="11">
        <v>0</v>
      </c>
      <c r="MK11" s="11">
        <v>0</v>
      </c>
      <c r="ML11" s="11">
        <v>0</v>
      </c>
      <c r="MM11" s="11">
        <v>0</v>
      </c>
      <c r="MN11" s="11">
        <v>0</v>
      </c>
      <c r="MO11" s="11">
        <v>0</v>
      </c>
      <c r="MP11" s="11">
        <v>0</v>
      </c>
      <c r="MQ11" s="11">
        <v>0</v>
      </c>
      <c r="MR11" s="11">
        <v>0</v>
      </c>
      <c r="MS11" s="11">
        <v>0</v>
      </c>
      <c r="MT11" s="11">
        <v>0</v>
      </c>
      <c r="MU11" s="11">
        <v>0</v>
      </c>
      <c r="MV11" s="11">
        <v>0</v>
      </c>
      <c r="MW11" s="11">
        <v>0</v>
      </c>
      <c r="MX11" s="11">
        <v>0</v>
      </c>
      <c r="MY11" s="11">
        <v>0</v>
      </c>
      <c r="MZ11" s="11">
        <v>0</v>
      </c>
      <c r="NA11" s="11">
        <v>0</v>
      </c>
      <c r="NB11" s="11">
        <v>0</v>
      </c>
      <c r="NC11" s="11">
        <v>0</v>
      </c>
      <c r="ND11" s="11">
        <v>0</v>
      </c>
      <c r="NE11" s="11">
        <v>0</v>
      </c>
      <c r="NF11" s="11">
        <v>0</v>
      </c>
      <c r="NG11" s="11">
        <v>0</v>
      </c>
      <c r="NH11" s="11">
        <v>0</v>
      </c>
      <c r="NI11" s="11">
        <v>0</v>
      </c>
      <c r="NJ11" s="11">
        <v>0</v>
      </c>
      <c r="NK11" s="11">
        <v>0</v>
      </c>
      <c r="NL11" s="11">
        <v>0</v>
      </c>
      <c r="NM11" s="11">
        <v>0</v>
      </c>
      <c r="NN11" s="11">
        <v>0</v>
      </c>
      <c r="NO11" s="11">
        <v>0</v>
      </c>
      <c r="NP11" s="11">
        <v>0</v>
      </c>
      <c r="NQ11" s="11">
        <v>0</v>
      </c>
      <c r="NR11" s="11">
        <v>0</v>
      </c>
      <c r="NS11" s="11">
        <v>0</v>
      </c>
      <c r="NT11" s="11">
        <v>0</v>
      </c>
      <c r="NU11" s="11">
        <v>0</v>
      </c>
      <c r="NV11" s="11">
        <v>0</v>
      </c>
      <c r="NW11" s="11">
        <v>0</v>
      </c>
      <c r="NX11" s="11">
        <v>0</v>
      </c>
      <c r="NY11" s="11">
        <v>0</v>
      </c>
      <c r="NZ11" s="11">
        <v>0</v>
      </c>
      <c r="OA11" s="11">
        <v>0</v>
      </c>
      <c r="OB11" s="11">
        <v>0</v>
      </c>
      <c r="OC11" s="11">
        <v>0</v>
      </c>
      <c r="OD11" s="11">
        <v>0</v>
      </c>
      <c r="OE11" s="11">
        <v>0</v>
      </c>
      <c r="OF11" s="11">
        <v>0</v>
      </c>
      <c r="OG11" s="11">
        <v>0</v>
      </c>
      <c r="OH11" s="11">
        <v>6831.3897020213708</v>
      </c>
      <c r="OI11" s="11">
        <v>0</v>
      </c>
      <c r="OJ11" s="11">
        <v>0</v>
      </c>
      <c r="OK11" s="11">
        <v>0</v>
      </c>
      <c r="OL11" s="11">
        <v>0</v>
      </c>
      <c r="OM11" s="11">
        <v>0</v>
      </c>
      <c r="ON11" s="11">
        <v>0</v>
      </c>
      <c r="OO11" s="11">
        <v>4.9057013060929622</v>
      </c>
      <c r="OP11" s="11">
        <v>0</v>
      </c>
      <c r="OQ11" s="11">
        <v>0</v>
      </c>
      <c r="OR11" s="11">
        <v>4245.0157287735128</v>
      </c>
      <c r="OS11" s="11">
        <v>0</v>
      </c>
      <c r="OT11" s="11">
        <v>0</v>
      </c>
      <c r="OU11" s="11">
        <v>0</v>
      </c>
      <c r="OV11" s="11">
        <v>0</v>
      </c>
      <c r="OW11" s="11">
        <v>0</v>
      </c>
      <c r="OX11" s="11">
        <v>0</v>
      </c>
      <c r="OY11" s="11">
        <v>3.0483957310863774</v>
      </c>
      <c r="OZ11" s="11">
        <v>0</v>
      </c>
      <c r="PA11" s="11">
        <v>0</v>
      </c>
      <c r="PB11" s="11">
        <v>3193.0699346961055</v>
      </c>
      <c r="PC11" s="11">
        <v>3.605302923518392</v>
      </c>
      <c r="PD11" s="11">
        <v>19.200369159074437</v>
      </c>
      <c r="PE11" s="11">
        <v>0</v>
      </c>
      <c r="PF11" s="11">
        <v>0</v>
      </c>
      <c r="PG11" s="11">
        <v>0</v>
      </c>
      <c r="PH11" s="11">
        <v>0.33028903418285066</v>
      </c>
      <c r="PI11" s="11">
        <v>0</v>
      </c>
      <c r="PJ11" s="11">
        <v>0</v>
      </c>
      <c r="PK11" s="11">
        <v>0</v>
      </c>
      <c r="PL11" s="11">
        <v>587.60724369955051</v>
      </c>
      <c r="PM11" s="11">
        <v>0.66346874854533955</v>
      </c>
      <c r="PN11" s="11">
        <v>3.5333632617888013</v>
      </c>
      <c r="PO11" s="11">
        <v>0</v>
      </c>
      <c r="PP11" s="11">
        <v>0</v>
      </c>
      <c r="PQ11" s="11">
        <v>0</v>
      </c>
      <c r="PR11" s="11">
        <v>6.0781703178963656E-2</v>
      </c>
      <c r="PS11" s="11">
        <v>0</v>
      </c>
      <c r="PT11" s="11">
        <v>0</v>
      </c>
      <c r="PU11" s="11">
        <v>0</v>
      </c>
      <c r="PV11" s="11">
        <v>2894.7013117844231</v>
      </c>
      <c r="PW11" s="11">
        <v>0</v>
      </c>
      <c r="PX11" s="11">
        <v>0</v>
      </c>
      <c r="PY11" s="11">
        <v>0</v>
      </c>
      <c r="PZ11" s="11">
        <v>0</v>
      </c>
      <c r="QA11" s="11">
        <v>0</v>
      </c>
      <c r="QB11" s="11">
        <v>16.023139467518799</v>
      </c>
      <c r="QC11" s="11">
        <v>0</v>
      </c>
      <c r="QD11" s="11">
        <v>0</v>
      </c>
      <c r="QE11" s="11">
        <v>0</v>
      </c>
      <c r="QF11" s="11">
        <v>423.33698269652763</v>
      </c>
      <c r="QG11" s="11">
        <v>0</v>
      </c>
      <c r="QH11" s="11">
        <v>0</v>
      </c>
      <c r="QI11" s="11">
        <v>0</v>
      </c>
      <c r="QJ11" s="11">
        <v>0</v>
      </c>
      <c r="QK11" s="11">
        <v>0</v>
      </c>
      <c r="QL11" s="11">
        <v>2.3433117219695441</v>
      </c>
      <c r="QM11" s="11">
        <v>0</v>
      </c>
      <c r="QN11" s="11">
        <v>0</v>
      </c>
      <c r="QO11" s="11">
        <v>0</v>
      </c>
      <c r="QP11" s="11">
        <v>2253.5452357566191</v>
      </c>
      <c r="QQ11" s="11">
        <v>0</v>
      </c>
      <c r="QR11" s="11">
        <v>0</v>
      </c>
      <c r="QS11" s="11">
        <v>0</v>
      </c>
      <c r="QT11" s="11">
        <v>0</v>
      </c>
      <c r="QU11" s="11">
        <v>0</v>
      </c>
      <c r="QV11" s="11">
        <v>0</v>
      </c>
      <c r="QW11" s="11">
        <v>52.920021974380667</v>
      </c>
      <c r="QX11" s="11">
        <v>0</v>
      </c>
      <c r="QY11" s="11">
        <v>0</v>
      </c>
      <c r="QZ11" s="11">
        <v>64.38473418411391</v>
      </c>
      <c r="RA11" s="11">
        <v>0</v>
      </c>
      <c r="RB11" s="11">
        <v>0</v>
      </c>
      <c r="RC11" s="11">
        <v>0</v>
      </c>
      <c r="RD11" s="11">
        <v>0</v>
      </c>
      <c r="RE11" s="11">
        <v>0</v>
      </c>
      <c r="RF11" s="11">
        <v>0</v>
      </c>
      <c r="RG11" s="11">
        <v>1.5119472614864098</v>
      </c>
      <c r="RH11" s="11">
        <v>0</v>
      </c>
      <c r="RI11" s="11">
        <v>0</v>
      </c>
      <c r="RJ11" s="11">
        <v>1187.4029511918275</v>
      </c>
      <c r="RK11" s="11">
        <v>0</v>
      </c>
      <c r="RL11" s="11">
        <v>0</v>
      </c>
      <c r="RM11" s="11">
        <v>0</v>
      </c>
      <c r="RN11" s="11">
        <v>0</v>
      </c>
      <c r="RO11" s="11">
        <v>0</v>
      </c>
      <c r="RP11" s="11">
        <v>0</v>
      </c>
      <c r="RQ11" s="11">
        <v>0</v>
      </c>
      <c r="RR11" s="11">
        <v>0</v>
      </c>
      <c r="RS11" s="11">
        <v>0</v>
      </c>
      <c r="RT11" s="11">
        <v>1360.7748110733546</v>
      </c>
      <c r="RU11" s="11">
        <v>0</v>
      </c>
      <c r="RV11" s="11">
        <v>0</v>
      </c>
      <c r="RW11" s="11">
        <v>0</v>
      </c>
      <c r="RX11" s="11">
        <v>0</v>
      </c>
      <c r="RY11" s="11">
        <v>0</v>
      </c>
      <c r="RZ11" s="11">
        <v>0</v>
      </c>
      <c r="SA11" s="11">
        <v>0</v>
      </c>
      <c r="SB11" s="11">
        <v>0</v>
      </c>
      <c r="SC11" s="11">
        <v>0</v>
      </c>
      <c r="SD11" s="11">
        <v>1540.3772905705878</v>
      </c>
      <c r="SE11" s="11">
        <v>0</v>
      </c>
      <c r="SF11" s="11">
        <v>0</v>
      </c>
      <c r="SG11" s="11">
        <v>0</v>
      </c>
      <c r="SH11" s="11">
        <v>0</v>
      </c>
      <c r="SI11" s="11">
        <v>0</v>
      </c>
      <c r="SJ11" s="11">
        <v>0</v>
      </c>
      <c r="SK11" s="11">
        <v>0</v>
      </c>
      <c r="SL11" s="11">
        <v>0</v>
      </c>
      <c r="SM11" s="11">
        <v>0</v>
      </c>
      <c r="SN11" s="11">
        <v>3138.5880000000002</v>
      </c>
      <c r="SO11" s="11">
        <v>0</v>
      </c>
      <c r="SP11" s="11">
        <v>0</v>
      </c>
      <c r="SQ11" s="11">
        <v>0</v>
      </c>
      <c r="SR11" s="11">
        <v>0</v>
      </c>
      <c r="SS11" s="11">
        <v>0</v>
      </c>
      <c r="ST11" s="11">
        <v>1594.8230000000001</v>
      </c>
      <c r="SU11" s="11">
        <v>45.118000000000002</v>
      </c>
      <c r="SV11" s="11">
        <v>0</v>
      </c>
      <c r="SW11" s="11">
        <v>0</v>
      </c>
      <c r="SX11" s="11">
        <v>36.224910678516132</v>
      </c>
      <c r="SY11" s="11">
        <v>0</v>
      </c>
      <c r="SZ11" s="11">
        <v>0</v>
      </c>
      <c r="TA11" s="11">
        <v>0</v>
      </c>
      <c r="TB11" s="11">
        <v>0</v>
      </c>
      <c r="TC11" s="11">
        <v>0</v>
      </c>
      <c r="TD11" s="11">
        <v>0</v>
      </c>
      <c r="TE11" s="11">
        <v>0</v>
      </c>
      <c r="TF11" s="11">
        <v>0</v>
      </c>
      <c r="TG11" s="11">
        <v>0</v>
      </c>
      <c r="TH11" s="11">
        <v>16.809315293491476</v>
      </c>
      <c r="TI11" s="11">
        <v>0</v>
      </c>
      <c r="TJ11" s="11">
        <v>0</v>
      </c>
      <c r="TK11" s="11">
        <v>0</v>
      </c>
      <c r="TL11" s="11">
        <v>0</v>
      </c>
      <c r="TM11" s="11">
        <v>0</v>
      </c>
      <c r="TN11" s="11">
        <v>0</v>
      </c>
      <c r="TO11" s="11">
        <v>0</v>
      </c>
      <c r="TP11" s="11">
        <v>0</v>
      </c>
      <c r="TQ11" s="11">
        <v>0</v>
      </c>
      <c r="TR11" s="11">
        <v>0</v>
      </c>
      <c r="TS11" s="11">
        <v>0</v>
      </c>
      <c r="TT11" s="11">
        <v>0</v>
      </c>
      <c r="TU11" s="11">
        <v>0</v>
      </c>
      <c r="TV11" s="11">
        <v>0</v>
      </c>
      <c r="TW11" s="11">
        <v>0</v>
      </c>
      <c r="TX11" s="11">
        <v>0</v>
      </c>
      <c r="TY11" s="11">
        <v>0</v>
      </c>
      <c r="TZ11" s="11">
        <v>0</v>
      </c>
      <c r="UA11" s="11">
        <v>0</v>
      </c>
      <c r="UB11" s="11">
        <v>0</v>
      </c>
      <c r="UC11" s="11">
        <v>0</v>
      </c>
      <c r="UD11" s="11">
        <v>0</v>
      </c>
      <c r="UE11" s="11">
        <v>0</v>
      </c>
      <c r="UF11" s="11">
        <v>0</v>
      </c>
      <c r="UG11" s="11">
        <v>0</v>
      </c>
      <c r="UH11" s="11">
        <v>0</v>
      </c>
      <c r="UI11" s="11">
        <v>0</v>
      </c>
      <c r="UJ11" s="11">
        <v>0</v>
      </c>
      <c r="UK11" s="11">
        <v>0</v>
      </c>
      <c r="UL11" s="11">
        <v>0</v>
      </c>
      <c r="UM11" s="11">
        <v>0</v>
      </c>
      <c r="UN11" s="11">
        <v>0</v>
      </c>
      <c r="UO11" s="11">
        <v>0</v>
      </c>
      <c r="UP11" s="11">
        <v>0</v>
      </c>
      <c r="UQ11" s="11">
        <v>0</v>
      </c>
      <c r="UR11" s="11">
        <v>0</v>
      </c>
      <c r="US11" s="11">
        <v>0</v>
      </c>
      <c r="UT11" s="11">
        <v>0</v>
      </c>
      <c r="UU11" s="11">
        <v>0</v>
      </c>
      <c r="UV11" s="11">
        <v>0</v>
      </c>
      <c r="UW11" s="11">
        <v>0</v>
      </c>
      <c r="UX11" s="11">
        <v>0</v>
      </c>
      <c r="UY11" s="11">
        <v>0</v>
      </c>
      <c r="UZ11" s="11">
        <v>0</v>
      </c>
      <c r="VA11" s="11">
        <v>0</v>
      </c>
      <c r="VB11" s="11">
        <v>0</v>
      </c>
      <c r="VC11" s="11">
        <v>0</v>
      </c>
      <c r="VD11" s="11">
        <v>0</v>
      </c>
      <c r="VE11" s="11">
        <v>0</v>
      </c>
      <c r="VF11" s="11">
        <v>0</v>
      </c>
      <c r="VG11" s="11">
        <v>0</v>
      </c>
      <c r="VH11" s="11">
        <v>0</v>
      </c>
      <c r="VI11" s="11">
        <v>0</v>
      </c>
      <c r="VJ11" s="11">
        <v>0</v>
      </c>
      <c r="VK11" s="11">
        <v>0</v>
      </c>
      <c r="VL11" s="11">
        <v>0</v>
      </c>
      <c r="VM11" s="11">
        <v>0</v>
      </c>
      <c r="VN11" s="11">
        <v>0</v>
      </c>
      <c r="VO11" s="11">
        <v>0</v>
      </c>
      <c r="VP11" s="11">
        <v>0</v>
      </c>
      <c r="VQ11" s="11">
        <v>0</v>
      </c>
      <c r="VR11" s="11">
        <v>0</v>
      </c>
      <c r="VS11" s="11">
        <v>0</v>
      </c>
      <c r="VT11" s="11">
        <v>0</v>
      </c>
      <c r="VU11" s="11">
        <v>0</v>
      </c>
      <c r="VV11" s="11">
        <v>0</v>
      </c>
      <c r="VW11" s="11">
        <v>0</v>
      </c>
      <c r="VX11" s="11">
        <v>0</v>
      </c>
      <c r="VY11" s="11">
        <v>0</v>
      </c>
      <c r="VZ11" s="11">
        <v>0</v>
      </c>
      <c r="WA11" s="11">
        <v>0</v>
      </c>
      <c r="WB11" s="11">
        <v>0</v>
      </c>
      <c r="WC11" s="11">
        <v>0</v>
      </c>
      <c r="WD11" s="11">
        <v>0</v>
      </c>
      <c r="WE11" s="11">
        <v>0</v>
      </c>
      <c r="WF11" s="11">
        <v>0</v>
      </c>
      <c r="WG11" s="11">
        <v>0</v>
      </c>
      <c r="WH11" s="11">
        <v>0</v>
      </c>
      <c r="WI11" s="11">
        <v>0</v>
      </c>
      <c r="WJ11" s="11">
        <v>0</v>
      </c>
      <c r="WK11" s="11">
        <v>0</v>
      </c>
      <c r="WL11" s="11">
        <v>0</v>
      </c>
      <c r="WM11" s="11">
        <v>0</v>
      </c>
      <c r="WN11" s="11">
        <v>0</v>
      </c>
      <c r="WO11" s="11">
        <v>0</v>
      </c>
      <c r="WP11" s="11">
        <v>0</v>
      </c>
      <c r="WQ11" s="11">
        <v>0</v>
      </c>
      <c r="WR11" s="11">
        <v>0</v>
      </c>
      <c r="WS11" s="11">
        <v>0</v>
      </c>
      <c r="WT11" s="11">
        <v>177.90452554542131</v>
      </c>
      <c r="WU11" s="11">
        <v>0</v>
      </c>
      <c r="WV11" s="11">
        <v>0</v>
      </c>
      <c r="WW11" s="11">
        <v>0</v>
      </c>
      <c r="WX11" s="11">
        <v>0</v>
      </c>
      <c r="WY11" s="11">
        <v>0</v>
      </c>
      <c r="WZ11" s="11">
        <v>792.21080478980548</v>
      </c>
      <c r="XA11" s="11">
        <v>0</v>
      </c>
      <c r="XB11" s="11">
        <v>0</v>
      </c>
      <c r="XC11" s="11">
        <v>0</v>
      </c>
      <c r="XD11" s="11">
        <v>327.89309297655393</v>
      </c>
      <c r="XE11" s="11">
        <v>0</v>
      </c>
      <c r="XF11" s="11">
        <v>0</v>
      </c>
      <c r="XG11" s="11">
        <v>0</v>
      </c>
      <c r="XH11" s="11">
        <v>0</v>
      </c>
      <c r="XI11" s="11">
        <v>0</v>
      </c>
      <c r="XJ11" s="11">
        <v>1460.1115417137271</v>
      </c>
      <c r="XK11" s="11">
        <v>0</v>
      </c>
      <c r="XL11" s="11">
        <v>0</v>
      </c>
      <c r="XM11" s="11">
        <v>0</v>
      </c>
      <c r="XN11" s="11">
        <v>0</v>
      </c>
      <c r="XO11" s="11">
        <v>0</v>
      </c>
      <c r="XP11" s="11">
        <v>0</v>
      </c>
    </row>
    <row r="12" spans="1:640">
      <c r="A12" s="6">
        <v>51</v>
      </c>
      <c r="B12" s="3" t="s">
        <v>129</v>
      </c>
      <c r="C12" s="8">
        <f t="shared" si="0"/>
        <v>904.72810429109836</v>
      </c>
      <c r="D12" s="8">
        <f t="shared" si="1"/>
        <v>636.30854655528628</v>
      </c>
      <c r="E12" s="60">
        <f t="shared" si="6"/>
        <v>1541.0366508463846</v>
      </c>
      <c r="F12" s="9">
        <f t="shared" si="2"/>
        <v>177.1801942766771</v>
      </c>
      <c r="G12" s="9">
        <f t="shared" si="3"/>
        <v>239.83469952025166</v>
      </c>
      <c r="H12" s="9">
        <f t="shared" si="7"/>
        <v>417.01489379692873</v>
      </c>
      <c r="I12" s="10">
        <f t="shared" si="8"/>
        <v>1081.9082985677755</v>
      </c>
      <c r="J12" s="10">
        <f t="shared" si="9"/>
        <v>876.14324607553795</v>
      </c>
      <c r="K12" s="10">
        <f t="shared" si="10"/>
        <v>1958.0515446433133</v>
      </c>
      <c r="L12" s="57">
        <v>160.09930037586562</v>
      </c>
      <c r="M12" s="57">
        <v>164.55490917713902</v>
      </c>
      <c r="N12" s="57">
        <v>580.07389473809371</v>
      </c>
      <c r="O12" s="57">
        <v>0</v>
      </c>
      <c r="P12" s="57">
        <v>0</v>
      </c>
      <c r="Q12" s="57">
        <v>0</v>
      </c>
      <c r="R12" s="57">
        <v>605.49174356926119</v>
      </c>
      <c r="S12" s="57">
        <v>30.816802986025046</v>
      </c>
      <c r="T12" s="57">
        <v>0</v>
      </c>
      <c r="U12" s="58">
        <v>54.128062966458586</v>
      </c>
      <c r="V12" s="58">
        <v>21.477722901104613</v>
      </c>
      <c r="W12" s="58">
        <v>101.5744084091139</v>
      </c>
      <c r="X12" s="58">
        <v>5</v>
      </c>
      <c r="Y12" s="58">
        <v>0</v>
      </c>
      <c r="Z12" s="58">
        <v>0</v>
      </c>
      <c r="AA12" s="58">
        <v>133.13662643073874</v>
      </c>
      <c r="AB12" s="58">
        <v>3.6980730895129263</v>
      </c>
      <c r="AC12" s="58">
        <v>98</v>
      </c>
      <c r="AD12" s="59">
        <f t="shared" si="5"/>
        <v>214.22736334232422</v>
      </c>
      <c r="AE12" s="59">
        <f t="shared" si="5"/>
        <v>186.03263207824364</v>
      </c>
      <c r="AF12" s="59">
        <f t="shared" si="5"/>
        <v>681.64830314720757</v>
      </c>
      <c r="AG12" s="59">
        <f t="shared" si="5"/>
        <v>5</v>
      </c>
      <c r="AH12" s="59">
        <f t="shared" si="5"/>
        <v>0</v>
      </c>
      <c r="AI12" s="59">
        <f t="shared" si="5"/>
        <v>0</v>
      </c>
      <c r="AJ12" s="59">
        <f t="shared" si="5"/>
        <v>738.6283699999999</v>
      </c>
      <c r="AK12" s="59">
        <f t="shared" si="5"/>
        <v>34.51487607553797</v>
      </c>
      <c r="AL12" s="59">
        <f t="shared" si="5"/>
        <v>98</v>
      </c>
      <c r="AM12" s="11">
        <v>0</v>
      </c>
      <c r="AN12" s="11">
        <v>144.5243756331339</v>
      </c>
      <c r="AO12" s="11">
        <v>487.77722708444026</v>
      </c>
      <c r="AP12" s="11">
        <v>0</v>
      </c>
      <c r="AQ12" s="11">
        <v>0</v>
      </c>
      <c r="AR12" s="11">
        <v>0</v>
      </c>
      <c r="AS12" s="11">
        <v>602.55475655096848</v>
      </c>
      <c r="AT12" s="11">
        <v>0</v>
      </c>
      <c r="AU12" s="11">
        <v>0</v>
      </c>
      <c r="AV12" s="11">
        <v>0</v>
      </c>
      <c r="AW12" s="11">
        <v>0</v>
      </c>
      <c r="AX12" s="11">
        <v>10.475624366866096</v>
      </c>
      <c r="AY12" s="11">
        <v>35.355772915559754</v>
      </c>
      <c r="AZ12" s="11">
        <v>0</v>
      </c>
      <c r="BA12" s="11">
        <v>0</v>
      </c>
      <c r="BB12" s="11">
        <v>0</v>
      </c>
      <c r="BC12" s="11">
        <v>43.67524344903147</v>
      </c>
      <c r="BD12" s="11">
        <v>0</v>
      </c>
      <c r="BE12" s="11">
        <v>0</v>
      </c>
      <c r="BF12" s="11">
        <v>0</v>
      </c>
      <c r="BG12" s="11">
        <v>0</v>
      </c>
      <c r="BH12" s="11">
        <v>1.9592383549106946</v>
      </c>
      <c r="BI12" s="11">
        <v>0</v>
      </c>
      <c r="BJ12" s="11">
        <v>0</v>
      </c>
      <c r="BK12" s="11">
        <v>0</v>
      </c>
      <c r="BL12" s="11">
        <v>0</v>
      </c>
      <c r="BM12" s="11">
        <v>0</v>
      </c>
      <c r="BN12" s="11">
        <v>0</v>
      </c>
      <c r="BO12" s="11">
        <v>0</v>
      </c>
      <c r="BP12" s="11">
        <v>0</v>
      </c>
      <c r="BQ12" s="11">
        <v>0</v>
      </c>
      <c r="BR12" s="11">
        <v>1.0407616450893054</v>
      </c>
      <c r="BS12" s="11">
        <v>0</v>
      </c>
      <c r="BT12" s="11">
        <v>0</v>
      </c>
      <c r="BU12" s="11">
        <v>0</v>
      </c>
      <c r="BV12" s="11">
        <v>0</v>
      </c>
      <c r="BW12" s="11">
        <v>0</v>
      </c>
      <c r="BX12" s="11">
        <v>0</v>
      </c>
      <c r="BY12" s="11">
        <v>0</v>
      </c>
      <c r="BZ12" s="11">
        <v>0</v>
      </c>
      <c r="CA12" s="11">
        <v>0</v>
      </c>
      <c r="CB12" s="11">
        <v>2.8940143370709142</v>
      </c>
      <c r="CC12" s="11">
        <v>55.367317625395039</v>
      </c>
      <c r="CD12" s="11">
        <v>0</v>
      </c>
      <c r="CE12" s="11">
        <v>0</v>
      </c>
      <c r="CF12" s="11">
        <v>0</v>
      </c>
      <c r="CG12" s="11">
        <v>0</v>
      </c>
      <c r="CH12" s="11">
        <v>0</v>
      </c>
      <c r="CI12" s="11">
        <v>0</v>
      </c>
      <c r="CJ12" s="11">
        <v>0</v>
      </c>
      <c r="CK12" s="11">
        <v>0</v>
      </c>
      <c r="CL12" s="11">
        <v>3.1059856629290858</v>
      </c>
      <c r="CM12" s="11">
        <v>59.42268237460496</v>
      </c>
      <c r="CN12" s="11">
        <v>0</v>
      </c>
      <c r="CO12" s="11">
        <v>0</v>
      </c>
      <c r="CP12" s="11">
        <v>0</v>
      </c>
      <c r="CQ12" s="11">
        <v>0</v>
      </c>
      <c r="CR12" s="11">
        <v>0</v>
      </c>
      <c r="CS12" s="11">
        <v>0</v>
      </c>
      <c r="CT12" s="11">
        <v>0</v>
      </c>
      <c r="CU12" s="11">
        <v>0</v>
      </c>
      <c r="CV12" s="11">
        <v>0</v>
      </c>
      <c r="CW12" s="11">
        <v>0</v>
      </c>
      <c r="CX12" s="11">
        <v>0</v>
      </c>
      <c r="CY12" s="11">
        <v>0</v>
      </c>
      <c r="CZ12" s="11">
        <v>0</v>
      </c>
      <c r="DA12" s="11">
        <v>2.9369870182927142</v>
      </c>
      <c r="DB12" s="11">
        <v>0</v>
      </c>
      <c r="DC12" s="11">
        <v>0</v>
      </c>
      <c r="DD12" s="11">
        <v>0</v>
      </c>
      <c r="DE12" s="11">
        <v>0</v>
      </c>
      <c r="DF12" s="11">
        <v>0</v>
      </c>
      <c r="DG12" s="11">
        <v>0</v>
      </c>
      <c r="DH12" s="11">
        <v>0</v>
      </c>
      <c r="DI12" s="11">
        <v>0</v>
      </c>
      <c r="DJ12" s="11">
        <v>0</v>
      </c>
      <c r="DK12" s="11">
        <v>89.461382981707274</v>
      </c>
      <c r="DL12" s="11">
        <v>0</v>
      </c>
      <c r="DM12" s="11">
        <v>0</v>
      </c>
      <c r="DN12" s="11">
        <v>0</v>
      </c>
      <c r="DO12" s="11">
        <v>0</v>
      </c>
      <c r="DP12" s="11">
        <v>3.1496992996004778</v>
      </c>
      <c r="DQ12" s="11">
        <v>0</v>
      </c>
      <c r="DR12" s="11">
        <v>0</v>
      </c>
      <c r="DS12" s="11">
        <v>0</v>
      </c>
      <c r="DT12" s="11">
        <v>0</v>
      </c>
      <c r="DU12" s="11">
        <v>0</v>
      </c>
      <c r="DV12" s="11">
        <v>0</v>
      </c>
      <c r="DW12" s="11">
        <v>0</v>
      </c>
      <c r="DX12" s="11">
        <v>0</v>
      </c>
      <c r="DY12" s="11">
        <v>0</v>
      </c>
      <c r="DZ12" s="11">
        <v>1.8502755090176493</v>
      </c>
      <c r="EA12" s="11">
        <v>0</v>
      </c>
      <c r="EB12" s="11">
        <v>0</v>
      </c>
      <c r="EC12" s="11">
        <v>0</v>
      </c>
      <c r="ED12" s="11">
        <v>0</v>
      </c>
      <c r="EE12" s="11">
        <v>0</v>
      </c>
      <c r="EF12" s="11">
        <v>0</v>
      </c>
      <c r="EG12" s="11">
        <v>0</v>
      </c>
      <c r="EH12" s="11">
        <v>0</v>
      </c>
      <c r="EI12" s="11">
        <v>0</v>
      </c>
      <c r="EJ12" s="11">
        <v>0</v>
      </c>
      <c r="EK12" s="11">
        <v>0</v>
      </c>
      <c r="EL12" s="11">
        <v>0</v>
      </c>
      <c r="EM12" s="11">
        <v>0</v>
      </c>
      <c r="EN12" s="11">
        <v>0</v>
      </c>
      <c r="EO12" s="11">
        <v>0</v>
      </c>
      <c r="EP12" s="11">
        <v>0</v>
      </c>
      <c r="EQ12" s="11">
        <v>0</v>
      </c>
      <c r="ER12" s="11">
        <v>0</v>
      </c>
      <c r="ES12" s="11">
        <v>0</v>
      </c>
      <c r="ET12" s="11">
        <v>0</v>
      </c>
      <c r="EU12" s="11">
        <v>0</v>
      </c>
      <c r="EV12" s="11">
        <v>0</v>
      </c>
      <c r="EW12" s="11">
        <v>0</v>
      </c>
      <c r="EX12" s="11">
        <v>0</v>
      </c>
      <c r="EY12" s="11">
        <v>0</v>
      </c>
      <c r="EZ12" s="11">
        <v>0</v>
      </c>
      <c r="FA12" s="11">
        <v>0</v>
      </c>
      <c r="FB12" s="11">
        <v>0</v>
      </c>
      <c r="FC12" s="11">
        <v>0</v>
      </c>
      <c r="FD12" s="11">
        <v>5</v>
      </c>
      <c r="FE12" s="11">
        <v>0</v>
      </c>
      <c r="FF12" s="11">
        <v>0</v>
      </c>
      <c r="FG12" s="11">
        <v>0</v>
      </c>
      <c r="FH12" s="11">
        <v>0</v>
      </c>
      <c r="FI12" s="11">
        <v>0</v>
      </c>
      <c r="FJ12" s="11">
        <v>0</v>
      </c>
      <c r="FK12" s="11">
        <v>98</v>
      </c>
      <c r="FL12" s="11">
        <v>0</v>
      </c>
      <c r="FM12" s="11">
        <v>0</v>
      </c>
      <c r="FN12" s="11">
        <v>5</v>
      </c>
      <c r="FO12" s="11">
        <v>0</v>
      </c>
      <c r="FP12" s="11">
        <v>0</v>
      </c>
      <c r="FQ12" s="11">
        <v>0</v>
      </c>
      <c r="FR12" s="11">
        <v>0</v>
      </c>
      <c r="FS12" s="11">
        <v>0</v>
      </c>
      <c r="FT12" s="11">
        <v>0</v>
      </c>
      <c r="FU12" s="11">
        <v>0</v>
      </c>
      <c r="FV12" s="11">
        <v>0</v>
      </c>
      <c r="FW12" s="11">
        <v>0</v>
      </c>
      <c r="FX12" s="11">
        <v>0</v>
      </c>
      <c r="FY12" s="11">
        <v>0</v>
      </c>
      <c r="FZ12" s="11">
        <v>0</v>
      </c>
      <c r="GA12" s="11">
        <v>0</v>
      </c>
      <c r="GB12" s="11">
        <v>0</v>
      </c>
      <c r="GC12" s="11">
        <v>0</v>
      </c>
      <c r="GD12" s="11">
        <v>0</v>
      </c>
      <c r="GE12" s="11">
        <v>0</v>
      </c>
      <c r="GF12" s="11">
        <v>0</v>
      </c>
      <c r="GG12" s="11">
        <v>0</v>
      </c>
      <c r="GH12" s="11">
        <v>0</v>
      </c>
      <c r="GI12" s="11">
        <v>0</v>
      </c>
      <c r="GJ12" s="11">
        <v>0</v>
      </c>
      <c r="GK12" s="11">
        <v>0</v>
      </c>
      <c r="GL12" s="11">
        <v>0</v>
      </c>
      <c r="GM12" s="11">
        <v>0</v>
      </c>
      <c r="GN12" s="11">
        <v>0</v>
      </c>
      <c r="GO12" s="11">
        <v>0</v>
      </c>
      <c r="GP12" s="11">
        <v>0</v>
      </c>
      <c r="GQ12" s="11">
        <v>3.7709999999999999</v>
      </c>
      <c r="GR12" s="11">
        <v>7</v>
      </c>
      <c r="GS12" s="11">
        <v>0</v>
      </c>
      <c r="GT12" s="11">
        <v>0</v>
      </c>
      <c r="GU12" s="11">
        <v>0</v>
      </c>
      <c r="GV12" s="11">
        <v>0</v>
      </c>
      <c r="GW12" s="11">
        <v>0</v>
      </c>
      <c r="GX12" s="11">
        <v>3.5169999999999999</v>
      </c>
      <c r="GY12" s="11">
        <v>0</v>
      </c>
      <c r="GZ12" s="11">
        <v>0</v>
      </c>
      <c r="HA12" s="11">
        <v>0</v>
      </c>
      <c r="HB12" s="11">
        <v>0</v>
      </c>
      <c r="HC12" s="11">
        <v>0</v>
      </c>
      <c r="HD12" s="11">
        <v>0</v>
      </c>
      <c r="HE12" s="11">
        <v>0</v>
      </c>
      <c r="HF12" s="11">
        <v>0</v>
      </c>
      <c r="HG12" s="11">
        <v>0</v>
      </c>
      <c r="HH12" s="11">
        <v>0</v>
      </c>
      <c r="HI12" s="11">
        <v>0</v>
      </c>
      <c r="HJ12" s="11">
        <v>0</v>
      </c>
      <c r="HK12" s="11">
        <v>0</v>
      </c>
      <c r="HL12" s="11">
        <v>0</v>
      </c>
      <c r="HM12" s="11">
        <v>0</v>
      </c>
      <c r="HN12" s="11">
        <v>0</v>
      </c>
      <c r="HO12" s="11">
        <v>0</v>
      </c>
      <c r="HP12" s="11">
        <v>0</v>
      </c>
      <c r="HQ12" s="11">
        <v>0</v>
      </c>
      <c r="HR12" s="11">
        <v>0</v>
      </c>
      <c r="HS12" s="11">
        <v>0</v>
      </c>
      <c r="HT12" s="11">
        <v>0</v>
      </c>
      <c r="HU12" s="11">
        <v>0</v>
      </c>
      <c r="HV12" s="11">
        <v>0</v>
      </c>
      <c r="HW12" s="11">
        <v>0</v>
      </c>
      <c r="HX12" s="11">
        <v>0</v>
      </c>
      <c r="HY12" s="11">
        <v>0</v>
      </c>
      <c r="HZ12" s="11">
        <v>0</v>
      </c>
      <c r="IA12" s="11">
        <v>0</v>
      </c>
      <c r="IB12" s="11">
        <v>0</v>
      </c>
      <c r="IC12" s="11">
        <v>0</v>
      </c>
      <c r="ID12" s="11">
        <v>0</v>
      </c>
      <c r="IE12" s="11">
        <v>0</v>
      </c>
      <c r="IF12" s="11">
        <v>0</v>
      </c>
      <c r="IG12" s="11">
        <v>0</v>
      </c>
      <c r="IH12" s="11">
        <v>0</v>
      </c>
      <c r="II12" s="11">
        <v>0</v>
      </c>
      <c r="IJ12" s="11">
        <v>0</v>
      </c>
      <c r="IK12" s="11">
        <v>0</v>
      </c>
      <c r="IL12" s="11">
        <v>0</v>
      </c>
      <c r="IM12" s="11">
        <v>0</v>
      </c>
      <c r="IN12" s="11">
        <v>0</v>
      </c>
      <c r="IO12" s="11">
        <v>0</v>
      </c>
      <c r="IP12" s="11">
        <v>0</v>
      </c>
      <c r="IQ12" s="11">
        <v>0</v>
      </c>
      <c r="IR12" s="11">
        <v>5</v>
      </c>
      <c r="IS12" s="11">
        <v>0</v>
      </c>
      <c r="IT12" s="11">
        <v>0</v>
      </c>
      <c r="IU12" s="11">
        <v>0</v>
      </c>
      <c r="IV12" s="11">
        <v>0</v>
      </c>
      <c r="IW12" s="11">
        <v>0</v>
      </c>
      <c r="IX12" s="11">
        <v>0</v>
      </c>
      <c r="IY12" s="11">
        <v>0</v>
      </c>
      <c r="IZ12" s="11">
        <v>0</v>
      </c>
      <c r="JA12" s="11">
        <v>0</v>
      </c>
      <c r="JB12" s="11">
        <v>0</v>
      </c>
      <c r="JC12" s="11">
        <v>0</v>
      </c>
      <c r="JD12" s="11">
        <v>0</v>
      </c>
      <c r="JE12" s="11">
        <v>0</v>
      </c>
      <c r="JF12" s="11">
        <v>0</v>
      </c>
      <c r="JG12" s="11">
        <v>0</v>
      </c>
      <c r="JH12" s="11">
        <v>0</v>
      </c>
      <c r="JI12" s="11">
        <v>0</v>
      </c>
      <c r="JJ12" s="11">
        <v>0</v>
      </c>
      <c r="JK12" s="11">
        <v>0</v>
      </c>
      <c r="JL12" s="11">
        <v>0</v>
      </c>
      <c r="JM12" s="11">
        <v>0</v>
      </c>
      <c r="JN12" s="11">
        <v>0</v>
      </c>
      <c r="JO12" s="11">
        <v>0</v>
      </c>
      <c r="JP12" s="11">
        <v>11.96</v>
      </c>
      <c r="JQ12" s="11">
        <v>0</v>
      </c>
      <c r="JR12" s="11">
        <v>0</v>
      </c>
      <c r="JS12" s="11">
        <v>0</v>
      </c>
      <c r="JT12" s="11">
        <v>0</v>
      </c>
      <c r="JU12" s="11">
        <v>0</v>
      </c>
      <c r="JV12" s="11">
        <v>0</v>
      </c>
      <c r="JW12" s="11">
        <v>0</v>
      </c>
      <c r="JX12" s="11">
        <v>0</v>
      </c>
      <c r="JY12" s="11">
        <v>0</v>
      </c>
      <c r="JZ12" s="11">
        <v>0</v>
      </c>
      <c r="KA12" s="11">
        <v>0</v>
      </c>
      <c r="KB12" s="11">
        <v>0</v>
      </c>
      <c r="KC12" s="11">
        <v>0</v>
      </c>
      <c r="KD12" s="11">
        <v>0</v>
      </c>
      <c r="KE12" s="11">
        <v>0</v>
      </c>
      <c r="KF12" s="11">
        <v>0</v>
      </c>
      <c r="KG12" s="11">
        <v>0</v>
      </c>
      <c r="KH12" s="11">
        <v>0</v>
      </c>
      <c r="KI12" s="11">
        <v>0</v>
      </c>
      <c r="KJ12" s="11">
        <v>0</v>
      </c>
      <c r="KK12" s="11">
        <v>0</v>
      </c>
      <c r="KL12" s="11">
        <v>0</v>
      </c>
      <c r="KM12" s="11">
        <v>0</v>
      </c>
      <c r="KN12" s="11">
        <v>0</v>
      </c>
      <c r="KO12" s="11">
        <v>0</v>
      </c>
      <c r="KP12" s="11">
        <v>0</v>
      </c>
      <c r="KQ12" s="11">
        <v>0</v>
      </c>
      <c r="KR12" s="11">
        <v>0</v>
      </c>
      <c r="KS12" s="11">
        <v>0</v>
      </c>
      <c r="KT12" s="11">
        <v>0</v>
      </c>
      <c r="KU12" s="11">
        <v>0</v>
      </c>
      <c r="KV12" s="11">
        <v>0</v>
      </c>
      <c r="KW12" s="11">
        <v>0</v>
      </c>
      <c r="KX12" s="11">
        <v>0</v>
      </c>
      <c r="KY12" s="11">
        <v>0</v>
      </c>
      <c r="KZ12" s="11">
        <v>0</v>
      </c>
      <c r="LA12" s="11">
        <v>0</v>
      </c>
      <c r="LB12" s="11">
        <v>0</v>
      </c>
      <c r="LC12" s="11">
        <v>0</v>
      </c>
      <c r="LD12" s="11">
        <v>0</v>
      </c>
      <c r="LE12" s="11">
        <v>0</v>
      </c>
      <c r="LF12" s="11">
        <v>0</v>
      </c>
      <c r="LG12" s="11">
        <v>0</v>
      </c>
      <c r="LH12" s="11">
        <v>0</v>
      </c>
      <c r="LI12" s="11">
        <v>0</v>
      </c>
      <c r="LJ12" s="11">
        <v>0</v>
      </c>
      <c r="LK12" s="11">
        <v>0</v>
      </c>
      <c r="LL12" s="11">
        <v>0</v>
      </c>
      <c r="LM12" s="11">
        <v>0</v>
      </c>
      <c r="LN12" s="11">
        <v>0</v>
      </c>
      <c r="LO12" s="11">
        <v>0</v>
      </c>
      <c r="LP12" s="11">
        <v>0</v>
      </c>
      <c r="LQ12" s="11">
        <v>0</v>
      </c>
      <c r="LR12" s="11">
        <v>0</v>
      </c>
      <c r="LS12" s="11">
        <v>0</v>
      </c>
      <c r="LT12" s="11">
        <v>0</v>
      </c>
      <c r="LU12" s="11">
        <v>0</v>
      </c>
      <c r="LV12" s="11">
        <v>0</v>
      </c>
      <c r="LW12" s="11">
        <v>0</v>
      </c>
      <c r="LX12" s="11">
        <v>15</v>
      </c>
      <c r="LY12" s="11">
        <v>0</v>
      </c>
      <c r="LZ12" s="11">
        <v>0</v>
      </c>
      <c r="MA12" s="11">
        <v>0</v>
      </c>
      <c r="MB12" s="11">
        <v>0</v>
      </c>
      <c r="MC12" s="11">
        <v>0</v>
      </c>
      <c r="MD12" s="11">
        <v>0</v>
      </c>
      <c r="ME12" s="11">
        <v>0</v>
      </c>
      <c r="MF12" s="11">
        <v>0</v>
      </c>
      <c r="MG12" s="11">
        <v>0</v>
      </c>
      <c r="MH12" s="11">
        <v>0</v>
      </c>
      <c r="MI12" s="11">
        <v>0</v>
      </c>
      <c r="MJ12" s="11">
        <v>0</v>
      </c>
      <c r="MK12" s="11">
        <v>0</v>
      </c>
      <c r="ML12" s="11">
        <v>0</v>
      </c>
      <c r="MM12" s="11">
        <v>0</v>
      </c>
      <c r="MN12" s="11">
        <v>0</v>
      </c>
      <c r="MO12" s="11">
        <v>0</v>
      </c>
      <c r="MP12" s="11">
        <v>0</v>
      </c>
      <c r="MQ12" s="11">
        <v>0</v>
      </c>
      <c r="MR12" s="11">
        <v>0</v>
      </c>
      <c r="MS12" s="11">
        <v>0</v>
      </c>
      <c r="MT12" s="11">
        <v>0</v>
      </c>
      <c r="MU12" s="11">
        <v>0</v>
      </c>
      <c r="MV12" s="11">
        <v>0</v>
      </c>
      <c r="MW12" s="11">
        <v>0</v>
      </c>
      <c r="MX12" s="11">
        <v>0</v>
      </c>
      <c r="MY12" s="11">
        <v>0</v>
      </c>
      <c r="MZ12" s="11">
        <v>0</v>
      </c>
      <c r="NA12" s="11">
        <v>0</v>
      </c>
      <c r="NB12" s="11">
        <v>0</v>
      </c>
      <c r="NC12" s="11">
        <v>0</v>
      </c>
      <c r="ND12" s="11">
        <v>0</v>
      </c>
      <c r="NE12" s="11">
        <v>0</v>
      </c>
      <c r="NF12" s="11">
        <v>0</v>
      </c>
      <c r="NG12" s="11">
        <v>0</v>
      </c>
      <c r="NH12" s="11">
        <v>0</v>
      </c>
      <c r="NI12" s="11">
        <v>0</v>
      </c>
      <c r="NJ12" s="11">
        <v>0</v>
      </c>
      <c r="NK12" s="11">
        <v>0</v>
      </c>
      <c r="NL12" s="11">
        <v>0</v>
      </c>
      <c r="NM12" s="11">
        <v>0</v>
      </c>
      <c r="NN12" s="11">
        <v>0</v>
      </c>
      <c r="NO12" s="11">
        <v>0</v>
      </c>
      <c r="NP12" s="11">
        <v>0</v>
      </c>
      <c r="NQ12" s="11">
        <v>0</v>
      </c>
      <c r="NR12" s="11">
        <v>0</v>
      </c>
      <c r="NS12" s="11">
        <v>0</v>
      </c>
      <c r="NT12" s="11">
        <v>0</v>
      </c>
      <c r="NU12" s="11">
        <v>0</v>
      </c>
      <c r="NV12" s="11">
        <v>0</v>
      </c>
      <c r="NW12" s="11">
        <v>0</v>
      </c>
      <c r="NX12" s="11">
        <v>0</v>
      </c>
      <c r="NY12" s="11">
        <v>0</v>
      </c>
      <c r="NZ12" s="11">
        <v>0</v>
      </c>
      <c r="OA12" s="11">
        <v>0</v>
      </c>
      <c r="OB12" s="11">
        <v>0</v>
      </c>
      <c r="OC12" s="11">
        <v>0</v>
      </c>
      <c r="OD12" s="11">
        <v>0</v>
      </c>
      <c r="OE12" s="11">
        <v>3.6827905020495928</v>
      </c>
      <c r="OF12" s="11">
        <v>0</v>
      </c>
      <c r="OG12" s="11">
        <v>0</v>
      </c>
      <c r="OH12" s="11">
        <v>52.261974084805772</v>
      </c>
      <c r="OI12" s="11">
        <v>0</v>
      </c>
      <c r="OJ12" s="11">
        <v>0</v>
      </c>
      <c r="OK12" s="11">
        <v>0</v>
      </c>
      <c r="OL12" s="11">
        <v>0</v>
      </c>
      <c r="OM12" s="11">
        <v>0</v>
      </c>
      <c r="ON12" s="11">
        <v>0</v>
      </c>
      <c r="OO12" s="11">
        <v>9.4028488305006701E-3</v>
      </c>
      <c r="OP12" s="11">
        <v>0</v>
      </c>
      <c r="OQ12" s="11">
        <v>0</v>
      </c>
      <c r="OR12" s="11">
        <v>32.475515478367335</v>
      </c>
      <c r="OS12" s="11">
        <v>0</v>
      </c>
      <c r="OT12" s="11">
        <v>0</v>
      </c>
      <c r="OU12" s="11">
        <v>0</v>
      </c>
      <c r="OV12" s="11">
        <v>0</v>
      </c>
      <c r="OW12" s="11">
        <v>0</v>
      </c>
      <c r="OX12" s="11">
        <v>0</v>
      </c>
      <c r="OY12" s="11">
        <v>5.8429167302436677E-3</v>
      </c>
      <c r="OZ12" s="11">
        <v>0</v>
      </c>
      <c r="PA12" s="11">
        <v>0</v>
      </c>
      <c r="PB12" s="11">
        <v>24.427850535675258</v>
      </c>
      <c r="PC12" s="11">
        <v>2.7581552423020302E-2</v>
      </c>
      <c r="PD12" s="11">
        <v>36.929350028258469</v>
      </c>
      <c r="PE12" s="11">
        <v>0</v>
      </c>
      <c r="PF12" s="11">
        <v>0</v>
      </c>
      <c r="PG12" s="11">
        <v>0</v>
      </c>
      <c r="PH12" s="11">
        <v>0</v>
      </c>
      <c r="PI12" s="11">
        <v>0</v>
      </c>
      <c r="PJ12" s="11">
        <v>0</v>
      </c>
      <c r="PK12" s="11">
        <v>0</v>
      </c>
      <c r="PL12" s="11">
        <v>4.4953546951168928</v>
      </c>
      <c r="PM12" s="11">
        <v>5.0757172024758993E-3</v>
      </c>
      <c r="PN12" s="11">
        <v>6.7959531189491882</v>
      </c>
      <c r="PO12" s="11">
        <v>0</v>
      </c>
      <c r="PP12" s="11">
        <v>0</v>
      </c>
      <c r="PQ12" s="11">
        <v>0</v>
      </c>
      <c r="PR12" s="11">
        <v>0</v>
      </c>
      <c r="PS12" s="11">
        <v>0</v>
      </c>
      <c r="PT12" s="11">
        <v>0</v>
      </c>
      <c r="PU12" s="11">
        <v>0</v>
      </c>
      <c r="PV12" s="11">
        <v>22.120762525047219</v>
      </c>
      <c r="PW12" s="11">
        <v>0</v>
      </c>
      <c r="PX12" s="11">
        <v>0</v>
      </c>
      <c r="PY12" s="11">
        <v>0</v>
      </c>
      <c r="PZ12" s="11">
        <v>0</v>
      </c>
      <c r="QA12" s="11">
        <v>0</v>
      </c>
      <c r="QB12" s="11">
        <v>0</v>
      </c>
      <c r="QC12" s="11">
        <v>0</v>
      </c>
      <c r="QD12" s="11">
        <v>0</v>
      </c>
      <c r="QE12" s="11">
        <v>0</v>
      </c>
      <c r="QF12" s="11">
        <v>3.2350615326619634</v>
      </c>
      <c r="QG12" s="11">
        <v>0</v>
      </c>
      <c r="QH12" s="11">
        <v>0</v>
      </c>
      <c r="QI12" s="11">
        <v>0</v>
      </c>
      <c r="QJ12" s="11">
        <v>0</v>
      </c>
      <c r="QK12" s="11">
        <v>0</v>
      </c>
      <c r="QL12" s="11">
        <v>0</v>
      </c>
      <c r="QM12" s="11">
        <v>0</v>
      </c>
      <c r="QN12" s="11">
        <v>0</v>
      </c>
      <c r="QO12" s="11">
        <v>0</v>
      </c>
      <c r="QP12" s="11">
        <v>16.82520698645785</v>
      </c>
      <c r="QQ12" s="11">
        <v>0</v>
      </c>
      <c r="QR12" s="11">
        <v>0</v>
      </c>
      <c r="QS12" s="11">
        <v>0</v>
      </c>
      <c r="QT12" s="11">
        <v>0</v>
      </c>
      <c r="QU12" s="11">
        <v>0</v>
      </c>
      <c r="QV12" s="11">
        <v>0</v>
      </c>
      <c r="QW12" s="11">
        <v>0.33040013719454597</v>
      </c>
      <c r="QX12" s="11">
        <v>0</v>
      </c>
      <c r="QY12" s="11">
        <v>0</v>
      </c>
      <c r="QZ12" s="11">
        <v>0.48070323250115538</v>
      </c>
      <c r="RA12" s="11">
        <v>0</v>
      </c>
      <c r="RB12" s="11">
        <v>0</v>
      </c>
      <c r="RC12" s="11">
        <v>0</v>
      </c>
      <c r="RD12" s="11">
        <v>0</v>
      </c>
      <c r="RE12" s="11">
        <v>0</v>
      </c>
      <c r="RF12" s="11">
        <v>0</v>
      </c>
      <c r="RG12" s="11">
        <v>9.4396707330897545E-3</v>
      </c>
      <c r="RH12" s="11">
        <v>0</v>
      </c>
      <c r="RI12" s="11">
        <v>0</v>
      </c>
      <c r="RJ12" s="11">
        <v>9.4608399545970503</v>
      </c>
      <c r="RK12" s="11">
        <v>0</v>
      </c>
      <c r="RL12" s="11">
        <v>0</v>
      </c>
      <c r="RM12" s="11">
        <v>0</v>
      </c>
      <c r="RN12" s="11">
        <v>0</v>
      </c>
      <c r="RO12" s="11">
        <v>0</v>
      </c>
      <c r="RP12" s="11">
        <v>0</v>
      </c>
      <c r="RQ12" s="11">
        <v>0</v>
      </c>
      <c r="RR12" s="11">
        <v>0</v>
      </c>
      <c r="RS12" s="11">
        <v>0</v>
      </c>
      <c r="RT12" s="11">
        <v>9.6550234142901843</v>
      </c>
      <c r="RU12" s="11">
        <v>0</v>
      </c>
      <c r="RV12" s="11">
        <v>0</v>
      </c>
      <c r="RW12" s="11">
        <v>0</v>
      </c>
      <c r="RX12" s="11">
        <v>0</v>
      </c>
      <c r="RY12" s="11">
        <v>0</v>
      </c>
      <c r="RZ12" s="11">
        <v>0</v>
      </c>
      <c r="SA12" s="11">
        <v>0</v>
      </c>
      <c r="SB12" s="11">
        <v>0</v>
      </c>
      <c r="SC12" s="11">
        <v>0</v>
      </c>
      <c r="SD12" s="11">
        <v>10.929346050702419</v>
      </c>
      <c r="SE12" s="11">
        <v>0</v>
      </c>
      <c r="SF12" s="11">
        <v>0</v>
      </c>
      <c r="SG12" s="11">
        <v>0</v>
      </c>
      <c r="SH12" s="11">
        <v>0</v>
      </c>
      <c r="SI12" s="11">
        <v>0</v>
      </c>
      <c r="SJ12" s="11">
        <v>0</v>
      </c>
      <c r="SK12" s="11">
        <v>0</v>
      </c>
      <c r="SL12" s="11">
        <v>0</v>
      </c>
      <c r="SM12" s="11">
        <v>0</v>
      </c>
      <c r="SN12" s="11">
        <v>0</v>
      </c>
      <c r="SO12" s="11">
        <v>0</v>
      </c>
      <c r="SP12" s="11">
        <v>0</v>
      </c>
      <c r="SQ12" s="11">
        <v>0</v>
      </c>
      <c r="SR12" s="11">
        <v>0</v>
      </c>
      <c r="SS12" s="11">
        <v>0</v>
      </c>
      <c r="ST12" s="11">
        <v>0</v>
      </c>
      <c r="SU12" s="11">
        <v>0</v>
      </c>
      <c r="SV12" s="11">
        <v>0</v>
      </c>
      <c r="SW12" s="11">
        <v>0</v>
      </c>
      <c r="SX12" s="11">
        <v>18.112455339258066</v>
      </c>
      <c r="SY12" s="11">
        <v>0</v>
      </c>
      <c r="SZ12" s="11">
        <v>0</v>
      </c>
      <c r="TA12" s="11">
        <v>0</v>
      </c>
      <c r="TB12" s="11">
        <v>0</v>
      </c>
      <c r="TC12" s="11">
        <v>0</v>
      </c>
      <c r="TD12" s="11">
        <v>0</v>
      </c>
      <c r="TE12" s="11">
        <v>0</v>
      </c>
      <c r="TF12" s="11">
        <v>0</v>
      </c>
      <c r="TG12" s="11">
        <v>0</v>
      </c>
      <c r="TH12" s="11">
        <v>2.1012105110833428</v>
      </c>
      <c r="TI12" s="11">
        <v>0</v>
      </c>
      <c r="TJ12" s="11">
        <v>0</v>
      </c>
      <c r="TK12" s="11">
        <v>0</v>
      </c>
      <c r="TL12" s="11">
        <v>0</v>
      </c>
      <c r="TM12" s="11">
        <v>0</v>
      </c>
      <c r="TN12" s="11">
        <v>0</v>
      </c>
      <c r="TO12" s="11">
        <v>0</v>
      </c>
      <c r="TP12" s="11">
        <v>0</v>
      </c>
      <c r="TQ12" s="11">
        <v>0</v>
      </c>
      <c r="TR12" s="11">
        <v>0</v>
      </c>
      <c r="TS12" s="11">
        <v>0</v>
      </c>
      <c r="TT12" s="11">
        <v>0</v>
      </c>
      <c r="TU12" s="11">
        <v>0</v>
      </c>
      <c r="TV12" s="11">
        <v>0</v>
      </c>
      <c r="TW12" s="11">
        <v>0</v>
      </c>
      <c r="TX12" s="11">
        <v>0</v>
      </c>
      <c r="TY12" s="11">
        <v>0</v>
      </c>
      <c r="TZ12" s="11">
        <v>0</v>
      </c>
      <c r="UA12" s="11">
        <v>0</v>
      </c>
      <c r="UB12" s="11">
        <v>0</v>
      </c>
      <c r="UC12" s="11">
        <v>0</v>
      </c>
      <c r="UD12" s="11">
        <v>0</v>
      </c>
      <c r="UE12" s="11">
        <v>0</v>
      </c>
      <c r="UF12" s="11">
        <v>0</v>
      </c>
      <c r="UG12" s="11">
        <v>0</v>
      </c>
      <c r="UH12" s="11">
        <v>0</v>
      </c>
      <c r="UI12" s="11">
        <v>0</v>
      </c>
      <c r="UJ12" s="11">
        <v>0</v>
      </c>
      <c r="UK12" s="11">
        <v>0</v>
      </c>
      <c r="UL12" s="11">
        <v>0</v>
      </c>
      <c r="UM12" s="11">
        <v>0</v>
      </c>
      <c r="UN12" s="11">
        <v>0</v>
      </c>
      <c r="UO12" s="11">
        <v>0</v>
      </c>
      <c r="UP12" s="11">
        <v>0</v>
      </c>
      <c r="UQ12" s="11">
        <v>0</v>
      </c>
      <c r="UR12" s="11">
        <v>0</v>
      </c>
      <c r="US12" s="11">
        <v>0</v>
      </c>
      <c r="UT12" s="11">
        <v>0</v>
      </c>
      <c r="UU12" s="11">
        <v>0</v>
      </c>
      <c r="UV12" s="11">
        <v>0</v>
      </c>
      <c r="UW12" s="11">
        <v>0</v>
      </c>
      <c r="UX12" s="11">
        <v>0</v>
      </c>
      <c r="UY12" s="11">
        <v>0</v>
      </c>
      <c r="UZ12" s="11">
        <v>0</v>
      </c>
      <c r="VA12" s="11">
        <v>0</v>
      </c>
      <c r="VB12" s="11">
        <v>0</v>
      </c>
      <c r="VC12" s="11">
        <v>0</v>
      </c>
      <c r="VD12" s="11">
        <v>0</v>
      </c>
      <c r="VE12" s="11">
        <v>0</v>
      </c>
      <c r="VF12" s="11">
        <v>0</v>
      </c>
      <c r="VG12" s="11">
        <v>0</v>
      </c>
      <c r="VH12" s="11">
        <v>0</v>
      </c>
      <c r="VI12" s="11">
        <v>0</v>
      </c>
      <c r="VJ12" s="11">
        <v>0</v>
      </c>
      <c r="VK12" s="11">
        <v>0</v>
      </c>
      <c r="VL12" s="11">
        <v>0</v>
      </c>
      <c r="VM12" s="11">
        <v>0</v>
      </c>
      <c r="VN12" s="11">
        <v>0</v>
      </c>
      <c r="VO12" s="11">
        <v>0</v>
      </c>
      <c r="VP12" s="11">
        <v>0</v>
      </c>
      <c r="VQ12" s="11">
        <v>0</v>
      </c>
      <c r="VR12" s="11">
        <v>0</v>
      </c>
      <c r="VS12" s="11">
        <v>0</v>
      </c>
      <c r="VT12" s="11">
        <v>0</v>
      </c>
      <c r="VU12" s="11">
        <v>0</v>
      </c>
      <c r="VV12" s="11">
        <v>0</v>
      </c>
      <c r="VW12" s="11">
        <v>0</v>
      </c>
      <c r="VX12" s="11">
        <v>0</v>
      </c>
      <c r="VY12" s="11">
        <v>0</v>
      </c>
      <c r="VZ12" s="11">
        <v>0</v>
      </c>
      <c r="WA12" s="11">
        <v>0</v>
      </c>
      <c r="WB12" s="11">
        <v>0</v>
      </c>
      <c r="WC12" s="11">
        <v>0</v>
      </c>
      <c r="WD12" s="11">
        <v>0</v>
      </c>
      <c r="WE12" s="11">
        <v>0</v>
      </c>
      <c r="WF12" s="11">
        <v>0</v>
      </c>
      <c r="WG12" s="11">
        <v>0</v>
      </c>
      <c r="WH12" s="11">
        <v>0</v>
      </c>
      <c r="WI12" s="11">
        <v>0</v>
      </c>
      <c r="WJ12" s="11">
        <v>0</v>
      </c>
      <c r="WK12" s="11">
        <v>0</v>
      </c>
      <c r="WL12" s="11">
        <v>0</v>
      </c>
      <c r="WM12" s="11">
        <v>0</v>
      </c>
      <c r="WN12" s="11">
        <v>0</v>
      </c>
      <c r="WO12" s="11">
        <v>0</v>
      </c>
      <c r="WP12" s="11">
        <v>0</v>
      </c>
      <c r="WQ12" s="11">
        <v>0</v>
      </c>
      <c r="WR12" s="11">
        <v>0</v>
      </c>
      <c r="WS12" s="11">
        <v>0</v>
      </c>
      <c r="WT12" s="11">
        <v>1.3629770246508468</v>
      </c>
      <c r="WU12" s="11">
        <v>0</v>
      </c>
      <c r="WV12" s="11">
        <v>0</v>
      </c>
      <c r="WW12" s="11">
        <v>0</v>
      </c>
      <c r="WX12" s="11">
        <v>0</v>
      </c>
      <c r="WY12" s="11">
        <v>0</v>
      </c>
      <c r="WZ12" s="11">
        <v>0</v>
      </c>
      <c r="XA12" s="11">
        <v>0</v>
      </c>
      <c r="XB12" s="11">
        <v>0</v>
      </c>
      <c r="XC12" s="11">
        <v>0</v>
      </c>
      <c r="XD12" s="11">
        <v>2.512081977108811</v>
      </c>
      <c r="XE12" s="11">
        <v>0</v>
      </c>
      <c r="XF12" s="11">
        <v>0</v>
      </c>
      <c r="XG12" s="11">
        <v>0</v>
      </c>
      <c r="XH12" s="11">
        <v>0</v>
      </c>
      <c r="XI12" s="11">
        <v>0</v>
      </c>
      <c r="XJ12" s="11">
        <v>0</v>
      </c>
      <c r="XK12" s="11">
        <v>0</v>
      </c>
      <c r="XL12" s="11">
        <v>0</v>
      </c>
      <c r="XM12" s="11">
        <v>0</v>
      </c>
      <c r="XN12" s="11">
        <v>0</v>
      </c>
      <c r="XO12" s="11">
        <v>0</v>
      </c>
      <c r="XP12" s="11">
        <v>0</v>
      </c>
    </row>
    <row r="13" spans="1:640">
      <c r="A13" s="6">
        <v>36</v>
      </c>
      <c r="B13" s="3" t="s">
        <v>130</v>
      </c>
      <c r="C13" s="8">
        <f t="shared" si="0"/>
        <v>90645.238754855323</v>
      </c>
      <c r="D13" s="8">
        <f t="shared" si="1"/>
        <v>216463.73532588902</v>
      </c>
      <c r="E13" s="60">
        <f t="shared" si="6"/>
        <v>307108.97408074432</v>
      </c>
      <c r="F13" s="9">
        <f t="shared" si="2"/>
        <v>67485.292721165461</v>
      </c>
      <c r="G13" s="9">
        <f t="shared" si="3"/>
        <v>199424.12987804724</v>
      </c>
      <c r="H13" s="9">
        <f t="shared" si="7"/>
        <v>266909.42259921273</v>
      </c>
      <c r="I13" s="10">
        <f t="shared" si="8"/>
        <v>158130.53147602078</v>
      </c>
      <c r="J13" s="10">
        <f t="shared" si="9"/>
        <v>415887.86520393624</v>
      </c>
      <c r="K13" s="10">
        <f t="shared" si="10"/>
        <v>574018.39667995705</v>
      </c>
      <c r="L13" s="57">
        <v>48006.70359589695</v>
      </c>
      <c r="M13" s="57">
        <v>42638.535158958381</v>
      </c>
      <c r="N13" s="57">
        <v>0</v>
      </c>
      <c r="O13" s="57">
        <v>73451.164470000003</v>
      </c>
      <c r="P13" s="57">
        <v>1131.8216753485417</v>
      </c>
      <c r="Q13" s="57">
        <v>57.249989999999997</v>
      </c>
      <c r="R13" s="57">
        <v>0</v>
      </c>
      <c r="S13" s="57">
        <v>141622.92447139681</v>
      </c>
      <c r="T13" s="57">
        <v>200.5747191436854</v>
      </c>
      <c r="U13" s="58">
        <v>17361.97344745024</v>
      </c>
      <c r="V13" s="58">
        <v>50123.31927371522</v>
      </c>
      <c r="W13" s="58">
        <v>0</v>
      </c>
      <c r="X13" s="58">
        <v>13947.66171</v>
      </c>
      <c r="Y13" s="58">
        <v>442.38084694637553</v>
      </c>
      <c r="Z13" s="58">
        <v>0</v>
      </c>
      <c r="AA13" s="58">
        <v>0</v>
      </c>
      <c r="AB13" s="58">
        <v>184807.03965684568</v>
      </c>
      <c r="AC13" s="58">
        <v>227.04766425519296</v>
      </c>
      <c r="AD13" s="59">
        <f t="shared" si="5"/>
        <v>65368.67704334719</v>
      </c>
      <c r="AE13" s="59">
        <f t="shared" si="5"/>
        <v>92761.854432673601</v>
      </c>
      <c r="AF13" s="59">
        <f t="shared" si="5"/>
        <v>0</v>
      </c>
      <c r="AG13" s="59">
        <f t="shared" si="5"/>
        <v>87398.826180000004</v>
      </c>
      <c r="AH13" s="59">
        <f t="shared" si="5"/>
        <v>1574.2025222949173</v>
      </c>
      <c r="AI13" s="59">
        <f t="shared" si="5"/>
        <v>57.249989999999997</v>
      </c>
      <c r="AJ13" s="59">
        <f t="shared" si="5"/>
        <v>0</v>
      </c>
      <c r="AK13" s="59">
        <f t="shared" si="5"/>
        <v>326429.96412824246</v>
      </c>
      <c r="AL13" s="59">
        <f t="shared" si="5"/>
        <v>427.62238339887836</v>
      </c>
      <c r="AM13" s="11">
        <v>0</v>
      </c>
      <c r="AN13" s="11">
        <v>8468.9400642056589</v>
      </c>
      <c r="AO13" s="11">
        <v>0</v>
      </c>
      <c r="AP13" s="11">
        <v>0</v>
      </c>
      <c r="AQ13" s="11">
        <v>-37.1</v>
      </c>
      <c r="AR13" s="11">
        <v>0</v>
      </c>
      <c r="AS13" s="11">
        <v>0</v>
      </c>
      <c r="AT13" s="11">
        <v>32740.749854546717</v>
      </c>
      <c r="AU13" s="11">
        <v>0</v>
      </c>
      <c r="AV13" s="11">
        <v>0</v>
      </c>
      <c r="AW13" s="11">
        <v>0</v>
      </c>
      <c r="AX13" s="11">
        <v>613.85793579433971</v>
      </c>
      <c r="AY13" s="11">
        <v>0</v>
      </c>
      <c r="AZ13" s="11">
        <v>0</v>
      </c>
      <c r="BA13" s="11">
        <v>0</v>
      </c>
      <c r="BB13" s="11">
        <v>0</v>
      </c>
      <c r="BC13" s="11">
        <v>0</v>
      </c>
      <c r="BD13" s="11">
        <v>2370.4731454532812</v>
      </c>
      <c r="BE13" s="11">
        <v>0</v>
      </c>
      <c r="BF13" s="11">
        <v>0</v>
      </c>
      <c r="BG13" s="11">
        <v>0</v>
      </c>
      <c r="BH13" s="11">
        <v>4287.2384401590125</v>
      </c>
      <c r="BI13" s="11">
        <v>0</v>
      </c>
      <c r="BJ13" s="11">
        <v>0</v>
      </c>
      <c r="BK13" s="11">
        <v>457.01006999999998</v>
      </c>
      <c r="BL13" s="11">
        <v>0</v>
      </c>
      <c r="BM13" s="11">
        <v>0</v>
      </c>
      <c r="BN13" s="11">
        <v>21918.61011959405</v>
      </c>
      <c r="BO13" s="11">
        <v>0</v>
      </c>
      <c r="BP13" s="11">
        <v>0</v>
      </c>
      <c r="BQ13" s="11">
        <v>0</v>
      </c>
      <c r="BR13" s="11">
        <v>2277.4121998409864</v>
      </c>
      <c r="BS13" s="11">
        <v>0</v>
      </c>
      <c r="BT13" s="11">
        <v>0</v>
      </c>
      <c r="BU13" s="11">
        <v>0</v>
      </c>
      <c r="BV13" s="11">
        <v>0</v>
      </c>
      <c r="BW13" s="11">
        <v>0</v>
      </c>
      <c r="BX13" s="11">
        <v>11886.091970405954</v>
      </c>
      <c r="BY13" s="11">
        <v>0</v>
      </c>
      <c r="BZ13" s="11">
        <v>0</v>
      </c>
      <c r="CA13" s="11">
        <v>0</v>
      </c>
      <c r="CB13" s="11">
        <v>13061.085612349441</v>
      </c>
      <c r="CC13" s="11">
        <v>0</v>
      </c>
      <c r="CD13" s="11">
        <v>0</v>
      </c>
      <c r="CE13" s="11">
        <v>0</v>
      </c>
      <c r="CF13" s="11">
        <v>0</v>
      </c>
      <c r="CG13" s="11">
        <v>0</v>
      </c>
      <c r="CH13" s="11">
        <v>16894.777634556114</v>
      </c>
      <c r="CI13" s="11">
        <v>0</v>
      </c>
      <c r="CJ13" s="11">
        <v>0</v>
      </c>
      <c r="CK13" s="11">
        <v>0</v>
      </c>
      <c r="CL13" s="11">
        <v>1928.2077476505583</v>
      </c>
      <c r="CM13" s="11">
        <v>0</v>
      </c>
      <c r="CN13" s="11">
        <v>0</v>
      </c>
      <c r="CO13" s="11">
        <v>0</v>
      </c>
      <c r="CP13" s="11">
        <v>0</v>
      </c>
      <c r="CQ13" s="11">
        <v>0</v>
      </c>
      <c r="CR13" s="11">
        <v>30221.764895443885</v>
      </c>
      <c r="CS13" s="11">
        <v>0</v>
      </c>
      <c r="CT13" s="11">
        <v>0</v>
      </c>
      <c r="CU13" s="11">
        <v>0</v>
      </c>
      <c r="CV13" s="11">
        <v>919.2337228400163</v>
      </c>
      <c r="CW13" s="11">
        <v>0</v>
      </c>
      <c r="CX13" s="11">
        <v>0</v>
      </c>
      <c r="CY13" s="11">
        <v>0</v>
      </c>
      <c r="CZ13" s="11">
        <v>0</v>
      </c>
      <c r="DA13" s="11">
        <v>0</v>
      </c>
      <c r="DB13" s="11">
        <v>2473.5030371520561</v>
      </c>
      <c r="DC13" s="11">
        <v>0</v>
      </c>
      <c r="DD13" s="11">
        <v>0</v>
      </c>
      <c r="DE13" s="11">
        <v>0</v>
      </c>
      <c r="DF13" s="11">
        <v>28000.096567159981</v>
      </c>
      <c r="DG13" s="11">
        <v>0</v>
      </c>
      <c r="DH13" s="11">
        <v>0</v>
      </c>
      <c r="DI13" s="11">
        <v>0</v>
      </c>
      <c r="DJ13" s="11">
        <v>0</v>
      </c>
      <c r="DK13" s="11">
        <v>0</v>
      </c>
      <c r="DL13" s="11">
        <v>75343.541232847929</v>
      </c>
      <c r="DM13" s="11">
        <v>0</v>
      </c>
      <c r="DN13" s="11">
        <v>0</v>
      </c>
      <c r="DO13" s="11">
        <v>0</v>
      </c>
      <c r="DP13" s="11">
        <v>3612.8612291258491</v>
      </c>
      <c r="DQ13" s="11">
        <v>0</v>
      </c>
      <c r="DR13" s="11">
        <v>0</v>
      </c>
      <c r="DS13" s="11">
        <v>0</v>
      </c>
      <c r="DT13" s="11">
        <v>0</v>
      </c>
      <c r="DU13" s="11">
        <v>0</v>
      </c>
      <c r="DV13" s="11">
        <v>15123.876637684283</v>
      </c>
      <c r="DW13" s="11">
        <v>0</v>
      </c>
      <c r="DX13" s="11">
        <v>0</v>
      </c>
      <c r="DY13" s="11">
        <v>0</v>
      </c>
      <c r="DZ13" s="11">
        <v>2122.3577281103912</v>
      </c>
      <c r="EA13" s="11">
        <v>0</v>
      </c>
      <c r="EB13" s="11">
        <v>0</v>
      </c>
      <c r="EC13" s="11">
        <v>0</v>
      </c>
      <c r="ED13" s="11">
        <v>0</v>
      </c>
      <c r="EE13" s="11">
        <v>0</v>
      </c>
      <c r="EF13" s="11">
        <v>8884.4476511332232</v>
      </c>
      <c r="EG13" s="11">
        <v>0</v>
      </c>
      <c r="EH13" s="11">
        <v>0</v>
      </c>
      <c r="EI13" s="11">
        <v>0</v>
      </c>
      <c r="EJ13" s="11">
        <v>-0.57107000000000008</v>
      </c>
      <c r="EK13" s="11">
        <v>0</v>
      </c>
      <c r="EL13" s="11">
        <v>0</v>
      </c>
      <c r="EM13" s="11">
        <v>0</v>
      </c>
      <c r="EN13" s="11">
        <v>0</v>
      </c>
      <c r="EO13" s="11">
        <v>0</v>
      </c>
      <c r="EP13" s="11">
        <v>0</v>
      </c>
      <c r="EQ13" s="11">
        <v>0</v>
      </c>
      <c r="ER13" s="11">
        <v>0</v>
      </c>
      <c r="ES13" s="11">
        <v>0</v>
      </c>
      <c r="ET13" s="11">
        <v>0</v>
      </c>
      <c r="EU13" s="11">
        <v>0</v>
      </c>
      <c r="EV13" s="11">
        <v>0</v>
      </c>
      <c r="EW13" s="11">
        <v>0</v>
      </c>
      <c r="EX13" s="11">
        <v>0</v>
      </c>
      <c r="EY13" s="11">
        <v>0</v>
      </c>
      <c r="EZ13" s="11">
        <v>0</v>
      </c>
      <c r="FA13" s="11">
        <v>0</v>
      </c>
      <c r="FB13" s="11">
        <v>0</v>
      </c>
      <c r="FC13" s="11">
        <v>0</v>
      </c>
      <c r="FD13" s="11">
        <v>0</v>
      </c>
      <c r="FE13" s="11">
        <v>0</v>
      </c>
      <c r="FF13" s="11">
        <v>0</v>
      </c>
      <c r="FG13" s="11">
        <v>0</v>
      </c>
      <c r="FH13" s="11">
        <v>0</v>
      </c>
      <c r="FI13" s="11">
        <v>0</v>
      </c>
      <c r="FJ13" s="11">
        <v>15969.829740000001</v>
      </c>
      <c r="FK13" s="11">
        <v>0</v>
      </c>
      <c r="FL13" s="11">
        <v>0</v>
      </c>
      <c r="FM13" s="11">
        <v>0</v>
      </c>
      <c r="FN13" s="11">
        <v>0</v>
      </c>
      <c r="FO13" s="11">
        <v>0</v>
      </c>
      <c r="FP13" s="11">
        <v>0</v>
      </c>
      <c r="FQ13" s="11">
        <v>0</v>
      </c>
      <c r="FR13" s="11">
        <v>57.249989999999997</v>
      </c>
      <c r="FS13" s="11">
        <v>0</v>
      </c>
      <c r="FT13" s="11">
        <v>3746.7500099999997</v>
      </c>
      <c r="FU13" s="11">
        <v>0</v>
      </c>
      <c r="FV13" s="11">
        <v>0</v>
      </c>
      <c r="FW13" s="11">
        <v>0</v>
      </c>
      <c r="FX13" s="11">
        <v>0</v>
      </c>
      <c r="FY13" s="11">
        <v>0</v>
      </c>
      <c r="FZ13" s="11">
        <v>0</v>
      </c>
      <c r="GA13" s="11">
        <v>0</v>
      </c>
      <c r="GB13" s="11">
        <v>0</v>
      </c>
      <c r="GC13" s="11">
        <v>0</v>
      </c>
      <c r="GD13" s="11">
        <v>29.945</v>
      </c>
      <c r="GE13" s="11">
        <v>0</v>
      </c>
      <c r="GF13" s="11">
        <v>0</v>
      </c>
      <c r="GG13" s="11">
        <v>0</v>
      </c>
      <c r="GH13" s="11">
        <v>3109.8829999999998</v>
      </c>
      <c r="GI13" s="11">
        <v>0</v>
      </c>
      <c r="GJ13" s="11">
        <v>0</v>
      </c>
      <c r="GK13" s="11">
        <v>0</v>
      </c>
      <c r="GL13" s="11">
        <v>0</v>
      </c>
      <c r="GM13" s="11">
        <v>0</v>
      </c>
      <c r="GN13" s="11">
        <v>3372.3629999999998</v>
      </c>
      <c r="GO13" s="11">
        <v>0</v>
      </c>
      <c r="GP13" s="11">
        <v>0</v>
      </c>
      <c r="GQ13" s="11">
        <v>6581.143</v>
      </c>
      <c r="GR13" s="11">
        <v>608.82799999999997</v>
      </c>
      <c r="GS13" s="11">
        <v>0</v>
      </c>
      <c r="GT13" s="11">
        <v>0</v>
      </c>
      <c r="GU13" s="11">
        <v>0</v>
      </c>
      <c r="GV13" s="11">
        <v>0</v>
      </c>
      <c r="GW13" s="11">
        <v>0</v>
      </c>
      <c r="GX13" s="11">
        <v>1845.4670000000001</v>
      </c>
      <c r="GY13" s="11">
        <v>0</v>
      </c>
      <c r="GZ13" s="11">
        <v>0</v>
      </c>
      <c r="HA13" s="11">
        <v>0</v>
      </c>
      <c r="HB13" s="11">
        <v>0</v>
      </c>
      <c r="HC13" s="11">
        <v>0</v>
      </c>
      <c r="HD13" s="11">
        <v>0</v>
      </c>
      <c r="HE13" s="11">
        <v>0</v>
      </c>
      <c r="HF13" s="11">
        <v>0</v>
      </c>
      <c r="HG13" s="11">
        <v>0</v>
      </c>
      <c r="HH13" s="11">
        <v>0</v>
      </c>
      <c r="HI13" s="11">
        <v>0</v>
      </c>
      <c r="HJ13" s="11">
        <v>0</v>
      </c>
      <c r="HK13" s="11">
        <v>0</v>
      </c>
      <c r="HL13" s="11">
        <v>0</v>
      </c>
      <c r="HM13" s="11">
        <v>0</v>
      </c>
      <c r="HN13" s="11">
        <v>0</v>
      </c>
      <c r="HO13" s="11">
        <v>0</v>
      </c>
      <c r="HP13" s="11">
        <v>0</v>
      </c>
      <c r="HQ13" s="11">
        <v>0</v>
      </c>
      <c r="HR13" s="11">
        <v>0</v>
      </c>
      <c r="HS13" s="11">
        <v>0</v>
      </c>
      <c r="HT13" s="11">
        <v>0</v>
      </c>
      <c r="HU13" s="11">
        <v>0</v>
      </c>
      <c r="HV13" s="11">
        <v>0</v>
      </c>
      <c r="HW13" s="11">
        <v>0</v>
      </c>
      <c r="HX13" s="11">
        <v>0</v>
      </c>
      <c r="HY13" s="11">
        <v>0</v>
      </c>
      <c r="HZ13" s="11">
        <v>0</v>
      </c>
      <c r="IA13" s="11">
        <v>0</v>
      </c>
      <c r="IB13" s="11">
        <v>10680.998</v>
      </c>
      <c r="IC13" s="11">
        <v>0</v>
      </c>
      <c r="ID13" s="11">
        <v>0</v>
      </c>
      <c r="IE13" s="11">
        <v>0</v>
      </c>
      <c r="IF13" s="11">
        <v>7259.3936800000001</v>
      </c>
      <c r="IG13" s="11">
        <v>0</v>
      </c>
      <c r="IH13" s="11">
        <v>0</v>
      </c>
      <c r="II13" s="11">
        <v>0</v>
      </c>
      <c r="IJ13" s="11">
        <v>0</v>
      </c>
      <c r="IK13" s="11">
        <v>0</v>
      </c>
      <c r="IL13" s="11">
        <v>292.42574999999999</v>
      </c>
      <c r="IM13" s="11">
        <v>0</v>
      </c>
      <c r="IN13" s="11">
        <v>0</v>
      </c>
      <c r="IO13" s="11">
        <v>0</v>
      </c>
      <c r="IP13" s="11">
        <v>0</v>
      </c>
      <c r="IQ13" s="11">
        <v>0</v>
      </c>
      <c r="IR13" s="11">
        <v>8547.0085500000005</v>
      </c>
      <c r="IS13" s="11">
        <v>0</v>
      </c>
      <c r="IT13" s="11">
        <v>0</v>
      </c>
      <c r="IU13" s="11">
        <v>0</v>
      </c>
      <c r="IV13" s="11">
        <v>-6348.5468300000002</v>
      </c>
      <c r="IW13" s="11">
        <v>0</v>
      </c>
      <c r="IX13" s="11">
        <v>0</v>
      </c>
      <c r="IY13" s="11">
        <v>0</v>
      </c>
      <c r="IZ13" s="11">
        <v>0</v>
      </c>
      <c r="JA13" s="11">
        <v>0</v>
      </c>
      <c r="JB13" s="11">
        <v>0</v>
      </c>
      <c r="JC13" s="11">
        <v>0</v>
      </c>
      <c r="JD13" s="11">
        <v>0</v>
      </c>
      <c r="JE13" s="11">
        <v>0</v>
      </c>
      <c r="JF13" s="11">
        <v>0</v>
      </c>
      <c r="JG13" s="11">
        <v>0</v>
      </c>
      <c r="JH13" s="11">
        <v>0</v>
      </c>
      <c r="JI13" s="11">
        <v>0</v>
      </c>
      <c r="JJ13" s="11">
        <v>0</v>
      </c>
      <c r="JK13" s="11">
        <v>0</v>
      </c>
      <c r="JL13" s="11">
        <v>0</v>
      </c>
      <c r="JM13" s="11">
        <v>0</v>
      </c>
      <c r="JN13" s="11">
        <v>0</v>
      </c>
      <c r="JO13" s="11">
        <v>0</v>
      </c>
      <c r="JP13" s="11">
        <v>0</v>
      </c>
      <c r="JQ13" s="11">
        <v>0</v>
      </c>
      <c r="JR13" s="11">
        <v>0</v>
      </c>
      <c r="JS13" s="11">
        <v>0</v>
      </c>
      <c r="JT13" s="11">
        <v>0</v>
      </c>
      <c r="JU13" s="11">
        <v>0</v>
      </c>
      <c r="JV13" s="11">
        <v>0</v>
      </c>
      <c r="JW13" s="11">
        <v>0</v>
      </c>
      <c r="JX13" s="11">
        <v>0</v>
      </c>
      <c r="JY13" s="11">
        <v>0</v>
      </c>
      <c r="JZ13" s="11">
        <v>0</v>
      </c>
      <c r="KA13" s="11">
        <v>0</v>
      </c>
      <c r="KB13" s="11">
        <v>0</v>
      </c>
      <c r="KC13" s="11">
        <v>0</v>
      </c>
      <c r="KD13" s="11">
        <v>0</v>
      </c>
      <c r="KE13" s="11">
        <v>0</v>
      </c>
      <c r="KF13" s="11">
        <v>0</v>
      </c>
      <c r="KG13" s="11">
        <v>0</v>
      </c>
      <c r="KH13" s="11">
        <v>0</v>
      </c>
      <c r="KI13" s="11">
        <v>0</v>
      </c>
      <c r="KJ13" s="11">
        <v>-10.582549999999999</v>
      </c>
      <c r="KK13" s="11">
        <v>0</v>
      </c>
      <c r="KL13" s="11">
        <v>0</v>
      </c>
      <c r="KM13" s="11">
        <v>0</v>
      </c>
      <c r="KN13" s="11">
        <v>0</v>
      </c>
      <c r="KO13" s="11">
        <v>0</v>
      </c>
      <c r="KP13" s="11">
        <v>0</v>
      </c>
      <c r="KQ13" s="11">
        <v>0</v>
      </c>
      <c r="KR13" s="11">
        <v>0</v>
      </c>
      <c r="KS13" s="11">
        <v>0</v>
      </c>
      <c r="KT13" s="11">
        <v>0</v>
      </c>
      <c r="KU13" s="11">
        <v>0</v>
      </c>
      <c r="KV13" s="11">
        <v>0</v>
      </c>
      <c r="KW13" s="11">
        <v>0</v>
      </c>
      <c r="KX13" s="11">
        <v>0</v>
      </c>
      <c r="KY13" s="11">
        <v>0</v>
      </c>
      <c r="KZ13" s="11">
        <v>0</v>
      </c>
      <c r="LA13" s="11">
        <v>0</v>
      </c>
      <c r="LB13" s="11">
        <v>0</v>
      </c>
      <c r="LC13" s="11">
        <v>0</v>
      </c>
      <c r="LD13" s="11">
        <v>11.259925719507359</v>
      </c>
      <c r="LE13" s="11">
        <v>0</v>
      </c>
      <c r="LF13" s="11">
        <v>0</v>
      </c>
      <c r="LG13" s="11">
        <v>0</v>
      </c>
      <c r="LH13" s="11">
        <v>0</v>
      </c>
      <c r="LI13" s="11">
        <v>0</v>
      </c>
      <c r="LJ13" s="11">
        <v>0</v>
      </c>
      <c r="LK13" s="11">
        <v>0</v>
      </c>
      <c r="LL13" s="11">
        <v>0</v>
      </c>
      <c r="LM13" s="11">
        <v>0</v>
      </c>
      <c r="LN13" s="11">
        <v>11.782657272607953</v>
      </c>
      <c r="LO13" s="11">
        <v>0</v>
      </c>
      <c r="LP13" s="11">
        <v>0</v>
      </c>
      <c r="LQ13" s="11">
        <v>0</v>
      </c>
      <c r="LR13" s="11">
        <v>0</v>
      </c>
      <c r="LS13" s="11">
        <v>0</v>
      </c>
      <c r="LT13" s="11">
        <v>0</v>
      </c>
      <c r="LU13" s="11">
        <v>0</v>
      </c>
      <c r="LV13" s="11">
        <v>0</v>
      </c>
      <c r="LW13" s="11">
        <v>0</v>
      </c>
      <c r="LX13" s="11">
        <v>0</v>
      </c>
      <c r="LY13" s="11">
        <v>0</v>
      </c>
      <c r="LZ13" s="11">
        <v>0</v>
      </c>
      <c r="MA13" s="11">
        <v>0</v>
      </c>
      <c r="MB13" s="11">
        <v>1565.4265700000001</v>
      </c>
      <c r="MC13" s="11">
        <v>0</v>
      </c>
      <c r="MD13" s="11">
        <v>0</v>
      </c>
      <c r="ME13" s="11">
        <v>0</v>
      </c>
      <c r="MF13" s="11">
        <v>0</v>
      </c>
      <c r="MG13" s="11">
        <v>0</v>
      </c>
      <c r="MH13" s="11">
        <v>0</v>
      </c>
      <c r="MI13" s="11">
        <v>0</v>
      </c>
      <c r="MJ13" s="11">
        <v>0</v>
      </c>
      <c r="MK13" s="11">
        <v>0</v>
      </c>
      <c r="ML13" s="11">
        <v>0</v>
      </c>
      <c r="MM13" s="11">
        <v>0</v>
      </c>
      <c r="MN13" s="11">
        <v>0</v>
      </c>
      <c r="MO13" s="11">
        <v>0</v>
      </c>
      <c r="MP13" s="11">
        <v>0</v>
      </c>
      <c r="MQ13" s="11">
        <v>0</v>
      </c>
      <c r="MR13" s="11">
        <v>1.4770480860389392</v>
      </c>
      <c r="MS13" s="11">
        <v>0</v>
      </c>
      <c r="MT13" s="11">
        <v>0</v>
      </c>
      <c r="MU13" s="11">
        <v>0</v>
      </c>
      <c r="MV13" s="11">
        <v>0</v>
      </c>
      <c r="MW13" s="11">
        <v>0</v>
      </c>
      <c r="MX13" s="11">
        <v>0</v>
      </c>
      <c r="MY13" s="11">
        <v>0</v>
      </c>
      <c r="MZ13" s="11">
        <v>0</v>
      </c>
      <c r="NA13" s="11">
        <v>0</v>
      </c>
      <c r="NB13" s="11">
        <v>6.2250299999999994</v>
      </c>
      <c r="NC13" s="11">
        <v>0</v>
      </c>
      <c r="ND13" s="11">
        <v>0</v>
      </c>
      <c r="NE13" s="11">
        <v>0</v>
      </c>
      <c r="NF13" s="11">
        <v>0</v>
      </c>
      <c r="NG13" s="11">
        <v>0</v>
      </c>
      <c r="NH13" s="11">
        <v>0</v>
      </c>
      <c r="NI13" s="11">
        <v>0</v>
      </c>
      <c r="NJ13" s="11">
        <v>0</v>
      </c>
      <c r="NK13" s="11">
        <v>-3.4488317538720817E-7</v>
      </c>
      <c r="NL13" s="11">
        <v>0</v>
      </c>
      <c r="NM13" s="11">
        <v>0</v>
      </c>
      <c r="NN13" s="11">
        <v>0</v>
      </c>
      <c r="NO13" s="11">
        <v>0</v>
      </c>
      <c r="NP13" s="11">
        <v>0</v>
      </c>
      <c r="NQ13" s="11">
        <v>0</v>
      </c>
      <c r="NR13" s="11">
        <v>0</v>
      </c>
      <c r="NS13" s="11">
        <v>0</v>
      </c>
      <c r="NT13" s="11">
        <v>0</v>
      </c>
      <c r="NU13" s="11">
        <v>0</v>
      </c>
      <c r="NV13" s="11">
        <v>0</v>
      </c>
      <c r="NW13" s="11">
        <v>0</v>
      </c>
      <c r="NX13" s="11">
        <v>0</v>
      </c>
      <c r="NY13" s="11">
        <v>0</v>
      </c>
      <c r="NZ13" s="11">
        <v>0</v>
      </c>
      <c r="OA13" s="11">
        <v>0</v>
      </c>
      <c r="OB13" s="11">
        <v>0</v>
      </c>
      <c r="OC13" s="11">
        <v>0</v>
      </c>
      <c r="OD13" s="11">
        <v>0</v>
      </c>
      <c r="OE13" s="11">
        <v>2133.1225687785045</v>
      </c>
      <c r="OF13" s="11">
        <v>0</v>
      </c>
      <c r="OG13" s="11">
        <v>0</v>
      </c>
      <c r="OH13" s="11">
        <v>16499.859374063635</v>
      </c>
      <c r="OI13" s="11">
        <v>0</v>
      </c>
      <c r="OJ13" s="11">
        <v>0</v>
      </c>
      <c r="OK13" s="11">
        <v>0</v>
      </c>
      <c r="OL13" s="11">
        <v>711.9116053485418</v>
      </c>
      <c r="OM13" s="11">
        <v>0</v>
      </c>
      <c r="ON13" s="11">
        <v>0</v>
      </c>
      <c r="OO13" s="11">
        <v>117.02199151745332</v>
      </c>
      <c r="OP13" s="11">
        <v>0</v>
      </c>
      <c r="OQ13" s="11">
        <v>0</v>
      </c>
      <c r="OR13" s="11">
        <v>10252.988867656917</v>
      </c>
      <c r="OS13" s="11">
        <v>0</v>
      </c>
      <c r="OT13" s="11">
        <v>0</v>
      </c>
      <c r="OU13" s="11">
        <v>0</v>
      </c>
      <c r="OV13" s="11">
        <v>442.38084694637553</v>
      </c>
      <c r="OW13" s="11">
        <v>0</v>
      </c>
      <c r="OX13" s="11">
        <v>0</v>
      </c>
      <c r="OY13" s="11">
        <v>72.717297105302208</v>
      </c>
      <c r="OZ13" s="11">
        <v>0</v>
      </c>
      <c r="PA13" s="11">
        <v>0</v>
      </c>
      <c r="PB13" s="11">
        <v>7712.2235568639835</v>
      </c>
      <c r="PC13" s="11">
        <v>8.7078901228206469</v>
      </c>
      <c r="PD13" s="11">
        <v>0</v>
      </c>
      <c r="PE13" s="11">
        <v>0</v>
      </c>
      <c r="PF13" s="11">
        <v>0</v>
      </c>
      <c r="PG13" s="11">
        <v>0</v>
      </c>
      <c r="PH13" s="11">
        <v>0</v>
      </c>
      <c r="PI13" s="11">
        <v>1521.6790119437278</v>
      </c>
      <c r="PJ13" s="11">
        <v>0</v>
      </c>
      <c r="PK13" s="11">
        <v>0</v>
      </c>
      <c r="PL13" s="11">
        <v>1419.2480965735224</v>
      </c>
      <c r="PM13" s="11">
        <v>1.6024764311954116</v>
      </c>
      <c r="PN13" s="11">
        <v>0</v>
      </c>
      <c r="PO13" s="11">
        <v>0</v>
      </c>
      <c r="PP13" s="11">
        <v>0</v>
      </c>
      <c r="PQ13" s="11">
        <v>0</v>
      </c>
      <c r="PR13" s="11">
        <v>0</v>
      </c>
      <c r="PS13" s="11">
        <v>280.02819490040645</v>
      </c>
      <c r="PT13" s="11">
        <v>0</v>
      </c>
      <c r="PU13" s="11">
        <v>0</v>
      </c>
      <c r="PV13" s="11">
        <v>6987.1013184525373</v>
      </c>
      <c r="PW13" s="11">
        <v>0</v>
      </c>
      <c r="PX13" s="11">
        <v>0</v>
      </c>
      <c r="PY13" s="11">
        <v>0</v>
      </c>
      <c r="PZ13" s="11">
        <v>0</v>
      </c>
      <c r="QA13" s="11">
        <v>0</v>
      </c>
      <c r="QB13" s="11">
        <v>0</v>
      </c>
      <c r="QC13" s="11">
        <v>3980.197859749956</v>
      </c>
      <c r="QD13" s="11">
        <v>0</v>
      </c>
      <c r="QE13" s="11">
        <v>0</v>
      </c>
      <c r="QF13" s="11">
        <v>1021.831985879485</v>
      </c>
      <c r="QG13" s="11">
        <v>0</v>
      </c>
      <c r="QH13" s="11">
        <v>0</v>
      </c>
      <c r="QI13" s="11">
        <v>0</v>
      </c>
      <c r="QJ13" s="11">
        <v>0</v>
      </c>
      <c r="QK13" s="11">
        <v>0</v>
      </c>
      <c r="QL13" s="11">
        <v>0</v>
      </c>
      <c r="QM13" s="11">
        <v>582.08594635383508</v>
      </c>
      <c r="QN13" s="11">
        <v>0</v>
      </c>
      <c r="QO13" s="11">
        <v>0</v>
      </c>
      <c r="QP13" s="11">
        <v>5442.0927597613045</v>
      </c>
      <c r="QQ13" s="11">
        <v>0</v>
      </c>
      <c r="QR13" s="11">
        <v>0</v>
      </c>
      <c r="QS13" s="11">
        <v>0</v>
      </c>
      <c r="QT13" s="11">
        <v>0</v>
      </c>
      <c r="QU13" s="11">
        <v>0</v>
      </c>
      <c r="QV13" s="11">
        <v>0</v>
      </c>
      <c r="QW13" s="11">
        <v>485.72250169022522</v>
      </c>
      <c r="QX13" s="11">
        <v>0</v>
      </c>
      <c r="QY13" s="11">
        <v>0</v>
      </c>
      <c r="QZ13" s="11">
        <v>155.48287657286861</v>
      </c>
      <c r="RA13" s="11">
        <v>0</v>
      </c>
      <c r="RB13" s="11">
        <v>0</v>
      </c>
      <c r="RC13" s="11">
        <v>0</v>
      </c>
      <c r="RD13" s="11">
        <v>0</v>
      </c>
      <c r="RE13" s="11">
        <v>0</v>
      </c>
      <c r="RF13" s="11">
        <v>0</v>
      </c>
      <c r="RG13" s="11">
        <v>13.877295943459568</v>
      </c>
      <c r="RH13" s="11">
        <v>0</v>
      </c>
      <c r="RI13" s="11">
        <v>0</v>
      </c>
      <c r="RJ13" s="11">
        <v>0</v>
      </c>
      <c r="RK13" s="11">
        <v>0</v>
      </c>
      <c r="RL13" s="11">
        <v>0</v>
      </c>
      <c r="RM13" s="11">
        <v>0</v>
      </c>
      <c r="RN13" s="11">
        <v>0</v>
      </c>
      <c r="RO13" s="11">
        <v>0</v>
      </c>
      <c r="RP13" s="11">
        <v>0</v>
      </c>
      <c r="RQ13" s="11">
        <v>1110.2383750283768</v>
      </c>
      <c r="RR13" s="11">
        <v>0</v>
      </c>
      <c r="RS13" s="11">
        <v>0</v>
      </c>
      <c r="RT13" s="11">
        <v>3286.6800876547554</v>
      </c>
      <c r="RU13" s="11">
        <v>6996.9017001555794</v>
      </c>
      <c r="RV13" s="11">
        <v>0</v>
      </c>
      <c r="RW13" s="11">
        <v>0</v>
      </c>
      <c r="RX13" s="11">
        <v>0</v>
      </c>
      <c r="RY13" s="11">
        <v>0</v>
      </c>
      <c r="RZ13" s="11">
        <v>0</v>
      </c>
      <c r="SA13" s="11">
        <v>5551.5674848124181</v>
      </c>
      <c r="SB13" s="11">
        <v>200.5747191436854</v>
      </c>
      <c r="SC13" s="11">
        <v>0</v>
      </c>
      <c r="SD13" s="11">
        <v>3720.4740469883818</v>
      </c>
      <c r="SE13" s="11">
        <v>7920.3909387277699</v>
      </c>
      <c r="SF13" s="11">
        <v>0</v>
      </c>
      <c r="SG13" s="11">
        <v>0</v>
      </c>
      <c r="SH13" s="11">
        <v>0</v>
      </c>
      <c r="SI13" s="11">
        <v>0</v>
      </c>
      <c r="SJ13" s="11">
        <v>0</v>
      </c>
      <c r="SK13" s="11">
        <v>6284.2936326326098</v>
      </c>
      <c r="SL13" s="11">
        <v>227.04766425519296</v>
      </c>
      <c r="SM13" s="11">
        <v>0</v>
      </c>
      <c r="SN13" s="11">
        <v>0</v>
      </c>
      <c r="SO13" s="11">
        <v>0</v>
      </c>
      <c r="SP13" s="11">
        <v>0</v>
      </c>
      <c r="SQ13" s="11">
        <v>0</v>
      </c>
      <c r="SR13" s="11">
        <v>0</v>
      </c>
      <c r="SS13" s="11">
        <v>0</v>
      </c>
      <c r="ST13" s="11">
        <v>0</v>
      </c>
      <c r="SU13" s="11">
        <v>0</v>
      </c>
      <c r="SV13" s="11">
        <v>0</v>
      </c>
      <c r="SW13" s="11">
        <v>0</v>
      </c>
      <c r="SX13" s="11">
        <v>941.84767764141941</v>
      </c>
      <c r="SY13" s="11">
        <v>0</v>
      </c>
      <c r="SZ13" s="11">
        <v>0</v>
      </c>
      <c r="TA13" s="11">
        <v>0</v>
      </c>
      <c r="TB13" s="11">
        <v>0</v>
      </c>
      <c r="TC13" s="11">
        <v>0</v>
      </c>
      <c r="TD13" s="11">
        <v>0</v>
      </c>
      <c r="TE13" s="11">
        <v>59.212464374370981</v>
      </c>
      <c r="TF13" s="11">
        <v>0</v>
      </c>
      <c r="TG13" s="11">
        <v>0</v>
      </c>
      <c r="TH13" s="11">
        <v>126.06986470118606</v>
      </c>
      <c r="TI13" s="11">
        <v>0</v>
      </c>
      <c r="TJ13" s="11">
        <v>0</v>
      </c>
      <c r="TK13" s="11">
        <v>0</v>
      </c>
      <c r="TL13" s="11">
        <v>0</v>
      </c>
      <c r="TM13" s="11">
        <v>0</v>
      </c>
      <c r="TN13" s="11">
        <v>0</v>
      </c>
      <c r="TO13" s="11">
        <v>0</v>
      </c>
      <c r="TP13" s="11">
        <v>0</v>
      </c>
      <c r="TQ13" s="11">
        <v>0</v>
      </c>
      <c r="TR13" s="11">
        <v>0</v>
      </c>
      <c r="TS13" s="11">
        <v>0</v>
      </c>
      <c r="TT13" s="11">
        <v>0</v>
      </c>
      <c r="TU13" s="11">
        <v>0</v>
      </c>
      <c r="TV13" s="11">
        <v>0</v>
      </c>
      <c r="TW13" s="11">
        <v>0</v>
      </c>
      <c r="TX13" s="11">
        <v>0</v>
      </c>
      <c r="TY13" s="11">
        <v>0</v>
      </c>
      <c r="TZ13" s="11">
        <v>0</v>
      </c>
      <c r="UA13" s="11">
        <v>0</v>
      </c>
      <c r="UB13" s="11">
        <v>0</v>
      </c>
      <c r="UC13" s="11">
        <v>0</v>
      </c>
      <c r="UD13" s="11">
        <v>0</v>
      </c>
      <c r="UE13" s="11">
        <v>0</v>
      </c>
      <c r="UF13" s="11">
        <v>0</v>
      </c>
      <c r="UG13" s="11">
        <v>0</v>
      </c>
      <c r="UH13" s="11">
        <v>0</v>
      </c>
      <c r="UI13" s="11">
        <v>0</v>
      </c>
      <c r="UJ13" s="11">
        <v>0</v>
      </c>
      <c r="UK13" s="11">
        <v>0</v>
      </c>
      <c r="UL13" s="11">
        <v>0</v>
      </c>
      <c r="UM13" s="11">
        <v>0</v>
      </c>
      <c r="UN13" s="11">
        <v>0</v>
      </c>
      <c r="UO13" s="11">
        <v>0</v>
      </c>
      <c r="UP13" s="11">
        <v>0</v>
      </c>
      <c r="UQ13" s="11">
        <v>0</v>
      </c>
      <c r="UR13" s="11">
        <v>0</v>
      </c>
      <c r="US13" s="11">
        <v>0</v>
      </c>
      <c r="UT13" s="11">
        <v>0</v>
      </c>
      <c r="UU13" s="11">
        <v>0</v>
      </c>
      <c r="UV13" s="11">
        <v>0</v>
      </c>
      <c r="UW13" s="11">
        <v>0</v>
      </c>
      <c r="UX13" s="11">
        <v>0</v>
      </c>
      <c r="UY13" s="11">
        <v>0</v>
      </c>
      <c r="UZ13" s="11">
        <v>0</v>
      </c>
      <c r="VA13" s="11">
        <v>0</v>
      </c>
      <c r="VB13" s="11">
        <v>0</v>
      </c>
      <c r="VC13" s="11">
        <v>0</v>
      </c>
      <c r="VD13" s="11">
        <v>0</v>
      </c>
      <c r="VE13" s="11">
        <v>0</v>
      </c>
      <c r="VF13" s="11">
        <v>0</v>
      </c>
      <c r="VG13" s="11">
        <v>0</v>
      </c>
      <c r="VH13" s="11">
        <v>0</v>
      </c>
      <c r="VI13" s="11">
        <v>0</v>
      </c>
      <c r="VJ13" s="11">
        <v>0</v>
      </c>
      <c r="VK13" s="11">
        <v>0</v>
      </c>
      <c r="VL13" s="11">
        <v>0</v>
      </c>
      <c r="VM13" s="11">
        <v>0</v>
      </c>
      <c r="VN13" s="11">
        <v>0</v>
      </c>
      <c r="VO13" s="11">
        <v>0</v>
      </c>
      <c r="VP13" s="11">
        <v>0</v>
      </c>
      <c r="VQ13" s="11">
        <v>0</v>
      </c>
      <c r="VR13" s="11">
        <v>0</v>
      </c>
      <c r="VS13" s="11">
        <v>0</v>
      </c>
      <c r="VT13" s="11">
        <v>0</v>
      </c>
      <c r="VU13" s="11">
        <v>0</v>
      </c>
      <c r="VV13" s="11">
        <v>0</v>
      </c>
      <c r="VW13" s="11">
        <v>0</v>
      </c>
      <c r="VX13" s="11">
        <v>0</v>
      </c>
      <c r="VY13" s="11">
        <v>0</v>
      </c>
      <c r="VZ13" s="11">
        <v>0</v>
      </c>
      <c r="WA13" s="11">
        <v>0</v>
      </c>
      <c r="WB13" s="11">
        <v>0</v>
      </c>
      <c r="WC13" s="11">
        <v>0</v>
      </c>
      <c r="WD13" s="11">
        <v>0</v>
      </c>
      <c r="WE13" s="11">
        <v>0</v>
      </c>
      <c r="WF13" s="11">
        <v>0</v>
      </c>
      <c r="WG13" s="11">
        <v>0</v>
      </c>
      <c r="WH13" s="11">
        <v>0</v>
      </c>
      <c r="WI13" s="11">
        <v>0</v>
      </c>
      <c r="WJ13" s="11">
        <v>0</v>
      </c>
      <c r="WK13" s="11">
        <v>0</v>
      </c>
      <c r="WL13" s="11">
        <v>0</v>
      </c>
      <c r="WM13" s="11">
        <v>0</v>
      </c>
      <c r="WN13" s="11">
        <v>0</v>
      </c>
      <c r="WO13" s="11">
        <v>0</v>
      </c>
      <c r="WP13" s="11">
        <v>0</v>
      </c>
      <c r="WQ13" s="11">
        <v>0</v>
      </c>
      <c r="WR13" s="11">
        <v>0</v>
      </c>
      <c r="WS13" s="11">
        <v>0</v>
      </c>
      <c r="WT13" s="11">
        <v>429.68595675812549</v>
      </c>
      <c r="WU13" s="11">
        <v>0</v>
      </c>
      <c r="WV13" s="11">
        <v>0</v>
      </c>
      <c r="WW13" s="11">
        <v>0</v>
      </c>
      <c r="WX13" s="11">
        <v>0</v>
      </c>
      <c r="WY13" s="11">
        <v>0</v>
      </c>
      <c r="WZ13" s="11">
        <v>0</v>
      </c>
      <c r="XA13" s="11">
        <v>19968.090065286382</v>
      </c>
      <c r="XB13" s="11">
        <v>0</v>
      </c>
      <c r="XC13" s="11">
        <v>0</v>
      </c>
      <c r="XD13" s="11">
        <v>791.94757377906217</v>
      </c>
      <c r="XE13" s="11">
        <v>0</v>
      </c>
      <c r="XF13" s="11">
        <v>0</v>
      </c>
      <c r="XG13" s="11">
        <v>0</v>
      </c>
      <c r="XH13" s="11">
        <v>0</v>
      </c>
      <c r="XI13" s="11">
        <v>0</v>
      </c>
      <c r="XJ13" s="11">
        <v>0</v>
      </c>
      <c r="XK13" s="11">
        <v>36802.87947857468</v>
      </c>
      <c r="XL13" s="11">
        <v>0</v>
      </c>
      <c r="XM13" s="11">
        <v>0</v>
      </c>
      <c r="XN13" s="11">
        <v>73451.164470000003</v>
      </c>
      <c r="XO13" s="11">
        <v>5400.6531599999998</v>
      </c>
      <c r="XP13" s="11">
        <v>78851.817630000005</v>
      </c>
    </row>
    <row r="14" spans="1:640">
      <c r="A14" s="6">
        <v>40</v>
      </c>
      <c r="B14" s="3" t="s">
        <v>131</v>
      </c>
      <c r="C14" s="8">
        <f t="shared" si="0"/>
        <v>24200.981371874477</v>
      </c>
      <c r="D14" s="8">
        <f t="shared" si="1"/>
        <v>25167.459879761791</v>
      </c>
      <c r="E14" s="60">
        <f t="shared" si="6"/>
        <v>49368.441251636264</v>
      </c>
      <c r="F14" s="9">
        <f t="shared" si="2"/>
        <v>13305.796973026894</v>
      </c>
      <c r="G14" s="9">
        <f t="shared" si="3"/>
        <v>63187.051868750161</v>
      </c>
      <c r="H14" s="9">
        <f t="shared" si="7"/>
        <v>76492.848841777057</v>
      </c>
      <c r="I14" s="10">
        <f t="shared" si="8"/>
        <v>37506.778344901373</v>
      </c>
      <c r="J14" s="10">
        <f t="shared" si="9"/>
        <v>88354.511748511955</v>
      </c>
      <c r="K14" s="10">
        <f t="shared" si="10"/>
        <v>125861.29009341332</v>
      </c>
      <c r="L14" s="57">
        <v>14807.502956956241</v>
      </c>
      <c r="M14" s="57">
        <v>9393.478414918236</v>
      </c>
      <c r="N14" s="57">
        <v>0</v>
      </c>
      <c r="O14" s="57">
        <v>4381.0634</v>
      </c>
      <c r="P14" s="57">
        <v>60.129610000000007</v>
      </c>
      <c r="Q14" s="57">
        <v>0</v>
      </c>
      <c r="R14" s="57">
        <v>0</v>
      </c>
      <c r="S14" s="57">
        <v>20726.266869761792</v>
      </c>
      <c r="T14" s="57">
        <v>0</v>
      </c>
      <c r="U14" s="58">
        <v>5318.9218023676485</v>
      </c>
      <c r="V14" s="58">
        <v>7986.8751706592457</v>
      </c>
      <c r="W14" s="58">
        <v>0</v>
      </c>
      <c r="X14" s="58">
        <v>1585.08</v>
      </c>
      <c r="Y14" s="58">
        <v>0</v>
      </c>
      <c r="Z14" s="58">
        <v>0</v>
      </c>
      <c r="AA14" s="58">
        <v>0</v>
      </c>
      <c r="AB14" s="58">
        <v>61534.901868750159</v>
      </c>
      <c r="AC14" s="58">
        <v>67.069999999999993</v>
      </c>
      <c r="AD14" s="59">
        <f t="shared" si="5"/>
        <v>20126.424759323891</v>
      </c>
      <c r="AE14" s="59">
        <f t="shared" si="5"/>
        <v>17380.353585577483</v>
      </c>
      <c r="AF14" s="59">
        <f t="shared" si="5"/>
        <v>0</v>
      </c>
      <c r="AG14" s="59">
        <f t="shared" si="5"/>
        <v>5966.1433999999999</v>
      </c>
      <c r="AH14" s="59">
        <f t="shared" si="5"/>
        <v>60.129610000000007</v>
      </c>
      <c r="AI14" s="59">
        <f t="shared" si="5"/>
        <v>0</v>
      </c>
      <c r="AJ14" s="59">
        <f t="shared" si="5"/>
        <v>0</v>
      </c>
      <c r="AK14" s="59">
        <f t="shared" si="5"/>
        <v>82261.168738511944</v>
      </c>
      <c r="AL14" s="59">
        <f t="shared" si="5"/>
        <v>67.069999999999993</v>
      </c>
      <c r="AM14" s="11">
        <v>0</v>
      </c>
      <c r="AN14" s="11">
        <v>1084.2041501085639</v>
      </c>
      <c r="AO14" s="11">
        <v>0</v>
      </c>
      <c r="AP14" s="11">
        <v>0</v>
      </c>
      <c r="AQ14" s="11">
        <v>-0.84599999999999997</v>
      </c>
      <c r="AR14" s="11">
        <v>0</v>
      </c>
      <c r="AS14" s="11">
        <v>0</v>
      </c>
      <c r="AT14" s="11">
        <v>3764.5982758350597</v>
      </c>
      <c r="AU14" s="11">
        <v>0</v>
      </c>
      <c r="AV14" s="11">
        <v>0</v>
      </c>
      <c r="AW14" s="11">
        <v>0</v>
      </c>
      <c r="AX14" s="11">
        <v>78.586849891436103</v>
      </c>
      <c r="AY14" s="11">
        <v>0</v>
      </c>
      <c r="AZ14" s="11">
        <v>0</v>
      </c>
      <c r="BA14" s="11">
        <v>0</v>
      </c>
      <c r="BB14" s="11">
        <v>0</v>
      </c>
      <c r="BC14" s="11">
        <v>0</v>
      </c>
      <c r="BD14" s="11">
        <v>272.80972416494029</v>
      </c>
      <c r="BE14" s="11">
        <v>0</v>
      </c>
      <c r="BF14" s="11">
        <v>0</v>
      </c>
      <c r="BG14" s="11">
        <v>0</v>
      </c>
      <c r="BH14" s="11">
        <v>151.878942544897</v>
      </c>
      <c r="BI14" s="11">
        <v>0</v>
      </c>
      <c r="BJ14" s="11">
        <v>0</v>
      </c>
      <c r="BK14" s="11">
        <v>0</v>
      </c>
      <c r="BL14" s="11">
        <v>0</v>
      </c>
      <c r="BM14" s="11">
        <v>0</v>
      </c>
      <c r="BN14" s="11">
        <v>1501.0763890454548</v>
      </c>
      <c r="BO14" s="11">
        <v>0</v>
      </c>
      <c r="BP14" s="11">
        <v>0</v>
      </c>
      <c r="BQ14" s="11">
        <v>0</v>
      </c>
      <c r="BR14" s="11">
        <v>80.679197455102994</v>
      </c>
      <c r="BS14" s="11">
        <v>0</v>
      </c>
      <c r="BT14" s="11">
        <v>0</v>
      </c>
      <c r="BU14" s="11">
        <v>0</v>
      </c>
      <c r="BV14" s="11">
        <v>0</v>
      </c>
      <c r="BW14" s="11">
        <v>0</v>
      </c>
      <c r="BX14" s="11">
        <v>797.38268095454475</v>
      </c>
      <c r="BY14" s="11">
        <v>0</v>
      </c>
      <c r="BZ14" s="11">
        <v>0</v>
      </c>
      <c r="CA14" s="11">
        <v>0</v>
      </c>
      <c r="CB14" s="11">
        <v>1013.2104641084786</v>
      </c>
      <c r="CC14" s="11">
        <v>0</v>
      </c>
      <c r="CD14" s="11">
        <v>0</v>
      </c>
      <c r="CE14" s="11">
        <v>0</v>
      </c>
      <c r="CF14" s="11">
        <v>0</v>
      </c>
      <c r="CG14" s="11">
        <v>0</v>
      </c>
      <c r="CH14" s="11">
        <v>4100.9354582926826</v>
      </c>
      <c r="CI14" s="11">
        <v>0</v>
      </c>
      <c r="CJ14" s="11">
        <v>0</v>
      </c>
      <c r="CK14" s="11">
        <v>0</v>
      </c>
      <c r="CL14" s="11">
        <v>149.5802358915214</v>
      </c>
      <c r="CM14" s="11">
        <v>0</v>
      </c>
      <c r="CN14" s="11">
        <v>0</v>
      </c>
      <c r="CO14" s="11">
        <v>0</v>
      </c>
      <c r="CP14" s="11">
        <v>0</v>
      </c>
      <c r="CQ14" s="11">
        <v>0</v>
      </c>
      <c r="CR14" s="11">
        <v>5339.1499717073166</v>
      </c>
      <c r="CS14" s="11">
        <v>0</v>
      </c>
      <c r="CT14" s="11">
        <v>0</v>
      </c>
      <c r="CU14" s="11">
        <v>0</v>
      </c>
      <c r="CV14" s="11">
        <v>0</v>
      </c>
      <c r="CW14" s="11">
        <v>0</v>
      </c>
      <c r="CX14" s="11">
        <v>0</v>
      </c>
      <c r="CY14" s="11">
        <v>0</v>
      </c>
      <c r="CZ14" s="11">
        <v>0</v>
      </c>
      <c r="DA14" s="11">
        <v>0</v>
      </c>
      <c r="DB14" s="11">
        <v>551.12714542269589</v>
      </c>
      <c r="DC14" s="11">
        <v>0</v>
      </c>
      <c r="DD14" s="11">
        <v>0</v>
      </c>
      <c r="DE14" s="11">
        <v>0</v>
      </c>
      <c r="DF14" s="11">
        <v>0</v>
      </c>
      <c r="DG14" s="11">
        <v>0</v>
      </c>
      <c r="DH14" s="11">
        <v>0</v>
      </c>
      <c r="DI14" s="11">
        <v>0</v>
      </c>
      <c r="DJ14" s="11">
        <v>0</v>
      </c>
      <c r="DK14" s="11">
        <v>0</v>
      </c>
      <c r="DL14" s="11">
        <v>16787.475164577303</v>
      </c>
      <c r="DM14" s="11">
        <v>0</v>
      </c>
      <c r="DN14" s="11">
        <v>0</v>
      </c>
      <c r="DO14" s="11">
        <v>0</v>
      </c>
      <c r="DP14" s="11">
        <v>188.15407841332453</v>
      </c>
      <c r="DQ14" s="11">
        <v>0</v>
      </c>
      <c r="DR14" s="11">
        <v>0</v>
      </c>
      <c r="DS14" s="11">
        <v>60.975610000000003</v>
      </c>
      <c r="DT14" s="11">
        <v>0</v>
      </c>
      <c r="DU14" s="11">
        <v>0</v>
      </c>
      <c r="DV14" s="11">
        <v>4094.2042002206936</v>
      </c>
      <c r="DW14" s="11">
        <v>0</v>
      </c>
      <c r="DX14" s="11">
        <v>0</v>
      </c>
      <c r="DY14" s="11">
        <v>0</v>
      </c>
      <c r="DZ14" s="11">
        <v>110.53019672516673</v>
      </c>
      <c r="EA14" s="11">
        <v>0</v>
      </c>
      <c r="EB14" s="11">
        <v>0</v>
      </c>
      <c r="EC14" s="11">
        <v>0</v>
      </c>
      <c r="ED14" s="11">
        <v>0</v>
      </c>
      <c r="EE14" s="11">
        <v>0</v>
      </c>
      <c r="EF14" s="11">
        <v>2440.940136536577</v>
      </c>
      <c r="EG14" s="11">
        <v>0</v>
      </c>
      <c r="EH14" s="11">
        <v>0</v>
      </c>
      <c r="EI14" s="11">
        <v>0</v>
      </c>
      <c r="EJ14" s="11">
        <v>116.27907</v>
      </c>
      <c r="EK14" s="11">
        <v>0</v>
      </c>
      <c r="EL14" s="11">
        <v>0</v>
      </c>
      <c r="EM14" s="11">
        <v>0</v>
      </c>
      <c r="EN14" s="11">
        <v>0</v>
      </c>
      <c r="EO14" s="11">
        <v>0</v>
      </c>
      <c r="EP14" s="11">
        <v>0</v>
      </c>
      <c r="EQ14" s="11">
        <v>0</v>
      </c>
      <c r="ER14" s="11">
        <v>0</v>
      </c>
      <c r="ES14" s="11">
        <v>0</v>
      </c>
      <c r="ET14" s="11">
        <v>0</v>
      </c>
      <c r="EU14" s="11">
        <v>0</v>
      </c>
      <c r="EV14" s="11">
        <v>0</v>
      </c>
      <c r="EW14" s="11">
        <v>0</v>
      </c>
      <c r="EX14" s="11">
        <v>0</v>
      </c>
      <c r="EY14" s="11">
        <v>0</v>
      </c>
      <c r="EZ14" s="11">
        <v>0</v>
      </c>
      <c r="FA14" s="11">
        <v>0</v>
      </c>
      <c r="FB14" s="11">
        <v>0</v>
      </c>
      <c r="FC14" s="11">
        <v>0</v>
      </c>
      <c r="FD14" s="11">
        <v>2564.4391499999997</v>
      </c>
      <c r="FE14" s="11">
        <v>0</v>
      </c>
      <c r="FF14" s="11">
        <v>0</v>
      </c>
      <c r="FG14" s="11">
        <v>0</v>
      </c>
      <c r="FH14" s="11">
        <v>0</v>
      </c>
      <c r="FI14" s="11">
        <v>0</v>
      </c>
      <c r="FJ14" s="11">
        <v>27335.958369999997</v>
      </c>
      <c r="FK14" s="11">
        <v>67.069999999999993</v>
      </c>
      <c r="FL14" s="11">
        <v>0</v>
      </c>
      <c r="FM14" s="11">
        <v>0</v>
      </c>
      <c r="FN14" s="11">
        <v>6289</v>
      </c>
      <c r="FO14" s="11">
        <v>0</v>
      </c>
      <c r="FP14" s="11">
        <v>0</v>
      </c>
      <c r="FQ14" s="11">
        <v>0</v>
      </c>
      <c r="FR14" s="11">
        <v>0</v>
      </c>
      <c r="FS14" s="11">
        <v>0</v>
      </c>
      <c r="FT14" s="11">
        <v>0</v>
      </c>
      <c r="FU14" s="11">
        <v>0</v>
      </c>
      <c r="FV14" s="11">
        <v>0</v>
      </c>
      <c r="FW14" s="11">
        <v>0</v>
      </c>
      <c r="FX14" s="11">
        <v>0</v>
      </c>
      <c r="FY14" s="11">
        <v>0</v>
      </c>
      <c r="FZ14" s="11">
        <v>0</v>
      </c>
      <c r="GA14" s="11">
        <v>0</v>
      </c>
      <c r="GB14" s="11">
        <v>0</v>
      </c>
      <c r="GC14" s="11">
        <v>0</v>
      </c>
      <c r="GD14" s="11">
        <v>2.5</v>
      </c>
      <c r="GE14" s="11">
        <v>0</v>
      </c>
      <c r="GF14" s="11">
        <v>0</v>
      </c>
      <c r="GG14" s="11">
        <v>0</v>
      </c>
      <c r="GH14" s="11">
        <v>0</v>
      </c>
      <c r="GI14" s="11">
        <v>0</v>
      </c>
      <c r="GJ14" s="11">
        <v>0</v>
      </c>
      <c r="GK14" s="11">
        <v>0</v>
      </c>
      <c r="GL14" s="11">
        <v>0</v>
      </c>
      <c r="GM14" s="11">
        <v>0</v>
      </c>
      <c r="GN14" s="11">
        <v>0</v>
      </c>
      <c r="GO14" s="11">
        <v>0</v>
      </c>
      <c r="GP14" s="11">
        <v>0</v>
      </c>
      <c r="GQ14" s="11">
        <v>1415.0440000000001</v>
      </c>
      <c r="GR14" s="11">
        <v>13.938000000000001</v>
      </c>
      <c r="GS14" s="11">
        <v>0</v>
      </c>
      <c r="GT14" s="11">
        <v>0</v>
      </c>
      <c r="GU14" s="11">
        <v>0</v>
      </c>
      <c r="GV14" s="11">
        <v>0</v>
      </c>
      <c r="GW14" s="11">
        <v>0</v>
      </c>
      <c r="GX14" s="11">
        <v>641.62199999999996</v>
      </c>
      <c r="GY14" s="11">
        <v>0</v>
      </c>
      <c r="GZ14" s="11">
        <v>0</v>
      </c>
      <c r="HA14" s="11">
        <v>0</v>
      </c>
      <c r="HB14" s="11">
        <v>0</v>
      </c>
      <c r="HC14" s="11">
        <v>0</v>
      </c>
      <c r="HD14" s="11">
        <v>0</v>
      </c>
      <c r="HE14" s="11">
        <v>0</v>
      </c>
      <c r="HF14" s="11">
        <v>0</v>
      </c>
      <c r="HG14" s="11">
        <v>0</v>
      </c>
      <c r="HH14" s="11">
        <v>0</v>
      </c>
      <c r="HI14" s="11">
        <v>0</v>
      </c>
      <c r="HJ14" s="11">
        <v>0</v>
      </c>
      <c r="HK14" s="11">
        <v>0</v>
      </c>
      <c r="HL14" s="11">
        <v>0</v>
      </c>
      <c r="HM14" s="11">
        <v>0</v>
      </c>
      <c r="HN14" s="11">
        <v>0</v>
      </c>
      <c r="HO14" s="11">
        <v>0</v>
      </c>
      <c r="HP14" s="11">
        <v>0</v>
      </c>
      <c r="HQ14" s="11">
        <v>0</v>
      </c>
      <c r="HR14" s="11">
        <v>0</v>
      </c>
      <c r="HS14" s="11">
        <v>0</v>
      </c>
      <c r="HT14" s="11">
        <v>0</v>
      </c>
      <c r="HU14" s="11">
        <v>0</v>
      </c>
      <c r="HV14" s="11">
        <v>93.022999999999996</v>
      </c>
      <c r="HW14" s="11">
        <v>0</v>
      </c>
      <c r="HX14" s="11">
        <v>0</v>
      </c>
      <c r="HY14" s="11">
        <v>0</v>
      </c>
      <c r="HZ14" s="11">
        <v>0</v>
      </c>
      <c r="IA14" s="11">
        <v>0</v>
      </c>
      <c r="IB14" s="11">
        <v>594.41999999999996</v>
      </c>
      <c r="IC14" s="11">
        <v>0</v>
      </c>
      <c r="ID14" s="11">
        <v>0</v>
      </c>
      <c r="IE14" s="11">
        <v>0</v>
      </c>
      <c r="IF14" s="11">
        <v>4980.1491999999998</v>
      </c>
      <c r="IG14" s="11">
        <v>0</v>
      </c>
      <c r="IH14" s="11">
        <v>0</v>
      </c>
      <c r="II14" s="11">
        <v>0</v>
      </c>
      <c r="IJ14" s="11">
        <v>0</v>
      </c>
      <c r="IK14" s="11">
        <v>0</v>
      </c>
      <c r="IL14" s="11">
        <v>2408.6090899999999</v>
      </c>
      <c r="IM14" s="11">
        <v>0</v>
      </c>
      <c r="IN14" s="11">
        <v>0</v>
      </c>
      <c r="IO14" s="11">
        <v>0</v>
      </c>
      <c r="IP14" s="11">
        <v>0</v>
      </c>
      <c r="IQ14" s="11">
        <v>0</v>
      </c>
      <c r="IR14" s="11">
        <v>2793.1215899999997</v>
      </c>
      <c r="IS14" s="11">
        <v>0</v>
      </c>
      <c r="IT14" s="11">
        <v>0</v>
      </c>
      <c r="IU14" s="11">
        <v>0</v>
      </c>
      <c r="IV14" s="11">
        <v>2230.05852</v>
      </c>
      <c r="IW14" s="11">
        <v>0</v>
      </c>
      <c r="IX14" s="11">
        <v>0</v>
      </c>
      <c r="IY14" s="11">
        <v>0</v>
      </c>
      <c r="IZ14" s="11">
        <v>0</v>
      </c>
      <c r="JA14" s="11">
        <v>0</v>
      </c>
      <c r="JB14" s="11">
        <v>0</v>
      </c>
      <c r="JC14" s="11">
        <v>0</v>
      </c>
      <c r="JD14" s="11">
        <v>0</v>
      </c>
      <c r="JE14" s="11">
        <v>0</v>
      </c>
      <c r="JF14" s="11">
        <v>0</v>
      </c>
      <c r="JG14" s="11">
        <v>0</v>
      </c>
      <c r="JH14" s="11">
        <v>0</v>
      </c>
      <c r="JI14" s="11">
        <v>0</v>
      </c>
      <c r="JJ14" s="11">
        <v>0</v>
      </c>
      <c r="JK14" s="11">
        <v>0</v>
      </c>
      <c r="JL14" s="11">
        <v>0</v>
      </c>
      <c r="JM14" s="11">
        <v>0</v>
      </c>
      <c r="JN14" s="11">
        <v>0</v>
      </c>
      <c r="JO14" s="11">
        <v>0</v>
      </c>
      <c r="JP14" s="11">
        <v>432.39796999999999</v>
      </c>
      <c r="JQ14" s="11">
        <v>0</v>
      </c>
      <c r="JR14" s="11">
        <v>0</v>
      </c>
      <c r="JS14" s="11">
        <v>0</v>
      </c>
      <c r="JT14" s="11">
        <v>0</v>
      </c>
      <c r="JU14" s="11">
        <v>0</v>
      </c>
      <c r="JV14" s="11">
        <v>0</v>
      </c>
      <c r="JW14" s="11">
        <v>0</v>
      </c>
      <c r="JX14" s="11">
        <v>0</v>
      </c>
      <c r="JY14" s="11">
        <v>0</v>
      </c>
      <c r="JZ14" s="11">
        <v>0</v>
      </c>
      <c r="KA14" s="11">
        <v>0</v>
      </c>
      <c r="KB14" s="11">
        <v>0</v>
      </c>
      <c r="KC14" s="11">
        <v>0</v>
      </c>
      <c r="KD14" s="11">
        <v>0</v>
      </c>
      <c r="KE14" s="11">
        <v>0</v>
      </c>
      <c r="KF14" s="11">
        <v>0</v>
      </c>
      <c r="KG14" s="11">
        <v>0</v>
      </c>
      <c r="KH14" s="11">
        <v>0</v>
      </c>
      <c r="KI14" s="11">
        <v>0</v>
      </c>
      <c r="KJ14" s="11">
        <v>0</v>
      </c>
      <c r="KK14" s="11">
        <v>0</v>
      </c>
      <c r="KL14" s="11">
        <v>0</v>
      </c>
      <c r="KM14" s="11">
        <v>0</v>
      </c>
      <c r="KN14" s="11">
        <v>0</v>
      </c>
      <c r="KO14" s="11">
        <v>0</v>
      </c>
      <c r="KP14" s="11">
        <v>0</v>
      </c>
      <c r="KQ14" s="11">
        <v>0</v>
      </c>
      <c r="KR14" s="11">
        <v>0</v>
      </c>
      <c r="KS14" s="11">
        <v>0</v>
      </c>
      <c r="KT14" s="11">
        <v>0</v>
      </c>
      <c r="KU14" s="11">
        <v>0</v>
      </c>
      <c r="KV14" s="11">
        <v>0</v>
      </c>
      <c r="KW14" s="11">
        <v>0</v>
      </c>
      <c r="KX14" s="11">
        <v>0</v>
      </c>
      <c r="KY14" s="11">
        <v>0</v>
      </c>
      <c r="KZ14" s="11">
        <v>0</v>
      </c>
      <c r="LA14" s="11">
        <v>0</v>
      </c>
      <c r="LB14" s="11">
        <v>0</v>
      </c>
      <c r="LC14" s="11">
        <v>0</v>
      </c>
      <c r="LD14" s="11">
        <v>0</v>
      </c>
      <c r="LE14" s="11">
        <v>0</v>
      </c>
      <c r="LF14" s="11">
        <v>0</v>
      </c>
      <c r="LG14" s="11">
        <v>0</v>
      </c>
      <c r="LH14" s="11">
        <v>0</v>
      </c>
      <c r="LI14" s="11">
        <v>0</v>
      </c>
      <c r="LJ14" s="11">
        <v>0</v>
      </c>
      <c r="LK14" s="11">
        <v>0</v>
      </c>
      <c r="LL14" s="11">
        <v>0</v>
      </c>
      <c r="LM14" s="11">
        <v>0</v>
      </c>
      <c r="LN14" s="11">
        <v>0</v>
      </c>
      <c r="LO14" s="11">
        <v>0</v>
      </c>
      <c r="LP14" s="11">
        <v>0</v>
      </c>
      <c r="LQ14" s="11">
        <v>0</v>
      </c>
      <c r="LR14" s="11">
        <v>0</v>
      </c>
      <c r="LS14" s="11">
        <v>0</v>
      </c>
      <c r="LT14" s="11">
        <v>0</v>
      </c>
      <c r="LU14" s="11">
        <v>0</v>
      </c>
      <c r="LV14" s="11">
        <v>0</v>
      </c>
      <c r="LW14" s="11">
        <v>0</v>
      </c>
      <c r="LX14" s="11">
        <v>0</v>
      </c>
      <c r="LY14" s="11">
        <v>0</v>
      </c>
      <c r="LZ14" s="11">
        <v>0</v>
      </c>
      <c r="MA14" s="11">
        <v>0</v>
      </c>
      <c r="MB14" s="11">
        <v>428.95909</v>
      </c>
      <c r="MC14" s="11">
        <v>0</v>
      </c>
      <c r="MD14" s="11">
        <v>0</v>
      </c>
      <c r="ME14" s="11">
        <v>0</v>
      </c>
      <c r="MF14" s="11">
        <v>0</v>
      </c>
      <c r="MG14" s="11">
        <v>0</v>
      </c>
      <c r="MH14" s="11">
        <v>0</v>
      </c>
      <c r="MI14" s="11">
        <v>0</v>
      </c>
      <c r="MJ14" s="11">
        <v>0</v>
      </c>
      <c r="MK14" s="11">
        <v>0</v>
      </c>
      <c r="ML14" s="11">
        <v>0</v>
      </c>
      <c r="MM14" s="11">
        <v>0</v>
      </c>
      <c r="MN14" s="11">
        <v>0</v>
      </c>
      <c r="MO14" s="11">
        <v>0</v>
      </c>
      <c r="MP14" s="11">
        <v>0</v>
      </c>
      <c r="MQ14" s="11">
        <v>0</v>
      </c>
      <c r="MR14" s="11">
        <v>232.0160374920261</v>
      </c>
      <c r="MS14" s="11">
        <v>0</v>
      </c>
      <c r="MT14" s="11">
        <v>0</v>
      </c>
      <c r="MU14" s="11">
        <v>0</v>
      </c>
      <c r="MV14" s="11">
        <v>0</v>
      </c>
      <c r="MW14" s="11">
        <v>0</v>
      </c>
      <c r="MX14" s="11">
        <v>0</v>
      </c>
      <c r="MY14" s="11">
        <v>0</v>
      </c>
      <c r="MZ14" s="11">
        <v>0</v>
      </c>
      <c r="NA14" s="11">
        <v>0</v>
      </c>
      <c r="NB14" s="11">
        <v>0</v>
      </c>
      <c r="NC14" s="11">
        <v>0</v>
      </c>
      <c r="ND14" s="11">
        <v>0</v>
      </c>
      <c r="NE14" s="11">
        <v>0</v>
      </c>
      <c r="NF14" s="11">
        <v>0</v>
      </c>
      <c r="NG14" s="11">
        <v>0</v>
      </c>
      <c r="NH14" s="11">
        <v>0</v>
      </c>
      <c r="NI14" s="11">
        <v>0</v>
      </c>
      <c r="NJ14" s="11">
        <v>0</v>
      </c>
      <c r="NK14" s="11">
        <v>1.5088396084197583E-9</v>
      </c>
      <c r="NL14" s="11">
        <v>0</v>
      </c>
      <c r="NM14" s="11">
        <v>0</v>
      </c>
      <c r="NN14" s="11">
        <v>0</v>
      </c>
      <c r="NO14" s="11">
        <v>0</v>
      </c>
      <c r="NP14" s="11">
        <v>0</v>
      </c>
      <c r="NQ14" s="11">
        <v>0</v>
      </c>
      <c r="NR14" s="11">
        <v>0</v>
      </c>
      <c r="NS14" s="11">
        <v>0</v>
      </c>
      <c r="NT14" s="11">
        <v>0</v>
      </c>
      <c r="NU14" s="11">
        <v>1.0016313190215127</v>
      </c>
      <c r="NV14" s="11">
        <v>0</v>
      </c>
      <c r="NW14" s="11">
        <v>0</v>
      </c>
      <c r="NX14" s="11">
        <v>0</v>
      </c>
      <c r="NY14" s="11">
        <v>0</v>
      </c>
      <c r="NZ14" s="11">
        <v>0</v>
      </c>
      <c r="OA14" s="11">
        <v>0</v>
      </c>
      <c r="OB14" s="11">
        <v>0</v>
      </c>
      <c r="OC14" s="11">
        <v>0</v>
      </c>
      <c r="OD14" s="11">
        <v>0</v>
      </c>
      <c r="OE14" s="11">
        <v>117.87514003554348</v>
      </c>
      <c r="OF14" s="11">
        <v>0</v>
      </c>
      <c r="OG14" s="11">
        <v>0</v>
      </c>
      <c r="OH14" s="11">
        <v>5054.4818779243124</v>
      </c>
      <c r="OI14" s="11">
        <v>0</v>
      </c>
      <c r="OJ14" s="11">
        <v>0</v>
      </c>
      <c r="OK14" s="11">
        <v>0</v>
      </c>
      <c r="OL14" s="11">
        <v>0</v>
      </c>
      <c r="OM14" s="11">
        <v>0</v>
      </c>
      <c r="ON14" s="11">
        <v>0</v>
      </c>
      <c r="OO14" s="11">
        <v>66.456942508951357</v>
      </c>
      <c r="OP14" s="11">
        <v>0</v>
      </c>
      <c r="OQ14" s="11">
        <v>0</v>
      </c>
      <c r="OR14" s="11">
        <v>3140.8477642902685</v>
      </c>
      <c r="OS14" s="11">
        <v>0</v>
      </c>
      <c r="OT14" s="11">
        <v>0</v>
      </c>
      <c r="OU14" s="11">
        <v>0</v>
      </c>
      <c r="OV14" s="11">
        <v>0</v>
      </c>
      <c r="OW14" s="11">
        <v>0</v>
      </c>
      <c r="OX14" s="11">
        <v>0</v>
      </c>
      <c r="OY14" s="11">
        <v>41.296248427054394</v>
      </c>
      <c r="OZ14" s="11">
        <v>0</v>
      </c>
      <c r="PA14" s="11">
        <v>0</v>
      </c>
      <c r="PB14" s="11">
        <v>2362.5227869135151</v>
      </c>
      <c r="PC14" s="11">
        <v>2.6675301412748356</v>
      </c>
      <c r="PD14" s="11">
        <v>0</v>
      </c>
      <c r="PE14" s="11">
        <v>0</v>
      </c>
      <c r="PF14" s="11">
        <v>0</v>
      </c>
      <c r="PG14" s="11">
        <v>0</v>
      </c>
      <c r="PH14" s="11">
        <v>0</v>
      </c>
      <c r="PI14" s="11">
        <v>1375.3070136982851</v>
      </c>
      <c r="PJ14" s="11">
        <v>0</v>
      </c>
      <c r="PK14" s="11">
        <v>0</v>
      </c>
      <c r="PL14" s="11">
        <v>434.76514181884147</v>
      </c>
      <c r="PM14" s="11">
        <v>0.49089436368676304</v>
      </c>
      <c r="PN14" s="11">
        <v>0</v>
      </c>
      <c r="PO14" s="11">
        <v>0</v>
      </c>
      <c r="PP14" s="11">
        <v>0</v>
      </c>
      <c r="PQ14" s="11">
        <v>0</v>
      </c>
      <c r="PR14" s="11">
        <v>0</v>
      </c>
      <c r="PS14" s="11">
        <v>253.09197107730205</v>
      </c>
      <c r="PT14" s="11">
        <v>0</v>
      </c>
      <c r="PU14" s="11">
        <v>0</v>
      </c>
      <c r="PV14" s="11">
        <v>2139.4250389665785</v>
      </c>
      <c r="PW14" s="11">
        <v>0</v>
      </c>
      <c r="PX14" s="11">
        <v>0</v>
      </c>
      <c r="PY14" s="11">
        <v>0</v>
      </c>
      <c r="PZ14" s="11">
        <v>0</v>
      </c>
      <c r="QA14" s="11">
        <v>0</v>
      </c>
      <c r="QB14" s="11">
        <v>0</v>
      </c>
      <c r="QC14" s="11">
        <v>0</v>
      </c>
      <c r="QD14" s="11">
        <v>0</v>
      </c>
      <c r="QE14" s="11">
        <v>0</v>
      </c>
      <c r="QF14" s="11">
        <v>312.88124167228841</v>
      </c>
      <c r="QG14" s="11">
        <v>0</v>
      </c>
      <c r="QH14" s="11">
        <v>0</v>
      </c>
      <c r="QI14" s="11">
        <v>0</v>
      </c>
      <c r="QJ14" s="11">
        <v>0</v>
      </c>
      <c r="QK14" s="11">
        <v>0</v>
      </c>
      <c r="QL14" s="11">
        <v>0</v>
      </c>
      <c r="QM14" s="11">
        <v>0</v>
      </c>
      <c r="QN14" s="11">
        <v>0</v>
      </c>
      <c r="QO14" s="11">
        <v>0</v>
      </c>
      <c r="QP14" s="11">
        <v>1683.7554991585207</v>
      </c>
      <c r="QQ14" s="11">
        <v>0</v>
      </c>
      <c r="QR14" s="11">
        <v>0</v>
      </c>
      <c r="QS14" s="11">
        <v>0</v>
      </c>
      <c r="QT14" s="11">
        <v>0</v>
      </c>
      <c r="QU14" s="11">
        <v>0</v>
      </c>
      <c r="QV14" s="11">
        <v>0</v>
      </c>
      <c r="QW14" s="11">
        <v>136.57005670901677</v>
      </c>
      <c r="QX14" s="11">
        <v>0</v>
      </c>
      <c r="QY14" s="11">
        <v>0</v>
      </c>
      <c r="QZ14" s="11">
        <v>48.105602019550219</v>
      </c>
      <c r="RA14" s="11">
        <v>0</v>
      </c>
      <c r="RB14" s="11">
        <v>0</v>
      </c>
      <c r="RC14" s="11">
        <v>0</v>
      </c>
      <c r="RD14" s="11">
        <v>0</v>
      </c>
      <c r="RE14" s="11">
        <v>0</v>
      </c>
      <c r="RF14" s="11">
        <v>0</v>
      </c>
      <c r="RG14" s="11">
        <v>3.9018638983597693</v>
      </c>
      <c r="RH14" s="11">
        <v>0</v>
      </c>
      <c r="RI14" s="11">
        <v>0</v>
      </c>
      <c r="RJ14" s="11">
        <v>878.33144154370029</v>
      </c>
      <c r="RK14" s="11">
        <v>0</v>
      </c>
      <c r="RL14" s="11">
        <v>0</v>
      </c>
      <c r="RM14" s="11">
        <v>0</v>
      </c>
      <c r="RN14" s="11">
        <v>0</v>
      </c>
      <c r="RO14" s="11">
        <v>0</v>
      </c>
      <c r="RP14" s="11">
        <v>0</v>
      </c>
      <c r="RQ14" s="11">
        <v>1263.0137457434735</v>
      </c>
      <c r="RR14" s="11">
        <v>0</v>
      </c>
      <c r="RS14" s="11">
        <v>0</v>
      </c>
      <c r="RT14" s="11">
        <v>1006.8240351812453</v>
      </c>
      <c r="RU14" s="11">
        <v>0</v>
      </c>
      <c r="RV14" s="11">
        <v>0</v>
      </c>
      <c r="RW14" s="11">
        <v>0</v>
      </c>
      <c r="RX14" s="11">
        <v>0</v>
      </c>
      <c r="RY14" s="11">
        <v>0</v>
      </c>
      <c r="RZ14" s="11">
        <v>0</v>
      </c>
      <c r="SA14" s="11">
        <v>172.57435266311998</v>
      </c>
      <c r="SB14" s="11">
        <v>0</v>
      </c>
      <c r="SC14" s="11">
        <v>0</v>
      </c>
      <c r="SD14" s="11">
        <v>1139.7101612797489</v>
      </c>
      <c r="SE14" s="11">
        <v>0</v>
      </c>
      <c r="SF14" s="11">
        <v>0</v>
      </c>
      <c r="SG14" s="11">
        <v>0</v>
      </c>
      <c r="SH14" s="11">
        <v>0</v>
      </c>
      <c r="SI14" s="11">
        <v>0</v>
      </c>
      <c r="SJ14" s="11">
        <v>0</v>
      </c>
      <c r="SK14" s="11">
        <v>195.35165672820492</v>
      </c>
      <c r="SL14" s="11">
        <v>0</v>
      </c>
      <c r="SM14" s="11">
        <v>0</v>
      </c>
      <c r="SN14" s="11">
        <v>0</v>
      </c>
      <c r="SO14" s="11">
        <v>0</v>
      </c>
      <c r="SP14" s="11">
        <v>0</v>
      </c>
      <c r="SQ14" s="11">
        <v>0</v>
      </c>
      <c r="SR14" s="11">
        <v>0</v>
      </c>
      <c r="SS14" s="11">
        <v>0</v>
      </c>
      <c r="ST14" s="11">
        <v>0</v>
      </c>
      <c r="SU14" s="11">
        <v>0</v>
      </c>
      <c r="SV14" s="11">
        <v>0</v>
      </c>
      <c r="SW14" s="11">
        <v>0</v>
      </c>
      <c r="SX14" s="11">
        <v>72.449821357032263</v>
      </c>
      <c r="SY14" s="11">
        <v>0</v>
      </c>
      <c r="SZ14" s="11">
        <v>0</v>
      </c>
      <c r="TA14" s="11">
        <v>0</v>
      </c>
      <c r="TB14" s="11">
        <v>0</v>
      </c>
      <c r="TC14" s="11">
        <v>0</v>
      </c>
      <c r="TD14" s="11">
        <v>0</v>
      </c>
      <c r="TE14" s="11">
        <v>0</v>
      </c>
      <c r="TF14" s="11">
        <v>0</v>
      </c>
      <c r="TG14" s="11">
        <v>0</v>
      </c>
      <c r="TH14" s="11">
        <v>63.034840151799209</v>
      </c>
      <c r="TI14" s="11">
        <v>0</v>
      </c>
      <c r="TJ14" s="11">
        <v>0</v>
      </c>
      <c r="TK14" s="11">
        <v>0</v>
      </c>
      <c r="TL14" s="11">
        <v>0</v>
      </c>
      <c r="TM14" s="11">
        <v>0</v>
      </c>
      <c r="TN14" s="11">
        <v>0</v>
      </c>
      <c r="TO14" s="11">
        <v>0</v>
      </c>
      <c r="TP14" s="11">
        <v>0</v>
      </c>
      <c r="TQ14" s="11">
        <v>0</v>
      </c>
      <c r="TR14" s="11">
        <v>0</v>
      </c>
      <c r="TS14" s="11">
        <v>0</v>
      </c>
      <c r="TT14" s="11">
        <v>0</v>
      </c>
      <c r="TU14" s="11">
        <v>0</v>
      </c>
      <c r="TV14" s="11">
        <v>0</v>
      </c>
      <c r="TW14" s="11">
        <v>0</v>
      </c>
      <c r="TX14" s="11">
        <v>0</v>
      </c>
      <c r="TY14" s="11">
        <v>0</v>
      </c>
      <c r="TZ14" s="11">
        <v>0</v>
      </c>
      <c r="UA14" s="11">
        <v>0</v>
      </c>
      <c r="UB14" s="11">
        <v>0</v>
      </c>
      <c r="UC14" s="11">
        <v>0</v>
      </c>
      <c r="UD14" s="11">
        <v>0</v>
      </c>
      <c r="UE14" s="11">
        <v>0</v>
      </c>
      <c r="UF14" s="11">
        <v>0</v>
      </c>
      <c r="UG14" s="11">
        <v>0</v>
      </c>
      <c r="UH14" s="11">
        <v>0</v>
      </c>
      <c r="UI14" s="11">
        <v>0</v>
      </c>
      <c r="UJ14" s="11">
        <v>0</v>
      </c>
      <c r="UK14" s="11">
        <v>0</v>
      </c>
      <c r="UL14" s="11">
        <v>0</v>
      </c>
      <c r="UM14" s="11">
        <v>0</v>
      </c>
      <c r="UN14" s="11">
        <v>0</v>
      </c>
      <c r="UO14" s="11">
        <v>0</v>
      </c>
      <c r="UP14" s="11">
        <v>0</v>
      </c>
      <c r="UQ14" s="11">
        <v>0</v>
      </c>
      <c r="UR14" s="11">
        <v>0</v>
      </c>
      <c r="US14" s="11">
        <v>0</v>
      </c>
      <c r="UT14" s="11">
        <v>0</v>
      </c>
      <c r="UU14" s="11">
        <v>0</v>
      </c>
      <c r="UV14" s="11">
        <v>0</v>
      </c>
      <c r="UW14" s="11">
        <v>0</v>
      </c>
      <c r="UX14" s="11">
        <v>0</v>
      </c>
      <c r="UY14" s="11">
        <v>0</v>
      </c>
      <c r="UZ14" s="11">
        <v>0</v>
      </c>
      <c r="VA14" s="11">
        <v>0</v>
      </c>
      <c r="VB14" s="11">
        <v>0</v>
      </c>
      <c r="VC14" s="11">
        <v>0</v>
      </c>
      <c r="VD14" s="11">
        <v>0</v>
      </c>
      <c r="VE14" s="11">
        <v>0</v>
      </c>
      <c r="VF14" s="11">
        <v>0</v>
      </c>
      <c r="VG14" s="11">
        <v>0</v>
      </c>
      <c r="VH14" s="11">
        <v>0</v>
      </c>
      <c r="VI14" s="11">
        <v>0</v>
      </c>
      <c r="VJ14" s="11">
        <v>0</v>
      </c>
      <c r="VK14" s="11">
        <v>0</v>
      </c>
      <c r="VL14" s="11">
        <v>0</v>
      </c>
      <c r="VM14" s="11">
        <v>0</v>
      </c>
      <c r="VN14" s="11">
        <v>0</v>
      </c>
      <c r="VO14" s="11">
        <v>0</v>
      </c>
      <c r="VP14" s="11">
        <v>0</v>
      </c>
      <c r="VQ14" s="11">
        <v>0</v>
      </c>
      <c r="VR14" s="11">
        <v>0</v>
      </c>
      <c r="VS14" s="11">
        <v>0</v>
      </c>
      <c r="VT14" s="11">
        <v>0</v>
      </c>
      <c r="VU14" s="11">
        <v>0</v>
      </c>
      <c r="VV14" s="11">
        <v>0</v>
      </c>
      <c r="VW14" s="11">
        <v>0</v>
      </c>
      <c r="VX14" s="11">
        <v>0</v>
      </c>
      <c r="VY14" s="11">
        <v>0</v>
      </c>
      <c r="VZ14" s="11">
        <v>0</v>
      </c>
      <c r="WA14" s="11">
        <v>0</v>
      </c>
      <c r="WB14" s="11">
        <v>0</v>
      </c>
      <c r="WC14" s="11">
        <v>0</v>
      </c>
      <c r="WD14" s="11">
        <v>0</v>
      </c>
      <c r="WE14" s="11">
        <v>0</v>
      </c>
      <c r="WF14" s="11">
        <v>0</v>
      </c>
      <c r="WG14" s="11">
        <v>0</v>
      </c>
      <c r="WH14" s="11">
        <v>0</v>
      </c>
      <c r="WI14" s="11">
        <v>0</v>
      </c>
      <c r="WJ14" s="11">
        <v>0</v>
      </c>
      <c r="WK14" s="11">
        <v>0</v>
      </c>
      <c r="WL14" s="11">
        <v>0</v>
      </c>
      <c r="WM14" s="11">
        <v>0</v>
      </c>
      <c r="WN14" s="11">
        <v>0</v>
      </c>
      <c r="WO14" s="11">
        <v>0</v>
      </c>
      <c r="WP14" s="11">
        <v>0</v>
      </c>
      <c r="WQ14" s="11">
        <v>0</v>
      </c>
      <c r="WR14" s="11">
        <v>0</v>
      </c>
      <c r="WS14" s="11">
        <v>0</v>
      </c>
      <c r="WT14" s="11">
        <v>131.63361575953832</v>
      </c>
      <c r="WU14" s="11">
        <v>12.164089601697832</v>
      </c>
      <c r="WV14" s="11">
        <v>0</v>
      </c>
      <c r="WW14" s="11">
        <v>0</v>
      </c>
      <c r="WX14" s="11">
        <v>0</v>
      </c>
      <c r="WY14" s="11">
        <v>0</v>
      </c>
      <c r="WZ14" s="11">
        <v>0</v>
      </c>
      <c r="XA14" s="11">
        <v>1796.445650809804</v>
      </c>
      <c r="XB14" s="11">
        <v>0</v>
      </c>
      <c r="XC14" s="11">
        <v>0</v>
      </c>
      <c r="XD14" s="11">
        <v>242.61189128695057</v>
      </c>
      <c r="XE14" s="11">
        <v>22.419446332332445</v>
      </c>
      <c r="XF14" s="11">
        <v>0</v>
      </c>
      <c r="XG14" s="11">
        <v>0</v>
      </c>
      <c r="XH14" s="11">
        <v>0</v>
      </c>
      <c r="XI14" s="11">
        <v>0</v>
      </c>
      <c r="XJ14" s="11">
        <v>0</v>
      </c>
      <c r="XK14" s="11">
        <v>3311.0013306430196</v>
      </c>
      <c r="XL14" s="11">
        <v>0</v>
      </c>
      <c r="XM14" s="11">
        <v>0</v>
      </c>
      <c r="XN14" s="11">
        <v>4381.0634</v>
      </c>
      <c r="XO14" s="11">
        <v>-1208.0415899999998</v>
      </c>
      <c r="XP14" s="11">
        <v>3173.0218100000002</v>
      </c>
    </row>
    <row r="15" spans="1:640">
      <c r="A15" s="6">
        <v>31</v>
      </c>
      <c r="B15" s="3" t="s">
        <v>132</v>
      </c>
      <c r="C15" s="8">
        <f t="shared" si="0"/>
        <v>1188.224588970126</v>
      </c>
      <c r="D15" s="8">
        <f t="shared" si="1"/>
        <v>4425.166310448536</v>
      </c>
      <c r="E15" s="60">
        <f t="shared" si="6"/>
        <v>5613.3908994186622</v>
      </c>
      <c r="F15" s="9">
        <f t="shared" si="2"/>
        <v>601.27040438429128</v>
      </c>
      <c r="G15" s="9">
        <f t="shared" si="3"/>
        <v>718.28414007021843</v>
      </c>
      <c r="H15" s="9">
        <f t="shared" si="7"/>
        <v>1319.5545444545096</v>
      </c>
      <c r="I15" s="10">
        <f t="shared" si="8"/>
        <v>1789.4949933544171</v>
      </c>
      <c r="J15" s="10">
        <f t="shared" si="9"/>
        <v>5143.4504505187542</v>
      </c>
      <c r="K15" s="10">
        <f t="shared" si="10"/>
        <v>6932.9454438731718</v>
      </c>
      <c r="L15" s="57">
        <v>1047.6813993307994</v>
      </c>
      <c r="M15" s="57">
        <v>-53.806929133038857</v>
      </c>
      <c r="N15" s="57">
        <v>194.35011877236545</v>
      </c>
      <c r="O15" s="57">
        <v>0</v>
      </c>
      <c r="P15" s="57">
        <v>0</v>
      </c>
      <c r="Q15" s="57">
        <v>0</v>
      </c>
      <c r="R15" s="57">
        <v>4263.672990236827</v>
      </c>
      <c r="S15" s="57">
        <v>161.49332021170918</v>
      </c>
      <c r="T15" s="57">
        <v>0</v>
      </c>
      <c r="U15" s="58">
        <v>384.84961098318962</v>
      </c>
      <c r="V15" s="58">
        <v>200.03553002041733</v>
      </c>
      <c r="W15" s="58">
        <v>16.385263380684414</v>
      </c>
      <c r="X15" s="58">
        <v>113.33335</v>
      </c>
      <c r="Y15" s="58">
        <v>0</v>
      </c>
      <c r="Z15" s="58">
        <v>0</v>
      </c>
      <c r="AA15" s="58">
        <v>498.77657744764832</v>
      </c>
      <c r="AB15" s="58">
        <v>98.965732622570115</v>
      </c>
      <c r="AC15" s="58">
        <v>7.2084799999999998</v>
      </c>
      <c r="AD15" s="59">
        <f t="shared" si="5"/>
        <v>1432.5310103139891</v>
      </c>
      <c r="AE15" s="59">
        <f t="shared" si="5"/>
        <v>146.22860088737846</v>
      </c>
      <c r="AF15" s="59">
        <f t="shared" si="5"/>
        <v>210.73538215304987</v>
      </c>
      <c r="AG15" s="59">
        <f t="shared" si="5"/>
        <v>113.33335</v>
      </c>
      <c r="AH15" s="59">
        <f t="shared" si="5"/>
        <v>0</v>
      </c>
      <c r="AI15" s="59">
        <f t="shared" si="5"/>
        <v>0</v>
      </c>
      <c r="AJ15" s="59">
        <f t="shared" si="5"/>
        <v>4762.4495676844754</v>
      </c>
      <c r="AK15" s="59">
        <f t="shared" si="5"/>
        <v>260.4590528342793</v>
      </c>
      <c r="AL15" s="59">
        <f t="shared" si="5"/>
        <v>7.2084799999999998</v>
      </c>
      <c r="AM15" s="11">
        <v>0</v>
      </c>
      <c r="AN15" s="11">
        <v>0</v>
      </c>
      <c r="AO15" s="11">
        <v>173.74720438615358</v>
      </c>
      <c r="AP15" s="11">
        <v>0</v>
      </c>
      <c r="AQ15" s="11">
        <v>0</v>
      </c>
      <c r="AR15" s="11">
        <v>0</v>
      </c>
      <c r="AS15" s="11">
        <v>2562.6969045734631</v>
      </c>
      <c r="AT15" s="11">
        <v>0</v>
      </c>
      <c r="AU15" s="11">
        <v>0</v>
      </c>
      <c r="AV15" s="11">
        <v>0</v>
      </c>
      <c r="AW15" s="11">
        <v>0</v>
      </c>
      <c r="AX15" s="11">
        <v>0</v>
      </c>
      <c r="AY15" s="11">
        <v>12.593795613846421</v>
      </c>
      <c r="AZ15" s="11">
        <v>0</v>
      </c>
      <c r="BA15" s="11">
        <v>0</v>
      </c>
      <c r="BB15" s="11">
        <v>0</v>
      </c>
      <c r="BC15" s="11">
        <v>185.75309542653628</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0</v>
      </c>
      <c r="EM15" s="11">
        <v>0</v>
      </c>
      <c r="EN15" s="11">
        <v>0</v>
      </c>
      <c r="EO15" s="11">
        <v>0</v>
      </c>
      <c r="EP15" s="11">
        <v>0</v>
      </c>
      <c r="EQ15" s="11">
        <v>0</v>
      </c>
      <c r="ER15" s="11">
        <v>0</v>
      </c>
      <c r="ES15" s="11">
        <v>0</v>
      </c>
      <c r="ET15" s="11">
        <v>0</v>
      </c>
      <c r="EU15" s="11">
        <v>0</v>
      </c>
      <c r="EV15" s="11">
        <v>0</v>
      </c>
      <c r="EW15" s="11">
        <v>0</v>
      </c>
      <c r="EX15" s="11">
        <v>0</v>
      </c>
      <c r="EY15" s="11">
        <v>0</v>
      </c>
      <c r="EZ15" s="11">
        <v>0</v>
      </c>
      <c r="FA15" s="11">
        <v>0</v>
      </c>
      <c r="FB15" s="11">
        <v>0</v>
      </c>
      <c r="FC15" s="11">
        <v>0</v>
      </c>
      <c r="FD15" s="11">
        <v>0</v>
      </c>
      <c r="FE15" s="11">
        <v>0</v>
      </c>
      <c r="FF15" s="11">
        <v>0</v>
      </c>
      <c r="FG15" s="11">
        <v>0</v>
      </c>
      <c r="FH15" s="11">
        <v>0</v>
      </c>
      <c r="FI15" s="11">
        <v>0</v>
      </c>
      <c r="FJ15" s="11">
        <v>0</v>
      </c>
      <c r="FK15" s="11">
        <v>7.2084799999999998</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0</v>
      </c>
      <c r="GC15" s="11">
        <v>0</v>
      </c>
      <c r="GD15" s="11">
        <v>0</v>
      </c>
      <c r="GE15" s="11">
        <v>0</v>
      </c>
      <c r="GF15" s="11">
        <v>0</v>
      </c>
      <c r="GG15" s="11">
        <v>0</v>
      </c>
      <c r="GH15" s="11">
        <v>0</v>
      </c>
      <c r="GI15" s="11">
        <v>0</v>
      </c>
      <c r="GJ15" s="11">
        <v>0</v>
      </c>
      <c r="GK15" s="11">
        <v>0</v>
      </c>
      <c r="GL15" s="11">
        <v>0</v>
      </c>
      <c r="GM15" s="11">
        <v>0</v>
      </c>
      <c r="GN15" s="11">
        <v>0</v>
      </c>
      <c r="GO15" s="11">
        <v>0</v>
      </c>
      <c r="GP15" s="11">
        <v>0</v>
      </c>
      <c r="GQ15" s="11">
        <v>17.420999999999999</v>
      </c>
      <c r="GR15" s="11">
        <v>-54</v>
      </c>
      <c r="GS15" s="11">
        <v>0</v>
      </c>
      <c r="GT15" s="11">
        <v>0</v>
      </c>
      <c r="GU15" s="11">
        <v>0</v>
      </c>
      <c r="GV15" s="11">
        <v>0</v>
      </c>
      <c r="GW15" s="11">
        <v>0</v>
      </c>
      <c r="GX15" s="11">
        <v>144</v>
      </c>
      <c r="GY15" s="11">
        <v>0</v>
      </c>
      <c r="GZ15" s="11">
        <v>0</v>
      </c>
      <c r="HA15" s="11">
        <v>0</v>
      </c>
      <c r="HB15" s="11">
        <v>0</v>
      </c>
      <c r="HC15" s="11">
        <v>0</v>
      </c>
      <c r="HD15" s="11">
        <v>0</v>
      </c>
      <c r="HE15" s="11">
        <v>0</v>
      </c>
      <c r="HF15" s="11">
        <v>0</v>
      </c>
      <c r="HG15" s="11">
        <v>0</v>
      </c>
      <c r="HH15" s="11">
        <v>0</v>
      </c>
      <c r="HI15" s="11">
        <v>0</v>
      </c>
      <c r="HJ15" s="11">
        <v>0</v>
      </c>
      <c r="HK15" s="11">
        <v>0</v>
      </c>
      <c r="HL15" s="11">
        <v>0</v>
      </c>
      <c r="HM15" s="11">
        <v>0</v>
      </c>
      <c r="HN15" s="11">
        <v>0</v>
      </c>
      <c r="HO15" s="11">
        <v>0</v>
      </c>
      <c r="HP15" s="11">
        <v>0</v>
      </c>
      <c r="HQ15" s="11">
        <v>0</v>
      </c>
      <c r="HR15" s="11">
        <v>0</v>
      </c>
      <c r="HS15" s="11">
        <v>0</v>
      </c>
      <c r="HT15" s="11">
        <v>0</v>
      </c>
      <c r="HU15" s="11">
        <v>0</v>
      </c>
      <c r="HV15" s="11">
        <v>0</v>
      </c>
      <c r="HW15" s="11">
        <v>0</v>
      </c>
      <c r="HX15" s="11">
        <v>0</v>
      </c>
      <c r="HY15" s="11">
        <v>0</v>
      </c>
      <c r="HZ15" s="11">
        <v>0</v>
      </c>
      <c r="IA15" s="11">
        <v>0</v>
      </c>
      <c r="IB15" s="11">
        <v>0</v>
      </c>
      <c r="IC15" s="11">
        <v>0</v>
      </c>
      <c r="ID15" s="11">
        <v>0</v>
      </c>
      <c r="IE15" s="11">
        <v>0</v>
      </c>
      <c r="IF15" s="11">
        <v>200</v>
      </c>
      <c r="IG15" s="11">
        <v>0</v>
      </c>
      <c r="IH15" s="11">
        <v>0</v>
      </c>
      <c r="II15" s="11">
        <v>0</v>
      </c>
      <c r="IJ15" s="11">
        <v>0</v>
      </c>
      <c r="IK15" s="11">
        <v>0</v>
      </c>
      <c r="IL15" s="11">
        <v>0</v>
      </c>
      <c r="IM15" s="11">
        <v>0</v>
      </c>
      <c r="IN15" s="11">
        <v>0</v>
      </c>
      <c r="IO15" s="11">
        <v>0</v>
      </c>
      <c r="IP15" s="11">
        <v>0</v>
      </c>
      <c r="IQ15" s="11">
        <v>0</v>
      </c>
      <c r="IR15" s="11">
        <v>0</v>
      </c>
      <c r="IS15" s="11">
        <v>0</v>
      </c>
      <c r="IT15" s="11">
        <v>0</v>
      </c>
      <c r="IU15" s="11">
        <v>0</v>
      </c>
      <c r="IV15" s="11">
        <v>113.33335000000001</v>
      </c>
      <c r="IW15" s="11">
        <v>0</v>
      </c>
      <c r="IX15" s="11">
        <v>0</v>
      </c>
      <c r="IY15" s="11">
        <v>0</v>
      </c>
      <c r="IZ15" s="11">
        <v>0</v>
      </c>
      <c r="JA15" s="11">
        <v>0</v>
      </c>
      <c r="JB15" s="11">
        <v>0</v>
      </c>
      <c r="JC15" s="11">
        <v>0</v>
      </c>
      <c r="JD15" s="11">
        <v>0</v>
      </c>
      <c r="JE15" s="11">
        <v>0</v>
      </c>
      <c r="JF15" s="11">
        <v>0</v>
      </c>
      <c r="JG15" s="11">
        <v>0</v>
      </c>
      <c r="JH15" s="11">
        <v>0</v>
      </c>
      <c r="JI15" s="11">
        <v>0</v>
      </c>
      <c r="JJ15" s="11">
        <v>0</v>
      </c>
      <c r="JK15" s="11">
        <v>0</v>
      </c>
      <c r="JL15" s="11">
        <v>0</v>
      </c>
      <c r="JM15" s="11">
        <v>0</v>
      </c>
      <c r="JN15" s="11">
        <v>0</v>
      </c>
      <c r="JO15" s="11">
        <v>0</v>
      </c>
      <c r="JP15" s="11">
        <v>2.972</v>
      </c>
      <c r="JQ15" s="11">
        <v>0</v>
      </c>
      <c r="JR15" s="11">
        <v>0</v>
      </c>
      <c r="JS15" s="11">
        <v>0</v>
      </c>
      <c r="JT15" s="11">
        <v>0</v>
      </c>
      <c r="JU15" s="11">
        <v>0</v>
      </c>
      <c r="JV15" s="11">
        <v>0</v>
      </c>
      <c r="JW15" s="11">
        <v>0</v>
      </c>
      <c r="JX15" s="11">
        <v>0</v>
      </c>
      <c r="JY15" s="11">
        <v>0</v>
      </c>
      <c r="JZ15" s="11">
        <v>0</v>
      </c>
      <c r="KA15" s="11">
        <v>0</v>
      </c>
      <c r="KB15" s="11">
        <v>0</v>
      </c>
      <c r="KC15" s="11">
        <v>0</v>
      </c>
      <c r="KD15" s="11">
        <v>0</v>
      </c>
      <c r="KE15" s="11">
        <v>0</v>
      </c>
      <c r="KF15" s="11">
        <v>0</v>
      </c>
      <c r="KG15" s="11">
        <v>0</v>
      </c>
      <c r="KH15" s="11">
        <v>0</v>
      </c>
      <c r="KI15" s="11">
        <v>0</v>
      </c>
      <c r="KJ15" s="11">
        <v>0</v>
      </c>
      <c r="KK15" s="11">
        <v>0</v>
      </c>
      <c r="KL15" s="11">
        <v>0</v>
      </c>
      <c r="KM15" s="11">
        <v>0</v>
      </c>
      <c r="KN15" s="11">
        <v>0</v>
      </c>
      <c r="KO15" s="11">
        <v>0</v>
      </c>
      <c r="KP15" s="11">
        <v>0</v>
      </c>
      <c r="KQ15" s="11">
        <v>0</v>
      </c>
      <c r="KR15" s="11">
        <v>0</v>
      </c>
      <c r="KS15" s="11">
        <v>0</v>
      </c>
      <c r="KT15" s="11">
        <v>0</v>
      </c>
      <c r="KU15" s="11">
        <v>0</v>
      </c>
      <c r="KV15" s="11">
        <v>0</v>
      </c>
      <c r="KW15" s="11">
        <v>0</v>
      </c>
      <c r="KX15" s="11">
        <v>0</v>
      </c>
      <c r="KY15" s="11">
        <v>0</v>
      </c>
      <c r="KZ15" s="11">
        <v>0</v>
      </c>
      <c r="LA15" s="11">
        <v>0</v>
      </c>
      <c r="LB15" s="11">
        <v>0</v>
      </c>
      <c r="LC15" s="11">
        <v>0</v>
      </c>
      <c r="LD15" s="11">
        <v>0</v>
      </c>
      <c r="LE15" s="11">
        <v>0</v>
      </c>
      <c r="LF15" s="11">
        <v>0</v>
      </c>
      <c r="LG15" s="11">
        <v>0</v>
      </c>
      <c r="LH15" s="11">
        <v>0</v>
      </c>
      <c r="LI15" s="11">
        <v>0</v>
      </c>
      <c r="LJ15" s="11">
        <v>0</v>
      </c>
      <c r="LK15" s="11">
        <v>0</v>
      </c>
      <c r="LL15" s="11">
        <v>0</v>
      </c>
      <c r="LM15" s="11">
        <v>0</v>
      </c>
      <c r="LN15" s="11">
        <v>0</v>
      </c>
      <c r="LO15" s="11">
        <v>0</v>
      </c>
      <c r="LP15" s="11">
        <v>0</v>
      </c>
      <c r="LQ15" s="11">
        <v>0</v>
      </c>
      <c r="LR15" s="11">
        <v>0</v>
      </c>
      <c r="LS15" s="11">
        <v>0</v>
      </c>
      <c r="LT15" s="11">
        <v>0</v>
      </c>
      <c r="LU15" s="11">
        <v>0</v>
      </c>
      <c r="LV15" s="11">
        <v>0</v>
      </c>
      <c r="LW15" s="11">
        <v>0</v>
      </c>
      <c r="LX15" s="11">
        <v>0</v>
      </c>
      <c r="LY15" s="11">
        <v>0</v>
      </c>
      <c r="LZ15" s="11">
        <v>0</v>
      </c>
      <c r="MA15" s="11">
        <v>0</v>
      </c>
      <c r="MB15" s="11">
        <v>0</v>
      </c>
      <c r="MC15" s="11">
        <v>0</v>
      </c>
      <c r="MD15" s="11">
        <v>0</v>
      </c>
      <c r="ME15" s="11">
        <v>0</v>
      </c>
      <c r="MF15" s="11">
        <v>0</v>
      </c>
      <c r="MG15" s="11">
        <v>0</v>
      </c>
      <c r="MH15" s="11">
        <v>0</v>
      </c>
      <c r="MI15" s="11">
        <v>0</v>
      </c>
      <c r="MJ15" s="11">
        <v>0</v>
      </c>
      <c r="MK15" s="11">
        <v>0</v>
      </c>
      <c r="ML15" s="11">
        <v>0</v>
      </c>
      <c r="MM15" s="11">
        <v>0</v>
      </c>
      <c r="MN15" s="11">
        <v>0</v>
      </c>
      <c r="MO15" s="11">
        <v>0</v>
      </c>
      <c r="MP15" s="11">
        <v>0</v>
      </c>
      <c r="MQ15" s="11">
        <v>0</v>
      </c>
      <c r="MR15" s="11">
        <v>0</v>
      </c>
      <c r="MS15" s="11">
        <v>0</v>
      </c>
      <c r="MT15" s="11">
        <v>0</v>
      </c>
      <c r="MU15" s="11">
        <v>0</v>
      </c>
      <c r="MV15" s="11">
        <v>0</v>
      </c>
      <c r="MW15" s="11">
        <v>0</v>
      </c>
      <c r="MX15" s="11">
        <v>0</v>
      </c>
      <c r="MY15" s="11">
        <v>0</v>
      </c>
      <c r="MZ15" s="11">
        <v>0</v>
      </c>
      <c r="NA15" s="11">
        <v>0</v>
      </c>
      <c r="NB15" s="11">
        <v>0</v>
      </c>
      <c r="NC15" s="11">
        <v>0</v>
      </c>
      <c r="ND15" s="11">
        <v>0</v>
      </c>
      <c r="NE15" s="11">
        <v>0</v>
      </c>
      <c r="NF15" s="11">
        <v>0</v>
      </c>
      <c r="NG15" s="11">
        <v>0</v>
      </c>
      <c r="NH15" s="11">
        <v>0</v>
      </c>
      <c r="NI15" s="11">
        <v>0</v>
      </c>
      <c r="NJ15" s="11">
        <v>0</v>
      </c>
      <c r="NK15" s="11">
        <v>0</v>
      </c>
      <c r="NL15" s="11">
        <v>0</v>
      </c>
      <c r="NM15" s="11">
        <v>0</v>
      </c>
      <c r="NN15" s="11">
        <v>0</v>
      </c>
      <c r="NO15" s="11">
        <v>0</v>
      </c>
      <c r="NP15" s="11">
        <v>0</v>
      </c>
      <c r="NQ15" s="11">
        <v>0</v>
      </c>
      <c r="NR15" s="11">
        <v>0</v>
      </c>
      <c r="NS15" s="11">
        <v>0</v>
      </c>
      <c r="NT15" s="11">
        <v>0</v>
      </c>
      <c r="NU15" s="11">
        <v>0</v>
      </c>
      <c r="NV15" s="11">
        <v>0</v>
      </c>
      <c r="NW15" s="11">
        <v>0</v>
      </c>
      <c r="NX15" s="11">
        <v>0</v>
      </c>
      <c r="NY15" s="11">
        <v>0</v>
      </c>
      <c r="NZ15" s="11">
        <v>0</v>
      </c>
      <c r="OA15" s="11">
        <v>0</v>
      </c>
      <c r="OB15" s="11">
        <v>0</v>
      </c>
      <c r="OC15" s="11">
        <v>0</v>
      </c>
      <c r="OD15" s="11">
        <v>0</v>
      </c>
      <c r="OE15" s="11">
        <v>-14.869948191317331</v>
      </c>
      <c r="OF15" s="11">
        <v>0</v>
      </c>
      <c r="OG15" s="11">
        <v>0</v>
      </c>
      <c r="OH15" s="11">
        <v>365.83405366486119</v>
      </c>
      <c r="OI15" s="11">
        <v>0</v>
      </c>
      <c r="OJ15" s="11">
        <v>0</v>
      </c>
      <c r="OK15" s="11">
        <v>0</v>
      </c>
      <c r="OL15" s="11">
        <v>0</v>
      </c>
      <c r="OM15" s="11">
        <v>0</v>
      </c>
      <c r="ON15" s="11">
        <v>0</v>
      </c>
      <c r="OO15" s="11">
        <v>0.14751424316510214</v>
      </c>
      <c r="OP15" s="11">
        <v>0</v>
      </c>
      <c r="OQ15" s="11">
        <v>0</v>
      </c>
      <c r="OR15" s="11">
        <v>227.32875442148958</v>
      </c>
      <c r="OS15" s="11">
        <v>0</v>
      </c>
      <c r="OT15" s="11">
        <v>0</v>
      </c>
      <c r="OU15" s="11">
        <v>0</v>
      </c>
      <c r="OV15" s="11">
        <v>0</v>
      </c>
      <c r="OW15" s="11">
        <v>0</v>
      </c>
      <c r="OX15" s="11">
        <v>0</v>
      </c>
      <c r="OY15" s="11">
        <v>9.1665138393245221E-2</v>
      </c>
      <c r="OZ15" s="11">
        <v>0</v>
      </c>
      <c r="PA15" s="11">
        <v>0</v>
      </c>
      <c r="PB15" s="11">
        <v>170.99499548965974</v>
      </c>
      <c r="PC15" s="11">
        <v>0.19307086696114212</v>
      </c>
      <c r="PD15" s="11">
        <v>20.602914386211868</v>
      </c>
      <c r="PE15" s="11">
        <v>0</v>
      </c>
      <c r="PF15" s="11">
        <v>0</v>
      </c>
      <c r="PG15" s="11">
        <v>0</v>
      </c>
      <c r="PH15" s="11">
        <v>1700.9760856633638</v>
      </c>
      <c r="PI15" s="11">
        <v>0</v>
      </c>
      <c r="PJ15" s="11">
        <v>0</v>
      </c>
      <c r="PK15" s="11">
        <v>0</v>
      </c>
      <c r="PL15" s="11">
        <v>31.467490547042726</v>
      </c>
      <c r="PM15" s="11">
        <v>3.553002041733129E-2</v>
      </c>
      <c r="PN15" s="11">
        <v>3.7914677668379912</v>
      </c>
      <c r="PO15" s="11">
        <v>0</v>
      </c>
      <c r="PP15" s="11">
        <v>0</v>
      </c>
      <c r="PQ15" s="11">
        <v>0</v>
      </c>
      <c r="PR15" s="11">
        <v>313.02348202111205</v>
      </c>
      <c r="PS15" s="11">
        <v>0</v>
      </c>
      <c r="PT15" s="11">
        <v>0</v>
      </c>
      <c r="PU15" s="11">
        <v>0</v>
      </c>
      <c r="PV15" s="11">
        <v>154.84773054984004</v>
      </c>
      <c r="PW15" s="11">
        <v>0</v>
      </c>
      <c r="PX15" s="11">
        <v>0</v>
      </c>
      <c r="PY15" s="11">
        <v>0</v>
      </c>
      <c r="PZ15" s="11">
        <v>0</v>
      </c>
      <c r="QA15" s="11">
        <v>0</v>
      </c>
      <c r="QB15" s="11">
        <v>0</v>
      </c>
      <c r="QC15" s="11">
        <v>0</v>
      </c>
      <c r="QD15" s="11">
        <v>0</v>
      </c>
      <c r="QE15" s="11">
        <v>0</v>
      </c>
      <c r="QF15" s="11">
        <v>22.645780675714878</v>
      </c>
      <c r="QG15" s="11">
        <v>0</v>
      </c>
      <c r="QH15" s="11">
        <v>0</v>
      </c>
      <c r="QI15" s="11">
        <v>0</v>
      </c>
      <c r="QJ15" s="11">
        <v>0</v>
      </c>
      <c r="QK15" s="11">
        <v>0</v>
      </c>
      <c r="QL15" s="11">
        <v>0</v>
      </c>
      <c r="QM15" s="11">
        <v>0</v>
      </c>
      <c r="QN15" s="11">
        <v>0</v>
      </c>
      <c r="QO15" s="11">
        <v>0</v>
      </c>
      <c r="QP15" s="11">
        <v>117.77294890375163</v>
      </c>
      <c r="QQ15" s="11">
        <v>0</v>
      </c>
      <c r="QR15" s="11">
        <v>0</v>
      </c>
      <c r="QS15" s="11">
        <v>0</v>
      </c>
      <c r="QT15" s="11">
        <v>0</v>
      </c>
      <c r="QU15" s="11">
        <v>0</v>
      </c>
      <c r="QV15" s="11">
        <v>0</v>
      </c>
      <c r="QW15" s="11">
        <v>14.373805968544081</v>
      </c>
      <c r="QX15" s="11">
        <v>0</v>
      </c>
      <c r="QY15" s="11">
        <v>0</v>
      </c>
      <c r="QZ15" s="11">
        <v>3.3648226309960845</v>
      </c>
      <c r="RA15" s="11">
        <v>0</v>
      </c>
      <c r="RB15" s="11">
        <v>0</v>
      </c>
      <c r="RC15" s="11">
        <v>0</v>
      </c>
      <c r="RD15" s="11">
        <v>0</v>
      </c>
      <c r="RE15" s="11">
        <v>0</v>
      </c>
      <c r="RF15" s="11">
        <v>0</v>
      </c>
      <c r="RG15" s="11">
        <v>0.41066567549420552</v>
      </c>
      <c r="RH15" s="11">
        <v>0</v>
      </c>
      <c r="RI15" s="11">
        <v>0</v>
      </c>
      <c r="RJ15" s="11">
        <v>63.863791146424518</v>
      </c>
      <c r="RK15" s="11">
        <v>0</v>
      </c>
      <c r="RL15" s="11">
        <v>0</v>
      </c>
      <c r="RM15" s="11">
        <v>0</v>
      </c>
      <c r="RN15" s="11">
        <v>0</v>
      </c>
      <c r="RO15" s="11">
        <v>0</v>
      </c>
      <c r="RP15" s="11">
        <v>0</v>
      </c>
      <c r="RQ15" s="11">
        <v>0</v>
      </c>
      <c r="RR15" s="11">
        <v>0</v>
      </c>
      <c r="RS15" s="11">
        <v>0</v>
      </c>
      <c r="RT15" s="11">
        <v>72.872757048146184</v>
      </c>
      <c r="RU15" s="11">
        <v>0</v>
      </c>
      <c r="RV15" s="11">
        <v>0</v>
      </c>
      <c r="RW15" s="11">
        <v>0</v>
      </c>
      <c r="RX15" s="11">
        <v>0</v>
      </c>
      <c r="RY15" s="11">
        <v>0</v>
      </c>
      <c r="RZ15" s="11">
        <v>0</v>
      </c>
      <c r="SA15" s="11">
        <v>0</v>
      </c>
      <c r="SB15" s="11">
        <v>0</v>
      </c>
      <c r="SC15" s="11">
        <v>0</v>
      </c>
      <c r="SD15" s="11">
        <v>82.490900878515035</v>
      </c>
      <c r="SE15" s="11">
        <v>0</v>
      </c>
      <c r="SF15" s="11">
        <v>0</v>
      </c>
      <c r="SG15" s="11">
        <v>0</v>
      </c>
      <c r="SH15" s="11">
        <v>0</v>
      </c>
      <c r="SI15" s="11">
        <v>0</v>
      </c>
      <c r="SJ15" s="11">
        <v>0</v>
      </c>
      <c r="SK15" s="11">
        <v>0</v>
      </c>
      <c r="SL15" s="11">
        <v>0</v>
      </c>
      <c r="SM15" s="11">
        <v>0</v>
      </c>
      <c r="SN15" s="11">
        <v>0</v>
      </c>
      <c r="SO15" s="11">
        <v>0</v>
      </c>
      <c r="SP15" s="11">
        <v>0</v>
      </c>
      <c r="SQ15" s="11">
        <v>0</v>
      </c>
      <c r="SR15" s="11">
        <v>0</v>
      </c>
      <c r="SS15" s="11">
        <v>0</v>
      </c>
      <c r="ST15" s="11">
        <v>0</v>
      </c>
      <c r="SU15" s="11">
        <v>0</v>
      </c>
      <c r="SV15" s="11">
        <v>0</v>
      </c>
      <c r="SW15" s="11">
        <v>0</v>
      </c>
      <c r="SX15" s="11">
        <v>72.449821357032263</v>
      </c>
      <c r="SY15" s="11">
        <v>0</v>
      </c>
      <c r="SZ15" s="11">
        <v>0</v>
      </c>
      <c r="TA15" s="11">
        <v>0</v>
      </c>
      <c r="TB15" s="11">
        <v>0</v>
      </c>
      <c r="TC15" s="11">
        <v>0</v>
      </c>
      <c r="TD15" s="11">
        <v>0</v>
      </c>
      <c r="TE15" s="11">
        <v>0</v>
      </c>
      <c r="TF15" s="11">
        <v>0</v>
      </c>
      <c r="TG15" s="11">
        <v>0</v>
      </c>
      <c r="TH15" s="11">
        <v>2.1012105110833428</v>
      </c>
      <c r="TI15" s="11">
        <v>0</v>
      </c>
      <c r="TJ15" s="11">
        <v>0</v>
      </c>
      <c r="TK15" s="11">
        <v>0</v>
      </c>
      <c r="TL15" s="11">
        <v>0</v>
      </c>
      <c r="TM15" s="11">
        <v>0</v>
      </c>
      <c r="TN15" s="11">
        <v>0</v>
      </c>
      <c r="TO15" s="11">
        <v>0</v>
      </c>
      <c r="TP15" s="11">
        <v>0</v>
      </c>
      <c r="TQ15" s="11">
        <v>0</v>
      </c>
      <c r="TR15" s="11">
        <v>0</v>
      </c>
      <c r="TS15" s="11">
        <v>0</v>
      </c>
      <c r="TT15" s="11">
        <v>0</v>
      </c>
      <c r="TU15" s="11">
        <v>0</v>
      </c>
      <c r="TV15" s="11">
        <v>0</v>
      </c>
      <c r="TW15" s="11">
        <v>0</v>
      </c>
      <c r="TX15" s="11">
        <v>0</v>
      </c>
      <c r="TY15" s="11">
        <v>0</v>
      </c>
      <c r="TZ15" s="11">
        <v>0</v>
      </c>
      <c r="UA15" s="11">
        <v>0</v>
      </c>
      <c r="UB15" s="11">
        <v>0</v>
      </c>
      <c r="UC15" s="11">
        <v>0</v>
      </c>
      <c r="UD15" s="11">
        <v>0</v>
      </c>
      <c r="UE15" s="11">
        <v>0</v>
      </c>
      <c r="UF15" s="11">
        <v>0</v>
      </c>
      <c r="UG15" s="11">
        <v>0</v>
      </c>
      <c r="UH15" s="11">
        <v>0</v>
      </c>
      <c r="UI15" s="11">
        <v>0</v>
      </c>
      <c r="UJ15" s="11">
        <v>0</v>
      </c>
      <c r="UK15" s="11">
        <v>0</v>
      </c>
      <c r="UL15" s="11">
        <v>0</v>
      </c>
      <c r="UM15" s="11">
        <v>0</v>
      </c>
      <c r="UN15" s="11">
        <v>0</v>
      </c>
      <c r="UO15" s="11">
        <v>0</v>
      </c>
      <c r="UP15" s="11">
        <v>0</v>
      </c>
      <c r="UQ15" s="11">
        <v>0</v>
      </c>
      <c r="UR15" s="11">
        <v>0</v>
      </c>
      <c r="US15" s="11">
        <v>0</v>
      </c>
      <c r="UT15" s="11">
        <v>0</v>
      </c>
      <c r="UU15" s="11">
        <v>0</v>
      </c>
      <c r="UV15" s="11">
        <v>0</v>
      </c>
      <c r="UW15" s="11">
        <v>0</v>
      </c>
      <c r="UX15" s="11">
        <v>0</v>
      </c>
      <c r="UY15" s="11">
        <v>0</v>
      </c>
      <c r="UZ15" s="11">
        <v>0</v>
      </c>
      <c r="VA15" s="11">
        <v>0</v>
      </c>
      <c r="VB15" s="11">
        <v>0</v>
      </c>
      <c r="VC15" s="11">
        <v>0</v>
      </c>
      <c r="VD15" s="11">
        <v>0</v>
      </c>
      <c r="VE15" s="11">
        <v>0</v>
      </c>
      <c r="VF15" s="11">
        <v>0</v>
      </c>
      <c r="VG15" s="11">
        <v>0</v>
      </c>
      <c r="VH15" s="11">
        <v>0</v>
      </c>
      <c r="VI15" s="11">
        <v>0</v>
      </c>
      <c r="VJ15" s="11">
        <v>0</v>
      </c>
      <c r="VK15" s="11">
        <v>0</v>
      </c>
      <c r="VL15" s="11">
        <v>0</v>
      </c>
      <c r="VM15" s="11">
        <v>0</v>
      </c>
      <c r="VN15" s="11">
        <v>0</v>
      </c>
      <c r="VO15" s="11">
        <v>0</v>
      </c>
      <c r="VP15" s="11">
        <v>0</v>
      </c>
      <c r="VQ15" s="11">
        <v>0</v>
      </c>
      <c r="VR15" s="11">
        <v>0</v>
      </c>
      <c r="VS15" s="11">
        <v>0</v>
      </c>
      <c r="VT15" s="11">
        <v>0</v>
      </c>
      <c r="VU15" s="11">
        <v>0</v>
      </c>
      <c r="VV15" s="11">
        <v>0</v>
      </c>
      <c r="VW15" s="11">
        <v>0</v>
      </c>
      <c r="VX15" s="11">
        <v>0</v>
      </c>
      <c r="VY15" s="11">
        <v>0</v>
      </c>
      <c r="VZ15" s="11">
        <v>0</v>
      </c>
      <c r="WA15" s="11">
        <v>0</v>
      </c>
      <c r="WB15" s="11">
        <v>0</v>
      </c>
      <c r="WC15" s="11">
        <v>0</v>
      </c>
      <c r="WD15" s="11">
        <v>0</v>
      </c>
      <c r="WE15" s="11">
        <v>0</v>
      </c>
      <c r="WF15" s="11">
        <v>0</v>
      </c>
      <c r="WG15" s="11">
        <v>0</v>
      </c>
      <c r="WH15" s="11">
        <v>0</v>
      </c>
      <c r="WI15" s="11">
        <v>0</v>
      </c>
      <c r="WJ15" s="11">
        <v>0</v>
      </c>
      <c r="WK15" s="11">
        <v>0</v>
      </c>
      <c r="WL15" s="11">
        <v>0</v>
      </c>
      <c r="WM15" s="11">
        <v>0</v>
      </c>
      <c r="WN15" s="11">
        <v>0</v>
      </c>
      <c r="WO15" s="11">
        <v>0</v>
      </c>
      <c r="WP15" s="11">
        <v>0</v>
      </c>
      <c r="WQ15" s="11">
        <v>0</v>
      </c>
      <c r="WR15" s="11">
        <v>0</v>
      </c>
      <c r="WS15" s="11">
        <v>0</v>
      </c>
      <c r="WT15" s="11">
        <v>9.5230906600007224</v>
      </c>
      <c r="WU15" s="11">
        <v>0</v>
      </c>
      <c r="WV15" s="11">
        <v>0</v>
      </c>
      <c r="WW15" s="11">
        <v>0</v>
      </c>
      <c r="WX15" s="11">
        <v>0</v>
      </c>
      <c r="WY15" s="11">
        <v>0</v>
      </c>
      <c r="WZ15" s="11">
        <v>0</v>
      </c>
      <c r="XA15" s="11">
        <v>0</v>
      </c>
      <c r="XB15" s="11">
        <v>0</v>
      </c>
      <c r="XC15" s="11">
        <v>0</v>
      </c>
      <c r="XD15" s="11">
        <v>17.551861829431321</v>
      </c>
      <c r="XE15" s="11">
        <v>0</v>
      </c>
      <c r="XF15" s="11">
        <v>0</v>
      </c>
      <c r="XG15" s="11">
        <v>0</v>
      </c>
      <c r="XH15" s="11">
        <v>0</v>
      </c>
      <c r="XI15" s="11">
        <v>0</v>
      </c>
      <c r="XJ15" s="11">
        <v>0</v>
      </c>
      <c r="XK15" s="11">
        <v>0</v>
      </c>
      <c r="XL15" s="11">
        <v>0</v>
      </c>
      <c r="XM15" s="11">
        <v>0</v>
      </c>
      <c r="XN15" s="11">
        <v>0</v>
      </c>
      <c r="XO15" s="11">
        <v>113.33335</v>
      </c>
      <c r="XP15" s="11">
        <v>113.33335</v>
      </c>
    </row>
    <row r="16" spans="1:640">
      <c r="A16" s="6">
        <v>44</v>
      </c>
      <c r="B16" s="3" t="s">
        <v>133</v>
      </c>
      <c r="C16" s="8">
        <f t="shared" si="0"/>
        <v>437.40746023816206</v>
      </c>
      <c r="D16" s="8">
        <f t="shared" si="1"/>
        <v>70.46554312590159</v>
      </c>
      <c r="E16" s="60">
        <f t="shared" si="6"/>
        <v>507.87300336406366</v>
      </c>
      <c r="F16" s="9">
        <f t="shared" si="2"/>
        <v>139.19812041464445</v>
      </c>
      <c r="G16" s="9">
        <f t="shared" si="3"/>
        <v>9.3205225599464718</v>
      </c>
      <c r="H16" s="9">
        <f t="shared" si="7"/>
        <v>148.51864297459093</v>
      </c>
      <c r="I16" s="10">
        <f t="shared" si="8"/>
        <v>576.60558065280657</v>
      </c>
      <c r="J16" s="10">
        <f t="shared" si="9"/>
        <v>79.786065685848058</v>
      </c>
      <c r="K16" s="10">
        <f t="shared" si="10"/>
        <v>656.3916463386546</v>
      </c>
      <c r="L16" s="57">
        <v>437.33653624621712</v>
      </c>
      <c r="M16" s="57">
        <v>7.0923991944909351E-2</v>
      </c>
      <c r="N16" s="57">
        <v>0</v>
      </c>
      <c r="O16" s="57">
        <v>0</v>
      </c>
      <c r="P16" s="57">
        <v>0</v>
      </c>
      <c r="Q16" s="57">
        <v>0</v>
      </c>
      <c r="R16" s="57">
        <v>63.732038502608859</v>
      </c>
      <c r="S16" s="57">
        <v>6.733504623292732</v>
      </c>
      <c r="T16" s="57">
        <v>0</v>
      </c>
      <c r="U16" s="58">
        <v>139.1850685704095</v>
      </c>
      <c r="V16" s="58">
        <v>1.3051844234938027E-2</v>
      </c>
      <c r="W16" s="58">
        <v>0</v>
      </c>
      <c r="X16" s="58">
        <v>0</v>
      </c>
      <c r="Y16" s="58">
        <v>0</v>
      </c>
      <c r="Z16" s="58">
        <v>0</v>
      </c>
      <c r="AA16" s="58">
        <v>9.3205225599464718</v>
      </c>
      <c r="AB16" s="58">
        <v>0</v>
      </c>
      <c r="AC16" s="58">
        <v>0</v>
      </c>
      <c r="AD16" s="59">
        <f t="shared" si="5"/>
        <v>576.52160481662668</v>
      </c>
      <c r="AE16" s="59">
        <f t="shared" si="5"/>
        <v>8.3975836179847385E-2</v>
      </c>
      <c r="AF16" s="59">
        <f t="shared" si="5"/>
        <v>0</v>
      </c>
      <c r="AG16" s="59">
        <f t="shared" si="5"/>
        <v>0</v>
      </c>
      <c r="AH16" s="59">
        <f t="shared" si="5"/>
        <v>0</v>
      </c>
      <c r="AI16" s="59">
        <f t="shared" si="5"/>
        <v>0</v>
      </c>
      <c r="AJ16" s="59">
        <f t="shared" si="5"/>
        <v>73.052561062555327</v>
      </c>
      <c r="AK16" s="59">
        <f t="shared" si="5"/>
        <v>6.733504623292732</v>
      </c>
      <c r="AL16" s="59">
        <f t="shared" si="5"/>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0</v>
      </c>
      <c r="CV16" s="11">
        <v>0</v>
      </c>
      <c r="CW16" s="11">
        <v>0</v>
      </c>
      <c r="CX16" s="11">
        <v>0</v>
      </c>
      <c r="CY16" s="11">
        <v>0</v>
      </c>
      <c r="CZ16" s="11">
        <v>0</v>
      </c>
      <c r="DA16" s="11">
        <v>0</v>
      </c>
      <c r="DB16" s="11">
        <v>0</v>
      </c>
      <c r="DC16" s="11">
        <v>0</v>
      </c>
      <c r="DD16" s="11">
        <v>0</v>
      </c>
      <c r="DE16" s="11">
        <v>0</v>
      </c>
      <c r="DF16" s="11">
        <v>0</v>
      </c>
      <c r="DG16" s="11">
        <v>0</v>
      </c>
      <c r="DH16" s="11">
        <v>0</v>
      </c>
      <c r="DI16" s="11">
        <v>0</v>
      </c>
      <c r="DJ16" s="11">
        <v>0</v>
      </c>
      <c r="DK16" s="11">
        <v>0</v>
      </c>
      <c r="DL16" s="11">
        <v>0</v>
      </c>
      <c r="DM16" s="11">
        <v>0</v>
      </c>
      <c r="DN16" s="11">
        <v>0</v>
      </c>
      <c r="DO16" s="11">
        <v>0</v>
      </c>
      <c r="DP16" s="11">
        <v>0</v>
      </c>
      <c r="DQ16" s="11">
        <v>0</v>
      </c>
      <c r="DR16" s="11">
        <v>0</v>
      </c>
      <c r="DS16" s="11">
        <v>0</v>
      </c>
      <c r="DT16" s="11">
        <v>0</v>
      </c>
      <c r="DU16" s="11">
        <v>0</v>
      </c>
      <c r="DV16" s="11">
        <v>0</v>
      </c>
      <c r="DW16" s="11">
        <v>0</v>
      </c>
      <c r="DX16" s="11">
        <v>0</v>
      </c>
      <c r="DY16" s="11">
        <v>0</v>
      </c>
      <c r="DZ16" s="11">
        <v>0</v>
      </c>
      <c r="EA16" s="11">
        <v>0</v>
      </c>
      <c r="EB16" s="11">
        <v>0</v>
      </c>
      <c r="EC16" s="11">
        <v>0</v>
      </c>
      <c r="ED16" s="11">
        <v>0</v>
      </c>
      <c r="EE16" s="11">
        <v>0</v>
      </c>
      <c r="EF16" s="11">
        <v>0</v>
      </c>
      <c r="EG16" s="11">
        <v>0</v>
      </c>
      <c r="EH16" s="11">
        <v>0</v>
      </c>
      <c r="EI16" s="11">
        <v>0</v>
      </c>
      <c r="EJ16" s="11">
        <v>0</v>
      </c>
      <c r="EK16" s="11">
        <v>0</v>
      </c>
      <c r="EL16" s="11">
        <v>0</v>
      </c>
      <c r="EM16" s="11">
        <v>0</v>
      </c>
      <c r="EN16" s="11">
        <v>0</v>
      </c>
      <c r="EO16" s="11">
        <v>0</v>
      </c>
      <c r="EP16" s="11">
        <v>0</v>
      </c>
      <c r="EQ16" s="11">
        <v>0</v>
      </c>
      <c r="ER16" s="11">
        <v>0</v>
      </c>
      <c r="ES16" s="11">
        <v>0</v>
      </c>
      <c r="ET16" s="11">
        <v>0</v>
      </c>
      <c r="EU16" s="11">
        <v>0</v>
      </c>
      <c r="EV16" s="11">
        <v>0</v>
      </c>
      <c r="EW16" s="11">
        <v>0</v>
      </c>
      <c r="EX16" s="11">
        <v>0</v>
      </c>
      <c r="EY16" s="11">
        <v>0</v>
      </c>
      <c r="EZ16" s="11">
        <v>0</v>
      </c>
      <c r="FA16" s="11">
        <v>0</v>
      </c>
      <c r="FB16" s="11">
        <v>0</v>
      </c>
      <c r="FC16" s="11">
        <v>0</v>
      </c>
      <c r="FD16" s="11">
        <v>0</v>
      </c>
      <c r="FE16" s="11">
        <v>0</v>
      </c>
      <c r="FF16" s="11">
        <v>0</v>
      </c>
      <c r="FG16" s="11">
        <v>0</v>
      </c>
      <c r="FH16" s="11">
        <v>0</v>
      </c>
      <c r="FI16" s="11">
        <v>0</v>
      </c>
      <c r="FJ16" s="11">
        <v>0</v>
      </c>
      <c r="FK16" s="11">
        <v>0</v>
      </c>
      <c r="FL16" s="11">
        <v>0</v>
      </c>
      <c r="FM16" s="11">
        <v>0</v>
      </c>
      <c r="FN16" s="11">
        <v>0</v>
      </c>
      <c r="FO16" s="11">
        <v>0</v>
      </c>
      <c r="FP16" s="11">
        <v>0</v>
      </c>
      <c r="FQ16" s="11">
        <v>0</v>
      </c>
      <c r="FR16" s="11">
        <v>0</v>
      </c>
      <c r="FS16" s="11">
        <v>0</v>
      </c>
      <c r="FT16" s="11">
        <v>0</v>
      </c>
      <c r="FU16" s="11">
        <v>0</v>
      </c>
      <c r="FV16" s="11">
        <v>0</v>
      </c>
      <c r="FW16" s="11">
        <v>0</v>
      </c>
      <c r="FX16" s="11">
        <v>0</v>
      </c>
      <c r="FY16" s="11">
        <v>0</v>
      </c>
      <c r="FZ16" s="11">
        <v>0</v>
      </c>
      <c r="GA16" s="11">
        <v>0</v>
      </c>
      <c r="GB16" s="11">
        <v>0</v>
      </c>
      <c r="GC16" s="11">
        <v>0</v>
      </c>
      <c r="GD16" s="11">
        <v>0</v>
      </c>
      <c r="GE16" s="11">
        <v>0</v>
      </c>
      <c r="GF16" s="11">
        <v>0</v>
      </c>
      <c r="GG16" s="11">
        <v>0</v>
      </c>
      <c r="GH16" s="11">
        <v>0</v>
      </c>
      <c r="GI16" s="11">
        <v>0</v>
      </c>
      <c r="GJ16" s="11">
        <v>0</v>
      </c>
      <c r="GK16" s="11">
        <v>0</v>
      </c>
      <c r="GL16" s="11">
        <v>0</v>
      </c>
      <c r="GM16" s="11">
        <v>0</v>
      </c>
      <c r="GN16" s="11">
        <v>0</v>
      </c>
      <c r="GO16" s="11">
        <v>0</v>
      </c>
      <c r="GP16" s="11">
        <v>0</v>
      </c>
      <c r="GQ16" s="11">
        <v>20.055</v>
      </c>
      <c r="GR16" s="11">
        <v>0</v>
      </c>
      <c r="GS16" s="11">
        <v>0</v>
      </c>
      <c r="GT16" s="11">
        <v>0</v>
      </c>
      <c r="GU16" s="11">
        <v>0</v>
      </c>
      <c r="GV16" s="11">
        <v>0</v>
      </c>
      <c r="GW16" s="11">
        <v>0</v>
      </c>
      <c r="GX16" s="11">
        <v>0</v>
      </c>
      <c r="GY16" s="11">
        <v>0</v>
      </c>
      <c r="GZ16" s="11">
        <v>0</v>
      </c>
      <c r="HA16" s="11">
        <v>0</v>
      </c>
      <c r="HB16" s="11">
        <v>0</v>
      </c>
      <c r="HC16" s="11">
        <v>0</v>
      </c>
      <c r="HD16" s="11">
        <v>0</v>
      </c>
      <c r="HE16" s="11">
        <v>0</v>
      </c>
      <c r="HF16" s="11">
        <v>0</v>
      </c>
      <c r="HG16" s="11">
        <v>0</v>
      </c>
      <c r="HH16" s="11">
        <v>0</v>
      </c>
      <c r="HI16" s="11">
        <v>0</v>
      </c>
      <c r="HJ16" s="11">
        <v>0</v>
      </c>
      <c r="HK16" s="11">
        <v>0</v>
      </c>
      <c r="HL16" s="11">
        <v>0</v>
      </c>
      <c r="HM16" s="11">
        <v>0</v>
      </c>
      <c r="HN16" s="11">
        <v>0</v>
      </c>
      <c r="HO16" s="11">
        <v>0</v>
      </c>
      <c r="HP16" s="11">
        <v>0</v>
      </c>
      <c r="HQ16" s="11">
        <v>0</v>
      </c>
      <c r="HR16" s="11">
        <v>0</v>
      </c>
      <c r="HS16" s="11">
        <v>0</v>
      </c>
      <c r="HT16" s="11">
        <v>0</v>
      </c>
      <c r="HU16" s="11">
        <v>0</v>
      </c>
      <c r="HV16" s="11">
        <v>0</v>
      </c>
      <c r="HW16" s="11">
        <v>0</v>
      </c>
      <c r="HX16" s="11">
        <v>0</v>
      </c>
      <c r="HY16" s="11">
        <v>0</v>
      </c>
      <c r="HZ16" s="11">
        <v>0</v>
      </c>
      <c r="IA16" s="11">
        <v>0</v>
      </c>
      <c r="IB16" s="11">
        <v>0</v>
      </c>
      <c r="IC16" s="11">
        <v>0</v>
      </c>
      <c r="ID16" s="11">
        <v>0</v>
      </c>
      <c r="IE16" s="11">
        <v>0</v>
      </c>
      <c r="IF16" s="11">
        <v>0</v>
      </c>
      <c r="IG16" s="11">
        <v>0</v>
      </c>
      <c r="IH16" s="11">
        <v>0</v>
      </c>
      <c r="II16" s="11">
        <v>0</v>
      </c>
      <c r="IJ16" s="11">
        <v>0</v>
      </c>
      <c r="IK16" s="11">
        <v>0</v>
      </c>
      <c r="IL16" s="11">
        <v>0</v>
      </c>
      <c r="IM16" s="11">
        <v>0</v>
      </c>
      <c r="IN16" s="11">
        <v>0</v>
      </c>
      <c r="IO16" s="11">
        <v>0</v>
      </c>
      <c r="IP16" s="11">
        <v>0</v>
      </c>
      <c r="IQ16" s="11">
        <v>0</v>
      </c>
      <c r="IR16" s="11">
        <v>0</v>
      </c>
      <c r="IS16" s="11">
        <v>0</v>
      </c>
      <c r="IT16" s="11">
        <v>0</v>
      </c>
      <c r="IU16" s="11">
        <v>0</v>
      </c>
      <c r="IV16" s="11">
        <v>0</v>
      </c>
      <c r="IW16" s="11">
        <v>0</v>
      </c>
      <c r="IX16" s="11">
        <v>0</v>
      </c>
      <c r="IY16" s="11">
        <v>0</v>
      </c>
      <c r="IZ16" s="11">
        <v>0</v>
      </c>
      <c r="JA16" s="11">
        <v>0</v>
      </c>
      <c r="JB16" s="11">
        <v>0</v>
      </c>
      <c r="JC16" s="11">
        <v>0</v>
      </c>
      <c r="JD16" s="11">
        <v>0</v>
      </c>
      <c r="JE16" s="11">
        <v>0</v>
      </c>
      <c r="JF16" s="11">
        <v>0</v>
      </c>
      <c r="JG16" s="11">
        <v>0</v>
      </c>
      <c r="JH16" s="11">
        <v>0</v>
      </c>
      <c r="JI16" s="11">
        <v>0</v>
      </c>
      <c r="JJ16" s="11">
        <v>0</v>
      </c>
      <c r="JK16" s="11">
        <v>0</v>
      </c>
      <c r="JL16" s="11">
        <v>0</v>
      </c>
      <c r="JM16" s="11">
        <v>0</v>
      </c>
      <c r="JN16" s="11">
        <v>0</v>
      </c>
      <c r="JO16" s="11">
        <v>0</v>
      </c>
      <c r="JP16" s="11">
        <v>0</v>
      </c>
      <c r="JQ16" s="11">
        <v>0</v>
      </c>
      <c r="JR16" s="11">
        <v>0</v>
      </c>
      <c r="JS16" s="11">
        <v>0</v>
      </c>
      <c r="JT16" s="11">
        <v>0</v>
      </c>
      <c r="JU16" s="11">
        <v>0</v>
      </c>
      <c r="JV16" s="11">
        <v>0</v>
      </c>
      <c r="JW16" s="11">
        <v>0</v>
      </c>
      <c r="JX16" s="11">
        <v>0</v>
      </c>
      <c r="JY16" s="11">
        <v>0</v>
      </c>
      <c r="JZ16" s="11">
        <v>0</v>
      </c>
      <c r="KA16" s="11">
        <v>0</v>
      </c>
      <c r="KB16" s="11">
        <v>0</v>
      </c>
      <c r="KC16" s="11">
        <v>0</v>
      </c>
      <c r="KD16" s="11">
        <v>0</v>
      </c>
      <c r="KE16" s="11">
        <v>0</v>
      </c>
      <c r="KF16" s="11">
        <v>0</v>
      </c>
      <c r="KG16" s="11">
        <v>0</v>
      </c>
      <c r="KH16" s="11">
        <v>0</v>
      </c>
      <c r="KI16" s="11">
        <v>0</v>
      </c>
      <c r="KJ16" s="11">
        <v>0</v>
      </c>
      <c r="KK16" s="11">
        <v>0</v>
      </c>
      <c r="KL16" s="11">
        <v>0</v>
      </c>
      <c r="KM16" s="11">
        <v>0</v>
      </c>
      <c r="KN16" s="11">
        <v>0</v>
      </c>
      <c r="KO16" s="11">
        <v>0</v>
      </c>
      <c r="KP16" s="11">
        <v>0</v>
      </c>
      <c r="KQ16" s="11">
        <v>0</v>
      </c>
      <c r="KR16" s="11">
        <v>0</v>
      </c>
      <c r="KS16" s="11">
        <v>0</v>
      </c>
      <c r="KT16" s="11">
        <v>0</v>
      </c>
      <c r="KU16" s="11">
        <v>0</v>
      </c>
      <c r="KV16" s="11">
        <v>0</v>
      </c>
      <c r="KW16" s="11">
        <v>0</v>
      </c>
      <c r="KX16" s="11">
        <v>0</v>
      </c>
      <c r="KY16" s="11">
        <v>0</v>
      </c>
      <c r="KZ16" s="11">
        <v>0</v>
      </c>
      <c r="LA16" s="11">
        <v>0</v>
      </c>
      <c r="LB16" s="11">
        <v>0</v>
      </c>
      <c r="LC16" s="11">
        <v>0</v>
      </c>
      <c r="LD16" s="11">
        <v>0</v>
      </c>
      <c r="LE16" s="11">
        <v>0</v>
      </c>
      <c r="LF16" s="11">
        <v>0</v>
      </c>
      <c r="LG16" s="11">
        <v>0</v>
      </c>
      <c r="LH16" s="11">
        <v>0</v>
      </c>
      <c r="LI16" s="11">
        <v>0</v>
      </c>
      <c r="LJ16" s="11">
        <v>0</v>
      </c>
      <c r="LK16" s="11">
        <v>0</v>
      </c>
      <c r="LL16" s="11">
        <v>0</v>
      </c>
      <c r="LM16" s="11">
        <v>0</v>
      </c>
      <c r="LN16" s="11">
        <v>0</v>
      </c>
      <c r="LO16" s="11">
        <v>0</v>
      </c>
      <c r="LP16" s="11">
        <v>0</v>
      </c>
      <c r="LQ16" s="11">
        <v>0</v>
      </c>
      <c r="LR16" s="11">
        <v>0</v>
      </c>
      <c r="LS16" s="11">
        <v>0</v>
      </c>
      <c r="LT16" s="11">
        <v>0</v>
      </c>
      <c r="LU16" s="11">
        <v>0</v>
      </c>
      <c r="LV16" s="11">
        <v>0</v>
      </c>
      <c r="LW16" s="11">
        <v>0</v>
      </c>
      <c r="LX16" s="11">
        <v>0</v>
      </c>
      <c r="LY16" s="11">
        <v>0</v>
      </c>
      <c r="LZ16" s="11">
        <v>0</v>
      </c>
      <c r="MA16" s="11">
        <v>0</v>
      </c>
      <c r="MB16" s="11">
        <v>0</v>
      </c>
      <c r="MC16" s="11">
        <v>0</v>
      </c>
      <c r="MD16" s="11">
        <v>0</v>
      </c>
      <c r="ME16" s="11">
        <v>0</v>
      </c>
      <c r="MF16" s="11">
        <v>0</v>
      </c>
      <c r="MG16" s="11">
        <v>0</v>
      </c>
      <c r="MH16" s="11">
        <v>0</v>
      </c>
      <c r="MI16" s="11">
        <v>0</v>
      </c>
      <c r="MJ16" s="11">
        <v>0</v>
      </c>
      <c r="MK16" s="11">
        <v>0</v>
      </c>
      <c r="ML16" s="11">
        <v>0</v>
      </c>
      <c r="MM16" s="11">
        <v>0</v>
      </c>
      <c r="MN16" s="11">
        <v>0</v>
      </c>
      <c r="MO16" s="11">
        <v>0</v>
      </c>
      <c r="MP16" s="11">
        <v>0</v>
      </c>
      <c r="MQ16" s="11">
        <v>0</v>
      </c>
      <c r="MR16" s="11">
        <v>0</v>
      </c>
      <c r="MS16" s="11">
        <v>0</v>
      </c>
      <c r="MT16" s="11">
        <v>0</v>
      </c>
      <c r="MU16" s="11">
        <v>0</v>
      </c>
      <c r="MV16" s="11">
        <v>0</v>
      </c>
      <c r="MW16" s="11">
        <v>0</v>
      </c>
      <c r="MX16" s="11">
        <v>0</v>
      </c>
      <c r="MY16" s="11">
        <v>0</v>
      </c>
      <c r="MZ16" s="11">
        <v>0</v>
      </c>
      <c r="NA16" s="11">
        <v>0</v>
      </c>
      <c r="NB16" s="11">
        <v>0</v>
      </c>
      <c r="NC16" s="11">
        <v>0</v>
      </c>
      <c r="ND16" s="11">
        <v>0</v>
      </c>
      <c r="NE16" s="11">
        <v>0</v>
      </c>
      <c r="NF16" s="11">
        <v>0</v>
      </c>
      <c r="NG16" s="11">
        <v>0</v>
      </c>
      <c r="NH16" s="11">
        <v>0</v>
      </c>
      <c r="NI16" s="11">
        <v>0</v>
      </c>
      <c r="NJ16" s="11">
        <v>0</v>
      </c>
      <c r="NK16" s="11">
        <v>0</v>
      </c>
      <c r="NL16" s="11">
        <v>0</v>
      </c>
      <c r="NM16" s="11">
        <v>0</v>
      </c>
      <c r="NN16" s="11">
        <v>0</v>
      </c>
      <c r="NO16" s="11">
        <v>0</v>
      </c>
      <c r="NP16" s="11">
        <v>0</v>
      </c>
      <c r="NQ16" s="11">
        <v>0</v>
      </c>
      <c r="NR16" s="11">
        <v>0</v>
      </c>
      <c r="NS16" s="11">
        <v>0</v>
      </c>
      <c r="NT16" s="11">
        <v>0</v>
      </c>
      <c r="NU16" s="11">
        <v>0</v>
      </c>
      <c r="NV16" s="11">
        <v>0</v>
      </c>
      <c r="NW16" s="11">
        <v>0</v>
      </c>
      <c r="NX16" s="11">
        <v>0</v>
      </c>
      <c r="NY16" s="11">
        <v>0</v>
      </c>
      <c r="NZ16" s="11">
        <v>0</v>
      </c>
      <c r="OA16" s="11">
        <v>0</v>
      </c>
      <c r="OB16" s="11">
        <v>0</v>
      </c>
      <c r="OC16" s="11">
        <v>0</v>
      </c>
      <c r="OD16" s="11">
        <v>0</v>
      </c>
      <c r="OE16" s="11">
        <v>0</v>
      </c>
      <c r="OF16" s="11">
        <v>0</v>
      </c>
      <c r="OG16" s="11">
        <v>0</v>
      </c>
      <c r="OH16" s="11">
        <v>134.38786619772318</v>
      </c>
      <c r="OI16" s="11">
        <v>0</v>
      </c>
      <c r="OJ16" s="11">
        <v>0</v>
      </c>
      <c r="OK16" s="11">
        <v>0</v>
      </c>
      <c r="OL16" s="11">
        <v>0</v>
      </c>
      <c r="OM16" s="11">
        <v>0</v>
      </c>
      <c r="ON16" s="11">
        <v>0</v>
      </c>
      <c r="OO16" s="11">
        <v>0</v>
      </c>
      <c r="OP16" s="11">
        <v>0</v>
      </c>
      <c r="OQ16" s="11">
        <v>0</v>
      </c>
      <c r="OR16" s="11">
        <v>83.508426637825067</v>
      </c>
      <c r="OS16" s="11">
        <v>0</v>
      </c>
      <c r="OT16" s="11">
        <v>0</v>
      </c>
      <c r="OU16" s="11">
        <v>0</v>
      </c>
      <c r="OV16" s="11">
        <v>0</v>
      </c>
      <c r="OW16" s="11">
        <v>0</v>
      </c>
      <c r="OX16" s="11">
        <v>0</v>
      </c>
      <c r="OY16" s="11">
        <v>0</v>
      </c>
      <c r="OZ16" s="11">
        <v>0</v>
      </c>
      <c r="PA16" s="11">
        <v>0</v>
      </c>
      <c r="PB16" s="11">
        <v>62.814487713140998</v>
      </c>
      <c r="PC16" s="11">
        <v>7.0923991944909351E-2</v>
      </c>
      <c r="PD16" s="11">
        <v>0</v>
      </c>
      <c r="PE16" s="11">
        <v>0</v>
      </c>
      <c r="PF16" s="11">
        <v>0</v>
      </c>
      <c r="PG16" s="11">
        <v>0</v>
      </c>
      <c r="PH16" s="11">
        <v>0</v>
      </c>
      <c r="PI16" s="11">
        <v>0</v>
      </c>
      <c r="PJ16" s="11">
        <v>0</v>
      </c>
      <c r="PK16" s="11">
        <v>0</v>
      </c>
      <c r="PL16" s="11">
        <v>11.559486245023608</v>
      </c>
      <c r="PM16" s="11">
        <v>1.3051844234938027E-2</v>
      </c>
      <c r="PN16" s="11">
        <v>0</v>
      </c>
      <c r="PO16" s="11">
        <v>0</v>
      </c>
      <c r="PP16" s="11">
        <v>0</v>
      </c>
      <c r="PQ16" s="11">
        <v>0</v>
      </c>
      <c r="PR16" s="11">
        <v>0</v>
      </c>
      <c r="PS16" s="11">
        <v>0</v>
      </c>
      <c r="PT16" s="11">
        <v>0</v>
      </c>
      <c r="PU16" s="11">
        <v>0</v>
      </c>
      <c r="PV16" s="11">
        <v>56.883102259495516</v>
      </c>
      <c r="PW16" s="11">
        <v>0</v>
      </c>
      <c r="PX16" s="11">
        <v>0</v>
      </c>
      <c r="PY16" s="11">
        <v>0</v>
      </c>
      <c r="PZ16" s="11">
        <v>0</v>
      </c>
      <c r="QA16" s="11">
        <v>0</v>
      </c>
      <c r="QB16" s="11">
        <v>63.732038502608859</v>
      </c>
      <c r="QC16" s="11">
        <v>0</v>
      </c>
      <c r="QD16" s="11">
        <v>0</v>
      </c>
      <c r="QE16" s="11">
        <v>0</v>
      </c>
      <c r="QF16" s="11">
        <v>8.3188965918243341</v>
      </c>
      <c r="QG16" s="11">
        <v>0</v>
      </c>
      <c r="QH16" s="11">
        <v>0</v>
      </c>
      <c r="QI16" s="11">
        <v>0</v>
      </c>
      <c r="QJ16" s="11">
        <v>0</v>
      </c>
      <c r="QK16" s="11">
        <v>0</v>
      </c>
      <c r="QL16" s="11">
        <v>9.3205225599464718</v>
      </c>
      <c r="QM16" s="11">
        <v>0</v>
      </c>
      <c r="QN16" s="11">
        <v>0</v>
      </c>
      <c r="QO16" s="11">
        <v>0</v>
      </c>
      <c r="QP16" s="11">
        <v>42.996817853893624</v>
      </c>
      <c r="QQ16" s="11">
        <v>0</v>
      </c>
      <c r="QR16" s="11">
        <v>0</v>
      </c>
      <c r="QS16" s="11">
        <v>0</v>
      </c>
      <c r="QT16" s="11">
        <v>0</v>
      </c>
      <c r="QU16" s="11">
        <v>0</v>
      </c>
      <c r="QV16" s="11">
        <v>0</v>
      </c>
      <c r="QW16" s="11">
        <v>0</v>
      </c>
      <c r="QX16" s="11">
        <v>0</v>
      </c>
      <c r="QY16" s="11">
        <v>0</v>
      </c>
      <c r="QZ16" s="11">
        <v>1.2284371506553073</v>
      </c>
      <c r="RA16" s="11">
        <v>0</v>
      </c>
      <c r="RB16" s="11">
        <v>0</v>
      </c>
      <c r="RC16" s="11">
        <v>0</v>
      </c>
      <c r="RD16" s="11">
        <v>0</v>
      </c>
      <c r="RE16" s="11">
        <v>0</v>
      </c>
      <c r="RF16" s="11">
        <v>0</v>
      </c>
      <c r="RG16" s="11">
        <v>0</v>
      </c>
      <c r="RH16" s="11">
        <v>0</v>
      </c>
      <c r="RI16" s="11">
        <v>0</v>
      </c>
      <c r="RJ16" s="11">
        <v>23.653802497162317</v>
      </c>
      <c r="RK16" s="11">
        <v>0</v>
      </c>
      <c r="RL16" s="11">
        <v>0</v>
      </c>
      <c r="RM16" s="11">
        <v>0</v>
      </c>
      <c r="RN16" s="11">
        <v>0</v>
      </c>
      <c r="RO16" s="11">
        <v>0</v>
      </c>
      <c r="RP16" s="11">
        <v>0</v>
      </c>
      <c r="RQ16" s="11">
        <v>0</v>
      </c>
      <c r="RR16" s="11">
        <v>0</v>
      </c>
      <c r="RS16" s="11">
        <v>0</v>
      </c>
      <c r="RT16" s="11">
        <v>24.828026767353556</v>
      </c>
      <c r="RU16" s="11">
        <v>0</v>
      </c>
      <c r="RV16" s="11">
        <v>0</v>
      </c>
      <c r="RW16" s="11">
        <v>0</v>
      </c>
      <c r="RX16" s="11">
        <v>0</v>
      </c>
      <c r="RY16" s="11">
        <v>0</v>
      </c>
      <c r="RZ16" s="11">
        <v>0</v>
      </c>
      <c r="SA16" s="11">
        <v>0</v>
      </c>
      <c r="SB16" s="11">
        <v>0</v>
      </c>
      <c r="SC16" s="11">
        <v>0</v>
      </c>
      <c r="SD16" s="11">
        <v>28.104965120528288</v>
      </c>
      <c r="SE16" s="11">
        <v>0</v>
      </c>
      <c r="SF16" s="11">
        <v>0</v>
      </c>
      <c r="SG16" s="11">
        <v>0</v>
      </c>
      <c r="SH16" s="11">
        <v>0</v>
      </c>
      <c r="SI16" s="11">
        <v>0</v>
      </c>
      <c r="SJ16" s="11">
        <v>0</v>
      </c>
      <c r="SK16" s="11">
        <v>0</v>
      </c>
      <c r="SL16" s="11">
        <v>0</v>
      </c>
      <c r="SM16" s="11">
        <v>0</v>
      </c>
      <c r="SN16" s="11">
        <v>49.572000000000003</v>
      </c>
      <c r="SO16" s="11">
        <v>0</v>
      </c>
      <c r="SP16" s="11">
        <v>0</v>
      </c>
      <c r="SQ16" s="11">
        <v>0</v>
      </c>
      <c r="SR16" s="11">
        <v>0</v>
      </c>
      <c r="SS16" s="11">
        <v>0</v>
      </c>
      <c r="ST16" s="11">
        <v>0</v>
      </c>
      <c r="SU16" s="11">
        <v>0</v>
      </c>
      <c r="SV16" s="11">
        <v>0</v>
      </c>
      <c r="SW16" s="11">
        <v>0</v>
      </c>
      <c r="SX16" s="11">
        <v>18.112455339258066</v>
      </c>
      <c r="SY16" s="11">
        <v>0</v>
      </c>
      <c r="SZ16" s="11">
        <v>0</v>
      </c>
      <c r="TA16" s="11">
        <v>0</v>
      </c>
      <c r="TB16" s="11">
        <v>0</v>
      </c>
      <c r="TC16" s="11">
        <v>0</v>
      </c>
      <c r="TD16" s="11">
        <v>0</v>
      </c>
      <c r="TE16" s="11">
        <v>6.733504623292732</v>
      </c>
      <c r="TF16" s="11">
        <v>0</v>
      </c>
      <c r="TG16" s="11">
        <v>0</v>
      </c>
      <c r="TH16" s="11">
        <v>0.52534872716774406</v>
      </c>
      <c r="TI16" s="11">
        <v>0</v>
      </c>
      <c r="TJ16" s="11">
        <v>0</v>
      </c>
      <c r="TK16" s="11">
        <v>0</v>
      </c>
      <c r="TL16" s="11">
        <v>0</v>
      </c>
      <c r="TM16" s="11">
        <v>0</v>
      </c>
      <c r="TN16" s="11">
        <v>0</v>
      </c>
      <c r="TO16" s="11">
        <v>0</v>
      </c>
      <c r="TP16" s="11">
        <v>0</v>
      </c>
      <c r="TQ16" s="11">
        <v>0</v>
      </c>
      <c r="TR16" s="11">
        <v>0</v>
      </c>
      <c r="TS16" s="11">
        <v>0</v>
      </c>
      <c r="TT16" s="11">
        <v>0</v>
      </c>
      <c r="TU16" s="11">
        <v>0</v>
      </c>
      <c r="TV16" s="11">
        <v>0</v>
      </c>
      <c r="TW16" s="11">
        <v>0</v>
      </c>
      <c r="TX16" s="11">
        <v>0</v>
      </c>
      <c r="TY16" s="11">
        <v>0</v>
      </c>
      <c r="TZ16" s="11">
        <v>0</v>
      </c>
      <c r="UA16" s="11">
        <v>0</v>
      </c>
      <c r="UB16" s="11">
        <v>0</v>
      </c>
      <c r="UC16" s="11">
        <v>0</v>
      </c>
      <c r="UD16" s="11">
        <v>0</v>
      </c>
      <c r="UE16" s="11">
        <v>0</v>
      </c>
      <c r="UF16" s="11">
        <v>0</v>
      </c>
      <c r="UG16" s="11">
        <v>0</v>
      </c>
      <c r="UH16" s="11">
        <v>0</v>
      </c>
      <c r="UI16" s="11">
        <v>0</v>
      </c>
      <c r="UJ16" s="11">
        <v>0</v>
      </c>
      <c r="UK16" s="11">
        <v>0</v>
      </c>
      <c r="UL16" s="11">
        <v>0</v>
      </c>
      <c r="UM16" s="11">
        <v>0</v>
      </c>
      <c r="UN16" s="11">
        <v>0</v>
      </c>
      <c r="UO16" s="11">
        <v>0</v>
      </c>
      <c r="UP16" s="11">
        <v>0</v>
      </c>
      <c r="UQ16" s="11">
        <v>0</v>
      </c>
      <c r="UR16" s="11">
        <v>0</v>
      </c>
      <c r="US16" s="11">
        <v>0</v>
      </c>
      <c r="UT16" s="11">
        <v>0</v>
      </c>
      <c r="UU16" s="11">
        <v>0</v>
      </c>
      <c r="UV16" s="11">
        <v>0</v>
      </c>
      <c r="UW16" s="11">
        <v>0</v>
      </c>
      <c r="UX16" s="11">
        <v>0</v>
      </c>
      <c r="UY16" s="11">
        <v>0</v>
      </c>
      <c r="UZ16" s="11">
        <v>0</v>
      </c>
      <c r="VA16" s="11">
        <v>0</v>
      </c>
      <c r="VB16" s="11">
        <v>0</v>
      </c>
      <c r="VC16" s="11">
        <v>0</v>
      </c>
      <c r="VD16" s="11">
        <v>0</v>
      </c>
      <c r="VE16" s="11">
        <v>0</v>
      </c>
      <c r="VF16" s="11">
        <v>0</v>
      </c>
      <c r="VG16" s="11">
        <v>0</v>
      </c>
      <c r="VH16" s="11">
        <v>0</v>
      </c>
      <c r="VI16" s="11">
        <v>0</v>
      </c>
      <c r="VJ16" s="11">
        <v>0</v>
      </c>
      <c r="VK16" s="11">
        <v>0</v>
      </c>
      <c r="VL16" s="11">
        <v>0</v>
      </c>
      <c r="VM16" s="11">
        <v>0</v>
      </c>
      <c r="VN16" s="11">
        <v>0</v>
      </c>
      <c r="VO16" s="11">
        <v>0</v>
      </c>
      <c r="VP16" s="11">
        <v>0</v>
      </c>
      <c r="VQ16" s="11">
        <v>0</v>
      </c>
      <c r="VR16" s="11">
        <v>0</v>
      </c>
      <c r="VS16" s="11">
        <v>0</v>
      </c>
      <c r="VT16" s="11">
        <v>0</v>
      </c>
      <c r="VU16" s="11">
        <v>0</v>
      </c>
      <c r="VV16" s="11">
        <v>0</v>
      </c>
      <c r="VW16" s="11">
        <v>0</v>
      </c>
      <c r="VX16" s="11">
        <v>0</v>
      </c>
      <c r="VY16" s="11">
        <v>0</v>
      </c>
      <c r="VZ16" s="11">
        <v>0</v>
      </c>
      <c r="WA16" s="11">
        <v>0</v>
      </c>
      <c r="WB16" s="11">
        <v>0</v>
      </c>
      <c r="WC16" s="11">
        <v>0</v>
      </c>
      <c r="WD16" s="11">
        <v>0</v>
      </c>
      <c r="WE16" s="11">
        <v>0</v>
      </c>
      <c r="WF16" s="11">
        <v>0</v>
      </c>
      <c r="WG16" s="11">
        <v>0</v>
      </c>
      <c r="WH16" s="11">
        <v>0</v>
      </c>
      <c r="WI16" s="11">
        <v>0</v>
      </c>
      <c r="WJ16" s="11">
        <v>0</v>
      </c>
      <c r="WK16" s="11">
        <v>0</v>
      </c>
      <c r="WL16" s="11">
        <v>0</v>
      </c>
      <c r="WM16" s="11">
        <v>0</v>
      </c>
      <c r="WN16" s="11">
        <v>0</v>
      </c>
      <c r="WO16" s="11">
        <v>0</v>
      </c>
      <c r="WP16" s="11">
        <v>0</v>
      </c>
      <c r="WQ16" s="11">
        <v>0</v>
      </c>
      <c r="WR16" s="11">
        <v>0</v>
      </c>
      <c r="WS16" s="11">
        <v>0</v>
      </c>
      <c r="WT16" s="11">
        <v>3.5076288910221112</v>
      </c>
      <c r="WU16" s="11">
        <v>0</v>
      </c>
      <c r="WV16" s="11">
        <v>0</v>
      </c>
      <c r="WW16" s="11">
        <v>0</v>
      </c>
      <c r="WX16" s="11">
        <v>0</v>
      </c>
      <c r="WY16" s="11">
        <v>0</v>
      </c>
      <c r="WZ16" s="11">
        <v>0</v>
      </c>
      <c r="XA16" s="11">
        <v>0</v>
      </c>
      <c r="XB16" s="11">
        <v>0</v>
      </c>
      <c r="XC16" s="11">
        <v>0</v>
      </c>
      <c r="XD16" s="11">
        <v>6.464856824552883</v>
      </c>
      <c r="XE16" s="11">
        <v>0</v>
      </c>
      <c r="XF16" s="11">
        <v>0</v>
      </c>
      <c r="XG16" s="11">
        <v>0</v>
      </c>
      <c r="XH16" s="11">
        <v>0</v>
      </c>
      <c r="XI16" s="11">
        <v>0</v>
      </c>
      <c r="XJ16" s="11">
        <v>0</v>
      </c>
      <c r="XK16" s="11">
        <v>0</v>
      </c>
      <c r="XL16" s="11">
        <v>0</v>
      </c>
      <c r="XM16" s="11">
        <v>0</v>
      </c>
      <c r="XN16" s="11">
        <v>0</v>
      </c>
      <c r="XO16" s="11">
        <v>0</v>
      </c>
      <c r="XP16" s="11">
        <v>0</v>
      </c>
    </row>
    <row r="17" spans="1:640">
      <c r="A17" s="6">
        <v>48</v>
      </c>
      <c r="B17" s="3" t="s">
        <v>134</v>
      </c>
      <c r="C17" s="8">
        <f t="shared" si="0"/>
        <v>1302.273903860287</v>
      </c>
      <c r="D17" s="8">
        <f t="shared" si="1"/>
        <v>3155.2238736928107</v>
      </c>
      <c r="E17" s="60">
        <f t="shared" si="6"/>
        <v>4457.4977775530979</v>
      </c>
      <c r="F17" s="9">
        <f t="shared" si="2"/>
        <v>385.16543846008949</v>
      </c>
      <c r="G17" s="9">
        <f t="shared" si="3"/>
        <v>237.77415145375616</v>
      </c>
      <c r="H17" s="9">
        <f t="shared" si="7"/>
        <v>622.93958991384568</v>
      </c>
      <c r="I17" s="10">
        <f t="shared" si="8"/>
        <v>1687.4393423203765</v>
      </c>
      <c r="J17" s="10">
        <f t="shared" si="9"/>
        <v>3392.9980251465668</v>
      </c>
      <c r="K17" s="10">
        <f t="shared" si="10"/>
        <v>5080.4373674669432</v>
      </c>
      <c r="L17" s="57">
        <v>1059.9861211410137</v>
      </c>
      <c r="M17" s="57">
        <v>100.19701108873586</v>
      </c>
      <c r="N17" s="57">
        <v>142.09077163053726</v>
      </c>
      <c r="O17" s="57">
        <v>0</v>
      </c>
      <c r="P17" s="57">
        <v>0</v>
      </c>
      <c r="Q17" s="57">
        <v>0</v>
      </c>
      <c r="R17" s="57">
        <v>956.90246409479516</v>
      </c>
      <c r="S17" s="57">
        <v>2198.3214095980156</v>
      </c>
      <c r="T17" s="57">
        <v>0</v>
      </c>
      <c r="U17" s="58">
        <v>374.82995496775192</v>
      </c>
      <c r="V17" s="58">
        <v>3.6255122874827857E-2</v>
      </c>
      <c r="W17" s="58">
        <v>10.299228369462739</v>
      </c>
      <c r="X17" s="58">
        <v>0</v>
      </c>
      <c r="Y17" s="58">
        <v>0</v>
      </c>
      <c r="Z17" s="58">
        <v>0</v>
      </c>
      <c r="AA17" s="58">
        <v>220.5136312308446</v>
      </c>
      <c r="AB17" s="58">
        <v>17.260520222911563</v>
      </c>
      <c r="AC17" s="58">
        <v>0</v>
      </c>
      <c r="AD17" s="59">
        <f t="shared" si="5"/>
        <v>1434.8160761087656</v>
      </c>
      <c r="AE17" s="59">
        <f t="shared" si="5"/>
        <v>100.2332662116107</v>
      </c>
      <c r="AF17" s="59">
        <f t="shared" si="5"/>
        <v>152.38999999999999</v>
      </c>
      <c r="AG17" s="59">
        <f t="shared" si="5"/>
        <v>0</v>
      </c>
      <c r="AH17" s="59">
        <f t="shared" si="5"/>
        <v>0</v>
      </c>
      <c r="AI17" s="59">
        <f t="shared" si="5"/>
        <v>0</v>
      </c>
      <c r="AJ17" s="59">
        <f t="shared" si="5"/>
        <v>1177.4160953256398</v>
      </c>
      <c r="AK17" s="59">
        <f t="shared" si="5"/>
        <v>2215.5819298209271</v>
      </c>
      <c r="AL17" s="59">
        <f t="shared" si="5"/>
        <v>0</v>
      </c>
      <c r="AM17" s="11">
        <v>0</v>
      </c>
      <c r="AN17" s="11">
        <v>0</v>
      </c>
      <c r="AO17" s="11">
        <v>142.09077163053726</v>
      </c>
      <c r="AP17" s="11">
        <v>0</v>
      </c>
      <c r="AQ17" s="11">
        <v>0</v>
      </c>
      <c r="AR17" s="11">
        <v>0</v>
      </c>
      <c r="AS17" s="11">
        <v>850.70124468240613</v>
      </c>
      <c r="AT17" s="11">
        <v>0</v>
      </c>
      <c r="AU17" s="11">
        <v>0</v>
      </c>
      <c r="AV17" s="11">
        <v>0</v>
      </c>
      <c r="AW17" s="11">
        <v>0</v>
      </c>
      <c r="AX17" s="11">
        <v>0</v>
      </c>
      <c r="AY17" s="11">
        <v>10.299228369462739</v>
      </c>
      <c r="AZ17" s="11">
        <v>0</v>
      </c>
      <c r="BA17" s="11">
        <v>0</v>
      </c>
      <c r="BB17" s="11">
        <v>0</v>
      </c>
      <c r="BC17" s="11">
        <v>61.661755317593887</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s="11">
        <v>0</v>
      </c>
      <c r="BY17" s="11">
        <v>0</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0</v>
      </c>
      <c r="CZ17" s="11">
        <v>0</v>
      </c>
      <c r="DA17" s="11">
        <v>0</v>
      </c>
      <c r="DB17" s="11">
        <v>0</v>
      </c>
      <c r="DC17" s="11">
        <v>0</v>
      </c>
      <c r="DD17" s="11">
        <v>0</v>
      </c>
      <c r="DE17" s="11">
        <v>0</v>
      </c>
      <c r="DF17" s="11">
        <v>0</v>
      </c>
      <c r="DG17" s="11">
        <v>0</v>
      </c>
      <c r="DH17" s="11">
        <v>0</v>
      </c>
      <c r="DI17" s="11">
        <v>0</v>
      </c>
      <c r="DJ17" s="11">
        <v>0</v>
      </c>
      <c r="DK17" s="11">
        <v>0</v>
      </c>
      <c r="DL17" s="11">
        <v>0</v>
      </c>
      <c r="DM17" s="11">
        <v>0</v>
      </c>
      <c r="DN17" s="11">
        <v>0</v>
      </c>
      <c r="DO17" s="11">
        <v>0</v>
      </c>
      <c r="DP17" s="11">
        <v>0</v>
      </c>
      <c r="DQ17" s="11">
        <v>0</v>
      </c>
      <c r="DR17" s="11">
        <v>0</v>
      </c>
      <c r="DS17" s="11">
        <v>0</v>
      </c>
      <c r="DT17" s="11">
        <v>0</v>
      </c>
      <c r="DU17" s="11">
        <v>0</v>
      </c>
      <c r="DV17" s="11">
        <v>0</v>
      </c>
      <c r="DW17" s="11">
        <v>0</v>
      </c>
      <c r="DX17" s="11">
        <v>0</v>
      </c>
      <c r="DY17" s="11">
        <v>0</v>
      </c>
      <c r="DZ17" s="11">
        <v>0</v>
      </c>
      <c r="EA17" s="11">
        <v>0</v>
      </c>
      <c r="EB17" s="11">
        <v>0</v>
      </c>
      <c r="EC17" s="11">
        <v>0</v>
      </c>
      <c r="ED17" s="11">
        <v>0</v>
      </c>
      <c r="EE17" s="11">
        <v>0</v>
      </c>
      <c r="EF17" s="11">
        <v>0</v>
      </c>
      <c r="EG17" s="11">
        <v>0</v>
      </c>
      <c r="EH17" s="11">
        <v>0</v>
      </c>
      <c r="EI17" s="11">
        <v>0</v>
      </c>
      <c r="EJ17" s="11">
        <v>0</v>
      </c>
      <c r="EK17" s="11">
        <v>0</v>
      </c>
      <c r="EL17" s="11">
        <v>0</v>
      </c>
      <c r="EM17" s="11">
        <v>0</v>
      </c>
      <c r="EN17" s="11">
        <v>0</v>
      </c>
      <c r="EO17" s="11">
        <v>0</v>
      </c>
      <c r="EP17" s="11">
        <v>0</v>
      </c>
      <c r="EQ17" s="11">
        <v>0</v>
      </c>
      <c r="ER17" s="11">
        <v>0</v>
      </c>
      <c r="ES17" s="11">
        <v>0</v>
      </c>
      <c r="ET17" s="11">
        <v>0</v>
      </c>
      <c r="EU17" s="11">
        <v>0</v>
      </c>
      <c r="EV17" s="11">
        <v>0</v>
      </c>
      <c r="EW17" s="11">
        <v>0</v>
      </c>
      <c r="EX17" s="11">
        <v>0</v>
      </c>
      <c r="EY17" s="11">
        <v>0</v>
      </c>
      <c r="EZ17" s="11">
        <v>0</v>
      </c>
      <c r="FA17" s="11">
        <v>0</v>
      </c>
      <c r="FB17" s="11">
        <v>0</v>
      </c>
      <c r="FC17" s="11">
        <v>0</v>
      </c>
      <c r="FD17" s="11">
        <v>0</v>
      </c>
      <c r="FE17" s="11">
        <v>0</v>
      </c>
      <c r="FF17" s="11">
        <v>0</v>
      </c>
      <c r="FG17" s="11">
        <v>0</v>
      </c>
      <c r="FH17" s="11">
        <v>0</v>
      </c>
      <c r="FI17" s="11">
        <v>0</v>
      </c>
      <c r="FJ17" s="11">
        <v>0</v>
      </c>
      <c r="FK17" s="11">
        <v>0</v>
      </c>
      <c r="FL17" s="11">
        <v>0</v>
      </c>
      <c r="FM17" s="11">
        <v>0</v>
      </c>
      <c r="FN17" s="11">
        <v>0</v>
      </c>
      <c r="FO17" s="11">
        <v>0</v>
      </c>
      <c r="FP17" s="11">
        <v>0</v>
      </c>
      <c r="FQ17" s="11">
        <v>0</v>
      </c>
      <c r="FR17" s="11">
        <v>0</v>
      </c>
      <c r="FS17" s="11">
        <v>0</v>
      </c>
      <c r="FT17" s="11">
        <v>0</v>
      </c>
      <c r="FU17" s="11">
        <v>0</v>
      </c>
      <c r="FV17" s="11">
        <v>0</v>
      </c>
      <c r="FW17" s="11">
        <v>0</v>
      </c>
      <c r="FX17" s="11">
        <v>0</v>
      </c>
      <c r="FY17" s="11">
        <v>0</v>
      </c>
      <c r="FZ17" s="11">
        <v>0</v>
      </c>
      <c r="GA17" s="11">
        <v>0</v>
      </c>
      <c r="GB17" s="11">
        <v>0</v>
      </c>
      <c r="GC17" s="11">
        <v>0</v>
      </c>
      <c r="GD17" s="11">
        <v>0</v>
      </c>
      <c r="GE17" s="11">
        <v>0</v>
      </c>
      <c r="GF17" s="11">
        <v>0</v>
      </c>
      <c r="GG17" s="11">
        <v>0</v>
      </c>
      <c r="GH17" s="11">
        <v>0</v>
      </c>
      <c r="GI17" s="11">
        <v>0</v>
      </c>
      <c r="GJ17" s="11">
        <v>0</v>
      </c>
      <c r="GK17" s="11">
        <v>0</v>
      </c>
      <c r="GL17" s="11">
        <v>0</v>
      </c>
      <c r="GM17" s="11">
        <v>0</v>
      </c>
      <c r="GN17" s="11">
        <v>0</v>
      </c>
      <c r="GO17" s="11">
        <v>0</v>
      </c>
      <c r="GP17" s="11">
        <v>0</v>
      </c>
      <c r="GQ17" s="11">
        <v>20.170000000000002</v>
      </c>
      <c r="GR17" s="11">
        <v>100</v>
      </c>
      <c r="GS17" s="11">
        <v>0</v>
      </c>
      <c r="GT17" s="11">
        <v>0</v>
      </c>
      <c r="GU17" s="11">
        <v>0</v>
      </c>
      <c r="GV17" s="11">
        <v>0</v>
      </c>
      <c r="GW17" s="11">
        <v>0</v>
      </c>
      <c r="GX17" s="11">
        <v>0</v>
      </c>
      <c r="GY17" s="11">
        <v>0</v>
      </c>
      <c r="GZ17" s="11">
        <v>0</v>
      </c>
      <c r="HA17" s="11">
        <v>0</v>
      </c>
      <c r="HB17" s="11">
        <v>0</v>
      </c>
      <c r="HC17" s="11">
        <v>0</v>
      </c>
      <c r="HD17" s="11">
        <v>0</v>
      </c>
      <c r="HE17" s="11">
        <v>0</v>
      </c>
      <c r="HF17" s="11">
        <v>0</v>
      </c>
      <c r="HG17" s="11">
        <v>0</v>
      </c>
      <c r="HH17" s="11">
        <v>0</v>
      </c>
      <c r="HI17" s="11">
        <v>0</v>
      </c>
      <c r="HJ17" s="11">
        <v>0</v>
      </c>
      <c r="HK17" s="11">
        <v>0</v>
      </c>
      <c r="HL17" s="11">
        <v>0</v>
      </c>
      <c r="HM17" s="11">
        <v>0</v>
      </c>
      <c r="HN17" s="11">
        <v>0</v>
      </c>
      <c r="HO17" s="11">
        <v>0</v>
      </c>
      <c r="HP17" s="11">
        <v>0</v>
      </c>
      <c r="HQ17" s="11">
        <v>0</v>
      </c>
      <c r="HR17" s="11">
        <v>0</v>
      </c>
      <c r="HS17" s="11">
        <v>0</v>
      </c>
      <c r="HT17" s="11">
        <v>0</v>
      </c>
      <c r="HU17" s="11">
        <v>0</v>
      </c>
      <c r="HV17" s="11">
        <v>0</v>
      </c>
      <c r="HW17" s="11">
        <v>0</v>
      </c>
      <c r="HX17" s="11">
        <v>0</v>
      </c>
      <c r="HY17" s="11">
        <v>0</v>
      </c>
      <c r="HZ17" s="11">
        <v>0</v>
      </c>
      <c r="IA17" s="11">
        <v>0</v>
      </c>
      <c r="IB17" s="11">
        <v>0</v>
      </c>
      <c r="IC17" s="11">
        <v>0</v>
      </c>
      <c r="ID17" s="11">
        <v>0</v>
      </c>
      <c r="IE17" s="11">
        <v>0</v>
      </c>
      <c r="IF17" s="11">
        <v>0</v>
      </c>
      <c r="IG17" s="11">
        <v>0</v>
      </c>
      <c r="IH17" s="11">
        <v>0</v>
      </c>
      <c r="II17" s="11">
        <v>0</v>
      </c>
      <c r="IJ17" s="11">
        <v>0</v>
      </c>
      <c r="IK17" s="11">
        <v>0</v>
      </c>
      <c r="IL17" s="11">
        <v>0</v>
      </c>
      <c r="IM17" s="11">
        <v>0</v>
      </c>
      <c r="IN17" s="11">
        <v>0</v>
      </c>
      <c r="IO17" s="11">
        <v>0</v>
      </c>
      <c r="IP17" s="11">
        <v>0</v>
      </c>
      <c r="IQ17" s="11">
        <v>0</v>
      </c>
      <c r="IR17" s="11">
        <v>0</v>
      </c>
      <c r="IS17" s="11">
        <v>0</v>
      </c>
      <c r="IT17" s="11">
        <v>0</v>
      </c>
      <c r="IU17" s="11">
        <v>0</v>
      </c>
      <c r="IV17" s="11">
        <v>0</v>
      </c>
      <c r="IW17" s="11">
        <v>0</v>
      </c>
      <c r="IX17" s="11">
        <v>0</v>
      </c>
      <c r="IY17" s="11">
        <v>0</v>
      </c>
      <c r="IZ17" s="11">
        <v>0</v>
      </c>
      <c r="JA17" s="11">
        <v>0</v>
      </c>
      <c r="JB17" s="11">
        <v>0</v>
      </c>
      <c r="JC17" s="11">
        <v>0</v>
      </c>
      <c r="JD17" s="11">
        <v>0</v>
      </c>
      <c r="JE17" s="11">
        <v>0</v>
      </c>
      <c r="JF17" s="11">
        <v>0</v>
      </c>
      <c r="JG17" s="11">
        <v>0</v>
      </c>
      <c r="JH17" s="11">
        <v>0</v>
      </c>
      <c r="JI17" s="11">
        <v>0</v>
      </c>
      <c r="JJ17" s="11">
        <v>0</v>
      </c>
      <c r="JK17" s="11">
        <v>0</v>
      </c>
      <c r="JL17" s="11">
        <v>0</v>
      </c>
      <c r="JM17" s="11">
        <v>0</v>
      </c>
      <c r="JN17" s="11">
        <v>0</v>
      </c>
      <c r="JO17" s="11">
        <v>0</v>
      </c>
      <c r="JP17" s="11">
        <v>0</v>
      </c>
      <c r="JQ17" s="11">
        <v>0</v>
      </c>
      <c r="JR17" s="11">
        <v>0</v>
      </c>
      <c r="JS17" s="11">
        <v>0</v>
      </c>
      <c r="JT17" s="11">
        <v>0</v>
      </c>
      <c r="JU17" s="11">
        <v>0</v>
      </c>
      <c r="JV17" s="11">
        <v>0</v>
      </c>
      <c r="JW17" s="11">
        <v>0</v>
      </c>
      <c r="JX17" s="11">
        <v>0</v>
      </c>
      <c r="JY17" s="11">
        <v>0</v>
      </c>
      <c r="JZ17" s="11">
        <v>0</v>
      </c>
      <c r="KA17" s="11">
        <v>0</v>
      </c>
      <c r="KB17" s="11">
        <v>0</v>
      </c>
      <c r="KC17" s="11">
        <v>0</v>
      </c>
      <c r="KD17" s="11">
        <v>0</v>
      </c>
      <c r="KE17" s="11">
        <v>0</v>
      </c>
      <c r="KF17" s="11">
        <v>0</v>
      </c>
      <c r="KG17" s="11">
        <v>0</v>
      </c>
      <c r="KH17" s="11">
        <v>0</v>
      </c>
      <c r="KI17" s="11">
        <v>0</v>
      </c>
      <c r="KJ17" s="11">
        <v>0</v>
      </c>
      <c r="KK17" s="11">
        <v>0</v>
      </c>
      <c r="KL17" s="11">
        <v>0</v>
      </c>
      <c r="KM17" s="11">
        <v>0</v>
      </c>
      <c r="KN17" s="11">
        <v>0</v>
      </c>
      <c r="KO17" s="11">
        <v>0</v>
      </c>
      <c r="KP17" s="11">
        <v>0</v>
      </c>
      <c r="KQ17" s="11">
        <v>0</v>
      </c>
      <c r="KR17" s="11">
        <v>0</v>
      </c>
      <c r="KS17" s="11">
        <v>0</v>
      </c>
      <c r="KT17" s="11">
        <v>0</v>
      </c>
      <c r="KU17" s="11">
        <v>0</v>
      </c>
      <c r="KV17" s="11">
        <v>0</v>
      </c>
      <c r="KW17" s="11">
        <v>0</v>
      </c>
      <c r="KX17" s="11">
        <v>0</v>
      </c>
      <c r="KY17" s="11">
        <v>0</v>
      </c>
      <c r="KZ17" s="11">
        <v>0</v>
      </c>
      <c r="LA17" s="11">
        <v>0</v>
      </c>
      <c r="LB17" s="11">
        <v>0</v>
      </c>
      <c r="LC17" s="11">
        <v>0</v>
      </c>
      <c r="LD17" s="11">
        <v>0</v>
      </c>
      <c r="LE17" s="11">
        <v>0</v>
      </c>
      <c r="LF17" s="11">
        <v>0</v>
      </c>
      <c r="LG17" s="11">
        <v>0</v>
      </c>
      <c r="LH17" s="11">
        <v>0</v>
      </c>
      <c r="LI17" s="11">
        <v>0</v>
      </c>
      <c r="LJ17" s="11">
        <v>0</v>
      </c>
      <c r="LK17" s="11">
        <v>0</v>
      </c>
      <c r="LL17" s="11">
        <v>0</v>
      </c>
      <c r="LM17" s="11">
        <v>0</v>
      </c>
      <c r="LN17" s="11">
        <v>0</v>
      </c>
      <c r="LO17" s="11">
        <v>0</v>
      </c>
      <c r="LP17" s="11">
        <v>0</v>
      </c>
      <c r="LQ17" s="11">
        <v>0</v>
      </c>
      <c r="LR17" s="11">
        <v>0</v>
      </c>
      <c r="LS17" s="11">
        <v>0</v>
      </c>
      <c r="LT17" s="11">
        <v>0</v>
      </c>
      <c r="LU17" s="11">
        <v>0</v>
      </c>
      <c r="LV17" s="11">
        <v>0</v>
      </c>
      <c r="LW17" s="11">
        <v>0</v>
      </c>
      <c r="LX17" s="11">
        <v>0</v>
      </c>
      <c r="LY17" s="11">
        <v>0</v>
      </c>
      <c r="LZ17" s="11">
        <v>0</v>
      </c>
      <c r="MA17" s="11">
        <v>0</v>
      </c>
      <c r="MB17" s="11">
        <v>0</v>
      </c>
      <c r="MC17" s="11">
        <v>0</v>
      </c>
      <c r="MD17" s="11">
        <v>0</v>
      </c>
      <c r="ME17" s="11">
        <v>0</v>
      </c>
      <c r="MF17" s="11">
        <v>0</v>
      </c>
      <c r="MG17" s="11">
        <v>0</v>
      </c>
      <c r="MH17" s="11">
        <v>0</v>
      </c>
      <c r="MI17" s="11">
        <v>0</v>
      </c>
      <c r="MJ17" s="11">
        <v>0</v>
      </c>
      <c r="MK17" s="11">
        <v>0</v>
      </c>
      <c r="ML17" s="11">
        <v>0</v>
      </c>
      <c r="MM17" s="11">
        <v>0</v>
      </c>
      <c r="MN17" s="11">
        <v>0</v>
      </c>
      <c r="MO17" s="11">
        <v>0</v>
      </c>
      <c r="MP17" s="11">
        <v>0</v>
      </c>
      <c r="MQ17" s="11">
        <v>0</v>
      </c>
      <c r="MR17" s="11">
        <v>-20.769053348203546</v>
      </c>
      <c r="MS17" s="11">
        <v>0</v>
      </c>
      <c r="MT17" s="11">
        <v>0</v>
      </c>
      <c r="MU17" s="11">
        <v>0</v>
      </c>
      <c r="MV17" s="11">
        <v>0</v>
      </c>
      <c r="MW17" s="11">
        <v>0</v>
      </c>
      <c r="MX17" s="11">
        <v>0</v>
      </c>
      <c r="MY17" s="11">
        <v>0</v>
      </c>
      <c r="MZ17" s="11">
        <v>0</v>
      </c>
      <c r="NA17" s="11">
        <v>0</v>
      </c>
      <c r="NB17" s="11">
        <v>0</v>
      </c>
      <c r="NC17" s="11">
        <v>0</v>
      </c>
      <c r="ND17" s="11">
        <v>0</v>
      </c>
      <c r="NE17" s="11">
        <v>0</v>
      </c>
      <c r="NF17" s="11">
        <v>0</v>
      </c>
      <c r="NG17" s="11">
        <v>0</v>
      </c>
      <c r="NH17" s="11">
        <v>0</v>
      </c>
      <c r="NI17" s="11">
        <v>0</v>
      </c>
      <c r="NJ17" s="11">
        <v>0</v>
      </c>
      <c r="NK17" s="11">
        <v>0</v>
      </c>
      <c r="NL17" s="11">
        <v>0</v>
      </c>
      <c r="NM17" s="11">
        <v>0</v>
      </c>
      <c r="NN17" s="11">
        <v>0</v>
      </c>
      <c r="NO17" s="11">
        <v>0</v>
      </c>
      <c r="NP17" s="11">
        <v>0</v>
      </c>
      <c r="NQ17" s="11">
        <v>0</v>
      </c>
      <c r="NR17" s="11">
        <v>0</v>
      </c>
      <c r="NS17" s="11">
        <v>0</v>
      </c>
      <c r="NT17" s="11">
        <v>0</v>
      </c>
      <c r="NU17" s="11">
        <v>0</v>
      </c>
      <c r="NV17" s="11">
        <v>0</v>
      </c>
      <c r="NW17" s="11">
        <v>0</v>
      </c>
      <c r="NX17" s="11">
        <v>0</v>
      </c>
      <c r="NY17" s="11">
        <v>0</v>
      </c>
      <c r="NZ17" s="11">
        <v>0</v>
      </c>
      <c r="OA17" s="11">
        <v>0</v>
      </c>
      <c r="OB17" s="11">
        <v>0</v>
      </c>
      <c r="OC17" s="11">
        <v>0</v>
      </c>
      <c r="OD17" s="11">
        <v>0</v>
      </c>
      <c r="OE17" s="11">
        <v>0</v>
      </c>
      <c r="OF17" s="11">
        <v>0</v>
      </c>
      <c r="OG17" s="11">
        <v>0</v>
      </c>
      <c r="OH17" s="11">
        <v>373.29991563627868</v>
      </c>
      <c r="OI17" s="11">
        <v>0</v>
      </c>
      <c r="OJ17" s="11">
        <v>0</v>
      </c>
      <c r="OK17" s="11">
        <v>0</v>
      </c>
      <c r="OL17" s="11">
        <v>0</v>
      </c>
      <c r="OM17" s="11">
        <v>0</v>
      </c>
      <c r="ON17" s="11">
        <v>0</v>
      </c>
      <c r="OO17" s="11">
        <v>0.14550908565199785</v>
      </c>
      <c r="OP17" s="11">
        <v>0</v>
      </c>
      <c r="OQ17" s="11">
        <v>0</v>
      </c>
      <c r="OR17" s="11">
        <v>231.96803030530305</v>
      </c>
      <c r="OS17" s="11">
        <v>0</v>
      </c>
      <c r="OT17" s="11">
        <v>0</v>
      </c>
      <c r="OU17" s="11">
        <v>0</v>
      </c>
      <c r="OV17" s="11">
        <v>0</v>
      </c>
      <c r="OW17" s="11">
        <v>0</v>
      </c>
      <c r="OX17" s="11">
        <v>0</v>
      </c>
      <c r="OY17" s="11">
        <v>9.0419136400520753E-2</v>
      </c>
      <c r="OZ17" s="11">
        <v>0</v>
      </c>
      <c r="PA17" s="11">
        <v>0</v>
      </c>
      <c r="PB17" s="11">
        <v>174.48469736759898</v>
      </c>
      <c r="PC17" s="11">
        <v>0.19701108873585929</v>
      </c>
      <c r="PD17" s="11">
        <v>0</v>
      </c>
      <c r="PE17" s="11">
        <v>0</v>
      </c>
      <c r="PF17" s="11">
        <v>0</v>
      </c>
      <c r="PG17" s="11">
        <v>0</v>
      </c>
      <c r="PH17" s="11">
        <v>22.233061805032673</v>
      </c>
      <c r="PI17" s="11">
        <v>0</v>
      </c>
      <c r="PJ17" s="11">
        <v>0</v>
      </c>
      <c r="PK17" s="11">
        <v>0</v>
      </c>
      <c r="PL17" s="11">
        <v>32.109685720893246</v>
      </c>
      <c r="PM17" s="11">
        <v>3.6255122874827857E-2</v>
      </c>
      <c r="PN17" s="11">
        <v>0</v>
      </c>
      <c r="PO17" s="11">
        <v>0</v>
      </c>
      <c r="PP17" s="11">
        <v>0</v>
      </c>
      <c r="PQ17" s="11">
        <v>0</v>
      </c>
      <c r="PR17" s="11">
        <v>4.0914569469022215</v>
      </c>
      <c r="PS17" s="11">
        <v>0</v>
      </c>
      <c r="PT17" s="11">
        <v>0</v>
      </c>
      <c r="PU17" s="11">
        <v>0</v>
      </c>
      <c r="PV17" s="11">
        <v>158.00772251045862</v>
      </c>
      <c r="PW17" s="11">
        <v>0</v>
      </c>
      <c r="PX17" s="11">
        <v>0</v>
      </c>
      <c r="PY17" s="11">
        <v>0</v>
      </c>
      <c r="PZ17" s="11">
        <v>0</v>
      </c>
      <c r="QA17" s="11">
        <v>0</v>
      </c>
      <c r="QB17" s="11">
        <v>0</v>
      </c>
      <c r="QC17" s="11">
        <v>0</v>
      </c>
      <c r="QD17" s="11">
        <v>0</v>
      </c>
      <c r="QE17" s="11">
        <v>0</v>
      </c>
      <c r="QF17" s="11">
        <v>23.107915216680322</v>
      </c>
      <c r="QG17" s="11">
        <v>0</v>
      </c>
      <c r="QH17" s="11">
        <v>0</v>
      </c>
      <c r="QI17" s="11">
        <v>0</v>
      </c>
      <c r="QJ17" s="11">
        <v>0</v>
      </c>
      <c r="QK17" s="11">
        <v>0</v>
      </c>
      <c r="QL17" s="11">
        <v>0</v>
      </c>
      <c r="QM17" s="11">
        <v>0</v>
      </c>
      <c r="QN17" s="11">
        <v>0</v>
      </c>
      <c r="QO17" s="11">
        <v>0</v>
      </c>
      <c r="QP17" s="11">
        <v>121.5123504564916</v>
      </c>
      <c r="QQ17" s="11">
        <v>0</v>
      </c>
      <c r="QR17" s="11">
        <v>0</v>
      </c>
      <c r="QS17" s="11">
        <v>0</v>
      </c>
      <c r="QT17" s="11">
        <v>0</v>
      </c>
      <c r="QU17" s="11">
        <v>0</v>
      </c>
      <c r="QV17" s="11">
        <v>0</v>
      </c>
      <c r="QW17" s="11">
        <v>600.97474954728716</v>
      </c>
      <c r="QX17" s="11">
        <v>0</v>
      </c>
      <c r="QY17" s="11">
        <v>0</v>
      </c>
      <c r="QZ17" s="11">
        <v>3.4716589044201638</v>
      </c>
      <c r="RA17" s="11">
        <v>0</v>
      </c>
      <c r="RB17" s="11">
        <v>0</v>
      </c>
      <c r="RC17" s="11">
        <v>0</v>
      </c>
      <c r="RD17" s="11">
        <v>0</v>
      </c>
      <c r="RE17" s="11">
        <v>0</v>
      </c>
      <c r="RF17" s="11">
        <v>0</v>
      </c>
      <c r="RG17" s="11">
        <v>17.170101086511043</v>
      </c>
      <c r="RH17" s="11">
        <v>0</v>
      </c>
      <c r="RI17" s="11">
        <v>0</v>
      </c>
      <c r="RJ17" s="11">
        <v>64.652667423382525</v>
      </c>
      <c r="RK17" s="11">
        <v>0</v>
      </c>
      <c r="RL17" s="11">
        <v>0</v>
      </c>
      <c r="RM17" s="11">
        <v>0</v>
      </c>
      <c r="RN17" s="11">
        <v>0</v>
      </c>
      <c r="RO17" s="11">
        <v>0</v>
      </c>
      <c r="RP17" s="11">
        <v>0</v>
      </c>
      <c r="RQ17" s="11">
        <v>1617.9702043132802</v>
      </c>
      <c r="RR17" s="11">
        <v>0</v>
      </c>
      <c r="RS17" s="11">
        <v>0</v>
      </c>
      <c r="RT17" s="11">
        <v>74.358433333022958</v>
      </c>
      <c r="RU17" s="11">
        <v>0</v>
      </c>
      <c r="RV17" s="11">
        <v>0</v>
      </c>
      <c r="RW17" s="11">
        <v>0</v>
      </c>
      <c r="RX17" s="11">
        <v>0</v>
      </c>
      <c r="RY17" s="11">
        <v>0</v>
      </c>
      <c r="RZ17" s="11">
        <v>0</v>
      </c>
      <c r="SA17" s="11">
        <v>0</v>
      </c>
      <c r="SB17" s="11">
        <v>0</v>
      </c>
      <c r="SC17" s="11">
        <v>0</v>
      </c>
      <c r="SD17" s="11">
        <v>84.172664820455097</v>
      </c>
      <c r="SE17" s="11">
        <v>0</v>
      </c>
      <c r="SF17" s="11">
        <v>0</v>
      </c>
      <c r="SG17" s="11">
        <v>0</v>
      </c>
      <c r="SH17" s="11">
        <v>0</v>
      </c>
      <c r="SI17" s="11">
        <v>0</v>
      </c>
      <c r="SJ17" s="11">
        <v>0</v>
      </c>
      <c r="SK17" s="11">
        <v>0</v>
      </c>
      <c r="SL17" s="11">
        <v>0</v>
      </c>
      <c r="SM17" s="11">
        <v>0</v>
      </c>
      <c r="SN17" s="11">
        <v>0</v>
      </c>
      <c r="SO17" s="11">
        <v>0</v>
      </c>
      <c r="SP17" s="11">
        <v>0</v>
      </c>
      <c r="SQ17" s="11">
        <v>0</v>
      </c>
      <c r="SR17" s="11">
        <v>0</v>
      </c>
      <c r="SS17" s="11">
        <v>0</v>
      </c>
      <c r="ST17" s="11">
        <v>0</v>
      </c>
      <c r="SU17" s="11">
        <v>0</v>
      </c>
      <c r="SV17" s="11">
        <v>0</v>
      </c>
      <c r="SW17" s="11">
        <v>0</v>
      </c>
      <c r="SX17" s="11">
        <v>72.449821357032263</v>
      </c>
      <c r="SY17" s="11">
        <v>0</v>
      </c>
      <c r="SZ17" s="11">
        <v>0</v>
      </c>
      <c r="TA17" s="11">
        <v>0</v>
      </c>
      <c r="TB17" s="11">
        <v>0</v>
      </c>
      <c r="TC17" s="11">
        <v>0</v>
      </c>
      <c r="TD17" s="11">
        <v>0</v>
      </c>
      <c r="TE17" s="11">
        <v>0</v>
      </c>
      <c r="TF17" s="11">
        <v>0</v>
      </c>
      <c r="TG17" s="11">
        <v>0</v>
      </c>
      <c r="TH17" s="11">
        <v>1.0505130567478547</v>
      </c>
      <c r="TI17" s="11">
        <v>0</v>
      </c>
      <c r="TJ17" s="11">
        <v>0</v>
      </c>
      <c r="TK17" s="11">
        <v>0</v>
      </c>
      <c r="TL17" s="11">
        <v>0</v>
      </c>
      <c r="TM17" s="11">
        <v>0</v>
      </c>
      <c r="TN17" s="11">
        <v>0</v>
      </c>
      <c r="TO17" s="11">
        <v>0</v>
      </c>
      <c r="TP17" s="11">
        <v>0</v>
      </c>
      <c r="TQ17" s="11">
        <v>0</v>
      </c>
      <c r="TR17" s="11">
        <v>0</v>
      </c>
      <c r="TS17" s="11">
        <v>0</v>
      </c>
      <c r="TT17" s="11">
        <v>0</v>
      </c>
      <c r="TU17" s="11">
        <v>0</v>
      </c>
      <c r="TV17" s="11">
        <v>0</v>
      </c>
      <c r="TW17" s="11">
        <v>0</v>
      </c>
      <c r="TX17" s="11">
        <v>0</v>
      </c>
      <c r="TY17" s="11">
        <v>0</v>
      </c>
      <c r="TZ17" s="11">
        <v>0</v>
      </c>
      <c r="UA17" s="11">
        <v>0</v>
      </c>
      <c r="UB17" s="11">
        <v>0</v>
      </c>
      <c r="UC17" s="11">
        <v>0</v>
      </c>
      <c r="UD17" s="11">
        <v>0</v>
      </c>
      <c r="UE17" s="11">
        <v>0</v>
      </c>
      <c r="UF17" s="11">
        <v>0</v>
      </c>
      <c r="UG17" s="11">
        <v>0</v>
      </c>
      <c r="UH17" s="11">
        <v>0</v>
      </c>
      <c r="UI17" s="11">
        <v>0</v>
      </c>
      <c r="UJ17" s="11">
        <v>0</v>
      </c>
      <c r="UK17" s="11">
        <v>0</v>
      </c>
      <c r="UL17" s="11">
        <v>0</v>
      </c>
      <c r="UM17" s="11">
        <v>0</v>
      </c>
      <c r="UN17" s="11">
        <v>0</v>
      </c>
      <c r="UO17" s="11">
        <v>0</v>
      </c>
      <c r="UP17" s="11">
        <v>0</v>
      </c>
      <c r="UQ17" s="11">
        <v>0</v>
      </c>
      <c r="UR17" s="11">
        <v>0</v>
      </c>
      <c r="US17" s="11">
        <v>0</v>
      </c>
      <c r="UT17" s="11">
        <v>0</v>
      </c>
      <c r="UU17" s="11">
        <v>0</v>
      </c>
      <c r="UV17" s="11">
        <v>0</v>
      </c>
      <c r="UW17" s="11">
        <v>0</v>
      </c>
      <c r="UX17" s="11">
        <v>0</v>
      </c>
      <c r="UY17" s="11">
        <v>0</v>
      </c>
      <c r="UZ17" s="11">
        <v>0</v>
      </c>
      <c r="VA17" s="11">
        <v>0</v>
      </c>
      <c r="VB17" s="11">
        <v>0</v>
      </c>
      <c r="VC17" s="11">
        <v>0</v>
      </c>
      <c r="VD17" s="11">
        <v>0</v>
      </c>
      <c r="VE17" s="11">
        <v>0</v>
      </c>
      <c r="VF17" s="11">
        <v>0</v>
      </c>
      <c r="VG17" s="11">
        <v>0</v>
      </c>
      <c r="VH17" s="11">
        <v>0</v>
      </c>
      <c r="VI17" s="11">
        <v>0</v>
      </c>
      <c r="VJ17" s="11">
        <v>0</v>
      </c>
      <c r="VK17" s="11">
        <v>0</v>
      </c>
      <c r="VL17" s="11">
        <v>0</v>
      </c>
      <c r="VM17" s="11">
        <v>0</v>
      </c>
      <c r="VN17" s="11">
        <v>0</v>
      </c>
      <c r="VO17" s="11">
        <v>0</v>
      </c>
      <c r="VP17" s="11">
        <v>0</v>
      </c>
      <c r="VQ17" s="11">
        <v>0</v>
      </c>
      <c r="VR17" s="11">
        <v>0</v>
      </c>
      <c r="VS17" s="11">
        <v>0</v>
      </c>
      <c r="VT17" s="11">
        <v>0</v>
      </c>
      <c r="VU17" s="11">
        <v>0</v>
      </c>
      <c r="VV17" s="11">
        <v>0</v>
      </c>
      <c r="VW17" s="11">
        <v>0</v>
      </c>
      <c r="VX17" s="11">
        <v>0</v>
      </c>
      <c r="VY17" s="11">
        <v>0</v>
      </c>
      <c r="VZ17" s="11">
        <v>0</v>
      </c>
      <c r="WA17" s="11">
        <v>0</v>
      </c>
      <c r="WB17" s="11">
        <v>0</v>
      </c>
      <c r="WC17" s="11">
        <v>0</v>
      </c>
      <c r="WD17" s="11">
        <v>0</v>
      </c>
      <c r="WE17" s="11">
        <v>0</v>
      </c>
      <c r="WF17" s="11">
        <v>0</v>
      </c>
      <c r="WG17" s="11">
        <v>0</v>
      </c>
      <c r="WH17" s="11">
        <v>0</v>
      </c>
      <c r="WI17" s="11">
        <v>0</v>
      </c>
      <c r="WJ17" s="11">
        <v>0</v>
      </c>
      <c r="WK17" s="11">
        <v>0</v>
      </c>
      <c r="WL17" s="11">
        <v>0</v>
      </c>
      <c r="WM17" s="11">
        <v>0</v>
      </c>
      <c r="WN17" s="11">
        <v>0</v>
      </c>
      <c r="WO17" s="11">
        <v>0</v>
      </c>
      <c r="WP17" s="11">
        <v>0</v>
      </c>
      <c r="WQ17" s="11">
        <v>0</v>
      </c>
      <c r="WR17" s="11">
        <v>0</v>
      </c>
      <c r="WS17" s="11">
        <v>0</v>
      </c>
      <c r="WT17" s="11">
        <v>0</v>
      </c>
      <c r="WU17" s="11">
        <v>0</v>
      </c>
      <c r="WV17" s="11">
        <v>0</v>
      </c>
      <c r="WW17" s="11">
        <v>0</v>
      </c>
      <c r="WX17" s="11">
        <v>0</v>
      </c>
      <c r="WY17" s="11">
        <v>0</v>
      </c>
      <c r="WZ17" s="11">
        <v>83.968157607356403</v>
      </c>
      <c r="XA17" s="11">
        <v>0</v>
      </c>
      <c r="XB17" s="11">
        <v>0</v>
      </c>
      <c r="XC17" s="11">
        <v>0</v>
      </c>
      <c r="XD17" s="11">
        <v>0</v>
      </c>
      <c r="XE17" s="11">
        <v>0</v>
      </c>
      <c r="XF17" s="11">
        <v>0</v>
      </c>
      <c r="XG17" s="11">
        <v>0</v>
      </c>
      <c r="XH17" s="11">
        <v>0</v>
      </c>
      <c r="XI17" s="11">
        <v>0</v>
      </c>
      <c r="XJ17" s="11">
        <v>154.76041896634848</v>
      </c>
      <c r="XK17" s="11">
        <v>0</v>
      </c>
      <c r="XL17" s="11">
        <v>0</v>
      </c>
      <c r="XM17" s="11">
        <v>0</v>
      </c>
      <c r="XN17" s="11">
        <v>0</v>
      </c>
      <c r="XO17" s="11">
        <v>0</v>
      </c>
      <c r="XP17" s="11">
        <v>0</v>
      </c>
    </row>
    <row r="18" spans="1:640">
      <c r="A18" s="6">
        <v>50</v>
      </c>
      <c r="B18" s="3" t="s">
        <v>135</v>
      </c>
      <c r="C18" s="8">
        <f t="shared" si="0"/>
        <v>2784.3351461920442</v>
      </c>
      <c r="D18" s="8">
        <f t="shared" si="1"/>
        <v>27766.774651620373</v>
      </c>
      <c r="E18" s="60">
        <f t="shared" si="6"/>
        <v>30551.109797812416</v>
      </c>
      <c r="F18" s="9">
        <f t="shared" si="2"/>
        <v>189.22186112323826</v>
      </c>
      <c r="G18" s="9">
        <f t="shared" si="3"/>
        <v>33286.684917210434</v>
      </c>
      <c r="H18" s="9">
        <f t="shared" si="7"/>
        <v>33475.906778333672</v>
      </c>
      <c r="I18" s="10">
        <f t="shared" si="8"/>
        <v>2973.5570073152826</v>
      </c>
      <c r="J18" s="10">
        <f t="shared" si="9"/>
        <v>61053.459568830804</v>
      </c>
      <c r="K18" s="10">
        <f t="shared" si="10"/>
        <v>64027.016576146088</v>
      </c>
      <c r="L18" s="57">
        <v>196.45344569171121</v>
      </c>
      <c r="M18" s="57">
        <v>2515.8403650615473</v>
      </c>
      <c r="N18" s="57">
        <v>72.04133543878541</v>
      </c>
      <c r="O18" s="57">
        <v>0</v>
      </c>
      <c r="P18" s="57">
        <v>0</v>
      </c>
      <c r="Q18" s="57">
        <v>0</v>
      </c>
      <c r="R18" s="57">
        <v>25055.374506582979</v>
      </c>
      <c r="S18" s="57">
        <v>2711.4001450373953</v>
      </c>
      <c r="T18" s="57">
        <v>0</v>
      </c>
      <c r="U18" s="58">
        <v>77.167781390207494</v>
      </c>
      <c r="V18" s="58">
        <v>53.232205049214308</v>
      </c>
      <c r="W18" s="58">
        <v>58.821874683816439</v>
      </c>
      <c r="X18" s="58">
        <v>25</v>
      </c>
      <c r="Y18" s="58">
        <v>0</v>
      </c>
      <c r="Z18" s="58">
        <v>0</v>
      </c>
      <c r="AA18" s="58">
        <v>30748.220777688144</v>
      </c>
      <c r="AB18" s="58">
        <v>2513.4641395222893</v>
      </c>
      <c r="AC18" s="58">
        <v>0</v>
      </c>
      <c r="AD18" s="59">
        <f t="shared" si="5"/>
        <v>273.62122708191873</v>
      </c>
      <c r="AE18" s="59">
        <f t="shared" si="5"/>
        <v>2569.0725701107617</v>
      </c>
      <c r="AF18" s="59">
        <f t="shared" si="5"/>
        <v>130.86321012260186</v>
      </c>
      <c r="AG18" s="59">
        <f t="shared" si="5"/>
        <v>25</v>
      </c>
      <c r="AH18" s="59">
        <f t="shared" si="5"/>
        <v>0</v>
      </c>
      <c r="AI18" s="59">
        <f t="shared" si="5"/>
        <v>0</v>
      </c>
      <c r="AJ18" s="59">
        <f t="shared" si="5"/>
        <v>55803.595284271127</v>
      </c>
      <c r="AK18" s="59">
        <f t="shared" si="5"/>
        <v>5224.8642845596842</v>
      </c>
      <c r="AL18" s="59">
        <f t="shared" si="5"/>
        <v>0</v>
      </c>
      <c r="AM18" s="11">
        <v>0</v>
      </c>
      <c r="AN18" s="11">
        <v>482.54917434782743</v>
      </c>
      <c r="AO18" s="11">
        <v>0</v>
      </c>
      <c r="AP18" s="11">
        <v>0</v>
      </c>
      <c r="AQ18" s="11">
        <v>0</v>
      </c>
      <c r="AR18" s="11">
        <v>0</v>
      </c>
      <c r="AS18" s="11">
        <v>0</v>
      </c>
      <c r="AT18" s="11">
        <v>0</v>
      </c>
      <c r="AU18" s="11">
        <v>0</v>
      </c>
      <c r="AV18" s="11">
        <v>0</v>
      </c>
      <c r="AW18" s="11">
        <v>0</v>
      </c>
      <c r="AX18" s="11">
        <v>34.976825652172543</v>
      </c>
      <c r="AY18" s="11">
        <v>0</v>
      </c>
      <c r="AZ18" s="11">
        <v>0</v>
      </c>
      <c r="BA18" s="11">
        <v>0</v>
      </c>
      <c r="BB18" s="11">
        <v>0</v>
      </c>
      <c r="BC18" s="11">
        <v>0</v>
      </c>
      <c r="BD18" s="11">
        <v>0</v>
      </c>
      <c r="BE18" s="11">
        <v>0</v>
      </c>
      <c r="BF18" s="11">
        <v>0</v>
      </c>
      <c r="BG18" s="11">
        <v>0</v>
      </c>
      <c r="BH18" s="11">
        <v>22.857780807291437</v>
      </c>
      <c r="BI18" s="11">
        <v>0</v>
      </c>
      <c r="BJ18" s="11">
        <v>0</v>
      </c>
      <c r="BK18" s="11">
        <v>0</v>
      </c>
      <c r="BL18" s="11">
        <v>0</v>
      </c>
      <c r="BM18" s="11">
        <v>0</v>
      </c>
      <c r="BN18" s="11">
        <v>0</v>
      </c>
      <c r="BO18" s="11">
        <v>0</v>
      </c>
      <c r="BP18" s="11">
        <v>0</v>
      </c>
      <c r="BQ18" s="11">
        <v>0</v>
      </c>
      <c r="BR18" s="11">
        <v>12.142219192708563</v>
      </c>
      <c r="BS18" s="11">
        <v>0</v>
      </c>
      <c r="BT18" s="11">
        <v>0</v>
      </c>
      <c r="BU18" s="11">
        <v>0</v>
      </c>
      <c r="BV18" s="11">
        <v>0</v>
      </c>
      <c r="BW18" s="11">
        <v>0</v>
      </c>
      <c r="BX18" s="11">
        <v>0</v>
      </c>
      <c r="BY18" s="11">
        <v>0</v>
      </c>
      <c r="BZ18" s="11">
        <v>0</v>
      </c>
      <c r="CA18" s="11">
        <v>0</v>
      </c>
      <c r="CB18" s="11">
        <v>0</v>
      </c>
      <c r="CC18" s="11">
        <v>51.240935516454762</v>
      </c>
      <c r="CD18" s="11">
        <v>0</v>
      </c>
      <c r="CE18" s="11">
        <v>0</v>
      </c>
      <c r="CF18" s="11">
        <v>0</v>
      </c>
      <c r="CG18" s="11">
        <v>21289.722897531949</v>
      </c>
      <c r="CH18" s="11">
        <v>0</v>
      </c>
      <c r="CI18" s="11">
        <v>0</v>
      </c>
      <c r="CJ18" s="11">
        <v>0</v>
      </c>
      <c r="CK18" s="11">
        <v>0</v>
      </c>
      <c r="CL18" s="11">
        <v>0</v>
      </c>
      <c r="CM18" s="11">
        <v>54.994064483545237</v>
      </c>
      <c r="CN18" s="11">
        <v>0</v>
      </c>
      <c r="CO18" s="11">
        <v>0</v>
      </c>
      <c r="CP18" s="11">
        <v>0</v>
      </c>
      <c r="CQ18" s="11">
        <v>22849.083102468052</v>
      </c>
      <c r="CR18" s="11">
        <v>0</v>
      </c>
      <c r="CS18" s="11">
        <v>0</v>
      </c>
      <c r="CT18" s="11">
        <v>0</v>
      </c>
      <c r="CU18" s="11">
        <v>0</v>
      </c>
      <c r="CV18" s="11">
        <v>0</v>
      </c>
      <c r="CW18" s="11">
        <v>0</v>
      </c>
      <c r="CX18" s="11">
        <v>0</v>
      </c>
      <c r="CY18" s="11">
        <v>0</v>
      </c>
      <c r="CZ18" s="11">
        <v>0</v>
      </c>
      <c r="DA18" s="11">
        <v>108.57936910534086</v>
      </c>
      <c r="DB18" s="11">
        <v>0</v>
      </c>
      <c r="DC18" s="11">
        <v>0</v>
      </c>
      <c r="DD18" s="11">
        <v>0</v>
      </c>
      <c r="DE18" s="11">
        <v>0</v>
      </c>
      <c r="DF18" s="11">
        <v>0</v>
      </c>
      <c r="DG18" s="11">
        <v>0</v>
      </c>
      <c r="DH18" s="11">
        <v>0</v>
      </c>
      <c r="DI18" s="11">
        <v>0</v>
      </c>
      <c r="DJ18" s="11">
        <v>0</v>
      </c>
      <c r="DK18" s="11">
        <v>3307.3556208946593</v>
      </c>
      <c r="DL18" s="11">
        <v>0</v>
      </c>
      <c r="DM18" s="11">
        <v>0</v>
      </c>
      <c r="DN18" s="11">
        <v>0</v>
      </c>
      <c r="DO18" s="11">
        <v>0</v>
      </c>
      <c r="DP18" s="11">
        <v>10.394007688681576</v>
      </c>
      <c r="DQ18" s="11">
        <v>0</v>
      </c>
      <c r="DR18" s="11">
        <v>0</v>
      </c>
      <c r="DS18" s="11">
        <v>0</v>
      </c>
      <c r="DT18" s="11">
        <v>0</v>
      </c>
      <c r="DU18" s="11">
        <v>0</v>
      </c>
      <c r="DV18" s="11">
        <v>0</v>
      </c>
      <c r="DW18" s="11">
        <v>0</v>
      </c>
      <c r="DX18" s="11">
        <v>0</v>
      </c>
      <c r="DY18" s="11">
        <v>0</v>
      </c>
      <c r="DZ18" s="11">
        <v>6.1059091797582425</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2</v>
      </c>
      <c r="EZ18" s="11">
        <v>0</v>
      </c>
      <c r="FA18" s="11">
        <v>0</v>
      </c>
      <c r="FB18" s="11">
        <v>0</v>
      </c>
      <c r="FC18" s="11">
        <v>0</v>
      </c>
      <c r="FD18" s="11">
        <v>0</v>
      </c>
      <c r="FE18" s="11">
        <v>0</v>
      </c>
      <c r="FF18" s="11">
        <v>0</v>
      </c>
      <c r="FG18" s="11">
        <v>0</v>
      </c>
      <c r="FH18" s="11">
        <v>0</v>
      </c>
      <c r="FI18" s="11">
        <v>0</v>
      </c>
      <c r="FJ18" s="11">
        <v>0</v>
      </c>
      <c r="FK18" s="11">
        <v>0</v>
      </c>
      <c r="FL18" s="11">
        <v>0</v>
      </c>
      <c r="FM18" s="11">
        <v>0</v>
      </c>
      <c r="FN18" s="11">
        <v>2000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0</v>
      </c>
      <c r="GI18" s="11">
        <v>0</v>
      </c>
      <c r="GJ18" s="11">
        <v>0</v>
      </c>
      <c r="GK18" s="11">
        <v>0</v>
      </c>
      <c r="GL18" s="11">
        <v>0</v>
      </c>
      <c r="GM18" s="11">
        <v>0</v>
      </c>
      <c r="GN18" s="11">
        <v>0</v>
      </c>
      <c r="GO18" s="11">
        <v>0</v>
      </c>
      <c r="GP18" s="11">
        <v>0</v>
      </c>
      <c r="GQ18" s="11">
        <v>3.661</v>
      </c>
      <c r="GR18" s="11">
        <v>0</v>
      </c>
      <c r="GS18" s="11">
        <v>0</v>
      </c>
      <c r="GT18" s="11">
        <v>0</v>
      </c>
      <c r="GU18" s="11">
        <v>0</v>
      </c>
      <c r="GV18" s="11">
        <v>0</v>
      </c>
      <c r="GW18" s="11">
        <v>0</v>
      </c>
      <c r="GX18" s="11">
        <v>0</v>
      </c>
      <c r="GY18" s="11">
        <v>0</v>
      </c>
      <c r="GZ18" s="11">
        <v>0</v>
      </c>
      <c r="HA18" s="11">
        <v>0</v>
      </c>
      <c r="HB18" s="11">
        <v>0</v>
      </c>
      <c r="HC18" s="11">
        <v>0</v>
      </c>
      <c r="HD18" s="11">
        <v>0</v>
      </c>
      <c r="HE18" s="11">
        <v>0</v>
      </c>
      <c r="HF18" s="11">
        <v>0</v>
      </c>
      <c r="HG18" s="11">
        <v>0</v>
      </c>
      <c r="HH18" s="11">
        <v>0</v>
      </c>
      <c r="HI18" s="11">
        <v>0</v>
      </c>
      <c r="HJ18" s="11">
        <v>0</v>
      </c>
      <c r="HK18" s="11">
        <v>0</v>
      </c>
      <c r="HL18" s="11">
        <v>0</v>
      </c>
      <c r="HM18" s="11">
        <v>0</v>
      </c>
      <c r="HN18" s="11">
        <v>0</v>
      </c>
      <c r="HO18" s="11">
        <v>0</v>
      </c>
      <c r="HP18" s="11">
        <v>0</v>
      </c>
      <c r="HQ18" s="11">
        <v>0</v>
      </c>
      <c r="HR18" s="11">
        <v>0</v>
      </c>
      <c r="HS18" s="11">
        <v>0</v>
      </c>
      <c r="HT18" s="11">
        <v>0</v>
      </c>
      <c r="HU18" s="11">
        <v>0</v>
      </c>
      <c r="HV18" s="11">
        <v>0</v>
      </c>
      <c r="HW18" s="11">
        <v>0</v>
      </c>
      <c r="HX18" s="11">
        <v>0</v>
      </c>
      <c r="HY18" s="11">
        <v>0</v>
      </c>
      <c r="HZ18" s="11">
        <v>0</v>
      </c>
      <c r="IA18" s="11">
        <v>0</v>
      </c>
      <c r="IB18" s="11">
        <v>0</v>
      </c>
      <c r="IC18" s="11">
        <v>0</v>
      </c>
      <c r="ID18" s="11">
        <v>0</v>
      </c>
      <c r="IE18" s="11">
        <v>0</v>
      </c>
      <c r="IF18" s="11">
        <v>0</v>
      </c>
      <c r="IG18" s="11">
        <v>0</v>
      </c>
      <c r="IH18" s="11">
        <v>0</v>
      </c>
      <c r="II18" s="11">
        <v>0</v>
      </c>
      <c r="IJ18" s="11">
        <v>0</v>
      </c>
      <c r="IK18" s="11">
        <v>0</v>
      </c>
      <c r="IL18" s="11">
        <v>0</v>
      </c>
      <c r="IM18" s="11">
        <v>0</v>
      </c>
      <c r="IN18" s="11">
        <v>0</v>
      </c>
      <c r="IO18" s="11">
        <v>0</v>
      </c>
      <c r="IP18" s="11">
        <v>0</v>
      </c>
      <c r="IQ18" s="11">
        <v>0</v>
      </c>
      <c r="IR18" s="11">
        <v>25</v>
      </c>
      <c r="IS18" s="11">
        <v>0</v>
      </c>
      <c r="IT18" s="11">
        <v>0</v>
      </c>
      <c r="IU18" s="11">
        <v>0</v>
      </c>
      <c r="IV18" s="11">
        <v>0</v>
      </c>
      <c r="IW18" s="11">
        <v>0</v>
      </c>
      <c r="IX18" s="11">
        <v>0</v>
      </c>
      <c r="IY18" s="11">
        <v>0</v>
      </c>
      <c r="IZ18" s="11">
        <v>0</v>
      </c>
      <c r="JA18" s="11">
        <v>0</v>
      </c>
      <c r="JB18" s="11">
        <v>0</v>
      </c>
      <c r="JC18" s="11">
        <v>0</v>
      </c>
      <c r="JD18" s="11">
        <v>0</v>
      </c>
      <c r="JE18" s="11">
        <v>0</v>
      </c>
      <c r="JF18" s="11">
        <v>0</v>
      </c>
      <c r="JG18" s="11">
        <v>0</v>
      </c>
      <c r="JH18" s="11">
        <v>0</v>
      </c>
      <c r="JI18" s="11">
        <v>0</v>
      </c>
      <c r="JJ18" s="11">
        <v>0</v>
      </c>
      <c r="JK18" s="11">
        <v>0</v>
      </c>
      <c r="JL18" s="11">
        <v>0</v>
      </c>
      <c r="JM18" s="11">
        <v>0</v>
      </c>
      <c r="JN18" s="11">
        <v>0</v>
      </c>
      <c r="JO18" s="11">
        <v>0</v>
      </c>
      <c r="JP18" s="11">
        <v>0</v>
      </c>
      <c r="JQ18" s="11">
        <v>0</v>
      </c>
      <c r="JR18" s="11">
        <v>0</v>
      </c>
      <c r="JS18" s="11">
        <v>0</v>
      </c>
      <c r="JT18" s="11">
        <v>0</v>
      </c>
      <c r="JU18" s="11">
        <v>0</v>
      </c>
      <c r="JV18" s="11">
        <v>0</v>
      </c>
      <c r="JW18" s="11">
        <v>0</v>
      </c>
      <c r="JX18" s="11">
        <v>0</v>
      </c>
      <c r="JY18" s="11">
        <v>0</v>
      </c>
      <c r="JZ18" s="11">
        <v>0</v>
      </c>
      <c r="KA18" s="11">
        <v>0</v>
      </c>
      <c r="KB18" s="11">
        <v>0</v>
      </c>
      <c r="KC18" s="11">
        <v>0</v>
      </c>
      <c r="KD18" s="11">
        <v>0</v>
      </c>
      <c r="KE18" s="11">
        <v>0</v>
      </c>
      <c r="KF18" s="11">
        <v>0</v>
      </c>
      <c r="KG18" s="11">
        <v>0</v>
      </c>
      <c r="KH18" s="11">
        <v>0</v>
      </c>
      <c r="KI18" s="11">
        <v>0</v>
      </c>
      <c r="KJ18" s="11">
        <v>14</v>
      </c>
      <c r="KK18" s="11">
        <v>0</v>
      </c>
      <c r="KL18" s="11">
        <v>0</v>
      </c>
      <c r="KM18" s="11">
        <v>0</v>
      </c>
      <c r="KN18" s="11">
        <v>0</v>
      </c>
      <c r="KO18" s="11">
        <v>0</v>
      </c>
      <c r="KP18" s="11">
        <v>0</v>
      </c>
      <c r="KQ18" s="11">
        <v>0</v>
      </c>
      <c r="KR18" s="11">
        <v>0</v>
      </c>
      <c r="KS18" s="11">
        <v>0</v>
      </c>
      <c r="KT18" s="11">
        <v>0</v>
      </c>
      <c r="KU18" s="11">
        <v>0</v>
      </c>
      <c r="KV18" s="11">
        <v>0</v>
      </c>
      <c r="KW18" s="11">
        <v>0</v>
      </c>
      <c r="KX18" s="11">
        <v>0</v>
      </c>
      <c r="KY18" s="11">
        <v>0</v>
      </c>
      <c r="KZ18" s="11">
        <v>0</v>
      </c>
      <c r="LA18" s="11">
        <v>0</v>
      </c>
      <c r="LB18" s="11">
        <v>0</v>
      </c>
      <c r="LC18" s="11">
        <v>0</v>
      </c>
      <c r="LD18" s="11">
        <v>0</v>
      </c>
      <c r="LE18" s="11">
        <v>0</v>
      </c>
      <c r="LF18" s="11">
        <v>0</v>
      </c>
      <c r="LG18" s="11">
        <v>0</v>
      </c>
      <c r="LH18" s="11">
        <v>0</v>
      </c>
      <c r="LI18" s="11">
        <v>0</v>
      </c>
      <c r="LJ18" s="11">
        <v>0</v>
      </c>
      <c r="LK18" s="11">
        <v>0</v>
      </c>
      <c r="LL18" s="11">
        <v>0</v>
      </c>
      <c r="LM18" s="11">
        <v>0</v>
      </c>
      <c r="LN18" s="11">
        <v>0</v>
      </c>
      <c r="LO18" s="11">
        <v>0</v>
      </c>
      <c r="LP18" s="11">
        <v>0</v>
      </c>
      <c r="LQ18" s="11">
        <v>0</v>
      </c>
      <c r="LR18" s="11">
        <v>0</v>
      </c>
      <c r="LS18" s="11">
        <v>0</v>
      </c>
      <c r="LT18" s="11">
        <v>0</v>
      </c>
      <c r="LU18" s="11">
        <v>0</v>
      </c>
      <c r="LV18" s="11">
        <v>0</v>
      </c>
      <c r="LW18" s="11">
        <v>0</v>
      </c>
      <c r="LX18" s="11">
        <v>25.5</v>
      </c>
      <c r="LY18" s="11">
        <v>0</v>
      </c>
      <c r="LZ18" s="11">
        <v>0</v>
      </c>
      <c r="MA18" s="11">
        <v>0</v>
      </c>
      <c r="MB18" s="11">
        <v>0</v>
      </c>
      <c r="MC18" s="11">
        <v>0</v>
      </c>
      <c r="MD18" s="11">
        <v>0</v>
      </c>
      <c r="ME18" s="11">
        <v>0</v>
      </c>
      <c r="MF18" s="11">
        <v>0</v>
      </c>
      <c r="MG18" s="11">
        <v>0</v>
      </c>
      <c r="MH18" s="11">
        <v>0</v>
      </c>
      <c r="MI18" s="11">
        <v>0</v>
      </c>
      <c r="MJ18" s="11">
        <v>0</v>
      </c>
      <c r="MK18" s="11">
        <v>0</v>
      </c>
      <c r="ML18" s="11">
        <v>0</v>
      </c>
      <c r="MM18" s="11">
        <v>0</v>
      </c>
      <c r="MN18" s="11">
        <v>0</v>
      </c>
      <c r="MO18" s="11">
        <v>0</v>
      </c>
      <c r="MP18" s="11">
        <v>0</v>
      </c>
      <c r="MQ18" s="11">
        <v>0</v>
      </c>
      <c r="MR18" s="11">
        <v>0</v>
      </c>
      <c r="MS18" s="11">
        <v>0</v>
      </c>
      <c r="MT18" s="11">
        <v>0</v>
      </c>
      <c r="MU18" s="11">
        <v>0</v>
      </c>
      <c r="MV18" s="11">
        <v>0</v>
      </c>
      <c r="MW18" s="11">
        <v>0</v>
      </c>
      <c r="MX18" s="11">
        <v>0</v>
      </c>
      <c r="MY18" s="11">
        <v>0</v>
      </c>
      <c r="MZ18" s="11">
        <v>0</v>
      </c>
      <c r="NA18" s="11">
        <v>0</v>
      </c>
      <c r="NB18" s="11">
        <v>0</v>
      </c>
      <c r="NC18" s="11">
        <v>0</v>
      </c>
      <c r="ND18" s="11">
        <v>0</v>
      </c>
      <c r="NE18" s="11">
        <v>0</v>
      </c>
      <c r="NF18" s="11">
        <v>0</v>
      </c>
      <c r="NG18" s="11">
        <v>0</v>
      </c>
      <c r="NH18" s="11">
        <v>0</v>
      </c>
      <c r="NI18" s="11">
        <v>0</v>
      </c>
      <c r="NJ18" s="11">
        <v>0</v>
      </c>
      <c r="NK18" s="11">
        <v>0</v>
      </c>
      <c r="NL18" s="11">
        <v>0</v>
      </c>
      <c r="NM18" s="11">
        <v>0</v>
      </c>
      <c r="NN18" s="11">
        <v>0</v>
      </c>
      <c r="NO18" s="11">
        <v>0</v>
      </c>
      <c r="NP18" s="11">
        <v>0</v>
      </c>
      <c r="NQ18" s="11">
        <v>0</v>
      </c>
      <c r="NR18" s="11">
        <v>0</v>
      </c>
      <c r="NS18" s="11">
        <v>0</v>
      </c>
      <c r="NT18" s="11">
        <v>0</v>
      </c>
      <c r="NU18" s="11">
        <v>0.11848688670110495</v>
      </c>
      <c r="NV18" s="11">
        <v>0</v>
      </c>
      <c r="NW18" s="11">
        <v>0</v>
      </c>
      <c r="NX18" s="11">
        <v>0</v>
      </c>
      <c r="NY18" s="11">
        <v>0</v>
      </c>
      <c r="NZ18" s="11">
        <v>0</v>
      </c>
      <c r="OA18" s="11">
        <v>0</v>
      </c>
      <c r="OB18" s="11">
        <v>0</v>
      </c>
      <c r="OC18" s="11">
        <v>0</v>
      </c>
      <c r="OD18" s="11">
        <v>0</v>
      </c>
      <c r="OE18" s="11">
        <v>0</v>
      </c>
      <c r="OF18" s="11">
        <v>0</v>
      </c>
      <c r="OG18" s="11">
        <v>0</v>
      </c>
      <c r="OH18" s="11">
        <v>74.660030141499902</v>
      </c>
      <c r="OI18" s="11">
        <v>0</v>
      </c>
      <c r="OJ18" s="11">
        <v>0</v>
      </c>
      <c r="OK18" s="11">
        <v>0</v>
      </c>
      <c r="OL18" s="11">
        <v>0</v>
      </c>
      <c r="OM18" s="11">
        <v>0</v>
      </c>
      <c r="ON18" s="11">
        <v>0</v>
      </c>
      <c r="OO18" s="11">
        <v>0.20815791669741621</v>
      </c>
      <c r="OP18" s="11">
        <v>0</v>
      </c>
      <c r="OQ18" s="11">
        <v>0</v>
      </c>
      <c r="OR18" s="11">
        <v>46.393635275644257</v>
      </c>
      <c r="OS18" s="11">
        <v>0</v>
      </c>
      <c r="OT18" s="11">
        <v>0</v>
      </c>
      <c r="OU18" s="11">
        <v>0</v>
      </c>
      <c r="OV18" s="11">
        <v>0</v>
      </c>
      <c r="OW18" s="11">
        <v>0</v>
      </c>
      <c r="OX18" s="11">
        <v>0</v>
      </c>
      <c r="OY18" s="11">
        <v>0.12934902984495175</v>
      </c>
      <c r="OZ18" s="11">
        <v>0</v>
      </c>
      <c r="PA18" s="11">
        <v>0</v>
      </c>
      <c r="PB18" s="11">
        <v>34.896942256181994</v>
      </c>
      <c r="PC18" s="11">
        <v>3.9402217747171862E-2</v>
      </c>
      <c r="PD18" s="11">
        <v>20.800399922330641</v>
      </c>
      <c r="PE18" s="11">
        <v>0</v>
      </c>
      <c r="PF18" s="11">
        <v>0</v>
      </c>
      <c r="PG18" s="11">
        <v>0</v>
      </c>
      <c r="PH18" s="11">
        <v>1217.7630211743856</v>
      </c>
      <c r="PI18" s="11">
        <v>0</v>
      </c>
      <c r="PJ18" s="11">
        <v>0</v>
      </c>
      <c r="PK18" s="11">
        <v>0</v>
      </c>
      <c r="PL18" s="11">
        <v>6.4219376562602815</v>
      </c>
      <c r="PM18" s="11">
        <v>7.2510245749655708E-3</v>
      </c>
      <c r="PN18" s="11">
        <v>3.8278102002712018</v>
      </c>
      <c r="PO18" s="11">
        <v>0</v>
      </c>
      <c r="PP18" s="11">
        <v>0</v>
      </c>
      <c r="PQ18" s="11">
        <v>0</v>
      </c>
      <c r="PR18" s="11">
        <v>224.09981208871358</v>
      </c>
      <c r="PS18" s="11">
        <v>0</v>
      </c>
      <c r="PT18" s="11">
        <v>0</v>
      </c>
      <c r="PU18" s="11">
        <v>0</v>
      </c>
      <c r="PV18" s="11">
        <v>31.601543090366345</v>
      </c>
      <c r="PW18" s="11">
        <v>0</v>
      </c>
      <c r="PX18" s="11">
        <v>0</v>
      </c>
      <c r="PY18" s="11">
        <v>0</v>
      </c>
      <c r="PZ18" s="11">
        <v>0</v>
      </c>
      <c r="QA18" s="11">
        <v>0</v>
      </c>
      <c r="QB18" s="11">
        <v>0</v>
      </c>
      <c r="QC18" s="11">
        <v>0</v>
      </c>
      <c r="QD18" s="11">
        <v>0</v>
      </c>
      <c r="QE18" s="11">
        <v>0</v>
      </c>
      <c r="QF18" s="11">
        <v>4.6215828368776091</v>
      </c>
      <c r="QG18" s="11">
        <v>0</v>
      </c>
      <c r="QH18" s="11">
        <v>0</v>
      </c>
      <c r="QI18" s="11">
        <v>0</v>
      </c>
      <c r="QJ18" s="11">
        <v>0</v>
      </c>
      <c r="QK18" s="11">
        <v>0</v>
      </c>
      <c r="QL18" s="11">
        <v>0</v>
      </c>
      <c r="QM18" s="11">
        <v>0</v>
      </c>
      <c r="QN18" s="11">
        <v>0</v>
      </c>
      <c r="QO18" s="11">
        <v>0</v>
      </c>
      <c r="QP18" s="11">
        <v>18.694207762537168</v>
      </c>
      <c r="QQ18" s="11">
        <v>0</v>
      </c>
      <c r="QR18" s="11">
        <v>0</v>
      </c>
      <c r="QS18" s="11">
        <v>0</v>
      </c>
      <c r="QT18" s="11">
        <v>0</v>
      </c>
      <c r="QU18" s="11">
        <v>0</v>
      </c>
      <c r="QV18" s="11">
        <v>0</v>
      </c>
      <c r="QW18" s="11">
        <v>115.0730477826513</v>
      </c>
      <c r="QX18" s="11">
        <v>0</v>
      </c>
      <c r="QY18" s="11">
        <v>0</v>
      </c>
      <c r="QZ18" s="11">
        <v>0.53410136991079449</v>
      </c>
      <c r="RA18" s="11">
        <v>0</v>
      </c>
      <c r="RB18" s="11">
        <v>0</v>
      </c>
      <c r="RC18" s="11">
        <v>0</v>
      </c>
      <c r="RD18" s="11">
        <v>0</v>
      </c>
      <c r="RE18" s="11">
        <v>0</v>
      </c>
      <c r="RF18" s="11">
        <v>0</v>
      </c>
      <c r="RG18" s="11">
        <v>3.2876853216369168</v>
      </c>
      <c r="RH18" s="11">
        <v>0</v>
      </c>
      <c r="RI18" s="11">
        <v>0</v>
      </c>
      <c r="RJ18" s="11">
        <v>7.8842224744608398</v>
      </c>
      <c r="RK18" s="11">
        <v>0</v>
      </c>
      <c r="RL18" s="11">
        <v>0</v>
      </c>
      <c r="RM18" s="11">
        <v>0</v>
      </c>
      <c r="RN18" s="11">
        <v>0</v>
      </c>
      <c r="RO18" s="11">
        <v>0</v>
      </c>
      <c r="RP18" s="11">
        <v>0</v>
      </c>
      <c r="RQ18" s="11">
        <v>339.11585698070377</v>
      </c>
      <c r="RR18" s="11">
        <v>0</v>
      </c>
      <c r="RS18" s="11">
        <v>0</v>
      </c>
      <c r="RT18" s="11">
        <v>13.792066889807177</v>
      </c>
      <c r="RU18" s="11">
        <v>0</v>
      </c>
      <c r="RV18" s="11">
        <v>0</v>
      </c>
      <c r="RW18" s="11">
        <v>0</v>
      </c>
      <c r="RX18" s="11">
        <v>0</v>
      </c>
      <c r="RY18" s="11">
        <v>0</v>
      </c>
      <c r="RZ18" s="11">
        <v>175.05978747971119</v>
      </c>
      <c r="SA18" s="11">
        <v>2217.3845954706417</v>
      </c>
      <c r="SB18" s="11">
        <v>0</v>
      </c>
      <c r="SC18" s="11">
        <v>0</v>
      </c>
      <c r="SD18" s="11">
        <v>15.61241908228139</v>
      </c>
      <c r="SE18" s="11">
        <v>0</v>
      </c>
      <c r="SF18" s="11">
        <v>0</v>
      </c>
      <c r="SG18" s="11">
        <v>0</v>
      </c>
      <c r="SH18" s="11">
        <v>0</v>
      </c>
      <c r="SI18" s="11">
        <v>0</v>
      </c>
      <c r="SJ18" s="11">
        <v>198.16513278428411</v>
      </c>
      <c r="SK18" s="11">
        <v>2510.0471051708073</v>
      </c>
      <c r="SL18" s="11">
        <v>0</v>
      </c>
      <c r="SM18" s="11">
        <v>0</v>
      </c>
      <c r="SN18" s="11">
        <v>0</v>
      </c>
      <c r="SO18" s="11">
        <v>0</v>
      </c>
      <c r="SP18" s="11">
        <v>0</v>
      </c>
      <c r="SQ18" s="11">
        <v>0</v>
      </c>
      <c r="SR18" s="11">
        <v>0</v>
      </c>
      <c r="SS18" s="11">
        <v>0</v>
      </c>
      <c r="ST18" s="11">
        <v>0</v>
      </c>
      <c r="SU18" s="11">
        <v>0</v>
      </c>
      <c r="SV18" s="11">
        <v>0</v>
      </c>
      <c r="SW18" s="11">
        <v>0</v>
      </c>
      <c r="SX18" s="11">
        <v>9.0562276696290329</v>
      </c>
      <c r="SY18" s="11">
        <v>0</v>
      </c>
      <c r="SZ18" s="11">
        <v>0</v>
      </c>
      <c r="TA18" s="11">
        <v>0</v>
      </c>
      <c r="TB18" s="11">
        <v>0</v>
      </c>
      <c r="TC18" s="11">
        <v>0</v>
      </c>
      <c r="TD18" s="11">
        <v>0</v>
      </c>
      <c r="TE18" s="11">
        <v>0</v>
      </c>
      <c r="TF18" s="11">
        <v>0</v>
      </c>
      <c r="TG18" s="11">
        <v>0</v>
      </c>
      <c r="TH18" s="11">
        <v>0.26258216479005531</v>
      </c>
      <c r="TI18" s="11">
        <v>0</v>
      </c>
      <c r="TJ18" s="11">
        <v>0</v>
      </c>
      <c r="TK18" s="11">
        <v>0</v>
      </c>
      <c r="TL18" s="11">
        <v>0</v>
      </c>
      <c r="TM18" s="11">
        <v>0</v>
      </c>
      <c r="TN18" s="11">
        <v>0</v>
      </c>
      <c r="TO18" s="11">
        <v>0</v>
      </c>
      <c r="TP18" s="11">
        <v>0</v>
      </c>
      <c r="TQ18" s="11">
        <v>0</v>
      </c>
      <c r="TR18" s="11">
        <v>0</v>
      </c>
      <c r="TS18" s="11">
        <v>0</v>
      </c>
      <c r="TT18" s="11">
        <v>0</v>
      </c>
      <c r="TU18" s="11">
        <v>0</v>
      </c>
      <c r="TV18" s="11">
        <v>0</v>
      </c>
      <c r="TW18" s="11">
        <v>0</v>
      </c>
      <c r="TX18" s="11">
        <v>0</v>
      </c>
      <c r="TY18" s="11">
        <v>0</v>
      </c>
      <c r="TZ18" s="11">
        <v>0</v>
      </c>
      <c r="UA18" s="11">
        <v>0</v>
      </c>
      <c r="UB18" s="11">
        <v>0</v>
      </c>
      <c r="UC18" s="11">
        <v>0</v>
      </c>
      <c r="UD18" s="11">
        <v>0</v>
      </c>
      <c r="UE18" s="11">
        <v>0</v>
      </c>
      <c r="UF18" s="11">
        <v>0</v>
      </c>
      <c r="UG18" s="11">
        <v>0</v>
      </c>
      <c r="UH18" s="11">
        <v>0</v>
      </c>
      <c r="UI18" s="11">
        <v>0</v>
      </c>
      <c r="UJ18" s="11">
        <v>0</v>
      </c>
      <c r="UK18" s="11">
        <v>0</v>
      </c>
      <c r="UL18" s="11">
        <v>0</v>
      </c>
      <c r="UM18" s="11">
        <v>0</v>
      </c>
      <c r="UN18" s="11">
        <v>0</v>
      </c>
      <c r="UO18" s="11">
        <v>0</v>
      </c>
      <c r="UP18" s="11">
        <v>0</v>
      </c>
      <c r="UQ18" s="11">
        <v>0</v>
      </c>
      <c r="UR18" s="11">
        <v>0</v>
      </c>
      <c r="US18" s="11">
        <v>0</v>
      </c>
      <c r="UT18" s="11">
        <v>0</v>
      </c>
      <c r="UU18" s="11">
        <v>0</v>
      </c>
      <c r="UV18" s="11">
        <v>0</v>
      </c>
      <c r="UW18" s="11">
        <v>0</v>
      </c>
      <c r="UX18" s="11">
        <v>0</v>
      </c>
      <c r="UY18" s="11">
        <v>0</v>
      </c>
      <c r="UZ18" s="11">
        <v>0</v>
      </c>
      <c r="VA18" s="11">
        <v>0</v>
      </c>
      <c r="VB18" s="11">
        <v>0</v>
      </c>
      <c r="VC18" s="11">
        <v>0</v>
      </c>
      <c r="VD18" s="11">
        <v>0</v>
      </c>
      <c r="VE18" s="11">
        <v>0</v>
      </c>
      <c r="VF18" s="11">
        <v>0</v>
      </c>
      <c r="VG18" s="11">
        <v>0</v>
      </c>
      <c r="VH18" s="11">
        <v>0</v>
      </c>
      <c r="VI18" s="11">
        <v>0</v>
      </c>
      <c r="VJ18" s="11">
        <v>0</v>
      </c>
      <c r="VK18" s="11">
        <v>0</v>
      </c>
      <c r="VL18" s="11">
        <v>0</v>
      </c>
      <c r="VM18" s="11">
        <v>0</v>
      </c>
      <c r="VN18" s="11">
        <v>0</v>
      </c>
      <c r="VO18" s="11">
        <v>0</v>
      </c>
      <c r="VP18" s="11">
        <v>0</v>
      </c>
      <c r="VQ18" s="11">
        <v>0</v>
      </c>
      <c r="VR18" s="11">
        <v>0</v>
      </c>
      <c r="VS18" s="11">
        <v>0</v>
      </c>
      <c r="VT18" s="11">
        <v>0</v>
      </c>
      <c r="VU18" s="11">
        <v>0</v>
      </c>
      <c r="VV18" s="11">
        <v>0</v>
      </c>
      <c r="VW18" s="11">
        <v>0</v>
      </c>
      <c r="VX18" s="11">
        <v>0</v>
      </c>
      <c r="VY18" s="11">
        <v>0</v>
      </c>
      <c r="VZ18" s="11">
        <v>0</v>
      </c>
      <c r="WA18" s="11">
        <v>0</v>
      </c>
      <c r="WB18" s="11">
        <v>0</v>
      </c>
      <c r="WC18" s="11">
        <v>0</v>
      </c>
      <c r="WD18" s="11">
        <v>0</v>
      </c>
      <c r="WE18" s="11">
        <v>0</v>
      </c>
      <c r="WF18" s="11">
        <v>0</v>
      </c>
      <c r="WG18" s="11">
        <v>0</v>
      </c>
      <c r="WH18" s="11">
        <v>0</v>
      </c>
      <c r="WI18" s="11">
        <v>0</v>
      </c>
      <c r="WJ18" s="11">
        <v>0</v>
      </c>
      <c r="WK18" s="11">
        <v>0</v>
      </c>
      <c r="WL18" s="11">
        <v>0</v>
      </c>
      <c r="WM18" s="11">
        <v>0</v>
      </c>
      <c r="WN18" s="11">
        <v>0</v>
      </c>
      <c r="WO18" s="11">
        <v>0</v>
      </c>
      <c r="WP18" s="11">
        <v>0</v>
      </c>
      <c r="WQ18" s="11">
        <v>0</v>
      </c>
      <c r="WR18" s="11">
        <v>0</v>
      </c>
      <c r="WS18" s="11">
        <v>0</v>
      </c>
      <c r="WT18" s="11">
        <v>1.9446232424386978</v>
      </c>
      <c r="WU18" s="11">
        <v>0</v>
      </c>
      <c r="WV18" s="11">
        <v>0</v>
      </c>
      <c r="WW18" s="11">
        <v>0</v>
      </c>
      <c r="WX18" s="11">
        <v>0</v>
      </c>
      <c r="WY18" s="11">
        <v>0</v>
      </c>
      <c r="WZ18" s="11">
        <v>2262.2494312915969</v>
      </c>
      <c r="XA18" s="11">
        <v>0</v>
      </c>
      <c r="XB18" s="11">
        <v>0</v>
      </c>
      <c r="XC18" s="11">
        <v>0</v>
      </c>
      <c r="XD18" s="11">
        <v>3.5841051692331738</v>
      </c>
      <c r="XE18" s="11">
        <v>0</v>
      </c>
      <c r="XF18" s="11">
        <v>0</v>
      </c>
      <c r="XG18" s="11">
        <v>0</v>
      </c>
      <c r="XH18" s="11">
        <v>0</v>
      </c>
      <c r="XI18" s="11">
        <v>0</v>
      </c>
      <c r="XJ18" s="11">
        <v>4169.5171094524349</v>
      </c>
      <c r="XK18" s="11">
        <v>0</v>
      </c>
      <c r="XL18" s="11">
        <v>0</v>
      </c>
      <c r="XM18" s="11">
        <v>0</v>
      </c>
      <c r="XN18" s="11">
        <v>0</v>
      </c>
      <c r="XO18" s="11">
        <v>0</v>
      </c>
      <c r="XP18" s="11">
        <v>0</v>
      </c>
    </row>
    <row r="19" spans="1:640">
      <c r="A19" s="6">
        <v>52</v>
      </c>
      <c r="B19" s="3" t="s">
        <v>136</v>
      </c>
      <c r="C19" s="8">
        <f t="shared" si="0"/>
        <v>1034.2127004426302</v>
      </c>
      <c r="D19" s="8">
        <f t="shared" si="1"/>
        <v>601.65758646708537</v>
      </c>
      <c r="E19" s="60">
        <f t="shared" si="6"/>
        <v>1635.8702869097156</v>
      </c>
      <c r="F19" s="9">
        <f t="shared" si="2"/>
        <v>283.78433093730678</v>
      </c>
      <c r="G19" s="9">
        <f t="shared" si="3"/>
        <v>0.11471599856992125</v>
      </c>
      <c r="H19" s="9">
        <f t="shared" si="7"/>
        <v>283.8990469358767</v>
      </c>
      <c r="I19" s="10">
        <f t="shared" si="8"/>
        <v>1317.997031379937</v>
      </c>
      <c r="J19" s="10">
        <f t="shared" si="9"/>
        <v>601.77230246565534</v>
      </c>
      <c r="K19" s="10">
        <f t="shared" si="10"/>
        <v>1919.7693338455922</v>
      </c>
      <c r="L19" s="57">
        <v>199.81146156729915</v>
      </c>
      <c r="M19" s="57">
        <v>19.511821453766355</v>
      </c>
      <c r="N19" s="57">
        <v>814.88941742156476</v>
      </c>
      <c r="O19" s="57">
        <v>0</v>
      </c>
      <c r="P19" s="57">
        <v>0</v>
      </c>
      <c r="Q19" s="57">
        <v>0</v>
      </c>
      <c r="R19" s="57">
        <v>0</v>
      </c>
      <c r="S19" s="57">
        <v>601.65758646708537</v>
      </c>
      <c r="T19" s="57">
        <v>0</v>
      </c>
      <c r="U19" s="58">
        <v>51.615980989349772</v>
      </c>
      <c r="V19" s="58">
        <v>1.015281289574437</v>
      </c>
      <c r="W19" s="58">
        <v>231.15306865838255</v>
      </c>
      <c r="X19" s="58">
        <v>0</v>
      </c>
      <c r="Y19" s="58">
        <v>0</v>
      </c>
      <c r="Z19" s="58">
        <v>0</v>
      </c>
      <c r="AA19" s="58">
        <v>0</v>
      </c>
      <c r="AB19" s="58">
        <v>0.11471599856992125</v>
      </c>
      <c r="AC19" s="58">
        <v>0</v>
      </c>
      <c r="AD19" s="59">
        <f t="shared" si="5"/>
        <v>251.42744255664891</v>
      </c>
      <c r="AE19" s="59">
        <f t="shared" si="5"/>
        <v>20.527102743340791</v>
      </c>
      <c r="AF19" s="59">
        <f t="shared" si="5"/>
        <v>1046.0424860799474</v>
      </c>
      <c r="AG19" s="59">
        <f t="shared" si="5"/>
        <v>0</v>
      </c>
      <c r="AH19" s="59">
        <f t="shared" si="5"/>
        <v>0</v>
      </c>
      <c r="AI19" s="59">
        <f t="shared" si="5"/>
        <v>0</v>
      </c>
      <c r="AJ19" s="59">
        <f t="shared" si="5"/>
        <v>0</v>
      </c>
      <c r="AK19" s="59">
        <f t="shared" si="5"/>
        <v>601.77230246565534</v>
      </c>
      <c r="AL19" s="59">
        <f t="shared" si="5"/>
        <v>0</v>
      </c>
      <c r="AM19" s="11">
        <v>0</v>
      </c>
      <c r="AN19" s="11">
        <v>0</v>
      </c>
      <c r="AO19" s="11">
        <v>322.98400708025434</v>
      </c>
      <c r="AP19" s="11">
        <v>0</v>
      </c>
      <c r="AQ19" s="11">
        <v>0</v>
      </c>
      <c r="AR19" s="11">
        <v>0</v>
      </c>
      <c r="AS19" s="11">
        <v>0</v>
      </c>
      <c r="AT19" s="11">
        <v>0</v>
      </c>
      <c r="AU19" s="11">
        <v>0</v>
      </c>
      <c r="AV19" s="11">
        <v>0</v>
      </c>
      <c r="AW19" s="11">
        <v>0</v>
      </c>
      <c r="AX19" s="11">
        <v>0</v>
      </c>
      <c r="AY19" s="11">
        <v>23.410992919745688</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94.332808995440672</v>
      </c>
      <c r="CD19" s="11">
        <v>0</v>
      </c>
      <c r="CE19" s="11">
        <v>0</v>
      </c>
      <c r="CF19" s="11">
        <v>0</v>
      </c>
      <c r="CG19" s="11">
        <v>0</v>
      </c>
      <c r="CH19" s="11">
        <v>0</v>
      </c>
      <c r="CI19" s="11">
        <v>0</v>
      </c>
      <c r="CJ19" s="11">
        <v>0</v>
      </c>
      <c r="CK19" s="11">
        <v>0</v>
      </c>
      <c r="CL19" s="11">
        <v>0</v>
      </c>
      <c r="CM19" s="11">
        <v>101.24219100455933</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0</v>
      </c>
      <c r="DG19" s="11">
        <v>0</v>
      </c>
      <c r="DH19" s="11">
        <v>0</v>
      </c>
      <c r="DI19" s="11">
        <v>0</v>
      </c>
      <c r="DJ19" s="11">
        <v>0</v>
      </c>
      <c r="DK19" s="11">
        <v>0</v>
      </c>
      <c r="DL19" s="11">
        <v>0</v>
      </c>
      <c r="DM19" s="11">
        <v>0</v>
      </c>
      <c r="DN19" s="11">
        <v>0</v>
      </c>
      <c r="DO19" s="11">
        <v>0</v>
      </c>
      <c r="DP19" s="11">
        <v>0</v>
      </c>
      <c r="DQ19" s="11">
        <v>82.634288740989902</v>
      </c>
      <c r="DR19" s="11">
        <v>0</v>
      </c>
      <c r="DS19" s="11">
        <v>0</v>
      </c>
      <c r="DT19" s="11">
        <v>0</v>
      </c>
      <c r="DU19" s="11">
        <v>0</v>
      </c>
      <c r="DV19" s="11">
        <v>0</v>
      </c>
      <c r="DW19" s="11">
        <v>0</v>
      </c>
      <c r="DX19" s="11">
        <v>0</v>
      </c>
      <c r="DY19" s="11">
        <v>0</v>
      </c>
      <c r="DZ19" s="11">
        <v>0</v>
      </c>
      <c r="EA19" s="11">
        <v>48.543110347689542</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0</v>
      </c>
      <c r="EY19" s="11">
        <v>0</v>
      </c>
      <c r="EZ19" s="11">
        <v>0</v>
      </c>
      <c r="FA19" s="11">
        <v>0</v>
      </c>
      <c r="FB19" s="11">
        <v>0</v>
      </c>
      <c r="FC19" s="11">
        <v>0</v>
      </c>
      <c r="FD19" s="11">
        <v>0</v>
      </c>
      <c r="FE19" s="11">
        <v>0</v>
      </c>
      <c r="FF19" s="11">
        <v>0</v>
      </c>
      <c r="FG19" s="11">
        <v>0</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0</v>
      </c>
      <c r="GI19" s="11">
        <v>0</v>
      </c>
      <c r="GJ19" s="11">
        <v>0</v>
      </c>
      <c r="GK19" s="11">
        <v>0</v>
      </c>
      <c r="GL19" s="11">
        <v>0</v>
      </c>
      <c r="GM19" s="11">
        <v>0</v>
      </c>
      <c r="GN19" s="11">
        <v>0</v>
      </c>
      <c r="GO19" s="11">
        <v>0</v>
      </c>
      <c r="GP19" s="11">
        <v>0</v>
      </c>
      <c r="GQ19" s="11">
        <v>15.318</v>
      </c>
      <c r="GR19" s="11">
        <v>10.8</v>
      </c>
      <c r="GS19" s="11">
        <v>0</v>
      </c>
      <c r="GT19" s="11">
        <v>0</v>
      </c>
      <c r="GU19" s="11">
        <v>0</v>
      </c>
      <c r="GV19" s="11">
        <v>0</v>
      </c>
      <c r="GW19" s="11">
        <v>0</v>
      </c>
      <c r="GX19" s="11">
        <v>0</v>
      </c>
      <c r="GY19" s="11">
        <v>0</v>
      </c>
      <c r="GZ19" s="11">
        <v>0</v>
      </c>
      <c r="HA19" s="11">
        <v>0</v>
      </c>
      <c r="HB19" s="11">
        <v>8.6842399013433358</v>
      </c>
      <c r="HC19" s="11">
        <v>0</v>
      </c>
      <c r="HD19" s="11">
        <v>0</v>
      </c>
      <c r="HE19" s="11">
        <v>0</v>
      </c>
      <c r="HF19" s="11">
        <v>0</v>
      </c>
      <c r="HG19" s="11">
        <v>0</v>
      </c>
      <c r="HH19" s="11">
        <v>0</v>
      </c>
      <c r="HI19" s="11">
        <v>0</v>
      </c>
      <c r="HJ19" s="11">
        <v>0</v>
      </c>
      <c r="HK19" s="11">
        <v>0</v>
      </c>
      <c r="HL19" s="11">
        <v>1.0102055723719612</v>
      </c>
      <c r="HM19" s="11">
        <v>0</v>
      </c>
      <c r="HN19" s="11">
        <v>0</v>
      </c>
      <c r="HO19" s="11">
        <v>0</v>
      </c>
      <c r="HP19" s="11">
        <v>0</v>
      </c>
      <c r="HQ19" s="11">
        <v>0</v>
      </c>
      <c r="HR19" s="11">
        <v>0</v>
      </c>
      <c r="HS19" s="11">
        <v>0</v>
      </c>
      <c r="HT19" s="11">
        <v>0</v>
      </c>
      <c r="HU19" s="11">
        <v>0</v>
      </c>
      <c r="HV19" s="11">
        <v>0</v>
      </c>
      <c r="HW19" s="11">
        <v>0</v>
      </c>
      <c r="HX19" s="11">
        <v>0</v>
      </c>
      <c r="HY19" s="11">
        <v>0</v>
      </c>
      <c r="HZ19" s="11">
        <v>0</v>
      </c>
      <c r="IA19" s="11">
        <v>0</v>
      </c>
      <c r="IB19" s="11">
        <v>0</v>
      </c>
      <c r="IC19" s="11">
        <v>0</v>
      </c>
      <c r="ID19" s="11">
        <v>0</v>
      </c>
      <c r="IE19" s="11">
        <v>0</v>
      </c>
      <c r="IF19" s="11">
        <v>0</v>
      </c>
      <c r="IG19" s="11">
        <v>0</v>
      </c>
      <c r="IH19" s="11">
        <v>0</v>
      </c>
      <c r="II19" s="11">
        <v>0</v>
      </c>
      <c r="IJ19" s="11">
        <v>0</v>
      </c>
      <c r="IK19" s="11">
        <v>0</v>
      </c>
      <c r="IL19" s="11">
        <v>0</v>
      </c>
      <c r="IM19" s="11">
        <v>0</v>
      </c>
      <c r="IN19" s="11">
        <v>0</v>
      </c>
      <c r="IO19" s="11">
        <v>0</v>
      </c>
      <c r="IP19" s="11">
        <v>0</v>
      </c>
      <c r="IQ19" s="11">
        <v>0</v>
      </c>
      <c r="IR19" s="11">
        <v>0</v>
      </c>
      <c r="IS19" s="11">
        <v>0</v>
      </c>
      <c r="IT19" s="11">
        <v>0</v>
      </c>
      <c r="IU19" s="11">
        <v>0</v>
      </c>
      <c r="IV19" s="11">
        <v>0</v>
      </c>
      <c r="IW19" s="11">
        <v>0</v>
      </c>
      <c r="IX19" s="11">
        <v>0</v>
      </c>
      <c r="IY19" s="11">
        <v>0</v>
      </c>
      <c r="IZ19" s="11">
        <v>0</v>
      </c>
      <c r="JA19" s="11">
        <v>0</v>
      </c>
      <c r="JB19" s="11">
        <v>0</v>
      </c>
      <c r="JC19" s="11">
        <v>0</v>
      </c>
      <c r="JD19" s="11">
        <v>0</v>
      </c>
      <c r="JE19" s="11">
        <v>0</v>
      </c>
      <c r="JF19" s="11">
        <v>0</v>
      </c>
      <c r="JG19" s="11">
        <v>0</v>
      </c>
      <c r="JH19" s="11">
        <v>0</v>
      </c>
      <c r="JI19" s="11">
        <v>0</v>
      </c>
      <c r="JJ19" s="11">
        <v>0</v>
      </c>
      <c r="JK19" s="11">
        <v>0</v>
      </c>
      <c r="JL19" s="11">
        <v>0</v>
      </c>
      <c r="JM19" s="11">
        <v>0</v>
      </c>
      <c r="JN19" s="11">
        <v>0</v>
      </c>
      <c r="JO19" s="11">
        <v>0</v>
      </c>
      <c r="JP19" s="11">
        <v>0</v>
      </c>
      <c r="JQ19" s="11">
        <v>0</v>
      </c>
      <c r="JR19" s="11">
        <v>0</v>
      </c>
      <c r="JS19" s="11">
        <v>0</v>
      </c>
      <c r="JT19" s="11">
        <v>0</v>
      </c>
      <c r="JU19" s="11">
        <v>0</v>
      </c>
      <c r="JV19" s="11">
        <v>0</v>
      </c>
      <c r="JW19" s="11">
        <v>0</v>
      </c>
      <c r="JX19" s="11">
        <v>0</v>
      </c>
      <c r="JY19" s="11">
        <v>0</v>
      </c>
      <c r="JZ19" s="11">
        <v>0</v>
      </c>
      <c r="KA19" s="11">
        <v>0</v>
      </c>
      <c r="KB19" s="11">
        <v>0</v>
      </c>
      <c r="KC19" s="11">
        <v>0</v>
      </c>
      <c r="KD19" s="11">
        <v>0</v>
      </c>
      <c r="KE19" s="11">
        <v>0</v>
      </c>
      <c r="KF19" s="11">
        <v>0</v>
      </c>
      <c r="KG19" s="11">
        <v>0</v>
      </c>
      <c r="KH19" s="11">
        <v>0</v>
      </c>
      <c r="KI19" s="11">
        <v>0</v>
      </c>
      <c r="KJ19" s="11">
        <v>0</v>
      </c>
      <c r="KK19" s="11">
        <v>0</v>
      </c>
      <c r="KL19" s="11">
        <v>0</v>
      </c>
      <c r="KM19" s="11">
        <v>0</v>
      </c>
      <c r="KN19" s="11">
        <v>0</v>
      </c>
      <c r="KO19" s="11">
        <v>0</v>
      </c>
      <c r="KP19" s="11">
        <v>0</v>
      </c>
      <c r="KQ19" s="11">
        <v>0</v>
      </c>
      <c r="KR19" s="11">
        <v>0</v>
      </c>
      <c r="KS19" s="11">
        <v>0</v>
      </c>
      <c r="KT19" s="11">
        <v>0</v>
      </c>
      <c r="KU19" s="11">
        <v>0</v>
      </c>
      <c r="KV19" s="11">
        <v>0</v>
      </c>
      <c r="KW19" s="11">
        <v>0</v>
      </c>
      <c r="KX19" s="11">
        <v>0</v>
      </c>
      <c r="KY19" s="11">
        <v>0</v>
      </c>
      <c r="KZ19" s="11">
        <v>0</v>
      </c>
      <c r="LA19" s="11">
        <v>0</v>
      </c>
      <c r="LB19" s="11">
        <v>0</v>
      </c>
      <c r="LC19" s="11">
        <v>0</v>
      </c>
      <c r="LD19" s="11">
        <v>0</v>
      </c>
      <c r="LE19" s="11">
        <v>0</v>
      </c>
      <c r="LF19" s="11">
        <v>0</v>
      </c>
      <c r="LG19" s="11">
        <v>0</v>
      </c>
      <c r="LH19" s="11">
        <v>0</v>
      </c>
      <c r="LI19" s="11">
        <v>0</v>
      </c>
      <c r="LJ19" s="11">
        <v>0</v>
      </c>
      <c r="LK19" s="11">
        <v>0</v>
      </c>
      <c r="LL19" s="11">
        <v>0</v>
      </c>
      <c r="LM19" s="11">
        <v>0</v>
      </c>
      <c r="LN19" s="11">
        <v>0</v>
      </c>
      <c r="LO19" s="11">
        <v>0</v>
      </c>
      <c r="LP19" s="11">
        <v>0</v>
      </c>
      <c r="LQ19" s="11">
        <v>0</v>
      </c>
      <c r="LR19" s="11">
        <v>0</v>
      </c>
      <c r="LS19" s="11">
        <v>0</v>
      </c>
      <c r="LT19" s="11">
        <v>0</v>
      </c>
      <c r="LU19" s="11">
        <v>0</v>
      </c>
      <c r="LV19" s="11">
        <v>0</v>
      </c>
      <c r="LW19" s="11">
        <v>0</v>
      </c>
      <c r="LX19" s="11">
        <v>580.87982</v>
      </c>
      <c r="LY19" s="11">
        <v>0</v>
      </c>
      <c r="LZ19" s="11">
        <v>0</v>
      </c>
      <c r="MA19" s="11">
        <v>0</v>
      </c>
      <c r="MB19" s="11">
        <v>0</v>
      </c>
      <c r="MC19" s="11">
        <v>0</v>
      </c>
      <c r="MD19" s="11">
        <v>0</v>
      </c>
      <c r="ME19" s="11">
        <v>0</v>
      </c>
      <c r="MF19" s="11">
        <v>0</v>
      </c>
      <c r="MG19" s="11">
        <v>0</v>
      </c>
      <c r="MH19" s="11">
        <v>0</v>
      </c>
      <c r="MI19" s="11">
        <v>0</v>
      </c>
      <c r="MJ19" s="11">
        <v>0</v>
      </c>
      <c r="MK19" s="11">
        <v>0</v>
      </c>
      <c r="ML19" s="11">
        <v>0</v>
      </c>
      <c r="MM19" s="11">
        <v>0</v>
      </c>
      <c r="MN19" s="11">
        <v>0</v>
      </c>
      <c r="MO19" s="11">
        <v>0</v>
      </c>
      <c r="MP19" s="11">
        <v>0</v>
      </c>
      <c r="MQ19" s="11">
        <v>0</v>
      </c>
      <c r="MR19" s="11">
        <v>0</v>
      </c>
      <c r="MS19" s="11">
        <v>0</v>
      </c>
      <c r="MT19" s="11">
        <v>0</v>
      </c>
      <c r="MU19" s="11">
        <v>0</v>
      </c>
      <c r="MV19" s="11">
        <v>0</v>
      </c>
      <c r="MW19" s="11">
        <v>0</v>
      </c>
      <c r="MX19" s="11">
        <v>0</v>
      </c>
      <c r="MY19" s="11">
        <v>0</v>
      </c>
      <c r="MZ19" s="11">
        <v>0</v>
      </c>
      <c r="NA19" s="11">
        <v>0</v>
      </c>
      <c r="NB19" s="11">
        <v>0</v>
      </c>
      <c r="NC19" s="11">
        <v>0</v>
      </c>
      <c r="ND19" s="11">
        <v>0</v>
      </c>
      <c r="NE19" s="11">
        <v>0</v>
      </c>
      <c r="NF19" s="11">
        <v>0</v>
      </c>
      <c r="NG19" s="11">
        <v>0</v>
      </c>
      <c r="NH19" s="11">
        <v>0</v>
      </c>
      <c r="NI19" s="11">
        <v>0</v>
      </c>
      <c r="NJ19" s="11">
        <v>0</v>
      </c>
      <c r="NK19" s="11">
        <v>0</v>
      </c>
      <c r="NL19" s="11">
        <v>0</v>
      </c>
      <c r="NM19" s="11">
        <v>0</v>
      </c>
      <c r="NN19" s="11">
        <v>0</v>
      </c>
      <c r="NO19" s="11">
        <v>0</v>
      </c>
      <c r="NP19" s="11">
        <v>0</v>
      </c>
      <c r="NQ19" s="11">
        <v>0</v>
      </c>
      <c r="NR19" s="11">
        <v>0</v>
      </c>
      <c r="NS19" s="11">
        <v>0</v>
      </c>
      <c r="NT19" s="11">
        <v>0</v>
      </c>
      <c r="NU19" s="11">
        <v>0</v>
      </c>
      <c r="NV19" s="11">
        <v>0</v>
      </c>
      <c r="NW19" s="11">
        <v>0</v>
      </c>
      <c r="NX19" s="11">
        <v>0</v>
      </c>
      <c r="NY19" s="11">
        <v>0</v>
      </c>
      <c r="NZ19" s="11">
        <v>0</v>
      </c>
      <c r="OA19" s="11">
        <v>0</v>
      </c>
      <c r="OB19" s="11">
        <v>0</v>
      </c>
      <c r="OC19" s="11">
        <v>0</v>
      </c>
      <c r="OD19" s="11">
        <v>0</v>
      </c>
      <c r="OE19" s="11">
        <v>0</v>
      </c>
      <c r="OF19" s="11">
        <v>0</v>
      </c>
      <c r="OG19" s="11">
        <v>0</v>
      </c>
      <c r="OH19" s="11">
        <v>52.261974084805772</v>
      </c>
      <c r="OI19" s="11">
        <v>0</v>
      </c>
      <c r="OJ19" s="11">
        <v>0</v>
      </c>
      <c r="OK19" s="11">
        <v>0</v>
      </c>
      <c r="OL19" s="11">
        <v>0</v>
      </c>
      <c r="OM19" s="11">
        <v>0</v>
      </c>
      <c r="ON19" s="11">
        <v>0</v>
      </c>
      <c r="OO19" s="11">
        <v>0</v>
      </c>
      <c r="OP19" s="11">
        <v>0</v>
      </c>
      <c r="OQ19" s="11">
        <v>0</v>
      </c>
      <c r="OR19" s="11">
        <v>32.475515478367335</v>
      </c>
      <c r="OS19" s="11">
        <v>0</v>
      </c>
      <c r="OT19" s="11">
        <v>0</v>
      </c>
      <c r="OU19" s="11">
        <v>0</v>
      </c>
      <c r="OV19" s="11">
        <v>0</v>
      </c>
      <c r="OW19" s="11">
        <v>0</v>
      </c>
      <c r="OX19" s="11">
        <v>0</v>
      </c>
      <c r="OY19" s="11">
        <v>0</v>
      </c>
      <c r="OZ19" s="11">
        <v>0</v>
      </c>
      <c r="PA19" s="11">
        <v>0</v>
      </c>
      <c r="PB19" s="11">
        <v>24.427850535675258</v>
      </c>
      <c r="PC19" s="11">
        <v>2.7581552423020302E-2</v>
      </c>
      <c r="PD19" s="11">
        <v>314.93831260487985</v>
      </c>
      <c r="PE19" s="11">
        <v>0</v>
      </c>
      <c r="PF19" s="11">
        <v>0</v>
      </c>
      <c r="PG19" s="11">
        <v>0</v>
      </c>
      <c r="PH19" s="11">
        <v>0</v>
      </c>
      <c r="PI19" s="11">
        <v>0</v>
      </c>
      <c r="PJ19" s="11">
        <v>0</v>
      </c>
      <c r="PK19" s="11">
        <v>0</v>
      </c>
      <c r="PL19" s="11">
        <v>4.4953546951168928</v>
      </c>
      <c r="PM19" s="11">
        <v>5.0757172024758993E-3</v>
      </c>
      <c r="PN19" s="11">
        <v>57.956774386388005</v>
      </c>
      <c r="PO19" s="11">
        <v>0</v>
      </c>
      <c r="PP19" s="11">
        <v>0</v>
      </c>
      <c r="PQ19" s="11">
        <v>0</v>
      </c>
      <c r="PR19" s="11">
        <v>0</v>
      </c>
      <c r="PS19" s="11">
        <v>0</v>
      </c>
      <c r="PT19" s="11">
        <v>0</v>
      </c>
      <c r="PU19" s="11">
        <v>0</v>
      </c>
      <c r="PV19" s="11">
        <v>22.120762525047219</v>
      </c>
      <c r="PW19" s="11">
        <v>0</v>
      </c>
      <c r="PX19" s="11">
        <v>0</v>
      </c>
      <c r="PY19" s="11">
        <v>0</v>
      </c>
      <c r="PZ19" s="11">
        <v>0</v>
      </c>
      <c r="QA19" s="11">
        <v>0</v>
      </c>
      <c r="QB19" s="11">
        <v>0</v>
      </c>
      <c r="QC19" s="11">
        <v>0</v>
      </c>
      <c r="QD19" s="11">
        <v>0</v>
      </c>
      <c r="QE19" s="11">
        <v>0</v>
      </c>
      <c r="QF19" s="11">
        <v>3.2350615326619634</v>
      </c>
      <c r="QG19" s="11">
        <v>0</v>
      </c>
      <c r="QH19" s="11">
        <v>0</v>
      </c>
      <c r="QI19" s="11">
        <v>0</v>
      </c>
      <c r="QJ19" s="11">
        <v>0</v>
      </c>
      <c r="QK19" s="11">
        <v>0</v>
      </c>
      <c r="QL19" s="11">
        <v>0</v>
      </c>
      <c r="QM19" s="11">
        <v>0</v>
      </c>
      <c r="QN19" s="11">
        <v>0</v>
      </c>
      <c r="QO19" s="11">
        <v>0</v>
      </c>
      <c r="QP19" s="11">
        <v>16.82520698645785</v>
      </c>
      <c r="QQ19" s="11">
        <v>0</v>
      </c>
      <c r="QR19" s="11">
        <v>0</v>
      </c>
      <c r="QS19" s="11">
        <v>0</v>
      </c>
      <c r="QT19" s="11">
        <v>0</v>
      </c>
      <c r="QU19" s="11">
        <v>0</v>
      </c>
      <c r="QV19" s="11">
        <v>0</v>
      </c>
      <c r="QW19" s="11">
        <v>4.0152016672625326</v>
      </c>
      <c r="QX19" s="11">
        <v>0</v>
      </c>
      <c r="QY19" s="11">
        <v>0</v>
      </c>
      <c r="QZ19" s="11">
        <v>0.48070323250115538</v>
      </c>
      <c r="RA19" s="11">
        <v>0</v>
      </c>
      <c r="RB19" s="11">
        <v>0</v>
      </c>
      <c r="RC19" s="11">
        <v>0</v>
      </c>
      <c r="RD19" s="11">
        <v>0</v>
      </c>
      <c r="RE19" s="11">
        <v>0</v>
      </c>
      <c r="RF19" s="11">
        <v>0</v>
      </c>
      <c r="RG19" s="11">
        <v>0.11471599856992125</v>
      </c>
      <c r="RH19" s="11">
        <v>0</v>
      </c>
      <c r="RI19" s="11">
        <v>0</v>
      </c>
      <c r="RJ19" s="11">
        <v>9.4608399545970503</v>
      </c>
      <c r="RK19" s="11">
        <v>0</v>
      </c>
      <c r="RL19" s="11">
        <v>0</v>
      </c>
      <c r="RM19" s="11">
        <v>0</v>
      </c>
      <c r="RN19" s="11">
        <v>0</v>
      </c>
      <c r="RO19" s="11">
        <v>0</v>
      </c>
      <c r="RP19" s="11">
        <v>0</v>
      </c>
      <c r="RQ19" s="11">
        <v>0</v>
      </c>
      <c r="RR19" s="11">
        <v>0</v>
      </c>
      <c r="RS19" s="11">
        <v>0</v>
      </c>
      <c r="RT19" s="11">
        <v>9.6550234142901843</v>
      </c>
      <c r="RU19" s="11">
        <v>0</v>
      </c>
      <c r="RV19" s="11">
        <v>0</v>
      </c>
      <c r="RW19" s="11">
        <v>0</v>
      </c>
      <c r="RX19" s="11">
        <v>0</v>
      </c>
      <c r="RY19" s="11">
        <v>0</v>
      </c>
      <c r="RZ19" s="11">
        <v>0</v>
      </c>
      <c r="SA19" s="11">
        <v>0</v>
      </c>
      <c r="SB19" s="11">
        <v>0</v>
      </c>
      <c r="SC19" s="11">
        <v>0</v>
      </c>
      <c r="SD19" s="11">
        <v>10.929346050702419</v>
      </c>
      <c r="SE19" s="11">
        <v>0</v>
      </c>
      <c r="SF19" s="11">
        <v>0</v>
      </c>
      <c r="SG19" s="11">
        <v>0</v>
      </c>
      <c r="SH19" s="11">
        <v>0</v>
      </c>
      <c r="SI19" s="11">
        <v>0</v>
      </c>
      <c r="SJ19" s="11">
        <v>0</v>
      </c>
      <c r="SK19" s="11">
        <v>0</v>
      </c>
      <c r="SL19" s="11">
        <v>0</v>
      </c>
      <c r="SM19" s="11">
        <v>0</v>
      </c>
      <c r="SN19" s="11">
        <v>31.103999999999999</v>
      </c>
      <c r="SO19" s="11">
        <v>0</v>
      </c>
      <c r="SP19" s="11">
        <v>0</v>
      </c>
      <c r="SQ19" s="11">
        <v>0</v>
      </c>
      <c r="SR19" s="11">
        <v>0</v>
      </c>
      <c r="SS19" s="11">
        <v>0</v>
      </c>
      <c r="ST19" s="11">
        <v>0</v>
      </c>
      <c r="SU19" s="11">
        <v>0</v>
      </c>
      <c r="SV19" s="11">
        <v>0</v>
      </c>
      <c r="SW19" s="11">
        <v>0</v>
      </c>
      <c r="SX19" s="11">
        <v>18.112455339258066</v>
      </c>
      <c r="SY19" s="11">
        <v>0</v>
      </c>
      <c r="SZ19" s="11">
        <v>0</v>
      </c>
      <c r="TA19" s="11">
        <v>0</v>
      </c>
      <c r="TB19" s="11">
        <v>0</v>
      </c>
      <c r="TC19" s="11">
        <v>0</v>
      </c>
      <c r="TD19" s="11">
        <v>0</v>
      </c>
      <c r="TE19" s="11">
        <v>16.762564799822794</v>
      </c>
      <c r="TF19" s="11">
        <v>0</v>
      </c>
      <c r="TG19" s="11">
        <v>0</v>
      </c>
      <c r="TH19" s="11">
        <v>0.52534872716774406</v>
      </c>
      <c r="TI19" s="11">
        <v>0</v>
      </c>
      <c r="TJ19" s="11">
        <v>0</v>
      </c>
      <c r="TK19" s="11">
        <v>0</v>
      </c>
      <c r="TL19" s="11">
        <v>0</v>
      </c>
      <c r="TM19" s="11">
        <v>0</v>
      </c>
      <c r="TN19" s="11">
        <v>0</v>
      </c>
      <c r="TO19" s="11">
        <v>0</v>
      </c>
      <c r="TP19" s="11">
        <v>0</v>
      </c>
      <c r="TQ19" s="11">
        <v>0</v>
      </c>
      <c r="TR19" s="11">
        <v>0</v>
      </c>
      <c r="TS19" s="11">
        <v>0</v>
      </c>
      <c r="TT19" s="11">
        <v>0</v>
      </c>
      <c r="TU19" s="11">
        <v>0</v>
      </c>
      <c r="TV19" s="11">
        <v>0</v>
      </c>
      <c r="TW19" s="11">
        <v>0</v>
      </c>
      <c r="TX19" s="11">
        <v>0</v>
      </c>
      <c r="TY19" s="11">
        <v>0</v>
      </c>
      <c r="TZ19" s="11">
        <v>0</v>
      </c>
      <c r="UA19" s="11">
        <v>0</v>
      </c>
      <c r="UB19" s="11">
        <v>0</v>
      </c>
      <c r="UC19" s="11">
        <v>0</v>
      </c>
      <c r="UD19" s="11">
        <v>0</v>
      </c>
      <c r="UE19" s="11">
        <v>0</v>
      </c>
      <c r="UF19" s="11">
        <v>0</v>
      </c>
      <c r="UG19" s="11">
        <v>0</v>
      </c>
      <c r="UH19" s="11">
        <v>0</v>
      </c>
      <c r="UI19" s="11">
        <v>0</v>
      </c>
      <c r="UJ19" s="11">
        <v>0</v>
      </c>
      <c r="UK19" s="11">
        <v>0</v>
      </c>
      <c r="UL19" s="11">
        <v>0</v>
      </c>
      <c r="UM19" s="11">
        <v>0</v>
      </c>
      <c r="UN19" s="11">
        <v>0</v>
      </c>
      <c r="UO19" s="11">
        <v>0</v>
      </c>
      <c r="UP19" s="11">
        <v>0</v>
      </c>
      <c r="UQ19" s="11">
        <v>0</v>
      </c>
      <c r="UR19" s="11">
        <v>0</v>
      </c>
      <c r="US19" s="11">
        <v>0</v>
      </c>
      <c r="UT19" s="11">
        <v>0</v>
      </c>
      <c r="UU19" s="11">
        <v>0</v>
      </c>
      <c r="UV19" s="11">
        <v>0</v>
      </c>
      <c r="UW19" s="11">
        <v>0</v>
      </c>
      <c r="UX19" s="11">
        <v>0</v>
      </c>
      <c r="UY19" s="11">
        <v>0</v>
      </c>
      <c r="UZ19" s="11">
        <v>0</v>
      </c>
      <c r="VA19" s="11">
        <v>0</v>
      </c>
      <c r="VB19" s="11">
        <v>0</v>
      </c>
      <c r="VC19" s="11">
        <v>0</v>
      </c>
      <c r="VD19" s="11">
        <v>0</v>
      </c>
      <c r="VE19" s="11">
        <v>0</v>
      </c>
      <c r="VF19" s="11">
        <v>0</v>
      </c>
      <c r="VG19" s="11">
        <v>0</v>
      </c>
      <c r="VH19" s="11">
        <v>0</v>
      </c>
      <c r="VI19" s="11">
        <v>0</v>
      </c>
      <c r="VJ19" s="11">
        <v>0</v>
      </c>
      <c r="VK19" s="11">
        <v>0</v>
      </c>
      <c r="VL19" s="11">
        <v>0</v>
      </c>
      <c r="VM19" s="11">
        <v>0</v>
      </c>
      <c r="VN19" s="11">
        <v>0</v>
      </c>
      <c r="VO19" s="11">
        <v>0</v>
      </c>
      <c r="VP19" s="11">
        <v>0</v>
      </c>
      <c r="VQ19" s="11">
        <v>0</v>
      </c>
      <c r="VR19" s="11">
        <v>0</v>
      </c>
      <c r="VS19" s="11">
        <v>0</v>
      </c>
      <c r="VT19" s="11">
        <v>0</v>
      </c>
      <c r="VU19" s="11">
        <v>0</v>
      </c>
      <c r="VV19" s="11">
        <v>0</v>
      </c>
      <c r="VW19" s="11">
        <v>0</v>
      </c>
      <c r="VX19" s="11">
        <v>0</v>
      </c>
      <c r="VY19" s="11">
        <v>0</v>
      </c>
      <c r="VZ19" s="11">
        <v>0</v>
      </c>
      <c r="WA19" s="11">
        <v>0</v>
      </c>
      <c r="WB19" s="11">
        <v>0</v>
      </c>
      <c r="WC19" s="11">
        <v>0</v>
      </c>
      <c r="WD19" s="11">
        <v>0</v>
      </c>
      <c r="WE19" s="11">
        <v>0</v>
      </c>
      <c r="WF19" s="11">
        <v>0</v>
      </c>
      <c r="WG19" s="11">
        <v>0</v>
      </c>
      <c r="WH19" s="11">
        <v>0</v>
      </c>
      <c r="WI19" s="11">
        <v>0</v>
      </c>
      <c r="WJ19" s="11">
        <v>0</v>
      </c>
      <c r="WK19" s="11">
        <v>0</v>
      </c>
      <c r="WL19" s="11">
        <v>0</v>
      </c>
      <c r="WM19" s="11">
        <v>0</v>
      </c>
      <c r="WN19" s="11">
        <v>0</v>
      </c>
      <c r="WO19" s="11">
        <v>0</v>
      </c>
      <c r="WP19" s="11">
        <v>0</v>
      </c>
      <c r="WQ19" s="11">
        <v>0</v>
      </c>
      <c r="WR19" s="11">
        <v>0</v>
      </c>
      <c r="WS19" s="11">
        <v>0</v>
      </c>
      <c r="WT19" s="11">
        <v>0</v>
      </c>
      <c r="WU19" s="11">
        <v>0</v>
      </c>
      <c r="WV19" s="11">
        <v>0</v>
      </c>
      <c r="WW19" s="11">
        <v>0</v>
      </c>
      <c r="WX19" s="11">
        <v>0</v>
      </c>
      <c r="WY19" s="11">
        <v>0</v>
      </c>
      <c r="WZ19" s="11">
        <v>0</v>
      </c>
      <c r="XA19" s="11">
        <v>0</v>
      </c>
      <c r="XB19" s="11">
        <v>0</v>
      </c>
      <c r="XC19" s="11">
        <v>0</v>
      </c>
      <c r="XD19" s="11">
        <v>0</v>
      </c>
      <c r="XE19" s="11">
        <v>0</v>
      </c>
      <c r="XF19" s="11">
        <v>0</v>
      </c>
      <c r="XG19" s="11">
        <v>0</v>
      </c>
      <c r="XH19" s="11">
        <v>0</v>
      </c>
      <c r="XI19" s="11">
        <v>0</v>
      </c>
      <c r="XJ19" s="11">
        <v>0</v>
      </c>
      <c r="XK19" s="11">
        <v>0</v>
      </c>
      <c r="XL19" s="11">
        <v>0</v>
      </c>
      <c r="XM19" s="11">
        <v>0</v>
      </c>
      <c r="XN19" s="11">
        <v>0</v>
      </c>
      <c r="XO19" s="11">
        <v>0</v>
      </c>
      <c r="XP19" s="11">
        <v>0</v>
      </c>
    </row>
    <row r="20" spans="1:640">
      <c r="A20" s="6">
        <v>112</v>
      </c>
      <c r="B20" s="3" t="s">
        <v>137</v>
      </c>
      <c r="C20" s="8">
        <f t="shared" si="0"/>
        <v>1535.9855222750639</v>
      </c>
      <c r="D20" s="8">
        <f t="shared" si="1"/>
        <v>52673.945002901572</v>
      </c>
      <c r="E20" s="60">
        <f t="shared" si="6"/>
        <v>54209.930525176635</v>
      </c>
      <c r="F20" s="9">
        <f t="shared" si="2"/>
        <v>409.87572290852938</v>
      </c>
      <c r="G20" s="9">
        <f t="shared" si="3"/>
        <v>3858.2808415652948</v>
      </c>
      <c r="H20" s="9">
        <f t="shared" si="7"/>
        <v>4268.1565644738239</v>
      </c>
      <c r="I20" s="10">
        <f t="shared" si="8"/>
        <v>1945.8612451835934</v>
      </c>
      <c r="J20" s="10">
        <f t="shared" si="9"/>
        <v>56532.22584446687</v>
      </c>
      <c r="K20" s="10">
        <f t="shared" si="10"/>
        <v>58478.087089650457</v>
      </c>
      <c r="L20" s="57">
        <v>1142.0160333130252</v>
      </c>
      <c r="M20" s="57">
        <v>269.79880749468339</v>
      </c>
      <c r="N20" s="57">
        <v>124.17068146735532</v>
      </c>
      <c r="O20" s="57">
        <v>0</v>
      </c>
      <c r="P20" s="57">
        <v>0</v>
      </c>
      <c r="Q20" s="57">
        <v>0</v>
      </c>
      <c r="R20" s="57">
        <v>52660.101642785201</v>
      </c>
      <c r="S20" s="57">
        <v>13.84336011637299</v>
      </c>
      <c r="T20" s="57">
        <v>0</v>
      </c>
      <c r="U20" s="58">
        <v>384.84961098318962</v>
      </c>
      <c r="V20" s="58">
        <v>16.025793392695082</v>
      </c>
      <c r="W20" s="58">
        <v>9.0003185326446786</v>
      </c>
      <c r="X20" s="58">
        <v>0</v>
      </c>
      <c r="Y20" s="58">
        <v>0</v>
      </c>
      <c r="Z20" s="58">
        <v>0</v>
      </c>
      <c r="AA20" s="58">
        <v>3858.3626423995183</v>
      </c>
      <c r="AB20" s="58">
        <v>-8.1800834223411362E-2</v>
      </c>
      <c r="AC20" s="58">
        <v>0</v>
      </c>
      <c r="AD20" s="59">
        <f t="shared" si="5"/>
        <v>1526.8656442962149</v>
      </c>
      <c r="AE20" s="59">
        <f t="shared" si="5"/>
        <v>285.82460088737849</v>
      </c>
      <c r="AF20" s="59">
        <f t="shared" si="5"/>
        <v>133.17099999999999</v>
      </c>
      <c r="AG20" s="59">
        <f t="shared" si="5"/>
        <v>0</v>
      </c>
      <c r="AH20" s="59">
        <f t="shared" si="5"/>
        <v>0</v>
      </c>
      <c r="AI20" s="59">
        <f t="shared" si="5"/>
        <v>0</v>
      </c>
      <c r="AJ20" s="59">
        <f t="shared" si="5"/>
        <v>56518.464285184717</v>
      </c>
      <c r="AK20" s="59">
        <f t="shared" si="5"/>
        <v>13.761559282149578</v>
      </c>
      <c r="AL20" s="59">
        <f t="shared" si="5"/>
        <v>0</v>
      </c>
      <c r="AM20" s="11">
        <v>0</v>
      </c>
      <c r="AN20" s="11">
        <v>220.60573662772225</v>
      </c>
      <c r="AO20" s="11">
        <v>124.17068146735532</v>
      </c>
      <c r="AP20" s="11">
        <v>0</v>
      </c>
      <c r="AQ20" s="11">
        <v>0</v>
      </c>
      <c r="AR20" s="11">
        <v>0</v>
      </c>
      <c r="AS20" s="11">
        <v>52621.048240672033</v>
      </c>
      <c r="AT20" s="11">
        <v>0</v>
      </c>
      <c r="AU20" s="11">
        <v>0</v>
      </c>
      <c r="AV20" s="11">
        <v>0</v>
      </c>
      <c r="AW20" s="11">
        <v>0</v>
      </c>
      <c r="AX20" s="11">
        <v>15.990263372277751</v>
      </c>
      <c r="AY20" s="11">
        <v>9.0003185326446786</v>
      </c>
      <c r="AZ20" s="11">
        <v>0</v>
      </c>
      <c r="BA20" s="11">
        <v>0</v>
      </c>
      <c r="BB20" s="11">
        <v>0</v>
      </c>
      <c r="BC20" s="11">
        <v>3814.1547593279656</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c r="GF20" s="11">
        <v>0</v>
      </c>
      <c r="GG20" s="11">
        <v>0</v>
      </c>
      <c r="GH20" s="11">
        <v>0</v>
      </c>
      <c r="GI20" s="11">
        <v>0</v>
      </c>
      <c r="GJ20" s="11">
        <v>0</v>
      </c>
      <c r="GK20" s="11">
        <v>0</v>
      </c>
      <c r="GL20" s="11">
        <v>0</v>
      </c>
      <c r="GM20" s="11">
        <v>0</v>
      </c>
      <c r="GN20" s="11">
        <v>0</v>
      </c>
      <c r="GO20" s="11">
        <v>0</v>
      </c>
      <c r="GP20" s="11">
        <v>0</v>
      </c>
      <c r="GQ20" s="11">
        <v>166.09299999999999</v>
      </c>
      <c r="GR20" s="11">
        <v>49</v>
      </c>
      <c r="GS20" s="11">
        <v>0</v>
      </c>
      <c r="GT20" s="11">
        <v>0</v>
      </c>
      <c r="GU20" s="11">
        <v>0</v>
      </c>
      <c r="GV20" s="11">
        <v>0</v>
      </c>
      <c r="GW20" s="11">
        <v>0</v>
      </c>
      <c r="GX20" s="11">
        <v>0</v>
      </c>
      <c r="GY20" s="11">
        <v>0</v>
      </c>
      <c r="GZ20" s="11">
        <v>0</v>
      </c>
      <c r="HA20" s="11">
        <v>0</v>
      </c>
      <c r="HB20" s="11">
        <v>0</v>
      </c>
      <c r="HC20" s="11">
        <v>0</v>
      </c>
      <c r="HD20" s="11">
        <v>0</v>
      </c>
      <c r="HE20" s="11">
        <v>0</v>
      </c>
      <c r="HF20" s="11">
        <v>0</v>
      </c>
      <c r="HG20" s="11">
        <v>0</v>
      </c>
      <c r="HH20" s="11">
        <v>0</v>
      </c>
      <c r="HI20" s="11">
        <v>0</v>
      </c>
      <c r="HJ20" s="11">
        <v>0</v>
      </c>
      <c r="HK20" s="11">
        <v>0</v>
      </c>
      <c r="HL20" s="11">
        <v>0</v>
      </c>
      <c r="HM20" s="11">
        <v>0</v>
      </c>
      <c r="HN20" s="11">
        <v>0</v>
      </c>
      <c r="HO20" s="11">
        <v>0</v>
      </c>
      <c r="HP20" s="11">
        <v>0</v>
      </c>
      <c r="HQ20" s="11">
        <v>0</v>
      </c>
      <c r="HR20" s="11">
        <v>0</v>
      </c>
      <c r="HS20" s="11">
        <v>0</v>
      </c>
      <c r="HT20" s="11">
        <v>0</v>
      </c>
      <c r="HU20" s="11">
        <v>0</v>
      </c>
      <c r="HV20" s="11">
        <v>0</v>
      </c>
      <c r="HW20" s="11">
        <v>0</v>
      </c>
      <c r="HX20" s="11">
        <v>0</v>
      </c>
      <c r="HY20" s="11">
        <v>0</v>
      </c>
      <c r="HZ20" s="11">
        <v>0</v>
      </c>
      <c r="IA20" s="11">
        <v>0</v>
      </c>
      <c r="IB20" s="11">
        <v>0</v>
      </c>
      <c r="IC20" s="11">
        <v>0</v>
      </c>
      <c r="ID20" s="11">
        <v>0</v>
      </c>
      <c r="IE20" s="11">
        <v>0</v>
      </c>
      <c r="IF20" s="11">
        <v>0</v>
      </c>
      <c r="IG20" s="11">
        <v>0</v>
      </c>
      <c r="IH20" s="11">
        <v>0</v>
      </c>
      <c r="II20" s="11">
        <v>0</v>
      </c>
      <c r="IJ20" s="11">
        <v>0</v>
      </c>
      <c r="IK20" s="11">
        <v>0</v>
      </c>
      <c r="IL20" s="11">
        <v>0</v>
      </c>
      <c r="IM20" s="11">
        <v>0</v>
      </c>
      <c r="IN20" s="11">
        <v>0</v>
      </c>
      <c r="IO20" s="11">
        <v>0</v>
      </c>
      <c r="IP20" s="11">
        <v>0</v>
      </c>
      <c r="IQ20" s="11">
        <v>0</v>
      </c>
      <c r="IR20" s="11">
        <v>0</v>
      </c>
      <c r="IS20" s="11">
        <v>0</v>
      </c>
      <c r="IT20" s="11">
        <v>0</v>
      </c>
      <c r="IU20" s="11">
        <v>0</v>
      </c>
      <c r="IV20" s="11">
        <v>0</v>
      </c>
      <c r="IW20" s="11">
        <v>0</v>
      </c>
      <c r="IX20" s="11">
        <v>0</v>
      </c>
      <c r="IY20" s="11">
        <v>0</v>
      </c>
      <c r="IZ20" s="11">
        <v>0</v>
      </c>
      <c r="JA20" s="11">
        <v>0</v>
      </c>
      <c r="JB20" s="11">
        <v>0</v>
      </c>
      <c r="JC20" s="11">
        <v>0</v>
      </c>
      <c r="JD20" s="11">
        <v>0</v>
      </c>
      <c r="JE20" s="11">
        <v>0</v>
      </c>
      <c r="JF20" s="11">
        <v>0</v>
      </c>
      <c r="JG20" s="11">
        <v>0</v>
      </c>
      <c r="JH20" s="11">
        <v>0</v>
      </c>
      <c r="JI20" s="11">
        <v>0</v>
      </c>
      <c r="JJ20" s="11">
        <v>0</v>
      </c>
      <c r="JK20" s="11">
        <v>0</v>
      </c>
      <c r="JL20" s="11">
        <v>0</v>
      </c>
      <c r="JM20" s="11">
        <v>0</v>
      </c>
      <c r="JN20" s="11">
        <v>0</v>
      </c>
      <c r="JO20" s="11">
        <v>0</v>
      </c>
      <c r="JP20" s="11">
        <v>6.9749999999999996</v>
      </c>
      <c r="JQ20" s="11">
        <v>0</v>
      </c>
      <c r="JR20" s="11">
        <v>0</v>
      </c>
      <c r="JS20" s="11">
        <v>0</v>
      </c>
      <c r="JT20" s="11">
        <v>0</v>
      </c>
      <c r="JU20" s="11">
        <v>0</v>
      </c>
      <c r="JV20" s="11">
        <v>0</v>
      </c>
      <c r="JW20" s="11">
        <v>0</v>
      </c>
      <c r="JX20" s="11">
        <v>0</v>
      </c>
      <c r="JY20" s="11">
        <v>0</v>
      </c>
      <c r="JZ20" s="11">
        <v>0</v>
      </c>
      <c r="KA20" s="11">
        <v>0</v>
      </c>
      <c r="KB20" s="11">
        <v>0</v>
      </c>
      <c r="KC20" s="11">
        <v>0</v>
      </c>
      <c r="KD20" s="11">
        <v>0</v>
      </c>
      <c r="KE20" s="11">
        <v>0</v>
      </c>
      <c r="KF20" s="11">
        <v>0</v>
      </c>
      <c r="KG20" s="11">
        <v>0</v>
      </c>
      <c r="KH20" s="11">
        <v>0</v>
      </c>
      <c r="KI20" s="11">
        <v>0</v>
      </c>
      <c r="KJ20" s="11">
        <v>7</v>
      </c>
      <c r="KK20" s="11">
        <v>0</v>
      </c>
      <c r="KL20" s="11">
        <v>0</v>
      </c>
      <c r="KM20" s="11">
        <v>0</v>
      </c>
      <c r="KN20" s="11">
        <v>0</v>
      </c>
      <c r="KO20" s="11">
        <v>0</v>
      </c>
      <c r="KP20" s="11">
        <v>0</v>
      </c>
      <c r="KQ20" s="11">
        <v>0</v>
      </c>
      <c r="KR20" s="11">
        <v>0</v>
      </c>
      <c r="KS20" s="11">
        <v>0</v>
      </c>
      <c r="KT20" s="11">
        <v>0</v>
      </c>
      <c r="KU20" s="11">
        <v>0</v>
      </c>
      <c r="KV20" s="11">
        <v>0</v>
      </c>
      <c r="KW20" s="11">
        <v>0</v>
      </c>
      <c r="KX20" s="11">
        <v>0</v>
      </c>
      <c r="KY20" s="11">
        <v>0</v>
      </c>
      <c r="KZ20" s="11">
        <v>0</v>
      </c>
      <c r="LA20" s="11">
        <v>0</v>
      </c>
      <c r="LB20" s="11">
        <v>0</v>
      </c>
      <c r="LC20" s="11">
        <v>0</v>
      </c>
      <c r="LD20" s="11">
        <v>0</v>
      </c>
      <c r="LE20" s="11">
        <v>0</v>
      </c>
      <c r="LF20" s="11">
        <v>0</v>
      </c>
      <c r="LG20" s="11">
        <v>0</v>
      </c>
      <c r="LH20" s="11">
        <v>0</v>
      </c>
      <c r="LI20" s="11">
        <v>0</v>
      </c>
      <c r="LJ20" s="11">
        <v>0</v>
      </c>
      <c r="LK20" s="11">
        <v>0</v>
      </c>
      <c r="LL20" s="11">
        <v>0</v>
      </c>
      <c r="LM20" s="11">
        <v>0</v>
      </c>
      <c r="LN20" s="11">
        <v>0</v>
      </c>
      <c r="LO20" s="11">
        <v>0</v>
      </c>
      <c r="LP20" s="11">
        <v>0</v>
      </c>
      <c r="LQ20" s="11">
        <v>0</v>
      </c>
      <c r="LR20" s="11">
        <v>0</v>
      </c>
      <c r="LS20" s="11">
        <v>0</v>
      </c>
      <c r="LT20" s="11">
        <v>0</v>
      </c>
      <c r="LU20" s="11">
        <v>0</v>
      </c>
      <c r="LV20" s="11">
        <v>0</v>
      </c>
      <c r="LW20" s="11">
        <v>0</v>
      </c>
      <c r="LX20" s="11">
        <v>0</v>
      </c>
      <c r="LY20" s="11">
        <v>0</v>
      </c>
      <c r="LZ20" s="11">
        <v>0</v>
      </c>
      <c r="MA20" s="11">
        <v>0</v>
      </c>
      <c r="MB20" s="11">
        <v>0</v>
      </c>
      <c r="MC20" s="11">
        <v>0</v>
      </c>
      <c r="MD20" s="11">
        <v>0</v>
      </c>
      <c r="ME20" s="11">
        <v>0</v>
      </c>
      <c r="MF20" s="11">
        <v>0</v>
      </c>
      <c r="MG20" s="11">
        <v>0</v>
      </c>
      <c r="MH20" s="11">
        <v>0</v>
      </c>
      <c r="MI20" s="11">
        <v>0</v>
      </c>
      <c r="MJ20" s="11">
        <v>0</v>
      </c>
      <c r="MK20" s="11">
        <v>0</v>
      </c>
      <c r="ML20" s="11">
        <v>0</v>
      </c>
      <c r="MM20" s="11">
        <v>0</v>
      </c>
      <c r="MN20" s="11">
        <v>0</v>
      </c>
      <c r="MO20" s="11">
        <v>0</v>
      </c>
      <c r="MP20" s="11">
        <v>0</v>
      </c>
      <c r="MQ20" s="11">
        <v>0</v>
      </c>
      <c r="MR20" s="11">
        <v>0</v>
      </c>
      <c r="MS20" s="11">
        <v>0</v>
      </c>
      <c r="MT20" s="11">
        <v>0</v>
      </c>
      <c r="MU20" s="11">
        <v>0</v>
      </c>
      <c r="MV20" s="11">
        <v>0</v>
      </c>
      <c r="MW20" s="11">
        <v>0</v>
      </c>
      <c r="MX20" s="11">
        <v>0</v>
      </c>
      <c r="MY20" s="11">
        <v>0</v>
      </c>
      <c r="MZ20" s="11">
        <v>0</v>
      </c>
      <c r="NA20" s="11">
        <v>0</v>
      </c>
      <c r="NB20" s="11">
        <v>0</v>
      </c>
      <c r="NC20" s="11">
        <v>0</v>
      </c>
      <c r="ND20" s="11">
        <v>0</v>
      </c>
      <c r="NE20" s="11">
        <v>0</v>
      </c>
      <c r="NF20" s="11">
        <v>0</v>
      </c>
      <c r="NG20" s="11">
        <v>0</v>
      </c>
      <c r="NH20" s="11">
        <v>0</v>
      </c>
      <c r="NI20" s="11">
        <v>0</v>
      </c>
      <c r="NJ20" s="11">
        <v>0</v>
      </c>
      <c r="NK20" s="11">
        <v>0</v>
      </c>
      <c r="NL20" s="11">
        <v>0</v>
      </c>
      <c r="NM20" s="11">
        <v>0</v>
      </c>
      <c r="NN20" s="11">
        <v>0</v>
      </c>
      <c r="NO20" s="11">
        <v>0</v>
      </c>
      <c r="NP20" s="11">
        <v>0</v>
      </c>
      <c r="NQ20" s="11">
        <v>0</v>
      </c>
      <c r="NR20" s="11">
        <v>0</v>
      </c>
      <c r="NS20" s="11">
        <v>0</v>
      </c>
      <c r="NT20" s="11">
        <v>0</v>
      </c>
      <c r="NU20" s="11">
        <v>0</v>
      </c>
      <c r="NV20" s="11">
        <v>0</v>
      </c>
      <c r="NW20" s="11">
        <v>0</v>
      </c>
      <c r="NX20" s="11">
        <v>0</v>
      </c>
      <c r="NY20" s="11">
        <v>0</v>
      </c>
      <c r="NZ20" s="11">
        <v>0</v>
      </c>
      <c r="OA20" s="11">
        <v>0</v>
      </c>
      <c r="OB20" s="11">
        <v>0</v>
      </c>
      <c r="OC20" s="11">
        <v>0</v>
      </c>
      <c r="OD20" s="11">
        <v>0</v>
      </c>
      <c r="OE20" s="11">
        <v>0</v>
      </c>
      <c r="OF20" s="11">
        <v>0</v>
      </c>
      <c r="OG20" s="11">
        <v>0</v>
      </c>
      <c r="OH20" s="11">
        <v>365.83405366486119</v>
      </c>
      <c r="OI20" s="11">
        <v>0</v>
      </c>
      <c r="OJ20" s="11">
        <v>0</v>
      </c>
      <c r="OK20" s="11">
        <v>0</v>
      </c>
      <c r="OL20" s="11">
        <v>0</v>
      </c>
      <c r="OM20" s="11">
        <v>0</v>
      </c>
      <c r="ON20" s="11">
        <v>0</v>
      </c>
      <c r="OO20" s="11">
        <v>-0.13163988362700937</v>
      </c>
      <c r="OP20" s="11">
        <v>0</v>
      </c>
      <c r="OQ20" s="11">
        <v>0</v>
      </c>
      <c r="OR20" s="11">
        <v>227.32875442148958</v>
      </c>
      <c r="OS20" s="11">
        <v>0</v>
      </c>
      <c r="OT20" s="11">
        <v>0</v>
      </c>
      <c r="OU20" s="11">
        <v>0</v>
      </c>
      <c r="OV20" s="11">
        <v>0</v>
      </c>
      <c r="OW20" s="11">
        <v>0</v>
      </c>
      <c r="OX20" s="11">
        <v>0</v>
      </c>
      <c r="OY20" s="11">
        <v>-8.1800834223411362E-2</v>
      </c>
      <c r="OZ20" s="11">
        <v>0</v>
      </c>
      <c r="PA20" s="11">
        <v>0</v>
      </c>
      <c r="PB20" s="11">
        <v>170.99499548965974</v>
      </c>
      <c r="PC20" s="11">
        <v>0.19307086696114212</v>
      </c>
      <c r="PD20" s="11">
        <v>0</v>
      </c>
      <c r="PE20" s="11">
        <v>0</v>
      </c>
      <c r="PF20" s="11">
        <v>0</v>
      </c>
      <c r="PG20" s="11">
        <v>0</v>
      </c>
      <c r="PH20" s="11">
        <v>0</v>
      </c>
      <c r="PI20" s="11">
        <v>0</v>
      </c>
      <c r="PJ20" s="11">
        <v>0</v>
      </c>
      <c r="PK20" s="11">
        <v>0</v>
      </c>
      <c r="PL20" s="11">
        <v>31.467490547042726</v>
      </c>
      <c r="PM20" s="11">
        <v>3.553002041733129E-2</v>
      </c>
      <c r="PN20" s="11">
        <v>0</v>
      </c>
      <c r="PO20" s="11">
        <v>0</v>
      </c>
      <c r="PP20" s="11">
        <v>0</v>
      </c>
      <c r="PQ20" s="11">
        <v>0</v>
      </c>
      <c r="PR20" s="11">
        <v>0</v>
      </c>
      <c r="PS20" s="11">
        <v>0</v>
      </c>
      <c r="PT20" s="11">
        <v>0</v>
      </c>
      <c r="PU20" s="11">
        <v>0</v>
      </c>
      <c r="PV20" s="11">
        <v>154.84773054984004</v>
      </c>
      <c r="PW20" s="11">
        <v>0</v>
      </c>
      <c r="PX20" s="11">
        <v>0</v>
      </c>
      <c r="PY20" s="11">
        <v>0</v>
      </c>
      <c r="PZ20" s="11">
        <v>0</v>
      </c>
      <c r="QA20" s="11">
        <v>0</v>
      </c>
      <c r="QB20" s="11">
        <v>0</v>
      </c>
      <c r="QC20" s="11">
        <v>0</v>
      </c>
      <c r="QD20" s="11">
        <v>0</v>
      </c>
      <c r="QE20" s="11">
        <v>0</v>
      </c>
      <c r="QF20" s="11">
        <v>22.645780675714878</v>
      </c>
      <c r="QG20" s="11">
        <v>0</v>
      </c>
      <c r="QH20" s="11">
        <v>0</v>
      </c>
      <c r="QI20" s="11">
        <v>0</v>
      </c>
      <c r="QJ20" s="11">
        <v>0</v>
      </c>
      <c r="QK20" s="11">
        <v>0</v>
      </c>
      <c r="QL20" s="11">
        <v>0</v>
      </c>
      <c r="QM20" s="11">
        <v>0</v>
      </c>
      <c r="QN20" s="11">
        <v>0</v>
      </c>
      <c r="QO20" s="11">
        <v>0</v>
      </c>
      <c r="QP20" s="11">
        <v>117.77294890375163</v>
      </c>
      <c r="QQ20" s="11">
        <v>0</v>
      </c>
      <c r="QR20" s="11">
        <v>0</v>
      </c>
      <c r="QS20" s="11">
        <v>0</v>
      </c>
      <c r="QT20" s="11">
        <v>0</v>
      </c>
      <c r="QU20" s="11">
        <v>0</v>
      </c>
      <c r="QV20" s="11">
        <v>0</v>
      </c>
      <c r="QW20" s="11">
        <v>0</v>
      </c>
      <c r="QX20" s="11">
        <v>0</v>
      </c>
      <c r="QY20" s="11">
        <v>0</v>
      </c>
      <c r="QZ20" s="11">
        <v>3.3648226309960845</v>
      </c>
      <c r="RA20" s="11">
        <v>0</v>
      </c>
      <c r="RB20" s="11">
        <v>0</v>
      </c>
      <c r="RC20" s="11">
        <v>0</v>
      </c>
      <c r="RD20" s="11">
        <v>0</v>
      </c>
      <c r="RE20" s="11">
        <v>0</v>
      </c>
      <c r="RF20" s="11">
        <v>0</v>
      </c>
      <c r="RG20" s="11">
        <v>0</v>
      </c>
      <c r="RH20" s="11">
        <v>0</v>
      </c>
      <c r="RI20" s="11">
        <v>0</v>
      </c>
      <c r="RJ20" s="11">
        <v>63.863791146424518</v>
      </c>
      <c r="RK20" s="11">
        <v>0</v>
      </c>
      <c r="RL20" s="11">
        <v>0</v>
      </c>
      <c r="RM20" s="11">
        <v>0</v>
      </c>
      <c r="RN20" s="11">
        <v>0</v>
      </c>
      <c r="RO20" s="11">
        <v>0</v>
      </c>
      <c r="RP20" s="11">
        <v>0</v>
      </c>
      <c r="RQ20" s="11">
        <v>0</v>
      </c>
      <c r="RR20" s="11">
        <v>0</v>
      </c>
      <c r="RS20" s="11">
        <v>0</v>
      </c>
      <c r="RT20" s="11">
        <v>72.872757048146184</v>
      </c>
      <c r="RU20" s="11">
        <v>0</v>
      </c>
      <c r="RV20" s="11">
        <v>0</v>
      </c>
      <c r="RW20" s="11">
        <v>0</v>
      </c>
      <c r="RX20" s="11">
        <v>0</v>
      </c>
      <c r="RY20" s="11">
        <v>0</v>
      </c>
      <c r="RZ20" s="11">
        <v>39.053402113167849</v>
      </c>
      <c r="SA20" s="11">
        <v>0</v>
      </c>
      <c r="SB20" s="11">
        <v>0</v>
      </c>
      <c r="SC20" s="11">
        <v>0</v>
      </c>
      <c r="SD20" s="11">
        <v>82.490900878515035</v>
      </c>
      <c r="SE20" s="11">
        <v>0</v>
      </c>
      <c r="SF20" s="11">
        <v>0</v>
      </c>
      <c r="SG20" s="11">
        <v>0</v>
      </c>
      <c r="SH20" s="11">
        <v>0</v>
      </c>
      <c r="SI20" s="11">
        <v>0</v>
      </c>
      <c r="SJ20" s="11">
        <v>44.20788307155275</v>
      </c>
      <c r="SK20" s="11">
        <v>0</v>
      </c>
      <c r="SL20" s="11">
        <v>0</v>
      </c>
      <c r="SM20" s="11">
        <v>0</v>
      </c>
      <c r="SN20" s="11">
        <v>0</v>
      </c>
      <c r="SO20" s="11">
        <v>0</v>
      </c>
      <c r="SP20" s="11">
        <v>0</v>
      </c>
      <c r="SQ20" s="11">
        <v>0</v>
      </c>
      <c r="SR20" s="11">
        <v>0</v>
      </c>
      <c r="SS20" s="11">
        <v>0</v>
      </c>
      <c r="ST20" s="11">
        <v>0</v>
      </c>
      <c r="SU20" s="11">
        <v>0</v>
      </c>
      <c r="SV20" s="11">
        <v>0</v>
      </c>
      <c r="SW20" s="11">
        <v>0</v>
      </c>
      <c r="SX20" s="11">
        <v>18.112455339258066</v>
      </c>
      <c r="SY20" s="11">
        <v>0</v>
      </c>
      <c r="SZ20" s="11">
        <v>0</v>
      </c>
      <c r="TA20" s="11">
        <v>0</v>
      </c>
      <c r="TB20" s="11">
        <v>0</v>
      </c>
      <c r="TC20" s="11">
        <v>0</v>
      </c>
      <c r="TD20" s="11">
        <v>0</v>
      </c>
      <c r="TE20" s="11">
        <v>0</v>
      </c>
      <c r="TF20" s="11">
        <v>0</v>
      </c>
      <c r="TG20" s="11">
        <v>0</v>
      </c>
      <c r="TH20" s="11">
        <v>2.1012105110833428</v>
      </c>
      <c r="TI20" s="11">
        <v>0</v>
      </c>
      <c r="TJ20" s="11">
        <v>0</v>
      </c>
      <c r="TK20" s="11">
        <v>0</v>
      </c>
      <c r="TL20" s="11">
        <v>0</v>
      </c>
      <c r="TM20" s="11">
        <v>0</v>
      </c>
      <c r="TN20" s="11">
        <v>0</v>
      </c>
      <c r="TO20" s="11">
        <v>0</v>
      </c>
      <c r="TP20" s="11">
        <v>0</v>
      </c>
      <c r="TQ20" s="11">
        <v>0</v>
      </c>
      <c r="TR20" s="11">
        <v>0</v>
      </c>
      <c r="TS20" s="11">
        <v>0</v>
      </c>
      <c r="TT20" s="11">
        <v>0</v>
      </c>
      <c r="TU20" s="11">
        <v>0</v>
      </c>
      <c r="TV20" s="11">
        <v>0</v>
      </c>
      <c r="TW20" s="11">
        <v>0</v>
      </c>
      <c r="TX20" s="11">
        <v>0</v>
      </c>
      <c r="TY20" s="11">
        <v>0</v>
      </c>
      <c r="TZ20" s="11">
        <v>0</v>
      </c>
      <c r="UA20" s="11">
        <v>0</v>
      </c>
      <c r="UB20" s="11">
        <v>0</v>
      </c>
      <c r="UC20" s="11">
        <v>0</v>
      </c>
      <c r="UD20" s="11">
        <v>0</v>
      </c>
      <c r="UE20" s="11">
        <v>0</v>
      </c>
      <c r="UF20" s="11">
        <v>0</v>
      </c>
      <c r="UG20" s="11">
        <v>0</v>
      </c>
      <c r="UH20" s="11">
        <v>0</v>
      </c>
      <c r="UI20" s="11">
        <v>0</v>
      </c>
      <c r="UJ20" s="11">
        <v>0</v>
      </c>
      <c r="UK20" s="11">
        <v>0</v>
      </c>
      <c r="UL20" s="11">
        <v>0</v>
      </c>
      <c r="UM20" s="11">
        <v>0</v>
      </c>
      <c r="UN20" s="11">
        <v>0</v>
      </c>
      <c r="UO20" s="11">
        <v>0</v>
      </c>
      <c r="UP20" s="11">
        <v>0</v>
      </c>
      <c r="UQ20" s="11">
        <v>0</v>
      </c>
      <c r="UR20" s="11">
        <v>0</v>
      </c>
      <c r="US20" s="11">
        <v>0</v>
      </c>
      <c r="UT20" s="11">
        <v>0</v>
      </c>
      <c r="UU20" s="11">
        <v>0</v>
      </c>
      <c r="UV20" s="11">
        <v>0</v>
      </c>
      <c r="UW20" s="11">
        <v>0</v>
      </c>
      <c r="UX20" s="11">
        <v>0</v>
      </c>
      <c r="UY20" s="11">
        <v>0</v>
      </c>
      <c r="UZ20" s="11">
        <v>0</v>
      </c>
      <c r="VA20" s="11">
        <v>0</v>
      </c>
      <c r="VB20" s="11">
        <v>0</v>
      </c>
      <c r="VC20" s="11">
        <v>0</v>
      </c>
      <c r="VD20" s="11">
        <v>0</v>
      </c>
      <c r="VE20" s="11">
        <v>0</v>
      </c>
      <c r="VF20" s="11">
        <v>0</v>
      </c>
      <c r="VG20" s="11">
        <v>0</v>
      </c>
      <c r="VH20" s="11">
        <v>0</v>
      </c>
      <c r="VI20" s="11">
        <v>0</v>
      </c>
      <c r="VJ20" s="11">
        <v>0</v>
      </c>
      <c r="VK20" s="11">
        <v>0</v>
      </c>
      <c r="VL20" s="11">
        <v>0</v>
      </c>
      <c r="VM20" s="11">
        <v>0</v>
      </c>
      <c r="VN20" s="11">
        <v>0</v>
      </c>
      <c r="VO20" s="11">
        <v>0</v>
      </c>
      <c r="VP20" s="11">
        <v>0</v>
      </c>
      <c r="VQ20" s="11">
        <v>0</v>
      </c>
      <c r="VR20" s="11">
        <v>0</v>
      </c>
      <c r="VS20" s="11">
        <v>0</v>
      </c>
      <c r="VT20" s="11">
        <v>0</v>
      </c>
      <c r="VU20" s="11">
        <v>0</v>
      </c>
      <c r="VV20" s="11">
        <v>0</v>
      </c>
      <c r="VW20" s="11">
        <v>0</v>
      </c>
      <c r="VX20" s="11">
        <v>0</v>
      </c>
      <c r="VY20" s="11">
        <v>0</v>
      </c>
      <c r="VZ20" s="11">
        <v>0</v>
      </c>
      <c r="WA20" s="11">
        <v>0</v>
      </c>
      <c r="WB20" s="11">
        <v>0</v>
      </c>
      <c r="WC20" s="11">
        <v>0</v>
      </c>
      <c r="WD20" s="11">
        <v>0</v>
      </c>
      <c r="WE20" s="11">
        <v>0</v>
      </c>
      <c r="WF20" s="11">
        <v>0</v>
      </c>
      <c r="WG20" s="11">
        <v>0</v>
      </c>
      <c r="WH20" s="11">
        <v>0</v>
      </c>
      <c r="WI20" s="11">
        <v>0</v>
      </c>
      <c r="WJ20" s="11">
        <v>0</v>
      </c>
      <c r="WK20" s="11">
        <v>0</v>
      </c>
      <c r="WL20" s="11">
        <v>0</v>
      </c>
      <c r="WM20" s="11">
        <v>0</v>
      </c>
      <c r="WN20" s="11">
        <v>0</v>
      </c>
      <c r="WO20" s="11">
        <v>0</v>
      </c>
      <c r="WP20" s="11">
        <v>0</v>
      </c>
      <c r="WQ20" s="11">
        <v>0</v>
      </c>
      <c r="WR20" s="11">
        <v>0</v>
      </c>
      <c r="WS20" s="11">
        <v>0</v>
      </c>
      <c r="WT20" s="11">
        <v>9.5230906600007224</v>
      </c>
      <c r="WU20" s="11">
        <v>0</v>
      </c>
      <c r="WV20" s="11">
        <v>0</v>
      </c>
      <c r="WW20" s="11">
        <v>0</v>
      </c>
      <c r="WX20" s="11">
        <v>0</v>
      </c>
      <c r="WY20" s="11">
        <v>0</v>
      </c>
      <c r="WZ20" s="11">
        <v>0</v>
      </c>
      <c r="XA20" s="11">
        <v>0</v>
      </c>
      <c r="XB20" s="11">
        <v>0</v>
      </c>
      <c r="XC20" s="11">
        <v>0</v>
      </c>
      <c r="XD20" s="11">
        <v>17.551861829431321</v>
      </c>
      <c r="XE20" s="11">
        <v>0</v>
      </c>
      <c r="XF20" s="11">
        <v>0</v>
      </c>
      <c r="XG20" s="11">
        <v>0</v>
      </c>
      <c r="XH20" s="11">
        <v>0</v>
      </c>
      <c r="XI20" s="11">
        <v>0</v>
      </c>
      <c r="XJ20" s="11">
        <v>0</v>
      </c>
      <c r="XK20" s="11">
        <v>0</v>
      </c>
      <c r="XL20" s="11">
        <v>0</v>
      </c>
      <c r="XM20" s="11">
        <v>0</v>
      </c>
      <c r="XN20" s="11">
        <v>0</v>
      </c>
      <c r="XO20" s="11">
        <v>0</v>
      </c>
      <c r="XP20" s="11">
        <v>0</v>
      </c>
    </row>
    <row r="21" spans="1:640">
      <c r="A21" s="6">
        <v>56</v>
      </c>
      <c r="B21" s="3" t="s">
        <v>138</v>
      </c>
      <c r="C21" s="8">
        <f t="shared" si="0"/>
        <v>148007.48114165507</v>
      </c>
      <c r="D21" s="8">
        <f t="shared" si="1"/>
        <v>57270.969172449804</v>
      </c>
      <c r="E21" s="60">
        <f t="shared" si="6"/>
        <v>205278.45031410488</v>
      </c>
      <c r="F21" s="9">
        <f t="shared" si="2"/>
        <v>79698.730249598972</v>
      </c>
      <c r="G21" s="9">
        <f t="shared" si="3"/>
        <v>246204.0097022118</v>
      </c>
      <c r="H21" s="9">
        <f t="shared" si="7"/>
        <v>325902.7399518108</v>
      </c>
      <c r="I21" s="10">
        <f t="shared" si="8"/>
        <v>227706.21139125404</v>
      </c>
      <c r="J21" s="10">
        <f t="shared" si="9"/>
        <v>303474.97887466161</v>
      </c>
      <c r="K21" s="10">
        <f t="shared" si="10"/>
        <v>531181.19026591571</v>
      </c>
      <c r="L21" s="57">
        <v>18257.1322499536</v>
      </c>
      <c r="M21" s="57">
        <v>129710.55145174678</v>
      </c>
      <c r="N21" s="57">
        <v>39.797439954672676</v>
      </c>
      <c r="O21" s="57">
        <v>8476.0094800000079</v>
      </c>
      <c r="P21" s="57">
        <v>5052.4560633133706</v>
      </c>
      <c r="Q21" s="57">
        <v>0</v>
      </c>
      <c r="R21" s="57">
        <v>12373.25345</v>
      </c>
      <c r="S21" s="57">
        <v>31106.602578129197</v>
      </c>
      <c r="T21" s="57">
        <v>262.64760100722765</v>
      </c>
      <c r="U21" s="58">
        <v>6450.7201608140376</v>
      </c>
      <c r="V21" s="58">
        <v>73240.686333127742</v>
      </c>
      <c r="W21" s="58">
        <v>7.3237556571992926</v>
      </c>
      <c r="X21" s="58">
        <v>78810.552850000007</v>
      </c>
      <c r="Y21" s="58">
        <v>340.49631280484931</v>
      </c>
      <c r="Z21" s="58">
        <v>0</v>
      </c>
      <c r="AA21" s="58">
        <v>0</v>
      </c>
      <c r="AB21" s="58">
        <v>166931.10502104595</v>
      </c>
      <c r="AC21" s="58">
        <v>121.85551836100115</v>
      </c>
      <c r="AD21" s="59">
        <f t="shared" si="5"/>
        <v>24707.852410767639</v>
      </c>
      <c r="AE21" s="59">
        <f t="shared" si="5"/>
        <v>202951.23778487451</v>
      </c>
      <c r="AF21" s="59">
        <f t="shared" si="5"/>
        <v>47.121195611871968</v>
      </c>
      <c r="AG21" s="59">
        <f t="shared" si="5"/>
        <v>87286.562330000015</v>
      </c>
      <c r="AH21" s="59">
        <f t="shared" si="5"/>
        <v>5392.9523761182199</v>
      </c>
      <c r="AI21" s="59">
        <f t="shared" si="5"/>
        <v>0</v>
      </c>
      <c r="AJ21" s="59">
        <f t="shared" si="5"/>
        <v>12373.25345</v>
      </c>
      <c r="AK21" s="59">
        <f t="shared" si="5"/>
        <v>198037.70759917516</v>
      </c>
      <c r="AL21" s="59">
        <f t="shared" si="5"/>
        <v>384.50311936822879</v>
      </c>
      <c r="AM21" s="11">
        <v>0</v>
      </c>
      <c r="AN21" s="11">
        <v>40621.288167877545</v>
      </c>
      <c r="AO21" s="11">
        <v>0</v>
      </c>
      <c r="AP21" s="11">
        <v>0</v>
      </c>
      <c r="AQ21" s="11">
        <v>0</v>
      </c>
      <c r="AR21" s="11">
        <v>0</v>
      </c>
      <c r="AS21" s="11">
        <v>0</v>
      </c>
      <c r="AT21" s="11">
        <v>11306.306010877557</v>
      </c>
      <c r="AU21" s="11">
        <v>0</v>
      </c>
      <c r="AV21" s="11">
        <v>0</v>
      </c>
      <c r="AW21" s="11">
        <v>0</v>
      </c>
      <c r="AX21" s="11">
        <v>2944.3708321224472</v>
      </c>
      <c r="AY21" s="11">
        <v>0</v>
      </c>
      <c r="AZ21" s="11">
        <v>0</v>
      </c>
      <c r="BA21" s="11">
        <v>0</v>
      </c>
      <c r="BB21" s="11">
        <v>0</v>
      </c>
      <c r="BC21" s="11">
        <v>0</v>
      </c>
      <c r="BD21" s="11">
        <v>819.51998912244176</v>
      </c>
      <c r="BE21" s="11">
        <v>0</v>
      </c>
      <c r="BF21" s="11">
        <v>0</v>
      </c>
      <c r="BG21" s="11">
        <v>0</v>
      </c>
      <c r="BH21" s="11">
        <v>6988.9596496695613</v>
      </c>
      <c r="BI21" s="11">
        <v>0</v>
      </c>
      <c r="BJ21" s="11">
        <v>0</v>
      </c>
      <c r="BK21" s="11">
        <v>4504.5045</v>
      </c>
      <c r="BL21" s="11">
        <v>0</v>
      </c>
      <c r="BM21" s="11">
        <v>0</v>
      </c>
      <c r="BN21" s="11">
        <v>-743.67391409105039</v>
      </c>
      <c r="BO21" s="11">
        <v>0</v>
      </c>
      <c r="BP21" s="11">
        <v>0</v>
      </c>
      <c r="BQ21" s="11">
        <v>0</v>
      </c>
      <c r="BR21" s="11">
        <v>3712.5861303304373</v>
      </c>
      <c r="BS21" s="11">
        <v>0</v>
      </c>
      <c r="BT21" s="11">
        <v>0</v>
      </c>
      <c r="BU21" s="11">
        <v>0</v>
      </c>
      <c r="BV21" s="11">
        <v>0</v>
      </c>
      <c r="BW21" s="11">
        <v>0</v>
      </c>
      <c r="BX21" s="11">
        <v>1997.7805240910502</v>
      </c>
      <c r="BY21" s="11">
        <v>0</v>
      </c>
      <c r="BZ21" s="11">
        <v>0</v>
      </c>
      <c r="CA21" s="11">
        <v>0</v>
      </c>
      <c r="CB21" s="11">
        <v>41000.404547385959</v>
      </c>
      <c r="CC21" s="11">
        <v>0</v>
      </c>
      <c r="CD21" s="11">
        <v>0</v>
      </c>
      <c r="CE21" s="11">
        <v>0</v>
      </c>
      <c r="CF21" s="11">
        <v>0</v>
      </c>
      <c r="CG21" s="11">
        <v>0</v>
      </c>
      <c r="CH21" s="11">
        <v>0</v>
      </c>
      <c r="CI21" s="11">
        <v>0</v>
      </c>
      <c r="CJ21" s="11">
        <v>0</v>
      </c>
      <c r="CK21" s="11">
        <v>0</v>
      </c>
      <c r="CL21" s="11">
        <v>27787.478712614044</v>
      </c>
      <c r="CM21" s="11">
        <v>0</v>
      </c>
      <c r="CN21" s="11">
        <v>0</v>
      </c>
      <c r="CO21" s="11">
        <v>0</v>
      </c>
      <c r="CP21" s="11">
        <v>0</v>
      </c>
      <c r="CQ21" s="11">
        <v>0</v>
      </c>
      <c r="CR21" s="11">
        <v>16215.98978</v>
      </c>
      <c r="CS21" s="11">
        <v>0</v>
      </c>
      <c r="CT21" s="11">
        <v>0</v>
      </c>
      <c r="CU21" s="11">
        <v>0</v>
      </c>
      <c r="CV21" s="11">
        <v>692.63762248585635</v>
      </c>
      <c r="CW21" s="11">
        <v>0</v>
      </c>
      <c r="CX21" s="11">
        <v>0</v>
      </c>
      <c r="CY21" s="11">
        <v>0</v>
      </c>
      <c r="CZ21" s="11">
        <v>0</v>
      </c>
      <c r="DA21" s="11">
        <v>0</v>
      </c>
      <c r="DB21" s="11">
        <v>278.32578700652402</v>
      </c>
      <c r="DC21" s="11">
        <v>0</v>
      </c>
      <c r="DD21" s="11">
        <v>0</v>
      </c>
      <c r="DE21" s="11">
        <v>0</v>
      </c>
      <c r="DF21" s="11">
        <v>21097.920837514142</v>
      </c>
      <c r="DG21" s="11">
        <v>0</v>
      </c>
      <c r="DH21" s="11">
        <v>0</v>
      </c>
      <c r="DI21" s="11">
        <v>0</v>
      </c>
      <c r="DJ21" s="11">
        <v>0</v>
      </c>
      <c r="DK21" s="11">
        <v>0</v>
      </c>
      <c r="DL21" s="11">
        <v>8477.875342993475</v>
      </c>
      <c r="DM21" s="11">
        <v>0</v>
      </c>
      <c r="DN21" s="11">
        <v>0</v>
      </c>
      <c r="DO21" s="11">
        <v>0</v>
      </c>
      <c r="DP21" s="11">
        <v>11555.261214520904</v>
      </c>
      <c r="DQ21" s="11">
        <v>0</v>
      </c>
      <c r="DR21" s="11">
        <v>0</v>
      </c>
      <c r="DS21" s="11">
        <v>0</v>
      </c>
      <c r="DT21" s="11">
        <v>0</v>
      </c>
      <c r="DU21" s="11">
        <v>0</v>
      </c>
      <c r="DV21" s="11">
        <v>925.16994403449837</v>
      </c>
      <c r="DW21" s="11">
        <v>0</v>
      </c>
      <c r="DX21" s="11">
        <v>0</v>
      </c>
      <c r="DY21" s="11">
        <v>0</v>
      </c>
      <c r="DZ21" s="11">
        <v>6788.0819061811872</v>
      </c>
      <c r="EA21" s="11">
        <v>0</v>
      </c>
      <c r="EB21" s="11">
        <v>0</v>
      </c>
      <c r="EC21" s="11">
        <v>0</v>
      </c>
      <c r="ED21" s="11">
        <v>0</v>
      </c>
      <c r="EE21" s="11">
        <v>0</v>
      </c>
      <c r="EF21" s="11">
        <v>543.48657643077115</v>
      </c>
      <c r="EG21" s="11">
        <v>0</v>
      </c>
      <c r="EH21" s="11">
        <v>0</v>
      </c>
      <c r="EI21" s="11">
        <v>0</v>
      </c>
      <c r="EJ21" s="11">
        <v>0</v>
      </c>
      <c r="EK21" s="11">
        <v>0</v>
      </c>
      <c r="EL21" s="11">
        <v>0</v>
      </c>
      <c r="EM21" s="11">
        <v>0</v>
      </c>
      <c r="EN21" s="11">
        <v>0</v>
      </c>
      <c r="EO21" s="11">
        <v>12373.25345</v>
      </c>
      <c r="EP21" s="11">
        <v>0</v>
      </c>
      <c r="EQ21" s="11">
        <v>0</v>
      </c>
      <c r="ER21" s="11">
        <v>0</v>
      </c>
      <c r="ES21" s="11">
        <v>0</v>
      </c>
      <c r="ET21" s="11">
        <v>0</v>
      </c>
      <c r="EU21" s="11">
        <v>0</v>
      </c>
      <c r="EV21" s="11">
        <v>0</v>
      </c>
      <c r="EW21" s="11">
        <v>0</v>
      </c>
      <c r="EX21" s="11">
        <v>0</v>
      </c>
      <c r="EY21" s="11">
        <v>0</v>
      </c>
      <c r="EZ21" s="11">
        <v>71.852000000000004</v>
      </c>
      <c r="FA21" s="11">
        <v>0</v>
      </c>
      <c r="FB21" s="11">
        <v>0</v>
      </c>
      <c r="FC21" s="11">
        <v>0</v>
      </c>
      <c r="FD21" s="11">
        <v>0</v>
      </c>
      <c r="FE21" s="11">
        <v>0</v>
      </c>
      <c r="FF21" s="11">
        <v>0</v>
      </c>
      <c r="FG21" s="11">
        <v>0</v>
      </c>
      <c r="FH21" s="11">
        <v>0</v>
      </c>
      <c r="FI21" s="11">
        <v>0</v>
      </c>
      <c r="FJ21" s="11">
        <v>9174.3119299999998</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48.024999999999999</v>
      </c>
      <c r="GE21" s="11">
        <v>0</v>
      </c>
      <c r="GF21" s="11">
        <v>0</v>
      </c>
      <c r="GG21" s="11">
        <v>0</v>
      </c>
      <c r="GH21" s="11">
        <v>4422.17</v>
      </c>
      <c r="GI21" s="11">
        <v>0</v>
      </c>
      <c r="GJ21" s="11">
        <v>0</v>
      </c>
      <c r="GK21" s="11">
        <v>0</v>
      </c>
      <c r="GL21" s="11">
        <v>0</v>
      </c>
      <c r="GM21" s="11">
        <v>0</v>
      </c>
      <c r="GN21" s="11">
        <v>0</v>
      </c>
      <c r="GO21" s="11">
        <v>155</v>
      </c>
      <c r="GP21" s="11">
        <v>0</v>
      </c>
      <c r="GQ21" s="11">
        <v>2940.78</v>
      </c>
      <c r="GR21" s="11">
        <v>19755.407999999999</v>
      </c>
      <c r="GS21" s="11">
        <v>0</v>
      </c>
      <c r="GT21" s="11">
        <v>0</v>
      </c>
      <c r="GU21" s="11">
        <v>0</v>
      </c>
      <c r="GV21" s="11">
        <v>0</v>
      </c>
      <c r="GW21" s="11">
        <v>0</v>
      </c>
      <c r="GX21" s="11">
        <v>4209.8450000000003</v>
      </c>
      <c r="GY21" s="11">
        <v>0</v>
      </c>
      <c r="GZ21" s="11">
        <v>0</v>
      </c>
      <c r="HA21" s="11">
        <v>0</v>
      </c>
      <c r="HB21" s="11">
        <v>0</v>
      </c>
      <c r="HC21" s="11">
        <v>0</v>
      </c>
      <c r="HD21" s="11">
        <v>0</v>
      </c>
      <c r="HE21" s="11">
        <v>0</v>
      </c>
      <c r="HF21" s="11">
        <v>0</v>
      </c>
      <c r="HG21" s="11">
        <v>0</v>
      </c>
      <c r="HH21" s="11">
        <v>29.511334034605337</v>
      </c>
      <c r="HI21" s="11">
        <v>0</v>
      </c>
      <c r="HJ21" s="11">
        <v>0</v>
      </c>
      <c r="HK21" s="11">
        <v>0</v>
      </c>
      <c r="HL21" s="11">
        <v>0</v>
      </c>
      <c r="HM21" s="11">
        <v>0</v>
      </c>
      <c r="HN21" s="11">
        <v>0</v>
      </c>
      <c r="HO21" s="11">
        <v>0</v>
      </c>
      <c r="HP21" s="11">
        <v>0</v>
      </c>
      <c r="HQ21" s="11">
        <v>0</v>
      </c>
      <c r="HR21" s="11">
        <v>3.4329445557206482</v>
      </c>
      <c r="HS21" s="11">
        <v>0</v>
      </c>
      <c r="HT21" s="11">
        <v>0</v>
      </c>
      <c r="HU21" s="11">
        <v>0</v>
      </c>
      <c r="HV21" s="11">
        <v>0</v>
      </c>
      <c r="HW21" s="11">
        <v>0</v>
      </c>
      <c r="HX21" s="11">
        <v>0</v>
      </c>
      <c r="HY21" s="11">
        <v>0</v>
      </c>
      <c r="HZ21" s="11">
        <v>0</v>
      </c>
      <c r="IA21" s="11">
        <v>0</v>
      </c>
      <c r="IB21" s="11">
        <v>96.522000000000006</v>
      </c>
      <c r="IC21" s="11">
        <v>0</v>
      </c>
      <c r="ID21" s="11">
        <v>0</v>
      </c>
      <c r="IE21" s="11">
        <v>0</v>
      </c>
      <c r="IF21" s="11">
        <v>8388.3694299999988</v>
      </c>
      <c r="IG21" s="11">
        <v>0</v>
      </c>
      <c r="IH21" s="11">
        <v>0</v>
      </c>
      <c r="II21" s="11">
        <v>0</v>
      </c>
      <c r="IJ21" s="11">
        <v>0</v>
      </c>
      <c r="IK21" s="11">
        <v>0</v>
      </c>
      <c r="IL21" s="11">
        <v>5355.1838399999997</v>
      </c>
      <c r="IM21" s="11">
        <v>0</v>
      </c>
      <c r="IN21" s="11">
        <v>0</v>
      </c>
      <c r="IO21" s="11">
        <v>0</v>
      </c>
      <c r="IP21" s="11">
        <v>0</v>
      </c>
      <c r="IQ21" s="11">
        <v>0</v>
      </c>
      <c r="IR21" s="11">
        <v>42012.190790000001</v>
      </c>
      <c r="IS21" s="11">
        <v>0</v>
      </c>
      <c r="IT21" s="11">
        <v>0</v>
      </c>
      <c r="IU21" s="11">
        <v>0</v>
      </c>
      <c r="IV21" s="11">
        <v>101549.28599999999</v>
      </c>
      <c r="IW21" s="11">
        <v>0</v>
      </c>
      <c r="IX21" s="11">
        <v>0</v>
      </c>
      <c r="IY21" s="11">
        <v>0</v>
      </c>
      <c r="IZ21" s="11">
        <v>0</v>
      </c>
      <c r="JA21" s="11">
        <v>0</v>
      </c>
      <c r="JB21" s="11">
        <v>0</v>
      </c>
      <c r="JC21" s="11">
        <v>0</v>
      </c>
      <c r="JD21" s="11">
        <v>0</v>
      </c>
      <c r="JE21" s="11">
        <v>0</v>
      </c>
      <c r="JF21" s="11">
        <v>0</v>
      </c>
      <c r="JG21" s="11">
        <v>0</v>
      </c>
      <c r="JH21" s="11">
        <v>0</v>
      </c>
      <c r="JI21" s="11">
        <v>0</v>
      </c>
      <c r="JJ21" s="11">
        <v>0</v>
      </c>
      <c r="JK21" s="11">
        <v>0</v>
      </c>
      <c r="JL21" s="11">
        <v>0</v>
      </c>
      <c r="JM21" s="11">
        <v>0</v>
      </c>
      <c r="JN21" s="11">
        <v>0</v>
      </c>
      <c r="JO21" s="11">
        <v>0</v>
      </c>
      <c r="JP21" s="11">
        <v>130.63766000000001</v>
      </c>
      <c r="JQ21" s="11">
        <v>0</v>
      </c>
      <c r="JR21" s="11">
        <v>0</v>
      </c>
      <c r="JS21" s="11">
        <v>0</v>
      </c>
      <c r="JT21" s="11">
        <v>0</v>
      </c>
      <c r="JU21" s="11">
        <v>0</v>
      </c>
      <c r="JV21" s="11">
        <v>0</v>
      </c>
      <c r="JW21" s="11">
        <v>0</v>
      </c>
      <c r="JX21" s="11">
        <v>0</v>
      </c>
      <c r="JY21" s="11">
        <v>0</v>
      </c>
      <c r="JZ21" s="11">
        <v>0</v>
      </c>
      <c r="KA21" s="11">
        <v>0</v>
      </c>
      <c r="KB21" s="11">
        <v>0</v>
      </c>
      <c r="KC21" s="11">
        <v>0</v>
      </c>
      <c r="KD21" s="11">
        <v>0</v>
      </c>
      <c r="KE21" s="11">
        <v>0</v>
      </c>
      <c r="KF21" s="11">
        <v>0</v>
      </c>
      <c r="KG21" s="11">
        <v>0</v>
      </c>
      <c r="KH21" s="11">
        <v>0</v>
      </c>
      <c r="KI21" s="11">
        <v>0</v>
      </c>
      <c r="KJ21" s="11">
        <v>0</v>
      </c>
      <c r="KK21" s="11">
        <v>0</v>
      </c>
      <c r="KL21" s="11">
        <v>0</v>
      </c>
      <c r="KM21" s="11">
        <v>0</v>
      </c>
      <c r="KN21" s="11">
        <v>0</v>
      </c>
      <c r="KO21" s="11">
        <v>0</v>
      </c>
      <c r="KP21" s="11">
        <v>0</v>
      </c>
      <c r="KQ21" s="11">
        <v>0</v>
      </c>
      <c r="KR21" s="11">
        <v>0</v>
      </c>
      <c r="KS21" s="11">
        <v>0</v>
      </c>
      <c r="KT21" s="11">
        <v>0</v>
      </c>
      <c r="KU21" s="11">
        <v>0</v>
      </c>
      <c r="KV21" s="11">
        <v>0</v>
      </c>
      <c r="KW21" s="11">
        <v>0</v>
      </c>
      <c r="KX21" s="11">
        <v>0</v>
      </c>
      <c r="KY21" s="11">
        <v>0</v>
      </c>
      <c r="KZ21" s="11">
        <v>0</v>
      </c>
      <c r="LA21" s="11">
        <v>0</v>
      </c>
      <c r="LB21" s="11">
        <v>0</v>
      </c>
      <c r="LC21" s="11">
        <v>0</v>
      </c>
      <c r="LD21" s="11">
        <v>0</v>
      </c>
      <c r="LE21" s="11">
        <v>0</v>
      </c>
      <c r="LF21" s="11">
        <v>0</v>
      </c>
      <c r="LG21" s="11">
        <v>0</v>
      </c>
      <c r="LH21" s="11">
        <v>0</v>
      </c>
      <c r="LI21" s="11">
        <v>0</v>
      </c>
      <c r="LJ21" s="11">
        <v>0</v>
      </c>
      <c r="LK21" s="11">
        <v>0</v>
      </c>
      <c r="LL21" s="11">
        <v>0</v>
      </c>
      <c r="LM21" s="11">
        <v>0</v>
      </c>
      <c r="LN21" s="11">
        <v>0</v>
      </c>
      <c r="LO21" s="11">
        <v>0</v>
      </c>
      <c r="LP21" s="11">
        <v>0</v>
      </c>
      <c r="LQ21" s="11">
        <v>0</v>
      </c>
      <c r="LR21" s="11">
        <v>0</v>
      </c>
      <c r="LS21" s="11">
        <v>0</v>
      </c>
      <c r="LT21" s="11">
        <v>0</v>
      </c>
      <c r="LU21" s="11">
        <v>0</v>
      </c>
      <c r="LV21" s="11">
        <v>0</v>
      </c>
      <c r="LW21" s="11">
        <v>0</v>
      </c>
      <c r="LX21" s="11">
        <v>0</v>
      </c>
      <c r="LY21" s="11">
        <v>0</v>
      </c>
      <c r="LZ21" s="11">
        <v>0</v>
      </c>
      <c r="MA21" s="11">
        <v>0</v>
      </c>
      <c r="MB21" s="11">
        <v>466.71120000000002</v>
      </c>
      <c r="MC21" s="11">
        <v>0</v>
      </c>
      <c r="MD21" s="11">
        <v>0</v>
      </c>
      <c r="ME21" s="11">
        <v>0</v>
      </c>
      <c r="MF21" s="11">
        <v>0</v>
      </c>
      <c r="MG21" s="11">
        <v>0</v>
      </c>
      <c r="MH21" s="11">
        <v>0</v>
      </c>
      <c r="MI21" s="11">
        <v>0</v>
      </c>
      <c r="MJ21" s="11">
        <v>0</v>
      </c>
      <c r="MK21" s="11">
        <v>0</v>
      </c>
      <c r="ML21" s="11">
        <v>0</v>
      </c>
      <c r="MM21" s="11">
        <v>0</v>
      </c>
      <c r="MN21" s="11">
        <v>0</v>
      </c>
      <c r="MO21" s="11">
        <v>0</v>
      </c>
      <c r="MP21" s="11">
        <v>0</v>
      </c>
      <c r="MQ21" s="11">
        <v>0</v>
      </c>
      <c r="MR21" s="11">
        <v>889.07570628103861</v>
      </c>
      <c r="MS21" s="11">
        <v>0</v>
      </c>
      <c r="MT21" s="11">
        <v>0</v>
      </c>
      <c r="MU21" s="11">
        <v>0</v>
      </c>
      <c r="MV21" s="11">
        <v>0</v>
      </c>
      <c r="MW21" s="11">
        <v>0</v>
      </c>
      <c r="MX21" s="11">
        <v>0</v>
      </c>
      <c r="MY21" s="11">
        <v>0</v>
      </c>
      <c r="MZ21" s="11">
        <v>0</v>
      </c>
      <c r="NA21" s="11">
        <v>0</v>
      </c>
      <c r="NB21" s="11">
        <v>0</v>
      </c>
      <c r="NC21" s="11">
        <v>0</v>
      </c>
      <c r="ND21" s="11">
        <v>0</v>
      </c>
      <c r="NE21" s="11">
        <v>0</v>
      </c>
      <c r="NF21" s="11">
        <v>0</v>
      </c>
      <c r="NG21" s="11">
        <v>0</v>
      </c>
      <c r="NH21" s="11">
        <v>0</v>
      </c>
      <c r="NI21" s="11">
        <v>0</v>
      </c>
      <c r="NJ21" s="11">
        <v>0</v>
      </c>
      <c r="NK21" s="11">
        <v>0</v>
      </c>
      <c r="NL21" s="11">
        <v>0</v>
      </c>
      <c r="NM21" s="11">
        <v>0</v>
      </c>
      <c r="NN21" s="11">
        <v>0</v>
      </c>
      <c r="NO21" s="11">
        <v>0</v>
      </c>
      <c r="NP21" s="11">
        <v>0</v>
      </c>
      <c r="NQ21" s="11">
        <v>0</v>
      </c>
      <c r="NR21" s="11">
        <v>0</v>
      </c>
      <c r="NS21" s="11">
        <v>0</v>
      </c>
      <c r="NT21" s="11">
        <v>0</v>
      </c>
      <c r="NU21" s="11">
        <v>0</v>
      </c>
      <c r="NV21" s="11">
        <v>0</v>
      </c>
      <c r="NW21" s="11">
        <v>0</v>
      </c>
      <c r="NX21" s="11">
        <v>0</v>
      </c>
      <c r="NY21" s="11">
        <v>0</v>
      </c>
      <c r="NZ21" s="11">
        <v>0</v>
      </c>
      <c r="OA21" s="11">
        <v>0</v>
      </c>
      <c r="OB21" s="11">
        <v>0</v>
      </c>
      <c r="OC21" s="11">
        <v>0</v>
      </c>
      <c r="OD21" s="11">
        <v>0</v>
      </c>
      <c r="OE21" s="11">
        <v>15082.616990840397</v>
      </c>
      <c r="OF21" s="11">
        <v>0</v>
      </c>
      <c r="OG21" s="11">
        <v>0</v>
      </c>
      <c r="OH21" s="11">
        <v>6129.5857477909803</v>
      </c>
      <c r="OI21" s="11">
        <v>0</v>
      </c>
      <c r="OJ21" s="11">
        <v>0</v>
      </c>
      <c r="OK21" s="11">
        <v>0</v>
      </c>
      <c r="OL21" s="11">
        <v>547.95156331337091</v>
      </c>
      <c r="OM21" s="11">
        <v>0</v>
      </c>
      <c r="ON21" s="11">
        <v>0</v>
      </c>
      <c r="OO21" s="11">
        <v>400.21761083178308</v>
      </c>
      <c r="OP21" s="11">
        <v>0</v>
      </c>
      <c r="OQ21" s="11">
        <v>0</v>
      </c>
      <c r="OR21" s="11">
        <v>3808.9157616845418</v>
      </c>
      <c r="OS21" s="11">
        <v>0</v>
      </c>
      <c r="OT21" s="11">
        <v>0</v>
      </c>
      <c r="OU21" s="11">
        <v>0</v>
      </c>
      <c r="OV21" s="11">
        <v>340.49631280484931</v>
      </c>
      <c r="OW21" s="11">
        <v>0</v>
      </c>
      <c r="OX21" s="11">
        <v>0</v>
      </c>
      <c r="OY21" s="11">
        <v>248.69464735855598</v>
      </c>
      <c r="OZ21" s="11">
        <v>0</v>
      </c>
      <c r="PA21" s="11">
        <v>0</v>
      </c>
      <c r="PB21" s="11">
        <v>2865.0387164452654</v>
      </c>
      <c r="PC21" s="11">
        <v>3.2349220771123766</v>
      </c>
      <c r="PD21" s="11">
        <v>39.797439954672676</v>
      </c>
      <c r="PE21" s="11">
        <v>0</v>
      </c>
      <c r="PF21" s="11">
        <v>0</v>
      </c>
      <c r="PG21" s="11">
        <v>0</v>
      </c>
      <c r="PH21" s="11">
        <v>0</v>
      </c>
      <c r="PI21" s="11">
        <v>4439.215546094797</v>
      </c>
      <c r="PJ21" s="11">
        <v>0</v>
      </c>
      <c r="PK21" s="11">
        <v>0</v>
      </c>
      <c r="PL21" s="11">
        <v>527.24103689984679</v>
      </c>
      <c r="PM21" s="11">
        <v>0.5953091176174754</v>
      </c>
      <c r="PN21" s="11">
        <v>7.3237556571992926</v>
      </c>
      <c r="PO21" s="11">
        <v>0</v>
      </c>
      <c r="PP21" s="11">
        <v>0</v>
      </c>
      <c r="PQ21" s="11">
        <v>0</v>
      </c>
      <c r="PR21" s="11">
        <v>0</v>
      </c>
      <c r="PS21" s="11">
        <v>816.93018461157487</v>
      </c>
      <c r="PT21" s="11">
        <v>0</v>
      </c>
      <c r="PU21" s="11">
        <v>0</v>
      </c>
      <c r="PV21" s="11">
        <v>2597.6474349527707</v>
      </c>
      <c r="PW21" s="11">
        <v>2519.0378085962598</v>
      </c>
      <c r="PX21" s="11">
        <v>0</v>
      </c>
      <c r="PY21" s="11">
        <v>0</v>
      </c>
      <c r="PZ21" s="11">
        <v>0</v>
      </c>
      <c r="QA21" s="11">
        <v>0</v>
      </c>
      <c r="QB21" s="11">
        <v>0</v>
      </c>
      <c r="QC21" s="11">
        <v>1103.1374047153627</v>
      </c>
      <c r="QD21" s="11">
        <v>0</v>
      </c>
      <c r="QE21" s="11">
        <v>0</v>
      </c>
      <c r="QF21" s="11">
        <v>379.89419590389059</v>
      </c>
      <c r="QG21" s="11">
        <v>368.39789336753233</v>
      </c>
      <c r="QH21" s="11">
        <v>0</v>
      </c>
      <c r="QI21" s="11">
        <v>0</v>
      </c>
      <c r="QJ21" s="11">
        <v>0</v>
      </c>
      <c r="QK21" s="11">
        <v>0</v>
      </c>
      <c r="QL21" s="11">
        <v>0</v>
      </c>
      <c r="QM21" s="11">
        <v>161.32885921967576</v>
      </c>
      <c r="QN21" s="11">
        <v>0</v>
      </c>
      <c r="QO21" s="11">
        <v>0</v>
      </c>
      <c r="QP21" s="11">
        <v>2042.0842479500752</v>
      </c>
      <c r="QQ21" s="11">
        <v>0</v>
      </c>
      <c r="QR21" s="11">
        <v>0</v>
      </c>
      <c r="QS21" s="11">
        <v>0</v>
      </c>
      <c r="QT21" s="11">
        <v>0</v>
      </c>
      <c r="QU21" s="11">
        <v>0</v>
      </c>
      <c r="QV21" s="11">
        <v>0</v>
      </c>
      <c r="QW21" s="11">
        <v>3390.2407077552703</v>
      </c>
      <c r="QX21" s="11">
        <v>0</v>
      </c>
      <c r="QY21" s="11">
        <v>0</v>
      </c>
      <c r="QZ21" s="11">
        <v>58.343204919819669</v>
      </c>
      <c r="RA21" s="11">
        <v>0</v>
      </c>
      <c r="RB21" s="11">
        <v>0</v>
      </c>
      <c r="RC21" s="11">
        <v>0</v>
      </c>
      <c r="RD21" s="11">
        <v>0</v>
      </c>
      <c r="RE21" s="11">
        <v>0</v>
      </c>
      <c r="RF21" s="11">
        <v>0</v>
      </c>
      <c r="RG21" s="11">
        <v>96.860601387350783</v>
      </c>
      <c r="RH21" s="11">
        <v>0</v>
      </c>
      <c r="RI21" s="11">
        <v>0</v>
      </c>
      <c r="RJ21" s="11">
        <v>0</v>
      </c>
      <c r="RK21" s="11">
        <v>0</v>
      </c>
      <c r="RL21" s="11">
        <v>0</v>
      </c>
      <c r="RM21" s="11">
        <v>0</v>
      </c>
      <c r="RN21" s="11">
        <v>0</v>
      </c>
      <c r="RO21" s="11">
        <v>0</v>
      </c>
      <c r="RP21" s="11">
        <v>0</v>
      </c>
      <c r="RQ21" s="11">
        <v>573.3371169125993</v>
      </c>
      <c r="RR21" s="11">
        <v>0</v>
      </c>
      <c r="RS21" s="11">
        <v>0</v>
      </c>
      <c r="RT21" s="11">
        <v>1220.9784767193416</v>
      </c>
      <c r="RU21" s="11">
        <v>1340.9102447393702</v>
      </c>
      <c r="RV21" s="11">
        <v>0</v>
      </c>
      <c r="RW21" s="11">
        <v>0</v>
      </c>
      <c r="RX21" s="11">
        <v>0</v>
      </c>
      <c r="RY21" s="11">
        <v>0</v>
      </c>
      <c r="RZ21" s="11">
        <v>0</v>
      </c>
      <c r="SA21" s="11">
        <v>1277.8848234886402</v>
      </c>
      <c r="SB21" s="11">
        <v>107.64760100722766</v>
      </c>
      <c r="SC21" s="11">
        <v>0</v>
      </c>
      <c r="SD21" s="11">
        <v>1382.1298737374684</v>
      </c>
      <c r="SE21" s="11">
        <v>1517.890890455813</v>
      </c>
      <c r="SF21" s="11">
        <v>0</v>
      </c>
      <c r="SG21" s="11">
        <v>0</v>
      </c>
      <c r="SH21" s="11">
        <v>0</v>
      </c>
      <c r="SI21" s="11">
        <v>0</v>
      </c>
      <c r="SJ21" s="11">
        <v>0</v>
      </c>
      <c r="SK21" s="11">
        <v>1446.547030448078</v>
      </c>
      <c r="SL21" s="11">
        <v>121.85551836100115</v>
      </c>
      <c r="SM21" s="11">
        <v>0</v>
      </c>
      <c r="SN21" s="11">
        <v>0</v>
      </c>
      <c r="SO21" s="11">
        <v>0</v>
      </c>
      <c r="SP21" s="11">
        <v>0</v>
      </c>
      <c r="SQ21" s="11">
        <v>0</v>
      </c>
      <c r="SR21" s="11">
        <v>0</v>
      </c>
      <c r="SS21" s="11">
        <v>0</v>
      </c>
      <c r="ST21" s="11">
        <v>0</v>
      </c>
      <c r="SU21" s="11">
        <v>0</v>
      </c>
      <c r="SV21" s="11">
        <v>0</v>
      </c>
      <c r="SW21" s="11">
        <v>0</v>
      </c>
      <c r="SX21" s="11">
        <v>217.3494640710968</v>
      </c>
      <c r="SY21" s="11">
        <v>0</v>
      </c>
      <c r="SZ21" s="11">
        <v>0</v>
      </c>
      <c r="TA21" s="11">
        <v>0</v>
      </c>
      <c r="TB21" s="11">
        <v>0</v>
      </c>
      <c r="TC21" s="11">
        <v>0</v>
      </c>
      <c r="TD21" s="11">
        <v>0</v>
      </c>
      <c r="TE21" s="11">
        <v>0</v>
      </c>
      <c r="TF21" s="11">
        <v>0</v>
      </c>
      <c r="TG21" s="11">
        <v>0</v>
      </c>
      <c r="TH21" s="11">
        <v>84.046576467457371</v>
      </c>
      <c r="TI21" s="11">
        <v>0</v>
      </c>
      <c r="TJ21" s="11">
        <v>0</v>
      </c>
      <c r="TK21" s="11">
        <v>0</v>
      </c>
      <c r="TL21" s="11">
        <v>0</v>
      </c>
      <c r="TM21" s="11">
        <v>0</v>
      </c>
      <c r="TN21" s="11">
        <v>0</v>
      </c>
      <c r="TO21" s="11">
        <v>0</v>
      </c>
      <c r="TP21" s="11">
        <v>0</v>
      </c>
      <c r="TQ21" s="11">
        <v>0</v>
      </c>
      <c r="TR21" s="11">
        <v>0</v>
      </c>
      <c r="TS21" s="11">
        <v>0</v>
      </c>
      <c r="TT21" s="11">
        <v>0</v>
      </c>
      <c r="TU21" s="11">
        <v>0</v>
      </c>
      <c r="TV21" s="11">
        <v>0</v>
      </c>
      <c r="TW21" s="11">
        <v>0</v>
      </c>
      <c r="TX21" s="11">
        <v>0</v>
      </c>
      <c r="TY21" s="11">
        <v>0</v>
      </c>
      <c r="TZ21" s="11">
        <v>0</v>
      </c>
      <c r="UA21" s="11">
        <v>0</v>
      </c>
      <c r="UB21" s="11">
        <v>0</v>
      </c>
      <c r="UC21" s="11">
        <v>0</v>
      </c>
      <c r="UD21" s="11">
        <v>0</v>
      </c>
      <c r="UE21" s="11">
        <v>0</v>
      </c>
      <c r="UF21" s="11">
        <v>0</v>
      </c>
      <c r="UG21" s="11">
        <v>0</v>
      </c>
      <c r="UH21" s="11">
        <v>0</v>
      </c>
      <c r="UI21" s="11">
        <v>0</v>
      </c>
      <c r="UJ21" s="11">
        <v>0</v>
      </c>
      <c r="UK21" s="11">
        <v>0</v>
      </c>
      <c r="UL21" s="11">
        <v>0</v>
      </c>
      <c r="UM21" s="11">
        <v>0</v>
      </c>
      <c r="UN21" s="11">
        <v>0</v>
      </c>
      <c r="UO21" s="11">
        <v>0</v>
      </c>
      <c r="UP21" s="11">
        <v>0</v>
      </c>
      <c r="UQ21" s="11">
        <v>0</v>
      </c>
      <c r="UR21" s="11">
        <v>0</v>
      </c>
      <c r="US21" s="11">
        <v>0</v>
      </c>
      <c r="UT21" s="11">
        <v>0</v>
      </c>
      <c r="UU21" s="11">
        <v>0</v>
      </c>
      <c r="UV21" s="11">
        <v>0</v>
      </c>
      <c r="UW21" s="11">
        <v>0</v>
      </c>
      <c r="UX21" s="11">
        <v>0</v>
      </c>
      <c r="UY21" s="11">
        <v>0</v>
      </c>
      <c r="UZ21" s="11">
        <v>0</v>
      </c>
      <c r="VA21" s="11">
        <v>0</v>
      </c>
      <c r="VB21" s="11">
        <v>0</v>
      </c>
      <c r="VC21" s="11">
        <v>0</v>
      </c>
      <c r="VD21" s="11">
        <v>0</v>
      </c>
      <c r="VE21" s="11">
        <v>0</v>
      </c>
      <c r="VF21" s="11">
        <v>0</v>
      </c>
      <c r="VG21" s="11">
        <v>0</v>
      </c>
      <c r="VH21" s="11">
        <v>0</v>
      </c>
      <c r="VI21" s="11">
        <v>0</v>
      </c>
      <c r="VJ21" s="11">
        <v>0</v>
      </c>
      <c r="VK21" s="11">
        <v>0</v>
      </c>
      <c r="VL21" s="11">
        <v>0</v>
      </c>
      <c r="VM21" s="11">
        <v>0</v>
      </c>
      <c r="VN21" s="11">
        <v>0</v>
      </c>
      <c r="VO21" s="11">
        <v>0</v>
      </c>
      <c r="VP21" s="11">
        <v>0</v>
      </c>
      <c r="VQ21" s="11">
        <v>0</v>
      </c>
      <c r="VR21" s="11">
        <v>0</v>
      </c>
      <c r="VS21" s="11">
        <v>0</v>
      </c>
      <c r="VT21" s="11">
        <v>0</v>
      </c>
      <c r="VU21" s="11">
        <v>0</v>
      </c>
      <c r="VV21" s="11">
        <v>0</v>
      </c>
      <c r="VW21" s="11">
        <v>0</v>
      </c>
      <c r="VX21" s="11">
        <v>0</v>
      </c>
      <c r="VY21" s="11">
        <v>0</v>
      </c>
      <c r="VZ21" s="11">
        <v>0</v>
      </c>
      <c r="WA21" s="11">
        <v>0</v>
      </c>
      <c r="WB21" s="11">
        <v>0</v>
      </c>
      <c r="WC21" s="11">
        <v>0</v>
      </c>
      <c r="WD21" s="11">
        <v>0</v>
      </c>
      <c r="WE21" s="11">
        <v>0</v>
      </c>
      <c r="WF21" s="11">
        <v>0</v>
      </c>
      <c r="WG21" s="11">
        <v>0</v>
      </c>
      <c r="WH21" s="11">
        <v>0</v>
      </c>
      <c r="WI21" s="11">
        <v>0</v>
      </c>
      <c r="WJ21" s="11">
        <v>0</v>
      </c>
      <c r="WK21" s="11">
        <v>0</v>
      </c>
      <c r="WL21" s="11">
        <v>0</v>
      </c>
      <c r="WM21" s="11">
        <v>0</v>
      </c>
      <c r="WN21" s="11">
        <v>0</v>
      </c>
      <c r="WO21" s="11">
        <v>0</v>
      </c>
      <c r="WP21" s="11">
        <v>0</v>
      </c>
      <c r="WQ21" s="11">
        <v>0</v>
      </c>
      <c r="WR21" s="11">
        <v>0</v>
      </c>
      <c r="WS21" s="11">
        <v>0</v>
      </c>
      <c r="WT21" s="11">
        <v>159.62158555661009</v>
      </c>
      <c r="WU21" s="11">
        <v>344.52807439422804</v>
      </c>
      <c r="WV21" s="11">
        <v>0</v>
      </c>
      <c r="WW21" s="11">
        <v>0</v>
      </c>
      <c r="WX21" s="11">
        <v>0</v>
      </c>
      <c r="WY21" s="11">
        <v>0</v>
      </c>
      <c r="WZ21" s="11">
        <v>0</v>
      </c>
      <c r="XA21" s="11">
        <v>2680.9728401875705</v>
      </c>
      <c r="XB21" s="11">
        <v>0</v>
      </c>
      <c r="XC21" s="11">
        <v>0</v>
      </c>
      <c r="XD21" s="11">
        <v>294.19608766847097</v>
      </c>
      <c r="XE21" s="11">
        <v>634.99439142450285</v>
      </c>
      <c r="XF21" s="11">
        <v>0</v>
      </c>
      <c r="XG21" s="11">
        <v>0</v>
      </c>
      <c r="XH21" s="11">
        <v>0</v>
      </c>
      <c r="XI21" s="11">
        <v>0</v>
      </c>
      <c r="XJ21" s="11">
        <v>0</v>
      </c>
      <c r="XK21" s="11">
        <v>4941.2597799868809</v>
      </c>
      <c r="XL21" s="11">
        <v>0</v>
      </c>
      <c r="XM21" s="11">
        <v>0</v>
      </c>
      <c r="XN21" s="11">
        <v>8476.0094800000079</v>
      </c>
      <c r="XO21" s="11">
        <v>36798.362060000007</v>
      </c>
      <c r="XP21" s="11">
        <v>45274.371540000015</v>
      </c>
    </row>
    <row r="22" spans="1:640">
      <c r="A22" s="6">
        <v>84</v>
      </c>
      <c r="B22" s="3" t="s">
        <v>139</v>
      </c>
      <c r="C22" s="8">
        <f t="shared" si="0"/>
        <v>126.55569531450834</v>
      </c>
      <c r="D22" s="8">
        <f t="shared" si="1"/>
        <v>41.10211163754623</v>
      </c>
      <c r="E22" s="60">
        <f t="shared" si="6"/>
        <v>167.65780695205456</v>
      </c>
      <c r="F22" s="9">
        <f t="shared" si="2"/>
        <v>11.906052480002534</v>
      </c>
      <c r="G22" s="9">
        <f t="shared" si="3"/>
        <v>47.719480934560004</v>
      </c>
      <c r="H22" s="9">
        <f t="shared" si="7"/>
        <v>59.62553341456254</v>
      </c>
      <c r="I22" s="10">
        <f t="shared" si="8"/>
        <v>138.46174779451087</v>
      </c>
      <c r="J22" s="10">
        <f t="shared" si="9"/>
        <v>88.821592572106226</v>
      </c>
      <c r="K22" s="10">
        <f t="shared" si="10"/>
        <v>227.2833403666171</v>
      </c>
      <c r="L22" s="57">
        <v>68.889326461093191</v>
      </c>
      <c r="M22" s="57">
        <v>51.28678318837062</v>
      </c>
      <c r="N22" s="57">
        <v>6.3795856650445293</v>
      </c>
      <c r="O22" s="57">
        <v>0</v>
      </c>
      <c r="P22" s="57">
        <v>0</v>
      </c>
      <c r="Q22" s="57">
        <v>0</v>
      </c>
      <c r="R22" s="57">
        <v>38.476541011105994</v>
      </c>
      <c r="S22" s="57">
        <v>2.625570626440239</v>
      </c>
      <c r="T22" s="57">
        <v>0</v>
      </c>
      <c r="U22" s="58">
        <v>7.7257560091854698</v>
      </c>
      <c r="V22" s="58">
        <v>3.7178821358615952</v>
      </c>
      <c r="W22" s="58">
        <v>0.46241433495546996</v>
      </c>
      <c r="X22" s="58">
        <v>0</v>
      </c>
      <c r="Y22" s="58">
        <v>0</v>
      </c>
      <c r="Z22" s="58">
        <v>0</v>
      </c>
      <c r="AA22" s="58">
        <v>47.707941174017769</v>
      </c>
      <c r="AB22" s="58">
        <v>1.1539760542231244E-2</v>
      </c>
      <c r="AC22" s="58">
        <v>0</v>
      </c>
      <c r="AD22" s="59">
        <f t="shared" si="5"/>
        <v>76.615082470278665</v>
      </c>
      <c r="AE22" s="59">
        <f t="shared" si="5"/>
        <v>55.004665324232214</v>
      </c>
      <c r="AF22" s="59">
        <f t="shared" si="5"/>
        <v>6.8419999999999996</v>
      </c>
      <c r="AG22" s="59">
        <f t="shared" si="5"/>
        <v>0</v>
      </c>
      <c r="AH22" s="59">
        <f t="shared" si="5"/>
        <v>0</v>
      </c>
      <c r="AI22" s="59">
        <f t="shared" si="5"/>
        <v>0</v>
      </c>
      <c r="AJ22" s="59">
        <f t="shared" si="5"/>
        <v>86.184482185123755</v>
      </c>
      <c r="AK22" s="59">
        <f t="shared" si="5"/>
        <v>2.6371103869824704</v>
      </c>
      <c r="AL22" s="59">
        <f t="shared" si="5"/>
        <v>0</v>
      </c>
      <c r="AM22" s="11">
        <v>0</v>
      </c>
      <c r="AN22" s="11">
        <v>51.282842966595901</v>
      </c>
      <c r="AO22" s="11">
        <v>6.3795856650445293</v>
      </c>
      <c r="AP22" s="11">
        <v>0</v>
      </c>
      <c r="AQ22" s="11">
        <v>0</v>
      </c>
      <c r="AR22" s="11">
        <v>0</v>
      </c>
      <c r="AS22" s="11">
        <v>0</v>
      </c>
      <c r="AT22" s="11">
        <v>0</v>
      </c>
      <c r="AU22" s="11">
        <v>0</v>
      </c>
      <c r="AV22" s="11">
        <v>0</v>
      </c>
      <c r="AW22" s="11">
        <v>0</v>
      </c>
      <c r="AX22" s="11">
        <v>3.7171570334040989</v>
      </c>
      <c r="AY22" s="11">
        <v>0.46241433495546996</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30.145982677822023</v>
      </c>
      <c r="CH22" s="11">
        <v>0</v>
      </c>
      <c r="CI22" s="11">
        <v>0</v>
      </c>
      <c r="CJ22" s="11">
        <v>0</v>
      </c>
      <c r="CK22" s="11">
        <v>0</v>
      </c>
      <c r="CL22" s="11">
        <v>0</v>
      </c>
      <c r="CM22" s="11">
        <v>0</v>
      </c>
      <c r="CN22" s="11">
        <v>0</v>
      </c>
      <c r="CO22" s="11">
        <v>0</v>
      </c>
      <c r="CP22" s="11">
        <v>0</v>
      </c>
      <c r="CQ22" s="11">
        <v>32.354017322177974</v>
      </c>
      <c r="CR22" s="11">
        <v>0</v>
      </c>
      <c r="CS22" s="11">
        <v>0</v>
      </c>
      <c r="CT22" s="11">
        <v>0</v>
      </c>
      <c r="CU22" s="11">
        <v>0</v>
      </c>
      <c r="CV22" s="11">
        <v>0</v>
      </c>
      <c r="CW22" s="11">
        <v>0</v>
      </c>
      <c r="CX22" s="11">
        <v>0</v>
      </c>
      <c r="CY22" s="11">
        <v>0</v>
      </c>
      <c r="CZ22" s="11">
        <v>0</v>
      </c>
      <c r="DA22" s="11">
        <v>0</v>
      </c>
      <c r="DB22" s="11">
        <v>0</v>
      </c>
      <c r="DC22" s="11">
        <v>0</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0</v>
      </c>
      <c r="DW22" s="11">
        <v>0</v>
      </c>
      <c r="DX22" s="11">
        <v>0</v>
      </c>
      <c r="DY22" s="11">
        <v>0</v>
      </c>
      <c r="DZ22" s="11">
        <v>0</v>
      </c>
      <c r="EA22" s="11">
        <v>0</v>
      </c>
      <c r="EB22" s="11">
        <v>0</v>
      </c>
      <c r="EC22" s="11">
        <v>0</v>
      </c>
      <c r="ED22" s="11">
        <v>0</v>
      </c>
      <c r="EE22" s="11">
        <v>0</v>
      </c>
      <c r="EF22" s="11">
        <v>0</v>
      </c>
      <c r="EG22" s="11">
        <v>0</v>
      </c>
      <c r="EH22" s="11">
        <v>0</v>
      </c>
      <c r="EI22" s="11">
        <v>0</v>
      </c>
      <c r="EJ22" s="11">
        <v>0</v>
      </c>
      <c r="EK22" s="11">
        <v>0</v>
      </c>
      <c r="EL22" s="11">
        <v>0</v>
      </c>
      <c r="EM22" s="11">
        <v>0</v>
      </c>
      <c r="EN22" s="11">
        <v>0</v>
      </c>
      <c r="EO22" s="11">
        <v>0</v>
      </c>
      <c r="EP22" s="11">
        <v>0</v>
      </c>
      <c r="EQ22" s="11">
        <v>0</v>
      </c>
      <c r="ER22" s="11">
        <v>0</v>
      </c>
      <c r="ES22" s="11">
        <v>0</v>
      </c>
      <c r="ET22" s="11">
        <v>0</v>
      </c>
      <c r="EU22" s="11">
        <v>0</v>
      </c>
      <c r="EV22" s="11">
        <v>0</v>
      </c>
      <c r="EW22" s="11">
        <v>0</v>
      </c>
      <c r="EX22" s="11">
        <v>0</v>
      </c>
      <c r="EY22" s="11">
        <v>0</v>
      </c>
      <c r="EZ22" s="11">
        <v>0</v>
      </c>
      <c r="FA22" s="11">
        <v>0</v>
      </c>
      <c r="FB22" s="11">
        <v>0</v>
      </c>
      <c r="FC22" s="11">
        <v>0</v>
      </c>
      <c r="FD22" s="11">
        <v>0</v>
      </c>
      <c r="FE22" s="11">
        <v>0</v>
      </c>
      <c r="FF22" s="11">
        <v>0</v>
      </c>
      <c r="FG22" s="11">
        <v>0</v>
      </c>
      <c r="FH22" s="11">
        <v>0</v>
      </c>
      <c r="FI22" s="11">
        <v>0</v>
      </c>
      <c r="FJ22" s="11">
        <v>0</v>
      </c>
      <c r="FK22" s="11">
        <v>0</v>
      </c>
      <c r="FL22" s="11">
        <v>0</v>
      </c>
      <c r="FM22" s="11">
        <v>0</v>
      </c>
      <c r="FN22" s="11">
        <v>0</v>
      </c>
      <c r="FO22" s="11">
        <v>0</v>
      </c>
      <c r="FP22" s="11">
        <v>0</v>
      </c>
      <c r="FQ22" s="11">
        <v>0</v>
      </c>
      <c r="FR22" s="11">
        <v>0</v>
      </c>
      <c r="FS22" s="11">
        <v>0</v>
      </c>
      <c r="FT22" s="11">
        <v>0</v>
      </c>
      <c r="FU22" s="11">
        <v>0</v>
      </c>
      <c r="FV22" s="11">
        <v>0</v>
      </c>
      <c r="FW22" s="11">
        <v>0</v>
      </c>
      <c r="FX22" s="11">
        <v>0</v>
      </c>
      <c r="FY22" s="11">
        <v>0</v>
      </c>
      <c r="FZ22" s="11">
        <v>0</v>
      </c>
      <c r="GA22" s="11">
        <v>0</v>
      </c>
      <c r="GB22" s="11">
        <v>0</v>
      </c>
      <c r="GC22" s="11">
        <v>0</v>
      </c>
      <c r="GD22" s="11">
        <v>0</v>
      </c>
      <c r="GE22" s="11">
        <v>0</v>
      </c>
      <c r="GF22" s="11">
        <v>0</v>
      </c>
      <c r="GG22" s="11">
        <v>0</v>
      </c>
      <c r="GH22" s="11">
        <v>0</v>
      </c>
      <c r="GI22" s="11">
        <v>0</v>
      </c>
      <c r="GJ22" s="11">
        <v>0</v>
      </c>
      <c r="GK22" s="11">
        <v>0</v>
      </c>
      <c r="GL22" s="11">
        <v>0</v>
      </c>
      <c r="GM22" s="11">
        <v>0</v>
      </c>
      <c r="GN22" s="11">
        <v>0</v>
      </c>
      <c r="GO22" s="11">
        <v>0</v>
      </c>
      <c r="GP22" s="11">
        <v>0</v>
      </c>
      <c r="GQ22" s="11">
        <v>12.768000000000001</v>
      </c>
      <c r="GR22" s="11">
        <v>0</v>
      </c>
      <c r="GS22" s="11">
        <v>0</v>
      </c>
      <c r="GT22" s="11">
        <v>0</v>
      </c>
      <c r="GU22" s="11">
        <v>0</v>
      </c>
      <c r="GV22" s="11">
        <v>0</v>
      </c>
      <c r="GW22" s="11">
        <v>0</v>
      </c>
      <c r="GX22" s="11">
        <v>2.6070000000000002</v>
      </c>
      <c r="GY22" s="11">
        <v>0</v>
      </c>
      <c r="GZ22" s="11">
        <v>0</v>
      </c>
      <c r="HA22" s="11">
        <v>0</v>
      </c>
      <c r="HB22" s="11">
        <v>0</v>
      </c>
      <c r="HC22" s="11">
        <v>0</v>
      </c>
      <c r="HD22" s="11">
        <v>0</v>
      </c>
      <c r="HE22" s="11">
        <v>0</v>
      </c>
      <c r="HF22" s="11">
        <v>0</v>
      </c>
      <c r="HG22" s="11">
        <v>0</v>
      </c>
      <c r="HH22" s="11">
        <v>0</v>
      </c>
      <c r="HI22" s="11">
        <v>0</v>
      </c>
      <c r="HJ22" s="11">
        <v>0</v>
      </c>
      <c r="HK22" s="11">
        <v>0</v>
      </c>
      <c r="HL22" s="11">
        <v>0</v>
      </c>
      <c r="HM22" s="11">
        <v>0</v>
      </c>
      <c r="HN22" s="11">
        <v>0</v>
      </c>
      <c r="HO22" s="11">
        <v>0</v>
      </c>
      <c r="HP22" s="11">
        <v>0</v>
      </c>
      <c r="HQ22" s="11">
        <v>0</v>
      </c>
      <c r="HR22" s="11">
        <v>0</v>
      </c>
      <c r="HS22" s="11">
        <v>0</v>
      </c>
      <c r="HT22" s="11">
        <v>0</v>
      </c>
      <c r="HU22" s="11">
        <v>0</v>
      </c>
      <c r="HV22" s="11">
        <v>0</v>
      </c>
      <c r="HW22" s="11">
        <v>0</v>
      </c>
      <c r="HX22" s="11">
        <v>0</v>
      </c>
      <c r="HY22" s="11">
        <v>0</v>
      </c>
      <c r="HZ22" s="11">
        <v>0</v>
      </c>
      <c r="IA22" s="11">
        <v>0</v>
      </c>
      <c r="IB22" s="11">
        <v>0</v>
      </c>
      <c r="IC22" s="11">
        <v>0</v>
      </c>
      <c r="ID22" s="11">
        <v>0</v>
      </c>
      <c r="IE22" s="11">
        <v>0</v>
      </c>
      <c r="IF22" s="11">
        <v>0</v>
      </c>
      <c r="IG22" s="11">
        <v>0</v>
      </c>
      <c r="IH22" s="11">
        <v>0</v>
      </c>
      <c r="II22" s="11">
        <v>0</v>
      </c>
      <c r="IJ22" s="11">
        <v>0</v>
      </c>
      <c r="IK22" s="11">
        <v>0</v>
      </c>
      <c r="IL22" s="11">
        <v>0</v>
      </c>
      <c r="IM22" s="11">
        <v>0</v>
      </c>
      <c r="IN22" s="11">
        <v>0</v>
      </c>
      <c r="IO22" s="11">
        <v>0</v>
      </c>
      <c r="IP22" s="11">
        <v>0</v>
      </c>
      <c r="IQ22" s="11">
        <v>0</v>
      </c>
      <c r="IR22" s="11">
        <v>0</v>
      </c>
      <c r="IS22" s="11">
        <v>0</v>
      </c>
      <c r="IT22" s="11">
        <v>0</v>
      </c>
      <c r="IU22" s="11">
        <v>0</v>
      </c>
      <c r="IV22" s="11">
        <v>0</v>
      </c>
      <c r="IW22" s="11">
        <v>0</v>
      </c>
      <c r="IX22" s="11">
        <v>0</v>
      </c>
      <c r="IY22" s="11">
        <v>0</v>
      </c>
      <c r="IZ22" s="11">
        <v>0</v>
      </c>
      <c r="JA22" s="11">
        <v>0</v>
      </c>
      <c r="JB22" s="11">
        <v>0</v>
      </c>
      <c r="JC22" s="11">
        <v>0</v>
      </c>
      <c r="JD22" s="11">
        <v>0</v>
      </c>
      <c r="JE22" s="11">
        <v>0</v>
      </c>
      <c r="JF22" s="11">
        <v>0</v>
      </c>
      <c r="JG22" s="11">
        <v>0</v>
      </c>
      <c r="JH22" s="11">
        <v>0</v>
      </c>
      <c r="JI22" s="11">
        <v>0</v>
      </c>
      <c r="JJ22" s="11">
        <v>0</v>
      </c>
      <c r="JK22" s="11">
        <v>0</v>
      </c>
      <c r="JL22" s="11">
        <v>0</v>
      </c>
      <c r="JM22" s="11">
        <v>0</v>
      </c>
      <c r="JN22" s="11">
        <v>0</v>
      </c>
      <c r="JO22" s="11">
        <v>0</v>
      </c>
      <c r="JP22" s="11">
        <v>0</v>
      </c>
      <c r="JQ22" s="11">
        <v>0</v>
      </c>
      <c r="JR22" s="11">
        <v>0</v>
      </c>
      <c r="JS22" s="11">
        <v>0</v>
      </c>
      <c r="JT22" s="11">
        <v>0</v>
      </c>
      <c r="JU22" s="11">
        <v>0</v>
      </c>
      <c r="JV22" s="11">
        <v>0</v>
      </c>
      <c r="JW22" s="11">
        <v>0</v>
      </c>
      <c r="JX22" s="11">
        <v>0</v>
      </c>
      <c r="JY22" s="11">
        <v>0</v>
      </c>
      <c r="JZ22" s="11">
        <v>0</v>
      </c>
      <c r="KA22" s="11">
        <v>0</v>
      </c>
      <c r="KB22" s="11">
        <v>0</v>
      </c>
      <c r="KC22" s="11">
        <v>0</v>
      </c>
      <c r="KD22" s="11">
        <v>0</v>
      </c>
      <c r="KE22" s="11">
        <v>0</v>
      </c>
      <c r="KF22" s="11">
        <v>0</v>
      </c>
      <c r="KG22" s="11">
        <v>0</v>
      </c>
      <c r="KH22" s="11">
        <v>0</v>
      </c>
      <c r="KI22" s="11">
        <v>0</v>
      </c>
      <c r="KJ22" s="11">
        <v>0</v>
      </c>
      <c r="KK22" s="11">
        <v>0</v>
      </c>
      <c r="KL22" s="11">
        <v>0</v>
      </c>
      <c r="KM22" s="11">
        <v>0</v>
      </c>
      <c r="KN22" s="11">
        <v>0</v>
      </c>
      <c r="KO22" s="11">
        <v>0</v>
      </c>
      <c r="KP22" s="11">
        <v>0</v>
      </c>
      <c r="KQ22" s="11">
        <v>0</v>
      </c>
      <c r="KR22" s="11">
        <v>0</v>
      </c>
      <c r="KS22" s="11">
        <v>0</v>
      </c>
      <c r="KT22" s="11">
        <v>0</v>
      </c>
      <c r="KU22" s="11">
        <v>0</v>
      </c>
      <c r="KV22" s="11">
        <v>0</v>
      </c>
      <c r="KW22" s="11">
        <v>0</v>
      </c>
      <c r="KX22" s="11">
        <v>0</v>
      </c>
      <c r="KY22" s="11">
        <v>0</v>
      </c>
      <c r="KZ22" s="11">
        <v>0</v>
      </c>
      <c r="LA22" s="11">
        <v>0</v>
      </c>
      <c r="LB22" s="11">
        <v>0</v>
      </c>
      <c r="LC22" s="11">
        <v>0</v>
      </c>
      <c r="LD22" s="11">
        <v>0</v>
      </c>
      <c r="LE22" s="11">
        <v>0</v>
      </c>
      <c r="LF22" s="11">
        <v>0</v>
      </c>
      <c r="LG22" s="11">
        <v>0</v>
      </c>
      <c r="LH22" s="11">
        <v>0</v>
      </c>
      <c r="LI22" s="11">
        <v>0</v>
      </c>
      <c r="LJ22" s="11">
        <v>0</v>
      </c>
      <c r="LK22" s="11">
        <v>0</v>
      </c>
      <c r="LL22" s="11">
        <v>0</v>
      </c>
      <c r="LM22" s="11">
        <v>0</v>
      </c>
      <c r="LN22" s="11">
        <v>0</v>
      </c>
      <c r="LO22" s="11">
        <v>0</v>
      </c>
      <c r="LP22" s="11">
        <v>0</v>
      </c>
      <c r="LQ22" s="11">
        <v>0</v>
      </c>
      <c r="LR22" s="11">
        <v>0</v>
      </c>
      <c r="LS22" s="11">
        <v>0</v>
      </c>
      <c r="LT22" s="11">
        <v>0</v>
      </c>
      <c r="LU22" s="11">
        <v>0</v>
      </c>
      <c r="LV22" s="11">
        <v>0</v>
      </c>
      <c r="LW22" s="11">
        <v>0</v>
      </c>
      <c r="LX22" s="11">
        <v>0</v>
      </c>
      <c r="LY22" s="11">
        <v>0</v>
      </c>
      <c r="LZ22" s="11">
        <v>0</v>
      </c>
      <c r="MA22" s="11">
        <v>0</v>
      </c>
      <c r="MB22" s="11">
        <v>0</v>
      </c>
      <c r="MC22" s="11">
        <v>0</v>
      </c>
      <c r="MD22" s="11">
        <v>0</v>
      </c>
      <c r="ME22" s="11">
        <v>0</v>
      </c>
      <c r="MF22" s="11">
        <v>0</v>
      </c>
      <c r="MG22" s="11">
        <v>0</v>
      </c>
      <c r="MH22" s="11">
        <v>0</v>
      </c>
      <c r="MI22" s="11">
        <v>0</v>
      </c>
      <c r="MJ22" s="11">
        <v>0</v>
      </c>
      <c r="MK22" s="11">
        <v>0</v>
      </c>
      <c r="ML22" s="11">
        <v>0</v>
      </c>
      <c r="MM22" s="11">
        <v>0</v>
      </c>
      <c r="MN22" s="11">
        <v>0</v>
      </c>
      <c r="MO22" s="11">
        <v>0</v>
      </c>
      <c r="MP22" s="11">
        <v>0</v>
      </c>
      <c r="MQ22" s="11">
        <v>0</v>
      </c>
      <c r="MR22" s="11">
        <v>0</v>
      </c>
      <c r="MS22" s="11">
        <v>0</v>
      </c>
      <c r="MT22" s="11">
        <v>0</v>
      </c>
      <c r="MU22" s="11">
        <v>0</v>
      </c>
      <c r="MV22" s="11">
        <v>0</v>
      </c>
      <c r="MW22" s="11">
        <v>0</v>
      </c>
      <c r="MX22" s="11">
        <v>0</v>
      </c>
      <c r="MY22" s="11">
        <v>0</v>
      </c>
      <c r="MZ22" s="11">
        <v>0</v>
      </c>
      <c r="NA22" s="11">
        <v>0</v>
      </c>
      <c r="NB22" s="11">
        <v>0</v>
      </c>
      <c r="NC22" s="11">
        <v>0</v>
      </c>
      <c r="ND22" s="11">
        <v>0</v>
      </c>
      <c r="NE22" s="11">
        <v>0</v>
      </c>
      <c r="NF22" s="11">
        <v>0</v>
      </c>
      <c r="NG22" s="11">
        <v>0</v>
      </c>
      <c r="NH22" s="11">
        <v>0</v>
      </c>
      <c r="NI22" s="11">
        <v>0</v>
      </c>
      <c r="NJ22" s="11">
        <v>0</v>
      </c>
      <c r="NK22" s="11">
        <v>0</v>
      </c>
      <c r="NL22" s="11">
        <v>0</v>
      </c>
      <c r="NM22" s="11">
        <v>0</v>
      </c>
      <c r="NN22" s="11">
        <v>0</v>
      </c>
      <c r="NO22" s="11">
        <v>0</v>
      </c>
      <c r="NP22" s="11">
        <v>0</v>
      </c>
      <c r="NQ22" s="11">
        <v>0</v>
      </c>
      <c r="NR22" s="11">
        <v>0</v>
      </c>
      <c r="NS22" s="11">
        <v>0</v>
      </c>
      <c r="NT22" s="11">
        <v>0</v>
      </c>
      <c r="NU22" s="11">
        <v>0</v>
      </c>
      <c r="NV22" s="11">
        <v>0</v>
      </c>
      <c r="NW22" s="11">
        <v>0</v>
      </c>
      <c r="NX22" s="11">
        <v>0</v>
      </c>
      <c r="NY22" s="11">
        <v>0</v>
      </c>
      <c r="NZ22" s="11">
        <v>0</v>
      </c>
      <c r="OA22" s="11">
        <v>0</v>
      </c>
      <c r="OB22" s="11">
        <v>0</v>
      </c>
      <c r="OC22" s="11">
        <v>0</v>
      </c>
      <c r="OD22" s="11">
        <v>0</v>
      </c>
      <c r="OE22" s="11">
        <v>0</v>
      </c>
      <c r="OF22" s="11">
        <v>0</v>
      </c>
      <c r="OG22" s="11">
        <v>0</v>
      </c>
      <c r="OH22" s="11">
        <v>7.4660970426382942</v>
      </c>
      <c r="OI22" s="11">
        <v>0</v>
      </c>
      <c r="OJ22" s="11">
        <v>0</v>
      </c>
      <c r="OK22" s="11">
        <v>0</v>
      </c>
      <c r="OL22" s="11">
        <v>0</v>
      </c>
      <c r="OM22" s="11">
        <v>0</v>
      </c>
      <c r="ON22" s="11">
        <v>0</v>
      </c>
      <c r="OO22" s="11">
        <v>1.8570626440238821E-2</v>
      </c>
      <c r="OP22" s="11">
        <v>0</v>
      </c>
      <c r="OQ22" s="11">
        <v>0</v>
      </c>
      <c r="OR22" s="11">
        <v>4.639421956731729</v>
      </c>
      <c r="OS22" s="11">
        <v>0</v>
      </c>
      <c r="OT22" s="11">
        <v>0</v>
      </c>
      <c r="OU22" s="11">
        <v>0</v>
      </c>
      <c r="OV22" s="11">
        <v>0</v>
      </c>
      <c r="OW22" s="11">
        <v>0</v>
      </c>
      <c r="OX22" s="11">
        <v>0</v>
      </c>
      <c r="OY22" s="11">
        <v>1.1539760542231244E-2</v>
      </c>
      <c r="OZ22" s="11">
        <v>0</v>
      </c>
      <c r="PA22" s="11">
        <v>0</v>
      </c>
      <c r="PB22" s="11">
        <v>3.4897018779392415</v>
      </c>
      <c r="PC22" s="11">
        <v>3.9402217747171861E-3</v>
      </c>
      <c r="PD22" s="11">
        <v>0</v>
      </c>
      <c r="PE22" s="11">
        <v>0</v>
      </c>
      <c r="PF22" s="11">
        <v>0</v>
      </c>
      <c r="PG22" s="11">
        <v>0</v>
      </c>
      <c r="PH22" s="11">
        <v>0</v>
      </c>
      <c r="PI22" s="11">
        <v>0</v>
      </c>
      <c r="PJ22" s="11">
        <v>0</v>
      </c>
      <c r="PK22" s="11">
        <v>0</v>
      </c>
      <c r="PL22" s="11">
        <v>0.6421951738505165</v>
      </c>
      <c r="PM22" s="11">
        <v>7.2510245749655706E-4</v>
      </c>
      <c r="PN22" s="11">
        <v>0</v>
      </c>
      <c r="PO22" s="11">
        <v>0</v>
      </c>
      <c r="PP22" s="11">
        <v>0</v>
      </c>
      <c r="PQ22" s="11">
        <v>0</v>
      </c>
      <c r="PR22" s="11">
        <v>0</v>
      </c>
      <c r="PS22" s="11">
        <v>0</v>
      </c>
      <c r="PT22" s="11">
        <v>0</v>
      </c>
      <c r="PU22" s="11">
        <v>0</v>
      </c>
      <c r="PV22" s="11">
        <v>3.159991960618588</v>
      </c>
      <c r="PW22" s="11">
        <v>0</v>
      </c>
      <c r="PX22" s="11">
        <v>0</v>
      </c>
      <c r="PY22" s="11">
        <v>0</v>
      </c>
      <c r="PZ22" s="11">
        <v>0</v>
      </c>
      <c r="QA22" s="11">
        <v>0</v>
      </c>
      <c r="QB22" s="11">
        <v>0</v>
      </c>
      <c r="QC22" s="11">
        <v>0</v>
      </c>
      <c r="QD22" s="11">
        <v>0</v>
      </c>
      <c r="QE22" s="11">
        <v>0</v>
      </c>
      <c r="QF22" s="11">
        <v>0.46213454096544215</v>
      </c>
      <c r="QG22" s="11">
        <v>0</v>
      </c>
      <c r="QH22" s="11">
        <v>0</v>
      </c>
      <c r="QI22" s="11">
        <v>0</v>
      </c>
      <c r="QJ22" s="11">
        <v>0</v>
      </c>
      <c r="QK22" s="11">
        <v>0</v>
      </c>
      <c r="QL22" s="11">
        <v>0</v>
      </c>
      <c r="QM22" s="11">
        <v>0</v>
      </c>
      <c r="QN22" s="11">
        <v>0</v>
      </c>
      <c r="QO22" s="11">
        <v>0</v>
      </c>
      <c r="QP22" s="11">
        <v>1.869000776079317</v>
      </c>
      <c r="QQ22" s="11">
        <v>0</v>
      </c>
      <c r="QR22" s="11">
        <v>0</v>
      </c>
      <c r="QS22" s="11">
        <v>0</v>
      </c>
      <c r="QT22" s="11">
        <v>0</v>
      </c>
      <c r="QU22" s="11">
        <v>0</v>
      </c>
      <c r="QV22" s="11">
        <v>0</v>
      </c>
      <c r="QW22" s="11">
        <v>0</v>
      </c>
      <c r="QX22" s="11">
        <v>0</v>
      </c>
      <c r="QY22" s="11">
        <v>0</v>
      </c>
      <c r="QZ22" s="11">
        <v>5.3398137409639078E-2</v>
      </c>
      <c r="RA22" s="11">
        <v>0</v>
      </c>
      <c r="RB22" s="11">
        <v>0</v>
      </c>
      <c r="RC22" s="11">
        <v>0</v>
      </c>
      <c r="RD22" s="11">
        <v>0</v>
      </c>
      <c r="RE22" s="11">
        <v>0</v>
      </c>
      <c r="RF22" s="11">
        <v>0</v>
      </c>
      <c r="RG22" s="11">
        <v>0</v>
      </c>
      <c r="RH22" s="11">
        <v>0</v>
      </c>
      <c r="RI22" s="11">
        <v>0</v>
      </c>
      <c r="RJ22" s="11">
        <v>0.78887627695800222</v>
      </c>
      <c r="RK22" s="11">
        <v>0</v>
      </c>
      <c r="RL22" s="11">
        <v>0</v>
      </c>
      <c r="RM22" s="11">
        <v>0</v>
      </c>
      <c r="RN22" s="11">
        <v>0</v>
      </c>
      <c r="RO22" s="11">
        <v>0</v>
      </c>
      <c r="RP22" s="11">
        <v>0</v>
      </c>
      <c r="RQ22" s="11">
        <v>0</v>
      </c>
      <c r="RR22" s="11">
        <v>0</v>
      </c>
      <c r="RS22" s="11">
        <v>0</v>
      </c>
      <c r="RT22" s="11">
        <v>1.3780535061303996</v>
      </c>
      <c r="RU22" s="11">
        <v>0</v>
      </c>
      <c r="RV22" s="11">
        <v>0</v>
      </c>
      <c r="RW22" s="11">
        <v>0</v>
      </c>
      <c r="RX22" s="11">
        <v>0</v>
      </c>
      <c r="RY22" s="11">
        <v>0</v>
      </c>
      <c r="RZ22" s="11">
        <v>0</v>
      </c>
      <c r="SA22" s="11">
        <v>0</v>
      </c>
      <c r="SB22" s="11">
        <v>0</v>
      </c>
      <c r="SC22" s="11">
        <v>0</v>
      </c>
      <c r="SD22" s="11">
        <v>1.5599365220172459</v>
      </c>
      <c r="SE22" s="11">
        <v>0</v>
      </c>
      <c r="SF22" s="11">
        <v>0</v>
      </c>
      <c r="SG22" s="11">
        <v>0</v>
      </c>
      <c r="SH22" s="11">
        <v>0</v>
      </c>
      <c r="SI22" s="11">
        <v>0</v>
      </c>
      <c r="SJ22" s="11">
        <v>0</v>
      </c>
      <c r="SK22" s="11">
        <v>0</v>
      </c>
      <c r="SL22" s="11">
        <v>0</v>
      </c>
      <c r="SM22" s="11">
        <v>0</v>
      </c>
      <c r="SN22" s="11">
        <v>28.187999999999999</v>
      </c>
      <c r="SO22" s="11">
        <v>0</v>
      </c>
      <c r="SP22" s="11">
        <v>0</v>
      </c>
      <c r="SQ22" s="11">
        <v>0</v>
      </c>
      <c r="SR22" s="11">
        <v>0</v>
      </c>
      <c r="SS22" s="11">
        <v>0</v>
      </c>
      <c r="ST22" s="11">
        <v>0</v>
      </c>
      <c r="SU22" s="11">
        <v>0</v>
      </c>
      <c r="SV22" s="11">
        <v>0</v>
      </c>
      <c r="SW22" s="11">
        <v>0</v>
      </c>
      <c r="SX22" s="11">
        <v>9.0562276696290329</v>
      </c>
      <c r="SY22" s="11">
        <v>0</v>
      </c>
      <c r="SZ22" s="11">
        <v>0</v>
      </c>
      <c r="TA22" s="11">
        <v>0</v>
      </c>
      <c r="TB22" s="11">
        <v>0</v>
      </c>
      <c r="TC22" s="11">
        <v>0</v>
      </c>
      <c r="TD22" s="11">
        <v>0</v>
      </c>
      <c r="TE22" s="11">
        <v>0</v>
      </c>
      <c r="TF22" s="11">
        <v>0</v>
      </c>
      <c r="TG22" s="11">
        <v>0</v>
      </c>
      <c r="TH22" s="11">
        <v>0.52534872716774406</v>
      </c>
      <c r="TI22" s="11">
        <v>0</v>
      </c>
      <c r="TJ22" s="11">
        <v>0</v>
      </c>
      <c r="TK22" s="11">
        <v>0</v>
      </c>
      <c r="TL22" s="11">
        <v>0</v>
      </c>
      <c r="TM22" s="11">
        <v>0</v>
      </c>
      <c r="TN22" s="11">
        <v>0</v>
      </c>
      <c r="TO22" s="11">
        <v>0</v>
      </c>
      <c r="TP22" s="11">
        <v>0</v>
      </c>
      <c r="TQ22" s="11">
        <v>0</v>
      </c>
      <c r="TR22" s="11">
        <v>0</v>
      </c>
      <c r="TS22" s="11">
        <v>0</v>
      </c>
      <c r="TT22" s="11">
        <v>0</v>
      </c>
      <c r="TU22" s="11">
        <v>0</v>
      </c>
      <c r="TV22" s="11">
        <v>0</v>
      </c>
      <c r="TW22" s="11">
        <v>0</v>
      </c>
      <c r="TX22" s="11">
        <v>0</v>
      </c>
      <c r="TY22" s="11">
        <v>0</v>
      </c>
      <c r="TZ22" s="11">
        <v>0</v>
      </c>
      <c r="UA22" s="11">
        <v>0</v>
      </c>
      <c r="UB22" s="11">
        <v>0</v>
      </c>
      <c r="UC22" s="11">
        <v>0</v>
      </c>
      <c r="UD22" s="11">
        <v>0</v>
      </c>
      <c r="UE22" s="11">
        <v>0</v>
      </c>
      <c r="UF22" s="11">
        <v>0</v>
      </c>
      <c r="UG22" s="11">
        <v>0</v>
      </c>
      <c r="UH22" s="11">
        <v>0</v>
      </c>
      <c r="UI22" s="11">
        <v>0</v>
      </c>
      <c r="UJ22" s="11">
        <v>0</v>
      </c>
      <c r="UK22" s="11">
        <v>0</v>
      </c>
      <c r="UL22" s="11">
        <v>0</v>
      </c>
      <c r="UM22" s="11">
        <v>0</v>
      </c>
      <c r="UN22" s="11">
        <v>0</v>
      </c>
      <c r="UO22" s="11">
        <v>0</v>
      </c>
      <c r="UP22" s="11">
        <v>0</v>
      </c>
      <c r="UQ22" s="11">
        <v>0</v>
      </c>
      <c r="UR22" s="11">
        <v>0</v>
      </c>
      <c r="US22" s="11">
        <v>0</v>
      </c>
      <c r="UT22" s="11">
        <v>0</v>
      </c>
      <c r="UU22" s="11">
        <v>0</v>
      </c>
      <c r="UV22" s="11">
        <v>0</v>
      </c>
      <c r="UW22" s="11">
        <v>0</v>
      </c>
      <c r="UX22" s="11">
        <v>0</v>
      </c>
      <c r="UY22" s="11">
        <v>0</v>
      </c>
      <c r="UZ22" s="11">
        <v>0</v>
      </c>
      <c r="VA22" s="11">
        <v>0</v>
      </c>
      <c r="VB22" s="11">
        <v>0</v>
      </c>
      <c r="VC22" s="11">
        <v>0</v>
      </c>
      <c r="VD22" s="11">
        <v>0</v>
      </c>
      <c r="VE22" s="11">
        <v>0</v>
      </c>
      <c r="VF22" s="11">
        <v>0</v>
      </c>
      <c r="VG22" s="11">
        <v>0</v>
      </c>
      <c r="VH22" s="11">
        <v>0</v>
      </c>
      <c r="VI22" s="11">
        <v>0</v>
      </c>
      <c r="VJ22" s="11">
        <v>0</v>
      </c>
      <c r="VK22" s="11">
        <v>0</v>
      </c>
      <c r="VL22" s="11">
        <v>0</v>
      </c>
      <c r="VM22" s="11">
        <v>0</v>
      </c>
      <c r="VN22" s="11">
        <v>0</v>
      </c>
      <c r="VO22" s="11">
        <v>0</v>
      </c>
      <c r="VP22" s="11">
        <v>0</v>
      </c>
      <c r="VQ22" s="11">
        <v>0</v>
      </c>
      <c r="VR22" s="11">
        <v>0</v>
      </c>
      <c r="VS22" s="11">
        <v>0</v>
      </c>
      <c r="VT22" s="11">
        <v>0</v>
      </c>
      <c r="VU22" s="11">
        <v>0</v>
      </c>
      <c r="VV22" s="11">
        <v>0</v>
      </c>
      <c r="VW22" s="11">
        <v>0</v>
      </c>
      <c r="VX22" s="11">
        <v>0</v>
      </c>
      <c r="VY22" s="11">
        <v>0</v>
      </c>
      <c r="VZ22" s="11">
        <v>0</v>
      </c>
      <c r="WA22" s="11">
        <v>0</v>
      </c>
      <c r="WB22" s="11">
        <v>0</v>
      </c>
      <c r="WC22" s="11">
        <v>0</v>
      </c>
      <c r="WD22" s="11">
        <v>0</v>
      </c>
      <c r="WE22" s="11">
        <v>0</v>
      </c>
      <c r="WF22" s="11">
        <v>0</v>
      </c>
      <c r="WG22" s="11">
        <v>0</v>
      </c>
      <c r="WH22" s="11">
        <v>0</v>
      </c>
      <c r="WI22" s="11">
        <v>0</v>
      </c>
      <c r="WJ22" s="11">
        <v>0</v>
      </c>
      <c r="WK22" s="11">
        <v>0</v>
      </c>
      <c r="WL22" s="11">
        <v>0</v>
      </c>
      <c r="WM22" s="11">
        <v>0</v>
      </c>
      <c r="WN22" s="11">
        <v>0</v>
      </c>
      <c r="WO22" s="11">
        <v>0</v>
      </c>
      <c r="WP22" s="11">
        <v>0</v>
      </c>
      <c r="WQ22" s="11">
        <v>0</v>
      </c>
      <c r="WR22" s="11">
        <v>0</v>
      </c>
      <c r="WS22" s="11">
        <v>0</v>
      </c>
      <c r="WT22" s="11">
        <v>0.20002862393256596</v>
      </c>
      <c r="WU22" s="11">
        <v>0</v>
      </c>
      <c r="WV22" s="11">
        <v>0</v>
      </c>
      <c r="WW22" s="11">
        <v>0</v>
      </c>
      <c r="WX22" s="11">
        <v>0</v>
      </c>
      <c r="WY22" s="11">
        <v>0</v>
      </c>
      <c r="WZ22" s="11">
        <v>8.3305583332839692</v>
      </c>
      <c r="XA22" s="11">
        <v>0</v>
      </c>
      <c r="XB22" s="11">
        <v>0</v>
      </c>
      <c r="XC22" s="11">
        <v>0</v>
      </c>
      <c r="XD22" s="11">
        <v>0.36866967821089813</v>
      </c>
      <c r="XE22" s="11">
        <v>0</v>
      </c>
      <c r="XF22" s="11">
        <v>0</v>
      </c>
      <c r="XG22" s="11">
        <v>0</v>
      </c>
      <c r="XH22" s="11">
        <v>0</v>
      </c>
      <c r="XI22" s="11">
        <v>0</v>
      </c>
      <c r="XJ22" s="11">
        <v>15.353923851839797</v>
      </c>
      <c r="XK22" s="11">
        <v>0</v>
      </c>
      <c r="XL22" s="11">
        <v>0</v>
      </c>
      <c r="XM22" s="11">
        <v>0</v>
      </c>
      <c r="XN22" s="11">
        <v>0</v>
      </c>
      <c r="XO22" s="11">
        <v>0</v>
      </c>
      <c r="XP22" s="11">
        <v>0</v>
      </c>
    </row>
    <row r="23" spans="1:640">
      <c r="A23" s="6">
        <v>204</v>
      </c>
      <c r="B23" s="3" t="s">
        <v>140</v>
      </c>
      <c r="C23" s="8">
        <f t="shared" si="0"/>
        <v>527.7275877922491</v>
      </c>
      <c r="D23" s="8">
        <f t="shared" si="1"/>
        <v>6726.0759758353042</v>
      </c>
      <c r="E23" s="60">
        <f t="shared" si="6"/>
        <v>7253.8035636275536</v>
      </c>
      <c r="F23" s="9">
        <f t="shared" si="2"/>
        <v>54.132962322080132</v>
      </c>
      <c r="G23" s="9">
        <f t="shared" si="3"/>
        <v>10123.718706389371</v>
      </c>
      <c r="H23" s="9">
        <f t="shared" si="7"/>
        <v>10177.851668711452</v>
      </c>
      <c r="I23" s="10">
        <f t="shared" si="8"/>
        <v>581.86055011432927</v>
      </c>
      <c r="J23" s="10">
        <f t="shared" si="9"/>
        <v>16849.794682224674</v>
      </c>
      <c r="K23" s="10">
        <f t="shared" si="10"/>
        <v>17431.655232339006</v>
      </c>
      <c r="L23" s="57">
        <v>112.68584901232614</v>
      </c>
      <c r="M23" s="57">
        <v>281.35913013057029</v>
      </c>
      <c r="N23" s="57">
        <v>133.68260864935266</v>
      </c>
      <c r="O23" s="57">
        <v>0</v>
      </c>
      <c r="P23" s="57">
        <v>0</v>
      </c>
      <c r="Q23" s="57">
        <v>0</v>
      </c>
      <c r="R23" s="57">
        <v>3507.2009327460637</v>
      </c>
      <c r="S23" s="57">
        <v>3125.6030521544922</v>
      </c>
      <c r="T23" s="57">
        <v>93.27199093474772</v>
      </c>
      <c r="U23" s="58">
        <v>23.199968993272815</v>
      </c>
      <c r="V23" s="58">
        <v>5.6317758421263298</v>
      </c>
      <c r="W23" s="58">
        <v>25.301217486680986</v>
      </c>
      <c r="X23" s="58">
        <v>0</v>
      </c>
      <c r="Y23" s="58">
        <v>0</v>
      </c>
      <c r="Z23" s="58">
        <v>0</v>
      </c>
      <c r="AA23" s="58">
        <v>6192.0929997301928</v>
      </c>
      <c r="AB23" s="58">
        <v>1090.5367775939258</v>
      </c>
      <c r="AC23" s="58">
        <v>2841.0889290652522</v>
      </c>
      <c r="AD23" s="59">
        <f t="shared" si="5"/>
        <v>135.88581800559896</v>
      </c>
      <c r="AE23" s="59">
        <f t="shared" si="5"/>
        <v>286.99090597269662</v>
      </c>
      <c r="AF23" s="59">
        <f t="shared" si="5"/>
        <v>158.98382613603366</v>
      </c>
      <c r="AG23" s="59">
        <f t="shared" si="5"/>
        <v>0</v>
      </c>
      <c r="AH23" s="59">
        <f t="shared" si="5"/>
        <v>0</v>
      </c>
      <c r="AI23" s="59">
        <f t="shared" si="5"/>
        <v>0</v>
      </c>
      <c r="AJ23" s="59">
        <f t="shared" si="5"/>
        <v>9699.2939324762556</v>
      </c>
      <c r="AK23" s="59">
        <f t="shared" si="5"/>
        <v>4216.1398297484175</v>
      </c>
      <c r="AL23" s="59">
        <f t="shared" si="5"/>
        <v>2934.3609200000001</v>
      </c>
      <c r="AM23" s="11">
        <v>0</v>
      </c>
      <c r="AN23" s="11">
        <v>77.667399465246149</v>
      </c>
      <c r="AO23" s="11">
        <v>86.484318794193982</v>
      </c>
      <c r="AP23" s="11">
        <v>0</v>
      </c>
      <c r="AQ23" s="11">
        <v>0</v>
      </c>
      <c r="AR23" s="11">
        <v>0</v>
      </c>
      <c r="AS23" s="11">
        <v>2830.8138641714204</v>
      </c>
      <c r="AT23" s="11">
        <v>0</v>
      </c>
      <c r="AU23" s="11">
        <v>0</v>
      </c>
      <c r="AV23" s="11">
        <v>0</v>
      </c>
      <c r="AW23" s="11">
        <v>0</v>
      </c>
      <c r="AX23" s="11">
        <v>5.6296005347538403</v>
      </c>
      <c r="AY23" s="11">
        <v>6.2686812058060069</v>
      </c>
      <c r="AZ23" s="11">
        <v>0</v>
      </c>
      <c r="BA23" s="11">
        <v>0</v>
      </c>
      <c r="BB23" s="11">
        <v>0</v>
      </c>
      <c r="BC23" s="11">
        <v>205.18713582857961</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s="11">
        <v>0</v>
      </c>
      <c r="BY23" s="11">
        <v>0</v>
      </c>
      <c r="BZ23" s="11">
        <v>0</v>
      </c>
      <c r="CA23" s="11">
        <v>0</v>
      </c>
      <c r="CB23" s="11">
        <v>0</v>
      </c>
      <c r="CC23" s="11">
        <v>11.635866977916455</v>
      </c>
      <c r="CD23" s="11">
        <v>0</v>
      </c>
      <c r="CE23" s="11">
        <v>0</v>
      </c>
      <c r="CF23" s="11">
        <v>0</v>
      </c>
      <c r="CG23" s="11">
        <v>0</v>
      </c>
      <c r="CH23" s="11">
        <v>952.27102835810638</v>
      </c>
      <c r="CI23" s="11">
        <v>0</v>
      </c>
      <c r="CJ23" s="11">
        <v>0</v>
      </c>
      <c r="CK23" s="11">
        <v>0</v>
      </c>
      <c r="CL23" s="11">
        <v>0</v>
      </c>
      <c r="CM23" s="11">
        <v>12.488133022083545</v>
      </c>
      <c r="CN23" s="11">
        <v>0</v>
      </c>
      <c r="CO23" s="11">
        <v>0</v>
      </c>
      <c r="CP23" s="11">
        <v>0</v>
      </c>
      <c r="CQ23" s="11">
        <v>0</v>
      </c>
      <c r="CR23" s="11">
        <v>1022.0198716418936</v>
      </c>
      <c r="CS23" s="11">
        <v>0</v>
      </c>
      <c r="CT23" s="11">
        <v>0</v>
      </c>
      <c r="CU23" s="11">
        <v>0</v>
      </c>
      <c r="CV23" s="11">
        <v>0</v>
      </c>
      <c r="CW23" s="11">
        <v>0</v>
      </c>
      <c r="CX23" s="11">
        <v>0</v>
      </c>
      <c r="CY23" s="11">
        <v>0</v>
      </c>
      <c r="CZ23" s="11">
        <v>0</v>
      </c>
      <c r="DA23" s="11">
        <v>193.63152954322388</v>
      </c>
      <c r="DB23" s="11">
        <v>0</v>
      </c>
      <c r="DC23" s="11">
        <v>93.27199093474772</v>
      </c>
      <c r="DD23" s="11">
        <v>0</v>
      </c>
      <c r="DE23" s="11">
        <v>0</v>
      </c>
      <c r="DF23" s="11">
        <v>0</v>
      </c>
      <c r="DG23" s="11">
        <v>0</v>
      </c>
      <c r="DH23" s="11">
        <v>0</v>
      </c>
      <c r="DI23" s="11">
        <v>0</v>
      </c>
      <c r="DJ23" s="11">
        <v>0</v>
      </c>
      <c r="DK23" s="11">
        <v>5898.0663904567755</v>
      </c>
      <c r="DL23" s="11">
        <v>0</v>
      </c>
      <c r="DM23" s="11">
        <v>2841.0889290652522</v>
      </c>
      <c r="DN23" s="11">
        <v>0</v>
      </c>
      <c r="DO23" s="11">
        <v>0</v>
      </c>
      <c r="DP23" s="11">
        <v>0</v>
      </c>
      <c r="DQ23" s="11">
        <v>0</v>
      </c>
      <c r="DR23" s="11">
        <v>0</v>
      </c>
      <c r="DS23" s="11">
        <v>0</v>
      </c>
      <c r="DT23" s="11">
        <v>0</v>
      </c>
      <c r="DU23" s="11">
        <v>0</v>
      </c>
      <c r="DV23" s="11">
        <v>0</v>
      </c>
      <c r="DW23" s="11">
        <v>0</v>
      </c>
      <c r="DX23" s="11">
        <v>0</v>
      </c>
      <c r="DY23" s="11">
        <v>0</v>
      </c>
      <c r="DZ23" s="11">
        <v>0</v>
      </c>
      <c r="EA23" s="11">
        <v>0</v>
      </c>
      <c r="EB23" s="11">
        <v>0</v>
      </c>
      <c r="EC23" s="11">
        <v>0</v>
      </c>
      <c r="ED23" s="11">
        <v>0</v>
      </c>
      <c r="EE23" s="11">
        <v>0</v>
      </c>
      <c r="EF23" s="11">
        <v>0</v>
      </c>
      <c r="EG23" s="11">
        <v>0</v>
      </c>
      <c r="EH23" s="11">
        <v>0</v>
      </c>
      <c r="EI23" s="11">
        <v>0</v>
      </c>
      <c r="EJ23" s="11">
        <v>0</v>
      </c>
      <c r="EK23" s="11">
        <v>0</v>
      </c>
      <c r="EL23" s="11">
        <v>0</v>
      </c>
      <c r="EM23" s="11">
        <v>0</v>
      </c>
      <c r="EN23" s="11">
        <v>0</v>
      </c>
      <c r="EO23" s="11">
        <v>0</v>
      </c>
      <c r="EP23" s="11">
        <v>0</v>
      </c>
      <c r="EQ23" s="11">
        <v>0</v>
      </c>
      <c r="ER23" s="11">
        <v>0</v>
      </c>
      <c r="ES23" s="11">
        <v>0</v>
      </c>
      <c r="ET23" s="11">
        <v>0</v>
      </c>
      <c r="EU23" s="11">
        <v>0</v>
      </c>
      <c r="EV23" s="11">
        <v>0</v>
      </c>
      <c r="EW23" s="11">
        <v>0</v>
      </c>
      <c r="EX23" s="11">
        <v>0</v>
      </c>
      <c r="EY23" s="11">
        <v>0</v>
      </c>
      <c r="EZ23" s="11">
        <v>0</v>
      </c>
      <c r="FA23" s="11">
        <v>0</v>
      </c>
      <c r="FB23" s="11">
        <v>0</v>
      </c>
      <c r="FC23" s="11">
        <v>0</v>
      </c>
      <c r="FD23" s="11">
        <v>0</v>
      </c>
      <c r="FE23" s="11">
        <v>0</v>
      </c>
      <c r="FF23" s="11">
        <v>0</v>
      </c>
      <c r="FG23" s="11">
        <v>0</v>
      </c>
      <c r="FH23" s="11">
        <v>0</v>
      </c>
      <c r="FI23" s="11">
        <v>0</v>
      </c>
      <c r="FJ23" s="11">
        <v>0</v>
      </c>
      <c r="FK23" s="11">
        <v>0</v>
      </c>
      <c r="FL23" s="11">
        <v>0</v>
      </c>
      <c r="FM23" s="11">
        <v>0</v>
      </c>
      <c r="FN23" s="11">
        <v>194</v>
      </c>
      <c r="FO23" s="11">
        <v>0</v>
      </c>
      <c r="FP23" s="11">
        <v>0</v>
      </c>
      <c r="FQ23" s="11">
        <v>0</v>
      </c>
      <c r="FR23" s="11">
        <v>0</v>
      </c>
      <c r="FS23" s="11">
        <v>0</v>
      </c>
      <c r="FT23" s="11">
        <v>0</v>
      </c>
      <c r="FU23" s="11">
        <v>0</v>
      </c>
      <c r="FV23" s="11">
        <v>0</v>
      </c>
      <c r="FW23" s="11">
        <v>0</v>
      </c>
      <c r="FX23" s="11">
        <v>0</v>
      </c>
      <c r="FY23" s="11">
        <v>0</v>
      </c>
      <c r="FZ23" s="11">
        <v>0</v>
      </c>
      <c r="GA23" s="11">
        <v>0</v>
      </c>
      <c r="GB23" s="11">
        <v>0</v>
      </c>
      <c r="GC23" s="11">
        <v>0</v>
      </c>
      <c r="GD23" s="11">
        <v>0</v>
      </c>
      <c r="GE23" s="11">
        <v>0</v>
      </c>
      <c r="GF23" s="11">
        <v>0</v>
      </c>
      <c r="GG23" s="11">
        <v>0</v>
      </c>
      <c r="GH23" s="11">
        <v>0</v>
      </c>
      <c r="GI23" s="11">
        <v>0</v>
      </c>
      <c r="GJ23" s="11">
        <v>0</v>
      </c>
      <c r="GK23" s="11">
        <v>0</v>
      </c>
      <c r="GL23" s="11">
        <v>0</v>
      </c>
      <c r="GM23" s="11">
        <v>0</v>
      </c>
      <c r="GN23" s="11">
        <v>0</v>
      </c>
      <c r="GO23" s="11">
        <v>0</v>
      </c>
      <c r="GP23" s="11">
        <v>0</v>
      </c>
      <c r="GQ23" s="11">
        <v>35.823999999999998</v>
      </c>
      <c r="GR23" s="11">
        <v>0</v>
      </c>
      <c r="GS23" s="11">
        <v>0</v>
      </c>
      <c r="GT23" s="11">
        <v>0</v>
      </c>
      <c r="GU23" s="11">
        <v>0</v>
      </c>
      <c r="GV23" s="11">
        <v>0</v>
      </c>
      <c r="GW23" s="11">
        <v>0</v>
      </c>
      <c r="GX23" s="11">
        <v>8.8819999999999997</v>
      </c>
      <c r="GY23" s="11">
        <v>0</v>
      </c>
      <c r="GZ23" s="11">
        <v>0</v>
      </c>
      <c r="HA23" s="11">
        <v>0</v>
      </c>
      <c r="HB23" s="11">
        <v>0</v>
      </c>
      <c r="HC23" s="11">
        <v>0</v>
      </c>
      <c r="HD23" s="11">
        <v>0</v>
      </c>
      <c r="HE23" s="11">
        <v>0</v>
      </c>
      <c r="HF23" s="11">
        <v>0</v>
      </c>
      <c r="HG23" s="11">
        <v>0</v>
      </c>
      <c r="HH23" s="11">
        <v>0</v>
      </c>
      <c r="HI23" s="11">
        <v>0</v>
      </c>
      <c r="HJ23" s="11">
        <v>0</v>
      </c>
      <c r="HK23" s="11">
        <v>0</v>
      </c>
      <c r="HL23" s="11">
        <v>0</v>
      </c>
      <c r="HM23" s="11">
        <v>0</v>
      </c>
      <c r="HN23" s="11">
        <v>0</v>
      </c>
      <c r="HO23" s="11">
        <v>0</v>
      </c>
      <c r="HP23" s="11">
        <v>0</v>
      </c>
      <c r="HQ23" s="11">
        <v>0</v>
      </c>
      <c r="HR23" s="11">
        <v>0</v>
      </c>
      <c r="HS23" s="11">
        <v>0</v>
      </c>
      <c r="HT23" s="11">
        <v>0</v>
      </c>
      <c r="HU23" s="11">
        <v>0</v>
      </c>
      <c r="HV23" s="11">
        <v>0</v>
      </c>
      <c r="HW23" s="11">
        <v>0</v>
      </c>
      <c r="HX23" s="11">
        <v>0</v>
      </c>
      <c r="HY23" s="11">
        <v>0</v>
      </c>
      <c r="HZ23" s="11">
        <v>0</v>
      </c>
      <c r="IA23" s="11">
        <v>0</v>
      </c>
      <c r="IB23" s="11">
        <v>0</v>
      </c>
      <c r="IC23" s="11">
        <v>0</v>
      </c>
      <c r="ID23" s="11">
        <v>0</v>
      </c>
      <c r="IE23" s="11">
        <v>0</v>
      </c>
      <c r="IF23" s="11">
        <v>0</v>
      </c>
      <c r="IG23" s="11">
        <v>0</v>
      </c>
      <c r="IH23" s="11">
        <v>0</v>
      </c>
      <c r="II23" s="11">
        <v>0</v>
      </c>
      <c r="IJ23" s="11">
        <v>0</v>
      </c>
      <c r="IK23" s="11">
        <v>0</v>
      </c>
      <c r="IL23" s="11">
        <v>0</v>
      </c>
      <c r="IM23" s="11">
        <v>0</v>
      </c>
      <c r="IN23" s="11">
        <v>0</v>
      </c>
      <c r="IO23" s="11">
        <v>0</v>
      </c>
      <c r="IP23" s="11">
        <v>0</v>
      </c>
      <c r="IQ23" s="11">
        <v>0</v>
      </c>
      <c r="IR23" s="11">
        <v>0</v>
      </c>
      <c r="IS23" s="11">
        <v>0</v>
      </c>
      <c r="IT23" s="11">
        <v>0</v>
      </c>
      <c r="IU23" s="11">
        <v>0</v>
      </c>
      <c r="IV23" s="11">
        <v>0</v>
      </c>
      <c r="IW23" s="11">
        <v>0</v>
      </c>
      <c r="IX23" s="11">
        <v>0</v>
      </c>
      <c r="IY23" s="11">
        <v>0</v>
      </c>
      <c r="IZ23" s="11">
        <v>0</v>
      </c>
      <c r="JA23" s="11">
        <v>0</v>
      </c>
      <c r="JB23" s="11">
        <v>0</v>
      </c>
      <c r="JC23" s="11">
        <v>0</v>
      </c>
      <c r="JD23" s="11">
        <v>0</v>
      </c>
      <c r="JE23" s="11">
        <v>0</v>
      </c>
      <c r="JF23" s="11">
        <v>14.999997827967064</v>
      </c>
      <c r="JG23" s="11">
        <v>0</v>
      </c>
      <c r="JH23" s="11">
        <v>0</v>
      </c>
      <c r="JI23" s="11">
        <v>0</v>
      </c>
      <c r="JJ23" s="11">
        <v>0</v>
      </c>
      <c r="JK23" s="11">
        <v>0</v>
      </c>
      <c r="JL23" s="11">
        <v>0</v>
      </c>
      <c r="JM23" s="11">
        <v>0</v>
      </c>
      <c r="JN23" s="11">
        <v>0</v>
      </c>
      <c r="JO23" s="11">
        <v>0</v>
      </c>
      <c r="JP23" s="11">
        <v>0</v>
      </c>
      <c r="JQ23" s="11">
        <v>0</v>
      </c>
      <c r="JR23" s="11">
        <v>0</v>
      </c>
      <c r="JS23" s="11">
        <v>0</v>
      </c>
      <c r="JT23" s="11">
        <v>0</v>
      </c>
      <c r="JU23" s="11">
        <v>0</v>
      </c>
      <c r="JV23" s="11">
        <v>0</v>
      </c>
      <c r="JW23" s="11">
        <v>0</v>
      </c>
      <c r="JX23" s="11">
        <v>0</v>
      </c>
      <c r="JY23" s="11">
        <v>0</v>
      </c>
      <c r="JZ23" s="11">
        <v>0</v>
      </c>
      <c r="KA23" s="11">
        <v>0</v>
      </c>
      <c r="KB23" s="11">
        <v>0</v>
      </c>
      <c r="KC23" s="11">
        <v>0</v>
      </c>
      <c r="KD23" s="11">
        <v>0</v>
      </c>
      <c r="KE23" s="11">
        <v>0</v>
      </c>
      <c r="KF23" s="11">
        <v>0</v>
      </c>
      <c r="KG23" s="11">
        <v>0</v>
      </c>
      <c r="KH23" s="11">
        <v>0</v>
      </c>
      <c r="KI23" s="11">
        <v>0</v>
      </c>
      <c r="KJ23" s="11">
        <v>0</v>
      </c>
      <c r="KK23" s="11">
        <v>0</v>
      </c>
      <c r="KL23" s="11">
        <v>0</v>
      </c>
      <c r="KM23" s="11">
        <v>0</v>
      </c>
      <c r="KN23" s="11">
        <v>0</v>
      </c>
      <c r="KO23" s="11">
        <v>0</v>
      </c>
      <c r="KP23" s="11">
        <v>0</v>
      </c>
      <c r="KQ23" s="11">
        <v>0</v>
      </c>
      <c r="KR23" s="11">
        <v>0</v>
      </c>
      <c r="KS23" s="11">
        <v>0</v>
      </c>
      <c r="KT23" s="11">
        <v>0</v>
      </c>
      <c r="KU23" s="11">
        <v>0</v>
      </c>
      <c r="KV23" s="11">
        <v>0</v>
      </c>
      <c r="KW23" s="11">
        <v>0</v>
      </c>
      <c r="KX23" s="11">
        <v>0</v>
      </c>
      <c r="KY23" s="11">
        <v>0</v>
      </c>
      <c r="KZ23" s="11">
        <v>0</v>
      </c>
      <c r="LA23" s="11">
        <v>0</v>
      </c>
      <c r="LB23" s="11">
        <v>0</v>
      </c>
      <c r="LC23" s="11">
        <v>0</v>
      </c>
      <c r="LD23" s="11">
        <v>0</v>
      </c>
      <c r="LE23" s="11">
        <v>0</v>
      </c>
      <c r="LF23" s="11">
        <v>0</v>
      </c>
      <c r="LG23" s="11">
        <v>0</v>
      </c>
      <c r="LH23" s="11">
        <v>0</v>
      </c>
      <c r="LI23" s="11">
        <v>0</v>
      </c>
      <c r="LJ23" s="11">
        <v>0</v>
      </c>
      <c r="LK23" s="11">
        <v>0</v>
      </c>
      <c r="LL23" s="11">
        <v>0</v>
      </c>
      <c r="LM23" s="11">
        <v>0</v>
      </c>
      <c r="LN23" s="11">
        <v>0</v>
      </c>
      <c r="LO23" s="11">
        <v>0</v>
      </c>
      <c r="LP23" s="11">
        <v>0</v>
      </c>
      <c r="LQ23" s="11">
        <v>0</v>
      </c>
      <c r="LR23" s="11">
        <v>0</v>
      </c>
      <c r="LS23" s="11">
        <v>0</v>
      </c>
      <c r="LT23" s="11">
        <v>0</v>
      </c>
      <c r="LU23" s="11">
        <v>0</v>
      </c>
      <c r="LV23" s="11">
        <v>0</v>
      </c>
      <c r="LW23" s="11">
        <v>0</v>
      </c>
      <c r="LX23" s="11">
        <v>-247.25058999999999</v>
      </c>
      <c r="LY23" s="11">
        <v>0</v>
      </c>
      <c r="LZ23" s="11">
        <v>0</v>
      </c>
      <c r="MA23" s="11">
        <v>0</v>
      </c>
      <c r="MB23" s="11">
        <v>9.6799099999999996</v>
      </c>
      <c r="MC23" s="11">
        <v>0</v>
      </c>
      <c r="MD23" s="11">
        <v>0</v>
      </c>
      <c r="ME23" s="11">
        <v>0</v>
      </c>
      <c r="MF23" s="11">
        <v>0</v>
      </c>
      <c r="MG23" s="11">
        <v>0</v>
      </c>
      <c r="MH23" s="11">
        <v>0</v>
      </c>
      <c r="MI23" s="11">
        <v>0</v>
      </c>
      <c r="MJ23" s="11">
        <v>0</v>
      </c>
      <c r="MK23" s="11">
        <v>0</v>
      </c>
      <c r="ML23" s="11">
        <v>0</v>
      </c>
      <c r="MM23" s="11">
        <v>0</v>
      </c>
      <c r="MN23" s="11">
        <v>0</v>
      </c>
      <c r="MO23" s="11">
        <v>0</v>
      </c>
      <c r="MP23" s="11">
        <v>0</v>
      </c>
      <c r="MQ23" s="11">
        <v>0</v>
      </c>
      <c r="MR23" s="11">
        <v>0</v>
      </c>
      <c r="MS23" s="11">
        <v>0</v>
      </c>
      <c r="MT23" s="11">
        <v>0</v>
      </c>
      <c r="MU23" s="11">
        <v>0</v>
      </c>
      <c r="MV23" s="11">
        <v>0</v>
      </c>
      <c r="MW23" s="11">
        <v>0</v>
      </c>
      <c r="MX23" s="11">
        <v>0</v>
      </c>
      <c r="MY23" s="11">
        <v>0</v>
      </c>
      <c r="MZ23" s="11">
        <v>0</v>
      </c>
      <c r="NA23" s="11">
        <v>0</v>
      </c>
      <c r="NB23" s="11">
        <v>0</v>
      </c>
      <c r="NC23" s="11">
        <v>0</v>
      </c>
      <c r="ND23" s="11">
        <v>0</v>
      </c>
      <c r="NE23" s="11">
        <v>0</v>
      </c>
      <c r="NF23" s="11">
        <v>0</v>
      </c>
      <c r="NG23" s="11">
        <v>0</v>
      </c>
      <c r="NH23" s="11">
        <v>0</v>
      </c>
      <c r="NI23" s="11">
        <v>0</v>
      </c>
      <c r="NJ23" s="11">
        <v>0</v>
      </c>
      <c r="NK23" s="11">
        <v>0</v>
      </c>
      <c r="NL23" s="11">
        <v>0</v>
      </c>
      <c r="NM23" s="11">
        <v>0</v>
      </c>
      <c r="NN23" s="11">
        <v>0</v>
      </c>
      <c r="NO23" s="11">
        <v>0</v>
      </c>
      <c r="NP23" s="11">
        <v>0</v>
      </c>
      <c r="NQ23" s="11">
        <v>0</v>
      </c>
      <c r="NR23" s="11">
        <v>0</v>
      </c>
      <c r="NS23" s="11">
        <v>0</v>
      </c>
      <c r="NT23" s="11">
        <v>0</v>
      </c>
      <c r="NU23" s="11">
        <v>0</v>
      </c>
      <c r="NV23" s="11">
        <v>0</v>
      </c>
      <c r="NW23" s="11">
        <v>0</v>
      </c>
      <c r="NX23" s="11">
        <v>0</v>
      </c>
      <c r="NY23" s="11">
        <v>0</v>
      </c>
      <c r="NZ23" s="11">
        <v>0</v>
      </c>
      <c r="OA23" s="11">
        <v>0</v>
      </c>
      <c r="OB23" s="11">
        <v>0</v>
      </c>
      <c r="OC23" s="11">
        <v>0</v>
      </c>
      <c r="OD23" s="11">
        <v>0</v>
      </c>
      <c r="OE23" s="11">
        <v>0</v>
      </c>
      <c r="OF23" s="11">
        <v>0</v>
      </c>
      <c r="OG23" s="11">
        <v>0</v>
      </c>
      <c r="OH23" s="11">
        <v>22.39805605669412</v>
      </c>
      <c r="OI23" s="11">
        <v>0</v>
      </c>
      <c r="OJ23" s="11">
        <v>0</v>
      </c>
      <c r="OK23" s="11">
        <v>0</v>
      </c>
      <c r="OL23" s="11">
        <v>0</v>
      </c>
      <c r="OM23" s="11">
        <v>0</v>
      </c>
      <c r="ON23" s="11">
        <v>0</v>
      </c>
      <c r="OO23" s="11">
        <v>7.1120797841699446E-2</v>
      </c>
      <c r="OP23" s="11">
        <v>0</v>
      </c>
      <c r="OQ23" s="11">
        <v>0</v>
      </c>
      <c r="OR23" s="11">
        <v>13.91811979727693</v>
      </c>
      <c r="OS23" s="11">
        <v>0</v>
      </c>
      <c r="OT23" s="11">
        <v>0</v>
      </c>
      <c r="OU23" s="11">
        <v>0</v>
      </c>
      <c r="OV23" s="11">
        <v>0</v>
      </c>
      <c r="OW23" s="11">
        <v>0</v>
      </c>
      <c r="OX23" s="11">
        <v>0</v>
      </c>
      <c r="OY23" s="11">
        <v>4.4194361418380547E-2</v>
      </c>
      <c r="OZ23" s="11">
        <v>0</v>
      </c>
      <c r="PA23" s="11">
        <v>0</v>
      </c>
      <c r="PB23" s="11">
        <v>10.469070850540263</v>
      </c>
      <c r="PC23" s="11">
        <v>1.1820665324151557E-2</v>
      </c>
      <c r="PD23" s="11">
        <v>35.56242287724222</v>
      </c>
      <c r="PE23" s="11">
        <v>0</v>
      </c>
      <c r="PF23" s="11">
        <v>0</v>
      </c>
      <c r="PG23" s="11">
        <v>0</v>
      </c>
      <c r="PH23" s="11">
        <v>482.75553903141952</v>
      </c>
      <c r="PI23" s="11">
        <v>0</v>
      </c>
      <c r="PJ23" s="11">
        <v>0</v>
      </c>
      <c r="PK23" s="11">
        <v>0</v>
      </c>
      <c r="PL23" s="11">
        <v>1.9265791205311478</v>
      </c>
      <c r="PM23" s="11">
        <v>2.1753073724896711E-3</v>
      </c>
      <c r="PN23" s="11">
        <v>6.5444032587914327</v>
      </c>
      <c r="PO23" s="11">
        <v>0</v>
      </c>
      <c r="PP23" s="11">
        <v>0</v>
      </c>
      <c r="PQ23" s="11">
        <v>0</v>
      </c>
      <c r="PR23" s="11">
        <v>88.839473444837353</v>
      </c>
      <c r="PS23" s="11">
        <v>0</v>
      </c>
      <c r="PT23" s="11">
        <v>0</v>
      </c>
      <c r="PU23" s="11">
        <v>0</v>
      </c>
      <c r="PV23" s="11">
        <v>9.4807805653191242</v>
      </c>
      <c r="PW23" s="11">
        <v>0</v>
      </c>
      <c r="PX23" s="11">
        <v>0</v>
      </c>
      <c r="PY23" s="11">
        <v>0</v>
      </c>
      <c r="PZ23" s="11">
        <v>0</v>
      </c>
      <c r="QA23" s="11">
        <v>0</v>
      </c>
      <c r="QB23" s="11">
        <v>0</v>
      </c>
      <c r="QC23" s="11">
        <v>0</v>
      </c>
      <c r="QD23" s="11">
        <v>0</v>
      </c>
      <c r="QE23" s="11">
        <v>0</v>
      </c>
      <c r="QF23" s="11">
        <v>1.3865213042156457</v>
      </c>
      <c r="QG23" s="11">
        <v>0</v>
      </c>
      <c r="QH23" s="11">
        <v>0</v>
      </c>
      <c r="QI23" s="11">
        <v>0</v>
      </c>
      <c r="QJ23" s="11">
        <v>0</v>
      </c>
      <c r="QK23" s="11">
        <v>0</v>
      </c>
      <c r="QL23" s="11">
        <v>0</v>
      </c>
      <c r="QM23" s="11">
        <v>0</v>
      </c>
      <c r="QN23" s="11">
        <v>0</v>
      </c>
      <c r="QO23" s="11">
        <v>0</v>
      </c>
      <c r="QP23" s="11">
        <v>7.4781031051892679</v>
      </c>
      <c r="QQ23" s="11">
        <v>0</v>
      </c>
      <c r="QR23" s="11">
        <v>0</v>
      </c>
      <c r="QS23" s="11">
        <v>0</v>
      </c>
      <c r="QT23" s="11">
        <v>0</v>
      </c>
      <c r="QU23" s="11">
        <v>0</v>
      </c>
      <c r="QV23" s="11">
        <v>0</v>
      </c>
      <c r="QW23" s="11">
        <v>2396.6294951705772</v>
      </c>
      <c r="QX23" s="11">
        <v>0</v>
      </c>
      <c r="QY23" s="11">
        <v>0</v>
      </c>
      <c r="QZ23" s="11">
        <v>0.21365254754575816</v>
      </c>
      <c r="RA23" s="11">
        <v>0</v>
      </c>
      <c r="RB23" s="11">
        <v>0</v>
      </c>
      <c r="RC23" s="11">
        <v>0</v>
      </c>
      <c r="RD23" s="11">
        <v>0</v>
      </c>
      <c r="RE23" s="11">
        <v>0</v>
      </c>
      <c r="RF23" s="11">
        <v>0</v>
      </c>
      <c r="RG23" s="11">
        <v>68.472711590613798</v>
      </c>
      <c r="RH23" s="11">
        <v>0</v>
      </c>
      <c r="RI23" s="11">
        <v>0</v>
      </c>
      <c r="RJ23" s="11">
        <v>3.9421112372304199</v>
      </c>
      <c r="RK23" s="11">
        <v>0</v>
      </c>
      <c r="RL23" s="11">
        <v>0</v>
      </c>
      <c r="RM23" s="11">
        <v>0</v>
      </c>
      <c r="RN23" s="11">
        <v>0</v>
      </c>
      <c r="RO23" s="11">
        <v>0</v>
      </c>
      <c r="RP23" s="11">
        <v>0</v>
      </c>
      <c r="RQ23" s="11">
        <v>0</v>
      </c>
      <c r="RR23" s="11">
        <v>0</v>
      </c>
      <c r="RS23" s="11">
        <v>0</v>
      </c>
      <c r="RT23" s="11">
        <v>4.1370434755169949</v>
      </c>
      <c r="RU23" s="11">
        <v>0</v>
      </c>
      <c r="RV23" s="11">
        <v>0</v>
      </c>
      <c r="RW23" s="11">
        <v>0</v>
      </c>
      <c r="RX23" s="11">
        <v>0</v>
      </c>
      <c r="RY23" s="11">
        <v>0</v>
      </c>
      <c r="RZ23" s="11">
        <v>0</v>
      </c>
      <c r="SA23" s="11">
        <v>0</v>
      </c>
      <c r="SB23" s="11">
        <v>0</v>
      </c>
      <c r="SC23" s="11">
        <v>0</v>
      </c>
      <c r="SD23" s="11">
        <v>4.6830730315789699</v>
      </c>
      <c r="SE23" s="11">
        <v>0</v>
      </c>
      <c r="SF23" s="11">
        <v>0</v>
      </c>
      <c r="SG23" s="11">
        <v>0</v>
      </c>
      <c r="SH23" s="11">
        <v>0</v>
      </c>
      <c r="SI23" s="11">
        <v>0</v>
      </c>
      <c r="SJ23" s="11">
        <v>0</v>
      </c>
      <c r="SK23" s="11">
        <v>0</v>
      </c>
      <c r="SL23" s="11">
        <v>0</v>
      </c>
      <c r="SM23" s="11">
        <v>0</v>
      </c>
      <c r="SN23" s="11">
        <v>0</v>
      </c>
      <c r="SO23" s="11">
        <v>0</v>
      </c>
      <c r="SP23" s="11">
        <v>0</v>
      </c>
      <c r="SQ23" s="11">
        <v>0</v>
      </c>
      <c r="SR23" s="11">
        <v>0</v>
      </c>
      <c r="SS23" s="11">
        <v>0</v>
      </c>
      <c r="ST23" s="11">
        <v>0</v>
      </c>
      <c r="SU23" s="11">
        <v>0</v>
      </c>
      <c r="SV23" s="11">
        <v>0</v>
      </c>
      <c r="SW23" s="11">
        <v>0</v>
      </c>
      <c r="SX23" s="11">
        <v>18.112455339258066</v>
      </c>
      <c r="SY23" s="11">
        <v>0</v>
      </c>
      <c r="SZ23" s="11">
        <v>0</v>
      </c>
      <c r="TA23" s="11">
        <v>0</v>
      </c>
      <c r="TB23" s="11">
        <v>0</v>
      </c>
      <c r="TC23" s="11">
        <v>0</v>
      </c>
      <c r="TD23" s="11">
        <v>0</v>
      </c>
      <c r="TE23" s="11">
        <v>0</v>
      </c>
      <c r="TF23" s="11">
        <v>0</v>
      </c>
      <c r="TG23" s="11">
        <v>0</v>
      </c>
      <c r="TH23" s="11">
        <v>0.26258216479005531</v>
      </c>
      <c r="TI23" s="11">
        <v>0</v>
      </c>
      <c r="TJ23" s="11">
        <v>0</v>
      </c>
      <c r="TK23" s="11">
        <v>0</v>
      </c>
      <c r="TL23" s="11">
        <v>0</v>
      </c>
      <c r="TM23" s="11">
        <v>0</v>
      </c>
      <c r="TN23" s="11">
        <v>0</v>
      </c>
      <c r="TO23" s="11">
        <v>0</v>
      </c>
      <c r="TP23" s="11">
        <v>0</v>
      </c>
      <c r="TQ23" s="11">
        <v>0</v>
      </c>
      <c r="TR23" s="11">
        <v>0</v>
      </c>
      <c r="TS23" s="11">
        <v>0</v>
      </c>
      <c r="TT23" s="11">
        <v>0</v>
      </c>
      <c r="TU23" s="11">
        <v>0</v>
      </c>
      <c r="TV23" s="11">
        <v>0</v>
      </c>
      <c r="TW23" s="11">
        <v>0</v>
      </c>
      <c r="TX23" s="11">
        <v>0</v>
      </c>
      <c r="TY23" s="11">
        <v>0</v>
      </c>
      <c r="TZ23" s="11">
        <v>0</v>
      </c>
      <c r="UA23" s="11">
        <v>0</v>
      </c>
      <c r="UB23" s="11">
        <v>0</v>
      </c>
      <c r="UC23" s="11">
        <v>0</v>
      </c>
      <c r="UD23" s="11">
        <v>0</v>
      </c>
      <c r="UE23" s="11">
        <v>0</v>
      </c>
      <c r="UF23" s="11">
        <v>0</v>
      </c>
      <c r="UG23" s="11">
        <v>0</v>
      </c>
      <c r="UH23" s="11">
        <v>0</v>
      </c>
      <c r="UI23" s="11">
        <v>0</v>
      </c>
      <c r="UJ23" s="11">
        <v>0</v>
      </c>
      <c r="UK23" s="11">
        <v>0</v>
      </c>
      <c r="UL23" s="11">
        <v>0</v>
      </c>
      <c r="UM23" s="11">
        <v>0</v>
      </c>
      <c r="UN23" s="11">
        <v>0</v>
      </c>
      <c r="UO23" s="11">
        <v>0</v>
      </c>
      <c r="UP23" s="11">
        <v>0</v>
      </c>
      <c r="UQ23" s="11">
        <v>0</v>
      </c>
      <c r="UR23" s="11">
        <v>0</v>
      </c>
      <c r="US23" s="11">
        <v>0</v>
      </c>
      <c r="UT23" s="11">
        <v>0</v>
      </c>
      <c r="UU23" s="11">
        <v>0</v>
      </c>
      <c r="UV23" s="11">
        <v>0</v>
      </c>
      <c r="UW23" s="11">
        <v>0</v>
      </c>
      <c r="UX23" s="11">
        <v>0</v>
      </c>
      <c r="UY23" s="11">
        <v>0</v>
      </c>
      <c r="UZ23" s="11">
        <v>0</v>
      </c>
      <c r="VA23" s="11">
        <v>0</v>
      </c>
      <c r="VB23" s="11">
        <v>0</v>
      </c>
      <c r="VC23" s="11">
        <v>0</v>
      </c>
      <c r="VD23" s="11">
        <v>0</v>
      </c>
      <c r="VE23" s="11">
        <v>0</v>
      </c>
      <c r="VF23" s="11">
        <v>0</v>
      </c>
      <c r="VG23" s="11">
        <v>0</v>
      </c>
      <c r="VH23" s="11">
        <v>0</v>
      </c>
      <c r="VI23" s="11">
        <v>0</v>
      </c>
      <c r="VJ23" s="11">
        <v>0</v>
      </c>
      <c r="VK23" s="11">
        <v>0</v>
      </c>
      <c r="VL23" s="11">
        <v>0</v>
      </c>
      <c r="VM23" s="11">
        <v>0</v>
      </c>
      <c r="VN23" s="11">
        <v>0</v>
      </c>
      <c r="VO23" s="11">
        <v>0</v>
      </c>
      <c r="VP23" s="11">
        <v>0</v>
      </c>
      <c r="VQ23" s="11">
        <v>0</v>
      </c>
      <c r="VR23" s="11">
        <v>0</v>
      </c>
      <c r="VS23" s="11">
        <v>0</v>
      </c>
      <c r="VT23" s="11">
        <v>0</v>
      </c>
      <c r="VU23" s="11">
        <v>0</v>
      </c>
      <c r="VV23" s="11">
        <v>0</v>
      </c>
      <c r="VW23" s="11">
        <v>0</v>
      </c>
      <c r="VX23" s="11">
        <v>0</v>
      </c>
      <c r="VY23" s="11">
        <v>0</v>
      </c>
      <c r="VZ23" s="11">
        <v>0</v>
      </c>
      <c r="WA23" s="11">
        <v>0</v>
      </c>
      <c r="WB23" s="11">
        <v>0</v>
      </c>
      <c r="WC23" s="11">
        <v>0</v>
      </c>
      <c r="WD23" s="11">
        <v>0</v>
      </c>
      <c r="WE23" s="11">
        <v>0</v>
      </c>
      <c r="WF23" s="11">
        <v>0</v>
      </c>
      <c r="WG23" s="11">
        <v>0</v>
      </c>
      <c r="WH23" s="11">
        <v>0</v>
      </c>
      <c r="WI23" s="11">
        <v>0</v>
      </c>
      <c r="WJ23" s="11">
        <v>0</v>
      </c>
      <c r="WK23" s="11">
        <v>0</v>
      </c>
      <c r="WL23" s="11">
        <v>0</v>
      </c>
      <c r="WM23" s="11">
        <v>0</v>
      </c>
      <c r="WN23" s="11">
        <v>0</v>
      </c>
      <c r="WO23" s="11">
        <v>0</v>
      </c>
      <c r="WP23" s="11">
        <v>0</v>
      </c>
      <c r="WQ23" s="11">
        <v>0</v>
      </c>
      <c r="WR23" s="11">
        <v>0</v>
      </c>
      <c r="WS23" s="11">
        <v>0</v>
      </c>
      <c r="WT23" s="11">
        <v>0.58164621778785119</v>
      </c>
      <c r="WU23" s="11">
        <v>0</v>
      </c>
      <c r="WV23" s="11">
        <v>0</v>
      </c>
      <c r="WW23" s="11">
        <v>0</v>
      </c>
      <c r="WX23" s="11">
        <v>0</v>
      </c>
      <c r="WY23" s="11">
        <v>0</v>
      </c>
      <c r="WZ23" s="11">
        <v>0</v>
      </c>
      <c r="XA23" s="11">
        <v>0</v>
      </c>
      <c r="XB23" s="11">
        <v>0</v>
      </c>
      <c r="XC23" s="11">
        <v>0</v>
      </c>
      <c r="XD23" s="11">
        <v>1.072023192124363</v>
      </c>
      <c r="XE23" s="11">
        <v>0</v>
      </c>
      <c r="XF23" s="11">
        <v>0</v>
      </c>
      <c r="XG23" s="11">
        <v>0</v>
      </c>
      <c r="XH23" s="11">
        <v>0</v>
      </c>
      <c r="XI23" s="11">
        <v>0</v>
      </c>
      <c r="XJ23" s="11">
        <v>0</v>
      </c>
      <c r="XK23" s="11">
        <v>0</v>
      </c>
      <c r="XL23" s="11">
        <v>0</v>
      </c>
      <c r="XM23" s="11">
        <v>0</v>
      </c>
      <c r="XN23" s="11">
        <v>0</v>
      </c>
      <c r="XO23" s="11">
        <v>0</v>
      </c>
      <c r="XP23" s="11">
        <v>0</v>
      </c>
    </row>
    <row r="24" spans="1:640">
      <c r="A24" s="6">
        <v>64</v>
      </c>
      <c r="B24" s="3" t="s">
        <v>141</v>
      </c>
      <c r="C24" s="8">
        <f t="shared" si="0"/>
        <v>226.63599524972557</v>
      </c>
      <c r="D24" s="8">
        <f t="shared" si="1"/>
        <v>120.51323881460354</v>
      </c>
      <c r="E24" s="60">
        <f t="shared" si="6"/>
        <v>347.14923406432911</v>
      </c>
      <c r="F24" s="9">
        <f t="shared" si="2"/>
        <v>37.753984037746434</v>
      </c>
      <c r="G24" s="9">
        <f t="shared" si="3"/>
        <v>6.2245070957522692</v>
      </c>
      <c r="H24" s="9">
        <f t="shared" si="7"/>
        <v>43.978491133498707</v>
      </c>
      <c r="I24" s="10">
        <f t="shared" si="8"/>
        <v>264.38997928747199</v>
      </c>
      <c r="J24" s="10">
        <f t="shared" si="9"/>
        <v>126.73774591035581</v>
      </c>
      <c r="K24" s="10">
        <f t="shared" si="10"/>
        <v>391.12772519782783</v>
      </c>
      <c r="L24" s="57">
        <v>24.628539314164339</v>
      </c>
      <c r="M24" s="57">
        <v>155.51424425159519</v>
      </c>
      <c r="N24" s="57">
        <v>46.493211683966045</v>
      </c>
      <c r="O24" s="57">
        <v>0</v>
      </c>
      <c r="P24" s="57">
        <v>0</v>
      </c>
      <c r="Q24" s="57">
        <v>0</v>
      </c>
      <c r="R24" s="57">
        <v>65.012380804647762</v>
      </c>
      <c r="S24" s="57">
        <v>55.500858009955785</v>
      </c>
      <c r="T24" s="57">
        <v>0</v>
      </c>
      <c r="U24" s="58">
        <v>6.8949517900091299</v>
      </c>
      <c r="V24" s="58">
        <v>20.450418553498853</v>
      </c>
      <c r="W24" s="58">
        <v>10.408613694238447</v>
      </c>
      <c r="X24" s="58">
        <v>1.5</v>
      </c>
      <c r="Y24" s="58">
        <v>0</v>
      </c>
      <c r="Z24" s="58">
        <v>0</v>
      </c>
      <c r="AA24" s="58">
        <v>4.7239739296006347</v>
      </c>
      <c r="AB24" s="58">
        <v>5.3316615163473467E-4</v>
      </c>
      <c r="AC24" s="58">
        <v>0</v>
      </c>
      <c r="AD24" s="59">
        <f t="shared" si="5"/>
        <v>31.52349110417347</v>
      </c>
      <c r="AE24" s="59">
        <f t="shared" si="5"/>
        <v>175.96466280509404</v>
      </c>
      <c r="AF24" s="59">
        <f t="shared" si="5"/>
        <v>56.901825378204492</v>
      </c>
      <c r="AG24" s="59">
        <f t="shared" si="5"/>
        <v>1.5</v>
      </c>
      <c r="AH24" s="59">
        <f t="shared" si="5"/>
        <v>0</v>
      </c>
      <c r="AI24" s="59">
        <f t="shared" si="5"/>
        <v>0</v>
      </c>
      <c r="AJ24" s="59">
        <f t="shared" si="5"/>
        <v>69.736354734248394</v>
      </c>
      <c r="AK24" s="59">
        <f t="shared" si="5"/>
        <v>55.501391176107418</v>
      </c>
      <c r="AL24" s="59">
        <f t="shared" si="5"/>
        <v>0</v>
      </c>
      <c r="AM24" s="11">
        <v>0</v>
      </c>
      <c r="AN24" s="11">
        <v>144.0908025062345</v>
      </c>
      <c r="AO24" s="11">
        <v>33.831757712726649</v>
      </c>
      <c r="AP24" s="11">
        <v>0</v>
      </c>
      <c r="AQ24" s="11">
        <v>0</v>
      </c>
      <c r="AR24" s="11">
        <v>0</v>
      </c>
      <c r="AS24" s="11">
        <v>60.347784772436725</v>
      </c>
      <c r="AT24" s="11">
        <v>0</v>
      </c>
      <c r="AU24" s="11">
        <v>0</v>
      </c>
      <c r="AV24" s="11">
        <v>0</v>
      </c>
      <c r="AW24" s="11">
        <v>0</v>
      </c>
      <c r="AX24" s="11">
        <v>10.444197493765499</v>
      </c>
      <c r="AY24" s="11">
        <v>2.4522422872733514</v>
      </c>
      <c r="AZ24" s="11">
        <v>0</v>
      </c>
      <c r="BA24" s="11">
        <v>0</v>
      </c>
      <c r="BB24" s="11">
        <v>0</v>
      </c>
      <c r="BC24" s="11">
        <v>4.3742152275632744</v>
      </c>
      <c r="BD24" s="11">
        <v>0</v>
      </c>
      <c r="BE24" s="11">
        <v>0</v>
      </c>
      <c r="BF24" s="11">
        <v>0</v>
      </c>
      <c r="BG24" s="11">
        <v>0</v>
      </c>
      <c r="BH24" s="11">
        <v>3.8694957509486216</v>
      </c>
      <c r="BI24" s="11">
        <v>0</v>
      </c>
      <c r="BJ24" s="11">
        <v>0</v>
      </c>
      <c r="BK24" s="11">
        <v>0</v>
      </c>
      <c r="BL24" s="11">
        <v>0</v>
      </c>
      <c r="BM24" s="11">
        <v>0</v>
      </c>
      <c r="BN24" s="11">
        <v>0</v>
      </c>
      <c r="BO24" s="11">
        <v>0</v>
      </c>
      <c r="BP24" s="11">
        <v>0</v>
      </c>
      <c r="BQ24" s="11">
        <v>0</v>
      </c>
      <c r="BR24" s="11">
        <v>2.0555042490513777</v>
      </c>
      <c r="BS24" s="11">
        <v>0</v>
      </c>
      <c r="BT24" s="11">
        <v>0</v>
      </c>
      <c r="BU24" s="11">
        <v>0</v>
      </c>
      <c r="BV24" s="11">
        <v>0</v>
      </c>
      <c r="BW24" s="11">
        <v>0</v>
      </c>
      <c r="BX24" s="11">
        <v>0</v>
      </c>
      <c r="BY24" s="11">
        <v>0</v>
      </c>
      <c r="BZ24" s="11">
        <v>0</v>
      </c>
      <c r="CA24" s="11">
        <v>0</v>
      </c>
      <c r="CB24" s="11">
        <v>7.2350358426772852</v>
      </c>
      <c r="CC24" s="11">
        <v>6.3272800122827082</v>
      </c>
      <c r="CD24" s="11">
        <v>0</v>
      </c>
      <c r="CE24" s="11">
        <v>0</v>
      </c>
      <c r="CF24" s="11">
        <v>0</v>
      </c>
      <c r="CG24" s="11">
        <v>0</v>
      </c>
      <c r="CH24" s="11">
        <v>0</v>
      </c>
      <c r="CI24" s="11">
        <v>0</v>
      </c>
      <c r="CJ24" s="11">
        <v>0</v>
      </c>
      <c r="CK24" s="11">
        <v>0</v>
      </c>
      <c r="CL24" s="11">
        <v>7.7649641573227148</v>
      </c>
      <c r="CM24" s="11">
        <v>6.7907199877172912</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0</v>
      </c>
      <c r="DD24" s="11">
        <v>0</v>
      </c>
      <c r="DE24" s="11">
        <v>0</v>
      </c>
      <c r="DF24" s="11">
        <v>0</v>
      </c>
      <c r="DG24" s="11">
        <v>0</v>
      </c>
      <c r="DH24" s="11">
        <v>0</v>
      </c>
      <c r="DI24" s="11">
        <v>0</v>
      </c>
      <c r="DJ24" s="11">
        <v>0</v>
      </c>
      <c r="DK24" s="11">
        <v>0</v>
      </c>
      <c r="DL24" s="11">
        <v>0</v>
      </c>
      <c r="DM24" s="11">
        <v>0</v>
      </c>
      <c r="DN24" s="11">
        <v>0</v>
      </c>
      <c r="DO24" s="11">
        <v>0</v>
      </c>
      <c r="DP24" s="11">
        <v>0.3149699299600478</v>
      </c>
      <c r="DQ24" s="11">
        <v>0</v>
      </c>
      <c r="DR24" s="11">
        <v>0</v>
      </c>
      <c r="DS24" s="11">
        <v>0</v>
      </c>
      <c r="DT24" s="11">
        <v>0</v>
      </c>
      <c r="DU24" s="11">
        <v>0</v>
      </c>
      <c r="DV24" s="11">
        <v>0</v>
      </c>
      <c r="DW24" s="11">
        <v>0</v>
      </c>
      <c r="DX24" s="11">
        <v>0</v>
      </c>
      <c r="DY24" s="11">
        <v>0</v>
      </c>
      <c r="DZ24" s="11">
        <v>0.18502755090176493</v>
      </c>
      <c r="EA24" s="11">
        <v>0</v>
      </c>
      <c r="EB24" s="11">
        <v>0</v>
      </c>
      <c r="EC24" s="11">
        <v>0</v>
      </c>
      <c r="ED24" s="11">
        <v>0</v>
      </c>
      <c r="EE24" s="11">
        <v>0</v>
      </c>
      <c r="EF24" s="11">
        <v>0</v>
      </c>
      <c r="EG24" s="11">
        <v>0</v>
      </c>
      <c r="EH24" s="11">
        <v>0</v>
      </c>
      <c r="EI24" s="11">
        <v>0</v>
      </c>
      <c r="EJ24" s="11">
        <v>0</v>
      </c>
      <c r="EK24" s="11">
        <v>0</v>
      </c>
      <c r="EL24" s="11">
        <v>0</v>
      </c>
      <c r="EM24" s="11">
        <v>0</v>
      </c>
      <c r="EN24" s="11">
        <v>0</v>
      </c>
      <c r="EO24" s="11">
        <v>0</v>
      </c>
      <c r="EP24" s="11">
        <v>0</v>
      </c>
      <c r="EQ24" s="11">
        <v>0</v>
      </c>
      <c r="ER24" s="11">
        <v>0</v>
      </c>
      <c r="ES24" s="11">
        <v>0</v>
      </c>
      <c r="ET24" s="11">
        <v>0</v>
      </c>
      <c r="EU24" s="11">
        <v>0</v>
      </c>
      <c r="EV24" s="11">
        <v>0</v>
      </c>
      <c r="EW24" s="11">
        <v>0</v>
      </c>
      <c r="EX24" s="11">
        <v>0</v>
      </c>
      <c r="EY24" s="11">
        <v>2.7639999999999998</v>
      </c>
      <c r="EZ24" s="11">
        <v>0</v>
      </c>
      <c r="FA24" s="11">
        <v>0</v>
      </c>
      <c r="FB24" s="11">
        <v>0</v>
      </c>
      <c r="FC24" s="11">
        <v>0</v>
      </c>
      <c r="FD24" s="11">
        <v>0</v>
      </c>
      <c r="FE24" s="11">
        <v>0</v>
      </c>
      <c r="FF24" s="11">
        <v>0</v>
      </c>
      <c r="FG24" s="11">
        <v>0</v>
      </c>
      <c r="FH24" s="11">
        <v>0</v>
      </c>
      <c r="FI24" s="11">
        <v>0</v>
      </c>
      <c r="FJ24" s="11">
        <v>0</v>
      </c>
      <c r="FK24" s="11">
        <v>0</v>
      </c>
      <c r="FL24" s="11">
        <v>0</v>
      </c>
      <c r="FM24" s="11">
        <v>0</v>
      </c>
      <c r="FN24" s="11">
        <v>0</v>
      </c>
      <c r="FO24" s="11">
        <v>0</v>
      </c>
      <c r="FP24" s="11">
        <v>0</v>
      </c>
      <c r="FQ24" s="11">
        <v>0</v>
      </c>
      <c r="FR24" s="11">
        <v>0</v>
      </c>
      <c r="FS24" s="11">
        <v>0</v>
      </c>
      <c r="FT24" s="11">
        <v>0</v>
      </c>
      <c r="FU24" s="11">
        <v>0</v>
      </c>
      <c r="FV24" s="11">
        <v>0</v>
      </c>
      <c r="FW24" s="11">
        <v>0</v>
      </c>
      <c r="FX24" s="11">
        <v>0</v>
      </c>
      <c r="FY24" s="11">
        <v>0</v>
      </c>
      <c r="FZ24" s="11">
        <v>0</v>
      </c>
      <c r="GA24" s="11">
        <v>0</v>
      </c>
      <c r="GB24" s="11">
        <v>0</v>
      </c>
      <c r="GC24" s="11">
        <v>0</v>
      </c>
      <c r="GD24" s="11">
        <v>55.5</v>
      </c>
      <c r="GE24" s="11">
        <v>0</v>
      </c>
      <c r="GF24" s="11">
        <v>0</v>
      </c>
      <c r="GG24" s="11">
        <v>0</v>
      </c>
      <c r="GH24" s="11">
        <v>0</v>
      </c>
      <c r="GI24" s="11">
        <v>0</v>
      </c>
      <c r="GJ24" s="11">
        <v>0</v>
      </c>
      <c r="GK24" s="11">
        <v>0</v>
      </c>
      <c r="GL24" s="11">
        <v>0</v>
      </c>
      <c r="GM24" s="11">
        <v>0</v>
      </c>
      <c r="GN24" s="11">
        <v>0</v>
      </c>
      <c r="GO24" s="11">
        <v>0</v>
      </c>
      <c r="GP24" s="11">
        <v>0</v>
      </c>
      <c r="GQ24" s="11">
        <v>0.318</v>
      </c>
      <c r="GR24" s="11">
        <v>0</v>
      </c>
      <c r="GS24" s="11">
        <v>0</v>
      </c>
      <c r="GT24" s="11">
        <v>0</v>
      </c>
      <c r="GU24" s="11">
        <v>0</v>
      </c>
      <c r="GV24" s="11">
        <v>0</v>
      </c>
      <c r="GW24" s="11">
        <v>0</v>
      </c>
      <c r="GX24" s="11">
        <v>0</v>
      </c>
      <c r="GY24" s="11">
        <v>0</v>
      </c>
      <c r="GZ24" s="11">
        <v>0</v>
      </c>
      <c r="HA24" s="11">
        <v>0</v>
      </c>
      <c r="HB24" s="11">
        <v>0</v>
      </c>
      <c r="HC24" s="11">
        <v>0</v>
      </c>
      <c r="HD24" s="11">
        <v>0</v>
      </c>
      <c r="HE24" s="11">
        <v>0</v>
      </c>
      <c r="HF24" s="11">
        <v>0</v>
      </c>
      <c r="HG24" s="11">
        <v>0</v>
      </c>
      <c r="HH24" s="11">
        <v>0</v>
      </c>
      <c r="HI24" s="11">
        <v>0</v>
      </c>
      <c r="HJ24" s="11">
        <v>0</v>
      </c>
      <c r="HK24" s="11">
        <v>0</v>
      </c>
      <c r="HL24" s="11">
        <v>0</v>
      </c>
      <c r="HM24" s="11">
        <v>0</v>
      </c>
      <c r="HN24" s="11">
        <v>0</v>
      </c>
      <c r="HO24" s="11">
        <v>0</v>
      </c>
      <c r="HP24" s="11">
        <v>0</v>
      </c>
      <c r="HQ24" s="11">
        <v>0</v>
      </c>
      <c r="HR24" s="11">
        <v>0</v>
      </c>
      <c r="HS24" s="11">
        <v>0</v>
      </c>
      <c r="HT24" s="11">
        <v>0</v>
      </c>
      <c r="HU24" s="11">
        <v>0</v>
      </c>
      <c r="HV24" s="11">
        <v>0</v>
      </c>
      <c r="HW24" s="11">
        <v>0</v>
      </c>
      <c r="HX24" s="11">
        <v>0</v>
      </c>
      <c r="HY24" s="11">
        <v>0</v>
      </c>
      <c r="HZ24" s="11">
        <v>0</v>
      </c>
      <c r="IA24" s="11">
        <v>0</v>
      </c>
      <c r="IB24" s="11">
        <v>0</v>
      </c>
      <c r="IC24" s="11">
        <v>0</v>
      </c>
      <c r="ID24" s="11">
        <v>0</v>
      </c>
      <c r="IE24" s="11">
        <v>0</v>
      </c>
      <c r="IF24" s="11">
        <v>0</v>
      </c>
      <c r="IG24" s="11">
        <v>0</v>
      </c>
      <c r="IH24" s="11">
        <v>0</v>
      </c>
      <c r="II24" s="11">
        <v>0</v>
      </c>
      <c r="IJ24" s="11">
        <v>0</v>
      </c>
      <c r="IK24" s="11">
        <v>0</v>
      </c>
      <c r="IL24" s="11">
        <v>0</v>
      </c>
      <c r="IM24" s="11">
        <v>0</v>
      </c>
      <c r="IN24" s="11">
        <v>0</v>
      </c>
      <c r="IO24" s="11">
        <v>0</v>
      </c>
      <c r="IP24" s="11">
        <v>0</v>
      </c>
      <c r="IQ24" s="11">
        <v>0</v>
      </c>
      <c r="IR24" s="11">
        <v>1.5</v>
      </c>
      <c r="IS24" s="11">
        <v>0</v>
      </c>
      <c r="IT24" s="11">
        <v>0</v>
      </c>
      <c r="IU24" s="11">
        <v>0</v>
      </c>
      <c r="IV24" s="11">
        <v>0</v>
      </c>
      <c r="IW24" s="11">
        <v>0</v>
      </c>
      <c r="IX24" s="11">
        <v>0</v>
      </c>
      <c r="IY24" s="11">
        <v>0</v>
      </c>
      <c r="IZ24" s="11">
        <v>0</v>
      </c>
      <c r="JA24" s="11">
        <v>0</v>
      </c>
      <c r="JB24" s="11">
        <v>0</v>
      </c>
      <c r="JC24" s="11">
        <v>0</v>
      </c>
      <c r="JD24" s="11">
        <v>0</v>
      </c>
      <c r="JE24" s="11">
        <v>0</v>
      </c>
      <c r="JF24" s="11">
        <v>0</v>
      </c>
      <c r="JG24" s="11">
        <v>0</v>
      </c>
      <c r="JH24" s="11">
        <v>0</v>
      </c>
      <c r="JI24" s="11">
        <v>0</v>
      </c>
      <c r="JJ24" s="11">
        <v>0</v>
      </c>
      <c r="JK24" s="11">
        <v>0</v>
      </c>
      <c r="JL24" s="11">
        <v>0</v>
      </c>
      <c r="JM24" s="11">
        <v>0</v>
      </c>
      <c r="JN24" s="11">
        <v>0</v>
      </c>
      <c r="JO24" s="11">
        <v>0</v>
      </c>
      <c r="JP24" s="11">
        <v>0</v>
      </c>
      <c r="JQ24" s="11">
        <v>0</v>
      </c>
      <c r="JR24" s="11">
        <v>0</v>
      </c>
      <c r="JS24" s="11">
        <v>0</v>
      </c>
      <c r="JT24" s="11">
        <v>0</v>
      </c>
      <c r="JU24" s="11">
        <v>0</v>
      </c>
      <c r="JV24" s="11">
        <v>0</v>
      </c>
      <c r="JW24" s="11">
        <v>0</v>
      </c>
      <c r="JX24" s="11">
        <v>0</v>
      </c>
      <c r="JY24" s="11">
        <v>0</v>
      </c>
      <c r="JZ24" s="11">
        <v>0</v>
      </c>
      <c r="KA24" s="11">
        <v>0</v>
      </c>
      <c r="KB24" s="11">
        <v>0</v>
      </c>
      <c r="KC24" s="11">
        <v>0</v>
      </c>
      <c r="KD24" s="11">
        <v>0</v>
      </c>
      <c r="KE24" s="11">
        <v>0</v>
      </c>
      <c r="KF24" s="11">
        <v>0</v>
      </c>
      <c r="KG24" s="11">
        <v>0</v>
      </c>
      <c r="KH24" s="11">
        <v>0</v>
      </c>
      <c r="KI24" s="11">
        <v>0</v>
      </c>
      <c r="KJ24" s="11">
        <v>0</v>
      </c>
      <c r="KK24" s="11">
        <v>0</v>
      </c>
      <c r="KL24" s="11">
        <v>0</v>
      </c>
      <c r="KM24" s="11">
        <v>0</v>
      </c>
      <c r="KN24" s="11">
        <v>0</v>
      </c>
      <c r="KO24" s="11">
        <v>0</v>
      </c>
      <c r="KP24" s="11">
        <v>0</v>
      </c>
      <c r="KQ24" s="11">
        <v>0</v>
      </c>
      <c r="KR24" s="11">
        <v>0</v>
      </c>
      <c r="KS24" s="11">
        <v>0</v>
      </c>
      <c r="KT24" s="11">
        <v>0</v>
      </c>
      <c r="KU24" s="11">
        <v>0</v>
      </c>
      <c r="KV24" s="11">
        <v>0</v>
      </c>
      <c r="KW24" s="11">
        <v>0</v>
      </c>
      <c r="KX24" s="11">
        <v>0</v>
      </c>
      <c r="KY24" s="11">
        <v>0</v>
      </c>
      <c r="KZ24" s="11">
        <v>0</v>
      </c>
      <c r="LA24" s="11">
        <v>0</v>
      </c>
      <c r="LB24" s="11">
        <v>0</v>
      </c>
      <c r="LC24" s="11">
        <v>0</v>
      </c>
      <c r="LD24" s="11">
        <v>0</v>
      </c>
      <c r="LE24" s="11">
        <v>0</v>
      </c>
      <c r="LF24" s="11">
        <v>0</v>
      </c>
      <c r="LG24" s="11">
        <v>0</v>
      </c>
      <c r="LH24" s="11">
        <v>0</v>
      </c>
      <c r="LI24" s="11">
        <v>0</v>
      </c>
      <c r="LJ24" s="11">
        <v>0</v>
      </c>
      <c r="LK24" s="11">
        <v>0</v>
      </c>
      <c r="LL24" s="11">
        <v>0</v>
      </c>
      <c r="LM24" s="11">
        <v>0</v>
      </c>
      <c r="LN24" s="11">
        <v>0</v>
      </c>
      <c r="LO24" s="11">
        <v>0</v>
      </c>
      <c r="LP24" s="11">
        <v>0</v>
      </c>
      <c r="LQ24" s="11">
        <v>0</v>
      </c>
      <c r="LR24" s="11">
        <v>0</v>
      </c>
      <c r="LS24" s="11">
        <v>0</v>
      </c>
      <c r="LT24" s="11">
        <v>0</v>
      </c>
      <c r="LU24" s="11">
        <v>0</v>
      </c>
      <c r="LV24" s="11">
        <v>0</v>
      </c>
      <c r="LW24" s="11">
        <v>0</v>
      </c>
      <c r="LX24" s="11">
        <v>0</v>
      </c>
      <c r="LY24" s="11">
        <v>0</v>
      </c>
      <c r="LZ24" s="11">
        <v>0</v>
      </c>
      <c r="MA24" s="11">
        <v>0</v>
      </c>
      <c r="MB24" s="11">
        <v>0</v>
      </c>
      <c r="MC24" s="11">
        <v>0</v>
      </c>
      <c r="MD24" s="11">
        <v>0</v>
      </c>
      <c r="ME24" s="11">
        <v>0</v>
      </c>
      <c r="MF24" s="11">
        <v>0</v>
      </c>
      <c r="MG24" s="11">
        <v>0</v>
      </c>
      <c r="MH24" s="11">
        <v>0</v>
      </c>
      <c r="MI24" s="11">
        <v>0</v>
      </c>
      <c r="MJ24" s="11">
        <v>0</v>
      </c>
      <c r="MK24" s="11">
        <v>0</v>
      </c>
      <c r="ML24" s="11">
        <v>0</v>
      </c>
      <c r="MM24" s="11">
        <v>0</v>
      </c>
      <c r="MN24" s="11">
        <v>0</v>
      </c>
      <c r="MO24" s="11">
        <v>0</v>
      </c>
      <c r="MP24" s="11">
        <v>0</v>
      </c>
      <c r="MQ24" s="11">
        <v>0</v>
      </c>
      <c r="MR24" s="11">
        <v>0</v>
      </c>
      <c r="MS24" s="11">
        <v>0</v>
      </c>
      <c r="MT24" s="11">
        <v>0</v>
      </c>
      <c r="MU24" s="11">
        <v>0</v>
      </c>
      <c r="MV24" s="11">
        <v>0</v>
      </c>
      <c r="MW24" s="11">
        <v>0</v>
      </c>
      <c r="MX24" s="11">
        <v>0</v>
      </c>
      <c r="MY24" s="11">
        <v>0</v>
      </c>
      <c r="MZ24" s="11">
        <v>0</v>
      </c>
      <c r="NA24" s="11">
        <v>0</v>
      </c>
      <c r="NB24" s="11">
        <v>0</v>
      </c>
      <c r="NC24" s="11">
        <v>0</v>
      </c>
      <c r="ND24" s="11">
        <v>0</v>
      </c>
      <c r="NE24" s="11">
        <v>0</v>
      </c>
      <c r="NF24" s="11">
        <v>0</v>
      </c>
      <c r="NG24" s="11">
        <v>0</v>
      </c>
      <c r="NH24" s="11">
        <v>0</v>
      </c>
      <c r="NI24" s="11">
        <v>0</v>
      </c>
      <c r="NJ24" s="11">
        <v>0</v>
      </c>
      <c r="NK24" s="11">
        <v>0</v>
      </c>
      <c r="NL24" s="11">
        <v>0</v>
      </c>
      <c r="NM24" s="11">
        <v>0</v>
      </c>
      <c r="NN24" s="11">
        <v>0</v>
      </c>
      <c r="NO24" s="11">
        <v>0</v>
      </c>
      <c r="NP24" s="11">
        <v>0</v>
      </c>
      <c r="NQ24" s="11">
        <v>0</v>
      </c>
      <c r="NR24" s="11">
        <v>0</v>
      </c>
      <c r="NS24" s="11">
        <v>0</v>
      </c>
      <c r="NT24" s="11">
        <v>0</v>
      </c>
      <c r="NU24" s="11">
        <v>0</v>
      </c>
      <c r="NV24" s="11">
        <v>0</v>
      </c>
      <c r="NW24" s="11">
        <v>0</v>
      </c>
      <c r="NX24" s="11">
        <v>0</v>
      </c>
      <c r="NY24" s="11">
        <v>0</v>
      </c>
      <c r="NZ24" s="11">
        <v>0</v>
      </c>
      <c r="OA24" s="11">
        <v>0</v>
      </c>
      <c r="OB24" s="11">
        <v>0</v>
      </c>
      <c r="OC24" s="11">
        <v>0</v>
      </c>
      <c r="OD24" s="11">
        <v>0</v>
      </c>
      <c r="OE24" s="11">
        <v>0</v>
      </c>
      <c r="OF24" s="11">
        <v>0</v>
      </c>
      <c r="OG24" s="11">
        <v>0</v>
      </c>
      <c r="OH24" s="11">
        <v>7.4660970426382942</v>
      </c>
      <c r="OI24" s="11">
        <v>0</v>
      </c>
      <c r="OJ24" s="11">
        <v>0</v>
      </c>
      <c r="OK24" s="11">
        <v>0</v>
      </c>
      <c r="OL24" s="11">
        <v>0</v>
      </c>
      <c r="OM24" s="11">
        <v>0</v>
      </c>
      <c r="ON24" s="11">
        <v>0</v>
      </c>
      <c r="OO24" s="11">
        <v>8.5800995578318607E-4</v>
      </c>
      <c r="OP24" s="11">
        <v>0</v>
      </c>
      <c r="OQ24" s="11">
        <v>0</v>
      </c>
      <c r="OR24" s="11">
        <v>4.639421956731729</v>
      </c>
      <c r="OS24" s="11">
        <v>0</v>
      </c>
      <c r="OT24" s="11">
        <v>0</v>
      </c>
      <c r="OU24" s="11">
        <v>0</v>
      </c>
      <c r="OV24" s="11">
        <v>0</v>
      </c>
      <c r="OW24" s="11">
        <v>0</v>
      </c>
      <c r="OX24" s="11">
        <v>0</v>
      </c>
      <c r="OY24" s="11">
        <v>5.3316615163473467E-4</v>
      </c>
      <c r="OZ24" s="11">
        <v>0</v>
      </c>
      <c r="PA24" s="11">
        <v>0</v>
      </c>
      <c r="PB24" s="11">
        <v>3.4897018779392415</v>
      </c>
      <c r="PC24" s="11">
        <v>3.9402217747171861E-3</v>
      </c>
      <c r="PD24" s="11">
        <v>6.3341739589566881</v>
      </c>
      <c r="PE24" s="11">
        <v>0</v>
      </c>
      <c r="PF24" s="11">
        <v>0</v>
      </c>
      <c r="PG24" s="11">
        <v>0</v>
      </c>
      <c r="PH24" s="11">
        <v>1.9005960322110331</v>
      </c>
      <c r="PI24" s="11">
        <v>0</v>
      </c>
      <c r="PJ24" s="11">
        <v>0</v>
      </c>
      <c r="PK24" s="11">
        <v>0</v>
      </c>
      <c r="PL24" s="11">
        <v>0.6421951738505165</v>
      </c>
      <c r="PM24" s="11">
        <v>7.2510245749655706E-4</v>
      </c>
      <c r="PN24" s="11">
        <v>1.1656514192478045</v>
      </c>
      <c r="PO24" s="11">
        <v>0</v>
      </c>
      <c r="PP24" s="11">
        <v>0</v>
      </c>
      <c r="PQ24" s="11">
        <v>0</v>
      </c>
      <c r="PR24" s="11">
        <v>0.34975870203735993</v>
      </c>
      <c r="PS24" s="11">
        <v>0</v>
      </c>
      <c r="PT24" s="11">
        <v>0</v>
      </c>
      <c r="PU24" s="11">
        <v>0</v>
      </c>
      <c r="PV24" s="11">
        <v>0</v>
      </c>
      <c r="PW24" s="11">
        <v>0</v>
      </c>
      <c r="PX24" s="11">
        <v>0</v>
      </c>
      <c r="PY24" s="11">
        <v>0</v>
      </c>
      <c r="PZ24" s="11">
        <v>0</v>
      </c>
      <c r="QA24" s="11">
        <v>0</v>
      </c>
      <c r="QB24" s="11">
        <v>0</v>
      </c>
      <c r="QC24" s="11">
        <v>0</v>
      </c>
      <c r="QD24" s="11">
        <v>0</v>
      </c>
      <c r="QE24" s="11">
        <v>0</v>
      </c>
      <c r="QF24" s="11">
        <v>0</v>
      </c>
      <c r="QG24" s="11">
        <v>0</v>
      </c>
      <c r="QH24" s="11">
        <v>0</v>
      </c>
      <c r="QI24" s="11">
        <v>0</v>
      </c>
      <c r="QJ24" s="11">
        <v>0</v>
      </c>
      <c r="QK24" s="11">
        <v>0</v>
      </c>
      <c r="QL24" s="11">
        <v>0</v>
      </c>
      <c r="QM24" s="11">
        <v>0</v>
      </c>
      <c r="QN24" s="11">
        <v>0</v>
      </c>
      <c r="QO24" s="11">
        <v>0</v>
      </c>
      <c r="QP24" s="11">
        <v>1.869000776079317</v>
      </c>
      <c r="QQ24" s="11">
        <v>0</v>
      </c>
      <c r="QR24" s="11">
        <v>0</v>
      </c>
      <c r="QS24" s="11">
        <v>0</v>
      </c>
      <c r="QT24" s="11">
        <v>0</v>
      </c>
      <c r="QU24" s="11">
        <v>0</v>
      </c>
      <c r="QV24" s="11">
        <v>0</v>
      </c>
      <c r="QW24" s="11">
        <v>0</v>
      </c>
      <c r="QX24" s="11">
        <v>0</v>
      </c>
      <c r="QY24" s="11">
        <v>0</v>
      </c>
      <c r="QZ24" s="11">
        <v>5.3398137409639078E-2</v>
      </c>
      <c r="RA24" s="11">
        <v>0</v>
      </c>
      <c r="RB24" s="11">
        <v>0</v>
      </c>
      <c r="RC24" s="11">
        <v>0</v>
      </c>
      <c r="RD24" s="11">
        <v>0</v>
      </c>
      <c r="RE24" s="11">
        <v>0</v>
      </c>
      <c r="RF24" s="11">
        <v>0</v>
      </c>
      <c r="RG24" s="11">
        <v>0</v>
      </c>
      <c r="RH24" s="11">
        <v>0</v>
      </c>
      <c r="RI24" s="11">
        <v>0</v>
      </c>
      <c r="RJ24" s="11">
        <v>0.78887627695800222</v>
      </c>
      <c r="RK24" s="11">
        <v>0</v>
      </c>
      <c r="RL24" s="11">
        <v>0</v>
      </c>
      <c r="RM24" s="11">
        <v>0</v>
      </c>
      <c r="RN24" s="11">
        <v>0</v>
      </c>
      <c r="RO24" s="11">
        <v>0</v>
      </c>
      <c r="RP24" s="11">
        <v>0</v>
      </c>
      <c r="RQ24" s="11">
        <v>0</v>
      </c>
      <c r="RR24" s="11">
        <v>0</v>
      </c>
      <c r="RS24" s="11">
        <v>0</v>
      </c>
      <c r="RT24" s="11">
        <v>1.3780535061303996</v>
      </c>
      <c r="RU24" s="11">
        <v>0</v>
      </c>
      <c r="RV24" s="11">
        <v>0</v>
      </c>
      <c r="RW24" s="11">
        <v>0</v>
      </c>
      <c r="RX24" s="11">
        <v>0</v>
      </c>
      <c r="RY24" s="11">
        <v>0</v>
      </c>
      <c r="RZ24" s="11">
        <v>0</v>
      </c>
      <c r="SA24" s="11">
        <v>0</v>
      </c>
      <c r="SB24" s="11">
        <v>0</v>
      </c>
      <c r="SC24" s="11">
        <v>0</v>
      </c>
      <c r="SD24" s="11">
        <v>1.5599365220172459</v>
      </c>
      <c r="SE24" s="11">
        <v>0</v>
      </c>
      <c r="SF24" s="11">
        <v>0</v>
      </c>
      <c r="SG24" s="11">
        <v>0</v>
      </c>
      <c r="SH24" s="11">
        <v>0</v>
      </c>
      <c r="SI24" s="11">
        <v>0</v>
      </c>
      <c r="SJ24" s="11">
        <v>0</v>
      </c>
      <c r="SK24" s="11">
        <v>0</v>
      </c>
      <c r="SL24" s="11">
        <v>0</v>
      </c>
      <c r="SM24" s="11">
        <v>0</v>
      </c>
      <c r="SN24" s="11">
        <v>0</v>
      </c>
      <c r="SO24" s="11">
        <v>0</v>
      </c>
      <c r="SP24" s="11">
        <v>0</v>
      </c>
      <c r="SQ24" s="11">
        <v>0</v>
      </c>
      <c r="SR24" s="11">
        <v>0</v>
      </c>
      <c r="SS24" s="11">
        <v>0</v>
      </c>
      <c r="ST24" s="11">
        <v>0</v>
      </c>
      <c r="SU24" s="11">
        <v>0</v>
      </c>
      <c r="SV24" s="11">
        <v>0</v>
      </c>
      <c r="SW24" s="11">
        <v>0</v>
      </c>
      <c r="SX24" s="11">
        <v>9.0562276696290329</v>
      </c>
      <c r="SY24" s="11">
        <v>0</v>
      </c>
      <c r="SZ24" s="11">
        <v>0</v>
      </c>
      <c r="TA24" s="11">
        <v>0</v>
      </c>
      <c r="TB24" s="11">
        <v>0</v>
      </c>
      <c r="TC24" s="11">
        <v>0</v>
      </c>
      <c r="TD24" s="11">
        <v>0</v>
      </c>
      <c r="TE24" s="11">
        <v>0</v>
      </c>
      <c r="TF24" s="11">
        <v>0</v>
      </c>
      <c r="TG24" s="11">
        <v>0</v>
      </c>
      <c r="TH24" s="11">
        <v>0.26258216479005531</v>
      </c>
      <c r="TI24" s="11">
        <v>0</v>
      </c>
      <c r="TJ24" s="11">
        <v>0</v>
      </c>
      <c r="TK24" s="11">
        <v>0</v>
      </c>
      <c r="TL24" s="11">
        <v>0</v>
      </c>
      <c r="TM24" s="11">
        <v>0</v>
      </c>
      <c r="TN24" s="11">
        <v>0</v>
      </c>
      <c r="TO24" s="11">
        <v>0</v>
      </c>
      <c r="TP24" s="11">
        <v>0</v>
      </c>
      <c r="TQ24" s="11">
        <v>0</v>
      </c>
      <c r="TR24" s="11">
        <v>0</v>
      </c>
      <c r="TS24" s="11">
        <v>0</v>
      </c>
      <c r="TT24" s="11">
        <v>0</v>
      </c>
      <c r="TU24" s="11">
        <v>0</v>
      </c>
      <c r="TV24" s="11">
        <v>0</v>
      </c>
      <c r="TW24" s="11">
        <v>0</v>
      </c>
      <c r="TX24" s="11">
        <v>0</v>
      </c>
      <c r="TY24" s="11">
        <v>0</v>
      </c>
      <c r="TZ24" s="11">
        <v>0</v>
      </c>
      <c r="UA24" s="11">
        <v>0</v>
      </c>
      <c r="UB24" s="11">
        <v>0</v>
      </c>
      <c r="UC24" s="11">
        <v>0</v>
      </c>
      <c r="UD24" s="11">
        <v>0</v>
      </c>
      <c r="UE24" s="11">
        <v>0</v>
      </c>
      <c r="UF24" s="11">
        <v>0</v>
      </c>
      <c r="UG24" s="11">
        <v>0</v>
      </c>
      <c r="UH24" s="11">
        <v>0</v>
      </c>
      <c r="UI24" s="11">
        <v>0</v>
      </c>
      <c r="UJ24" s="11">
        <v>0</v>
      </c>
      <c r="UK24" s="11">
        <v>0</v>
      </c>
      <c r="UL24" s="11">
        <v>0</v>
      </c>
      <c r="UM24" s="11">
        <v>0</v>
      </c>
      <c r="UN24" s="11">
        <v>0</v>
      </c>
      <c r="UO24" s="11">
        <v>0</v>
      </c>
      <c r="UP24" s="11">
        <v>0</v>
      </c>
      <c r="UQ24" s="11">
        <v>0</v>
      </c>
      <c r="UR24" s="11">
        <v>0</v>
      </c>
      <c r="US24" s="11">
        <v>0</v>
      </c>
      <c r="UT24" s="11">
        <v>0</v>
      </c>
      <c r="UU24" s="11">
        <v>0</v>
      </c>
      <c r="UV24" s="11">
        <v>0</v>
      </c>
      <c r="UW24" s="11">
        <v>0</v>
      </c>
      <c r="UX24" s="11">
        <v>0</v>
      </c>
      <c r="UY24" s="11">
        <v>0</v>
      </c>
      <c r="UZ24" s="11">
        <v>0</v>
      </c>
      <c r="VA24" s="11">
        <v>0</v>
      </c>
      <c r="VB24" s="11">
        <v>0</v>
      </c>
      <c r="VC24" s="11">
        <v>0</v>
      </c>
      <c r="VD24" s="11">
        <v>0</v>
      </c>
      <c r="VE24" s="11">
        <v>0</v>
      </c>
      <c r="VF24" s="11">
        <v>0</v>
      </c>
      <c r="VG24" s="11">
        <v>0</v>
      </c>
      <c r="VH24" s="11">
        <v>0</v>
      </c>
      <c r="VI24" s="11">
        <v>0</v>
      </c>
      <c r="VJ24" s="11">
        <v>0</v>
      </c>
      <c r="VK24" s="11">
        <v>0</v>
      </c>
      <c r="VL24" s="11">
        <v>0</v>
      </c>
      <c r="VM24" s="11">
        <v>0</v>
      </c>
      <c r="VN24" s="11">
        <v>0</v>
      </c>
      <c r="VO24" s="11">
        <v>0</v>
      </c>
      <c r="VP24" s="11">
        <v>0</v>
      </c>
      <c r="VQ24" s="11">
        <v>0</v>
      </c>
      <c r="VR24" s="11">
        <v>0</v>
      </c>
      <c r="VS24" s="11">
        <v>0</v>
      </c>
      <c r="VT24" s="11">
        <v>0</v>
      </c>
      <c r="VU24" s="11">
        <v>0</v>
      </c>
      <c r="VV24" s="11">
        <v>0</v>
      </c>
      <c r="VW24" s="11">
        <v>0</v>
      </c>
      <c r="VX24" s="11">
        <v>0</v>
      </c>
      <c r="VY24" s="11">
        <v>0</v>
      </c>
      <c r="VZ24" s="11">
        <v>0</v>
      </c>
      <c r="WA24" s="11">
        <v>0</v>
      </c>
      <c r="WB24" s="11">
        <v>0</v>
      </c>
      <c r="WC24" s="11">
        <v>0</v>
      </c>
      <c r="WD24" s="11">
        <v>0</v>
      </c>
      <c r="WE24" s="11">
        <v>0</v>
      </c>
      <c r="WF24" s="11">
        <v>0</v>
      </c>
      <c r="WG24" s="11">
        <v>0</v>
      </c>
      <c r="WH24" s="11">
        <v>0</v>
      </c>
      <c r="WI24" s="11">
        <v>0</v>
      </c>
      <c r="WJ24" s="11">
        <v>0</v>
      </c>
      <c r="WK24" s="11">
        <v>0</v>
      </c>
      <c r="WL24" s="11">
        <v>0</v>
      </c>
      <c r="WM24" s="11">
        <v>0</v>
      </c>
      <c r="WN24" s="11">
        <v>0</v>
      </c>
      <c r="WO24" s="11">
        <v>0</v>
      </c>
      <c r="WP24" s="11">
        <v>0</v>
      </c>
      <c r="WQ24" s="11">
        <v>0</v>
      </c>
      <c r="WR24" s="11">
        <v>0</v>
      </c>
      <c r="WS24" s="11">
        <v>0</v>
      </c>
      <c r="WT24" s="11">
        <v>0</v>
      </c>
      <c r="WU24" s="11">
        <v>0</v>
      </c>
      <c r="WV24" s="11">
        <v>0</v>
      </c>
      <c r="WW24" s="11">
        <v>0</v>
      </c>
      <c r="WX24" s="11">
        <v>0</v>
      </c>
      <c r="WY24" s="11">
        <v>0</v>
      </c>
      <c r="WZ24" s="11">
        <v>0</v>
      </c>
      <c r="XA24" s="11">
        <v>0</v>
      </c>
      <c r="XB24" s="11">
        <v>0</v>
      </c>
      <c r="XC24" s="11">
        <v>0</v>
      </c>
      <c r="XD24" s="11">
        <v>0</v>
      </c>
      <c r="XE24" s="11">
        <v>0</v>
      </c>
      <c r="XF24" s="11">
        <v>0</v>
      </c>
      <c r="XG24" s="11">
        <v>0</v>
      </c>
      <c r="XH24" s="11">
        <v>0</v>
      </c>
      <c r="XI24" s="11">
        <v>0</v>
      </c>
      <c r="XJ24" s="11">
        <v>0</v>
      </c>
      <c r="XK24" s="11">
        <v>0</v>
      </c>
      <c r="XL24" s="11">
        <v>0</v>
      </c>
      <c r="XM24" s="11">
        <v>0</v>
      </c>
      <c r="XN24" s="11">
        <v>0</v>
      </c>
      <c r="XO24" s="11">
        <v>0</v>
      </c>
      <c r="XP24" s="11">
        <v>0</v>
      </c>
    </row>
    <row r="25" spans="1:640">
      <c r="A25" s="6">
        <v>68</v>
      </c>
      <c r="B25" s="3" t="s">
        <v>142</v>
      </c>
      <c r="C25" s="8">
        <f t="shared" si="0"/>
        <v>873.19171096885111</v>
      </c>
      <c r="D25" s="8">
        <f t="shared" si="1"/>
        <v>381.23272331241486</v>
      </c>
      <c r="E25" s="60">
        <f t="shared" si="6"/>
        <v>1254.424434281266</v>
      </c>
      <c r="F25" s="9">
        <f t="shared" si="2"/>
        <v>190.54593079335106</v>
      </c>
      <c r="G25" s="9">
        <f t="shared" si="3"/>
        <v>433.92556926502641</v>
      </c>
      <c r="H25" s="9">
        <f t="shared" si="7"/>
        <v>624.4715000583775</v>
      </c>
      <c r="I25" s="10">
        <f t="shared" si="8"/>
        <v>1063.7376417622022</v>
      </c>
      <c r="J25" s="10">
        <f t="shared" si="9"/>
        <v>815.15829257744122</v>
      </c>
      <c r="K25" s="10">
        <f t="shared" si="10"/>
        <v>1878.8959343396436</v>
      </c>
      <c r="L25" s="57">
        <v>411.06928693779554</v>
      </c>
      <c r="M25" s="57">
        <v>441.58121460485177</v>
      </c>
      <c r="N25" s="57">
        <v>20.5412094262037</v>
      </c>
      <c r="O25" s="57">
        <v>0</v>
      </c>
      <c r="P25" s="57">
        <v>0</v>
      </c>
      <c r="Q25" s="57">
        <v>0</v>
      </c>
      <c r="R25" s="57">
        <v>392.4545090317572</v>
      </c>
      <c r="S25" s="57">
        <v>-11.221785719342362</v>
      </c>
      <c r="T25" s="57">
        <v>0</v>
      </c>
      <c r="U25" s="58">
        <v>123.73030531942008</v>
      </c>
      <c r="V25" s="58">
        <v>45.879430582863613</v>
      </c>
      <c r="W25" s="58">
        <v>20.936194891067363</v>
      </c>
      <c r="X25" s="58">
        <v>0</v>
      </c>
      <c r="Y25" s="58">
        <v>0</v>
      </c>
      <c r="Z25" s="58">
        <v>0</v>
      </c>
      <c r="AA25" s="58">
        <v>433.6754909682428</v>
      </c>
      <c r="AB25" s="58">
        <v>0.25007829678361154</v>
      </c>
      <c r="AC25" s="58">
        <v>0</v>
      </c>
      <c r="AD25" s="59">
        <f t="shared" si="5"/>
        <v>534.79959225721564</v>
      </c>
      <c r="AE25" s="59">
        <f t="shared" si="5"/>
        <v>487.46064518771539</v>
      </c>
      <c r="AF25" s="59">
        <f t="shared" si="5"/>
        <v>41.477404317271066</v>
      </c>
      <c r="AG25" s="59">
        <f t="shared" si="5"/>
        <v>0</v>
      </c>
      <c r="AH25" s="59">
        <f t="shared" si="5"/>
        <v>0</v>
      </c>
      <c r="AI25" s="59">
        <f t="shared" si="5"/>
        <v>0</v>
      </c>
      <c r="AJ25" s="59">
        <f t="shared" si="5"/>
        <v>826.13</v>
      </c>
      <c r="AK25" s="59">
        <f t="shared" si="5"/>
        <v>-10.971707422558751</v>
      </c>
      <c r="AL25" s="59">
        <f t="shared" si="5"/>
        <v>0</v>
      </c>
      <c r="AM25" s="11">
        <v>0</v>
      </c>
      <c r="AN25" s="11">
        <v>425.5413012755061</v>
      </c>
      <c r="AO25" s="11">
        <v>0</v>
      </c>
      <c r="AP25" s="11">
        <v>0</v>
      </c>
      <c r="AQ25" s="11">
        <v>0</v>
      </c>
      <c r="AR25" s="11">
        <v>0</v>
      </c>
      <c r="AS25" s="11">
        <v>23.571459458100804</v>
      </c>
      <c r="AT25" s="11">
        <v>0</v>
      </c>
      <c r="AU25" s="11">
        <v>0</v>
      </c>
      <c r="AV25" s="11">
        <v>0</v>
      </c>
      <c r="AW25" s="11">
        <v>0</v>
      </c>
      <c r="AX25" s="11">
        <v>30.844698724493874</v>
      </c>
      <c r="AY25" s="11">
        <v>0</v>
      </c>
      <c r="AZ25" s="11">
        <v>0</v>
      </c>
      <c r="BA25" s="11">
        <v>0</v>
      </c>
      <c r="BB25" s="11">
        <v>0</v>
      </c>
      <c r="BC25" s="11">
        <v>1.7085405418991932</v>
      </c>
      <c r="BD25" s="11">
        <v>0</v>
      </c>
      <c r="BE25" s="11">
        <v>0</v>
      </c>
      <c r="BF25" s="11">
        <v>0</v>
      </c>
      <c r="BG25" s="11">
        <v>0</v>
      </c>
      <c r="BH25" s="11">
        <v>3.9184767098213893</v>
      </c>
      <c r="BI25" s="11">
        <v>0</v>
      </c>
      <c r="BJ25" s="11">
        <v>0</v>
      </c>
      <c r="BK25" s="11">
        <v>0</v>
      </c>
      <c r="BL25" s="11">
        <v>0</v>
      </c>
      <c r="BM25" s="11">
        <v>0</v>
      </c>
      <c r="BN25" s="11">
        <v>0</v>
      </c>
      <c r="BO25" s="11">
        <v>0</v>
      </c>
      <c r="BP25" s="11">
        <v>0</v>
      </c>
      <c r="BQ25" s="11">
        <v>0</v>
      </c>
      <c r="BR25" s="11">
        <v>2.0815232901786107</v>
      </c>
      <c r="BS25" s="11">
        <v>0</v>
      </c>
      <c r="BT25" s="11">
        <v>0</v>
      </c>
      <c r="BU25" s="11">
        <v>0</v>
      </c>
      <c r="BV25" s="11">
        <v>0</v>
      </c>
      <c r="BW25" s="11">
        <v>0</v>
      </c>
      <c r="BX25" s="11">
        <v>0</v>
      </c>
      <c r="BY25" s="11">
        <v>0</v>
      </c>
      <c r="BZ25" s="11">
        <v>0</v>
      </c>
      <c r="CA25" s="11">
        <v>0</v>
      </c>
      <c r="CB25" s="11">
        <v>12.058393071128808</v>
      </c>
      <c r="CC25" s="11">
        <v>19.293428913806096</v>
      </c>
      <c r="CD25" s="11">
        <v>0</v>
      </c>
      <c r="CE25" s="11">
        <v>0</v>
      </c>
      <c r="CF25" s="11">
        <v>0</v>
      </c>
      <c r="CG25" s="11">
        <v>108.52553764015929</v>
      </c>
      <c r="CH25" s="11">
        <v>0</v>
      </c>
      <c r="CI25" s="11">
        <v>0</v>
      </c>
      <c r="CJ25" s="11">
        <v>0</v>
      </c>
      <c r="CK25" s="11">
        <v>0</v>
      </c>
      <c r="CL25" s="11">
        <v>12.941606928871192</v>
      </c>
      <c r="CM25" s="11">
        <v>20.706571086193904</v>
      </c>
      <c r="CN25" s="11">
        <v>0</v>
      </c>
      <c r="CO25" s="11">
        <v>0</v>
      </c>
      <c r="CP25" s="11">
        <v>0</v>
      </c>
      <c r="CQ25" s="11">
        <v>116.47446235984071</v>
      </c>
      <c r="CR25" s="11">
        <v>0</v>
      </c>
      <c r="CS25" s="11">
        <v>0</v>
      </c>
      <c r="CT25" s="11">
        <v>0</v>
      </c>
      <c r="CU25" s="11">
        <v>0</v>
      </c>
      <c r="CV25" s="11">
        <v>0</v>
      </c>
      <c r="CW25" s="11">
        <v>0</v>
      </c>
      <c r="CX25" s="11">
        <v>0</v>
      </c>
      <c r="CY25" s="11">
        <v>0</v>
      </c>
      <c r="CZ25" s="11">
        <v>0</v>
      </c>
      <c r="DA25" s="11">
        <v>10.357511933497106</v>
      </c>
      <c r="DB25" s="11">
        <v>0</v>
      </c>
      <c r="DC25" s="11">
        <v>0</v>
      </c>
      <c r="DD25" s="11">
        <v>0</v>
      </c>
      <c r="DE25" s="11">
        <v>0</v>
      </c>
      <c r="DF25" s="11">
        <v>0</v>
      </c>
      <c r="DG25" s="11">
        <v>0</v>
      </c>
      <c r="DH25" s="11">
        <v>0</v>
      </c>
      <c r="DI25" s="11">
        <v>0</v>
      </c>
      <c r="DJ25" s="11">
        <v>0</v>
      </c>
      <c r="DK25" s="11">
        <v>315.49248806650286</v>
      </c>
      <c r="DL25" s="11">
        <v>0</v>
      </c>
      <c r="DM25" s="11">
        <v>0</v>
      </c>
      <c r="DN25" s="11">
        <v>0</v>
      </c>
      <c r="DO25" s="11">
        <v>0</v>
      </c>
      <c r="DP25" s="11">
        <v>0</v>
      </c>
      <c r="DQ25" s="11">
        <v>0</v>
      </c>
      <c r="DR25" s="11">
        <v>0</v>
      </c>
      <c r="DS25" s="11">
        <v>0</v>
      </c>
      <c r="DT25" s="11">
        <v>0</v>
      </c>
      <c r="DU25" s="11">
        <v>0</v>
      </c>
      <c r="DV25" s="11">
        <v>0</v>
      </c>
      <c r="DW25" s="11">
        <v>0</v>
      </c>
      <c r="DX25" s="11">
        <v>0</v>
      </c>
      <c r="DY25" s="11">
        <v>0</v>
      </c>
      <c r="DZ25" s="11">
        <v>0</v>
      </c>
      <c r="EA25" s="11">
        <v>0</v>
      </c>
      <c r="EB25" s="11">
        <v>0</v>
      </c>
      <c r="EC25" s="11">
        <v>0</v>
      </c>
      <c r="ED25" s="11">
        <v>0</v>
      </c>
      <c r="EE25" s="11">
        <v>0</v>
      </c>
      <c r="EF25" s="11">
        <v>0</v>
      </c>
      <c r="EG25" s="11">
        <v>0</v>
      </c>
      <c r="EH25" s="11">
        <v>0</v>
      </c>
      <c r="EI25" s="11">
        <v>0</v>
      </c>
      <c r="EJ25" s="11">
        <v>0</v>
      </c>
      <c r="EK25" s="11">
        <v>0</v>
      </c>
      <c r="EL25" s="11">
        <v>0</v>
      </c>
      <c r="EM25" s="11">
        <v>0</v>
      </c>
      <c r="EN25" s="11">
        <v>0</v>
      </c>
      <c r="EO25" s="11">
        <v>0</v>
      </c>
      <c r="EP25" s="11">
        <v>0</v>
      </c>
      <c r="EQ25" s="11">
        <v>0</v>
      </c>
      <c r="ER25" s="11">
        <v>0</v>
      </c>
      <c r="ES25" s="11">
        <v>0</v>
      </c>
      <c r="ET25" s="11">
        <v>0</v>
      </c>
      <c r="EU25" s="11">
        <v>0</v>
      </c>
      <c r="EV25" s="11">
        <v>0</v>
      </c>
      <c r="EW25" s="11">
        <v>0</v>
      </c>
      <c r="EX25" s="11">
        <v>0</v>
      </c>
      <c r="EY25" s="11">
        <v>0</v>
      </c>
      <c r="EZ25" s="11">
        <v>0</v>
      </c>
      <c r="FA25" s="11">
        <v>0</v>
      </c>
      <c r="FB25" s="11">
        <v>0</v>
      </c>
      <c r="FC25" s="11">
        <v>0</v>
      </c>
      <c r="FD25" s="11">
        <v>0</v>
      </c>
      <c r="FE25" s="11">
        <v>0</v>
      </c>
      <c r="FF25" s="11">
        <v>0</v>
      </c>
      <c r="FG25" s="11">
        <v>0</v>
      </c>
      <c r="FH25" s="11">
        <v>0</v>
      </c>
      <c r="FI25" s="11">
        <v>0</v>
      </c>
      <c r="FJ25" s="11">
        <v>0</v>
      </c>
      <c r="FK25" s="11">
        <v>0</v>
      </c>
      <c r="FL25" s="11">
        <v>0</v>
      </c>
      <c r="FM25" s="11">
        <v>0</v>
      </c>
      <c r="FN25" s="11">
        <v>0</v>
      </c>
      <c r="FO25" s="11">
        <v>0</v>
      </c>
      <c r="FP25" s="11">
        <v>0</v>
      </c>
      <c r="FQ25" s="11">
        <v>0</v>
      </c>
      <c r="FR25" s="11">
        <v>0</v>
      </c>
      <c r="FS25" s="11">
        <v>0</v>
      </c>
      <c r="FT25" s="11">
        <v>0</v>
      </c>
      <c r="FU25" s="11">
        <v>0</v>
      </c>
      <c r="FV25" s="11">
        <v>0</v>
      </c>
      <c r="FW25" s="11">
        <v>0</v>
      </c>
      <c r="FX25" s="11">
        <v>0</v>
      </c>
      <c r="FY25" s="11">
        <v>0</v>
      </c>
      <c r="FZ25" s="11">
        <v>0</v>
      </c>
      <c r="GA25" s="11">
        <v>0</v>
      </c>
      <c r="GB25" s="11">
        <v>0</v>
      </c>
      <c r="GC25" s="11">
        <v>0</v>
      </c>
      <c r="GD25" s="11">
        <v>0</v>
      </c>
      <c r="GE25" s="11">
        <v>0</v>
      </c>
      <c r="GF25" s="11">
        <v>0</v>
      </c>
      <c r="GG25" s="11">
        <v>0</v>
      </c>
      <c r="GH25" s="11">
        <v>0</v>
      </c>
      <c r="GI25" s="11">
        <v>0</v>
      </c>
      <c r="GJ25" s="11">
        <v>0</v>
      </c>
      <c r="GK25" s="11">
        <v>0</v>
      </c>
      <c r="GL25" s="11">
        <v>0</v>
      </c>
      <c r="GM25" s="11">
        <v>0</v>
      </c>
      <c r="GN25" s="11">
        <v>0</v>
      </c>
      <c r="GO25" s="11">
        <v>0</v>
      </c>
      <c r="GP25" s="11">
        <v>0</v>
      </c>
      <c r="GQ25" s="11">
        <v>8.7439999999999998</v>
      </c>
      <c r="GR25" s="11">
        <v>0</v>
      </c>
      <c r="GS25" s="11">
        <v>0</v>
      </c>
      <c r="GT25" s="11">
        <v>0</v>
      </c>
      <c r="GU25" s="11">
        <v>0</v>
      </c>
      <c r="GV25" s="11">
        <v>0</v>
      </c>
      <c r="GW25" s="11">
        <v>0</v>
      </c>
      <c r="GX25" s="11">
        <v>0</v>
      </c>
      <c r="GY25" s="11">
        <v>0</v>
      </c>
      <c r="GZ25" s="11">
        <v>0</v>
      </c>
      <c r="HA25" s="11">
        <v>0</v>
      </c>
      <c r="HB25" s="11">
        <v>0</v>
      </c>
      <c r="HC25" s="11">
        <v>0</v>
      </c>
      <c r="HD25" s="11">
        <v>0</v>
      </c>
      <c r="HE25" s="11">
        <v>0</v>
      </c>
      <c r="HF25" s="11">
        <v>0</v>
      </c>
      <c r="HG25" s="11">
        <v>0</v>
      </c>
      <c r="HH25" s="11">
        <v>0</v>
      </c>
      <c r="HI25" s="11">
        <v>0</v>
      </c>
      <c r="HJ25" s="11">
        <v>0</v>
      </c>
      <c r="HK25" s="11">
        <v>0</v>
      </c>
      <c r="HL25" s="11">
        <v>0</v>
      </c>
      <c r="HM25" s="11">
        <v>0</v>
      </c>
      <c r="HN25" s="11">
        <v>0</v>
      </c>
      <c r="HO25" s="11">
        <v>0</v>
      </c>
      <c r="HP25" s="11">
        <v>0</v>
      </c>
      <c r="HQ25" s="11">
        <v>0</v>
      </c>
      <c r="HR25" s="11">
        <v>0</v>
      </c>
      <c r="HS25" s="11">
        <v>0</v>
      </c>
      <c r="HT25" s="11">
        <v>0</v>
      </c>
      <c r="HU25" s="11">
        <v>0</v>
      </c>
      <c r="HV25" s="11">
        <v>0</v>
      </c>
      <c r="HW25" s="11">
        <v>0</v>
      </c>
      <c r="HX25" s="11">
        <v>0</v>
      </c>
      <c r="HY25" s="11">
        <v>0</v>
      </c>
      <c r="HZ25" s="11">
        <v>0</v>
      </c>
      <c r="IA25" s="11">
        <v>250</v>
      </c>
      <c r="IB25" s="11">
        <v>0</v>
      </c>
      <c r="IC25" s="11">
        <v>0</v>
      </c>
      <c r="ID25" s="11">
        <v>0</v>
      </c>
      <c r="IE25" s="11">
        <v>0</v>
      </c>
      <c r="IF25" s="11">
        <v>0</v>
      </c>
      <c r="IG25" s="11">
        <v>0</v>
      </c>
      <c r="IH25" s="11">
        <v>0</v>
      </c>
      <c r="II25" s="11">
        <v>0</v>
      </c>
      <c r="IJ25" s="11">
        <v>0</v>
      </c>
      <c r="IK25" s="11">
        <v>0</v>
      </c>
      <c r="IL25" s="11">
        <v>0</v>
      </c>
      <c r="IM25" s="11">
        <v>0</v>
      </c>
      <c r="IN25" s="11">
        <v>0</v>
      </c>
      <c r="IO25" s="11">
        <v>0</v>
      </c>
      <c r="IP25" s="11">
        <v>0</v>
      </c>
      <c r="IQ25" s="11">
        <v>0</v>
      </c>
      <c r="IR25" s="11">
        <v>0</v>
      </c>
      <c r="IS25" s="11">
        <v>0</v>
      </c>
      <c r="IT25" s="11">
        <v>0</v>
      </c>
      <c r="IU25" s="11">
        <v>0</v>
      </c>
      <c r="IV25" s="11">
        <v>0</v>
      </c>
      <c r="IW25" s="11">
        <v>0</v>
      </c>
      <c r="IX25" s="11">
        <v>0</v>
      </c>
      <c r="IY25" s="11">
        <v>0</v>
      </c>
      <c r="IZ25" s="11">
        <v>0</v>
      </c>
      <c r="JA25" s="11">
        <v>0</v>
      </c>
      <c r="JB25" s="11">
        <v>0</v>
      </c>
      <c r="JC25" s="11">
        <v>0</v>
      </c>
      <c r="JD25" s="11">
        <v>0</v>
      </c>
      <c r="JE25" s="11">
        <v>0</v>
      </c>
      <c r="JF25" s="11">
        <v>0</v>
      </c>
      <c r="JG25" s="11">
        <v>0</v>
      </c>
      <c r="JH25" s="11">
        <v>0</v>
      </c>
      <c r="JI25" s="11">
        <v>0</v>
      </c>
      <c r="JJ25" s="11">
        <v>0</v>
      </c>
      <c r="JK25" s="11">
        <v>0</v>
      </c>
      <c r="JL25" s="11">
        <v>0</v>
      </c>
      <c r="JM25" s="11">
        <v>0</v>
      </c>
      <c r="JN25" s="11">
        <v>0</v>
      </c>
      <c r="JO25" s="11">
        <v>0</v>
      </c>
      <c r="JP25" s="11">
        <v>0</v>
      </c>
      <c r="JQ25" s="11">
        <v>0</v>
      </c>
      <c r="JR25" s="11">
        <v>0</v>
      </c>
      <c r="JS25" s="11">
        <v>0</v>
      </c>
      <c r="JT25" s="11">
        <v>0</v>
      </c>
      <c r="JU25" s="11">
        <v>0</v>
      </c>
      <c r="JV25" s="11">
        <v>0</v>
      </c>
      <c r="JW25" s="11">
        <v>0</v>
      </c>
      <c r="JX25" s="11">
        <v>0</v>
      </c>
      <c r="JY25" s="11">
        <v>0</v>
      </c>
      <c r="JZ25" s="11">
        <v>0</v>
      </c>
      <c r="KA25" s="11">
        <v>0</v>
      </c>
      <c r="KB25" s="11">
        <v>0</v>
      </c>
      <c r="KC25" s="11">
        <v>0</v>
      </c>
      <c r="KD25" s="11">
        <v>0</v>
      </c>
      <c r="KE25" s="11">
        <v>0</v>
      </c>
      <c r="KF25" s="11">
        <v>0</v>
      </c>
      <c r="KG25" s="11">
        <v>0</v>
      </c>
      <c r="KH25" s="11">
        <v>0</v>
      </c>
      <c r="KI25" s="11">
        <v>0</v>
      </c>
      <c r="KJ25" s="11">
        <v>0</v>
      </c>
      <c r="KK25" s="11">
        <v>0</v>
      </c>
      <c r="KL25" s="11">
        <v>0</v>
      </c>
      <c r="KM25" s="11">
        <v>0</v>
      </c>
      <c r="KN25" s="11">
        <v>0</v>
      </c>
      <c r="KO25" s="11">
        <v>0</v>
      </c>
      <c r="KP25" s="11">
        <v>0</v>
      </c>
      <c r="KQ25" s="11">
        <v>0</v>
      </c>
      <c r="KR25" s="11">
        <v>0</v>
      </c>
      <c r="KS25" s="11">
        <v>0</v>
      </c>
      <c r="KT25" s="11">
        <v>0</v>
      </c>
      <c r="KU25" s="11">
        <v>0</v>
      </c>
      <c r="KV25" s="11">
        <v>0</v>
      </c>
      <c r="KW25" s="11">
        <v>0</v>
      </c>
      <c r="KX25" s="11">
        <v>0</v>
      </c>
      <c r="KY25" s="11">
        <v>0</v>
      </c>
      <c r="KZ25" s="11">
        <v>0</v>
      </c>
      <c r="LA25" s="11">
        <v>0</v>
      </c>
      <c r="LB25" s="11">
        <v>0</v>
      </c>
      <c r="LC25" s="11">
        <v>0</v>
      </c>
      <c r="LD25" s="11">
        <v>0</v>
      </c>
      <c r="LE25" s="11">
        <v>0</v>
      </c>
      <c r="LF25" s="11">
        <v>0</v>
      </c>
      <c r="LG25" s="11">
        <v>0</v>
      </c>
      <c r="LH25" s="11">
        <v>0</v>
      </c>
      <c r="LI25" s="11">
        <v>0</v>
      </c>
      <c r="LJ25" s="11">
        <v>0</v>
      </c>
      <c r="LK25" s="11">
        <v>0</v>
      </c>
      <c r="LL25" s="11">
        <v>0</v>
      </c>
      <c r="LM25" s="11">
        <v>0</v>
      </c>
      <c r="LN25" s="11">
        <v>0</v>
      </c>
      <c r="LO25" s="11">
        <v>0</v>
      </c>
      <c r="LP25" s="11">
        <v>0</v>
      </c>
      <c r="LQ25" s="11">
        <v>0</v>
      </c>
      <c r="LR25" s="11">
        <v>0</v>
      </c>
      <c r="LS25" s="11">
        <v>0</v>
      </c>
      <c r="LT25" s="11">
        <v>0</v>
      </c>
      <c r="LU25" s="11">
        <v>0</v>
      </c>
      <c r="LV25" s="11">
        <v>0</v>
      </c>
      <c r="LW25" s="11">
        <v>0</v>
      </c>
      <c r="LX25" s="11">
        <v>-11.624229999999999</v>
      </c>
      <c r="LY25" s="11">
        <v>0</v>
      </c>
      <c r="LZ25" s="11">
        <v>0</v>
      </c>
      <c r="MA25" s="11">
        <v>0</v>
      </c>
      <c r="MB25" s="11">
        <v>0</v>
      </c>
      <c r="MC25" s="11">
        <v>0</v>
      </c>
      <c r="MD25" s="11">
        <v>0</v>
      </c>
      <c r="ME25" s="11">
        <v>0</v>
      </c>
      <c r="MF25" s="11">
        <v>0</v>
      </c>
      <c r="MG25" s="11">
        <v>0</v>
      </c>
      <c r="MH25" s="11">
        <v>0</v>
      </c>
      <c r="MI25" s="11">
        <v>0</v>
      </c>
      <c r="MJ25" s="11">
        <v>0</v>
      </c>
      <c r="MK25" s="11">
        <v>0</v>
      </c>
      <c r="ML25" s="11">
        <v>0</v>
      </c>
      <c r="MM25" s="11">
        <v>0</v>
      </c>
      <c r="MN25" s="11">
        <v>0</v>
      </c>
      <c r="MO25" s="11">
        <v>0</v>
      </c>
      <c r="MP25" s="11">
        <v>0</v>
      </c>
      <c r="MQ25" s="11">
        <v>0</v>
      </c>
      <c r="MR25" s="11">
        <v>0</v>
      </c>
      <c r="MS25" s="11">
        <v>0</v>
      </c>
      <c r="MT25" s="11">
        <v>0</v>
      </c>
      <c r="MU25" s="11">
        <v>0</v>
      </c>
      <c r="MV25" s="11">
        <v>0</v>
      </c>
      <c r="MW25" s="11">
        <v>0</v>
      </c>
      <c r="MX25" s="11">
        <v>0</v>
      </c>
      <c r="MY25" s="11">
        <v>0</v>
      </c>
      <c r="MZ25" s="11">
        <v>0</v>
      </c>
      <c r="NA25" s="11">
        <v>0</v>
      </c>
      <c r="NB25" s="11">
        <v>0</v>
      </c>
      <c r="NC25" s="11">
        <v>0</v>
      </c>
      <c r="ND25" s="11">
        <v>0</v>
      </c>
      <c r="NE25" s="11">
        <v>0</v>
      </c>
      <c r="NF25" s="11">
        <v>0</v>
      </c>
      <c r="NG25" s="11">
        <v>0</v>
      </c>
      <c r="NH25" s="11">
        <v>0</v>
      </c>
      <c r="NI25" s="11">
        <v>0</v>
      </c>
      <c r="NJ25" s="11">
        <v>0</v>
      </c>
      <c r="NK25" s="11">
        <v>0</v>
      </c>
      <c r="NL25" s="11">
        <v>0</v>
      </c>
      <c r="NM25" s="11">
        <v>0</v>
      </c>
      <c r="NN25" s="11">
        <v>0</v>
      </c>
      <c r="NO25" s="11">
        <v>0</v>
      </c>
      <c r="NP25" s="11">
        <v>0</v>
      </c>
      <c r="NQ25" s="11">
        <v>0</v>
      </c>
      <c r="NR25" s="11">
        <v>0</v>
      </c>
      <c r="NS25" s="11">
        <v>0</v>
      </c>
      <c r="NT25" s="11">
        <v>0</v>
      </c>
      <c r="NU25" s="11">
        <v>0</v>
      </c>
      <c r="NV25" s="11">
        <v>0</v>
      </c>
      <c r="NW25" s="11">
        <v>0</v>
      </c>
      <c r="NX25" s="11">
        <v>0</v>
      </c>
      <c r="NY25" s="11">
        <v>0</v>
      </c>
      <c r="NZ25" s="11">
        <v>0</v>
      </c>
      <c r="OA25" s="11">
        <v>0</v>
      </c>
      <c r="OB25" s="11">
        <v>0</v>
      </c>
      <c r="OC25" s="11">
        <v>0</v>
      </c>
      <c r="OD25" s="11">
        <v>0</v>
      </c>
      <c r="OE25" s="11">
        <v>0</v>
      </c>
      <c r="OF25" s="11">
        <v>0</v>
      </c>
      <c r="OG25" s="11">
        <v>0</v>
      </c>
      <c r="OH25" s="11">
        <v>119.45590718366736</v>
      </c>
      <c r="OI25" s="11">
        <v>0</v>
      </c>
      <c r="OJ25" s="11">
        <v>0</v>
      </c>
      <c r="OK25" s="11">
        <v>0</v>
      </c>
      <c r="OL25" s="11">
        <v>0</v>
      </c>
      <c r="OM25" s="11">
        <v>0</v>
      </c>
      <c r="ON25" s="11">
        <v>0</v>
      </c>
      <c r="OO25" s="11">
        <v>0.40244428065763627</v>
      </c>
      <c r="OP25" s="11">
        <v>0</v>
      </c>
      <c r="OQ25" s="11">
        <v>0</v>
      </c>
      <c r="OR25" s="11">
        <v>74.229728797279861</v>
      </c>
      <c r="OS25" s="11">
        <v>0</v>
      </c>
      <c r="OT25" s="11">
        <v>0</v>
      </c>
      <c r="OU25" s="11">
        <v>0</v>
      </c>
      <c r="OV25" s="11">
        <v>0</v>
      </c>
      <c r="OW25" s="11">
        <v>0</v>
      </c>
      <c r="OX25" s="11">
        <v>0</v>
      </c>
      <c r="OY25" s="11">
        <v>0.25007829678361154</v>
      </c>
      <c r="OZ25" s="11">
        <v>0</v>
      </c>
      <c r="PA25" s="11">
        <v>0</v>
      </c>
      <c r="PB25" s="11">
        <v>55.835104827228989</v>
      </c>
      <c r="PC25" s="11">
        <v>6.3043548395474977E-2</v>
      </c>
      <c r="PD25" s="11">
        <v>1.2477805123976038</v>
      </c>
      <c r="PE25" s="11">
        <v>0</v>
      </c>
      <c r="PF25" s="11">
        <v>0</v>
      </c>
      <c r="PG25" s="11">
        <v>0</v>
      </c>
      <c r="PH25" s="11">
        <v>0</v>
      </c>
      <c r="PI25" s="11">
        <v>0</v>
      </c>
      <c r="PJ25" s="11">
        <v>0</v>
      </c>
      <c r="PK25" s="11">
        <v>0</v>
      </c>
      <c r="PL25" s="11">
        <v>10.275099737934818</v>
      </c>
      <c r="PM25" s="11">
        <v>1.1601639319944913E-2</v>
      </c>
      <c r="PN25" s="11">
        <v>0.2296238048734596</v>
      </c>
      <c r="PO25" s="11">
        <v>0</v>
      </c>
      <c r="PP25" s="11">
        <v>0</v>
      </c>
      <c r="PQ25" s="11">
        <v>0</v>
      </c>
      <c r="PR25" s="11">
        <v>0</v>
      </c>
      <c r="PS25" s="11">
        <v>0</v>
      </c>
      <c r="PT25" s="11">
        <v>0</v>
      </c>
      <c r="PU25" s="11">
        <v>0</v>
      </c>
      <c r="PV25" s="11">
        <v>50.562313654794984</v>
      </c>
      <c r="PW25" s="11">
        <v>0</v>
      </c>
      <c r="PX25" s="11">
        <v>0</v>
      </c>
      <c r="PY25" s="11">
        <v>0</v>
      </c>
      <c r="PZ25" s="11">
        <v>0</v>
      </c>
      <c r="QA25" s="11">
        <v>0</v>
      </c>
      <c r="QB25" s="11">
        <v>0</v>
      </c>
      <c r="QC25" s="11">
        <v>0</v>
      </c>
      <c r="QD25" s="11">
        <v>0</v>
      </c>
      <c r="QE25" s="11">
        <v>0</v>
      </c>
      <c r="QF25" s="11">
        <v>7.3945098285741313</v>
      </c>
      <c r="QG25" s="11">
        <v>0</v>
      </c>
      <c r="QH25" s="11">
        <v>0</v>
      </c>
      <c r="QI25" s="11">
        <v>0</v>
      </c>
      <c r="QJ25" s="11">
        <v>0</v>
      </c>
      <c r="QK25" s="11">
        <v>0</v>
      </c>
      <c r="QL25" s="11">
        <v>0</v>
      </c>
      <c r="QM25" s="11">
        <v>0</v>
      </c>
      <c r="QN25" s="11">
        <v>0</v>
      </c>
      <c r="QO25" s="11">
        <v>0</v>
      </c>
      <c r="QP25" s="11">
        <v>39.258116301444325</v>
      </c>
      <c r="QQ25" s="11">
        <v>0</v>
      </c>
      <c r="QR25" s="11">
        <v>0</v>
      </c>
      <c r="QS25" s="11">
        <v>0</v>
      </c>
      <c r="QT25" s="11">
        <v>0</v>
      </c>
      <c r="QU25" s="11">
        <v>0</v>
      </c>
      <c r="QV25" s="11">
        <v>0</v>
      </c>
      <c r="QW25" s="11">
        <v>0</v>
      </c>
      <c r="QX25" s="11">
        <v>0</v>
      </c>
      <c r="QY25" s="11">
        <v>0</v>
      </c>
      <c r="QZ25" s="11">
        <v>1.1216208765336284</v>
      </c>
      <c r="RA25" s="11">
        <v>0</v>
      </c>
      <c r="RB25" s="11">
        <v>0</v>
      </c>
      <c r="RC25" s="11">
        <v>0</v>
      </c>
      <c r="RD25" s="11">
        <v>0</v>
      </c>
      <c r="RE25" s="11">
        <v>0</v>
      </c>
      <c r="RF25" s="11">
        <v>0</v>
      </c>
      <c r="RG25" s="11">
        <v>0</v>
      </c>
      <c r="RH25" s="11">
        <v>0</v>
      </c>
      <c r="RI25" s="11">
        <v>0</v>
      </c>
      <c r="RJ25" s="11">
        <v>20.4994324631101</v>
      </c>
      <c r="RK25" s="11">
        <v>0</v>
      </c>
      <c r="RL25" s="11">
        <v>0</v>
      </c>
      <c r="RM25" s="11">
        <v>0</v>
      </c>
      <c r="RN25" s="11">
        <v>0</v>
      </c>
      <c r="RO25" s="11">
        <v>0</v>
      </c>
      <c r="RP25" s="11">
        <v>0</v>
      </c>
      <c r="RQ25" s="11">
        <v>0</v>
      </c>
      <c r="RR25" s="11">
        <v>0</v>
      </c>
      <c r="RS25" s="11">
        <v>0</v>
      </c>
      <c r="RT25" s="11">
        <v>22.069036797966962</v>
      </c>
      <c r="RU25" s="11">
        <v>0</v>
      </c>
      <c r="RV25" s="11">
        <v>0</v>
      </c>
      <c r="RW25" s="11">
        <v>0</v>
      </c>
      <c r="RX25" s="11">
        <v>0</v>
      </c>
      <c r="RY25" s="11">
        <v>0</v>
      </c>
      <c r="RZ25" s="11">
        <v>0</v>
      </c>
      <c r="SA25" s="11">
        <v>0</v>
      </c>
      <c r="SB25" s="11">
        <v>0</v>
      </c>
      <c r="SC25" s="11">
        <v>0</v>
      </c>
      <c r="SD25" s="11">
        <v>24.981828610966559</v>
      </c>
      <c r="SE25" s="11">
        <v>0</v>
      </c>
      <c r="SF25" s="11">
        <v>0</v>
      </c>
      <c r="SG25" s="11">
        <v>0</v>
      </c>
      <c r="SH25" s="11">
        <v>0</v>
      </c>
      <c r="SI25" s="11">
        <v>0</v>
      </c>
      <c r="SJ25" s="11">
        <v>0</v>
      </c>
      <c r="SK25" s="11">
        <v>0</v>
      </c>
      <c r="SL25" s="11">
        <v>0</v>
      </c>
      <c r="SM25" s="11">
        <v>0</v>
      </c>
      <c r="SN25" s="11">
        <v>72.900000000000006</v>
      </c>
      <c r="SO25" s="11">
        <v>0</v>
      </c>
      <c r="SP25" s="11">
        <v>0</v>
      </c>
      <c r="SQ25" s="11">
        <v>0</v>
      </c>
      <c r="SR25" s="11">
        <v>0</v>
      </c>
      <c r="SS25" s="11">
        <v>0</v>
      </c>
      <c r="ST25" s="11">
        <v>0</v>
      </c>
      <c r="SU25" s="11">
        <v>0</v>
      </c>
      <c r="SV25" s="11">
        <v>0</v>
      </c>
      <c r="SW25" s="11">
        <v>0</v>
      </c>
      <c r="SX25" s="11">
        <v>18.112455339258066</v>
      </c>
      <c r="SY25" s="11">
        <v>0</v>
      </c>
      <c r="SZ25" s="11">
        <v>0</v>
      </c>
      <c r="TA25" s="11">
        <v>0</v>
      </c>
      <c r="TB25" s="11">
        <v>0</v>
      </c>
      <c r="TC25" s="11">
        <v>0</v>
      </c>
      <c r="TD25" s="11">
        <v>0</v>
      </c>
      <c r="TE25" s="11">
        <v>0</v>
      </c>
      <c r="TF25" s="11">
        <v>0</v>
      </c>
      <c r="TG25" s="11">
        <v>0</v>
      </c>
      <c r="TH25" s="11">
        <v>0.52534872716774406</v>
      </c>
      <c r="TI25" s="11">
        <v>0</v>
      </c>
      <c r="TJ25" s="11">
        <v>0</v>
      </c>
      <c r="TK25" s="11">
        <v>0</v>
      </c>
      <c r="TL25" s="11">
        <v>0</v>
      </c>
      <c r="TM25" s="11">
        <v>0</v>
      </c>
      <c r="TN25" s="11">
        <v>0</v>
      </c>
      <c r="TO25" s="11">
        <v>0</v>
      </c>
      <c r="TP25" s="11">
        <v>0</v>
      </c>
      <c r="TQ25" s="11">
        <v>0</v>
      </c>
      <c r="TR25" s="11">
        <v>0</v>
      </c>
      <c r="TS25" s="11">
        <v>0</v>
      </c>
      <c r="TT25" s="11">
        <v>0</v>
      </c>
      <c r="TU25" s="11">
        <v>0</v>
      </c>
      <c r="TV25" s="11">
        <v>0</v>
      </c>
      <c r="TW25" s="11">
        <v>0</v>
      </c>
      <c r="TX25" s="11">
        <v>0</v>
      </c>
      <c r="TY25" s="11">
        <v>0</v>
      </c>
      <c r="TZ25" s="11">
        <v>0</v>
      </c>
      <c r="UA25" s="11">
        <v>0</v>
      </c>
      <c r="UB25" s="11">
        <v>0</v>
      </c>
      <c r="UC25" s="11">
        <v>0</v>
      </c>
      <c r="UD25" s="11">
        <v>0</v>
      </c>
      <c r="UE25" s="11">
        <v>0</v>
      </c>
      <c r="UF25" s="11">
        <v>0</v>
      </c>
      <c r="UG25" s="11">
        <v>0</v>
      </c>
      <c r="UH25" s="11">
        <v>0</v>
      </c>
      <c r="UI25" s="11">
        <v>0</v>
      </c>
      <c r="UJ25" s="11">
        <v>0</v>
      </c>
      <c r="UK25" s="11">
        <v>0</v>
      </c>
      <c r="UL25" s="11">
        <v>0</v>
      </c>
      <c r="UM25" s="11">
        <v>0</v>
      </c>
      <c r="UN25" s="11">
        <v>0</v>
      </c>
      <c r="UO25" s="11">
        <v>0</v>
      </c>
      <c r="UP25" s="11">
        <v>0</v>
      </c>
      <c r="UQ25" s="11">
        <v>0</v>
      </c>
      <c r="UR25" s="11">
        <v>0</v>
      </c>
      <c r="US25" s="11">
        <v>0</v>
      </c>
      <c r="UT25" s="11">
        <v>0</v>
      </c>
      <c r="UU25" s="11">
        <v>0</v>
      </c>
      <c r="UV25" s="11">
        <v>0</v>
      </c>
      <c r="UW25" s="11">
        <v>0</v>
      </c>
      <c r="UX25" s="11">
        <v>0</v>
      </c>
      <c r="UY25" s="11">
        <v>0</v>
      </c>
      <c r="UZ25" s="11">
        <v>0</v>
      </c>
      <c r="VA25" s="11">
        <v>0</v>
      </c>
      <c r="VB25" s="11">
        <v>0</v>
      </c>
      <c r="VC25" s="11">
        <v>0</v>
      </c>
      <c r="VD25" s="11">
        <v>0</v>
      </c>
      <c r="VE25" s="11">
        <v>0</v>
      </c>
      <c r="VF25" s="11">
        <v>0</v>
      </c>
      <c r="VG25" s="11">
        <v>0</v>
      </c>
      <c r="VH25" s="11">
        <v>0</v>
      </c>
      <c r="VI25" s="11">
        <v>0</v>
      </c>
      <c r="VJ25" s="11">
        <v>0</v>
      </c>
      <c r="VK25" s="11">
        <v>0</v>
      </c>
      <c r="VL25" s="11">
        <v>0</v>
      </c>
      <c r="VM25" s="11">
        <v>0</v>
      </c>
      <c r="VN25" s="11">
        <v>0</v>
      </c>
      <c r="VO25" s="11">
        <v>0</v>
      </c>
      <c r="VP25" s="11">
        <v>0</v>
      </c>
      <c r="VQ25" s="11">
        <v>0</v>
      </c>
      <c r="VR25" s="11">
        <v>0</v>
      </c>
      <c r="VS25" s="11">
        <v>0</v>
      </c>
      <c r="VT25" s="11">
        <v>0</v>
      </c>
      <c r="VU25" s="11">
        <v>0</v>
      </c>
      <c r="VV25" s="11">
        <v>0</v>
      </c>
      <c r="VW25" s="11">
        <v>0</v>
      </c>
      <c r="VX25" s="11">
        <v>0</v>
      </c>
      <c r="VY25" s="11">
        <v>0</v>
      </c>
      <c r="VZ25" s="11">
        <v>0</v>
      </c>
      <c r="WA25" s="11">
        <v>0</v>
      </c>
      <c r="WB25" s="11">
        <v>0</v>
      </c>
      <c r="WC25" s="11">
        <v>0</v>
      </c>
      <c r="WD25" s="11">
        <v>0</v>
      </c>
      <c r="WE25" s="11">
        <v>0</v>
      </c>
      <c r="WF25" s="11">
        <v>0</v>
      </c>
      <c r="WG25" s="11">
        <v>0</v>
      </c>
      <c r="WH25" s="11">
        <v>0</v>
      </c>
      <c r="WI25" s="11">
        <v>0</v>
      </c>
      <c r="WJ25" s="11">
        <v>0</v>
      </c>
      <c r="WK25" s="11">
        <v>0</v>
      </c>
      <c r="WL25" s="11">
        <v>0</v>
      </c>
      <c r="WM25" s="11">
        <v>0</v>
      </c>
      <c r="WN25" s="11">
        <v>0</v>
      </c>
      <c r="WO25" s="11">
        <v>0</v>
      </c>
      <c r="WP25" s="11">
        <v>0</v>
      </c>
      <c r="WQ25" s="11">
        <v>0</v>
      </c>
      <c r="WR25" s="11">
        <v>0</v>
      </c>
      <c r="WS25" s="11">
        <v>0</v>
      </c>
      <c r="WT25" s="11">
        <v>3.1075716431569784</v>
      </c>
      <c r="WU25" s="11">
        <v>0</v>
      </c>
      <c r="WV25" s="11">
        <v>0</v>
      </c>
      <c r="WW25" s="11">
        <v>0</v>
      </c>
      <c r="WX25" s="11">
        <v>0</v>
      </c>
      <c r="WY25" s="11">
        <v>0</v>
      </c>
      <c r="WZ25" s="11">
        <v>0</v>
      </c>
      <c r="XA25" s="11">
        <v>0</v>
      </c>
      <c r="XB25" s="11">
        <v>0</v>
      </c>
      <c r="XC25" s="11">
        <v>0</v>
      </c>
      <c r="XD25" s="11">
        <v>5.7275174681310865</v>
      </c>
      <c r="XE25" s="11">
        <v>0</v>
      </c>
      <c r="XF25" s="11">
        <v>0</v>
      </c>
      <c r="XG25" s="11">
        <v>0</v>
      </c>
      <c r="XH25" s="11">
        <v>0</v>
      </c>
      <c r="XI25" s="11">
        <v>0</v>
      </c>
      <c r="XJ25" s="11">
        <v>0</v>
      </c>
      <c r="XK25" s="11">
        <v>0</v>
      </c>
      <c r="XL25" s="11">
        <v>0</v>
      </c>
      <c r="XM25" s="11">
        <v>0</v>
      </c>
      <c r="XN25" s="11">
        <v>0</v>
      </c>
      <c r="XO25" s="11">
        <v>0</v>
      </c>
      <c r="XP25" s="11">
        <v>0</v>
      </c>
    </row>
    <row r="26" spans="1:640">
      <c r="A26" s="6">
        <v>70</v>
      </c>
      <c r="B26" s="3" t="s">
        <v>143</v>
      </c>
      <c r="C26" s="8">
        <f t="shared" si="0"/>
        <v>450.36347949567562</v>
      </c>
      <c r="D26" s="8">
        <f t="shared" si="1"/>
        <v>16730.88982151145</v>
      </c>
      <c r="E26" s="60">
        <f t="shared" si="6"/>
        <v>17181.253301007124</v>
      </c>
      <c r="F26" s="9">
        <f t="shared" si="2"/>
        <v>107.25567381998192</v>
      </c>
      <c r="G26" s="9">
        <f t="shared" si="3"/>
        <v>1209.9311231425449</v>
      </c>
      <c r="H26" s="9">
        <f t="shared" si="7"/>
        <v>1317.1867969625268</v>
      </c>
      <c r="I26" s="10">
        <f t="shared" si="8"/>
        <v>557.61915331565751</v>
      </c>
      <c r="J26" s="10">
        <f t="shared" si="9"/>
        <v>17940.820944653995</v>
      </c>
      <c r="K26" s="10">
        <f t="shared" si="10"/>
        <v>18498.440097969651</v>
      </c>
      <c r="L26" s="57">
        <v>251.03106906618734</v>
      </c>
      <c r="M26" s="57">
        <v>199.33241042948825</v>
      </c>
      <c r="N26" s="57">
        <v>0</v>
      </c>
      <c r="O26" s="57">
        <v>0</v>
      </c>
      <c r="P26" s="57">
        <v>752.577</v>
      </c>
      <c r="Q26" s="57">
        <v>0</v>
      </c>
      <c r="R26" s="57">
        <v>15913.394900302539</v>
      </c>
      <c r="S26" s="57">
        <v>64.917921208912887</v>
      </c>
      <c r="T26" s="57">
        <v>0</v>
      </c>
      <c r="U26" s="58">
        <v>92.802100358683631</v>
      </c>
      <c r="V26" s="58">
        <v>14.453573461298287</v>
      </c>
      <c r="W26" s="58">
        <v>0</v>
      </c>
      <c r="X26" s="58">
        <v>0</v>
      </c>
      <c r="Y26" s="58">
        <v>0</v>
      </c>
      <c r="Z26" s="58">
        <v>0</v>
      </c>
      <c r="AA26" s="58">
        <v>1208.3698886926488</v>
      </c>
      <c r="AB26" s="58">
        <v>1.5612344498961535</v>
      </c>
      <c r="AC26" s="58">
        <v>0</v>
      </c>
      <c r="AD26" s="59">
        <f t="shared" si="5"/>
        <v>343.83316942487096</v>
      </c>
      <c r="AE26" s="59">
        <f t="shared" si="5"/>
        <v>213.78598389078653</v>
      </c>
      <c r="AF26" s="59">
        <f t="shared" si="5"/>
        <v>0</v>
      </c>
      <c r="AG26" s="59">
        <f t="shared" si="5"/>
        <v>0</v>
      </c>
      <c r="AH26" s="59">
        <f t="shared" si="5"/>
        <v>752.577</v>
      </c>
      <c r="AI26" s="59">
        <f t="shared" si="5"/>
        <v>0</v>
      </c>
      <c r="AJ26" s="59">
        <f t="shared" si="5"/>
        <v>17121.764788995188</v>
      </c>
      <c r="AK26" s="59">
        <f t="shared" si="5"/>
        <v>66.479155658809034</v>
      </c>
      <c r="AL26" s="59">
        <f t="shared" si="5"/>
        <v>0</v>
      </c>
      <c r="AM26" s="11">
        <v>0</v>
      </c>
      <c r="AN26" s="11">
        <v>199.28512776819164</v>
      </c>
      <c r="AO26" s="11">
        <v>0</v>
      </c>
      <c r="AP26" s="11">
        <v>0</v>
      </c>
      <c r="AQ26" s="11">
        <v>752.577</v>
      </c>
      <c r="AR26" s="11">
        <v>0</v>
      </c>
      <c r="AS26" s="11">
        <v>15910.141771020406</v>
      </c>
      <c r="AT26" s="11">
        <v>0</v>
      </c>
      <c r="AU26" s="11">
        <v>0</v>
      </c>
      <c r="AV26" s="11">
        <v>0</v>
      </c>
      <c r="AW26" s="11">
        <v>0</v>
      </c>
      <c r="AX26" s="11">
        <v>14.444872231808329</v>
      </c>
      <c r="AY26" s="11">
        <v>0</v>
      </c>
      <c r="AZ26" s="11">
        <v>0</v>
      </c>
      <c r="BA26" s="11">
        <v>0</v>
      </c>
      <c r="BB26" s="11">
        <v>0</v>
      </c>
      <c r="BC26" s="11">
        <v>1207.7712289795929</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0</v>
      </c>
      <c r="EM26" s="11">
        <v>0</v>
      </c>
      <c r="EN26" s="11">
        <v>0</v>
      </c>
      <c r="EO26" s="11">
        <v>0</v>
      </c>
      <c r="EP26" s="11">
        <v>0</v>
      </c>
      <c r="EQ26" s="11">
        <v>0</v>
      </c>
      <c r="ER26" s="11">
        <v>0</v>
      </c>
      <c r="ES26" s="11">
        <v>0</v>
      </c>
      <c r="ET26" s="11">
        <v>0</v>
      </c>
      <c r="EU26" s="11">
        <v>0</v>
      </c>
      <c r="EV26" s="11">
        <v>0</v>
      </c>
      <c r="EW26" s="11">
        <v>0</v>
      </c>
      <c r="EX26" s="11">
        <v>0</v>
      </c>
      <c r="EY26" s="11">
        <v>0</v>
      </c>
      <c r="EZ26" s="11">
        <v>0</v>
      </c>
      <c r="FA26" s="11">
        <v>0</v>
      </c>
      <c r="FB26" s="11">
        <v>0</v>
      </c>
      <c r="FC26" s="11">
        <v>0</v>
      </c>
      <c r="FD26" s="11">
        <v>0</v>
      </c>
      <c r="FE26" s="11">
        <v>0</v>
      </c>
      <c r="FF26" s="11">
        <v>0</v>
      </c>
      <c r="FG26" s="11">
        <v>0</v>
      </c>
      <c r="FH26" s="11">
        <v>0</v>
      </c>
      <c r="FI26" s="11">
        <v>0</v>
      </c>
      <c r="FJ26" s="11">
        <v>0</v>
      </c>
      <c r="FK26" s="11">
        <v>0</v>
      </c>
      <c r="FL26" s="11">
        <v>0</v>
      </c>
      <c r="FM26" s="11">
        <v>0</v>
      </c>
      <c r="FN26" s="11">
        <v>0</v>
      </c>
      <c r="FO26" s="11">
        <v>0</v>
      </c>
      <c r="FP26" s="11">
        <v>0</v>
      </c>
      <c r="FQ26" s="11">
        <v>0</v>
      </c>
      <c r="FR26" s="11">
        <v>0</v>
      </c>
      <c r="FS26" s="11">
        <v>0</v>
      </c>
      <c r="FT26" s="11">
        <v>0</v>
      </c>
      <c r="FU26" s="11">
        <v>0</v>
      </c>
      <c r="FV26" s="11">
        <v>0</v>
      </c>
      <c r="FW26" s="11">
        <v>0</v>
      </c>
      <c r="FX26" s="11">
        <v>0</v>
      </c>
      <c r="FY26" s="11">
        <v>0</v>
      </c>
      <c r="FZ26" s="11">
        <v>0</v>
      </c>
      <c r="GA26" s="11">
        <v>0</v>
      </c>
      <c r="GB26" s="11">
        <v>0</v>
      </c>
      <c r="GC26" s="11">
        <v>0</v>
      </c>
      <c r="GD26" s="11">
        <v>0</v>
      </c>
      <c r="GE26" s="11">
        <v>0</v>
      </c>
      <c r="GF26" s="11">
        <v>0</v>
      </c>
      <c r="GG26" s="11">
        <v>0</v>
      </c>
      <c r="GH26" s="11">
        <v>0</v>
      </c>
      <c r="GI26" s="11">
        <v>0</v>
      </c>
      <c r="GJ26" s="11">
        <v>0</v>
      </c>
      <c r="GK26" s="11">
        <v>0</v>
      </c>
      <c r="GL26" s="11">
        <v>0</v>
      </c>
      <c r="GM26" s="11">
        <v>0</v>
      </c>
      <c r="GN26" s="11">
        <v>0</v>
      </c>
      <c r="GO26" s="11">
        <v>0</v>
      </c>
      <c r="GP26" s="11">
        <v>0</v>
      </c>
      <c r="GQ26" s="11">
        <v>12.031000000000001</v>
      </c>
      <c r="GR26" s="11">
        <v>0</v>
      </c>
      <c r="GS26" s="11">
        <v>0</v>
      </c>
      <c r="GT26" s="11">
        <v>0</v>
      </c>
      <c r="GU26" s="11">
        <v>0</v>
      </c>
      <c r="GV26" s="11">
        <v>0</v>
      </c>
      <c r="GW26" s="11">
        <v>0</v>
      </c>
      <c r="GX26" s="11">
        <v>0</v>
      </c>
      <c r="GY26" s="11">
        <v>0</v>
      </c>
      <c r="GZ26" s="11">
        <v>0</v>
      </c>
      <c r="HA26" s="11">
        <v>0</v>
      </c>
      <c r="HB26" s="11">
        <v>0</v>
      </c>
      <c r="HC26" s="11">
        <v>0</v>
      </c>
      <c r="HD26" s="11">
        <v>0</v>
      </c>
      <c r="HE26" s="11">
        <v>0</v>
      </c>
      <c r="HF26" s="11">
        <v>0</v>
      </c>
      <c r="HG26" s="11">
        <v>0</v>
      </c>
      <c r="HH26" s="11">
        <v>0</v>
      </c>
      <c r="HI26" s="11">
        <v>0</v>
      </c>
      <c r="HJ26" s="11">
        <v>0</v>
      </c>
      <c r="HK26" s="11">
        <v>0</v>
      </c>
      <c r="HL26" s="11">
        <v>0</v>
      </c>
      <c r="HM26" s="11">
        <v>0</v>
      </c>
      <c r="HN26" s="11">
        <v>0</v>
      </c>
      <c r="HO26" s="11">
        <v>0</v>
      </c>
      <c r="HP26" s="11">
        <v>0</v>
      </c>
      <c r="HQ26" s="11">
        <v>0</v>
      </c>
      <c r="HR26" s="11">
        <v>0</v>
      </c>
      <c r="HS26" s="11">
        <v>0</v>
      </c>
      <c r="HT26" s="11">
        <v>0</v>
      </c>
      <c r="HU26" s="11">
        <v>0</v>
      </c>
      <c r="HV26" s="11">
        <v>0</v>
      </c>
      <c r="HW26" s="11">
        <v>0</v>
      </c>
      <c r="HX26" s="11">
        <v>0</v>
      </c>
      <c r="HY26" s="11">
        <v>0</v>
      </c>
      <c r="HZ26" s="11">
        <v>0</v>
      </c>
      <c r="IA26" s="11">
        <v>0</v>
      </c>
      <c r="IB26" s="11">
        <v>0</v>
      </c>
      <c r="IC26" s="11">
        <v>0</v>
      </c>
      <c r="ID26" s="11">
        <v>0</v>
      </c>
      <c r="IE26" s="11">
        <v>0</v>
      </c>
      <c r="IF26" s="11">
        <v>0</v>
      </c>
      <c r="IG26" s="11">
        <v>0</v>
      </c>
      <c r="IH26" s="11">
        <v>0</v>
      </c>
      <c r="II26" s="11">
        <v>0</v>
      </c>
      <c r="IJ26" s="11">
        <v>0</v>
      </c>
      <c r="IK26" s="11">
        <v>0</v>
      </c>
      <c r="IL26" s="11">
        <v>0</v>
      </c>
      <c r="IM26" s="11">
        <v>0</v>
      </c>
      <c r="IN26" s="11">
        <v>0</v>
      </c>
      <c r="IO26" s="11">
        <v>0</v>
      </c>
      <c r="IP26" s="11">
        <v>0</v>
      </c>
      <c r="IQ26" s="11">
        <v>0</v>
      </c>
      <c r="IR26" s="11">
        <v>0</v>
      </c>
      <c r="IS26" s="11">
        <v>0</v>
      </c>
      <c r="IT26" s="11">
        <v>0</v>
      </c>
      <c r="IU26" s="11">
        <v>0</v>
      </c>
      <c r="IV26" s="11">
        <v>0</v>
      </c>
      <c r="IW26" s="11">
        <v>0</v>
      </c>
      <c r="IX26" s="11">
        <v>0</v>
      </c>
      <c r="IY26" s="11">
        <v>0</v>
      </c>
      <c r="IZ26" s="11">
        <v>0</v>
      </c>
      <c r="JA26" s="11">
        <v>0</v>
      </c>
      <c r="JB26" s="11">
        <v>0</v>
      </c>
      <c r="JC26" s="11">
        <v>0</v>
      </c>
      <c r="JD26" s="11">
        <v>0</v>
      </c>
      <c r="JE26" s="11">
        <v>0</v>
      </c>
      <c r="JF26" s="11">
        <v>0</v>
      </c>
      <c r="JG26" s="11">
        <v>0</v>
      </c>
      <c r="JH26" s="11">
        <v>0</v>
      </c>
      <c r="JI26" s="11">
        <v>0</v>
      </c>
      <c r="JJ26" s="11">
        <v>0</v>
      </c>
      <c r="JK26" s="11">
        <v>0</v>
      </c>
      <c r="JL26" s="11">
        <v>0</v>
      </c>
      <c r="JM26" s="11">
        <v>0</v>
      </c>
      <c r="JN26" s="11">
        <v>0</v>
      </c>
      <c r="JO26" s="11">
        <v>0</v>
      </c>
      <c r="JP26" s="11">
        <v>11.58</v>
      </c>
      <c r="JQ26" s="11">
        <v>0</v>
      </c>
      <c r="JR26" s="11">
        <v>0</v>
      </c>
      <c r="JS26" s="11">
        <v>0</v>
      </c>
      <c r="JT26" s="11">
        <v>0</v>
      </c>
      <c r="JU26" s="11">
        <v>0</v>
      </c>
      <c r="JV26" s="11">
        <v>0</v>
      </c>
      <c r="JW26" s="11">
        <v>0</v>
      </c>
      <c r="JX26" s="11">
        <v>0</v>
      </c>
      <c r="JY26" s="11">
        <v>0</v>
      </c>
      <c r="JZ26" s="11">
        <v>0</v>
      </c>
      <c r="KA26" s="11">
        <v>0</v>
      </c>
      <c r="KB26" s="11">
        <v>0</v>
      </c>
      <c r="KC26" s="11">
        <v>0</v>
      </c>
      <c r="KD26" s="11">
        <v>0</v>
      </c>
      <c r="KE26" s="11">
        <v>0</v>
      </c>
      <c r="KF26" s="11">
        <v>0</v>
      </c>
      <c r="KG26" s="11">
        <v>0</v>
      </c>
      <c r="KH26" s="11">
        <v>0</v>
      </c>
      <c r="KI26" s="11">
        <v>0</v>
      </c>
      <c r="KJ26" s="11">
        <v>0</v>
      </c>
      <c r="KK26" s="11">
        <v>0</v>
      </c>
      <c r="KL26" s="11">
        <v>0</v>
      </c>
      <c r="KM26" s="11">
        <v>0</v>
      </c>
      <c r="KN26" s="11">
        <v>0</v>
      </c>
      <c r="KO26" s="11">
        <v>0</v>
      </c>
      <c r="KP26" s="11">
        <v>0</v>
      </c>
      <c r="KQ26" s="11">
        <v>0</v>
      </c>
      <c r="KR26" s="11">
        <v>0</v>
      </c>
      <c r="KS26" s="11">
        <v>0</v>
      </c>
      <c r="KT26" s="11">
        <v>0</v>
      </c>
      <c r="KU26" s="11">
        <v>0</v>
      </c>
      <c r="KV26" s="11">
        <v>0</v>
      </c>
      <c r="KW26" s="11">
        <v>0</v>
      </c>
      <c r="KX26" s="11">
        <v>0</v>
      </c>
      <c r="KY26" s="11">
        <v>0</v>
      </c>
      <c r="KZ26" s="11">
        <v>0</v>
      </c>
      <c r="LA26" s="11">
        <v>0</v>
      </c>
      <c r="LB26" s="11">
        <v>0</v>
      </c>
      <c r="LC26" s="11">
        <v>0</v>
      </c>
      <c r="LD26" s="11">
        <v>0</v>
      </c>
      <c r="LE26" s="11">
        <v>0</v>
      </c>
      <c r="LF26" s="11">
        <v>0</v>
      </c>
      <c r="LG26" s="11">
        <v>0</v>
      </c>
      <c r="LH26" s="11">
        <v>0</v>
      </c>
      <c r="LI26" s="11">
        <v>0</v>
      </c>
      <c r="LJ26" s="11">
        <v>0</v>
      </c>
      <c r="LK26" s="11">
        <v>0</v>
      </c>
      <c r="LL26" s="11">
        <v>0</v>
      </c>
      <c r="LM26" s="11">
        <v>0</v>
      </c>
      <c r="LN26" s="11">
        <v>0</v>
      </c>
      <c r="LO26" s="11">
        <v>0</v>
      </c>
      <c r="LP26" s="11">
        <v>0</v>
      </c>
      <c r="LQ26" s="11">
        <v>0</v>
      </c>
      <c r="LR26" s="11">
        <v>0</v>
      </c>
      <c r="LS26" s="11">
        <v>0</v>
      </c>
      <c r="LT26" s="11">
        <v>0</v>
      </c>
      <c r="LU26" s="11">
        <v>0</v>
      </c>
      <c r="LV26" s="11">
        <v>0</v>
      </c>
      <c r="LW26" s="11">
        <v>0</v>
      </c>
      <c r="LX26" s="11">
        <v>0</v>
      </c>
      <c r="LY26" s="11">
        <v>0</v>
      </c>
      <c r="LZ26" s="11">
        <v>0</v>
      </c>
      <c r="MA26" s="11">
        <v>0</v>
      </c>
      <c r="MB26" s="11">
        <v>0</v>
      </c>
      <c r="MC26" s="11">
        <v>0</v>
      </c>
      <c r="MD26" s="11">
        <v>0</v>
      </c>
      <c r="ME26" s="11">
        <v>0</v>
      </c>
      <c r="MF26" s="11">
        <v>0</v>
      </c>
      <c r="MG26" s="11">
        <v>0</v>
      </c>
      <c r="MH26" s="11">
        <v>0</v>
      </c>
      <c r="MI26" s="11">
        <v>0</v>
      </c>
      <c r="MJ26" s="11">
        <v>0</v>
      </c>
      <c r="MK26" s="11">
        <v>0</v>
      </c>
      <c r="ML26" s="11">
        <v>0</v>
      </c>
      <c r="MM26" s="11">
        <v>0</v>
      </c>
      <c r="MN26" s="11">
        <v>0</v>
      </c>
      <c r="MO26" s="11">
        <v>0</v>
      </c>
      <c r="MP26" s="11">
        <v>0</v>
      </c>
      <c r="MQ26" s="11">
        <v>0</v>
      </c>
      <c r="MR26" s="11">
        <v>0</v>
      </c>
      <c r="MS26" s="11">
        <v>0</v>
      </c>
      <c r="MT26" s="11">
        <v>0</v>
      </c>
      <c r="MU26" s="11">
        <v>0</v>
      </c>
      <c r="MV26" s="11">
        <v>0</v>
      </c>
      <c r="MW26" s="11">
        <v>0</v>
      </c>
      <c r="MX26" s="11">
        <v>0</v>
      </c>
      <c r="MY26" s="11">
        <v>0</v>
      </c>
      <c r="MZ26" s="11">
        <v>0</v>
      </c>
      <c r="NA26" s="11">
        <v>0</v>
      </c>
      <c r="NB26" s="11">
        <v>0</v>
      </c>
      <c r="NC26" s="11">
        <v>0</v>
      </c>
      <c r="ND26" s="11">
        <v>0</v>
      </c>
      <c r="NE26" s="11">
        <v>0</v>
      </c>
      <c r="NF26" s="11">
        <v>0</v>
      </c>
      <c r="NG26" s="11">
        <v>0</v>
      </c>
      <c r="NH26" s="11">
        <v>0</v>
      </c>
      <c r="NI26" s="11">
        <v>0</v>
      </c>
      <c r="NJ26" s="11">
        <v>0</v>
      </c>
      <c r="NK26" s="11">
        <v>0</v>
      </c>
      <c r="NL26" s="11">
        <v>0</v>
      </c>
      <c r="NM26" s="11">
        <v>0</v>
      </c>
      <c r="NN26" s="11">
        <v>0</v>
      </c>
      <c r="NO26" s="11">
        <v>0</v>
      </c>
      <c r="NP26" s="11">
        <v>0</v>
      </c>
      <c r="NQ26" s="11">
        <v>0</v>
      </c>
      <c r="NR26" s="11">
        <v>0</v>
      </c>
      <c r="NS26" s="11">
        <v>0</v>
      </c>
      <c r="NT26" s="11">
        <v>0</v>
      </c>
      <c r="NU26" s="11">
        <v>0</v>
      </c>
      <c r="NV26" s="11">
        <v>0</v>
      </c>
      <c r="NW26" s="11">
        <v>0</v>
      </c>
      <c r="NX26" s="11">
        <v>0</v>
      </c>
      <c r="NY26" s="11">
        <v>0</v>
      </c>
      <c r="NZ26" s="11">
        <v>0</v>
      </c>
      <c r="OA26" s="11">
        <v>0</v>
      </c>
      <c r="OB26" s="11">
        <v>0</v>
      </c>
      <c r="OC26" s="11">
        <v>0</v>
      </c>
      <c r="OD26" s="11">
        <v>0</v>
      </c>
      <c r="OE26" s="11">
        <v>0</v>
      </c>
      <c r="OF26" s="11">
        <v>0</v>
      </c>
      <c r="OG26" s="11">
        <v>0</v>
      </c>
      <c r="OH26" s="11">
        <v>89.591989155555709</v>
      </c>
      <c r="OI26" s="11">
        <v>0</v>
      </c>
      <c r="OJ26" s="11">
        <v>0</v>
      </c>
      <c r="OK26" s="11">
        <v>0</v>
      </c>
      <c r="OL26" s="11">
        <v>0</v>
      </c>
      <c r="OM26" s="11">
        <v>0</v>
      </c>
      <c r="ON26" s="11">
        <v>0</v>
      </c>
      <c r="OO26" s="11">
        <v>6.2999087164354484E-2</v>
      </c>
      <c r="OP26" s="11">
        <v>0</v>
      </c>
      <c r="OQ26" s="11">
        <v>0</v>
      </c>
      <c r="OR26" s="11">
        <v>55.672333116189463</v>
      </c>
      <c r="OS26" s="11">
        <v>0</v>
      </c>
      <c r="OT26" s="11">
        <v>0</v>
      </c>
      <c r="OU26" s="11">
        <v>0</v>
      </c>
      <c r="OV26" s="11">
        <v>0</v>
      </c>
      <c r="OW26" s="11">
        <v>0</v>
      </c>
      <c r="OX26" s="11">
        <v>0</v>
      </c>
      <c r="OY26" s="11">
        <v>3.9147542092632576E-2</v>
      </c>
      <c r="OZ26" s="11">
        <v>0</v>
      </c>
      <c r="PA26" s="11">
        <v>0</v>
      </c>
      <c r="PB26" s="11">
        <v>41.876325142093997</v>
      </c>
      <c r="PC26" s="11">
        <v>4.7282661296606229E-2</v>
      </c>
      <c r="PD26" s="11">
        <v>0</v>
      </c>
      <c r="PE26" s="11">
        <v>0</v>
      </c>
      <c r="PF26" s="11">
        <v>0</v>
      </c>
      <c r="PG26" s="11">
        <v>0</v>
      </c>
      <c r="PH26" s="11">
        <v>3.253129282132738</v>
      </c>
      <c r="PI26" s="11">
        <v>0</v>
      </c>
      <c r="PJ26" s="11">
        <v>0</v>
      </c>
      <c r="PK26" s="11">
        <v>0</v>
      </c>
      <c r="PL26" s="11">
        <v>7.7063241633490724</v>
      </c>
      <c r="PM26" s="11">
        <v>8.7012294899586843E-3</v>
      </c>
      <c r="PN26" s="11">
        <v>0</v>
      </c>
      <c r="PO26" s="11">
        <v>0</v>
      </c>
      <c r="PP26" s="11">
        <v>0</v>
      </c>
      <c r="PQ26" s="11">
        <v>0</v>
      </c>
      <c r="PR26" s="11">
        <v>0.59865971305581356</v>
      </c>
      <c r="PS26" s="11">
        <v>0</v>
      </c>
      <c r="PT26" s="11">
        <v>0</v>
      </c>
      <c r="PU26" s="11">
        <v>0</v>
      </c>
      <c r="PV26" s="11">
        <v>37.921534070230393</v>
      </c>
      <c r="PW26" s="11">
        <v>0</v>
      </c>
      <c r="PX26" s="11">
        <v>0</v>
      </c>
      <c r="PY26" s="11">
        <v>0</v>
      </c>
      <c r="PZ26" s="11">
        <v>0</v>
      </c>
      <c r="QA26" s="11">
        <v>0</v>
      </c>
      <c r="QB26" s="11">
        <v>0</v>
      </c>
      <c r="QC26" s="11">
        <v>0</v>
      </c>
      <c r="QD26" s="11">
        <v>0</v>
      </c>
      <c r="QE26" s="11">
        <v>0</v>
      </c>
      <c r="QF26" s="11">
        <v>5.5458529511007679</v>
      </c>
      <c r="QG26" s="11">
        <v>0</v>
      </c>
      <c r="QH26" s="11">
        <v>0</v>
      </c>
      <c r="QI26" s="11">
        <v>0</v>
      </c>
      <c r="QJ26" s="11">
        <v>0</v>
      </c>
      <c r="QK26" s="11">
        <v>0</v>
      </c>
      <c r="QL26" s="11">
        <v>0</v>
      </c>
      <c r="QM26" s="11">
        <v>0</v>
      </c>
      <c r="QN26" s="11">
        <v>0</v>
      </c>
      <c r="QO26" s="11">
        <v>0</v>
      </c>
      <c r="QP26" s="11">
        <v>29.911012420175737</v>
      </c>
      <c r="QQ26" s="11">
        <v>0</v>
      </c>
      <c r="QR26" s="11">
        <v>0</v>
      </c>
      <c r="QS26" s="11">
        <v>0</v>
      </c>
      <c r="QT26" s="11">
        <v>0</v>
      </c>
      <c r="QU26" s="11">
        <v>0</v>
      </c>
      <c r="QV26" s="11">
        <v>0</v>
      </c>
      <c r="QW26" s="11">
        <v>53.274922121748531</v>
      </c>
      <c r="QX26" s="11">
        <v>0</v>
      </c>
      <c r="QY26" s="11">
        <v>0</v>
      </c>
      <c r="QZ26" s="11">
        <v>0.85457019157823133</v>
      </c>
      <c r="RA26" s="11">
        <v>0</v>
      </c>
      <c r="RB26" s="11">
        <v>0</v>
      </c>
      <c r="RC26" s="11">
        <v>0</v>
      </c>
      <c r="RD26" s="11">
        <v>0</v>
      </c>
      <c r="RE26" s="11">
        <v>0</v>
      </c>
      <c r="RF26" s="11">
        <v>0</v>
      </c>
      <c r="RG26" s="11">
        <v>1.5220869078035208</v>
      </c>
      <c r="RH26" s="11">
        <v>0</v>
      </c>
      <c r="RI26" s="11">
        <v>0</v>
      </c>
      <c r="RJ26" s="11">
        <v>15.76844494892168</v>
      </c>
      <c r="RK26" s="11">
        <v>0</v>
      </c>
      <c r="RL26" s="11">
        <v>0</v>
      </c>
      <c r="RM26" s="11">
        <v>0</v>
      </c>
      <c r="RN26" s="11">
        <v>0</v>
      </c>
      <c r="RO26" s="11">
        <v>0</v>
      </c>
      <c r="RP26" s="11">
        <v>0</v>
      </c>
      <c r="RQ26" s="11">
        <v>0</v>
      </c>
      <c r="RR26" s="11">
        <v>0</v>
      </c>
      <c r="RS26" s="11">
        <v>0</v>
      </c>
      <c r="RT26" s="11">
        <v>16.551056859193775</v>
      </c>
      <c r="RU26" s="11">
        <v>0</v>
      </c>
      <c r="RV26" s="11">
        <v>0</v>
      </c>
      <c r="RW26" s="11">
        <v>0</v>
      </c>
      <c r="RX26" s="11">
        <v>0</v>
      </c>
      <c r="RY26" s="11">
        <v>0</v>
      </c>
      <c r="RZ26" s="11">
        <v>0</v>
      </c>
      <c r="SA26" s="11">
        <v>0</v>
      </c>
      <c r="SB26" s="11">
        <v>0</v>
      </c>
      <c r="SC26" s="11">
        <v>0</v>
      </c>
      <c r="SD26" s="11">
        <v>18.735555591843113</v>
      </c>
      <c r="SE26" s="11">
        <v>0</v>
      </c>
      <c r="SF26" s="11">
        <v>0</v>
      </c>
      <c r="SG26" s="11">
        <v>0</v>
      </c>
      <c r="SH26" s="11">
        <v>0</v>
      </c>
      <c r="SI26" s="11">
        <v>0</v>
      </c>
      <c r="SJ26" s="11">
        <v>0</v>
      </c>
      <c r="SK26" s="11">
        <v>0</v>
      </c>
      <c r="SL26" s="11">
        <v>0</v>
      </c>
      <c r="SM26" s="11">
        <v>0</v>
      </c>
      <c r="SN26" s="11">
        <v>0</v>
      </c>
      <c r="SO26" s="11">
        <v>0</v>
      </c>
      <c r="SP26" s="11">
        <v>0</v>
      </c>
      <c r="SQ26" s="11">
        <v>0</v>
      </c>
      <c r="SR26" s="11">
        <v>0</v>
      </c>
      <c r="SS26" s="11">
        <v>0</v>
      </c>
      <c r="ST26" s="11">
        <v>0</v>
      </c>
      <c r="SU26" s="11">
        <v>0</v>
      </c>
      <c r="SV26" s="11">
        <v>0</v>
      </c>
      <c r="SW26" s="11">
        <v>0</v>
      </c>
      <c r="SX26" s="11">
        <v>4.5281138348145165</v>
      </c>
      <c r="SY26" s="11">
        <v>0</v>
      </c>
      <c r="SZ26" s="11">
        <v>0</v>
      </c>
      <c r="TA26" s="11">
        <v>0</v>
      </c>
      <c r="TB26" s="11">
        <v>0</v>
      </c>
      <c r="TC26" s="11">
        <v>0</v>
      </c>
      <c r="TD26" s="11">
        <v>0</v>
      </c>
      <c r="TE26" s="11">
        <v>0</v>
      </c>
      <c r="TF26" s="11">
        <v>0</v>
      </c>
      <c r="TG26" s="11">
        <v>0</v>
      </c>
      <c r="TH26" s="11">
        <v>0.52534872716774406</v>
      </c>
      <c r="TI26" s="11">
        <v>0</v>
      </c>
      <c r="TJ26" s="11">
        <v>0</v>
      </c>
      <c r="TK26" s="11">
        <v>0</v>
      </c>
      <c r="TL26" s="11">
        <v>0</v>
      </c>
      <c r="TM26" s="11">
        <v>0</v>
      </c>
      <c r="TN26" s="11">
        <v>0</v>
      </c>
      <c r="TO26" s="11">
        <v>0</v>
      </c>
      <c r="TP26" s="11">
        <v>0</v>
      </c>
      <c r="TQ26" s="11">
        <v>0</v>
      </c>
      <c r="TR26" s="11">
        <v>0</v>
      </c>
      <c r="TS26" s="11">
        <v>0</v>
      </c>
      <c r="TT26" s="11">
        <v>0</v>
      </c>
      <c r="TU26" s="11">
        <v>0</v>
      </c>
      <c r="TV26" s="11">
        <v>0</v>
      </c>
      <c r="TW26" s="11">
        <v>0</v>
      </c>
      <c r="TX26" s="11">
        <v>0</v>
      </c>
      <c r="TY26" s="11">
        <v>0</v>
      </c>
      <c r="TZ26" s="11">
        <v>0</v>
      </c>
      <c r="UA26" s="11">
        <v>0</v>
      </c>
      <c r="UB26" s="11">
        <v>0</v>
      </c>
      <c r="UC26" s="11">
        <v>0</v>
      </c>
      <c r="UD26" s="11">
        <v>0</v>
      </c>
      <c r="UE26" s="11">
        <v>0</v>
      </c>
      <c r="UF26" s="11">
        <v>0</v>
      </c>
      <c r="UG26" s="11">
        <v>0</v>
      </c>
      <c r="UH26" s="11">
        <v>0</v>
      </c>
      <c r="UI26" s="11">
        <v>0</v>
      </c>
      <c r="UJ26" s="11">
        <v>0</v>
      </c>
      <c r="UK26" s="11">
        <v>0</v>
      </c>
      <c r="UL26" s="11">
        <v>0</v>
      </c>
      <c r="UM26" s="11">
        <v>0</v>
      </c>
      <c r="UN26" s="11">
        <v>0</v>
      </c>
      <c r="UO26" s="11">
        <v>0</v>
      </c>
      <c r="UP26" s="11">
        <v>0</v>
      </c>
      <c r="UQ26" s="11">
        <v>0</v>
      </c>
      <c r="UR26" s="11">
        <v>0</v>
      </c>
      <c r="US26" s="11">
        <v>0</v>
      </c>
      <c r="UT26" s="11">
        <v>0</v>
      </c>
      <c r="UU26" s="11">
        <v>0</v>
      </c>
      <c r="UV26" s="11">
        <v>0</v>
      </c>
      <c r="UW26" s="11">
        <v>0</v>
      </c>
      <c r="UX26" s="11">
        <v>0</v>
      </c>
      <c r="UY26" s="11">
        <v>0</v>
      </c>
      <c r="UZ26" s="11">
        <v>0</v>
      </c>
      <c r="VA26" s="11">
        <v>0</v>
      </c>
      <c r="VB26" s="11">
        <v>0</v>
      </c>
      <c r="VC26" s="11">
        <v>0</v>
      </c>
      <c r="VD26" s="11">
        <v>0</v>
      </c>
      <c r="VE26" s="11">
        <v>0</v>
      </c>
      <c r="VF26" s="11">
        <v>0</v>
      </c>
      <c r="VG26" s="11">
        <v>0</v>
      </c>
      <c r="VH26" s="11">
        <v>0</v>
      </c>
      <c r="VI26" s="11">
        <v>0</v>
      </c>
      <c r="VJ26" s="11">
        <v>0</v>
      </c>
      <c r="VK26" s="11">
        <v>0</v>
      </c>
      <c r="VL26" s="11">
        <v>0</v>
      </c>
      <c r="VM26" s="11">
        <v>0</v>
      </c>
      <c r="VN26" s="11">
        <v>0</v>
      </c>
      <c r="VO26" s="11">
        <v>0</v>
      </c>
      <c r="VP26" s="11">
        <v>0</v>
      </c>
      <c r="VQ26" s="11">
        <v>0</v>
      </c>
      <c r="VR26" s="11">
        <v>0</v>
      </c>
      <c r="VS26" s="11">
        <v>0</v>
      </c>
      <c r="VT26" s="11">
        <v>0</v>
      </c>
      <c r="VU26" s="11">
        <v>0</v>
      </c>
      <c r="VV26" s="11">
        <v>0</v>
      </c>
      <c r="VW26" s="11">
        <v>0</v>
      </c>
      <c r="VX26" s="11">
        <v>0</v>
      </c>
      <c r="VY26" s="11">
        <v>0</v>
      </c>
      <c r="VZ26" s="11">
        <v>0</v>
      </c>
      <c r="WA26" s="11">
        <v>0</v>
      </c>
      <c r="WB26" s="11">
        <v>0</v>
      </c>
      <c r="WC26" s="11">
        <v>0</v>
      </c>
      <c r="WD26" s="11">
        <v>0</v>
      </c>
      <c r="WE26" s="11">
        <v>0</v>
      </c>
      <c r="WF26" s="11">
        <v>0</v>
      </c>
      <c r="WG26" s="11">
        <v>0</v>
      </c>
      <c r="WH26" s="11">
        <v>0</v>
      </c>
      <c r="WI26" s="11">
        <v>0</v>
      </c>
      <c r="WJ26" s="11">
        <v>0</v>
      </c>
      <c r="WK26" s="11">
        <v>0</v>
      </c>
      <c r="WL26" s="11">
        <v>0</v>
      </c>
      <c r="WM26" s="11">
        <v>0</v>
      </c>
      <c r="WN26" s="11">
        <v>0</v>
      </c>
      <c r="WO26" s="11">
        <v>0</v>
      </c>
      <c r="WP26" s="11">
        <v>0</v>
      </c>
      <c r="WQ26" s="11">
        <v>0</v>
      </c>
      <c r="WR26" s="11">
        <v>0</v>
      </c>
      <c r="WS26" s="11">
        <v>0</v>
      </c>
      <c r="WT26" s="11">
        <v>2.3262439080337818</v>
      </c>
      <c r="WU26" s="11">
        <v>0</v>
      </c>
      <c r="WV26" s="11">
        <v>0</v>
      </c>
      <c r="WW26" s="11">
        <v>0</v>
      </c>
      <c r="WX26" s="11">
        <v>0</v>
      </c>
      <c r="WY26" s="11">
        <v>0</v>
      </c>
      <c r="WZ26" s="11">
        <v>0</v>
      </c>
      <c r="XA26" s="11">
        <v>0</v>
      </c>
      <c r="XB26" s="11">
        <v>0</v>
      </c>
      <c r="XC26" s="11">
        <v>0</v>
      </c>
      <c r="XD26" s="11">
        <v>4.2874643446229861</v>
      </c>
      <c r="XE26" s="11">
        <v>0</v>
      </c>
      <c r="XF26" s="11">
        <v>0</v>
      </c>
      <c r="XG26" s="11">
        <v>0</v>
      </c>
      <c r="XH26" s="11">
        <v>0</v>
      </c>
      <c r="XI26" s="11">
        <v>0</v>
      </c>
      <c r="XJ26" s="11">
        <v>0</v>
      </c>
      <c r="XK26" s="11">
        <v>0</v>
      </c>
      <c r="XL26" s="11">
        <v>0</v>
      </c>
      <c r="XM26" s="11">
        <v>0</v>
      </c>
      <c r="XN26" s="11">
        <v>0</v>
      </c>
      <c r="XO26" s="11">
        <v>0</v>
      </c>
      <c r="XP26" s="11">
        <v>0</v>
      </c>
    </row>
    <row r="27" spans="1:640">
      <c r="A27" s="6">
        <v>72</v>
      </c>
      <c r="B27" s="3" t="s">
        <v>144</v>
      </c>
      <c r="C27" s="8">
        <f t="shared" si="0"/>
        <v>437.33340525125061</v>
      </c>
      <c r="D27" s="8">
        <f t="shared" si="1"/>
        <v>2312.3730318525318</v>
      </c>
      <c r="E27" s="60">
        <f t="shared" si="6"/>
        <v>2749.7064371037823</v>
      </c>
      <c r="F27" s="9">
        <f t="shared" si="2"/>
        <v>119.67890058672842</v>
      </c>
      <c r="G27" s="9">
        <f t="shared" si="3"/>
        <v>213.91562701560144</v>
      </c>
      <c r="H27" s="9">
        <f t="shared" si="7"/>
        <v>333.59452760232989</v>
      </c>
      <c r="I27" s="10">
        <f t="shared" si="8"/>
        <v>557.01230583797906</v>
      </c>
      <c r="J27" s="10">
        <f t="shared" si="9"/>
        <v>2526.2886588681331</v>
      </c>
      <c r="K27" s="10">
        <f t="shared" si="10"/>
        <v>3083.3009647061122</v>
      </c>
      <c r="L27" s="57">
        <v>317.23819571938043</v>
      </c>
      <c r="M27" s="57">
        <v>59.687407099879756</v>
      </c>
      <c r="N27" s="57">
        <v>60.407802431990405</v>
      </c>
      <c r="O27" s="57">
        <v>0</v>
      </c>
      <c r="P27" s="57">
        <v>0</v>
      </c>
      <c r="Q27" s="57">
        <v>0</v>
      </c>
      <c r="R27" s="57">
        <v>2263.0866683340073</v>
      </c>
      <c r="S27" s="57">
        <v>49.286363518524539</v>
      </c>
      <c r="T27" s="57">
        <v>0</v>
      </c>
      <c r="U27" s="58">
        <v>108.25619948227121</v>
      </c>
      <c r="V27" s="58">
        <v>2.9790047376582889</v>
      </c>
      <c r="W27" s="58">
        <v>8.4436963667989229</v>
      </c>
      <c r="X27" s="58">
        <v>0</v>
      </c>
      <c r="Y27" s="58">
        <v>0</v>
      </c>
      <c r="Z27" s="58">
        <v>0</v>
      </c>
      <c r="AA27" s="58">
        <v>213.73194235269125</v>
      </c>
      <c r="AB27" s="58">
        <v>0.18368466291020652</v>
      </c>
      <c r="AC27" s="58">
        <v>0</v>
      </c>
      <c r="AD27" s="59">
        <f t="shared" si="5"/>
        <v>425.49439520165163</v>
      </c>
      <c r="AE27" s="59">
        <f t="shared" si="5"/>
        <v>62.666411837538043</v>
      </c>
      <c r="AF27" s="59">
        <f t="shared" si="5"/>
        <v>68.851498798789322</v>
      </c>
      <c r="AG27" s="59">
        <f t="shared" si="5"/>
        <v>0</v>
      </c>
      <c r="AH27" s="59">
        <f t="shared" si="5"/>
        <v>0</v>
      </c>
      <c r="AI27" s="59">
        <f t="shared" si="5"/>
        <v>0</v>
      </c>
      <c r="AJ27" s="59">
        <f t="shared" si="5"/>
        <v>2476.8186106866988</v>
      </c>
      <c r="AK27" s="59">
        <f t="shared" si="5"/>
        <v>49.470048181434748</v>
      </c>
      <c r="AL27" s="59">
        <f t="shared" si="5"/>
        <v>0</v>
      </c>
      <c r="AM27" s="11">
        <v>0</v>
      </c>
      <c r="AN27" s="11">
        <v>0</v>
      </c>
      <c r="AO27" s="11">
        <v>23.963073895300266</v>
      </c>
      <c r="AP27" s="11">
        <v>0</v>
      </c>
      <c r="AQ27" s="11">
        <v>0</v>
      </c>
      <c r="AR27" s="11">
        <v>0</v>
      </c>
      <c r="AS27" s="11">
        <v>2189.0529079648254</v>
      </c>
      <c r="AT27" s="11">
        <v>0</v>
      </c>
      <c r="AU27" s="11">
        <v>0</v>
      </c>
      <c r="AV27" s="11">
        <v>0</v>
      </c>
      <c r="AW27" s="11">
        <v>0</v>
      </c>
      <c r="AX27" s="11">
        <v>0</v>
      </c>
      <c r="AY27" s="11">
        <v>1.7369261046997335</v>
      </c>
      <c r="AZ27" s="11">
        <v>0</v>
      </c>
      <c r="BA27" s="11">
        <v>0</v>
      </c>
      <c r="BB27" s="11">
        <v>0</v>
      </c>
      <c r="BC27" s="11">
        <v>158.67009203517401</v>
      </c>
      <c r="BD27" s="11">
        <v>0</v>
      </c>
      <c r="BE27" s="11">
        <v>0</v>
      </c>
      <c r="BF27" s="11">
        <v>0</v>
      </c>
      <c r="BG27" s="11">
        <v>0</v>
      </c>
      <c r="BH27" s="11">
        <v>3.0532574599092772</v>
      </c>
      <c r="BI27" s="11">
        <v>0</v>
      </c>
      <c r="BJ27" s="11">
        <v>0</v>
      </c>
      <c r="BK27" s="11">
        <v>0</v>
      </c>
      <c r="BL27" s="11">
        <v>0</v>
      </c>
      <c r="BM27" s="11">
        <v>35.736220238612347</v>
      </c>
      <c r="BN27" s="11">
        <v>0</v>
      </c>
      <c r="BO27" s="11">
        <v>0</v>
      </c>
      <c r="BP27" s="11">
        <v>0</v>
      </c>
      <c r="BQ27" s="11">
        <v>0</v>
      </c>
      <c r="BR27" s="11">
        <v>1.6219125400907226</v>
      </c>
      <c r="BS27" s="11">
        <v>0</v>
      </c>
      <c r="BT27" s="11">
        <v>0</v>
      </c>
      <c r="BU27" s="11">
        <v>0</v>
      </c>
      <c r="BV27" s="11">
        <v>0</v>
      </c>
      <c r="BW27" s="11">
        <v>18.983339761387647</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0</v>
      </c>
      <c r="FM27" s="11">
        <v>0</v>
      </c>
      <c r="FN27" s="11">
        <v>45</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0</v>
      </c>
      <c r="GI27" s="11">
        <v>0</v>
      </c>
      <c r="GJ27" s="11">
        <v>0</v>
      </c>
      <c r="GK27" s="11">
        <v>0</v>
      </c>
      <c r="GL27" s="11">
        <v>0</v>
      </c>
      <c r="GM27" s="11">
        <v>0</v>
      </c>
      <c r="GN27" s="11">
        <v>0</v>
      </c>
      <c r="GO27" s="11">
        <v>0</v>
      </c>
      <c r="GP27" s="11">
        <v>0</v>
      </c>
      <c r="GQ27" s="11">
        <v>9.0470000000000006</v>
      </c>
      <c r="GR27" s="11">
        <v>0</v>
      </c>
      <c r="GS27" s="11">
        <v>0</v>
      </c>
      <c r="GT27" s="11">
        <v>0</v>
      </c>
      <c r="GU27" s="11">
        <v>0</v>
      </c>
      <c r="GV27" s="11">
        <v>0</v>
      </c>
      <c r="GW27" s="11">
        <v>0</v>
      </c>
      <c r="GX27" s="11">
        <v>0</v>
      </c>
      <c r="GY27" s="11">
        <v>0</v>
      </c>
      <c r="GZ27" s="11">
        <v>0</v>
      </c>
      <c r="HA27" s="11">
        <v>0</v>
      </c>
      <c r="HB27" s="11">
        <v>11.578986535124447</v>
      </c>
      <c r="HC27" s="11">
        <v>0</v>
      </c>
      <c r="HD27" s="11">
        <v>0</v>
      </c>
      <c r="HE27" s="11">
        <v>0</v>
      </c>
      <c r="HF27" s="11">
        <v>0</v>
      </c>
      <c r="HG27" s="11">
        <v>7.1616031719744706</v>
      </c>
      <c r="HH27" s="11">
        <v>0</v>
      </c>
      <c r="HI27" s="11">
        <v>0</v>
      </c>
      <c r="HJ27" s="11">
        <v>0</v>
      </c>
      <c r="HK27" s="11">
        <v>0</v>
      </c>
      <c r="HL27" s="11">
        <v>1.3469407631626147</v>
      </c>
      <c r="HM27" s="11">
        <v>0</v>
      </c>
      <c r="HN27" s="11">
        <v>0</v>
      </c>
      <c r="HO27" s="11">
        <v>0</v>
      </c>
      <c r="HP27" s="11">
        <v>0</v>
      </c>
      <c r="HQ27" s="11">
        <v>0.83308286201607717</v>
      </c>
      <c r="HR27" s="11">
        <v>0</v>
      </c>
      <c r="HS27" s="11">
        <v>0</v>
      </c>
      <c r="HT27" s="11">
        <v>0</v>
      </c>
      <c r="HU27" s="11">
        <v>0</v>
      </c>
      <c r="HV27" s="11">
        <v>0</v>
      </c>
      <c r="HW27" s="11">
        <v>0</v>
      </c>
      <c r="HX27" s="11">
        <v>0</v>
      </c>
      <c r="HY27" s="11">
        <v>0</v>
      </c>
      <c r="HZ27" s="11">
        <v>0</v>
      </c>
      <c r="IA27" s="11">
        <v>0</v>
      </c>
      <c r="IB27" s="11">
        <v>0</v>
      </c>
      <c r="IC27" s="11">
        <v>0</v>
      </c>
      <c r="ID27" s="11">
        <v>0</v>
      </c>
      <c r="IE27" s="11">
        <v>0</v>
      </c>
      <c r="IF27" s="11">
        <v>0</v>
      </c>
      <c r="IG27" s="11">
        <v>0</v>
      </c>
      <c r="IH27" s="11">
        <v>0</v>
      </c>
      <c r="II27" s="11">
        <v>0</v>
      </c>
      <c r="IJ27" s="11">
        <v>0</v>
      </c>
      <c r="IK27" s="11">
        <v>0</v>
      </c>
      <c r="IL27" s="11">
        <v>0</v>
      </c>
      <c r="IM27" s="11">
        <v>0</v>
      </c>
      <c r="IN27" s="11">
        <v>0</v>
      </c>
      <c r="IO27" s="11">
        <v>0</v>
      </c>
      <c r="IP27" s="11">
        <v>0</v>
      </c>
      <c r="IQ27" s="11">
        <v>0</v>
      </c>
      <c r="IR27" s="11">
        <v>0</v>
      </c>
      <c r="IS27" s="11">
        <v>0</v>
      </c>
      <c r="IT27" s="11">
        <v>0</v>
      </c>
      <c r="IU27" s="11">
        <v>0</v>
      </c>
      <c r="IV27" s="11">
        <v>0</v>
      </c>
      <c r="IW27" s="11">
        <v>0</v>
      </c>
      <c r="IX27" s="11">
        <v>0</v>
      </c>
      <c r="IY27" s="11">
        <v>0</v>
      </c>
      <c r="IZ27" s="11">
        <v>0</v>
      </c>
      <c r="JA27" s="11">
        <v>0</v>
      </c>
      <c r="JB27" s="11">
        <v>0</v>
      </c>
      <c r="JC27" s="11">
        <v>0</v>
      </c>
      <c r="JD27" s="11">
        <v>0</v>
      </c>
      <c r="JE27" s="11">
        <v>0</v>
      </c>
      <c r="JF27" s="11">
        <v>23.999996524747306</v>
      </c>
      <c r="JG27" s="11">
        <v>0</v>
      </c>
      <c r="JH27" s="11">
        <v>0</v>
      </c>
      <c r="JI27" s="11">
        <v>0</v>
      </c>
      <c r="JJ27" s="11">
        <v>0</v>
      </c>
      <c r="JK27" s="11">
        <v>0</v>
      </c>
      <c r="JL27" s="11">
        <v>0</v>
      </c>
      <c r="JM27" s="11">
        <v>0</v>
      </c>
      <c r="JN27" s="11">
        <v>0</v>
      </c>
      <c r="JO27" s="11">
        <v>0</v>
      </c>
      <c r="JP27" s="11">
        <v>0</v>
      </c>
      <c r="JQ27" s="11">
        <v>0</v>
      </c>
      <c r="JR27" s="11">
        <v>0</v>
      </c>
      <c r="JS27" s="11">
        <v>0</v>
      </c>
      <c r="JT27" s="11">
        <v>0</v>
      </c>
      <c r="JU27" s="11">
        <v>0</v>
      </c>
      <c r="JV27" s="11">
        <v>0</v>
      </c>
      <c r="JW27" s="11">
        <v>0</v>
      </c>
      <c r="JX27" s="11">
        <v>0</v>
      </c>
      <c r="JY27" s="11">
        <v>0</v>
      </c>
      <c r="JZ27" s="11">
        <v>0</v>
      </c>
      <c r="KA27" s="11">
        <v>0</v>
      </c>
      <c r="KB27" s="11">
        <v>0</v>
      </c>
      <c r="KC27" s="11">
        <v>0</v>
      </c>
      <c r="KD27" s="11">
        <v>0</v>
      </c>
      <c r="KE27" s="11">
        <v>0</v>
      </c>
      <c r="KF27" s="11">
        <v>0</v>
      </c>
      <c r="KG27" s="11">
        <v>0</v>
      </c>
      <c r="KH27" s="11">
        <v>0</v>
      </c>
      <c r="KI27" s="11">
        <v>0</v>
      </c>
      <c r="KJ27" s="11">
        <v>0</v>
      </c>
      <c r="KK27" s="11">
        <v>0</v>
      </c>
      <c r="KL27" s="11">
        <v>0</v>
      </c>
      <c r="KM27" s="11">
        <v>0</v>
      </c>
      <c r="KN27" s="11">
        <v>0</v>
      </c>
      <c r="KO27" s="11">
        <v>0</v>
      </c>
      <c r="KP27" s="11">
        <v>0</v>
      </c>
      <c r="KQ27" s="11">
        <v>0</v>
      </c>
      <c r="KR27" s="11">
        <v>0</v>
      </c>
      <c r="KS27" s="11">
        <v>0</v>
      </c>
      <c r="KT27" s="11">
        <v>0</v>
      </c>
      <c r="KU27" s="11">
        <v>0</v>
      </c>
      <c r="KV27" s="11">
        <v>0</v>
      </c>
      <c r="KW27" s="11">
        <v>0</v>
      </c>
      <c r="KX27" s="11">
        <v>0</v>
      </c>
      <c r="KY27" s="11">
        <v>0</v>
      </c>
      <c r="KZ27" s="11">
        <v>0</v>
      </c>
      <c r="LA27" s="11">
        <v>0</v>
      </c>
      <c r="LB27" s="11">
        <v>0</v>
      </c>
      <c r="LC27" s="11">
        <v>0</v>
      </c>
      <c r="LD27" s="11">
        <v>0</v>
      </c>
      <c r="LE27" s="11">
        <v>0</v>
      </c>
      <c r="LF27" s="11">
        <v>0</v>
      </c>
      <c r="LG27" s="11">
        <v>0</v>
      </c>
      <c r="LH27" s="11">
        <v>0</v>
      </c>
      <c r="LI27" s="11">
        <v>0</v>
      </c>
      <c r="LJ27" s="11">
        <v>0</v>
      </c>
      <c r="LK27" s="11">
        <v>0</v>
      </c>
      <c r="LL27" s="11">
        <v>0</v>
      </c>
      <c r="LM27" s="11">
        <v>0</v>
      </c>
      <c r="LN27" s="11">
        <v>0</v>
      </c>
      <c r="LO27" s="11">
        <v>0</v>
      </c>
      <c r="LP27" s="11">
        <v>0</v>
      </c>
      <c r="LQ27" s="11">
        <v>0</v>
      </c>
      <c r="LR27" s="11">
        <v>0</v>
      </c>
      <c r="LS27" s="11">
        <v>0</v>
      </c>
      <c r="LT27" s="11">
        <v>0</v>
      </c>
      <c r="LU27" s="11">
        <v>0</v>
      </c>
      <c r="LV27" s="11">
        <v>0</v>
      </c>
      <c r="LW27" s="11">
        <v>0</v>
      </c>
      <c r="LX27" s="11">
        <v>0</v>
      </c>
      <c r="LY27" s="11">
        <v>0</v>
      </c>
      <c r="LZ27" s="11">
        <v>0</v>
      </c>
      <c r="MA27" s="11">
        <v>0</v>
      </c>
      <c r="MB27" s="11">
        <v>0</v>
      </c>
      <c r="MC27" s="11">
        <v>0</v>
      </c>
      <c r="MD27" s="11">
        <v>0</v>
      </c>
      <c r="ME27" s="11">
        <v>0</v>
      </c>
      <c r="MF27" s="11">
        <v>0</v>
      </c>
      <c r="MG27" s="11">
        <v>0</v>
      </c>
      <c r="MH27" s="11">
        <v>0</v>
      </c>
      <c r="MI27" s="11">
        <v>0</v>
      </c>
      <c r="MJ27" s="11">
        <v>0</v>
      </c>
      <c r="MK27" s="11">
        <v>0</v>
      </c>
      <c r="ML27" s="11">
        <v>0</v>
      </c>
      <c r="MM27" s="11">
        <v>0</v>
      </c>
      <c r="MN27" s="11">
        <v>0</v>
      </c>
      <c r="MO27" s="11">
        <v>0</v>
      </c>
      <c r="MP27" s="11">
        <v>0</v>
      </c>
      <c r="MQ27" s="11">
        <v>0</v>
      </c>
      <c r="MR27" s="11">
        <v>0</v>
      </c>
      <c r="MS27" s="11">
        <v>0</v>
      </c>
      <c r="MT27" s="11">
        <v>0</v>
      </c>
      <c r="MU27" s="11">
        <v>0</v>
      </c>
      <c r="MV27" s="11">
        <v>0</v>
      </c>
      <c r="MW27" s="11">
        <v>0</v>
      </c>
      <c r="MX27" s="11">
        <v>0</v>
      </c>
      <c r="MY27" s="11">
        <v>0</v>
      </c>
      <c r="MZ27" s="11">
        <v>0</v>
      </c>
      <c r="NA27" s="11">
        <v>0</v>
      </c>
      <c r="NB27" s="11">
        <v>0</v>
      </c>
      <c r="NC27" s="11">
        <v>0</v>
      </c>
      <c r="ND27" s="11">
        <v>0</v>
      </c>
      <c r="NE27" s="11">
        <v>0</v>
      </c>
      <c r="NF27" s="11">
        <v>0</v>
      </c>
      <c r="NG27" s="11">
        <v>0</v>
      </c>
      <c r="NH27" s="11">
        <v>0</v>
      </c>
      <c r="NI27" s="11">
        <v>0</v>
      </c>
      <c r="NJ27" s="11">
        <v>0</v>
      </c>
      <c r="NK27" s="11">
        <v>0</v>
      </c>
      <c r="NL27" s="11">
        <v>0</v>
      </c>
      <c r="NM27" s="11">
        <v>0</v>
      </c>
      <c r="NN27" s="11">
        <v>0</v>
      </c>
      <c r="NO27" s="11">
        <v>0</v>
      </c>
      <c r="NP27" s="11">
        <v>0</v>
      </c>
      <c r="NQ27" s="11">
        <v>0</v>
      </c>
      <c r="NR27" s="11">
        <v>0</v>
      </c>
      <c r="NS27" s="11">
        <v>0</v>
      </c>
      <c r="NT27" s="11">
        <v>0</v>
      </c>
      <c r="NU27" s="11">
        <v>0</v>
      </c>
      <c r="NV27" s="11">
        <v>0</v>
      </c>
      <c r="NW27" s="11">
        <v>0</v>
      </c>
      <c r="NX27" s="11">
        <v>0</v>
      </c>
      <c r="NY27" s="11">
        <v>0</v>
      </c>
      <c r="NZ27" s="11">
        <v>0</v>
      </c>
      <c r="OA27" s="11">
        <v>0</v>
      </c>
      <c r="OB27" s="11">
        <v>0</v>
      </c>
      <c r="OC27" s="11">
        <v>0</v>
      </c>
      <c r="OD27" s="11">
        <v>0</v>
      </c>
      <c r="OE27" s="11">
        <v>0</v>
      </c>
      <c r="OF27" s="11">
        <v>0</v>
      </c>
      <c r="OG27" s="11">
        <v>0</v>
      </c>
      <c r="OH27" s="11">
        <v>104.52394816961154</v>
      </c>
      <c r="OI27" s="11">
        <v>0</v>
      </c>
      <c r="OJ27" s="11">
        <v>0</v>
      </c>
      <c r="OK27" s="11">
        <v>0</v>
      </c>
      <c r="OL27" s="11">
        <v>0</v>
      </c>
      <c r="OM27" s="11">
        <v>0</v>
      </c>
      <c r="ON27" s="11">
        <v>0</v>
      </c>
      <c r="OO27" s="11">
        <v>0.28043996636968244</v>
      </c>
      <c r="OP27" s="11">
        <v>0</v>
      </c>
      <c r="OQ27" s="11">
        <v>0</v>
      </c>
      <c r="OR27" s="11">
        <v>64.95103095673467</v>
      </c>
      <c r="OS27" s="11">
        <v>0</v>
      </c>
      <c r="OT27" s="11">
        <v>0</v>
      </c>
      <c r="OU27" s="11">
        <v>0</v>
      </c>
      <c r="OV27" s="11">
        <v>0</v>
      </c>
      <c r="OW27" s="11">
        <v>0</v>
      </c>
      <c r="OX27" s="11">
        <v>0</v>
      </c>
      <c r="OY27" s="11">
        <v>0.17426499147951738</v>
      </c>
      <c r="OZ27" s="11">
        <v>0</v>
      </c>
      <c r="PA27" s="11">
        <v>0</v>
      </c>
      <c r="PB27" s="11">
        <v>48.855714984661496</v>
      </c>
      <c r="PC27" s="11">
        <v>5.5163104846040603E-2</v>
      </c>
      <c r="PD27" s="11">
        <v>36.444728536690135</v>
      </c>
      <c r="PE27" s="11">
        <v>0</v>
      </c>
      <c r="PF27" s="11">
        <v>0</v>
      </c>
      <c r="PG27" s="11">
        <v>0</v>
      </c>
      <c r="PH27" s="11">
        <v>0</v>
      </c>
      <c r="PI27" s="11">
        <v>0</v>
      </c>
      <c r="PJ27" s="11">
        <v>0</v>
      </c>
      <c r="PK27" s="11">
        <v>0</v>
      </c>
      <c r="PL27" s="11">
        <v>8.9907119506419466</v>
      </c>
      <c r="PM27" s="11">
        <v>1.0151434404951799E-2</v>
      </c>
      <c r="PN27" s="11">
        <v>6.70677026209919</v>
      </c>
      <c r="PO27" s="11">
        <v>0</v>
      </c>
      <c r="PP27" s="11">
        <v>0</v>
      </c>
      <c r="PQ27" s="11">
        <v>0</v>
      </c>
      <c r="PR27" s="11">
        <v>0</v>
      </c>
      <c r="PS27" s="11">
        <v>0</v>
      </c>
      <c r="PT27" s="11">
        <v>0</v>
      </c>
      <c r="PU27" s="11">
        <v>0</v>
      </c>
      <c r="PV27" s="11">
        <v>44.242322674930932</v>
      </c>
      <c r="PW27" s="11">
        <v>0</v>
      </c>
      <c r="PX27" s="11">
        <v>0</v>
      </c>
      <c r="PY27" s="11">
        <v>0</v>
      </c>
      <c r="PZ27" s="11">
        <v>0</v>
      </c>
      <c r="QA27" s="11">
        <v>0</v>
      </c>
      <c r="QB27" s="11">
        <v>0</v>
      </c>
      <c r="QC27" s="11">
        <v>0</v>
      </c>
      <c r="QD27" s="11">
        <v>0</v>
      </c>
      <c r="QE27" s="11">
        <v>0</v>
      </c>
      <c r="QF27" s="11">
        <v>6.4702397143509724</v>
      </c>
      <c r="QG27" s="11">
        <v>0</v>
      </c>
      <c r="QH27" s="11">
        <v>0</v>
      </c>
      <c r="QI27" s="11">
        <v>0</v>
      </c>
      <c r="QJ27" s="11">
        <v>0</v>
      </c>
      <c r="QK27" s="11">
        <v>0</v>
      </c>
      <c r="QL27" s="11">
        <v>0</v>
      </c>
      <c r="QM27" s="11">
        <v>0</v>
      </c>
      <c r="QN27" s="11">
        <v>0</v>
      </c>
      <c r="QO27" s="11">
        <v>0</v>
      </c>
      <c r="QP27" s="11">
        <v>33.649013972334373</v>
      </c>
      <c r="QQ27" s="11">
        <v>0</v>
      </c>
      <c r="QR27" s="11">
        <v>0</v>
      </c>
      <c r="QS27" s="11">
        <v>0</v>
      </c>
      <c r="QT27" s="11">
        <v>0</v>
      </c>
      <c r="QU27" s="11">
        <v>0</v>
      </c>
      <c r="QV27" s="11">
        <v>0</v>
      </c>
      <c r="QW27" s="11">
        <v>0.3297001369038795</v>
      </c>
      <c r="QX27" s="11">
        <v>0</v>
      </c>
      <c r="QY27" s="11">
        <v>0</v>
      </c>
      <c r="QZ27" s="11">
        <v>0.96136646639750944</v>
      </c>
      <c r="RA27" s="11">
        <v>0</v>
      </c>
      <c r="RB27" s="11">
        <v>0</v>
      </c>
      <c r="RC27" s="11">
        <v>0</v>
      </c>
      <c r="RD27" s="11">
        <v>0</v>
      </c>
      <c r="RE27" s="11">
        <v>0</v>
      </c>
      <c r="RF27" s="11">
        <v>0</v>
      </c>
      <c r="RG27" s="11">
        <v>9.4196714306891399E-3</v>
      </c>
      <c r="RH27" s="11">
        <v>0</v>
      </c>
      <c r="RI27" s="11">
        <v>0</v>
      </c>
      <c r="RJ27" s="11">
        <v>18.13393870601589</v>
      </c>
      <c r="RK27" s="11">
        <v>0</v>
      </c>
      <c r="RL27" s="11">
        <v>0</v>
      </c>
      <c r="RM27" s="11">
        <v>0</v>
      </c>
      <c r="RN27" s="11">
        <v>0</v>
      </c>
      <c r="RO27" s="11">
        <v>0</v>
      </c>
      <c r="RP27" s="11">
        <v>0</v>
      </c>
      <c r="RQ27" s="11">
        <v>0</v>
      </c>
      <c r="RR27" s="11">
        <v>0</v>
      </c>
      <c r="RS27" s="11">
        <v>0</v>
      </c>
      <c r="RT27" s="11">
        <v>19.310046828580369</v>
      </c>
      <c r="RU27" s="11">
        <v>0</v>
      </c>
      <c r="RV27" s="11">
        <v>0</v>
      </c>
      <c r="RW27" s="11">
        <v>0</v>
      </c>
      <c r="RX27" s="11">
        <v>0</v>
      </c>
      <c r="RY27" s="11">
        <v>0</v>
      </c>
      <c r="RZ27" s="11">
        <v>31.135936958594801</v>
      </c>
      <c r="SA27" s="11">
        <v>0</v>
      </c>
      <c r="SB27" s="11">
        <v>0</v>
      </c>
      <c r="SC27" s="11">
        <v>0</v>
      </c>
      <c r="SD27" s="11">
        <v>21.858692101404838</v>
      </c>
      <c r="SE27" s="11">
        <v>0</v>
      </c>
      <c r="SF27" s="11">
        <v>0</v>
      </c>
      <c r="SG27" s="11">
        <v>0</v>
      </c>
      <c r="SH27" s="11">
        <v>0</v>
      </c>
      <c r="SI27" s="11">
        <v>0</v>
      </c>
      <c r="SJ27" s="11">
        <v>35.245427694113502</v>
      </c>
      <c r="SK27" s="11">
        <v>0</v>
      </c>
      <c r="SL27" s="11">
        <v>0</v>
      </c>
      <c r="SM27" s="11">
        <v>0</v>
      </c>
      <c r="SN27" s="11">
        <v>0</v>
      </c>
      <c r="SO27" s="11">
        <v>0</v>
      </c>
      <c r="SP27" s="11">
        <v>0</v>
      </c>
      <c r="SQ27" s="11">
        <v>0</v>
      </c>
      <c r="SR27" s="11">
        <v>0</v>
      </c>
      <c r="SS27" s="11">
        <v>0</v>
      </c>
      <c r="ST27" s="11">
        <v>0</v>
      </c>
      <c r="SU27" s="11">
        <v>0</v>
      </c>
      <c r="SV27" s="11">
        <v>0</v>
      </c>
      <c r="SW27" s="11">
        <v>0</v>
      </c>
      <c r="SX27" s="11">
        <v>36.224910678516132</v>
      </c>
      <c r="SY27" s="11">
        <v>0</v>
      </c>
      <c r="SZ27" s="11">
        <v>0</v>
      </c>
      <c r="TA27" s="11">
        <v>0</v>
      </c>
      <c r="TB27" s="11">
        <v>0</v>
      </c>
      <c r="TC27" s="11">
        <v>0</v>
      </c>
      <c r="TD27" s="11">
        <v>0</v>
      </c>
      <c r="TE27" s="11">
        <v>24.676226890503667</v>
      </c>
      <c r="TF27" s="11">
        <v>0</v>
      </c>
      <c r="TG27" s="11">
        <v>0</v>
      </c>
      <c r="TH27" s="11">
        <v>0.52534872716774406</v>
      </c>
      <c r="TI27" s="11">
        <v>0</v>
      </c>
      <c r="TJ27" s="11">
        <v>0</v>
      </c>
      <c r="TK27" s="11">
        <v>0</v>
      </c>
      <c r="TL27" s="11">
        <v>0</v>
      </c>
      <c r="TM27" s="11">
        <v>0</v>
      </c>
      <c r="TN27" s="11">
        <v>0</v>
      </c>
      <c r="TO27" s="11">
        <v>0</v>
      </c>
      <c r="TP27" s="11">
        <v>0</v>
      </c>
      <c r="TQ27" s="11">
        <v>0</v>
      </c>
      <c r="TR27" s="11">
        <v>0</v>
      </c>
      <c r="TS27" s="11">
        <v>0</v>
      </c>
      <c r="TT27" s="11">
        <v>0</v>
      </c>
      <c r="TU27" s="11">
        <v>0</v>
      </c>
      <c r="TV27" s="11">
        <v>0</v>
      </c>
      <c r="TW27" s="11">
        <v>0</v>
      </c>
      <c r="TX27" s="11">
        <v>0</v>
      </c>
      <c r="TY27" s="11">
        <v>0</v>
      </c>
      <c r="TZ27" s="11">
        <v>0</v>
      </c>
      <c r="UA27" s="11">
        <v>0</v>
      </c>
      <c r="UB27" s="11">
        <v>0</v>
      </c>
      <c r="UC27" s="11">
        <v>0</v>
      </c>
      <c r="UD27" s="11">
        <v>0</v>
      </c>
      <c r="UE27" s="11">
        <v>0</v>
      </c>
      <c r="UF27" s="11">
        <v>0</v>
      </c>
      <c r="UG27" s="11">
        <v>0</v>
      </c>
      <c r="UH27" s="11">
        <v>0</v>
      </c>
      <c r="UI27" s="11">
        <v>0</v>
      </c>
      <c r="UJ27" s="11">
        <v>0</v>
      </c>
      <c r="UK27" s="11">
        <v>0</v>
      </c>
      <c r="UL27" s="11">
        <v>0</v>
      </c>
      <c r="UM27" s="11">
        <v>0</v>
      </c>
      <c r="UN27" s="11">
        <v>0</v>
      </c>
      <c r="UO27" s="11">
        <v>0</v>
      </c>
      <c r="UP27" s="11">
        <v>0</v>
      </c>
      <c r="UQ27" s="11">
        <v>0</v>
      </c>
      <c r="UR27" s="11">
        <v>0</v>
      </c>
      <c r="US27" s="11">
        <v>0</v>
      </c>
      <c r="UT27" s="11">
        <v>0</v>
      </c>
      <c r="UU27" s="11">
        <v>0</v>
      </c>
      <c r="UV27" s="11">
        <v>0</v>
      </c>
      <c r="UW27" s="11">
        <v>0</v>
      </c>
      <c r="UX27" s="11">
        <v>0</v>
      </c>
      <c r="UY27" s="11">
        <v>0</v>
      </c>
      <c r="UZ27" s="11">
        <v>0</v>
      </c>
      <c r="VA27" s="11">
        <v>0</v>
      </c>
      <c r="VB27" s="11">
        <v>0</v>
      </c>
      <c r="VC27" s="11">
        <v>0</v>
      </c>
      <c r="VD27" s="11">
        <v>0</v>
      </c>
      <c r="VE27" s="11">
        <v>0</v>
      </c>
      <c r="VF27" s="11">
        <v>0</v>
      </c>
      <c r="VG27" s="11">
        <v>0</v>
      </c>
      <c r="VH27" s="11">
        <v>0</v>
      </c>
      <c r="VI27" s="11">
        <v>0</v>
      </c>
      <c r="VJ27" s="11">
        <v>0</v>
      </c>
      <c r="VK27" s="11">
        <v>0</v>
      </c>
      <c r="VL27" s="11">
        <v>0</v>
      </c>
      <c r="VM27" s="11">
        <v>0</v>
      </c>
      <c r="VN27" s="11">
        <v>0</v>
      </c>
      <c r="VO27" s="11">
        <v>0</v>
      </c>
      <c r="VP27" s="11">
        <v>0</v>
      </c>
      <c r="VQ27" s="11">
        <v>0</v>
      </c>
      <c r="VR27" s="11">
        <v>0</v>
      </c>
      <c r="VS27" s="11">
        <v>0</v>
      </c>
      <c r="VT27" s="11">
        <v>0</v>
      </c>
      <c r="VU27" s="11">
        <v>0</v>
      </c>
      <c r="VV27" s="11">
        <v>0</v>
      </c>
      <c r="VW27" s="11">
        <v>0</v>
      </c>
      <c r="VX27" s="11">
        <v>0</v>
      </c>
      <c r="VY27" s="11">
        <v>0</v>
      </c>
      <c r="VZ27" s="11">
        <v>0</v>
      </c>
      <c r="WA27" s="11">
        <v>0</v>
      </c>
      <c r="WB27" s="11">
        <v>0</v>
      </c>
      <c r="WC27" s="11">
        <v>0</v>
      </c>
      <c r="WD27" s="11">
        <v>0</v>
      </c>
      <c r="WE27" s="11">
        <v>0</v>
      </c>
      <c r="WF27" s="11">
        <v>0</v>
      </c>
      <c r="WG27" s="11">
        <v>0</v>
      </c>
      <c r="WH27" s="11">
        <v>0</v>
      </c>
      <c r="WI27" s="11">
        <v>0</v>
      </c>
      <c r="WJ27" s="11">
        <v>0</v>
      </c>
      <c r="WK27" s="11">
        <v>0</v>
      </c>
      <c r="WL27" s="11">
        <v>0</v>
      </c>
      <c r="WM27" s="11">
        <v>0</v>
      </c>
      <c r="WN27" s="11">
        <v>0</v>
      </c>
      <c r="WO27" s="11">
        <v>0</v>
      </c>
      <c r="WP27" s="11">
        <v>0</v>
      </c>
      <c r="WQ27" s="11">
        <v>0</v>
      </c>
      <c r="WR27" s="11">
        <v>0</v>
      </c>
      <c r="WS27" s="11">
        <v>0</v>
      </c>
      <c r="WT27" s="11">
        <v>2.7259509775618955</v>
      </c>
      <c r="WU27" s="11">
        <v>0</v>
      </c>
      <c r="WV27" s="11">
        <v>0</v>
      </c>
      <c r="WW27" s="11">
        <v>0</v>
      </c>
      <c r="WX27" s="11">
        <v>0</v>
      </c>
      <c r="WY27" s="11">
        <v>0</v>
      </c>
      <c r="WZ27" s="11">
        <v>0</v>
      </c>
      <c r="XA27" s="11">
        <v>0</v>
      </c>
      <c r="XB27" s="11">
        <v>0</v>
      </c>
      <c r="XC27" s="11">
        <v>0</v>
      </c>
      <c r="XD27" s="11">
        <v>5.0241582927412756</v>
      </c>
      <c r="XE27" s="11">
        <v>0</v>
      </c>
      <c r="XF27" s="11">
        <v>0</v>
      </c>
      <c r="XG27" s="11">
        <v>0</v>
      </c>
      <c r="XH27" s="11">
        <v>0</v>
      </c>
      <c r="XI27" s="11">
        <v>0</v>
      </c>
      <c r="XJ27" s="11">
        <v>0</v>
      </c>
      <c r="XK27" s="11">
        <v>0</v>
      </c>
      <c r="XL27" s="11">
        <v>0</v>
      </c>
      <c r="XM27" s="11">
        <v>0</v>
      </c>
      <c r="XN27" s="11">
        <v>0</v>
      </c>
      <c r="XO27" s="11">
        <v>0</v>
      </c>
      <c r="XP27" s="11">
        <v>0</v>
      </c>
    </row>
    <row r="28" spans="1:640">
      <c r="A28" s="6">
        <v>76</v>
      </c>
      <c r="B28" s="3" t="s">
        <v>145</v>
      </c>
      <c r="C28" s="8">
        <f t="shared" si="0"/>
        <v>88452.908787445704</v>
      </c>
      <c r="D28" s="8">
        <f t="shared" si="1"/>
        <v>111718.93750634707</v>
      </c>
      <c r="E28" s="60">
        <f t="shared" si="6"/>
        <v>200171.84629379277</v>
      </c>
      <c r="F28" s="9">
        <f t="shared" si="2"/>
        <v>26731.71438276731</v>
      </c>
      <c r="G28" s="9">
        <f t="shared" si="3"/>
        <v>4923.1204913679521</v>
      </c>
      <c r="H28" s="9">
        <f t="shared" si="7"/>
        <v>31654.83487413526</v>
      </c>
      <c r="I28" s="10">
        <f t="shared" si="8"/>
        <v>115184.62317021302</v>
      </c>
      <c r="J28" s="10">
        <f t="shared" si="9"/>
        <v>116642.05799771502</v>
      </c>
      <c r="K28" s="10">
        <f t="shared" si="10"/>
        <v>231826.68116792804</v>
      </c>
      <c r="L28" s="57">
        <v>72644.229179423462</v>
      </c>
      <c r="M28" s="57">
        <v>11064.61971401705</v>
      </c>
      <c r="N28" s="57">
        <v>4744.0598940051905</v>
      </c>
      <c r="O28" s="57">
        <v>0</v>
      </c>
      <c r="P28" s="57">
        <v>0</v>
      </c>
      <c r="Q28" s="57">
        <v>0</v>
      </c>
      <c r="R28" s="57">
        <v>102863.3736161147</v>
      </c>
      <c r="S28" s="57">
        <v>8748.659474996728</v>
      </c>
      <c r="T28" s="57">
        <v>106.90441523563774</v>
      </c>
      <c r="U28" s="58">
        <v>23160.316592609332</v>
      </c>
      <c r="V28" s="58">
        <v>2410.1383271477848</v>
      </c>
      <c r="W28" s="58">
        <v>1161.2594630101933</v>
      </c>
      <c r="X28" s="58">
        <v>0</v>
      </c>
      <c r="Y28" s="58">
        <v>0</v>
      </c>
      <c r="Z28" s="58">
        <v>0</v>
      </c>
      <c r="AA28" s="58">
        <v>3494.578617898052</v>
      </c>
      <c r="AB28" s="58">
        <v>1269.7952754327805</v>
      </c>
      <c r="AC28" s="58">
        <v>158.74659803712001</v>
      </c>
      <c r="AD28" s="59">
        <f t="shared" si="5"/>
        <v>95804.545772032798</v>
      </c>
      <c r="AE28" s="59">
        <f t="shared" si="5"/>
        <v>13474.758041164834</v>
      </c>
      <c r="AF28" s="59">
        <f t="shared" si="5"/>
        <v>5905.3193570153835</v>
      </c>
      <c r="AG28" s="59">
        <f t="shared" si="5"/>
        <v>0</v>
      </c>
      <c r="AH28" s="59">
        <f t="shared" si="5"/>
        <v>0</v>
      </c>
      <c r="AI28" s="59">
        <f t="shared" si="5"/>
        <v>0</v>
      </c>
      <c r="AJ28" s="59">
        <f t="shared" si="5"/>
        <v>106357.95223401274</v>
      </c>
      <c r="AK28" s="59">
        <f t="shared" si="5"/>
        <v>10018.454750429508</v>
      </c>
      <c r="AL28" s="59">
        <f t="shared" si="5"/>
        <v>265.65101327275772</v>
      </c>
      <c r="AM28" s="11">
        <v>0</v>
      </c>
      <c r="AN28" s="11">
        <v>0</v>
      </c>
      <c r="AO28" s="11">
        <v>0</v>
      </c>
      <c r="AP28" s="11">
        <v>0</v>
      </c>
      <c r="AQ28" s="11">
        <v>0</v>
      </c>
      <c r="AR28" s="11">
        <v>0</v>
      </c>
      <c r="AS28" s="11">
        <v>36886.015585780158</v>
      </c>
      <c r="AT28" s="11">
        <v>-1.9953687990639133</v>
      </c>
      <c r="AU28" s="11">
        <v>0</v>
      </c>
      <c r="AV28" s="11">
        <v>0</v>
      </c>
      <c r="AW28" s="11">
        <v>0</v>
      </c>
      <c r="AX28" s="11">
        <v>0</v>
      </c>
      <c r="AY28" s="11">
        <v>0</v>
      </c>
      <c r="AZ28" s="11">
        <v>0</v>
      </c>
      <c r="BA28" s="11">
        <v>0</v>
      </c>
      <c r="BB28" s="11">
        <v>0</v>
      </c>
      <c r="BC28" s="11">
        <v>2673.6254142198395</v>
      </c>
      <c r="BD28" s="11">
        <v>-0.14463120093608678</v>
      </c>
      <c r="BE28" s="11">
        <v>0</v>
      </c>
      <c r="BF28" s="11">
        <v>0</v>
      </c>
      <c r="BG28" s="11">
        <v>0</v>
      </c>
      <c r="BH28" s="11">
        <v>0</v>
      </c>
      <c r="BI28" s="11">
        <v>0</v>
      </c>
      <c r="BJ28" s="11">
        <v>0</v>
      </c>
      <c r="BK28" s="11">
        <v>0</v>
      </c>
      <c r="BL28" s="11">
        <v>0</v>
      </c>
      <c r="BM28" s="11">
        <v>169.89807728739422</v>
      </c>
      <c r="BN28" s="11">
        <v>0</v>
      </c>
      <c r="BO28" s="11">
        <v>0</v>
      </c>
      <c r="BP28" s="11">
        <v>0</v>
      </c>
      <c r="BQ28" s="11">
        <v>0</v>
      </c>
      <c r="BR28" s="11">
        <v>0</v>
      </c>
      <c r="BS28" s="11">
        <v>0</v>
      </c>
      <c r="BT28" s="11">
        <v>0</v>
      </c>
      <c r="BU28" s="11">
        <v>0</v>
      </c>
      <c r="BV28" s="11">
        <v>0</v>
      </c>
      <c r="BW28" s="11">
        <v>90.251092712605796</v>
      </c>
      <c r="BX28" s="11">
        <v>0</v>
      </c>
      <c r="BY28" s="11">
        <v>0</v>
      </c>
      <c r="BZ28" s="11">
        <v>0</v>
      </c>
      <c r="CA28" s="11">
        <v>0</v>
      </c>
      <c r="CB28" s="11">
        <v>0</v>
      </c>
      <c r="CC28" s="11">
        <v>890.6401472694165</v>
      </c>
      <c r="CD28" s="11">
        <v>0</v>
      </c>
      <c r="CE28" s="11">
        <v>0</v>
      </c>
      <c r="CF28" s="11">
        <v>0</v>
      </c>
      <c r="CG28" s="11">
        <v>257.65796958527795</v>
      </c>
      <c r="CH28" s="11">
        <v>0</v>
      </c>
      <c r="CI28" s="11">
        <v>0</v>
      </c>
      <c r="CJ28" s="11">
        <v>0</v>
      </c>
      <c r="CK28" s="11">
        <v>0</v>
      </c>
      <c r="CL28" s="11">
        <v>0</v>
      </c>
      <c r="CM28" s="11">
        <v>955.87485273058348</v>
      </c>
      <c r="CN28" s="11">
        <v>0</v>
      </c>
      <c r="CO28" s="11">
        <v>0</v>
      </c>
      <c r="CP28" s="11">
        <v>0</v>
      </c>
      <c r="CQ28" s="11">
        <v>276.53006041472207</v>
      </c>
      <c r="CR28" s="11">
        <v>0</v>
      </c>
      <c r="CS28" s="11">
        <v>0</v>
      </c>
      <c r="CT28" s="11">
        <v>0</v>
      </c>
      <c r="CU28" s="11">
        <v>0</v>
      </c>
      <c r="CV28" s="11">
        <v>0</v>
      </c>
      <c r="CW28" s="11">
        <v>0</v>
      </c>
      <c r="CX28" s="11">
        <v>0</v>
      </c>
      <c r="CY28" s="11">
        <v>0</v>
      </c>
      <c r="CZ28" s="11">
        <v>0</v>
      </c>
      <c r="DA28" s="11">
        <v>0</v>
      </c>
      <c r="DB28" s="11">
        <v>9.0178811619341559</v>
      </c>
      <c r="DC28" s="11">
        <v>0</v>
      </c>
      <c r="DD28" s="11">
        <v>0</v>
      </c>
      <c r="DE28" s="11">
        <v>0</v>
      </c>
      <c r="DF28" s="11">
        <v>0</v>
      </c>
      <c r="DG28" s="11">
        <v>0</v>
      </c>
      <c r="DH28" s="11">
        <v>0</v>
      </c>
      <c r="DI28" s="11">
        <v>0</v>
      </c>
      <c r="DJ28" s="11">
        <v>0</v>
      </c>
      <c r="DK28" s="11">
        <v>0</v>
      </c>
      <c r="DL28" s="11">
        <v>274.68698883806582</v>
      </c>
      <c r="DM28" s="11">
        <v>0</v>
      </c>
      <c r="DN28" s="11">
        <v>0</v>
      </c>
      <c r="DO28" s="11">
        <v>0</v>
      </c>
      <c r="DP28" s="11">
        <v>0</v>
      </c>
      <c r="DQ28" s="11">
        <v>0</v>
      </c>
      <c r="DR28" s="11">
        <v>0</v>
      </c>
      <c r="DS28" s="11">
        <v>0</v>
      </c>
      <c r="DT28" s="11">
        <v>0</v>
      </c>
      <c r="DU28" s="11">
        <v>0</v>
      </c>
      <c r="DV28" s="11">
        <v>0</v>
      </c>
      <c r="DW28" s="11">
        <v>0</v>
      </c>
      <c r="DX28" s="11">
        <v>0</v>
      </c>
      <c r="DY28" s="11">
        <v>0</v>
      </c>
      <c r="DZ28" s="11">
        <v>0</v>
      </c>
      <c r="EA28" s="11">
        <v>0</v>
      </c>
      <c r="EB28" s="11">
        <v>0</v>
      </c>
      <c r="EC28" s="11">
        <v>0</v>
      </c>
      <c r="ED28" s="11">
        <v>0</v>
      </c>
      <c r="EE28" s="11">
        <v>0</v>
      </c>
      <c r="EF28" s="11">
        <v>0</v>
      </c>
      <c r="EG28" s="11">
        <v>0</v>
      </c>
      <c r="EH28" s="11">
        <v>0</v>
      </c>
      <c r="EI28" s="11">
        <v>0</v>
      </c>
      <c r="EJ28" s="11">
        <v>0</v>
      </c>
      <c r="EK28" s="11">
        <v>0</v>
      </c>
      <c r="EL28" s="11">
        <v>0</v>
      </c>
      <c r="EM28" s="11">
        <v>0</v>
      </c>
      <c r="EN28" s="11">
        <v>0</v>
      </c>
      <c r="EO28" s="11">
        <v>0</v>
      </c>
      <c r="EP28" s="11">
        <v>0</v>
      </c>
      <c r="EQ28" s="11">
        <v>0</v>
      </c>
      <c r="ER28" s="11">
        <v>0</v>
      </c>
      <c r="ES28" s="11">
        <v>0</v>
      </c>
      <c r="ET28" s="11">
        <v>0</v>
      </c>
      <c r="EU28" s="11">
        <v>0</v>
      </c>
      <c r="EV28" s="11">
        <v>0</v>
      </c>
      <c r="EW28" s="11">
        <v>0</v>
      </c>
      <c r="EX28" s="11">
        <v>0</v>
      </c>
      <c r="EY28" s="11">
        <v>0</v>
      </c>
      <c r="EZ28" s="11">
        <v>0</v>
      </c>
      <c r="FA28" s="11">
        <v>0</v>
      </c>
      <c r="FB28" s="11">
        <v>0</v>
      </c>
      <c r="FC28" s="11">
        <v>0</v>
      </c>
      <c r="FD28" s="11">
        <v>0</v>
      </c>
      <c r="FE28" s="11">
        <v>0</v>
      </c>
      <c r="FF28" s="11">
        <v>0</v>
      </c>
      <c r="FG28" s="11">
        <v>0</v>
      </c>
      <c r="FH28" s="11">
        <v>0</v>
      </c>
      <c r="FI28" s="11">
        <v>0</v>
      </c>
      <c r="FJ28" s="11">
        <v>0</v>
      </c>
      <c r="FK28" s="11">
        <v>149.08216000000002</v>
      </c>
      <c r="FL28" s="11">
        <v>0</v>
      </c>
      <c r="FM28" s="11">
        <v>0</v>
      </c>
      <c r="FN28" s="11">
        <v>11053</v>
      </c>
      <c r="FO28" s="11">
        <v>0</v>
      </c>
      <c r="FP28" s="11">
        <v>0</v>
      </c>
      <c r="FQ28" s="11">
        <v>0</v>
      </c>
      <c r="FR28" s="11">
        <v>0</v>
      </c>
      <c r="FS28" s="11">
        <v>0</v>
      </c>
      <c r="FT28" s="11">
        <v>0</v>
      </c>
      <c r="FU28" s="11">
        <v>0</v>
      </c>
      <c r="FV28" s="11">
        <v>0</v>
      </c>
      <c r="FW28" s="11">
        <v>0</v>
      </c>
      <c r="FX28" s="11">
        <v>0</v>
      </c>
      <c r="FY28" s="11">
        <v>0</v>
      </c>
      <c r="FZ28" s="11">
        <v>0</v>
      </c>
      <c r="GA28" s="11">
        <v>0</v>
      </c>
      <c r="GB28" s="11">
        <v>0</v>
      </c>
      <c r="GC28" s="11">
        <v>0</v>
      </c>
      <c r="GD28" s="11">
        <v>0</v>
      </c>
      <c r="GE28" s="11">
        <v>0</v>
      </c>
      <c r="GF28" s="11">
        <v>0</v>
      </c>
      <c r="GG28" s="11">
        <v>0</v>
      </c>
      <c r="GH28" s="11">
        <v>0</v>
      </c>
      <c r="GI28" s="11">
        <v>0</v>
      </c>
      <c r="GJ28" s="11">
        <v>0</v>
      </c>
      <c r="GK28" s="11">
        <v>0</v>
      </c>
      <c r="GL28" s="11">
        <v>0</v>
      </c>
      <c r="GM28" s="11">
        <v>0</v>
      </c>
      <c r="GN28" s="11">
        <v>0</v>
      </c>
      <c r="GO28" s="11">
        <v>0</v>
      </c>
      <c r="GP28" s="11">
        <v>0</v>
      </c>
      <c r="GQ28" s="11">
        <v>1713.79</v>
      </c>
      <c r="GR28" s="11">
        <v>0</v>
      </c>
      <c r="GS28" s="11">
        <v>0</v>
      </c>
      <c r="GT28" s="11">
        <v>0</v>
      </c>
      <c r="GU28" s="11">
        <v>0</v>
      </c>
      <c r="GV28" s="11">
        <v>0</v>
      </c>
      <c r="GW28" s="11">
        <v>0</v>
      </c>
      <c r="GX28" s="11">
        <v>75.75</v>
      </c>
      <c r="GY28" s="11">
        <v>0</v>
      </c>
      <c r="GZ28" s="11">
        <v>0</v>
      </c>
      <c r="HA28" s="11">
        <v>0</v>
      </c>
      <c r="HB28" s="11">
        <v>0</v>
      </c>
      <c r="HC28" s="11">
        <v>0</v>
      </c>
      <c r="HD28" s="11">
        <v>0</v>
      </c>
      <c r="HE28" s="11">
        <v>0</v>
      </c>
      <c r="HF28" s="11">
        <v>0</v>
      </c>
      <c r="HG28" s="11">
        <v>367.45936927190502</v>
      </c>
      <c r="HH28" s="11">
        <v>0</v>
      </c>
      <c r="HI28" s="11">
        <v>83.080415235637744</v>
      </c>
      <c r="HJ28" s="11">
        <v>0</v>
      </c>
      <c r="HK28" s="11">
        <v>0</v>
      </c>
      <c r="HL28" s="11">
        <v>0</v>
      </c>
      <c r="HM28" s="11">
        <v>0</v>
      </c>
      <c r="HN28" s="11">
        <v>0</v>
      </c>
      <c r="HO28" s="11">
        <v>0</v>
      </c>
      <c r="HP28" s="11">
        <v>0</v>
      </c>
      <c r="HQ28" s="11">
        <v>42.745192057780848</v>
      </c>
      <c r="HR28" s="11">
        <v>0</v>
      </c>
      <c r="HS28" s="11">
        <v>9.6644380371199841</v>
      </c>
      <c r="HT28" s="11">
        <v>0</v>
      </c>
      <c r="HU28" s="11">
        <v>0</v>
      </c>
      <c r="HV28" s="11">
        <v>0</v>
      </c>
      <c r="HW28" s="11">
        <v>0</v>
      </c>
      <c r="HX28" s="11">
        <v>0</v>
      </c>
      <c r="HY28" s="11">
        <v>0</v>
      </c>
      <c r="HZ28" s="11">
        <v>0</v>
      </c>
      <c r="IA28" s="11">
        <v>0</v>
      </c>
      <c r="IB28" s="11">
        <v>0</v>
      </c>
      <c r="IC28" s="11">
        <v>23.824000000000002</v>
      </c>
      <c r="ID28" s="11">
        <v>0</v>
      </c>
      <c r="IE28" s="11">
        <v>0</v>
      </c>
      <c r="IF28" s="11">
        <v>0</v>
      </c>
      <c r="IG28" s="11">
        <v>0</v>
      </c>
      <c r="IH28" s="11">
        <v>0</v>
      </c>
      <c r="II28" s="11">
        <v>0</v>
      </c>
      <c r="IJ28" s="11">
        <v>0</v>
      </c>
      <c r="IK28" s="11">
        <v>0</v>
      </c>
      <c r="IL28" s="11">
        <v>75</v>
      </c>
      <c r="IM28" s="11">
        <v>0</v>
      </c>
      <c r="IN28" s="11">
        <v>0</v>
      </c>
      <c r="IO28" s="11">
        <v>0</v>
      </c>
      <c r="IP28" s="11">
        <v>0</v>
      </c>
      <c r="IQ28" s="11">
        <v>0</v>
      </c>
      <c r="IR28" s="11">
        <v>0</v>
      </c>
      <c r="IS28" s="11">
        <v>0</v>
      </c>
      <c r="IT28" s="11">
        <v>0</v>
      </c>
      <c r="IU28" s="11">
        <v>0</v>
      </c>
      <c r="IV28" s="11">
        <v>0</v>
      </c>
      <c r="IW28" s="11">
        <v>0</v>
      </c>
      <c r="IX28" s="11">
        <v>0</v>
      </c>
      <c r="IY28" s="11">
        <v>0</v>
      </c>
      <c r="IZ28" s="11">
        <v>0</v>
      </c>
      <c r="JA28" s="11">
        <v>0</v>
      </c>
      <c r="JB28" s="11">
        <v>0</v>
      </c>
      <c r="JC28" s="11">
        <v>0</v>
      </c>
      <c r="JD28" s="11">
        <v>0</v>
      </c>
      <c r="JE28" s="11">
        <v>0</v>
      </c>
      <c r="JF28" s="11">
        <v>0</v>
      </c>
      <c r="JG28" s="11">
        <v>0</v>
      </c>
      <c r="JH28" s="11">
        <v>0</v>
      </c>
      <c r="JI28" s="11">
        <v>0</v>
      </c>
      <c r="JJ28" s="11">
        <v>0</v>
      </c>
      <c r="JK28" s="11">
        <v>0</v>
      </c>
      <c r="JL28" s="11">
        <v>0</v>
      </c>
      <c r="JM28" s="11">
        <v>0</v>
      </c>
      <c r="JN28" s="11">
        <v>0</v>
      </c>
      <c r="JO28" s="11">
        <v>0</v>
      </c>
      <c r="JP28" s="11">
        <v>0</v>
      </c>
      <c r="JQ28" s="11">
        <v>0</v>
      </c>
      <c r="JR28" s="11">
        <v>0</v>
      </c>
      <c r="JS28" s="11">
        <v>0</v>
      </c>
      <c r="JT28" s="11">
        <v>0</v>
      </c>
      <c r="JU28" s="11">
        <v>0</v>
      </c>
      <c r="JV28" s="11">
        <v>0</v>
      </c>
      <c r="JW28" s="11">
        <v>0</v>
      </c>
      <c r="JX28" s="11">
        <v>0</v>
      </c>
      <c r="JY28" s="11">
        <v>0</v>
      </c>
      <c r="JZ28" s="11">
        <v>752.56800999999996</v>
      </c>
      <c r="KA28" s="11">
        <v>0</v>
      </c>
      <c r="KB28" s="11">
        <v>0</v>
      </c>
      <c r="KC28" s="11">
        <v>0</v>
      </c>
      <c r="KD28" s="11">
        <v>0</v>
      </c>
      <c r="KE28" s="11">
        <v>0</v>
      </c>
      <c r="KF28" s="11">
        <v>0</v>
      </c>
      <c r="KG28" s="11">
        <v>0</v>
      </c>
      <c r="KH28" s="11">
        <v>0</v>
      </c>
      <c r="KI28" s="11">
        <v>0</v>
      </c>
      <c r="KJ28" s="11">
        <v>0</v>
      </c>
      <c r="KK28" s="11">
        <v>0</v>
      </c>
      <c r="KL28" s="11">
        <v>0</v>
      </c>
      <c r="KM28" s="11">
        <v>0</v>
      </c>
      <c r="KN28" s="11">
        <v>0</v>
      </c>
      <c r="KO28" s="11">
        <v>0</v>
      </c>
      <c r="KP28" s="11">
        <v>0</v>
      </c>
      <c r="KQ28" s="11">
        <v>0</v>
      </c>
      <c r="KR28" s="11">
        <v>0</v>
      </c>
      <c r="KS28" s="11">
        <v>0</v>
      </c>
      <c r="KT28" s="11">
        <v>0</v>
      </c>
      <c r="KU28" s="11">
        <v>0</v>
      </c>
      <c r="KV28" s="11">
        <v>0</v>
      </c>
      <c r="KW28" s="11">
        <v>0</v>
      </c>
      <c r="KX28" s="11">
        <v>0</v>
      </c>
      <c r="KY28" s="11">
        <v>0</v>
      </c>
      <c r="KZ28" s="11">
        <v>0</v>
      </c>
      <c r="LA28" s="11">
        <v>0</v>
      </c>
      <c r="LB28" s="11">
        <v>0</v>
      </c>
      <c r="LC28" s="11">
        <v>0</v>
      </c>
      <c r="LD28" s="11">
        <v>0</v>
      </c>
      <c r="LE28" s="11">
        <v>0</v>
      </c>
      <c r="LF28" s="11">
        <v>0</v>
      </c>
      <c r="LG28" s="11">
        <v>0</v>
      </c>
      <c r="LH28" s="11">
        <v>0</v>
      </c>
      <c r="LI28" s="11">
        <v>0</v>
      </c>
      <c r="LJ28" s="11">
        <v>0</v>
      </c>
      <c r="LK28" s="11">
        <v>0</v>
      </c>
      <c r="LL28" s="11">
        <v>0</v>
      </c>
      <c r="LM28" s="11">
        <v>0</v>
      </c>
      <c r="LN28" s="11">
        <v>0</v>
      </c>
      <c r="LO28" s="11">
        <v>0</v>
      </c>
      <c r="LP28" s="11">
        <v>0</v>
      </c>
      <c r="LQ28" s="11">
        <v>0</v>
      </c>
      <c r="LR28" s="11">
        <v>0</v>
      </c>
      <c r="LS28" s="11">
        <v>0</v>
      </c>
      <c r="LT28" s="11">
        <v>0</v>
      </c>
      <c r="LU28" s="11">
        <v>0</v>
      </c>
      <c r="LV28" s="11">
        <v>0</v>
      </c>
      <c r="LW28" s="11">
        <v>0</v>
      </c>
      <c r="LX28" s="11">
        <v>0</v>
      </c>
      <c r="LY28" s="11">
        <v>0</v>
      </c>
      <c r="LZ28" s="11">
        <v>0</v>
      </c>
      <c r="MA28" s="11">
        <v>0</v>
      </c>
      <c r="MB28" s="11">
        <v>0</v>
      </c>
      <c r="MC28" s="11">
        <v>0</v>
      </c>
      <c r="MD28" s="11">
        <v>0</v>
      </c>
      <c r="ME28" s="11">
        <v>0</v>
      </c>
      <c r="MF28" s="11">
        <v>0</v>
      </c>
      <c r="MG28" s="11">
        <v>0</v>
      </c>
      <c r="MH28" s="11">
        <v>0</v>
      </c>
      <c r="MI28" s="11">
        <v>0</v>
      </c>
      <c r="MJ28" s="11">
        <v>0</v>
      </c>
      <c r="MK28" s="11">
        <v>0</v>
      </c>
      <c r="ML28" s="11">
        <v>0</v>
      </c>
      <c r="MM28" s="11">
        <v>0</v>
      </c>
      <c r="MN28" s="11">
        <v>0</v>
      </c>
      <c r="MO28" s="11">
        <v>0</v>
      </c>
      <c r="MP28" s="11">
        <v>0</v>
      </c>
      <c r="MQ28" s="11">
        <v>0</v>
      </c>
      <c r="MR28" s="11">
        <v>0</v>
      </c>
      <c r="MS28" s="11">
        <v>0</v>
      </c>
      <c r="MT28" s="11">
        <v>0</v>
      </c>
      <c r="MU28" s="11">
        <v>0</v>
      </c>
      <c r="MV28" s="11">
        <v>0</v>
      </c>
      <c r="MW28" s="11">
        <v>0</v>
      </c>
      <c r="MX28" s="11">
        <v>0</v>
      </c>
      <c r="MY28" s="11">
        <v>0</v>
      </c>
      <c r="MZ28" s="11">
        <v>0</v>
      </c>
      <c r="NA28" s="11">
        <v>0</v>
      </c>
      <c r="NB28" s="11">
        <v>0</v>
      </c>
      <c r="NC28" s="11">
        <v>0</v>
      </c>
      <c r="ND28" s="11">
        <v>0</v>
      </c>
      <c r="NE28" s="11">
        <v>0</v>
      </c>
      <c r="NF28" s="11">
        <v>0</v>
      </c>
      <c r="NG28" s="11">
        <v>0</v>
      </c>
      <c r="NH28" s="11">
        <v>0</v>
      </c>
      <c r="NI28" s="11">
        <v>0</v>
      </c>
      <c r="NJ28" s="11">
        <v>0</v>
      </c>
      <c r="NK28" s="11">
        <v>0</v>
      </c>
      <c r="NL28" s="11">
        <v>0</v>
      </c>
      <c r="NM28" s="11">
        <v>0</v>
      </c>
      <c r="NN28" s="11">
        <v>0</v>
      </c>
      <c r="NO28" s="11">
        <v>0</v>
      </c>
      <c r="NP28" s="11">
        <v>0</v>
      </c>
      <c r="NQ28" s="11">
        <v>0</v>
      </c>
      <c r="NR28" s="11">
        <v>0</v>
      </c>
      <c r="NS28" s="11">
        <v>0</v>
      </c>
      <c r="NT28" s="11">
        <v>0</v>
      </c>
      <c r="NU28" s="11">
        <v>0</v>
      </c>
      <c r="NV28" s="11">
        <v>0</v>
      </c>
      <c r="NW28" s="11">
        <v>0</v>
      </c>
      <c r="NX28" s="11">
        <v>0</v>
      </c>
      <c r="NY28" s="11">
        <v>0</v>
      </c>
      <c r="NZ28" s="11">
        <v>0</v>
      </c>
      <c r="OA28" s="11">
        <v>0</v>
      </c>
      <c r="OB28" s="11">
        <v>0</v>
      </c>
      <c r="OC28" s="11">
        <v>0</v>
      </c>
      <c r="OD28" s="11">
        <v>0</v>
      </c>
      <c r="OE28" s="11">
        <v>9.9132987942115545</v>
      </c>
      <c r="OF28" s="11">
        <v>0</v>
      </c>
      <c r="OG28" s="11">
        <v>0</v>
      </c>
      <c r="OH28" s="11">
        <v>22009.767059737143</v>
      </c>
      <c r="OI28" s="11">
        <v>0</v>
      </c>
      <c r="OJ28" s="11">
        <v>0</v>
      </c>
      <c r="OK28" s="11">
        <v>0</v>
      </c>
      <c r="OL28" s="11">
        <v>0</v>
      </c>
      <c r="OM28" s="11">
        <v>0</v>
      </c>
      <c r="ON28" s="11">
        <v>0</v>
      </c>
      <c r="OO28" s="11">
        <v>46.871790992721259</v>
      </c>
      <c r="OP28" s="11">
        <v>0</v>
      </c>
      <c r="OQ28" s="11">
        <v>0</v>
      </c>
      <c r="OR28" s="11">
        <v>13676.837573411945</v>
      </c>
      <c r="OS28" s="11">
        <v>0</v>
      </c>
      <c r="OT28" s="11">
        <v>0</v>
      </c>
      <c r="OU28" s="11">
        <v>0</v>
      </c>
      <c r="OV28" s="11">
        <v>0</v>
      </c>
      <c r="OW28" s="11">
        <v>0</v>
      </c>
      <c r="OX28" s="11">
        <v>0</v>
      </c>
      <c r="OY28" s="11">
        <v>29.126063462755148</v>
      </c>
      <c r="OZ28" s="11">
        <v>0</v>
      </c>
      <c r="PA28" s="11">
        <v>0</v>
      </c>
      <c r="PB28" s="11">
        <v>10291.107373243845</v>
      </c>
      <c r="PC28" s="11">
        <v>11.619714017049743</v>
      </c>
      <c r="PD28" s="11">
        <v>612.97840118282477</v>
      </c>
      <c r="PE28" s="11">
        <v>0</v>
      </c>
      <c r="PF28" s="11">
        <v>0</v>
      </c>
      <c r="PG28" s="11">
        <v>0</v>
      </c>
      <c r="PH28" s="11">
        <v>0</v>
      </c>
      <c r="PI28" s="11">
        <v>3367.6189129517848</v>
      </c>
      <c r="PJ28" s="11">
        <v>0</v>
      </c>
      <c r="PK28" s="11">
        <v>0</v>
      </c>
      <c r="PL28" s="11">
        <v>1893.8292495568101</v>
      </c>
      <c r="PM28" s="11">
        <v>2.1383271477846466</v>
      </c>
      <c r="PN28" s="11">
        <v>112.80383960668792</v>
      </c>
      <c r="PO28" s="11">
        <v>0</v>
      </c>
      <c r="PP28" s="11">
        <v>0</v>
      </c>
      <c r="PQ28" s="11">
        <v>0</v>
      </c>
      <c r="PR28" s="11">
        <v>0</v>
      </c>
      <c r="PS28" s="11">
        <v>619.728758762187</v>
      </c>
      <c r="PT28" s="11">
        <v>0</v>
      </c>
      <c r="PU28" s="11">
        <v>0</v>
      </c>
      <c r="PV28" s="11">
        <v>9319.2956149805577</v>
      </c>
      <c r="PW28" s="11">
        <v>0</v>
      </c>
      <c r="PX28" s="11">
        <v>0</v>
      </c>
      <c r="PY28" s="11">
        <v>0</v>
      </c>
      <c r="PZ28" s="11">
        <v>0</v>
      </c>
      <c r="QA28" s="11">
        <v>0</v>
      </c>
      <c r="QB28" s="11">
        <v>1525.434276903565</v>
      </c>
      <c r="QC28" s="11">
        <v>663.23991700912563</v>
      </c>
      <c r="QD28" s="11">
        <v>0</v>
      </c>
      <c r="QE28" s="11">
        <v>0</v>
      </c>
      <c r="QF28" s="11">
        <v>1362.9048601462966</v>
      </c>
      <c r="QG28" s="11">
        <v>0</v>
      </c>
      <c r="QH28" s="11">
        <v>0</v>
      </c>
      <c r="QI28" s="11">
        <v>0</v>
      </c>
      <c r="QJ28" s="11">
        <v>0</v>
      </c>
      <c r="QK28" s="11">
        <v>0</v>
      </c>
      <c r="QL28" s="11">
        <v>223.08786798045548</v>
      </c>
      <c r="QM28" s="11">
        <v>96.995839994785854</v>
      </c>
      <c r="QN28" s="11">
        <v>0</v>
      </c>
      <c r="QO28" s="11">
        <v>0</v>
      </c>
      <c r="QP28" s="11">
        <v>7260.5766148640987</v>
      </c>
      <c r="QQ28" s="11">
        <v>0</v>
      </c>
      <c r="QR28" s="11">
        <v>3240.4413455529493</v>
      </c>
      <c r="QS28" s="11">
        <v>0</v>
      </c>
      <c r="QT28" s="11">
        <v>0</v>
      </c>
      <c r="QU28" s="11">
        <v>0</v>
      </c>
      <c r="QV28" s="11">
        <v>6592.0973372863973</v>
      </c>
      <c r="QW28" s="11">
        <v>0.40600016858651833</v>
      </c>
      <c r="QX28" s="11">
        <v>0</v>
      </c>
      <c r="QY28" s="11">
        <v>0</v>
      </c>
      <c r="QZ28" s="11">
        <v>207.43772432616257</v>
      </c>
      <c r="RA28" s="11">
        <v>0</v>
      </c>
      <c r="RB28" s="11">
        <v>92.580770672921801</v>
      </c>
      <c r="RC28" s="11">
        <v>0</v>
      </c>
      <c r="RD28" s="11">
        <v>0</v>
      </c>
      <c r="RE28" s="11">
        <v>0</v>
      </c>
      <c r="RF28" s="11">
        <v>188.33899051264834</v>
      </c>
      <c r="RG28" s="11">
        <v>1.1599595392356055E-2</v>
      </c>
      <c r="RH28" s="11">
        <v>0</v>
      </c>
      <c r="RI28" s="11">
        <v>0</v>
      </c>
      <c r="RJ28" s="11">
        <v>3825.5493757094209</v>
      </c>
      <c r="RK28" s="11">
        <v>0</v>
      </c>
      <c r="RL28" s="11">
        <v>0</v>
      </c>
      <c r="RM28" s="11">
        <v>0</v>
      </c>
      <c r="RN28" s="11">
        <v>0</v>
      </c>
      <c r="RO28" s="11">
        <v>0</v>
      </c>
      <c r="RP28" s="11">
        <v>0</v>
      </c>
      <c r="RQ28" s="11">
        <v>0</v>
      </c>
      <c r="RR28" s="11">
        <v>0</v>
      </c>
      <c r="RS28" s="11">
        <v>0</v>
      </c>
      <c r="RT28" s="11">
        <v>4384.2210178558271</v>
      </c>
      <c r="RU28" s="11">
        <v>0</v>
      </c>
      <c r="RV28" s="11">
        <v>0</v>
      </c>
      <c r="RW28" s="11">
        <v>0</v>
      </c>
      <c r="RX28" s="11">
        <v>0</v>
      </c>
      <c r="RY28" s="11">
        <v>0</v>
      </c>
      <c r="RZ28" s="11">
        <v>0</v>
      </c>
      <c r="SA28" s="11">
        <v>145.29988595725877</v>
      </c>
      <c r="SB28" s="11">
        <v>0</v>
      </c>
      <c r="SC28" s="11">
        <v>0</v>
      </c>
      <c r="SD28" s="11">
        <v>4962.8744137470176</v>
      </c>
      <c r="SE28" s="11">
        <v>0</v>
      </c>
      <c r="SF28" s="11">
        <v>0</v>
      </c>
      <c r="SG28" s="11">
        <v>0</v>
      </c>
      <c r="SH28" s="11">
        <v>0</v>
      </c>
      <c r="SI28" s="11">
        <v>0</v>
      </c>
      <c r="SJ28" s="11">
        <v>0</v>
      </c>
      <c r="SK28" s="11">
        <v>164.47735718631878</v>
      </c>
      <c r="SL28" s="11">
        <v>0</v>
      </c>
      <c r="SM28" s="11">
        <v>0</v>
      </c>
      <c r="SN28" s="11">
        <v>13032.575999999999</v>
      </c>
      <c r="SO28" s="11">
        <v>0</v>
      </c>
      <c r="SP28" s="11">
        <v>0</v>
      </c>
      <c r="SQ28" s="11">
        <v>0</v>
      </c>
      <c r="SR28" s="11">
        <v>0</v>
      </c>
      <c r="SS28" s="11">
        <v>0</v>
      </c>
      <c r="ST28" s="11">
        <v>57064.811000000002</v>
      </c>
      <c r="SU28" s="11">
        <v>2920.009</v>
      </c>
      <c r="SV28" s="11">
        <v>0</v>
      </c>
      <c r="SW28" s="11">
        <v>0</v>
      </c>
      <c r="SX28" s="11">
        <v>217.3494640710968</v>
      </c>
      <c r="SY28" s="11">
        <v>0</v>
      </c>
      <c r="SZ28" s="11">
        <v>0</v>
      </c>
      <c r="TA28" s="11">
        <v>0</v>
      </c>
      <c r="TB28" s="11">
        <v>0</v>
      </c>
      <c r="TC28" s="11">
        <v>0</v>
      </c>
      <c r="TD28" s="11">
        <v>0</v>
      </c>
      <c r="TE28" s="11">
        <v>769.87344555438119</v>
      </c>
      <c r="TF28" s="11">
        <v>0</v>
      </c>
      <c r="TG28" s="11">
        <v>0</v>
      </c>
      <c r="TH28" s="11">
        <v>16.809315293491476</v>
      </c>
      <c r="TI28" s="11">
        <v>0</v>
      </c>
      <c r="TJ28" s="11">
        <v>0</v>
      </c>
      <c r="TK28" s="11">
        <v>0</v>
      </c>
      <c r="TL28" s="11">
        <v>0</v>
      </c>
      <c r="TM28" s="11">
        <v>0</v>
      </c>
      <c r="TN28" s="11">
        <v>0</v>
      </c>
      <c r="TO28" s="11">
        <v>0</v>
      </c>
      <c r="TP28" s="11">
        <v>0</v>
      </c>
      <c r="TQ28" s="11">
        <v>0</v>
      </c>
      <c r="TR28" s="11">
        <v>0</v>
      </c>
      <c r="TS28" s="11">
        <v>0</v>
      </c>
      <c r="TT28" s="11">
        <v>0</v>
      </c>
      <c r="TU28" s="11">
        <v>0</v>
      </c>
      <c r="TV28" s="11">
        <v>0</v>
      </c>
      <c r="TW28" s="11">
        <v>0</v>
      </c>
      <c r="TX28" s="11">
        <v>0</v>
      </c>
      <c r="TY28" s="11">
        <v>0</v>
      </c>
      <c r="TZ28" s="11">
        <v>0</v>
      </c>
      <c r="UA28" s="11">
        <v>0</v>
      </c>
      <c r="UB28" s="11">
        <v>0</v>
      </c>
      <c r="UC28" s="11">
        <v>0</v>
      </c>
      <c r="UD28" s="11">
        <v>0</v>
      </c>
      <c r="UE28" s="11">
        <v>0</v>
      </c>
      <c r="UF28" s="11">
        <v>0</v>
      </c>
      <c r="UG28" s="11">
        <v>0</v>
      </c>
      <c r="UH28" s="11">
        <v>0</v>
      </c>
      <c r="UI28" s="11">
        <v>0</v>
      </c>
      <c r="UJ28" s="11">
        <v>0</v>
      </c>
      <c r="UK28" s="11">
        <v>0</v>
      </c>
      <c r="UL28" s="11">
        <v>0</v>
      </c>
      <c r="UM28" s="11">
        <v>0</v>
      </c>
      <c r="UN28" s="11">
        <v>0</v>
      </c>
      <c r="UO28" s="11">
        <v>0</v>
      </c>
      <c r="UP28" s="11">
        <v>0</v>
      </c>
      <c r="UQ28" s="11">
        <v>0</v>
      </c>
      <c r="UR28" s="11">
        <v>0</v>
      </c>
      <c r="US28" s="11">
        <v>0</v>
      </c>
      <c r="UT28" s="11">
        <v>0</v>
      </c>
      <c r="UU28" s="11">
        <v>0</v>
      </c>
      <c r="UV28" s="11">
        <v>0</v>
      </c>
      <c r="UW28" s="11">
        <v>2408</v>
      </c>
      <c r="UX28" s="11">
        <v>0</v>
      </c>
      <c r="UY28" s="11">
        <v>0</v>
      </c>
      <c r="UZ28" s="11">
        <v>0</v>
      </c>
      <c r="VA28" s="11">
        <v>0</v>
      </c>
      <c r="VB28" s="11">
        <v>0</v>
      </c>
      <c r="VC28" s="11">
        <v>0</v>
      </c>
      <c r="VD28" s="11">
        <v>0</v>
      </c>
      <c r="VE28" s="11">
        <v>0</v>
      </c>
      <c r="VF28" s="11">
        <v>0</v>
      </c>
      <c r="VG28" s="11">
        <v>0</v>
      </c>
      <c r="VH28" s="11">
        <v>0</v>
      </c>
      <c r="VI28" s="11">
        <v>0</v>
      </c>
      <c r="VJ28" s="11">
        <v>0</v>
      </c>
      <c r="VK28" s="11">
        <v>0</v>
      </c>
      <c r="VL28" s="11">
        <v>0</v>
      </c>
      <c r="VM28" s="11">
        <v>0</v>
      </c>
      <c r="VN28" s="11">
        <v>0</v>
      </c>
      <c r="VO28" s="11">
        <v>0</v>
      </c>
      <c r="VP28" s="11">
        <v>0</v>
      </c>
      <c r="VQ28" s="11">
        <v>0</v>
      </c>
      <c r="VR28" s="11">
        <v>0</v>
      </c>
      <c r="VS28" s="11">
        <v>0</v>
      </c>
      <c r="VT28" s="11">
        <v>0</v>
      </c>
      <c r="VU28" s="11">
        <v>0</v>
      </c>
      <c r="VV28" s="11">
        <v>0</v>
      </c>
      <c r="VW28" s="11">
        <v>0</v>
      </c>
      <c r="VX28" s="11">
        <v>0</v>
      </c>
      <c r="VY28" s="11">
        <v>0</v>
      </c>
      <c r="VZ28" s="11">
        <v>0</v>
      </c>
      <c r="WA28" s="11">
        <v>0</v>
      </c>
      <c r="WB28" s="11">
        <v>0</v>
      </c>
      <c r="WC28" s="11">
        <v>0</v>
      </c>
      <c r="WD28" s="11">
        <v>0</v>
      </c>
      <c r="WE28" s="11">
        <v>0</v>
      </c>
      <c r="WF28" s="11">
        <v>0</v>
      </c>
      <c r="WG28" s="11">
        <v>0</v>
      </c>
      <c r="WH28" s="11">
        <v>0</v>
      </c>
      <c r="WI28" s="11">
        <v>0</v>
      </c>
      <c r="WJ28" s="11">
        <v>0</v>
      </c>
      <c r="WK28" s="11">
        <v>0</v>
      </c>
      <c r="WL28" s="11">
        <v>0</v>
      </c>
      <c r="WM28" s="11">
        <v>0</v>
      </c>
      <c r="WN28" s="11">
        <v>0</v>
      </c>
      <c r="WO28" s="11">
        <v>0</v>
      </c>
      <c r="WP28" s="11">
        <v>0</v>
      </c>
      <c r="WQ28" s="11">
        <v>0</v>
      </c>
      <c r="WR28" s="11">
        <v>0</v>
      </c>
      <c r="WS28" s="11">
        <v>0</v>
      </c>
      <c r="WT28" s="11">
        <v>573.18734366796843</v>
      </c>
      <c r="WU28" s="11">
        <v>0</v>
      </c>
      <c r="WV28" s="11">
        <v>0</v>
      </c>
      <c r="WW28" s="11">
        <v>0</v>
      </c>
      <c r="WX28" s="11">
        <v>0</v>
      </c>
      <c r="WY28" s="11">
        <v>0</v>
      </c>
      <c r="WZ28" s="11">
        <v>0</v>
      </c>
      <c r="XA28" s="11">
        <v>0</v>
      </c>
      <c r="XB28" s="11">
        <v>0</v>
      </c>
      <c r="XC28" s="11">
        <v>0</v>
      </c>
      <c r="XD28" s="11">
        <v>1056.4327714210988</v>
      </c>
      <c r="XE28" s="11">
        <v>0</v>
      </c>
      <c r="XF28" s="11">
        <v>0</v>
      </c>
      <c r="XG28" s="11">
        <v>0</v>
      </c>
      <c r="XH28" s="11">
        <v>0</v>
      </c>
      <c r="XI28" s="11">
        <v>0</v>
      </c>
      <c r="XJ28" s="11">
        <v>0</v>
      </c>
      <c r="XK28" s="11">
        <v>0</v>
      </c>
      <c r="XL28" s="11">
        <v>0</v>
      </c>
      <c r="XM28" s="11">
        <v>0</v>
      </c>
      <c r="XN28" s="11">
        <v>0</v>
      </c>
      <c r="XO28" s="11">
        <v>0</v>
      </c>
      <c r="XP28" s="11">
        <v>0</v>
      </c>
    </row>
    <row r="29" spans="1:640">
      <c r="A29" s="6">
        <v>96</v>
      </c>
      <c r="B29" s="3" t="s">
        <v>146</v>
      </c>
      <c r="C29" s="8">
        <f t="shared" si="0"/>
        <v>491.03128954341997</v>
      </c>
      <c r="D29" s="8">
        <f t="shared" si="1"/>
        <v>16.032653743276121</v>
      </c>
      <c r="E29" s="60">
        <f t="shared" si="6"/>
        <v>507.06394328669609</v>
      </c>
      <c r="F29" s="9">
        <f t="shared" si="2"/>
        <v>299.06677789767792</v>
      </c>
      <c r="G29" s="9">
        <f t="shared" si="3"/>
        <v>150.02029098907497</v>
      </c>
      <c r="H29" s="9">
        <f t="shared" si="7"/>
        <v>449.08706888675289</v>
      </c>
      <c r="I29" s="10">
        <f t="shared" si="8"/>
        <v>790.0980674410979</v>
      </c>
      <c r="J29" s="10">
        <f t="shared" si="9"/>
        <v>166.05294473235108</v>
      </c>
      <c r="K29" s="10">
        <f t="shared" si="10"/>
        <v>956.15101217344898</v>
      </c>
      <c r="L29" s="57">
        <v>490.93278399905205</v>
      </c>
      <c r="M29" s="57">
        <v>9.8505544367929646E-2</v>
      </c>
      <c r="N29" s="57">
        <v>0</v>
      </c>
      <c r="O29" s="57">
        <v>0</v>
      </c>
      <c r="P29" s="57">
        <v>0</v>
      </c>
      <c r="Q29" s="57">
        <v>0</v>
      </c>
      <c r="R29" s="57">
        <v>0</v>
      </c>
      <c r="S29" s="57">
        <v>16.032653743276121</v>
      </c>
      <c r="T29" s="57">
        <v>0</v>
      </c>
      <c r="U29" s="58">
        <v>184.33634033624051</v>
      </c>
      <c r="V29" s="58">
        <v>114.73043756143741</v>
      </c>
      <c r="W29" s="58">
        <v>0</v>
      </c>
      <c r="X29" s="58">
        <v>100</v>
      </c>
      <c r="Y29" s="58">
        <v>0</v>
      </c>
      <c r="Z29" s="58">
        <v>0</v>
      </c>
      <c r="AA29" s="58">
        <v>0</v>
      </c>
      <c r="AB29" s="58">
        <v>50.020290989074951</v>
      </c>
      <c r="AC29" s="58">
        <v>0</v>
      </c>
      <c r="AD29" s="59">
        <f t="shared" si="5"/>
        <v>675.26912433529253</v>
      </c>
      <c r="AE29" s="59">
        <f t="shared" si="5"/>
        <v>114.82894310580534</v>
      </c>
      <c r="AF29" s="59">
        <f t="shared" si="5"/>
        <v>0</v>
      </c>
      <c r="AG29" s="59">
        <f t="shared" si="5"/>
        <v>100</v>
      </c>
      <c r="AH29" s="59">
        <f t="shared" si="5"/>
        <v>0</v>
      </c>
      <c r="AI29" s="59">
        <f t="shared" si="5"/>
        <v>0</v>
      </c>
      <c r="AJ29" s="59">
        <f t="shared" si="5"/>
        <v>0</v>
      </c>
      <c r="AK29" s="59">
        <f t="shared" si="5"/>
        <v>66.052944732351079</v>
      </c>
      <c r="AL29" s="59">
        <f t="shared" si="5"/>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c r="CS29" s="11">
        <v>0</v>
      </c>
      <c r="CT29" s="11">
        <v>0</v>
      </c>
      <c r="CU29" s="11">
        <v>0</v>
      </c>
      <c r="CV29" s="11">
        <v>0</v>
      </c>
      <c r="CW29" s="11">
        <v>0</v>
      </c>
      <c r="CX29" s="11">
        <v>0</v>
      </c>
      <c r="CY29" s="11">
        <v>0</v>
      </c>
      <c r="CZ29" s="11">
        <v>0</v>
      </c>
      <c r="DA29" s="11">
        <v>0</v>
      </c>
      <c r="DB29" s="11">
        <v>0</v>
      </c>
      <c r="DC29" s="11">
        <v>0</v>
      </c>
      <c r="DD29" s="11">
        <v>0</v>
      </c>
      <c r="DE29" s="11">
        <v>0</v>
      </c>
      <c r="DF29" s="11">
        <v>0</v>
      </c>
      <c r="DG29" s="11">
        <v>0</v>
      </c>
      <c r="DH29" s="11">
        <v>0</v>
      </c>
      <c r="DI29" s="11">
        <v>0</v>
      </c>
      <c r="DJ29" s="11">
        <v>0</v>
      </c>
      <c r="DK29" s="11">
        <v>0</v>
      </c>
      <c r="DL29" s="11">
        <v>0</v>
      </c>
      <c r="DM29" s="11">
        <v>0</v>
      </c>
      <c r="DN29" s="11">
        <v>0</v>
      </c>
      <c r="DO29" s="11">
        <v>0</v>
      </c>
      <c r="DP29" s="11">
        <v>0</v>
      </c>
      <c r="DQ29" s="11">
        <v>0</v>
      </c>
      <c r="DR29" s="11">
        <v>0</v>
      </c>
      <c r="DS29" s="11">
        <v>0</v>
      </c>
      <c r="DT29" s="11">
        <v>0</v>
      </c>
      <c r="DU29" s="11">
        <v>0</v>
      </c>
      <c r="DV29" s="11">
        <v>0</v>
      </c>
      <c r="DW29" s="11">
        <v>0</v>
      </c>
      <c r="DX29" s="11">
        <v>0</v>
      </c>
      <c r="DY29" s="11">
        <v>0</v>
      </c>
      <c r="DZ29" s="11">
        <v>0</v>
      </c>
      <c r="EA29" s="11">
        <v>0</v>
      </c>
      <c r="EB29" s="11">
        <v>0</v>
      </c>
      <c r="EC29" s="11">
        <v>0</v>
      </c>
      <c r="ED29" s="11">
        <v>0</v>
      </c>
      <c r="EE29" s="11">
        <v>0</v>
      </c>
      <c r="EF29" s="11">
        <v>0</v>
      </c>
      <c r="EG29" s="11">
        <v>0</v>
      </c>
      <c r="EH29" s="11">
        <v>0</v>
      </c>
      <c r="EI29" s="11">
        <v>0</v>
      </c>
      <c r="EJ29" s="11">
        <v>0</v>
      </c>
      <c r="EK29" s="11">
        <v>0</v>
      </c>
      <c r="EL29" s="11">
        <v>0</v>
      </c>
      <c r="EM29" s="11">
        <v>0</v>
      </c>
      <c r="EN29" s="11">
        <v>0</v>
      </c>
      <c r="EO29" s="11">
        <v>0</v>
      </c>
      <c r="EP29" s="11">
        <v>0</v>
      </c>
      <c r="EQ29" s="11">
        <v>0</v>
      </c>
      <c r="ER29" s="11">
        <v>0</v>
      </c>
      <c r="ES29" s="11">
        <v>0</v>
      </c>
      <c r="ET29" s="11">
        <v>0</v>
      </c>
      <c r="EU29" s="11">
        <v>0</v>
      </c>
      <c r="EV29" s="11">
        <v>0</v>
      </c>
      <c r="EW29" s="11">
        <v>0</v>
      </c>
      <c r="EX29" s="11">
        <v>0</v>
      </c>
      <c r="EY29" s="11">
        <v>0</v>
      </c>
      <c r="EZ29" s="11">
        <v>0</v>
      </c>
      <c r="FA29" s="11">
        <v>0</v>
      </c>
      <c r="FB29" s="11">
        <v>0</v>
      </c>
      <c r="FC29" s="11">
        <v>0</v>
      </c>
      <c r="FD29" s="11">
        <v>0</v>
      </c>
      <c r="FE29" s="11">
        <v>0</v>
      </c>
      <c r="FF29" s="11">
        <v>0</v>
      </c>
      <c r="FG29" s="11">
        <v>0</v>
      </c>
      <c r="FH29" s="11">
        <v>0</v>
      </c>
      <c r="FI29" s="11">
        <v>0</v>
      </c>
      <c r="FJ29" s="11">
        <v>0</v>
      </c>
      <c r="FK29" s="11">
        <v>0</v>
      </c>
      <c r="FL29" s="11">
        <v>0</v>
      </c>
      <c r="FM29" s="11">
        <v>0</v>
      </c>
      <c r="FN29" s="11">
        <v>0</v>
      </c>
      <c r="FO29" s="11">
        <v>0</v>
      </c>
      <c r="FP29" s="11">
        <v>0</v>
      </c>
      <c r="FQ29" s="11">
        <v>0</v>
      </c>
      <c r="FR29" s="11">
        <v>0</v>
      </c>
      <c r="FS29" s="11">
        <v>0</v>
      </c>
      <c r="FT29" s="11">
        <v>0</v>
      </c>
      <c r="FU29" s="11">
        <v>0</v>
      </c>
      <c r="FV29" s="11">
        <v>0</v>
      </c>
      <c r="FW29" s="11">
        <v>0</v>
      </c>
      <c r="FX29" s="11">
        <v>0</v>
      </c>
      <c r="FY29" s="11">
        <v>0</v>
      </c>
      <c r="FZ29" s="11">
        <v>0</v>
      </c>
      <c r="GA29" s="11">
        <v>0</v>
      </c>
      <c r="GB29" s="11">
        <v>0</v>
      </c>
      <c r="GC29" s="11">
        <v>0</v>
      </c>
      <c r="GD29" s="11">
        <v>0</v>
      </c>
      <c r="GE29" s="11">
        <v>0</v>
      </c>
      <c r="GF29" s="11">
        <v>0</v>
      </c>
      <c r="GG29" s="11">
        <v>0</v>
      </c>
      <c r="GH29" s="11">
        <v>0</v>
      </c>
      <c r="GI29" s="11">
        <v>0</v>
      </c>
      <c r="GJ29" s="11">
        <v>0</v>
      </c>
      <c r="GK29" s="11">
        <v>0</v>
      </c>
      <c r="GL29" s="11">
        <v>0</v>
      </c>
      <c r="GM29" s="11">
        <v>0</v>
      </c>
      <c r="GN29" s="11">
        <v>0</v>
      </c>
      <c r="GO29" s="11">
        <v>0</v>
      </c>
      <c r="GP29" s="11">
        <v>0</v>
      </c>
      <c r="GQ29" s="11">
        <v>6.4560000000000004</v>
      </c>
      <c r="GR29" s="11">
        <v>0</v>
      </c>
      <c r="GS29" s="11">
        <v>0</v>
      </c>
      <c r="GT29" s="11">
        <v>0</v>
      </c>
      <c r="GU29" s="11">
        <v>0</v>
      </c>
      <c r="GV29" s="11">
        <v>0</v>
      </c>
      <c r="GW29" s="11">
        <v>0</v>
      </c>
      <c r="GX29" s="11">
        <v>0</v>
      </c>
      <c r="GY29" s="11">
        <v>0</v>
      </c>
      <c r="GZ29" s="11">
        <v>0</v>
      </c>
      <c r="HA29" s="11">
        <v>0</v>
      </c>
      <c r="HB29" s="11">
        <v>0</v>
      </c>
      <c r="HC29" s="11">
        <v>0</v>
      </c>
      <c r="HD29" s="11">
        <v>0</v>
      </c>
      <c r="HE29" s="11">
        <v>0</v>
      </c>
      <c r="HF29" s="11">
        <v>0</v>
      </c>
      <c r="HG29" s="11">
        <v>0</v>
      </c>
      <c r="HH29" s="11">
        <v>0</v>
      </c>
      <c r="HI29" s="11">
        <v>0</v>
      </c>
      <c r="HJ29" s="11">
        <v>0</v>
      </c>
      <c r="HK29" s="11">
        <v>0</v>
      </c>
      <c r="HL29" s="11">
        <v>0</v>
      </c>
      <c r="HM29" s="11">
        <v>0</v>
      </c>
      <c r="HN29" s="11">
        <v>0</v>
      </c>
      <c r="HO29" s="11">
        <v>0</v>
      </c>
      <c r="HP29" s="11">
        <v>0</v>
      </c>
      <c r="HQ29" s="11">
        <v>0</v>
      </c>
      <c r="HR29" s="11">
        <v>0</v>
      </c>
      <c r="HS29" s="11">
        <v>0</v>
      </c>
      <c r="HT29" s="11">
        <v>0</v>
      </c>
      <c r="HU29" s="11">
        <v>0</v>
      </c>
      <c r="HV29" s="11">
        <v>0</v>
      </c>
      <c r="HW29" s="11">
        <v>0</v>
      </c>
      <c r="HX29" s="11">
        <v>0</v>
      </c>
      <c r="HY29" s="11">
        <v>0</v>
      </c>
      <c r="HZ29" s="11">
        <v>0</v>
      </c>
      <c r="IA29" s="11">
        <v>0</v>
      </c>
      <c r="IB29" s="11">
        <v>0</v>
      </c>
      <c r="IC29" s="11">
        <v>0</v>
      </c>
      <c r="ID29" s="11">
        <v>0</v>
      </c>
      <c r="IE29" s="11">
        <v>0</v>
      </c>
      <c r="IF29" s="11">
        <v>114.71231</v>
      </c>
      <c r="IG29" s="11">
        <v>0</v>
      </c>
      <c r="IH29" s="11">
        <v>0</v>
      </c>
      <c r="II29" s="11">
        <v>0</v>
      </c>
      <c r="IJ29" s="11">
        <v>0</v>
      </c>
      <c r="IK29" s="11">
        <v>0</v>
      </c>
      <c r="IL29" s="11">
        <v>0</v>
      </c>
      <c r="IM29" s="11">
        <v>0</v>
      </c>
      <c r="IN29" s="11">
        <v>0</v>
      </c>
      <c r="IO29" s="11">
        <v>0</v>
      </c>
      <c r="IP29" s="11">
        <v>0</v>
      </c>
      <c r="IQ29" s="11">
        <v>0</v>
      </c>
      <c r="IR29" s="11">
        <v>0</v>
      </c>
      <c r="IS29" s="11">
        <v>0</v>
      </c>
      <c r="IT29" s="11">
        <v>0</v>
      </c>
      <c r="IU29" s="11">
        <v>0</v>
      </c>
      <c r="IV29" s="11">
        <v>50</v>
      </c>
      <c r="IW29" s="11">
        <v>0</v>
      </c>
      <c r="IX29" s="11">
        <v>0</v>
      </c>
      <c r="IY29" s="11">
        <v>0</v>
      </c>
      <c r="IZ29" s="11">
        <v>0</v>
      </c>
      <c r="JA29" s="11">
        <v>0</v>
      </c>
      <c r="JB29" s="11">
        <v>0</v>
      </c>
      <c r="JC29" s="11">
        <v>0</v>
      </c>
      <c r="JD29" s="11">
        <v>0</v>
      </c>
      <c r="JE29" s="11">
        <v>0</v>
      </c>
      <c r="JF29" s="11">
        <v>0</v>
      </c>
      <c r="JG29" s="11">
        <v>0</v>
      </c>
      <c r="JH29" s="11">
        <v>0</v>
      </c>
      <c r="JI29" s="11">
        <v>0</v>
      </c>
      <c r="JJ29" s="11">
        <v>0</v>
      </c>
      <c r="JK29" s="11">
        <v>0</v>
      </c>
      <c r="JL29" s="11">
        <v>0</v>
      </c>
      <c r="JM29" s="11">
        <v>0</v>
      </c>
      <c r="JN29" s="11">
        <v>0</v>
      </c>
      <c r="JO29" s="11">
        <v>0</v>
      </c>
      <c r="JP29" s="11">
        <v>0</v>
      </c>
      <c r="JQ29" s="11">
        <v>0</v>
      </c>
      <c r="JR29" s="11">
        <v>0</v>
      </c>
      <c r="JS29" s="11">
        <v>0</v>
      </c>
      <c r="JT29" s="11">
        <v>0</v>
      </c>
      <c r="JU29" s="11">
        <v>0</v>
      </c>
      <c r="JV29" s="11">
        <v>0</v>
      </c>
      <c r="JW29" s="11">
        <v>0</v>
      </c>
      <c r="JX29" s="11">
        <v>0</v>
      </c>
      <c r="JY29" s="11">
        <v>0</v>
      </c>
      <c r="JZ29" s="11">
        <v>0</v>
      </c>
      <c r="KA29" s="11">
        <v>0</v>
      </c>
      <c r="KB29" s="11">
        <v>0</v>
      </c>
      <c r="KC29" s="11">
        <v>0</v>
      </c>
      <c r="KD29" s="11">
        <v>0</v>
      </c>
      <c r="KE29" s="11">
        <v>0</v>
      </c>
      <c r="KF29" s="11">
        <v>0</v>
      </c>
      <c r="KG29" s="11">
        <v>0</v>
      </c>
      <c r="KH29" s="11">
        <v>0</v>
      </c>
      <c r="KI29" s="11">
        <v>0</v>
      </c>
      <c r="KJ29" s="11">
        <v>16</v>
      </c>
      <c r="KK29" s="11">
        <v>0</v>
      </c>
      <c r="KL29" s="11">
        <v>0</v>
      </c>
      <c r="KM29" s="11">
        <v>0</v>
      </c>
      <c r="KN29" s="11">
        <v>0</v>
      </c>
      <c r="KO29" s="11">
        <v>0</v>
      </c>
      <c r="KP29" s="11">
        <v>0</v>
      </c>
      <c r="KQ29" s="11">
        <v>0</v>
      </c>
      <c r="KR29" s="11">
        <v>0</v>
      </c>
      <c r="KS29" s="11">
        <v>0</v>
      </c>
      <c r="KT29" s="11">
        <v>0</v>
      </c>
      <c r="KU29" s="11">
        <v>0</v>
      </c>
      <c r="KV29" s="11">
        <v>0</v>
      </c>
      <c r="KW29" s="11">
        <v>0</v>
      </c>
      <c r="KX29" s="11">
        <v>0</v>
      </c>
      <c r="KY29" s="11">
        <v>0</v>
      </c>
      <c r="KZ29" s="11">
        <v>0</v>
      </c>
      <c r="LA29" s="11">
        <v>0</v>
      </c>
      <c r="LB29" s="11">
        <v>0</v>
      </c>
      <c r="LC29" s="11">
        <v>0</v>
      </c>
      <c r="LD29" s="11">
        <v>0</v>
      </c>
      <c r="LE29" s="11">
        <v>0</v>
      </c>
      <c r="LF29" s="11">
        <v>0</v>
      </c>
      <c r="LG29" s="11">
        <v>0</v>
      </c>
      <c r="LH29" s="11">
        <v>0</v>
      </c>
      <c r="LI29" s="11">
        <v>0</v>
      </c>
      <c r="LJ29" s="11">
        <v>0</v>
      </c>
      <c r="LK29" s="11">
        <v>0</v>
      </c>
      <c r="LL29" s="11">
        <v>0</v>
      </c>
      <c r="LM29" s="11">
        <v>0</v>
      </c>
      <c r="LN29" s="11">
        <v>0</v>
      </c>
      <c r="LO29" s="11">
        <v>0</v>
      </c>
      <c r="LP29" s="11">
        <v>0</v>
      </c>
      <c r="LQ29" s="11">
        <v>0</v>
      </c>
      <c r="LR29" s="11">
        <v>0</v>
      </c>
      <c r="LS29" s="11">
        <v>0</v>
      </c>
      <c r="LT29" s="11">
        <v>0</v>
      </c>
      <c r="LU29" s="11">
        <v>0</v>
      </c>
      <c r="LV29" s="11">
        <v>0</v>
      </c>
      <c r="LW29" s="11">
        <v>0</v>
      </c>
      <c r="LX29" s="11">
        <v>0</v>
      </c>
      <c r="LY29" s="11">
        <v>0</v>
      </c>
      <c r="LZ29" s="11">
        <v>0</v>
      </c>
      <c r="MA29" s="11">
        <v>0</v>
      </c>
      <c r="MB29" s="11">
        <v>0</v>
      </c>
      <c r="MC29" s="11">
        <v>0</v>
      </c>
      <c r="MD29" s="11">
        <v>0</v>
      </c>
      <c r="ME29" s="11">
        <v>0</v>
      </c>
      <c r="MF29" s="11">
        <v>0</v>
      </c>
      <c r="MG29" s="11">
        <v>0</v>
      </c>
      <c r="MH29" s="11">
        <v>0</v>
      </c>
      <c r="MI29" s="11">
        <v>0</v>
      </c>
      <c r="MJ29" s="11">
        <v>0</v>
      </c>
      <c r="MK29" s="11">
        <v>0</v>
      </c>
      <c r="ML29" s="11">
        <v>0</v>
      </c>
      <c r="MM29" s="11">
        <v>0</v>
      </c>
      <c r="MN29" s="11">
        <v>0</v>
      </c>
      <c r="MO29" s="11">
        <v>0</v>
      </c>
      <c r="MP29" s="11">
        <v>0</v>
      </c>
      <c r="MQ29" s="11">
        <v>0</v>
      </c>
      <c r="MR29" s="11">
        <v>0</v>
      </c>
      <c r="MS29" s="11">
        <v>0</v>
      </c>
      <c r="MT29" s="11">
        <v>0</v>
      </c>
      <c r="MU29" s="11">
        <v>0</v>
      </c>
      <c r="MV29" s="11">
        <v>0</v>
      </c>
      <c r="MW29" s="11">
        <v>0</v>
      </c>
      <c r="MX29" s="11">
        <v>0</v>
      </c>
      <c r="MY29" s="11">
        <v>0</v>
      </c>
      <c r="MZ29" s="11">
        <v>0</v>
      </c>
      <c r="NA29" s="11">
        <v>0</v>
      </c>
      <c r="NB29" s="11">
        <v>0</v>
      </c>
      <c r="NC29" s="11">
        <v>0</v>
      </c>
      <c r="ND29" s="11">
        <v>0</v>
      </c>
      <c r="NE29" s="11">
        <v>0</v>
      </c>
      <c r="NF29" s="11">
        <v>0</v>
      </c>
      <c r="NG29" s="11">
        <v>0</v>
      </c>
      <c r="NH29" s="11">
        <v>0</v>
      </c>
      <c r="NI29" s="11">
        <v>0</v>
      </c>
      <c r="NJ29" s="11">
        <v>0</v>
      </c>
      <c r="NK29" s="11">
        <v>0</v>
      </c>
      <c r="NL29" s="11">
        <v>0</v>
      </c>
      <c r="NM29" s="11">
        <v>0</v>
      </c>
      <c r="NN29" s="11">
        <v>0</v>
      </c>
      <c r="NO29" s="11">
        <v>0</v>
      </c>
      <c r="NP29" s="11">
        <v>0</v>
      </c>
      <c r="NQ29" s="11">
        <v>0</v>
      </c>
      <c r="NR29" s="11">
        <v>0</v>
      </c>
      <c r="NS29" s="11">
        <v>0</v>
      </c>
      <c r="NT29" s="11">
        <v>0</v>
      </c>
      <c r="NU29" s="11">
        <v>0</v>
      </c>
      <c r="NV29" s="11">
        <v>0</v>
      </c>
      <c r="NW29" s="11">
        <v>0</v>
      </c>
      <c r="NX29" s="11">
        <v>0</v>
      </c>
      <c r="NY29" s="11">
        <v>0</v>
      </c>
      <c r="NZ29" s="11">
        <v>0</v>
      </c>
      <c r="OA29" s="11">
        <v>0</v>
      </c>
      <c r="OB29" s="11">
        <v>0</v>
      </c>
      <c r="OC29" s="11">
        <v>0</v>
      </c>
      <c r="OD29" s="11">
        <v>0</v>
      </c>
      <c r="OE29" s="11">
        <v>0</v>
      </c>
      <c r="OF29" s="11">
        <v>0</v>
      </c>
      <c r="OG29" s="11">
        <v>0</v>
      </c>
      <c r="OH29" s="11">
        <v>186.65007535374974</v>
      </c>
      <c r="OI29" s="11">
        <v>0</v>
      </c>
      <c r="OJ29" s="11">
        <v>0</v>
      </c>
      <c r="OK29" s="11">
        <v>0</v>
      </c>
      <c r="OL29" s="11">
        <v>0</v>
      </c>
      <c r="OM29" s="11">
        <v>0</v>
      </c>
      <c r="ON29" s="11">
        <v>0</v>
      </c>
      <c r="OO29" s="11">
        <v>3.2653743276121194E-2</v>
      </c>
      <c r="OP29" s="11">
        <v>0</v>
      </c>
      <c r="OQ29" s="11">
        <v>0</v>
      </c>
      <c r="OR29" s="11">
        <v>115.98408818911065</v>
      </c>
      <c r="OS29" s="11">
        <v>0</v>
      </c>
      <c r="OT29" s="11">
        <v>0</v>
      </c>
      <c r="OU29" s="11">
        <v>0</v>
      </c>
      <c r="OV29" s="11">
        <v>0</v>
      </c>
      <c r="OW29" s="11">
        <v>0</v>
      </c>
      <c r="OX29" s="11">
        <v>0</v>
      </c>
      <c r="OY29" s="11">
        <v>2.0290989074953695E-2</v>
      </c>
      <c r="OZ29" s="11">
        <v>0</v>
      </c>
      <c r="PA29" s="11">
        <v>0</v>
      </c>
      <c r="PB29" s="11">
        <v>87.242352162127233</v>
      </c>
      <c r="PC29" s="11">
        <v>9.8505544367929646E-2</v>
      </c>
      <c r="PD29" s="11">
        <v>0</v>
      </c>
      <c r="PE29" s="11">
        <v>0</v>
      </c>
      <c r="PF29" s="11">
        <v>0</v>
      </c>
      <c r="PG29" s="11">
        <v>0</v>
      </c>
      <c r="PH29" s="11">
        <v>0</v>
      </c>
      <c r="PI29" s="11">
        <v>0</v>
      </c>
      <c r="PJ29" s="11">
        <v>0</v>
      </c>
      <c r="PK29" s="11">
        <v>0</v>
      </c>
      <c r="PL29" s="11">
        <v>16.054843500548664</v>
      </c>
      <c r="PM29" s="11">
        <v>1.8127561437413928E-2</v>
      </c>
      <c r="PN29" s="11">
        <v>0</v>
      </c>
      <c r="PO29" s="11">
        <v>0</v>
      </c>
      <c r="PP29" s="11">
        <v>0</v>
      </c>
      <c r="PQ29" s="11">
        <v>0</v>
      </c>
      <c r="PR29" s="11">
        <v>0</v>
      </c>
      <c r="PS29" s="11">
        <v>0</v>
      </c>
      <c r="PT29" s="11">
        <v>0</v>
      </c>
      <c r="PU29" s="11">
        <v>0</v>
      </c>
      <c r="PV29" s="11">
        <v>79.003857725915864</v>
      </c>
      <c r="PW29" s="11">
        <v>0</v>
      </c>
      <c r="PX29" s="11">
        <v>0</v>
      </c>
      <c r="PY29" s="11">
        <v>0</v>
      </c>
      <c r="PZ29" s="11">
        <v>0</v>
      </c>
      <c r="QA29" s="11">
        <v>0</v>
      </c>
      <c r="QB29" s="11">
        <v>0</v>
      </c>
      <c r="QC29" s="11">
        <v>0</v>
      </c>
      <c r="QD29" s="11">
        <v>0</v>
      </c>
      <c r="QE29" s="11">
        <v>0</v>
      </c>
      <c r="QF29" s="11">
        <v>11.553957092194024</v>
      </c>
      <c r="QG29" s="11">
        <v>0</v>
      </c>
      <c r="QH29" s="11">
        <v>0</v>
      </c>
      <c r="QI29" s="11">
        <v>0</v>
      </c>
      <c r="QJ29" s="11">
        <v>0</v>
      </c>
      <c r="QK29" s="11">
        <v>0</v>
      </c>
      <c r="QL29" s="11">
        <v>0</v>
      </c>
      <c r="QM29" s="11">
        <v>0</v>
      </c>
      <c r="QN29" s="11">
        <v>0</v>
      </c>
      <c r="QO29" s="11">
        <v>0</v>
      </c>
      <c r="QP29" s="11">
        <v>59.822024840351474</v>
      </c>
      <c r="QQ29" s="11">
        <v>0</v>
      </c>
      <c r="QR29" s="11">
        <v>0</v>
      </c>
      <c r="QS29" s="11">
        <v>0</v>
      </c>
      <c r="QT29" s="11">
        <v>0</v>
      </c>
      <c r="QU29" s="11">
        <v>0</v>
      </c>
      <c r="QV29" s="11">
        <v>0</v>
      </c>
      <c r="QW29" s="11">
        <v>0</v>
      </c>
      <c r="QX29" s="11">
        <v>0</v>
      </c>
      <c r="QY29" s="11">
        <v>0</v>
      </c>
      <c r="QZ29" s="11">
        <v>1.7091403831564627</v>
      </c>
      <c r="RA29" s="11">
        <v>0</v>
      </c>
      <c r="RB29" s="11">
        <v>0</v>
      </c>
      <c r="RC29" s="11">
        <v>0</v>
      </c>
      <c r="RD29" s="11">
        <v>0</v>
      </c>
      <c r="RE29" s="11">
        <v>0</v>
      </c>
      <c r="RF29" s="11">
        <v>0</v>
      </c>
      <c r="RG29" s="11">
        <v>0</v>
      </c>
      <c r="RH29" s="11">
        <v>0</v>
      </c>
      <c r="RI29" s="11">
        <v>0</v>
      </c>
      <c r="RJ29" s="11">
        <v>0</v>
      </c>
      <c r="RK29" s="11">
        <v>0</v>
      </c>
      <c r="RL29" s="11">
        <v>0</v>
      </c>
      <c r="RM29" s="11">
        <v>0</v>
      </c>
      <c r="RN29" s="11">
        <v>0</v>
      </c>
      <c r="RO29" s="11">
        <v>0</v>
      </c>
      <c r="RP29" s="11">
        <v>0</v>
      </c>
      <c r="RQ29" s="11">
        <v>0</v>
      </c>
      <c r="RR29" s="11">
        <v>0</v>
      </c>
      <c r="RS29" s="11">
        <v>0</v>
      </c>
      <c r="RT29" s="11">
        <v>34.48305018164374</v>
      </c>
      <c r="RU29" s="11">
        <v>0</v>
      </c>
      <c r="RV29" s="11">
        <v>0</v>
      </c>
      <c r="RW29" s="11">
        <v>0</v>
      </c>
      <c r="RX29" s="11">
        <v>0</v>
      </c>
      <c r="RY29" s="11">
        <v>0</v>
      </c>
      <c r="RZ29" s="11">
        <v>0</v>
      </c>
      <c r="SA29" s="11">
        <v>0</v>
      </c>
      <c r="SB29" s="11">
        <v>0</v>
      </c>
      <c r="SC29" s="11">
        <v>0</v>
      </c>
      <c r="SD29" s="11">
        <v>39.034311171230705</v>
      </c>
      <c r="SE29" s="11">
        <v>0</v>
      </c>
      <c r="SF29" s="11">
        <v>0</v>
      </c>
      <c r="SG29" s="11">
        <v>0</v>
      </c>
      <c r="SH29" s="11">
        <v>0</v>
      </c>
      <c r="SI29" s="11">
        <v>0</v>
      </c>
      <c r="SJ29" s="11">
        <v>0</v>
      </c>
      <c r="SK29" s="11">
        <v>0</v>
      </c>
      <c r="SL29" s="11">
        <v>0</v>
      </c>
      <c r="SM29" s="11">
        <v>0</v>
      </c>
      <c r="SN29" s="11">
        <v>0</v>
      </c>
      <c r="SO29" s="11">
        <v>0</v>
      </c>
      <c r="SP29" s="11">
        <v>0</v>
      </c>
      <c r="SQ29" s="11">
        <v>0</v>
      </c>
      <c r="SR29" s="11">
        <v>0</v>
      </c>
      <c r="SS29" s="11">
        <v>0</v>
      </c>
      <c r="ST29" s="11">
        <v>0</v>
      </c>
      <c r="SU29" s="11">
        <v>0</v>
      </c>
      <c r="SV29" s="11">
        <v>0</v>
      </c>
      <c r="SW29" s="11">
        <v>0</v>
      </c>
      <c r="SX29" s="11">
        <v>36.224910678516132</v>
      </c>
      <c r="SY29" s="11">
        <v>0</v>
      </c>
      <c r="SZ29" s="11">
        <v>0</v>
      </c>
      <c r="TA29" s="11">
        <v>0</v>
      </c>
      <c r="TB29" s="11">
        <v>0</v>
      </c>
      <c r="TC29" s="11">
        <v>0</v>
      </c>
      <c r="TD29" s="11">
        <v>0</v>
      </c>
      <c r="TE29" s="11">
        <v>0</v>
      </c>
      <c r="TF29" s="11">
        <v>0</v>
      </c>
      <c r="TG29" s="11">
        <v>0</v>
      </c>
      <c r="TH29" s="11">
        <v>1.0505130567478547</v>
      </c>
      <c r="TI29" s="11">
        <v>0</v>
      </c>
      <c r="TJ29" s="11">
        <v>0</v>
      </c>
      <c r="TK29" s="11">
        <v>0</v>
      </c>
      <c r="TL29" s="11">
        <v>0</v>
      </c>
      <c r="TM29" s="11">
        <v>0</v>
      </c>
      <c r="TN29" s="11">
        <v>0</v>
      </c>
      <c r="TO29" s="11">
        <v>0</v>
      </c>
      <c r="TP29" s="11">
        <v>0</v>
      </c>
      <c r="TQ29" s="11">
        <v>0</v>
      </c>
      <c r="TR29" s="11">
        <v>0</v>
      </c>
      <c r="TS29" s="11">
        <v>0</v>
      </c>
      <c r="TT29" s="11">
        <v>0</v>
      </c>
      <c r="TU29" s="11">
        <v>0</v>
      </c>
      <c r="TV29" s="11">
        <v>0</v>
      </c>
      <c r="TW29" s="11">
        <v>0</v>
      </c>
      <c r="TX29" s="11">
        <v>0</v>
      </c>
      <c r="TY29" s="11">
        <v>0</v>
      </c>
      <c r="TZ29" s="11">
        <v>0</v>
      </c>
      <c r="UA29" s="11">
        <v>0</v>
      </c>
      <c r="UB29" s="11">
        <v>0</v>
      </c>
      <c r="UC29" s="11">
        <v>0</v>
      </c>
      <c r="UD29" s="11">
        <v>0</v>
      </c>
      <c r="UE29" s="11">
        <v>0</v>
      </c>
      <c r="UF29" s="11">
        <v>0</v>
      </c>
      <c r="UG29" s="11">
        <v>0</v>
      </c>
      <c r="UH29" s="11">
        <v>0</v>
      </c>
      <c r="UI29" s="11">
        <v>0</v>
      </c>
      <c r="UJ29" s="11">
        <v>0</v>
      </c>
      <c r="UK29" s="11">
        <v>0</v>
      </c>
      <c r="UL29" s="11">
        <v>0</v>
      </c>
      <c r="UM29" s="11">
        <v>0</v>
      </c>
      <c r="UN29" s="11">
        <v>0</v>
      </c>
      <c r="UO29" s="11">
        <v>0</v>
      </c>
      <c r="UP29" s="11">
        <v>0</v>
      </c>
      <c r="UQ29" s="11">
        <v>0</v>
      </c>
      <c r="UR29" s="11">
        <v>0</v>
      </c>
      <c r="US29" s="11">
        <v>0</v>
      </c>
      <c r="UT29" s="11">
        <v>0</v>
      </c>
      <c r="UU29" s="11">
        <v>0</v>
      </c>
      <c r="UV29" s="11">
        <v>0</v>
      </c>
      <c r="UW29" s="11">
        <v>0</v>
      </c>
      <c r="UX29" s="11">
        <v>0</v>
      </c>
      <c r="UY29" s="11">
        <v>0</v>
      </c>
      <c r="UZ29" s="11">
        <v>0</v>
      </c>
      <c r="VA29" s="11">
        <v>0</v>
      </c>
      <c r="VB29" s="11">
        <v>0</v>
      </c>
      <c r="VC29" s="11">
        <v>0</v>
      </c>
      <c r="VD29" s="11">
        <v>0</v>
      </c>
      <c r="VE29" s="11">
        <v>0</v>
      </c>
      <c r="VF29" s="11">
        <v>0</v>
      </c>
      <c r="VG29" s="11">
        <v>0</v>
      </c>
      <c r="VH29" s="11">
        <v>0</v>
      </c>
      <c r="VI29" s="11">
        <v>0</v>
      </c>
      <c r="VJ29" s="11">
        <v>0</v>
      </c>
      <c r="VK29" s="11">
        <v>0</v>
      </c>
      <c r="VL29" s="11">
        <v>0</v>
      </c>
      <c r="VM29" s="11">
        <v>0</v>
      </c>
      <c r="VN29" s="11">
        <v>0</v>
      </c>
      <c r="VO29" s="11">
        <v>0</v>
      </c>
      <c r="VP29" s="11">
        <v>0</v>
      </c>
      <c r="VQ29" s="11">
        <v>0</v>
      </c>
      <c r="VR29" s="11">
        <v>0</v>
      </c>
      <c r="VS29" s="11">
        <v>0</v>
      </c>
      <c r="VT29" s="11">
        <v>0</v>
      </c>
      <c r="VU29" s="11">
        <v>0</v>
      </c>
      <c r="VV29" s="11">
        <v>0</v>
      </c>
      <c r="VW29" s="11">
        <v>0</v>
      </c>
      <c r="VX29" s="11">
        <v>0</v>
      </c>
      <c r="VY29" s="11">
        <v>0</v>
      </c>
      <c r="VZ29" s="11">
        <v>0</v>
      </c>
      <c r="WA29" s="11">
        <v>0</v>
      </c>
      <c r="WB29" s="11">
        <v>0</v>
      </c>
      <c r="WC29" s="11">
        <v>0</v>
      </c>
      <c r="WD29" s="11">
        <v>0</v>
      </c>
      <c r="WE29" s="11">
        <v>0</v>
      </c>
      <c r="WF29" s="11">
        <v>0</v>
      </c>
      <c r="WG29" s="11">
        <v>0</v>
      </c>
      <c r="WH29" s="11">
        <v>0</v>
      </c>
      <c r="WI29" s="11">
        <v>0</v>
      </c>
      <c r="WJ29" s="11">
        <v>0</v>
      </c>
      <c r="WK29" s="11">
        <v>0</v>
      </c>
      <c r="WL29" s="11">
        <v>0</v>
      </c>
      <c r="WM29" s="11">
        <v>0</v>
      </c>
      <c r="WN29" s="11">
        <v>0</v>
      </c>
      <c r="WO29" s="11">
        <v>0</v>
      </c>
      <c r="WP29" s="11">
        <v>0</v>
      </c>
      <c r="WQ29" s="11">
        <v>0</v>
      </c>
      <c r="WR29" s="11">
        <v>0</v>
      </c>
      <c r="WS29" s="11">
        <v>0</v>
      </c>
      <c r="WT29" s="11">
        <v>0</v>
      </c>
      <c r="WU29" s="11">
        <v>0</v>
      </c>
      <c r="WV29" s="11">
        <v>0</v>
      </c>
      <c r="WW29" s="11">
        <v>0</v>
      </c>
      <c r="WX29" s="11">
        <v>0</v>
      </c>
      <c r="WY29" s="11">
        <v>0</v>
      </c>
      <c r="WZ29" s="11">
        <v>0</v>
      </c>
      <c r="XA29" s="11">
        <v>0</v>
      </c>
      <c r="XB29" s="11">
        <v>0</v>
      </c>
      <c r="XC29" s="11">
        <v>0</v>
      </c>
      <c r="XD29" s="11">
        <v>0</v>
      </c>
      <c r="XE29" s="11">
        <v>0</v>
      </c>
      <c r="XF29" s="11">
        <v>0</v>
      </c>
      <c r="XG29" s="11">
        <v>0</v>
      </c>
      <c r="XH29" s="11">
        <v>0</v>
      </c>
      <c r="XI29" s="11">
        <v>0</v>
      </c>
      <c r="XJ29" s="11">
        <v>0</v>
      </c>
      <c r="XK29" s="11">
        <v>0</v>
      </c>
      <c r="XL29" s="11">
        <v>0</v>
      </c>
      <c r="XM29" s="11">
        <v>0</v>
      </c>
      <c r="XN29" s="11">
        <v>0</v>
      </c>
      <c r="XO29" s="11">
        <v>100</v>
      </c>
      <c r="XP29" s="11">
        <v>100</v>
      </c>
    </row>
    <row r="30" spans="1:640">
      <c r="A30" s="6">
        <v>100</v>
      </c>
      <c r="B30" s="3" t="s">
        <v>147</v>
      </c>
      <c r="C30" s="8">
        <f t="shared" si="0"/>
        <v>1194.0217389097447</v>
      </c>
      <c r="D30" s="8">
        <f t="shared" si="1"/>
        <v>715.07710864955061</v>
      </c>
      <c r="E30" s="60">
        <f t="shared" si="6"/>
        <v>1909.0988475592953</v>
      </c>
      <c r="F30" s="9">
        <f t="shared" si="2"/>
        <v>606.06412662078026</v>
      </c>
      <c r="G30" s="9">
        <f t="shared" si="3"/>
        <v>1192.2661646411127</v>
      </c>
      <c r="H30" s="9">
        <f t="shared" si="7"/>
        <v>1798.3302912618929</v>
      </c>
      <c r="I30" s="10">
        <f t="shared" si="8"/>
        <v>1800.0858655305251</v>
      </c>
      <c r="J30" s="10">
        <f t="shared" si="9"/>
        <v>1907.3432732906633</v>
      </c>
      <c r="K30" s="10">
        <f t="shared" si="10"/>
        <v>3707.4291388211882</v>
      </c>
      <c r="L30" s="57">
        <v>1073.6247492427269</v>
      </c>
      <c r="M30" s="57">
        <v>78.449313197230566</v>
      </c>
      <c r="N30" s="57">
        <v>41.947676469787289</v>
      </c>
      <c r="O30" s="57">
        <v>0</v>
      </c>
      <c r="P30" s="57">
        <v>0</v>
      </c>
      <c r="Q30" s="57">
        <v>0</v>
      </c>
      <c r="R30" s="57">
        <v>0</v>
      </c>
      <c r="S30" s="57">
        <v>715.07710864955061</v>
      </c>
      <c r="T30" s="57">
        <v>0</v>
      </c>
      <c r="U30" s="58">
        <v>361.24922733775634</v>
      </c>
      <c r="V30" s="58">
        <v>212.43357614330563</v>
      </c>
      <c r="W30" s="58">
        <v>32.381323139718354</v>
      </c>
      <c r="X30" s="58">
        <v>0</v>
      </c>
      <c r="Y30" s="58">
        <v>0</v>
      </c>
      <c r="Z30" s="58">
        <v>0</v>
      </c>
      <c r="AA30" s="58">
        <v>0</v>
      </c>
      <c r="AB30" s="58">
        <v>1192.2661646411127</v>
      </c>
      <c r="AC30" s="58">
        <v>0</v>
      </c>
      <c r="AD30" s="59">
        <f t="shared" si="5"/>
        <v>1434.8739765804833</v>
      </c>
      <c r="AE30" s="59">
        <f t="shared" si="5"/>
        <v>290.88288934053617</v>
      </c>
      <c r="AF30" s="59">
        <f t="shared" si="5"/>
        <v>74.328999609505644</v>
      </c>
      <c r="AG30" s="59">
        <f t="shared" si="5"/>
        <v>0</v>
      </c>
      <c r="AH30" s="59">
        <f t="shared" si="5"/>
        <v>0</v>
      </c>
      <c r="AI30" s="59">
        <f t="shared" si="5"/>
        <v>0</v>
      </c>
      <c r="AJ30" s="59">
        <f t="shared" si="5"/>
        <v>0</v>
      </c>
      <c r="AK30" s="59">
        <f t="shared" si="5"/>
        <v>1907.3432732906633</v>
      </c>
      <c r="AL30" s="59">
        <f t="shared" si="5"/>
        <v>0</v>
      </c>
      <c r="AM30" s="11">
        <v>0</v>
      </c>
      <c r="AN30" s="11">
        <v>42.771755864794308</v>
      </c>
      <c r="AO30" s="11">
        <v>0</v>
      </c>
      <c r="AP30" s="11">
        <v>0</v>
      </c>
      <c r="AQ30" s="11">
        <v>0</v>
      </c>
      <c r="AR30" s="11">
        <v>0</v>
      </c>
      <c r="AS30" s="11">
        <v>0</v>
      </c>
      <c r="AT30" s="11">
        <v>0</v>
      </c>
      <c r="AU30" s="11">
        <v>0</v>
      </c>
      <c r="AV30" s="11">
        <v>0</v>
      </c>
      <c r="AW30" s="11">
        <v>0</v>
      </c>
      <c r="AX30" s="11">
        <v>3.100244135205688</v>
      </c>
      <c r="AY30" s="11">
        <v>0</v>
      </c>
      <c r="AZ30" s="11">
        <v>0</v>
      </c>
      <c r="BA30" s="11">
        <v>0</v>
      </c>
      <c r="BB30" s="11">
        <v>0</v>
      </c>
      <c r="BC30" s="11">
        <v>0</v>
      </c>
      <c r="BD30" s="11">
        <v>0</v>
      </c>
      <c r="BE30" s="11">
        <v>0</v>
      </c>
      <c r="BF30" s="11">
        <v>0</v>
      </c>
      <c r="BG30" s="11">
        <v>0</v>
      </c>
      <c r="BH30" s="11">
        <v>7.6562659277583966</v>
      </c>
      <c r="BI30" s="11">
        <v>0</v>
      </c>
      <c r="BJ30" s="11">
        <v>0</v>
      </c>
      <c r="BK30" s="11">
        <v>0</v>
      </c>
      <c r="BL30" s="11">
        <v>0</v>
      </c>
      <c r="BM30" s="11">
        <v>0</v>
      </c>
      <c r="BN30" s="11">
        <v>19.506555847572823</v>
      </c>
      <c r="BO30" s="11">
        <v>0</v>
      </c>
      <c r="BP30" s="11">
        <v>0</v>
      </c>
      <c r="BQ30" s="11">
        <v>0</v>
      </c>
      <c r="BR30" s="11">
        <v>4.0670640722416023</v>
      </c>
      <c r="BS30" s="11">
        <v>0</v>
      </c>
      <c r="BT30" s="11">
        <v>0</v>
      </c>
      <c r="BU30" s="11">
        <v>0</v>
      </c>
      <c r="BV30" s="11">
        <v>0</v>
      </c>
      <c r="BW30" s="11">
        <v>0</v>
      </c>
      <c r="BX30" s="11">
        <v>10.362024152427175</v>
      </c>
      <c r="BY30" s="11">
        <v>0</v>
      </c>
      <c r="BZ30" s="11">
        <v>0</v>
      </c>
      <c r="CA30" s="11">
        <v>0</v>
      </c>
      <c r="CB30" s="11">
        <v>10.1290501797482</v>
      </c>
      <c r="CC30" s="11">
        <v>27.734304063596262</v>
      </c>
      <c r="CD30" s="11">
        <v>0</v>
      </c>
      <c r="CE30" s="11">
        <v>0</v>
      </c>
      <c r="CF30" s="11">
        <v>0</v>
      </c>
      <c r="CG30" s="11">
        <v>0</v>
      </c>
      <c r="CH30" s="11">
        <v>13.579269955618001</v>
      </c>
      <c r="CI30" s="11">
        <v>0</v>
      </c>
      <c r="CJ30" s="11">
        <v>0</v>
      </c>
      <c r="CK30" s="11">
        <v>0</v>
      </c>
      <c r="CL30" s="11">
        <v>10.8709498202518</v>
      </c>
      <c r="CM30" s="11">
        <v>29.765695936403738</v>
      </c>
      <c r="CN30" s="11">
        <v>0</v>
      </c>
      <c r="CO30" s="11">
        <v>0</v>
      </c>
      <c r="CP30" s="11">
        <v>0</v>
      </c>
      <c r="CQ30" s="11">
        <v>0</v>
      </c>
      <c r="CR30" s="11">
        <v>14.573880044381999</v>
      </c>
      <c r="CS30" s="11">
        <v>0</v>
      </c>
      <c r="CT30" s="11">
        <v>0</v>
      </c>
      <c r="CU30" s="11">
        <v>0</v>
      </c>
      <c r="CV30" s="11">
        <v>3.2618931244912472</v>
      </c>
      <c r="CW30" s="11">
        <v>0</v>
      </c>
      <c r="CX30" s="11">
        <v>0</v>
      </c>
      <c r="CY30" s="11">
        <v>0</v>
      </c>
      <c r="CZ30" s="11">
        <v>0</v>
      </c>
      <c r="DA30" s="11">
        <v>0</v>
      </c>
      <c r="DB30" s="11">
        <v>1.8631967220396597</v>
      </c>
      <c r="DC30" s="11">
        <v>0</v>
      </c>
      <c r="DD30" s="11">
        <v>0</v>
      </c>
      <c r="DE30" s="11">
        <v>0</v>
      </c>
      <c r="DF30" s="11">
        <v>99.358106875508753</v>
      </c>
      <c r="DG30" s="11">
        <v>0</v>
      </c>
      <c r="DH30" s="11">
        <v>0</v>
      </c>
      <c r="DI30" s="11">
        <v>0</v>
      </c>
      <c r="DJ30" s="11">
        <v>0</v>
      </c>
      <c r="DK30" s="11">
        <v>0</v>
      </c>
      <c r="DL30" s="11">
        <v>56.75345327796034</v>
      </c>
      <c r="DM30" s="11">
        <v>0</v>
      </c>
      <c r="DN30" s="11">
        <v>0</v>
      </c>
      <c r="DO30" s="11">
        <v>0</v>
      </c>
      <c r="DP30" s="11">
        <v>9.4490978988014334</v>
      </c>
      <c r="DQ30" s="11">
        <v>0</v>
      </c>
      <c r="DR30" s="11">
        <v>0</v>
      </c>
      <c r="DS30" s="11">
        <v>0</v>
      </c>
      <c r="DT30" s="11">
        <v>0</v>
      </c>
      <c r="DU30" s="11">
        <v>0</v>
      </c>
      <c r="DV30" s="11">
        <v>0</v>
      </c>
      <c r="DW30" s="11">
        <v>0</v>
      </c>
      <c r="DX30" s="11">
        <v>0</v>
      </c>
      <c r="DY30" s="11">
        <v>0</v>
      </c>
      <c r="DZ30" s="11">
        <v>5.5508265270529487</v>
      </c>
      <c r="EA30" s="11">
        <v>0</v>
      </c>
      <c r="EB30" s="11">
        <v>0</v>
      </c>
      <c r="EC30" s="11">
        <v>0</v>
      </c>
      <c r="ED30" s="11">
        <v>0</v>
      </c>
      <c r="EE30" s="11">
        <v>0</v>
      </c>
      <c r="EF30" s="11">
        <v>0</v>
      </c>
      <c r="EG30" s="11">
        <v>0</v>
      </c>
      <c r="EH30" s="11">
        <v>0</v>
      </c>
      <c r="EI30" s="11">
        <v>0</v>
      </c>
      <c r="EJ30" s="11">
        <v>0</v>
      </c>
      <c r="EK30" s="11">
        <v>0</v>
      </c>
      <c r="EL30" s="11">
        <v>0</v>
      </c>
      <c r="EM30" s="11">
        <v>0</v>
      </c>
      <c r="EN30" s="11">
        <v>0</v>
      </c>
      <c r="EO30" s="11">
        <v>0</v>
      </c>
      <c r="EP30" s="11">
        <v>0</v>
      </c>
      <c r="EQ30" s="11">
        <v>0</v>
      </c>
      <c r="ER30" s="11">
        <v>0</v>
      </c>
      <c r="ES30" s="11">
        <v>0</v>
      </c>
      <c r="ET30" s="11">
        <v>0</v>
      </c>
      <c r="EU30" s="11">
        <v>0</v>
      </c>
      <c r="EV30" s="11">
        <v>0</v>
      </c>
      <c r="EW30" s="11">
        <v>0</v>
      </c>
      <c r="EX30" s="11">
        <v>0</v>
      </c>
      <c r="EY30" s="11">
        <v>0</v>
      </c>
      <c r="EZ30" s="11">
        <v>0</v>
      </c>
      <c r="FA30" s="11">
        <v>0</v>
      </c>
      <c r="FB30" s="11">
        <v>0</v>
      </c>
      <c r="FC30" s="11">
        <v>0</v>
      </c>
      <c r="FD30" s="11">
        <v>30</v>
      </c>
      <c r="FE30" s="11">
        <v>0</v>
      </c>
      <c r="FF30" s="11">
        <v>0</v>
      </c>
      <c r="FG30" s="11">
        <v>0</v>
      </c>
      <c r="FH30" s="11">
        <v>0</v>
      </c>
      <c r="FI30" s="11">
        <v>0</v>
      </c>
      <c r="FJ30" s="11">
        <v>87.412589999999994</v>
      </c>
      <c r="FK30" s="11">
        <v>0</v>
      </c>
      <c r="FL30" s="11">
        <v>0</v>
      </c>
      <c r="FM30" s="11">
        <v>0</v>
      </c>
      <c r="FN30" s="11">
        <v>0</v>
      </c>
      <c r="FO30" s="11">
        <v>0</v>
      </c>
      <c r="FP30" s="11">
        <v>0</v>
      </c>
      <c r="FQ30" s="11">
        <v>0</v>
      </c>
      <c r="FR30" s="11">
        <v>0</v>
      </c>
      <c r="FS30" s="11">
        <v>0</v>
      </c>
      <c r="FT30" s="11">
        <v>0</v>
      </c>
      <c r="FU30" s="11">
        <v>0</v>
      </c>
      <c r="FV30" s="11">
        <v>0</v>
      </c>
      <c r="FW30" s="11">
        <v>0</v>
      </c>
      <c r="FX30" s="11">
        <v>0</v>
      </c>
      <c r="FY30" s="11">
        <v>0</v>
      </c>
      <c r="FZ30" s="11">
        <v>0</v>
      </c>
      <c r="GA30" s="11">
        <v>0</v>
      </c>
      <c r="GB30" s="11">
        <v>0</v>
      </c>
      <c r="GC30" s="11">
        <v>0</v>
      </c>
      <c r="GD30" s="11">
        <v>0</v>
      </c>
      <c r="GE30" s="11">
        <v>0</v>
      </c>
      <c r="GF30" s="11">
        <v>0</v>
      </c>
      <c r="GG30" s="11">
        <v>0</v>
      </c>
      <c r="GH30" s="11">
        <v>0</v>
      </c>
      <c r="GI30" s="11">
        <v>0</v>
      </c>
      <c r="GJ30" s="11">
        <v>0</v>
      </c>
      <c r="GK30" s="11">
        <v>0</v>
      </c>
      <c r="GL30" s="11">
        <v>0</v>
      </c>
      <c r="GM30" s="11">
        <v>0</v>
      </c>
      <c r="GN30" s="11">
        <v>0</v>
      </c>
      <c r="GO30" s="11">
        <v>0</v>
      </c>
      <c r="GP30" s="11">
        <v>0</v>
      </c>
      <c r="GQ30" s="11">
        <v>142.887</v>
      </c>
      <c r="GR30" s="11">
        <v>5</v>
      </c>
      <c r="GS30" s="11">
        <v>0</v>
      </c>
      <c r="GT30" s="11">
        <v>0</v>
      </c>
      <c r="GU30" s="11">
        <v>0</v>
      </c>
      <c r="GV30" s="11">
        <v>0</v>
      </c>
      <c r="GW30" s="11">
        <v>0</v>
      </c>
      <c r="GX30" s="11">
        <v>2.427</v>
      </c>
      <c r="GY30" s="11">
        <v>0</v>
      </c>
      <c r="GZ30" s="11">
        <v>0</v>
      </c>
      <c r="HA30" s="11">
        <v>0</v>
      </c>
      <c r="HB30" s="11">
        <v>0</v>
      </c>
      <c r="HC30" s="11">
        <v>0</v>
      </c>
      <c r="HD30" s="11">
        <v>0</v>
      </c>
      <c r="HE30" s="11">
        <v>0</v>
      </c>
      <c r="HF30" s="11">
        <v>0</v>
      </c>
      <c r="HG30" s="11">
        <v>0</v>
      </c>
      <c r="HH30" s="11">
        <v>0</v>
      </c>
      <c r="HI30" s="11">
        <v>0</v>
      </c>
      <c r="HJ30" s="11">
        <v>0</v>
      </c>
      <c r="HK30" s="11">
        <v>0</v>
      </c>
      <c r="HL30" s="11">
        <v>0</v>
      </c>
      <c r="HM30" s="11">
        <v>0</v>
      </c>
      <c r="HN30" s="11">
        <v>0</v>
      </c>
      <c r="HO30" s="11">
        <v>0</v>
      </c>
      <c r="HP30" s="11">
        <v>0</v>
      </c>
      <c r="HQ30" s="11">
        <v>0</v>
      </c>
      <c r="HR30" s="11">
        <v>0</v>
      </c>
      <c r="HS30" s="11">
        <v>0</v>
      </c>
      <c r="HT30" s="11">
        <v>0</v>
      </c>
      <c r="HU30" s="11">
        <v>0</v>
      </c>
      <c r="HV30" s="11">
        <v>0</v>
      </c>
      <c r="HW30" s="11">
        <v>0</v>
      </c>
      <c r="HX30" s="11">
        <v>0</v>
      </c>
      <c r="HY30" s="11">
        <v>0</v>
      </c>
      <c r="HZ30" s="11">
        <v>0</v>
      </c>
      <c r="IA30" s="11">
        <v>0</v>
      </c>
      <c r="IB30" s="11">
        <v>0</v>
      </c>
      <c r="IC30" s="11">
        <v>0</v>
      </c>
      <c r="ID30" s="11">
        <v>0</v>
      </c>
      <c r="IE30" s="11">
        <v>0</v>
      </c>
      <c r="IF30" s="11">
        <v>59.453029999999998</v>
      </c>
      <c r="IG30" s="11">
        <v>0</v>
      </c>
      <c r="IH30" s="11">
        <v>0</v>
      </c>
      <c r="II30" s="11">
        <v>0</v>
      </c>
      <c r="IJ30" s="11">
        <v>0</v>
      </c>
      <c r="IK30" s="11">
        <v>0</v>
      </c>
      <c r="IL30" s="11">
        <v>0</v>
      </c>
      <c r="IM30" s="11">
        <v>0</v>
      </c>
      <c r="IN30" s="11">
        <v>0</v>
      </c>
      <c r="IO30" s="11">
        <v>0</v>
      </c>
      <c r="IP30" s="11">
        <v>0</v>
      </c>
      <c r="IQ30" s="11">
        <v>0</v>
      </c>
      <c r="IR30" s="11">
        <v>34.965029999999999</v>
      </c>
      <c r="IS30" s="11">
        <v>0</v>
      </c>
      <c r="IT30" s="11">
        <v>0</v>
      </c>
      <c r="IU30" s="11">
        <v>0</v>
      </c>
      <c r="IV30" s="11">
        <v>0</v>
      </c>
      <c r="IW30" s="11">
        <v>0</v>
      </c>
      <c r="IX30" s="11">
        <v>0</v>
      </c>
      <c r="IY30" s="11">
        <v>0</v>
      </c>
      <c r="IZ30" s="11">
        <v>0</v>
      </c>
      <c r="JA30" s="11">
        <v>0</v>
      </c>
      <c r="JB30" s="11">
        <v>0</v>
      </c>
      <c r="JC30" s="11">
        <v>0</v>
      </c>
      <c r="JD30" s="11">
        <v>0</v>
      </c>
      <c r="JE30" s="11">
        <v>0</v>
      </c>
      <c r="JF30" s="11">
        <v>0</v>
      </c>
      <c r="JG30" s="11">
        <v>0</v>
      </c>
      <c r="JH30" s="11">
        <v>0</v>
      </c>
      <c r="JI30" s="11">
        <v>0</v>
      </c>
      <c r="JJ30" s="11">
        <v>0</v>
      </c>
      <c r="JK30" s="11">
        <v>0</v>
      </c>
      <c r="JL30" s="11">
        <v>0</v>
      </c>
      <c r="JM30" s="11">
        <v>0</v>
      </c>
      <c r="JN30" s="11">
        <v>0</v>
      </c>
      <c r="JO30" s="11">
        <v>0</v>
      </c>
      <c r="JP30" s="11">
        <v>30.975999999999999</v>
      </c>
      <c r="JQ30" s="11">
        <v>0</v>
      </c>
      <c r="JR30" s="11">
        <v>0</v>
      </c>
      <c r="JS30" s="11">
        <v>0</v>
      </c>
      <c r="JT30" s="11">
        <v>0</v>
      </c>
      <c r="JU30" s="11">
        <v>0</v>
      </c>
      <c r="JV30" s="11">
        <v>0</v>
      </c>
      <c r="JW30" s="11">
        <v>0</v>
      </c>
      <c r="JX30" s="11">
        <v>0</v>
      </c>
      <c r="JY30" s="11">
        <v>0</v>
      </c>
      <c r="JZ30" s="11">
        <v>0</v>
      </c>
      <c r="KA30" s="11">
        <v>0</v>
      </c>
      <c r="KB30" s="11">
        <v>0</v>
      </c>
      <c r="KC30" s="11">
        <v>0</v>
      </c>
      <c r="KD30" s="11">
        <v>0</v>
      </c>
      <c r="KE30" s="11">
        <v>0</v>
      </c>
      <c r="KF30" s="11">
        <v>0</v>
      </c>
      <c r="KG30" s="11">
        <v>0</v>
      </c>
      <c r="KH30" s="11">
        <v>0</v>
      </c>
      <c r="KI30" s="11">
        <v>0</v>
      </c>
      <c r="KJ30" s="11">
        <v>0</v>
      </c>
      <c r="KK30" s="11">
        <v>0</v>
      </c>
      <c r="KL30" s="11">
        <v>0</v>
      </c>
      <c r="KM30" s="11">
        <v>0</v>
      </c>
      <c r="KN30" s="11">
        <v>0</v>
      </c>
      <c r="KO30" s="11">
        <v>0</v>
      </c>
      <c r="KP30" s="11">
        <v>0</v>
      </c>
      <c r="KQ30" s="11">
        <v>0</v>
      </c>
      <c r="KR30" s="11">
        <v>0</v>
      </c>
      <c r="KS30" s="11">
        <v>0</v>
      </c>
      <c r="KT30" s="11">
        <v>0</v>
      </c>
      <c r="KU30" s="11">
        <v>0</v>
      </c>
      <c r="KV30" s="11">
        <v>0</v>
      </c>
      <c r="KW30" s="11">
        <v>0</v>
      </c>
      <c r="KX30" s="11">
        <v>0</v>
      </c>
      <c r="KY30" s="11">
        <v>0</v>
      </c>
      <c r="KZ30" s="11">
        <v>0</v>
      </c>
      <c r="LA30" s="11">
        <v>0</v>
      </c>
      <c r="LB30" s="11">
        <v>0</v>
      </c>
      <c r="LC30" s="11">
        <v>0</v>
      </c>
      <c r="LD30" s="11">
        <v>0</v>
      </c>
      <c r="LE30" s="11">
        <v>0</v>
      </c>
      <c r="LF30" s="11">
        <v>0</v>
      </c>
      <c r="LG30" s="11">
        <v>0</v>
      </c>
      <c r="LH30" s="11">
        <v>0</v>
      </c>
      <c r="LI30" s="11">
        <v>0</v>
      </c>
      <c r="LJ30" s="11">
        <v>0</v>
      </c>
      <c r="LK30" s="11">
        <v>0</v>
      </c>
      <c r="LL30" s="11">
        <v>0</v>
      </c>
      <c r="LM30" s="11">
        <v>0</v>
      </c>
      <c r="LN30" s="11">
        <v>0</v>
      </c>
      <c r="LO30" s="11">
        <v>0</v>
      </c>
      <c r="LP30" s="11">
        <v>0</v>
      </c>
      <c r="LQ30" s="11">
        <v>0</v>
      </c>
      <c r="LR30" s="11">
        <v>0</v>
      </c>
      <c r="LS30" s="11">
        <v>0</v>
      </c>
      <c r="LT30" s="11">
        <v>0</v>
      </c>
      <c r="LU30" s="11">
        <v>0</v>
      </c>
      <c r="LV30" s="11">
        <v>0</v>
      </c>
      <c r="LW30" s="11">
        <v>0</v>
      </c>
      <c r="LX30" s="11">
        <v>0</v>
      </c>
      <c r="LY30" s="11">
        <v>0</v>
      </c>
      <c r="LZ30" s="11">
        <v>0</v>
      </c>
      <c r="MA30" s="11">
        <v>0</v>
      </c>
      <c r="MB30" s="11">
        <v>0</v>
      </c>
      <c r="MC30" s="11">
        <v>0</v>
      </c>
      <c r="MD30" s="11">
        <v>0</v>
      </c>
      <c r="ME30" s="11">
        <v>0</v>
      </c>
      <c r="MF30" s="11">
        <v>0</v>
      </c>
      <c r="MG30" s="11">
        <v>0</v>
      </c>
      <c r="MH30" s="11">
        <v>0</v>
      </c>
      <c r="MI30" s="11">
        <v>0</v>
      </c>
      <c r="MJ30" s="11">
        <v>0</v>
      </c>
      <c r="MK30" s="11">
        <v>0</v>
      </c>
      <c r="ML30" s="11">
        <v>0</v>
      </c>
      <c r="MM30" s="11">
        <v>0</v>
      </c>
      <c r="MN30" s="11">
        <v>0</v>
      </c>
      <c r="MO30" s="11">
        <v>0</v>
      </c>
      <c r="MP30" s="11">
        <v>0</v>
      </c>
      <c r="MQ30" s="11">
        <v>0</v>
      </c>
      <c r="MR30" s="11">
        <v>0</v>
      </c>
      <c r="MS30" s="11">
        <v>0</v>
      </c>
      <c r="MT30" s="11">
        <v>0</v>
      </c>
      <c r="MU30" s="11">
        <v>0</v>
      </c>
      <c r="MV30" s="11">
        <v>0</v>
      </c>
      <c r="MW30" s="11">
        <v>0</v>
      </c>
      <c r="MX30" s="11">
        <v>0</v>
      </c>
      <c r="MY30" s="11">
        <v>0</v>
      </c>
      <c r="MZ30" s="11">
        <v>0</v>
      </c>
      <c r="NA30" s="11">
        <v>0</v>
      </c>
      <c r="NB30" s="11">
        <v>0</v>
      </c>
      <c r="NC30" s="11">
        <v>0</v>
      </c>
      <c r="ND30" s="11">
        <v>0</v>
      </c>
      <c r="NE30" s="11">
        <v>0</v>
      </c>
      <c r="NF30" s="11">
        <v>0</v>
      </c>
      <c r="NG30" s="11">
        <v>0</v>
      </c>
      <c r="NH30" s="11">
        <v>0</v>
      </c>
      <c r="NI30" s="11">
        <v>0</v>
      </c>
      <c r="NJ30" s="11">
        <v>0</v>
      </c>
      <c r="NK30" s="11">
        <v>0</v>
      </c>
      <c r="NL30" s="11">
        <v>0</v>
      </c>
      <c r="NM30" s="11">
        <v>0</v>
      </c>
      <c r="NN30" s="11">
        <v>0</v>
      </c>
      <c r="NO30" s="11">
        <v>0</v>
      </c>
      <c r="NP30" s="11">
        <v>0</v>
      </c>
      <c r="NQ30" s="11">
        <v>0</v>
      </c>
      <c r="NR30" s="11">
        <v>0</v>
      </c>
      <c r="NS30" s="11">
        <v>0</v>
      </c>
      <c r="NT30" s="11">
        <v>0</v>
      </c>
      <c r="NU30" s="11">
        <v>0</v>
      </c>
      <c r="NV30" s="11">
        <v>0</v>
      </c>
      <c r="NW30" s="11">
        <v>0</v>
      </c>
      <c r="NX30" s="11">
        <v>0</v>
      </c>
      <c r="NY30" s="11">
        <v>0</v>
      </c>
      <c r="NZ30" s="11">
        <v>0</v>
      </c>
      <c r="OA30" s="11">
        <v>0</v>
      </c>
      <c r="OB30" s="11">
        <v>0</v>
      </c>
      <c r="OC30" s="11">
        <v>0</v>
      </c>
      <c r="OD30" s="11">
        <v>0</v>
      </c>
      <c r="OE30" s="11">
        <v>29.739896382634662</v>
      </c>
      <c r="OF30" s="11">
        <v>0</v>
      </c>
      <c r="OG30" s="11">
        <v>0</v>
      </c>
      <c r="OH30" s="11">
        <v>343.43599760816704</v>
      </c>
      <c r="OI30" s="11">
        <v>0</v>
      </c>
      <c r="OJ30" s="11">
        <v>0</v>
      </c>
      <c r="OK30" s="11">
        <v>0</v>
      </c>
      <c r="OL30" s="11">
        <v>0</v>
      </c>
      <c r="OM30" s="11">
        <v>0</v>
      </c>
      <c r="ON30" s="11">
        <v>0</v>
      </c>
      <c r="OO30" s="11">
        <v>0.24470914081377992</v>
      </c>
      <c r="OP30" s="11">
        <v>0</v>
      </c>
      <c r="OQ30" s="11">
        <v>0</v>
      </c>
      <c r="OR30" s="11">
        <v>213.41063462421263</v>
      </c>
      <c r="OS30" s="11">
        <v>0</v>
      </c>
      <c r="OT30" s="11">
        <v>0</v>
      </c>
      <c r="OU30" s="11">
        <v>0</v>
      </c>
      <c r="OV30" s="11">
        <v>0</v>
      </c>
      <c r="OW30" s="11">
        <v>0</v>
      </c>
      <c r="OX30" s="11">
        <v>0</v>
      </c>
      <c r="OY30" s="11">
        <v>0.15206190790459145</v>
      </c>
      <c r="OZ30" s="11">
        <v>0</v>
      </c>
      <c r="PA30" s="11">
        <v>0</v>
      </c>
      <c r="PB30" s="11">
        <v>160.52591768246401</v>
      </c>
      <c r="PC30" s="11">
        <v>0.18125020163699057</v>
      </c>
      <c r="PD30" s="11">
        <v>14.213372406191027</v>
      </c>
      <c r="PE30" s="11">
        <v>0</v>
      </c>
      <c r="PF30" s="11">
        <v>0</v>
      </c>
      <c r="PG30" s="11">
        <v>0</v>
      </c>
      <c r="PH30" s="11">
        <v>0</v>
      </c>
      <c r="PI30" s="11">
        <v>16.76591783791071</v>
      </c>
      <c r="PJ30" s="11">
        <v>0</v>
      </c>
      <c r="PK30" s="11">
        <v>0</v>
      </c>
      <c r="PL30" s="11">
        <v>29.540910146307503</v>
      </c>
      <c r="PM30" s="11">
        <v>3.3354713044841625E-2</v>
      </c>
      <c r="PN30" s="11">
        <v>2.6156272033146162</v>
      </c>
      <c r="PO30" s="11">
        <v>0</v>
      </c>
      <c r="PP30" s="11">
        <v>0</v>
      </c>
      <c r="PQ30" s="11">
        <v>0</v>
      </c>
      <c r="PR30" s="11">
        <v>0</v>
      </c>
      <c r="PS30" s="11">
        <v>3.0853614140353818</v>
      </c>
      <c r="PT30" s="11">
        <v>0</v>
      </c>
      <c r="PU30" s="11">
        <v>0</v>
      </c>
      <c r="PV30" s="11">
        <v>145.36694292589402</v>
      </c>
      <c r="PW30" s="11">
        <v>0</v>
      </c>
      <c r="PX30" s="11">
        <v>0</v>
      </c>
      <c r="PY30" s="11">
        <v>0</v>
      </c>
      <c r="PZ30" s="11">
        <v>0</v>
      </c>
      <c r="QA30" s="11">
        <v>0</v>
      </c>
      <c r="QB30" s="11">
        <v>0</v>
      </c>
      <c r="QC30" s="11">
        <v>0</v>
      </c>
      <c r="QD30" s="11">
        <v>0</v>
      </c>
      <c r="QE30" s="11">
        <v>0</v>
      </c>
      <c r="QF30" s="11">
        <v>21.259258339206959</v>
      </c>
      <c r="QG30" s="11">
        <v>0</v>
      </c>
      <c r="QH30" s="11">
        <v>0</v>
      </c>
      <c r="QI30" s="11">
        <v>0</v>
      </c>
      <c r="QJ30" s="11">
        <v>0</v>
      </c>
      <c r="QK30" s="11">
        <v>0</v>
      </c>
      <c r="QL30" s="11">
        <v>0</v>
      </c>
      <c r="QM30" s="11">
        <v>0</v>
      </c>
      <c r="QN30" s="11">
        <v>0</v>
      </c>
      <c r="QO30" s="11">
        <v>0</v>
      </c>
      <c r="QP30" s="11">
        <v>109.21474535006409</v>
      </c>
      <c r="QQ30" s="11">
        <v>0</v>
      </c>
      <c r="QR30" s="11">
        <v>0</v>
      </c>
      <c r="QS30" s="11">
        <v>0</v>
      </c>
      <c r="QT30" s="11">
        <v>0</v>
      </c>
      <c r="QU30" s="11">
        <v>0</v>
      </c>
      <c r="QV30" s="11">
        <v>0</v>
      </c>
      <c r="QW30" s="11">
        <v>93.926039001619003</v>
      </c>
      <c r="QX30" s="11">
        <v>0</v>
      </c>
      <c r="QY30" s="11">
        <v>0</v>
      </c>
      <c r="QZ30" s="11">
        <v>3.120311159846179</v>
      </c>
      <c r="RA30" s="11">
        <v>0</v>
      </c>
      <c r="RB30" s="11">
        <v>0</v>
      </c>
      <c r="RC30" s="11">
        <v>0</v>
      </c>
      <c r="RD30" s="11">
        <v>0</v>
      </c>
      <c r="RE30" s="11">
        <v>0</v>
      </c>
      <c r="RF30" s="11">
        <v>0</v>
      </c>
      <c r="RG30" s="11">
        <v>2.683506396114371</v>
      </c>
      <c r="RH30" s="11">
        <v>0</v>
      </c>
      <c r="RI30" s="11">
        <v>0</v>
      </c>
      <c r="RJ30" s="11">
        <v>59.921679909194097</v>
      </c>
      <c r="RK30" s="11">
        <v>0</v>
      </c>
      <c r="RL30" s="11">
        <v>0</v>
      </c>
      <c r="RM30" s="11">
        <v>0</v>
      </c>
      <c r="RN30" s="11">
        <v>0</v>
      </c>
      <c r="RO30" s="11">
        <v>0</v>
      </c>
      <c r="RP30" s="11">
        <v>0</v>
      </c>
      <c r="RQ30" s="11">
        <v>0</v>
      </c>
      <c r="RR30" s="11">
        <v>0</v>
      </c>
      <c r="RS30" s="11">
        <v>0</v>
      </c>
      <c r="RT30" s="11">
        <v>68.40925376372104</v>
      </c>
      <c r="RU30" s="11">
        <v>0</v>
      </c>
      <c r="RV30" s="11">
        <v>0</v>
      </c>
      <c r="RW30" s="11">
        <v>0</v>
      </c>
      <c r="RX30" s="11">
        <v>0</v>
      </c>
      <c r="RY30" s="11">
        <v>0</v>
      </c>
      <c r="RZ30" s="11">
        <v>0</v>
      </c>
      <c r="SA30" s="11">
        <v>0</v>
      </c>
      <c r="SB30" s="11">
        <v>0</v>
      </c>
      <c r="SC30" s="11">
        <v>0</v>
      </c>
      <c r="SD30" s="11">
        <v>77.438280092352414</v>
      </c>
      <c r="SE30" s="11">
        <v>0</v>
      </c>
      <c r="SF30" s="11">
        <v>0</v>
      </c>
      <c r="SG30" s="11">
        <v>0</v>
      </c>
      <c r="SH30" s="11">
        <v>0</v>
      </c>
      <c r="SI30" s="11">
        <v>0</v>
      </c>
      <c r="SJ30" s="11">
        <v>0</v>
      </c>
      <c r="SK30" s="11">
        <v>0</v>
      </c>
      <c r="SL30" s="11">
        <v>0</v>
      </c>
      <c r="SM30" s="11">
        <v>0</v>
      </c>
      <c r="SN30" s="11">
        <v>0</v>
      </c>
      <c r="SO30" s="11">
        <v>0</v>
      </c>
      <c r="SP30" s="11">
        <v>0</v>
      </c>
      <c r="SQ30" s="11">
        <v>0</v>
      </c>
      <c r="SR30" s="11">
        <v>0</v>
      </c>
      <c r="SS30" s="11">
        <v>0</v>
      </c>
      <c r="ST30" s="11">
        <v>0</v>
      </c>
      <c r="SU30" s="11">
        <v>0</v>
      </c>
      <c r="SV30" s="11">
        <v>0</v>
      </c>
      <c r="SW30" s="11">
        <v>0</v>
      </c>
      <c r="SX30" s="11">
        <v>18.112455339258066</v>
      </c>
      <c r="SY30" s="11">
        <v>0</v>
      </c>
      <c r="SZ30" s="11">
        <v>0</v>
      </c>
      <c r="TA30" s="11">
        <v>0</v>
      </c>
      <c r="TB30" s="11">
        <v>0</v>
      </c>
      <c r="TC30" s="11">
        <v>0</v>
      </c>
      <c r="TD30" s="11">
        <v>0</v>
      </c>
      <c r="TE30" s="11">
        <v>0</v>
      </c>
      <c r="TF30" s="11">
        <v>0</v>
      </c>
      <c r="TG30" s="11">
        <v>0</v>
      </c>
      <c r="TH30" s="11">
        <v>16.809315293491476</v>
      </c>
      <c r="TI30" s="11">
        <v>0</v>
      </c>
      <c r="TJ30" s="11">
        <v>0</v>
      </c>
      <c r="TK30" s="11">
        <v>0</v>
      </c>
      <c r="TL30" s="11">
        <v>0</v>
      </c>
      <c r="TM30" s="11">
        <v>0</v>
      </c>
      <c r="TN30" s="11">
        <v>0</v>
      </c>
      <c r="TO30" s="11">
        <v>0</v>
      </c>
      <c r="TP30" s="11">
        <v>0</v>
      </c>
      <c r="TQ30" s="11">
        <v>0</v>
      </c>
      <c r="TR30" s="11">
        <v>0</v>
      </c>
      <c r="TS30" s="11">
        <v>0</v>
      </c>
      <c r="TT30" s="11">
        <v>0</v>
      </c>
      <c r="TU30" s="11">
        <v>0</v>
      </c>
      <c r="TV30" s="11">
        <v>0</v>
      </c>
      <c r="TW30" s="11">
        <v>0</v>
      </c>
      <c r="TX30" s="11">
        <v>0</v>
      </c>
      <c r="TY30" s="11">
        <v>0</v>
      </c>
      <c r="TZ30" s="11">
        <v>0</v>
      </c>
      <c r="UA30" s="11">
        <v>0</v>
      </c>
      <c r="UB30" s="11">
        <v>0</v>
      </c>
      <c r="UC30" s="11">
        <v>0</v>
      </c>
      <c r="UD30" s="11">
        <v>0</v>
      </c>
      <c r="UE30" s="11">
        <v>0</v>
      </c>
      <c r="UF30" s="11">
        <v>0</v>
      </c>
      <c r="UG30" s="11">
        <v>0</v>
      </c>
      <c r="UH30" s="11">
        <v>0</v>
      </c>
      <c r="UI30" s="11">
        <v>0</v>
      </c>
      <c r="UJ30" s="11">
        <v>0</v>
      </c>
      <c r="UK30" s="11">
        <v>0</v>
      </c>
      <c r="UL30" s="11">
        <v>0</v>
      </c>
      <c r="UM30" s="11">
        <v>0</v>
      </c>
      <c r="UN30" s="11">
        <v>0</v>
      </c>
      <c r="UO30" s="11">
        <v>0</v>
      </c>
      <c r="UP30" s="11">
        <v>0</v>
      </c>
      <c r="UQ30" s="11">
        <v>0</v>
      </c>
      <c r="UR30" s="11">
        <v>0</v>
      </c>
      <c r="US30" s="11">
        <v>0</v>
      </c>
      <c r="UT30" s="11">
        <v>0</v>
      </c>
      <c r="UU30" s="11">
        <v>0</v>
      </c>
      <c r="UV30" s="11">
        <v>0</v>
      </c>
      <c r="UW30" s="11">
        <v>0</v>
      </c>
      <c r="UX30" s="11">
        <v>0</v>
      </c>
      <c r="UY30" s="11">
        <v>0</v>
      </c>
      <c r="UZ30" s="11">
        <v>0</v>
      </c>
      <c r="VA30" s="11">
        <v>0</v>
      </c>
      <c r="VB30" s="11">
        <v>0</v>
      </c>
      <c r="VC30" s="11">
        <v>0</v>
      </c>
      <c r="VD30" s="11">
        <v>0</v>
      </c>
      <c r="VE30" s="11">
        <v>0</v>
      </c>
      <c r="VF30" s="11">
        <v>0</v>
      </c>
      <c r="VG30" s="11">
        <v>0</v>
      </c>
      <c r="VH30" s="11">
        <v>0</v>
      </c>
      <c r="VI30" s="11">
        <v>0</v>
      </c>
      <c r="VJ30" s="11">
        <v>0</v>
      </c>
      <c r="VK30" s="11">
        <v>0</v>
      </c>
      <c r="VL30" s="11">
        <v>0</v>
      </c>
      <c r="VM30" s="11">
        <v>0</v>
      </c>
      <c r="VN30" s="11">
        <v>0</v>
      </c>
      <c r="VO30" s="11">
        <v>0</v>
      </c>
      <c r="VP30" s="11">
        <v>0</v>
      </c>
      <c r="VQ30" s="11">
        <v>0</v>
      </c>
      <c r="VR30" s="11">
        <v>0</v>
      </c>
      <c r="VS30" s="11">
        <v>0</v>
      </c>
      <c r="VT30" s="11">
        <v>0</v>
      </c>
      <c r="VU30" s="11">
        <v>0</v>
      </c>
      <c r="VV30" s="11">
        <v>0</v>
      </c>
      <c r="VW30" s="11">
        <v>0</v>
      </c>
      <c r="VX30" s="11">
        <v>0</v>
      </c>
      <c r="VY30" s="11">
        <v>0</v>
      </c>
      <c r="VZ30" s="11">
        <v>0</v>
      </c>
      <c r="WA30" s="11">
        <v>0</v>
      </c>
      <c r="WB30" s="11">
        <v>0</v>
      </c>
      <c r="WC30" s="11">
        <v>0</v>
      </c>
      <c r="WD30" s="11">
        <v>0</v>
      </c>
      <c r="WE30" s="11">
        <v>0</v>
      </c>
      <c r="WF30" s="11">
        <v>0</v>
      </c>
      <c r="WG30" s="11">
        <v>0</v>
      </c>
      <c r="WH30" s="11">
        <v>0</v>
      </c>
      <c r="WI30" s="11">
        <v>0</v>
      </c>
      <c r="WJ30" s="11">
        <v>0</v>
      </c>
      <c r="WK30" s="11">
        <v>0</v>
      </c>
      <c r="WL30" s="11">
        <v>0</v>
      </c>
      <c r="WM30" s="11">
        <v>0</v>
      </c>
      <c r="WN30" s="11">
        <v>0</v>
      </c>
      <c r="WO30" s="11">
        <v>0</v>
      </c>
      <c r="WP30" s="11">
        <v>0</v>
      </c>
      <c r="WQ30" s="11">
        <v>0</v>
      </c>
      <c r="WR30" s="11">
        <v>0</v>
      </c>
      <c r="WS30" s="11">
        <v>0</v>
      </c>
      <c r="WT30" s="11">
        <v>8.941441370473072</v>
      </c>
      <c r="WU30" s="11">
        <v>0</v>
      </c>
      <c r="WV30" s="11">
        <v>0</v>
      </c>
      <c r="WW30" s="11">
        <v>0</v>
      </c>
      <c r="WX30" s="11">
        <v>0</v>
      </c>
      <c r="WY30" s="11">
        <v>0</v>
      </c>
      <c r="WZ30" s="11">
        <v>0</v>
      </c>
      <c r="XA30" s="11">
        <v>535.78842014397662</v>
      </c>
      <c r="XB30" s="11">
        <v>0</v>
      </c>
      <c r="XC30" s="11">
        <v>0</v>
      </c>
      <c r="XD30" s="11">
        <v>16.479832975830611</v>
      </c>
      <c r="XE30" s="11">
        <v>0</v>
      </c>
      <c r="XF30" s="11">
        <v>0</v>
      </c>
      <c r="XG30" s="11">
        <v>0</v>
      </c>
      <c r="XH30" s="11">
        <v>0</v>
      </c>
      <c r="XI30" s="11">
        <v>0</v>
      </c>
      <c r="XJ30" s="11">
        <v>0</v>
      </c>
      <c r="XK30" s="11">
        <v>987.50339106565423</v>
      </c>
      <c r="XL30" s="11">
        <v>0</v>
      </c>
      <c r="XM30" s="11">
        <v>0</v>
      </c>
      <c r="XN30" s="11">
        <v>0</v>
      </c>
      <c r="XO30" s="11">
        <v>-34.965029999999999</v>
      </c>
      <c r="XP30" s="11">
        <v>-34.965029999999999</v>
      </c>
    </row>
    <row r="31" spans="1:640">
      <c r="A31" s="6">
        <v>854</v>
      </c>
      <c r="B31" s="3" t="s">
        <v>148</v>
      </c>
      <c r="C31" s="8">
        <f t="shared" si="0"/>
        <v>164.22085344732645</v>
      </c>
      <c r="D31" s="8">
        <f t="shared" si="1"/>
        <v>3016.3161740007449</v>
      </c>
      <c r="E31" s="60">
        <f t="shared" si="6"/>
        <v>3180.5370274480715</v>
      </c>
      <c r="F31" s="9">
        <f t="shared" si="2"/>
        <v>31.099541344620707</v>
      </c>
      <c r="G31" s="9">
        <f t="shared" si="3"/>
        <v>6095.9882635951435</v>
      </c>
      <c r="H31" s="9">
        <f t="shared" si="7"/>
        <v>6127.0878049397643</v>
      </c>
      <c r="I31" s="10">
        <f t="shared" si="8"/>
        <v>195.32039479194717</v>
      </c>
      <c r="J31" s="10">
        <f t="shared" si="9"/>
        <v>9112.3044375958889</v>
      </c>
      <c r="K31" s="10">
        <f t="shared" si="10"/>
        <v>9307.6248323878353</v>
      </c>
      <c r="L31" s="57">
        <v>88.991849012326156</v>
      </c>
      <c r="M31" s="57">
        <v>59.321630763161451</v>
      </c>
      <c r="N31" s="57">
        <v>15.907373671838815</v>
      </c>
      <c r="O31" s="57">
        <v>0</v>
      </c>
      <c r="P31" s="57">
        <v>0</v>
      </c>
      <c r="Q31" s="57">
        <v>0</v>
      </c>
      <c r="R31" s="57">
        <v>2260.571355111726</v>
      </c>
      <c r="S31" s="57">
        <v>755.74481888901903</v>
      </c>
      <c r="T31" s="57">
        <v>0</v>
      </c>
      <c r="U31" s="58">
        <v>23.199968993272815</v>
      </c>
      <c r="V31" s="58">
        <v>4.9722052128333978</v>
      </c>
      <c r="W31" s="58">
        <v>2.9273671385144953</v>
      </c>
      <c r="X31" s="58">
        <v>0</v>
      </c>
      <c r="Y31" s="58">
        <v>0</v>
      </c>
      <c r="Z31" s="58">
        <v>0</v>
      </c>
      <c r="AA31" s="58">
        <v>5295.47739463371</v>
      </c>
      <c r="AB31" s="58">
        <v>800.5108689614334</v>
      </c>
      <c r="AC31" s="58">
        <v>0</v>
      </c>
      <c r="AD31" s="59">
        <f t="shared" si="5"/>
        <v>112.19181800559898</v>
      </c>
      <c r="AE31" s="59">
        <f t="shared" si="5"/>
        <v>64.293835975994853</v>
      </c>
      <c r="AF31" s="59">
        <f t="shared" si="5"/>
        <v>18.83474081035331</v>
      </c>
      <c r="AG31" s="59">
        <f t="shared" si="5"/>
        <v>0</v>
      </c>
      <c r="AH31" s="59">
        <f t="shared" si="5"/>
        <v>0</v>
      </c>
      <c r="AI31" s="59">
        <f t="shared" si="5"/>
        <v>0</v>
      </c>
      <c r="AJ31" s="59">
        <f t="shared" si="5"/>
        <v>7556.048749745436</v>
      </c>
      <c r="AK31" s="59">
        <f t="shared" si="5"/>
        <v>1556.2556878504524</v>
      </c>
      <c r="AL31" s="59">
        <f t="shared" si="5"/>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7.1260045977963333</v>
      </c>
      <c r="BI31" s="11">
        <v>0</v>
      </c>
      <c r="BJ31" s="11">
        <v>0</v>
      </c>
      <c r="BK31" s="11">
        <v>0</v>
      </c>
      <c r="BL31" s="11">
        <v>0</v>
      </c>
      <c r="BM31" s="11">
        <v>0</v>
      </c>
      <c r="BN31" s="11">
        <v>0</v>
      </c>
      <c r="BO31" s="11">
        <v>0</v>
      </c>
      <c r="BP31" s="11">
        <v>0</v>
      </c>
      <c r="BQ31" s="11">
        <v>0</v>
      </c>
      <c r="BR31" s="11">
        <v>3.7853854022036648</v>
      </c>
      <c r="BS31" s="11">
        <v>0</v>
      </c>
      <c r="BT31" s="11">
        <v>0</v>
      </c>
      <c r="BU31" s="11">
        <v>0</v>
      </c>
      <c r="BV31" s="11">
        <v>0</v>
      </c>
      <c r="BW31" s="11">
        <v>0</v>
      </c>
      <c r="BX31" s="11">
        <v>0</v>
      </c>
      <c r="BY31" s="11">
        <v>0</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c r="CS31" s="11">
        <v>0</v>
      </c>
      <c r="CT31" s="11">
        <v>0</v>
      </c>
      <c r="CU31" s="11">
        <v>0</v>
      </c>
      <c r="CV31" s="11">
        <v>0</v>
      </c>
      <c r="CW31" s="11">
        <v>0</v>
      </c>
      <c r="CX31" s="11">
        <v>0</v>
      </c>
      <c r="CY31" s="11">
        <v>0</v>
      </c>
      <c r="CZ31" s="11">
        <v>0</v>
      </c>
      <c r="DA31" s="11">
        <v>160.08196639471166</v>
      </c>
      <c r="DB31" s="11">
        <v>0</v>
      </c>
      <c r="DC31" s="11">
        <v>0</v>
      </c>
      <c r="DD31" s="11">
        <v>0</v>
      </c>
      <c r="DE31" s="11">
        <v>0</v>
      </c>
      <c r="DF31" s="11">
        <v>0</v>
      </c>
      <c r="DG31" s="11">
        <v>0</v>
      </c>
      <c r="DH31" s="11">
        <v>0</v>
      </c>
      <c r="DI31" s="11">
        <v>0</v>
      </c>
      <c r="DJ31" s="11">
        <v>0</v>
      </c>
      <c r="DK31" s="11">
        <v>4876.138033605288</v>
      </c>
      <c r="DL31" s="11">
        <v>0</v>
      </c>
      <c r="DM31" s="11">
        <v>0</v>
      </c>
      <c r="DN31" s="11">
        <v>0</v>
      </c>
      <c r="DO31" s="11">
        <v>0</v>
      </c>
      <c r="DP31" s="11">
        <v>0</v>
      </c>
      <c r="DQ31" s="11">
        <v>0</v>
      </c>
      <c r="DR31" s="11">
        <v>0</v>
      </c>
      <c r="DS31" s="11">
        <v>0</v>
      </c>
      <c r="DT31" s="11">
        <v>0</v>
      </c>
      <c r="DU31" s="11">
        <v>0</v>
      </c>
      <c r="DV31" s="11">
        <v>0</v>
      </c>
      <c r="DW31" s="11">
        <v>0</v>
      </c>
      <c r="DX31" s="11">
        <v>0</v>
      </c>
      <c r="DY31" s="11">
        <v>0</v>
      </c>
      <c r="DZ31" s="11">
        <v>0</v>
      </c>
      <c r="EA31" s="11">
        <v>0</v>
      </c>
      <c r="EB31" s="11">
        <v>0</v>
      </c>
      <c r="EC31" s="11">
        <v>0</v>
      </c>
      <c r="ED31" s="11">
        <v>0</v>
      </c>
      <c r="EE31" s="11">
        <v>0</v>
      </c>
      <c r="EF31" s="11">
        <v>0</v>
      </c>
      <c r="EG31" s="11">
        <v>0</v>
      </c>
      <c r="EH31" s="11">
        <v>0</v>
      </c>
      <c r="EI31" s="11">
        <v>0</v>
      </c>
      <c r="EJ31" s="11">
        <v>0</v>
      </c>
      <c r="EK31" s="11">
        <v>0</v>
      </c>
      <c r="EL31" s="11">
        <v>0</v>
      </c>
      <c r="EM31" s="11">
        <v>0</v>
      </c>
      <c r="EN31" s="11">
        <v>0</v>
      </c>
      <c r="EO31" s="11">
        <v>0</v>
      </c>
      <c r="EP31" s="11">
        <v>0</v>
      </c>
      <c r="EQ31" s="11">
        <v>0</v>
      </c>
      <c r="ER31" s="11">
        <v>0</v>
      </c>
      <c r="ES31" s="11">
        <v>0</v>
      </c>
      <c r="ET31" s="11">
        <v>0</v>
      </c>
      <c r="EU31" s="11">
        <v>0</v>
      </c>
      <c r="EV31" s="11">
        <v>0</v>
      </c>
      <c r="EW31" s="11">
        <v>0</v>
      </c>
      <c r="EX31" s="11">
        <v>0</v>
      </c>
      <c r="EY31" s="11">
        <v>0</v>
      </c>
      <c r="EZ31" s="11">
        <v>0</v>
      </c>
      <c r="FA31" s="11">
        <v>0</v>
      </c>
      <c r="FB31" s="11">
        <v>0</v>
      </c>
      <c r="FC31" s="11">
        <v>0</v>
      </c>
      <c r="FD31" s="11">
        <v>0</v>
      </c>
      <c r="FE31" s="11">
        <v>0</v>
      </c>
      <c r="FF31" s="11">
        <v>0</v>
      </c>
      <c r="FG31" s="11">
        <v>0</v>
      </c>
      <c r="FH31" s="11">
        <v>0</v>
      </c>
      <c r="FI31" s="11">
        <v>0</v>
      </c>
      <c r="FJ31" s="11">
        <v>800</v>
      </c>
      <c r="FK31" s="11">
        <v>0</v>
      </c>
      <c r="FL31" s="11">
        <v>0</v>
      </c>
      <c r="FM31" s="11">
        <v>0</v>
      </c>
      <c r="FN31" s="11">
        <v>42</v>
      </c>
      <c r="FO31" s="11">
        <v>0</v>
      </c>
      <c r="FP31" s="11">
        <v>0</v>
      </c>
      <c r="FQ31" s="11">
        <v>0</v>
      </c>
      <c r="FR31" s="11">
        <v>0</v>
      </c>
      <c r="FS31" s="11">
        <v>0</v>
      </c>
      <c r="FT31" s="11">
        <v>0</v>
      </c>
      <c r="FU31" s="11">
        <v>0</v>
      </c>
      <c r="FV31" s="11">
        <v>0</v>
      </c>
      <c r="FW31" s="11">
        <v>0</v>
      </c>
      <c r="FX31" s="11">
        <v>0</v>
      </c>
      <c r="FY31" s="11">
        <v>0</v>
      </c>
      <c r="FZ31" s="11">
        <v>0</v>
      </c>
      <c r="GA31" s="11">
        <v>0</v>
      </c>
      <c r="GB31" s="11">
        <v>0</v>
      </c>
      <c r="GC31" s="11">
        <v>0</v>
      </c>
      <c r="GD31" s="11">
        <v>0</v>
      </c>
      <c r="GE31" s="11">
        <v>0</v>
      </c>
      <c r="GF31" s="11">
        <v>0</v>
      </c>
      <c r="GG31" s="11">
        <v>0</v>
      </c>
      <c r="GH31" s="11">
        <v>0</v>
      </c>
      <c r="GI31" s="11">
        <v>0</v>
      </c>
      <c r="GJ31" s="11">
        <v>0</v>
      </c>
      <c r="GK31" s="11">
        <v>0</v>
      </c>
      <c r="GL31" s="11">
        <v>0</v>
      </c>
      <c r="GM31" s="11">
        <v>0</v>
      </c>
      <c r="GN31" s="11">
        <v>0</v>
      </c>
      <c r="GO31" s="11">
        <v>0</v>
      </c>
      <c r="GP31" s="11">
        <v>0</v>
      </c>
      <c r="GQ31" s="11">
        <v>12.13</v>
      </c>
      <c r="GR31" s="11">
        <v>0</v>
      </c>
      <c r="GS31" s="11">
        <v>0</v>
      </c>
      <c r="GT31" s="11">
        <v>0</v>
      </c>
      <c r="GU31" s="11">
        <v>0</v>
      </c>
      <c r="GV31" s="11">
        <v>0</v>
      </c>
      <c r="GW31" s="11">
        <v>0</v>
      </c>
      <c r="GX31" s="11">
        <v>-1.62</v>
      </c>
      <c r="GY31" s="11">
        <v>0</v>
      </c>
      <c r="GZ31" s="11">
        <v>0</v>
      </c>
      <c r="HA31" s="11">
        <v>0</v>
      </c>
      <c r="HB31" s="11">
        <v>10.183805500040966</v>
      </c>
      <c r="HC31" s="11">
        <v>0</v>
      </c>
      <c r="HD31" s="11">
        <v>0</v>
      </c>
      <c r="HE31" s="11">
        <v>0</v>
      </c>
      <c r="HF31" s="11">
        <v>0</v>
      </c>
      <c r="HG31" s="11">
        <v>0</v>
      </c>
      <c r="HH31" s="11">
        <v>0</v>
      </c>
      <c r="HI31" s="11">
        <v>0</v>
      </c>
      <c r="HJ31" s="11">
        <v>0</v>
      </c>
      <c r="HK31" s="11">
        <v>0</v>
      </c>
      <c r="HL31" s="11">
        <v>1.1846445032572435</v>
      </c>
      <c r="HM31" s="11">
        <v>0</v>
      </c>
      <c r="HN31" s="11">
        <v>0</v>
      </c>
      <c r="HO31" s="11">
        <v>0</v>
      </c>
      <c r="HP31" s="11">
        <v>0</v>
      </c>
      <c r="HQ31" s="11">
        <v>0</v>
      </c>
      <c r="HR31" s="11">
        <v>0</v>
      </c>
      <c r="HS31" s="11">
        <v>0</v>
      </c>
      <c r="HT31" s="11">
        <v>0</v>
      </c>
      <c r="HU31" s="11">
        <v>0</v>
      </c>
      <c r="HV31" s="11">
        <v>0</v>
      </c>
      <c r="HW31" s="11">
        <v>0</v>
      </c>
      <c r="HX31" s="11">
        <v>0</v>
      </c>
      <c r="HY31" s="11">
        <v>0</v>
      </c>
      <c r="HZ31" s="11">
        <v>0</v>
      </c>
      <c r="IA31" s="11">
        <v>0</v>
      </c>
      <c r="IB31" s="11">
        <v>0</v>
      </c>
      <c r="IC31" s="11">
        <v>0</v>
      </c>
      <c r="ID31" s="11">
        <v>0</v>
      </c>
      <c r="IE31" s="11">
        <v>0</v>
      </c>
      <c r="IF31" s="11">
        <v>0</v>
      </c>
      <c r="IG31" s="11">
        <v>0</v>
      </c>
      <c r="IH31" s="11">
        <v>0</v>
      </c>
      <c r="II31" s="11">
        <v>0</v>
      </c>
      <c r="IJ31" s="11">
        <v>0</v>
      </c>
      <c r="IK31" s="11">
        <v>0</v>
      </c>
      <c r="IL31" s="11">
        <v>0</v>
      </c>
      <c r="IM31" s="11">
        <v>0</v>
      </c>
      <c r="IN31" s="11">
        <v>0</v>
      </c>
      <c r="IO31" s="11">
        <v>0</v>
      </c>
      <c r="IP31" s="11">
        <v>0</v>
      </c>
      <c r="IQ31" s="11">
        <v>0</v>
      </c>
      <c r="IR31" s="11">
        <v>0</v>
      </c>
      <c r="IS31" s="11">
        <v>0</v>
      </c>
      <c r="IT31" s="11">
        <v>0</v>
      </c>
      <c r="IU31" s="11">
        <v>0</v>
      </c>
      <c r="IV31" s="11">
        <v>0</v>
      </c>
      <c r="IW31" s="11">
        <v>0</v>
      </c>
      <c r="IX31" s="11">
        <v>0</v>
      </c>
      <c r="IY31" s="11">
        <v>0</v>
      </c>
      <c r="IZ31" s="11">
        <v>0</v>
      </c>
      <c r="JA31" s="11">
        <v>0</v>
      </c>
      <c r="JB31" s="11">
        <v>0</v>
      </c>
      <c r="JC31" s="11">
        <v>0</v>
      </c>
      <c r="JD31" s="11">
        <v>0</v>
      </c>
      <c r="JE31" s="11">
        <v>0</v>
      </c>
      <c r="JF31" s="11">
        <v>14.999997827967064</v>
      </c>
      <c r="JG31" s="11">
        <v>0</v>
      </c>
      <c r="JH31" s="11">
        <v>0</v>
      </c>
      <c r="JI31" s="11">
        <v>0</v>
      </c>
      <c r="JJ31" s="11">
        <v>0</v>
      </c>
      <c r="JK31" s="11">
        <v>0</v>
      </c>
      <c r="JL31" s="11">
        <v>0</v>
      </c>
      <c r="JM31" s="11">
        <v>0</v>
      </c>
      <c r="JN31" s="11">
        <v>0</v>
      </c>
      <c r="JO31" s="11">
        <v>0</v>
      </c>
      <c r="JP31" s="11">
        <v>0</v>
      </c>
      <c r="JQ31" s="11">
        <v>0</v>
      </c>
      <c r="JR31" s="11">
        <v>0</v>
      </c>
      <c r="JS31" s="11">
        <v>0</v>
      </c>
      <c r="JT31" s="11">
        <v>0</v>
      </c>
      <c r="JU31" s="11">
        <v>0</v>
      </c>
      <c r="JV31" s="11">
        <v>0</v>
      </c>
      <c r="JW31" s="11">
        <v>0</v>
      </c>
      <c r="JX31" s="11">
        <v>0</v>
      </c>
      <c r="JY31" s="11">
        <v>0</v>
      </c>
      <c r="JZ31" s="11">
        <v>0</v>
      </c>
      <c r="KA31" s="11">
        <v>0</v>
      </c>
      <c r="KB31" s="11">
        <v>0</v>
      </c>
      <c r="KC31" s="11">
        <v>0</v>
      </c>
      <c r="KD31" s="11">
        <v>0</v>
      </c>
      <c r="KE31" s="11">
        <v>0</v>
      </c>
      <c r="KF31" s="11">
        <v>0</v>
      </c>
      <c r="KG31" s="11">
        <v>0</v>
      </c>
      <c r="KH31" s="11">
        <v>0</v>
      </c>
      <c r="KI31" s="11">
        <v>0</v>
      </c>
      <c r="KJ31" s="11">
        <v>0</v>
      </c>
      <c r="KK31" s="11">
        <v>0</v>
      </c>
      <c r="KL31" s="11">
        <v>0</v>
      </c>
      <c r="KM31" s="11">
        <v>0</v>
      </c>
      <c r="KN31" s="11">
        <v>0</v>
      </c>
      <c r="KO31" s="11">
        <v>0</v>
      </c>
      <c r="KP31" s="11">
        <v>0</v>
      </c>
      <c r="KQ31" s="11">
        <v>0</v>
      </c>
      <c r="KR31" s="11">
        <v>0</v>
      </c>
      <c r="KS31" s="11">
        <v>0</v>
      </c>
      <c r="KT31" s="11">
        <v>0</v>
      </c>
      <c r="KU31" s="11">
        <v>0</v>
      </c>
      <c r="KV31" s="11">
        <v>0</v>
      </c>
      <c r="KW31" s="11">
        <v>0</v>
      </c>
      <c r="KX31" s="11">
        <v>0</v>
      </c>
      <c r="KY31" s="11">
        <v>0</v>
      </c>
      <c r="KZ31" s="11">
        <v>0</v>
      </c>
      <c r="LA31" s="11">
        <v>0</v>
      </c>
      <c r="LB31" s="11">
        <v>0</v>
      </c>
      <c r="LC31" s="11">
        <v>0</v>
      </c>
      <c r="LD31" s="11">
        <v>0</v>
      </c>
      <c r="LE31" s="11">
        <v>0</v>
      </c>
      <c r="LF31" s="11">
        <v>0</v>
      </c>
      <c r="LG31" s="11">
        <v>0</v>
      </c>
      <c r="LH31" s="11">
        <v>0</v>
      </c>
      <c r="LI31" s="11">
        <v>0</v>
      </c>
      <c r="LJ31" s="11">
        <v>0</v>
      </c>
      <c r="LK31" s="11">
        <v>0</v>
      </c>
      <c r="LL31" s="11">
        <v>0</v>
      </c>
      <c r="LM31" s="11">
        <v>0</v>
      </c>
      <c r="LN31" s="11">
        <v>0</v>
      </c>
      <c r="LO31" s="11">
        <v>0</v>
      </c>
      <c r="LP31" s="11">
        <v>0</v>
      </c>
      <c r="LQ31" s="11">
        <v>0</v>
      </c>
      <c r="LR31" s="11">
        <v>0</v>
      </c>
      <c r="LS31" s="11">
        <v>0</v>
      </c>
      <c r="LT31" s="11">
        <v>0</v>
      </c>
      <c r="LU31" s="11">
        <v>0</v>
      </c>
      <c r="LV31" s="11">
        <v>0</v>
      </c>
      <c r="LW31" s="11">
        <v>0</v>
      </c>
      <c r="LX31" s="11">
        <v>724.86398999999994</v>
      </c>
      <c r="LY31" s="11">
        <v>0</v>
      </c>
      <c r="LZ31" s="11">
        <v>0</v>
      </c>
      <c r="MA31" s="11">
        <v>0</v>
      </c>
      <c r="MB31" s="11">
        <v>0</v>
      </c>
      <c r="MC31" s="11">
        <v>0</v>
      </c>
      <c r="MD31" s="11">
        <v>0</v>
      </c>
      <c r="ME31" s="11">
        <v>0</v>
      </c>
      <c r="MF31" s="11">
        <v>0</v>
      </c>
      <c r="MG31" s="11">
        <v>0</v>
      </c>
      <c r="MH31" s="11">
        <v>0</v>
      </c>
      <c r="MI31" s="11">
        <v>0</v>
      </c>
      <c r="MJ31" s="11">
        <v>0</v>
      </c>
      <c r="MK31" s="11">
        <v>0</v>
      </c>
      <c r="ML31" s="11">
        <v>0</v>
      </c>
      <c r="MM31" s="11">
        <v>0</v>
      </c>
      <c r="MN31" s="11">
        <v>0</v>
      </c>
      <c r="MO31" s="11">
        <v>0</v>
      </c>
      <c r="MP31" s="11">
        <v>0</v>
      </c>
      <c r="MQ31" s="11">
        <v>0</v>
      </c>
      <c r="MR31" s="11">
        <v>0</v>
      </c>
      <c r="MS31" s="11">
        <v>0</v>
      </c>
      <c r="MT31" s="11">
        <v>0</v>
      </c>
      <c r="MU31" s="11">
        <v>0</v>
      </c>
      <c r="MV31" s="11">
        <v>0</v>
      </c>
      <c r="MW31" s="11">
        <v>0</v>
      </c>
      <c r="MX31" s="11">
        <v>0</v>
      </c>
      <c r="MY31" s="11">
        <v>0</v>
      </c>
      <c r="MZ31" s="11">
        <v>0</v>
      </c>
      <c r="NA31" s="11">
        <v>0</v>
      </c>
      <c r="NB31" s="11">
        <v>0</v>
      </c>
      <c r="NC31" s="11">
        <v>0</v>
      </c>
      <c r="ND31" s="11">
        <v>0</v>
      </c>
      <c r="NE31" s="11">
        <v>0</v>
      </c>
      <c r="NF31" s="11">
        <v>0</v>
      </c>
      <c r="NG31" s="11">
        <v>0</v>
      </c>
      <c r="NH31" s="11">
        <v>0</v>
      </c>
      <c r="NI31" s="11">
        <v>0</v>
      </c>
      <c r="NJ31" s="11">
        <v>0</v>
      </c>
      <c r="NK31" s="11">
        <v>0</v>
      </c>
      <c r="NL31" s="11">
        <v>0</v>
      </c>
      <c r="NM31" s="11">
        <v>0</v>
      </c>
      <c r="NN31" s="11">
        <v>0</v>
      </c>
      <c r="NO31" s="11">
        <v>0</v>
      </c>
      <c r="NP31" s="11">
        <v>0</v>
      </c>
      <c r="NQ31" s="11">
        <v>0</v>
      </c>
      <c r="NR31" s="11">
        <v>0</v>
      </c>
      <c r="NS31" s="11">
        <v>0</v>
      </c>
      <c r="NT31" s="11">
        <v>0</v>
      </c>
      <c r="NU31" s="11">
        <v>0</v>
      </c>
      <c r="NV31" s="11">
        <v>0</v>
      </c>
      <c r="NW31" s="11">
        <v>0</v>
      </c>
      <c r="NX31" s="11">
        <v>0</v>
      </c>
      <c r="NY31" s="11">
        <v>0</v>
      </c>
      <c r="NZ31" s="11">
        <v>0</v>
      </c>
      <c r="OA31" s="11">
        <v>0</v>
      </c>
      <c r="OB31" s="11">
        <v>0</v>
      </c>
      <c r="OC31" s="11">
        <v>0</v>
      </c>
      <c r="OD31" s="11">
        <v>0</v>
      </c>
      <c r="OE31" s="11">
        <v>0</v>
      </c>
      <c r="OF31" s="11">
        <v>0</v>
      </c>
      <c r="OG31" s="11">
        <v>0</v>
      </c>
      <c r="OH31" s="11">
        <v>22.39805605669412</v>
      </c>
      <c r="OI31" s="11">
        <v>0</v>
      </c>
      <c r="OJ31" s="11">
        <v>0</v>
      </c>
      <c r="OK31" s="11">
        <v>0</v>
      </c>
      <c r="OL31" s="11">
        <v>0</v>
      </c>
      <c r="OM31" s="11">
        <v>0</v>
      </c>
      <c r="ON31" s="11">
        <v>0</v>
      </c>
      <c r="OO31" s="11">
        <v>1.8323801658438183E-2</v>
      </c>
      <c r="OP31" s="11">
        <v>0</v>
      </c>
      <c r="OQ31" s="11">
        <v>0</v>
      </c>
      <c r="OR31" s="11">
        <v>13.91811979727693</v>
      </c>
      <c r="OS31" s="11">
        <v>0</v>
      </c>
      <c r="OT31" s="11">
        <v>0</v>
      </c>
      <c r="OU31" s="11">
        <v>0</v>
      </c>
      <c r="OV31" s="11">
        <v>0</v>
      </c>
      <c r="OW31" s="11">
        <v>0</v>
      </c>
      <c r="OX31" s="11">
        <v>0</v>
      </c>
      <c r="OY31" s="11">
        <v>1.1386383978062348E-2</v>
      </c>
      <c r="OZ31" s="11">
        <v>0</v>
      </c>
      <c r="PA31" s="11">
        <v>0</v>
      </c>
      <c r="PB31" s="11">
        <v>10.469070850540263</v>
      </c>
      <c r="PC31" s="11">
        <v>1.1820665324151557E-2</v>
      </c>
      <c r="PD31" s="11">
        <v>15.907373671838815</v>
      </c>
      <c r="PE31" s="11">
        <v>0</v>
      </c>
      <c r="PF31" s="11">
        <v>0</v>
      </c>
      <c r="PG31" s="11">
        <v>0</v>
      </c>
      <c r="PH31" s="11">
        <v>2065.8939032074645</v>
      </c>
      <c r="PI31" s="11">
        <v>0</v>
      </c>
      <c r="PJ31" s="11">
        <v>0</v>
      </c>
      <c r="PK31" s="11">
        <v>0</v>
      </c>
      <c r="PL31" s="11">
        <v>1.9265791205311478</v>
      </c>
      <c r="PM31" s="11">
        <v>2.1753073724896711E-3</v>
      </c>
      <c r="PN31" s="11">
        <v>2.9273671385144953</v>
      </c>
      <c r="PO31" s="11">
        <v>0</v>
      </c>
      <c r="PP31" s="11">
        <v>0</v>
      </c>
      <c r="PQ31" s="11">
        <v>0</v>
      </c>
      <c r="PR31" s="11">
        <v>380.17777470162991</v>
      </c>
      <c r="PS31" s="11">
        <v>0</v>
      </c>
      <c r="PT31" s="11">
        <v>0</v>
      </c>
      <c r="PU31" s="11">
        <v>0</v>
      </c>
      <c r="PV31" s="11">
        <v>9.4807805653191242</v>
      </c>
      <c r="PW31" s="11">
        <v>0</v>
      </c>
      <c r="PX31" s="11">
        <v>0</v>
      </c>
      <c r="PY31" s="11">
        <v>0</v>
      </c>
      <c r="PZ31" s="11">
        <v>0</v>
      </c>
      <c r="QA31" s="11">
        <v>0</v>
      </c>
      <c r="QB31" s="11">
        <v>0</v>
      </c>
      <c r="QC31" s="11">
        <v>0</v>
      </c>
      <c r="QD31" s="11">
        <v>0</v>
      </c>
      <c r="QE31" s="11">
        <v>0</v>
      </c>
      <c r="QF31" s="11">
        <v>1.3865213042156457</v>
      </c>
      <c r="QG31" s="11">
        <v>0</v>
      </c>
      <c r="QH31" s="11">
        <v>0</v>
      </c>
      <c r="QI31" s="11">
        <v>0</v>
      </c>
      <c r="QJ31" s="11">
        <v>0</v>
      </c>
      <c r="QK31" s="11">
        <v>0</v>
      </c>
      <c r="QL31" s="11">
        <v>0</v>
      </c>
      <c r="QM31" s="11">
        <v>0</v>
      </c>
      <c r="QN31" s="11">
        <v>0</v>
      </c>
      <c r="QO31" s="11">
        <v>0</v>
      </c>
      <c r="QP31" s="11">
        <v>7.4781031051892679</v>
      </c>
      <c r="QQ31" s="11">
        <v>0</v>
      </c>
      <c r="QR31" s="11">
        <v>0</v>
      </c>
      <c r="QS31" s="11">
        <v>0</v>
      </c>
      <c r="QT31" s="11">
        <v>0</v>
      </c>
      <c r="QU31" s="11">
        <v>0</v>
      </c>
      <c r="QV31" s="11">
        <v>0</v>
      </c>
      <c r="QW31" s="11">
        <v>17.482507259393614</v>
      </c>
      <c r="QX31" s="11">
        <v>0</v>
      </c>
      <c r="QY31" s="11">
        <v>0</v>
      </c>
      <c r="QZ31" s="11">
        <v>0.21365254754575816</v>
      </c>
      <c r="RA31" s="11">
        <v>0</v>
      </c>
      <c r="RB31" s="11">
        <v>0</v>
      </c>
      <c r="RC31" s="11">
        <v>0</v>
      </c>
      <c r="RD31" s="11">
        <v>0</v>
      </c>
      <c r="RE31" s="11">
        <v>0</v>
      </c>
      <c r="RF31" s="11">
        <v>0</v>
      </c>
      <c r="RG31" s="11">
        <v>0.49948257745533181</v>
      </c>
      <c r="RH31" s="11">
        <v>0</v>
      </c>
      <c r="RI31" s="11">
        <v>0</v>
      </c>
      <c r="RJ31" s="11">
        <v>3.9421112372304199</v>
      </c>
      <c r="RK31" s="11">
        <v>0</v>
      </c>
      <c r="RL31" s="11">
        <v>0</v>
      </c>
      <c r="RM31" s="11">
        <v>0</v>
      </c>
      <c r="RN31" s="11">
        <v>0</v>
      </c>
      <c r="RO31" s="11">
        <v>0</v>
      </c>
      <c r="RP31" s="11">
        <v>0</v>
      </c>
      <c r="RQ31" s="11">
        <v>0</v>
      </c>
      <c r="RR31" s="11">
        <v>0</v>
      </c>
      <c r="RS31" s="11">
        <v>0</v>
      </c>
      <c r="RT31" s="11">
        <v>4.1370434755169949</v>
      </c>
      <c r="RU31" s="11">
        <v>0</v>
      </c>
      <c r="RV31" s="11">
        <v>0</v>
      </c>
      <c r="RW31" s="11">
        <v>0</v>
      </c>
      <c r="RX31" s="11">
        <v>0</v>
      </c>
      <c r="RY31" s="11">
        <v>0</v>
      </c>
      <c r="RZ31" s="11">
        <v>34.595485509549775</v>
      </c>
      <c r="SA31" s="11">
        <v>0</v>
      </c>
      <c r="SB31" s="11">
        <v>0</v>
      </c>
      <c r="SC31" s="11">
        <v>0</v>
      </c>
      <c r="SD31" s="11">
        <v>4.6830730315789699</v>
      </c>
      <c r="SE31" s="11">
        <v>0</v>
      </c>
      <c r="SF31" s="11">
        <v>0</v>
      </c>
      <c r="SG31" s="11">
        <v>0</v>
      </c>
      <c r="SH31" s="11">
        <v>0</v>
      </c>
      <c r="SI31" s="11">
        <v>0</v>
      </c>
      <c r="SJ31" s="11">
        <v>39.161586326792779</v>
      </c>
      <c r="SK31" s="11">
        <v>0</v>
      </c>
      <c r="SL31" s="11">
        <v>0</v>
      </c>
      <c r="SM31" s="11">
        <v>0</v>
      </c>
      <c r="SN31" s="11">
        <v>0</v>
      </c>
      <c r="SO31" s="11">
        <v>0</v>
      </c>
      <c r="SP31" s="11">
        <v>0</v>
      </c>
      <c r="SQ31" s="11">
        <v>0</v>
      </c>
      <c r="SR31" s="11">
        <v>0</v>
      </c>
      <c r="SS31" s="11">
        <v>0</v>
      </c>
      <c r="ST31" s="11">
        <v>0</v>
      </c>
      <c r="SU31" s="11">
        <v>0</v>
      </c>
      <c r="SV31" s="11">
        <v>0</v>
      </c>
      <c r="SW31" s="11">
        <v>0</v>
      </c>
      <c r="SX31" s="11">
        <v>18.112455339258066</v>
      </c>
      <c r="SY31" s="11">
        <v>0</v>
      </c>
      <c r="SZ31" s="11">
        <v>0</v>
      </c>
      <c r="TA31" s="11">
        <v>0</v>
      </c>
      <c r="TB31" s="11">
        <v>0</v>
      </c>
      <c r="TC31" s="11">
        <v>0</v>
      </c>
      <c r="TD31" s="11">
        <v>0</v>
      </c>
      <c r="TE31" s="11">
        <v>0</v>
      </c>
      <c r="TF31" s="11">
        <v>0</v>
      </c>
      <c r="TG31" s="11">
        <v>0</v>
      </c>
      <c r="TH31" s="11">
        <v>0.26258216479005531</v>
      </c>
      <c r="TI31" s="11">
        <v>0</v>
      </c>
      <c r="TJ31" s="11">
        <v>0</v>
      </c>
      <c r="TK31" s="11">
        <v>0</v>
      </c>
      <c r="TL31" s="11">
        <v>0</v>
      </c>
      <c r="TM31" s="11">
        <v>0</v>
      </c>
      <c r="TN31" s="11">
        <v>0</v>
      </c>
      <c r="TO31" s="11">
        <v>0</v>
      </c>
      <c r="TP31" s="11">
        <v>0</v>
      </c>
      <c r="TQ31" s="11">
        <v>0</v>
      </c>
      <c r="TR31" s="11">
        <v>0</v>
      </c>
      <c r="TS31" s="11">
        <v>0</v>
      </c>
      <c r="TT31" s="11">
        <v>0</v>
      </c>
      <c r="TU31" s="11">
        <v>0</v>
      </c>
      <c r="TV31" s="11">
        <v>0</v>
      </c>
      <c r="TW31" s="11">
        <v>0</v>
      </c>
      <c r="TX31" s="11">
        <v>0</v>
      </c>
      <c r="TY31" s="11">
        <v>0</v>
      </c>
      <c r="TZ31" s="11">
        <v>0</v>
      </c>
      <c r="UA31" s="11">
        <v>0</v>
      </c>
      <c r="UB31" s="11">
        <v>0</v>
      </c>
      <c r="UC31" s="11">
        <v>0</v>
      </c>
      <c r="UD31" s="11">
        <v>0</v>
      </c>
      <c r="UE31" s="11">
        <v>0</v>
      </c>
      <c r="UF31" s="11">
        <v>0</v>
      </c>
      <c r="UG31" s="11">
        <v>0</v>
      </c>
      <c r="UH31" s="11">
        <v>0</v>
      </c>
      <c r="UI31" s="11">
        <v>0</v>
      </c>
      <c r="UJ31" s="11">
        <v>0</v>
      </c>
      <c r="UK31" s="11">
        <v>0</v>
      </c>
      <c r="UL31" s="11">
        <v>0</v>
      </c>
      <c r="UM31" s="11">
        <v>0</v>
      </c>
      <c r="UN31" s="11">
        <v>0</v>
      </c>
      <c r="UO31" s="11">
        <v>0</v>
      </c>
      <c r="UP31" s="11">
        <v>0</v>
      </c>
      <c r="UQ31" s="11">
        <v>0</v>
      </c>
      <c r="UR31" s="11">
        <v>0</v>
      </c>
      <c r="US31" s="11">
        <v>0</v>
      </c>
      <c r="UT31" s="11">
        <v>0</v>
      </c>
      <c r="UU31" s="11">
        <v>0</v>
      </c>
      <c r="UV31" s="11">
        <v>0</v>
      </c>
      <c r="UW31" s="11">
        <v>0</v>
      </c>
      <c r="UX31" s="11">
        <v>0</v>
      </c>
      <c r="UY31" s="11">
        <v>0</v>
      </c>
      <c r="UZ31" s="11">
        <v>0</v>
      </c>
      <c r="VA31" s="11">
        <v>0</v>
      </c>
      <c r="VB31" s="11">
        <v>0</v>
      </c>
      <c r="VC31" s="11">
        <v>0</v>
      </c>
      <c r="VD31" s="11">
        <v>0</v>
      </c>
      <c r="VE31" s="11">
        <v>0</v>
      </c>
      <c r="VF31" s="11">
        <v>0</v>
      </c>
      <c r="VG31" s="11">
        <v>0</v>
      </c>
      <c r="VH31" s="11">
        <v>0</v>
      </c>
      <c r="VI31" s="11">
        <v>0</v>
      </c>
      <c r="VJ31" s="11">
        <v>0</v>
      </c>
      <c r="VK31" s="11">
        <v>0</v>
      </c>
      <c r="VL31" s="11">
        <v>0</v>
      </c>
      <c r="VM31" s="11">
        <v>0</v>
      </c>
      <c r="VN31" s="11">
        <v>0</v>
      </c>
      <c r="VO31" s="11">
        <v>0</v>
      </c>
      <c r="VP31" s="11">
        <v>0</v>
      </c>
      <c r="VQ31" s="11">
        <v>0</v>
      </c>
      <c r="VR31" s="11">
        <v>0</v>
      </c>
      <c r="VS31" s="11">
        <v>0</v>
      </c>
      <c r="VT31" s="11">
        <v>0</v>
      </c>
      <c r="VU31" s="11">
        <v>0</v>
      </c>
      <c r="VV31" s="11">
        <v>0</v>
      </c>
      <c r="VW31" s="11">
        <v>0</v>
      </c>
      <c r="VX31" s="11">
        <v>0</v>
      </c>
      <c r="VY31" s="11">
        <v>0</v>
      </c>
      <c r="VZ31" s="11">
        <v>0</v>
      </c>
      <c r="WA31" s="11">
        <v>0</v>
      </c>
      <c r="WB31" s="11">
        <v>0</v>
      </c>
      <c r="WC31" s="11">
        <v>0</v>
      </c>
      <c r="WD31" s="11">
        <v>0</v>
      </c>
      <c r="WE31" s="11">
        <v>0</v>
      </c>
      <c r="WF31" s="11">
        <v>0</v>
      </c>
      <c r="WG31" s="11">
        <v>0</v>
      </c>
      <c r="WH31" s="11">
        <v>0</v>
      </c>
      <c r="WI31" s="11">
        <v>0</v>
      </c>
      <c r="WJ31" s="11">
        <v>0</v>
      </c>
      <c r="WK31" s="11">
        <v>0</v>
      </c>
      <c r="WL31" s="11">
        <v>0</v>
      </c>
      <c r="WM31" s="11">
        <v>0</v>
      </c>
      <c r="WN31" s="11">
        <v>0</v>
      </c>
      <c r="WO31" s="11">
        <v>0</v>
      </c>
      <c r="WP31" s="11">
        <v>0</v>
      </c>
      <c r="WQ31" s="11">
        <v>0</v>
      </c>
      <c r="WR31" s="11">
        <v>0</v>
      </c>
      <c r="WS31" s="11">
        <v>0</v>
      </c>
      <c r="WT31" s="11">
        <v>0.58164621778785119</v>
      </c>
      <c r="WU31" s="11">
        <v>0</v>
      </c>
      <c r="WV31" s="11">
        <v>0</v>
      </c>
      <c r="WW31" s="11">
        <v>0</v>
      </c>
      <c r="WX31" s="11">
        <v>0</v>
      </c>
      <c r="WY31" s="11">
        <v>0</v>
      </c>
      <c r="WZ31" s="11">
        <v>0</v>
      </c>
      <c r="XA31" s="11">
        <v>0</v>
      </c>
      <c r="XB31" s="11">
        <v>0</v>
      </c>
      <c r="XC31" s="11">
        <v>0</v>
      </c>
      <c r="XD31" s="11">
        <v>1.072023192124363</v>
      </c>
      <c r="XE31" s="11">
        <v>0</v>
      </c>
      <c r="XF31" s="11">
        <v>0</v>
      </c>
      <c r="XG31" s="11">
        <v>0</v>
      </c>
      <c r="XH31" s="11">
        <v>0</v>
      </c>
      <c r="XI31" s="11">
        <v>0</v>
      </c>
      <c r="XJ31" s="11">
        <v>0</v>
      </c>
      <c r="XK31" s="11">
        <v>0</v>
      </c>
      <c r="XL31" s="11">
        <v>0</v>
      </c>
      <c r="XM31" s="11">
        <v>0</v>
      </c>
      <c r="XN31" s="11">
        <v>0</v>
      </c>
      <c r="XO31" s="11">
        <v>0</v>
      </c>
      <c r="XP31" s="11">
        <v>0</v>
      </c>
    </row>
    <row r="32" spans="1:640">
      <c r="A32" s="6">
        <v>108</v>
      </c>
      <c r="B32" s="3" t="s">
        <v>149</v>
      </c>
      <c r="C32" s="8">
        <f t="shared" si="0"/>
        <v>319.69148160199313</v>
      </c>
      <c r="D32" s="8">
        <f t="shared" si="1"/>
        <v>895.2995224430116</v>
      </c>
      <c r="E32" s="60">
        <f t="shared" si="6"/>
        <v>1214.9910040450047</v>
      </c>
      <c r="F32" s="9">
        <f t="shared" si="2"/>
        <v>38.728858105303189</v>
      </c>
      <c r="G32" s="9">
        <f t="shared" si="3"/>
        <v>6103.3712784216132</v>
      </c>
      <c r="H32" s="9">
        <f t="shared" si="7"/>
        <v>6142.1001365269167</v>
      </c>
      <c r="I32" s="10">
        <f t="shared" si="8"/>
        <v>358.42033970729631</v>
      </c>
      <c r="J32" s="10">
        <f t="shared" si="9"/>
        <v>6998.6708008646247</v>
      </c>
      <c r="K32" s="10">
        <f t="shared" si="10"/>
        <v>7357.0911405719216</v>
      </c>
      <c r="L32" s="57">
        <v>34.667446063900982</v>
      </c>
      <c r="M32" s="57">
        <v>50.00394022177472</v>
      </c>
      <c r="N32" s="57">
        <v>235.02009531631739</v>
      </c>
      <c r="O32" s="57">
        <v>0</v>
      </c>
      <c r="P32" s="57">
        <v>0</v>
      </c>
      <c r="Q32" s="57">
        <v>0</v>
      </c>
      <c r="R32" s="57">
        <v>520.91374461491353</v>
      </c>
      <c r="S32" s="57">
        <v>374.38577782809807</v>
      </c>
      <c r="T32" s="57">
        <v>0</v>
      </c>
      <c r="U32" s="58">
        <v>7.7257560091854698</v>
      </c>
      <c r="V32" s="58">
        <v>7.2510245749655706E-4</v>
      </c>
      <c r="W32" s="58">
        <v>31.002376993660221</v>
      </c>
      <c r="X32" s="58">
        <v>0</v>
      </c>
      <c r="Y32" s="58">
        <v>0</v>
      </c>
      <c r="Z32" s="58">
        <v>0</v>
      </c>
      <c r="AA32" s="58">
        <v>6092.7249233774501</v>
      </c>
      <c r="AB32" s="58">
        <v>10.646355044163244</v>
      </c>
      <c r="AC32" s="58">
        <v>0</v>
      </c>
      <c r="AD32" s="59">
        <f t="shared" si="5"/>
        <v>42.393202073086449</v>
      </c>
      <c r="AE32" s="59">
        <f t="shared" si="5"/>
        <v>50.004665324232214</v>
      </c>
      <c r="AF32" s="59">
        <f t="shared" si="5"/>
        <v>266.02247230997762</v>
      </c>
      <c r="AG32" s="59">
        <f t="shared" si="5"/>
        <v>0</v>
      </c>
      <c r="AH32" s="59">
        <f t="shared" si="5"/>
        <v>0</v>
      </c>
      <c r="AI32" s="59">
        <f t="shared" si="5"/>
        <v>0</v>
      </c>
      <c r="AJ32" s="59">
        <f t="shared" si="5"/>
        <v>6613.6386679923635</v>
      </c>
      <c r="AK32" s="59">
        <f t="shared" si="5"/>
        <v>385.03213287226129</v>
      </c>
      <c r="AL32" s="59">
        <f t="shared" si="5"/>
        <v>0</v>
      </c>
      <c r="AM32" s="11">
        <v>0</v>
      </c>
      <c r="AN32" s="11">
        <v>0</v>
      </c>
      <c r="AO32" s="11">
        <v>109.80029645278847</v>
      </c>
      <c r="AP32" s="11">
        <v>0</v>
      </c>
      <c r="AQ32" s="11">
        <v>0</v>
      </c>
      <c r="AR32" s="11">
        <v>0</v>
      </c>
      <c r="AS32" s="11">
        <v>0</v>
      </c>
      <c r="AT32" s="11">
        <v>0</v>
      </c>
      <c r="AU32" s="11">
        <v>0</v>
      </c>
      <c r="AV32" s="11">
        <v>0</v>
      </c>
      <c r="AW32" s="11">
        <v>0</v>
      </c>
      <c r="AX32" s="11">
        <v>0</v>
      </c>
      <c r="AY32" s="11">
        <v>7.9587035472115151</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332.40624558810379</v>
      </c>
      <c r="CH32" s="11">
        <v>0</v>
      </c>
      <c r="CI32" s="11">
        <v>0</v>
      </c>
      <c r="CJ32" s="11">
        <v>0</v>
      </c>
      <c r="CK32" s="11">
        <v>0</v>
      </c>
      <c r="CL32" s="11">
        <v>0</v>
      </c>
      <c r="CM32" s="11">
        <v>0</v>
      </c>
      <c r="CN32" s="11">
        <v>0</v>
      </c>
      <c r="CO32" s="11">
        <v>0</v>
      </c>
      <c r="CP32" s="11">
        <v>0</v>
      </c>
      <c r="CQ32" s="11">
        <v>356.75325441189625</v>
      </c>
      <c r="CR32" s="11">
        <v>0</v>
      </c>
      <c r="CS32" s="11">
        <v>0</v>
      </c>
      <c r="CT32" s="11">
        <v>0</v>
      </c>
      <c r="CU32" s="11">
        <v>0</v>
      </c>
      <c r="CV32" s="11">
        <v>0</v>
      </c>
      <c r="CW32" s="11">
        <v>0</v>
      </c>
      <c r="CX32" s="11">
        <v>0</v>
      </c>
      <c r="CY32" s="11">
        <v>0</v>
      </c>
      <c r="CZ32" s="11">
        <v>0</v>
      </c>
      <c r="DA32" s="11">
        <v>188.30881417323207</v>
      </c>
      <c r="DB32" s="11">
        <v>0.22250294164333204</v>
      </c>
      <c r="DC32" s="11">
        <v>0</v>
      </c>
      <c r="DD32" s="11">
        <v>0</v>
      </c>
      <c r="DE32" s="11">
        <v>0</v>
      </c>
      <c r="DF32" s="11">
        <v>0</v>
      </c>
      <c r="DG32" s="11">
        <v>0</v>
      </c>
      <c r="DH32" s="11">
        <v>0</v>
      </c>
      <c r="DI32" s="11">
        <v>0</v>
      </c>
      <c r="DJ32" s="11">
        <v>0</v>
      </c>
      <c r="DK32" s="11">
        <v>5735.9351058267675</v>
      </c>
      <c r="DL32" s="11">
        <v>6.7774970583566674</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0</v>
      </c>
      <c r="EM32" s="11">
        <v>0</v>
      </c>
      <c r="EN32" s="11">
        <v>0</v>
      </c>
      <c r="EO32" s="11">
        <v>0</v>
      </c>
      <c r="EP32" s="11">
        <v>0</v>
      </c>
      <c r="EQ32" s="11">
        <v>0</v>
      </c>
      <c r="ER32" s="11">
        <v>0</v>
      </c>
      <c r="ES32" s="11">
        <v>0</v>
      </c>
      <c r="ET32" s="11">
        <v>0</v>
      </c>
      <c r="EU32" s="11">
        <v>0</v>
      </c>
      <c r="EV32" s="11">
        <v>0</v>
      </c>
      <c r="EW32" s="11">
        <v>0</v>
      </c>
      <c r="EX32" s="11">
        <v>0</v>
      </c>
      <c r="EY32" s="11">
        <v>0</v>
      </c>
      <c r="EZ32" s="11">
        <v>0</v>
      </c>
      <c r="FA32" s="11">
        <v>0</v>
      </c>
      <c r="FB32" s="11">
        <v>0</v>
      </c>
      <c r="FC32" s="11">
        <v>0</v>
      </c>
      <c r="FD32" s="11">
        <v>0</v>
      </c>
      <c r="FE32" s="11">
        <v>0</v>
      </c>
      <c r="FF32" s="11">
        <v>0</v>
      </c>
      <c r="FG32" s="11">
        <v>0</v>
      </c>
      <c r="FH32" s="11">
        <v>0</v>
      </c>
      <c r="FI32" s="11">
        <v>0</v>
      </c>
      <c r="FJ32" s="11">
        <v>0</v>
      </c>
      <c r="FK32" s="11">
        <v>0</v>
      </c>
      <c r="FL32" s="11">
        <v>0</v>
      </c>
      <c r="FM32" s="11">
        <v>0</v>
      </c>
      <c r="FN32" s="11">
        <v>50</v>
      </c>
      <c r="FO32" s="11">
        <v>0</v>
      </c>
      <c r="FP32" s="11">
        <v>0</v>
      </c>
      <c r="FQ32" s="11">
        <v>0</v>
      </c>
      <c r="FR32" s="11">
        <v>0</v>
      </c>
      <c r="FS32" s="11">
        <v>0</v>
      </c>
      <c r="FT32" s="11">
        <v>0</v>
      </c>
      <c r="FU32" s="11">
        <v>0</v>
      </c>
      <c r="FV32" s="11">
        <v>0</v>
      </c>
      <c r="FW32" s="11">
        <v>0</v>
      </c>
      <c r="FX32" s="11">
        <v>0</v>
      </c>
      <c r="FY32" s="11">
        <v>0</v>
      </c>
      <c r="FZ32" s="11">
        <v>0</v>
      </c>
      <c r="GA32" s="11">
        <v>0</v>
      </c>
      <c r="GB32" s="11">
        <v>0</v>
      </c>
      <c r="GC32" s="11">
        <v>0</v>
      </c>
      <c r="GD32" s="11">
        <v>0</v>
      </c>
      <c r="GE32" s="11">
        <v>0</v>
      </c>
      <c r="GF32" s="11">
        <v>0</v>
      </c>
      <c r="GG32" s="11">
        <v>0</v>
      </c>
      <c r="GH32" s="11">
        <v>0</v>
      </c>
      <c r="GI32" s="11">
        <v>0</v>
      </c>
      <c r="GJ32" s="11">
        <v>0</v>
      </c>
      <c r="GK32" s="11">
        <v>0</v>
      </c>
      <c r="GL32" s="11">
        <v>0</v>
      </c>
      <c r="GM32" s="11">
        <v>0</v>
      </c>
      <c r="GN32" s="11">
        <v>0</v>
      </c>
      <c r="GO32" s="11">
        <v>0</v>
      </c>
      <c r="GP32" s="11">
        <v>0</v>
      </c>
      <c r="GQ32" s="11">
        <v>11.525</v>
      </c>
      <c r="GR32" s="11">
        <v>0</v>
      </c>
      <c r="GS32" s="11">
        <v>0</v>
      </c>
      <c r="GT32" s="11">
        <v>0</v>
      </c>
      <c r="GU32" s="11">
        <v>0</v>
      </c>
      <c r="GV32" s="11">
        <v>0</v>
      </c>
      <c r="GW32" s="11">
        <v>0</v>
      </c>
      <c r="GX32" s="11">
        <v>-0.36699999999999999</v>
      </c>
      <c r="GY32" s="11">
        <v>0</v>
      </c>
      <c r="GZ32" s="11">
        <v>0</v>
      </c>
      <c r="HA32" s="11">
        <v>0</v>
      </c>
      <c r="HB32" s="11">
        <v>0</v>
      </c>
      <c r="HC32" s="11">
        <v>0</v>
      </c>
      <c r="HD32" s="11">
        <v>0</v>
      </c>
      <c r="HE32" s="11">
        <v>0</v>
      </c>
      <c r="HF32" s="11">
        <v>0</v>
      </c>
      <c r="HG32" s="11">
        <v>0</v>
      </c>
      <c r="HH32" s="11">
        <v>0</v>
      </c>
      <c r="HI32" s="11">
        <v>0</v>
      </c>
      <c r="HJ32" s="11">
        <v>0</v>
      </c>
      <c r="HK32" s="11">
        <v>0</v>
      </c>
      <c r="HL32" s="11">
        <v>0</v>
      </c>
      <c r="HM32" s="11">
        <v>0</v>
      </c>
      <c r="HN32" s="11">
        <v>0</v>
      </c>
      <c r="HO32" s="11">
        <v>0</v>
      </c>
      <c r="HP32" s="11">
        <v>0</v>
      </c>
      <c r="HQ32" s="11">
        <v>0</v>
      </c>
      <c r="HR32" s="11">
        <v>0</v>
      </c>
      <c r="HS32" s="11">
        <v>0</v>
      </c>
      <c r="HT32" s="11">
        <v>0</v>
      </c>
      <c r="HU32" s="11">
        <v>0</v>
      </c>
      <c r="HV32" s="11">
        <v>0</v>
      </c>
      <c r="HW32" s="11">
        <v>0</v>
      </c>
      <c r="HX32" s="11">
        <v>0</v>
      </c>
      <c r="HY32" s="11">
        <v>0</v>
      </c>
      <c r="HZ32" s="11">
        <v>0</v>
      </c>
      <c r="IA32" s="11">
        <v>0</v>
      </c>
      <c r="IB32" s="11">
        <v>0</v>
      </c>
      <c r="IC32" s="11">
        <v>0</v>
      </c>
      <c r="ID32" s="11">
        <v>0</v>
      </c>
      <c r="IE32" s="11">
        <v>0</v>
      </c>
      <c r="IF32" s="11">
        <v>0</v>
      </c>
      <c r="IG32" s="11">
        <v>0</v>
      </c>
      <c r="IH32" s="11">
        <v>0</v>
      </c>
      <c r="II32" s="11">
        <v>0</v>
      </c>
      <c r="IJ32" s="11">
        <v>0</v>
      </c>
      <c r="IK32" s="11">
        <v>0</v>
      </c>
      <c r="IL32" s="11">
        <v>0</v>
      </c>
      <c r="IM32" s="11">
        <v>0</v>
      </c>
      <c r="IN32" s="11">
        <v>0</v>
      </c>
      <c r="IO32" s="11">
        <v>0</v>
      </c>
      <c r="IP32" s="11">
        <v>0</v>
      </c>
      <c r="IQ32" s="11">
        <v>0</v>
      </c>
      <c r="IR32" s="11">
        <v>0</v>
      </c>
      <c r="IS32" s="11">
        <v>0</v>
      </c>
      <c r="IT32" s="11">
        <v>0</v>
      </c>
      <c r="IU32" s="11">
        <v>0</v>
      </c>
      <c r="IV32" s="11">
        <v>0</v>
      </c>
      <c r="IW32" s="11">
        <v>0</v>
      </c>
      <c r="IX32" s="11">
        <v>0</v>
      </c>
      <c r="IY32" s="11">
        <v>0</v>
      </c>
      <c r="IZ32" s="11">
        <v>0</v>
      </c>
      <c r="JA32" s="11">
        <v>0</v>
      </c>
      <c r="JB32" s="11">
        <v>0</v>
      </c>
      <c r="JC32" s="11">
        <v>0</v>
      </c>
      <c r="JD32" s="11">
        <v>0</v>
      </c>
      <c r="JE32" s="11">
        <v>0</v>
      </c>
      <c r="JF32" s="11">
        <v>14.999997827967064</v>
      </c>
      <c r="JG32" s="11">
        <v>0</v>
      </c>
      <c r="JH32" s="11">
        <v>0</v>
      </c>
      <c r="JI32" s="11">
        <v>0</v>
      </c>
      <c r="JJ32" s="11">
        <v>0</v>
      </c>
      <c r="JK32" s="11">
        <v>0</v>
      </c>
      <c r="JL32" s="11">
        <v>0</v>
      </c>
      <c r="JM32" s="11">
        <v>0</v>
      </c>
      <c r="JN32" s="11">
        <v>0</v>
      </c>
      <c r="JO32" s="11">
        <v>0</v>
      </c>
      <c r="JP32" s="11">
        <v>0</v>
      </c>
      <c r="JQ32" s="11">
        <v>0</v>
      </c>
      <c r="JR32" s="11">
        <v>0</v>
      </c>
      <c r="JS32" s="11">
        <v>0</v>
      </c>
      <c r="JT32" s="11">
        <v>0</v>
      </c>
      <c r="JU32" s="11">
        <v>0</v>
      </c>
      <c r="JV32" s="11">
        <v>0</v>
      </c>
      <c r="JW32" s="11">
        <v>0</v>
      </c>
      <c r="JX32" s="11">
        <v>0</v>
      </c>
      <c r="JY32" s="11">
        <v>0</v>
      </c>
      <c r="JZ32" s="11">
        <v>0</v>
      </c>
      <c r="KA32" s="11">
        <v>0</v>
      </c>
      <c r="KB32" s="11">
        <v>0</v>
      </c>
      <c r="KC32" s="11">
        <v>0</v>
      </c>
      <c r="KD32" s="11">
        <v>0</v>
      </c>
      <c r="KE32" s="11">
        <v>0</v>
      </c>
      <c r="KF32" s="11">
        <v>0</v>
      </c>
      <c r="KG32" s="11">
        <v>0</v>
      </c>
      <c r="KH32" s="11">
        <v>0</v>
      </c>
      <c r="KI32" s="11">
        <v>0</v>
      </c>
      <c r="KJ32" s="11">
        <v>0</v>
      </c>
      <c r="KK32" s="11">
        <v>0</v>
      </c>
      <c r="KL32" s="11">
        <v>0</v>
      </c>
      <c r="KM32" s="11">
        <v>0</v>
      </c>
      <c r="KN32" s="11">
        <v>0</v>
      </c>
      <c r="KO32" s="11">
        <v>0</v>
      </c>
      <c r="KP32" s="11">
        <v>0</v>
      </c>
      <c r="KQ32" s="11">
        <v>0</v>
      </c>
      <c r="KR32" s="11">
        <v>0</v>
      </c>
      <c r="KS32" s="11">
        <v>0</v>
      </c>
      <c r="KT32" s="11">
        <v>0</v>
      </c>
      <c r="KU32" s="11">
        <v>0</v>
      </c>
      <c r="KV32" s="11">
        <v>0</v>
      </c>
      <c r="KW32" s="11">
        <v>0</v>
      </c>
      <c r="KX32" s="11">
        <v>0</v>
      </c>
      <c r="KY32" s="11">
        <v>0</v>
      </c>
      <c r="KZ32" s="11">
        <v>0</v>
      </c>
      <c r="LA32" s="11">
        <v>0</v>
      </c>
      <c r="LB32" s="11">
        <v>0</v>
      </c>
      <c r="LC32" s="11">
        <v>0</v>
      </c>
      <c r="LD32" s="11">
        <v>0</v>
      </c>
      <c r="LE32" s="11">
        <v>0</v>
      </c>
      <c r="LF32" s="11">
        <v>0</v>
      </c>
      <c r="LG32" s="11">
        <v>0</v>
      </c>
      <c r="LH32" s="11">
        <v>0</v>
      </c>
      <c r="LI32" s="11">
        <v>0</v>
      </c>
      <c r="LJ32" s="11">
        <v>0</v>
      </c>
      <c r="LK32" s="11">
        <v>0</v>
      </c>
      <c r="LL32" s="11">
        <v>0</v>
      </c>
      <c r="LM32" s="11">
        <v>0</v>
      </c>
      <c r="LN32" s="11">
        <v>0</v>
      </c>
      <c r="LO32" s="11">
        <v>0</v>
      </c>
      <c r="LP32" s="11">
        <v>0</v>
      </c>
      <c r="LQ32" s="11">
        <v>0</v>
      </c>
      <c r="LR32" s="11">
        <v>0</v>
      </c>
      <c r="LS32" s="11">
        <v>0</v>
      </c>
      <c r="LT32" s="11">
        <v>0</v>
      </c>
      <c r="LU32" s="11">
        <v>0</v>
      </c>
      <c r="LV32" s="11">
        <v>0</v>
      </c>
      <c r="LW32" s="11">
        <v>0</v>
      </c>
      <c r="LX32" s="11">
        <v>224.17400000000001</v>
      </c>
      <c r="LY32" s="11">
        <v>0</v>
      </c>
      <c r="LZ32" s="11">
        <v>0</v>
      </c>
      <c r="MA32" s="11">
        <v>0</v>
      </c>
      <c r="MB32" s="11">
        <v>0</v>
      </c>
      <c r="MC32" s="11">
        <v>0</v>
      </c>
      <c r="MD32" s="11">
        <v>0</v>
      </c>
      <c r="ME32" s="11">
        <v>0</v>
      </c>
      <c r="MF32" s="11">
        <v>0</v>
      </c>
      <c r="MG32" s="11">
        <v>0</v>
      </c>
      <c r="MH32" s="11">
        <v>0</v>
      </c>
      <c r="MI32" s="11">
        <v>0</v>
      </c>
      <c r="MJ32" s="11">
        <v>0</v>
      </c>
      <c r="MK32" s="11">
        <v>0</v>
      </c>
      <c r="ML32" s="11">
        <v>0</v>
      </c>
      <c r="MM32" s="11">
        <v>0</v>
      </c>
      <c r="MN32" s="11">
        <v>0</v>
      </c>
      <c r="MO32" s="11">
        <v>0</v>
      </c>
      <c r="MP32" s="11">
        <v>0</v>
      </c>
      <c r="MQ32" s="11">
        <v>0</v>
      </c>
      <c r="MR32" s="11">
        <v>0</v>
      </c>
      <c r="MS32" s="11">
        <v>0</v>
      </c>
      <c r="MT32" s="11">
        <v>0</v>
      </c>
      <c r="MU32" s="11">
        <v>0</v>
      </c>
      <c r="MV32" s="11">
        <v>0</v>
      </c>
      <c r="MW32" s="11">
        <v>0</v>
      </c>
      <c r="MX32" s="11">
        <v>0</v>
      </c>
      <c r="MY32" s="11">
        <v>0</v>
      </c>
      <c r="MZ32" s="11">
        <v>0</v>
      </c>
      <c r="NA32" s="11">
        <v>0</v>
      </c>
      <c r="NB32" s="11">
        <v>0</v>
      </c>
      <c r="NC32" s="11">
        <v>0</v>
      </c>
      <c r="ND32" s="11">
        <v>0</v>
      </c>
      <c r="NE32" s="11">
        <v>0</v>
      </c>
      <c r="NF32" s="11">
        <v>0</v>
      </c>
      <c r="NG32" s="11">
        <v>0</v>
      </c>
      <c r="NH32" s="11">
        <v>0</v>
      </c>
      <c r="NI32" s="11">
        <v>0</v>
      </c>
      <c r="NJ32" s="11">
        <v>0</v>
      </c>
      <c r="NK32" s="11">
        <v>0</v>
      </c>
      <c r="NL32" s="11">
        <v>0</v>
      </c>
      <c r="NM32" s="11">
        <v>0</v>
      </c>
      <c r="NN32" s="11">
        <v>0</v>
      </c>
      <c r="NO32" s="11">
        <v>0</v>
      </c>
      <c r="NP32" s="11">
        <v>0</v>
      </c>
      <c r="NQ32" s="11">
        <v>0</v>
      </c>
      <c r="NR32" s="11">
        <v>0</v>
      </c>
      <c r="NS32" s="11">
        <v>0</v>
      </c>
      <c r="NT32" s="11">
        <v>0</v>
      </c>
      <c r="NU32" s="11">
        <v>0</v>
      </c>
      <c r="NV32" s="11">
        <v>0</v>
      </c>
      <c r="NW32" s="11">
        <v>0</v>
      </c>
      <c r="NX32" s="11">
        <v>0</v>
      </c>
      <c r="NY32" s="11">
        <v>0</v>
      </c>
      <c r="NZ32" s="11">
        <v>0</v>
      </c>
      <c r="OA32" s="11">
        <v>0</v>
      </c>
      <c r="OB32" s="11">
        <v>0</v>
      </c>
      <c r="OC32" s="11">
        <v>0</v>
      </c>
      <c r="OD32" s="11">
        <v>0</v>
      </c>
      <c r="OE32" s="11">
        <v>0</v>
      </c>
      <c r="OF32" s="11">
        <v>0</v>
      </c>
      <c r="OG32" s="11">
        <v>0</v>
      </c>
      <c r="OH32" s="11">
        <v>7.4660970426382942</v>
      </c>
      <c r="OI32" s="11">
        <v>0</v>
      </c>
      <c r="OJ32" s="11">
        <v>0</v>
      </c>
      <c r="OK32" s="11">
        <v>0</v>
      </c>
      <c r="OL32" s="11">
        <v>0</v>
      </c>
      <c r="OM32" s="11">
        <v>0</v>
      </c>
      <c r="ON32" s="11">
        <v>0</v>
      </c>
      <c r="OO32" s="11">
        <v>2.8208546491502009E-3</v>
      </c>
      <c r="OP32" s="11">
        <v>0</v>
      </c>
      <c r="OQ32" s="11">
        <v>0</v>
      </c>
      <c r="OR32" s="11">
        <v>4.639421956731729</v>
      </c>
      <c r="OS32" s="11">
        <v>0</v>
      </c>
      <c r="OT32" s="11">
        <v>0</v>
      </c>
      <c r="OU32" s="11">
        <v>0</v>
      </c>
      <c r="OV32" s="11">
        <v>0</v>
      </c>
      <c r="OW32" s="11">
        <v>0</v>
      </c>
      <c r="OX32" s="11">
        <v>0</v>
      </c>
      <c r="OY32" s="11">
        <v>1.7528750190731004E-3</v>
      </c>
      <c r="OZ32" s="11">
        <v>0</v>
      </c>
      <c r="PA32" s="11">
        <v>0</v>
      </c>
      <c r="PB32" s="11">
        <v>3.4897018779392415</v>
      </c>
      <c r="PC32" s="11">
        <v>3.9402217747171861E-3</v>
      </c>
      <c r="PD32" s="11">
        <v>125.21979886352894</v>
      </c>
      <c r="PE32" s="11">
        <v>0</v>
      </c>
      <c r="PF32" s="11">
        <v>0</v>
      </c>
      <c r="PG32" s="11">
        <v>0</v>
      </c>
      <c r="PH32" s="11">
        <v>0.19868485357764554</v>
      </c>
      <c r="PI32" s="11">
        <v>0</v>
      </c>
      <c r="PJ32" s="11">
        <v>0</v>
      </c>
      <c r="PK32" s="11">
        <v>0</v>
      </c>
      <c r="PL32" s="11">
        <v>0.6421951738505165</v>
      </c>
      <c r="PM32" s="11">
        <v>7.2510245749655706E-4</v>
      </c>
      <c r="PN32" s="11">
        <v>23.043673446448704</v>
      </c>
      <c r="PO32" s="11">
        <v>0</v>
      </c>
      <c r="PP32" s="11">
        <v>0</v>
      </c>
      <c r="PQ32" s="11">
        <v>0</v>
      </c>
      <c r="PR32" s="11">
        <v>3.6563138785972255E-2</v>
      </c>
      <c r="PS32" s="11">
        <v>0</v>
      </c>
      <c r="PT32" s="11">
        <v>0</v>
      </c>
      <c r="PU32" s="11">
        <v>0</v>
      </c>
      <c r="PV32" s="11">
        <v>3.159991960618588</v>
      </c>
      <c r="PW32" s="11">
        <v>0</v>
      </c>
      <c r="PX32" s="11">
        <v>0</v>
      </c>
      <c r="PY32" s="11">
        <v>0</v>
      </c>
      <c r="PZ32" s="11">
        <v>0</v>
      </c>
      <c r="QA32" s="11">
        <v>0</v>
      </c>
      <c r="QB32" s="11">
        <v>0</v>
      </c>
      <c r="QC32" s="11">
        <v>0</v>
      </c>
      <c r="QD32" s="11">
        <v>0</v>
      </c>
      <c r="QE32" s="11">
        <v>0</v>
      </c>
      <c r="QF32" s="11">
        <v>0.46213454096544215</v>
      </c>
      <c r="QG32" s="11">
        <v>0</v>
      </c>
      <c r="QH32" s="11">
        <v>0</v>
      </c>
      <c r="QI32" s="11">
        <v>0</v>
      </c>
      <c r="QJ32" s="11">
        <v>0</v>
      </c>
      <c r="QK32" s="11">
        <v>0</v>
      </c>
      <c r="QL32" s="11">
        <v>0</v>
      </c>
      <c r="QM32" s="11">
        <v>0</v>
      </c>
      <c r="QN32" s="11">
        <v>0</v>
      </c>
      <c r="QO32" s="11">
        <v>0</v>
      </c>
      <c r="QP32" s="11">
        <v>1.869000776079317</v>
      </c>
      <c r="QQ32" s="11">
        <v>0</v>
      </c>
      <c r="QR32" s="11">
        <v>0</v>
      </c>
      <c r="QS32" s="11">
        <v>0</v>
      </c>
      <c r="QT32" s="11">
        <v>0</v>
      </c>
      <c r="QU32" s="11">
        <v>0</v>
      </c>
      <c r="QV32" s="11">
        <v>0</v>
      </c>
      <c r="QW32" s="11">
        <v>135.35345620383856</v>
      </c>
      <c r="QX32" s="11">
        <v>0</v>
      </c>
      <c r="QY32" s="11">
        <v>0</v>
      </c>
      <c r="QZ32" s="11">
        <v>5.3398137409639078E-2</v>
      </c>
      <c r="RA32" s="11">
        <v>0</v>
      </c>
      <c r="RB32" s="11">
        <v>0</v>
      </c>
      <c r="RC32" s="11">
        <v>0</v>
      </c>
      <c r="RD32" s="11">
        <v>0</v>
      </c>
      <c r="RE32" s="11">
        <v>0</v>
      </c>
      <c r="RF32" s="11">
        <v>0</v>
      </c>
      <c r="RG32" s="11">
        <v>3.8671051107875023</v>
      </c>
      <c r="RH32" s="11">
        <v>0</v>
      </c>
      <c r="RI32" s="11">
        <v>0</v>
      </c>
      <c r="RJ32" s="11">
        <v>0.78887627695800222</v>
      </c>
      <c r="RK32" s="11">
        <v>0</v>
      </c>
      <c r="RL32" s="11">
        <v>0</v>
      </c>
      <c r="RM32" s="11">
        <v>0</v>
      </c>
      <c r="RN32" s="11">
        <v>0</v>
      </c>
      <c r="RO32" s="11">
        <v>0</v>
      </c>
      <c r="RP32" s="11">
        <v>0</v>
      </c>
      <c r="RQ32" s="11">
        <v>0</v>
      </c>
      <c r="RR32" s="11">
        <v>0</v>
      </c>
      <c r="RS32" s="11">
        <v>0</v>
      </c>
      <c r="RT32" s="11">
        <v>1.3780535061303996</v>
      </c>
      <c r="RU32" s="11">
        <v>0</v>
      </c>
      <c r="RV32" s="11">
        <v>0</v>
      </c>
      <c r="RW32" s="11">
        <v>0</v>
      </c>
      <c r="RX32" s="11">
        <v>0</v>
      </c>
      <c r="RY32" s="11">
        <v>0</v>
      </c>
      <c r="RZ32" s="11">
        <v>0</v>
      </c>
      <c r="SA32" s="11">
        <v>0</v>
      </c>
      <c r="SB32" s="11">
        <v>0</v>
      </c>
      <c r="SC32" s="11">
        <v>0</v>
      </c>
      <c r="SD32" s="11">
        <v>1.5599365220172459</v>
      </c>
      <c r="SE32" s="11">
        <v>0</v>
      </c>
      <c r="SF32" s="11">
        <v>0</v>
      </c>
      <c r="SG32" s="11">
        <v>0</v>
      </c>
      <c r="SH32" s="11">
        <v>0</v>
      </c>
      <c r="SI32" s="11">
        <v>0</v>
      </c>
      <c r="SJ32" s="11">
        <v>0</v>
      </c>
      <c r="SK32" s="11">
        <v>0</v>
      </c>
      <c r="SL32" s="11">
        <v>0</v>
      </c>
      <c r="SM32" s="11">
        <v>0</v>
      </c>
      <c r="SN32" s="11">
        <v>0</v>
      </c>
      <c r="SO32" s="11">
        <v>0</v>
      </c>
      <c r="SP32" s="11">
        <v>0</v>
      </c>
      <c r="SQ32" s="11">
        <v>0</v>
      </c>
      <c r="SR32" s="11">
        <v>0</v>
      </c>
      <c r="SS32" s="11">
        <v>0</v>
      </c>
      <c r="ST32" s="11">
        <v>0</v>
      </c>
      <c r="SU32" s="11">
        <v>0</v>
      </c>
      <c r="SV32" s="11">
        <v>0</v>
      </c>
      <c r="SW32" s="11">
        <v>0</v>
      </c>
      <c r="SX32" s="11">
        <v>4.5281138348145165</v>
      </c>
      <c r="SY32" s="11">
        <v>0</v>
      </c>
      <c r="SZ32" s="11">
        <v>0</v>
      </c>
      <c r="TA32" s="11">
        <v>0</v>
      </c>
      <c r="TB32" s="11">
        <v>0</v>
      </c>
      <c r="TC32" s="11">
        <v>0</v>
      </c>
      <c r="TD32" s="11">
        <v>0</v>
      </c>
      <c r="TE32" s="11">
        <v>0</v>
      </c>
      <c r="TF32" s="11">
        <v>0</v>
      </c>
      <c r="TG32" s="11">
        <v>0</v>
      </c>
      <c r="TH32" s="11">
        <v>0.26258216479005531</v>
      </c>
      <c r="TI32" s="11">
        <v>0</v>
      </c>
      <c r="TJ32" s="11">
        <v>0</v>
      </c>
      <c r="TK32" s="11">
        <v>0</v>
      </c>
      <c r="TL32" s="11">
        <v>0</v>
      </c>
      <c r="TM32" s="11">
        <v>0</v>
      </c>
      <c r="TN32" s="11">
        <v>0</v>
      </c>
      <c r="TO32" s="11">
        <v>0</v>
      </c>
      <c r="TP32" s="11">
        <v>0</v>
      </c>
      <c r="TQ32" s="11">
        <v>0</v>
      </c>
      <c r="TR32" s="11">
        <v>0</v>
      </c>
      <c r="TS32" s="11">
        <v>0</v>
      </c>
      <c r="TT32" s="11">
        <v>0</v>
      </c>
      <c r="TU32" s="11">
        <v>0</v>
      </c>
      <c r="TV32" s="11">
        <v>0</v>
      </c>
      <c r="TW32" s="11">
        <v>0</v>
      </c>
      <c r="TX32" s="11">
        <v>0</v>
      </c>
      <c r="TY32" s="11">
        <v>0</v>
      </c>
      <c r="TZ32" s="11">
        <v>0</v>
      </c>
      <c r="UA32" s="11">
        <v>0</v>
      </c>
      <c r="UB32" s="11">
        <v>0</v>
      </c>
      <c r="UC32" s="11">
        <v>0</v>
      </c>
      <c r="UD32" s="11">
        <v>0</v>
      </c>
      <c r="UE32" s="11">
        <v>0</v>
      </c>
      <c r="UF32" s="11">
        <v>0</v>
      </c>
      <c r="UG32" s="11">
        <v>0</v>
      </c>
      <c r="UH32" s="11">
        <v>0</v>
      </c>
      <c r="UI32" s="11">
        <v>0</v>
      </c>
      <c r="UJ32" s="11">
        <v>0</v>
      </c>
      <c r="UK32" s="11">
        <v>0</v>
      </c>
      <c r="UL32" s="11">
        <v>0</v>
      </c>
      <c r="UM32" s="11">
        <v>0</v>
      </c>
      <c r="UN32" s="11">
        <v>0</v>
      </c>
      <c r="UO32" s="11">
        <v>0</v>
      </c>
      <c r="UP32" s="11">
        <v>0</v>
      </c>
      <c r="UQ32" s="11">
        <v>0</v>
      </c>
      <c r="UR32" s="11">
        <v>0</v>
      </c>
      <c r="US32" s="11">
        <v>0</v>
      </c>
      <c r="UT32" s="11">
        <v>0</v>
      </c>
      <c r="UU32" s="11">
        <v>0</v>
      </c>
      <c r="UV32" s="11">
        <v>0</v>
      </c>
      <c r="UW32" s="11">
        <v>0</v>
      </c>
      <c r="UX32" s="11">
        <v>0</v>
      </c>
      <c r="UY32" s="11">
        <v>0</v>
      </c>
      <c r="UZ32" s="11">
        <v>0</v>
      </c>
      <c r="VA32" s="11">
        <v>0</v>
      </c>
      <c r="VB32" s="11">
        <v>0</v>
      </c>
      <c r="VC32" s="11">
        <v>0</v>
      </c>
      <c r="VD32" s="11">
        <v>0</v>
      </c>
      <c r="VE32" s="11">
        <v>0</v>
      </c>
      <c r="VF32" s="11">
        <v>0</v>
      </c>
      <c r="VG32" s="11">
        <v>0</v>
      </c>
      <c r="VH32" s="11">
        <v>0</v>
      </c>
      <c r="VI32" s="11">
        <v>0</v>
      </c>
      <c r="VJ32" s="11">
        <v>0</v>
      </c>
      <c r="VK32" s="11">
        <v>0</v>
      </c>
      <c r="VL32" s="11">
        <v>0</v>
      </c>
      <c r="VM32" s="11">
        <v>0</v>
      </c>
      <c r="VN32" s="11">
        <v>0</v>
      </c>
      <c r="VO32" s="11">
        <v>0</v>
      </c>
      <c r="VP32" s="11">
        <v>0</v>
      </c>
      <c r="VQ32" s="11">
        <v>0</v>
      </c>
      <c r="VR32" s="11">
        <v>0</v>
      </c>
      <c r="VS32" s="11">
        <v>0</v>
      </c>
      <c r="VT32" s="11">
        <v>0</v>
      </c>
      <c r="VU32" s="11">
        <v>0</v>
      </c>
      <c r="VV32" s="11">
        <v>0</v>
      </c>
      <c r="VW32" s="11">
        <v>0</v>
      </c>
      <c r="VX32" s="11">
        <v>0</v>
      </c>
      <c r="VY32" s="11">
        <v>0</v>
      </c>
      <c r="VZ32" s="11">
        <v>0</v>
      </c>
      <c r="WA32" s="11">
        <v>0</v>
      </c>
      <c r="WB32" s="11">
        <v>0</v>
      </c>
      <c r="WC32" s="11">
        <v>0</v>
      </c>
      <c r="WD32" s="11">
        <v>0</v>
      </c>
      <c r="WE32" s="11">
        <v>0</v>
      </c>
      <c r="WF32" s="11">
        <v>0</v>
      </c>
      <c r="WG32" s="11">
        <v>0</v>
      </c>
      <c r="WH32" s="11">
        <v>0</v>
      </c>
      <c r="WI32" s="11">
        <v>0</v>
      </c>
      <c r="WJ32" s="11">
        <v>0</v>
      </c>
      <c r="WK32" s="11">
        <v>0</v>
      </c>
      <c r="WL32" s="11">
        <v>0</v>
      </c>
      <c r="WM32" s="11">
        <v>0</v>
      </c>
      <c r="WN32" s="11">
        <v>0</v>
      </c>
      <c r="WO32" s="11">
        <v>0</v>
      </c>
      <c r="WP32" s="11">
        <v>0</v>
      </c>
      <c r="WQ32" s="11">
        <v>0</v>
      </c>
      <c r="WR32" s="11">
        <v>0</v>
      </c>
      <c r="WS32" s="11">
        <v>0</v>
      </c>
      <c r="WT32" s="11">
        <v>0.20002862393256596</v>
      </c>
      <c r="WU32" s="11">
        <v>0</v>
      </c>
      <c r="WV32" s="11">
        <v>0</v>
      </c>
      <c r="WW32" s="11">
        <v>0</v>
      </c>
      <c r="WX32" s="11">
        <v>0</v>
      </c>
      <c r="WY32" s="11">
        <v>0</v>
      </c>
      <c r="WZ32" s="11">
        <v>0</v>
      </c>
      <c r="XA32" s="11">
        <v>0</v>
      </c>
      <c r="XB32" s="11">
        <v>0</v>
      </c>
      <c r="XC32" s="11">
        <v>0</v>
      </c>
      <c r="XD32" s="11">
        <v>0.36866967821089813</v>
      </c>
      <c r="XE32" s="11">
        <v>0</v>
      </c>
      <c r="XF32" s="11">
        <v>0</v>
      </c>
      <c r="XG32" s="11">
        <v>0</v>
      </c>
      <c r="XH32" s="11">
        <v>0</v>
      </c>
      <c r="XI32" s="11">
        <v>0</v>
      </c>
      <c r="XJ32" s="11">
        <v>0</v>
      </c>
      <c r="XK32" s="11">
        <v>0</v>
      </c>
      <c r="XL32" s="11">
        <v>0</v>
      </c>
      <c r="XM32" s="11">
        <v>0</v>
      </c>
      <c r="XN32" s="11">
        <v>0</v>
      </c>
      <c r="XO32" s="11">
        <v>0</v>
      </c>
      <c r="XP32" s="11">
        <v>0</v>
      </c>
    </row>
    <row r="33" spans="1:640">
      <c r="A33" s="6">
        <v>132</v>
      </c>
      <c r="B33" s="3" t="s">
        <v>150</v>
      </c>
      <c r="C33" s="8">
        <f t="shared" si="0"/>
        <v>206.0547428257961</v>
      </c>
      <c r="D33" s="8">
        <f t="shared" si="1"/>
        <v>-60.943970177976823</v>
      </c>
      <c r="E33" s="60">
        <f t="shared" si="6"/>
        <v>145.11077264781926</v>
      </c>
      <c r="F33" s="9">
        <f t="shared" si="2"/>
        <v>191.23919768267749</v>
      </c>
      <c r="G33" s="9">
        <f t="shared" si="3"/>
        <v>-7.7243203762370305</v>
      </c>
      <c r="H33" s="9">
        <f t="shared" si="7"/>
        <v>183.51487730644047</v>
      </c>
      <c r="I33" s="10">
        <f t="shared" si="8"/>
        <v>397.29394050847361</v>
      </c>
      <c r="J33" s="10">
        <f t="shared" si="9"/>
        <v>-68.668290554213854</v>
      </c>
      <c r="K33" s="10">
        <f t="shared" si="10"/>
        <v>328.62564995425976</v>
      </c>
      <c r="L33" s="57">
        <v>24.568012618721347</v>
      </c>
      <c r="M33" s="57">
        <v>3.9402217747171861E-3</v>
      </c>
      <c r="N33" s="57">
        <v>181.48278998530003</v>
      </c>
      <c r="O33" s="57">
        <v>0</v>
      </c>
      <c r="P33" s="57">
        <v>0</v>
      </c>
      <c r="Q33" s="57">
        <v>0</v>
      </c>
      <c r="R33" s="57">
        <v>65.622775377237332</v>
      </c>
      <c r="S33" s="57">
        <v>-126.56674555521415</v>
      </c>
      <c r="T33" s="57">
        <v>0</v>
      </c>
      <c r="U33" s="58">
        <v>7.7252360273230538</v>
      </c>
      <c r="V33" s="58">
        <v>7.2510245749655706E-4</v>
      </c>
      <c r="W33" s="58">
        <v>183.51323655289693</v>
      </c>
      <c r="X33" s="58">
        <v>0</v>
      </c>
      <c r="Y33" s="58">
        <v>0</v>
      </c>
      <c r="Z33" s="58">
        <v>0</v>
      </c>
      <c r="AA33" s="58">
        <v>7.6758525331727432</v>
      </c>
      <c r="AB33" s="58">
        <v>-15.400172909409774</v>
      </c>
      <c r="AC33" s="58">
        <v>0</v>
      </c>
      <c r="AD33" s="59">
        <f t="shared" si="5"/>
        <v>32.293248646044404</v>
      </c>
      <c r="AE33" s="59">
        <f t="shared" si="5"/>
        <v>4.6653242322137432E-3</v>
      </c>
      <c r="AF33" s="59">
        <f t="shared" si="5"/>
        <v>364.99602653819693</v>
      </c>
      <c r="AG33" s="59">
        <f t="shared" ref="AG33:AL74" si="11">+O33+X33</f>
        <v>0</v>
      </c>
      <c r="AH33" s="59">
        <f t="shared" si="11"/>
        <v>0</v>
      </c>
      <c r="AI33" s="59">
        <f t="shared" si="11"/>
        <v>0</v>
      </c>
      <c r="AJ33" s="59">
        <f t="shared" si="11"/>
        <v>73.298627910410076</v>
      </c>
      <c r="AK33" s="59">
        <f t="shared" si="11"/>
        <v>-141.96691846462392</v>
      </c>
      <c r="AL33" s="59">
        <f t="shared" si="11"/>
        <v>0</v>
      </c>
      <c r="AM33" s="11">
        <v>0</v>
      </c>
      <c r="AN33" s="11">
        <v>0</v>
      </c>
      <c r="AO33" s="11">
        <v>0</v>
      </c>
      <c r="AP33" s="11">
        <v>0</v>
      </c>
      <c r="AQ33" s="11">
        <v>0</v>
      </c>
      <c r="AR33" s="11">
        <v>0</v>
      </c>
      <c r="AS33" s="11">
        <v>-0.73101361610565785</v>
      </c>
      <c r="AT33" s="11">
        <v>0</v>
      </c>
      <c r="AU33" s="11">
        <v>0</v>
      </c>
      <c r="AV33" s="11">
        <v>0</v>
      </c>
      <c r="AW33" s="11">
        <v>0</v>
      </c>
      <c r="AX33" s="11">
        <v>0</v>
      </c>
      <c r="AY33" s="11">
        <v>0</v>
      </c>
      <c r="AZ33" s="11">
        <v>0</v>
      </c>
      <c r="BA33" s="11">
        <v>0</v>
      </c>
      <c r="BB33" s="11">
        <v>0</v>
      </c>
      <c r="BC33" s="11">
        <v>-5.2986383894342071E-2</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168.81750299580332</v>
      </c>
      <c r="CD33" s="11">
        <v>0</v>
      </c>
      <c r="CE33" s="11">
        <v>0</v>
      </c>
      <c r="CF33" s="11">
        <v>0</v>
      </c>
      <c r="CG33" s="11">
        <v>0</v>
      </c>
      <c r="CH33" s="11">
        <v>0</v>
      </c>
      <c r="CI33" s="11">
        <v>0</v>
      </c>
      <c r="CJ33" s="11">
        <v>0</v>
      </c>
      <c r="CK33" s="11">
        <v>0</v>
      </c>
      <c r="CL33" s="11">
        <v>0</v>
      </c>
      <c r="CM33" s="11">
        <v>181.18249700419668</v>
      </c>
      <c r="CN33" s="11">
        <v>0</v>
      </c>
      <c r="CO33" s="11">
        <v>0</v>
      </c>
      <c r="CP33" s="11">
        <v>0</v>
      </c>
      <c r="CQ33" s="11">
        <v>0</v>
      </c>
      <c r="CR33" s="11">
        <v>0</v>
      </c>
      <c r="CS33" s="11">
        <v>0</v>
      </c>
      <c r="CT33" s="11">
        <v>0</v>
      </c>
      <c r="CU33" s="11">
        <v>0</v>
      </c>
      <c r="CV33" s="11">
        <v>0</v>
      </c>
      <c r="CW33" s="11">
        <v>0</v>
      </c>
      <c r="CX33" s="11">
        <v>0</v>
      </c>
      <c r="CY33" s="11">
        <v>0</v>
      </c>
      <c r="CZ33" s="11">
        <v>0</v>
      </c>
      <c r="DA33" s="11">
        <v>0</v>
      </c>
      <c r="DB33" s="11">
        <v>0</v>
      </c>
      <c r="DC33" s="11">
        <v>0</v>
      </c>
      <c r="DD33" s="11">
        <v>0</v>
      </c>
      <c r="DE33" s="11">
        <v>0</v>
      </c>
      <c r="DF33" s="11">
        <v>0</v>
      </c>
      <c r="DG33" s="11">
        <v>0</v>
      </c>
      <c r="DH33" s="11">
        <v>0</v>
      </c>
      <c r="DI33" s="11">
        <v>0</v>
      </c>
      <c r="DJ33" s="11">
        <v>0</v>
      </c>
      <c r="DK33" s="11">
        <v>0</v>
      </c>
      <c r="DL33" s="11">
        <v>0</v>
      </c>
      <c r="DM33" s="11">
        <v>0</v>
      </c>
      <c r="DN33" s="11">
        <v>0</v>
      </c>
      <c r="DO33" s="11">
        <v>0</v>
      </c>
      <c r="DP33" s="11">
        <v>0</v>
      </c>
      <c r="DQ33" s="11">
        <v>0</v>
      </c>
      <c r="DR33" s="11">
        <v>0</v>
      </c>
      <c r="DS33" s="11">
        <v>0</v>
      </c>
      <c r="DT33" s="11">
        <v>0</v>
      </c>
      <c r="DU33" s="11">
        <v>0</v>
      </c>
      <c r="DV33" s="11">
        <v>0</v>
      </c>
      <c r="DW33" s="11">
        <v>0</v>
      </c>
      <c r="DX33" s="11">
        <v>0</v>
      </c>
      <c r="DY33" s="11">
        <v>0</v>
      </c>
      <c r="DZ33" s="11">
        <v>0</v>
      </c>
      <c r="EA33" s="11">
        <v>0</v>
      </c>
      <c r="EB33" s="11">
        <v>0</v>
      </c>
      <c r="EC33" s="11">
        <v>0</v>
      </c>
      <c r="ED33" s="11">
        <v>0</v>
      </c>
      <c r="EE33" s="11">
        <v>0</v>
      </c>
      <c r="EF33" s="11">
        <v>0</v>
      </c>
      <c r="EG33" s="11">
        <v>0</v>
      </c>
      <c r="EH33" s="11">
        <v>0</v>
      </c>
      <c r="EI33" s="11">
        <v>0</v>
      </c>
      <c r="EJ33" s="11">
        <v>0</v>
      </c>
      <c r="EK33" s="11">
        <v>0</v>
      </c>
      <c r="EL33" s="11">
        <v>0</v>
      </c>
      <c r="EM33" s="11">
        <v>0</v>
      </c>
      <c r="EN33" s="11">
        <v>0</v>
      </c>
      <c r="EO33" s="11">
        <v>0</v>
      </c>
      <c r="EP33" s="11">
        <v>0</v>
      </c>
      <c r="EQ33" s="11">
        <v>0</v>
      </c>
      <c r="ER33" s="11">
        <v>0</v>
      </c>
      <c r="ES33" s="11">
        <v>0</v>
      </c>
      <c r="ET33" s="11">
        <v>0</v>
      </c>
      <c r="EU33" s="11">
        <v>0</v>
      </c>
      <c r="EV33" s="11">
        <v>0</v>
      </c>
      <c r="EW33" s="11">
        <v>0</v>
      </c>
      <c r="EX33" s="11">
        <v>0</v>
      </c>
      <c r="EY33" s="11">
        <v>0</v>
      </c>
      <c r="EZ33" s="11">
        <v>0</v>
      </c>
      <c r="FA33" s="11">
        <v>0</v>
      </c>
      <c r="FB33" s="11">
        <v>0</v>
      </c>
      <c r="FC33" s="11">
        <v>0</v>
      </c>
      <c r="FD33" s="11">
        <v>0</v>
      </c>
      <c r="FE33" s="11">
        <v>0</v>
      </c>
      <c r="FF33" s="11">
        <v>0</v>
      </c>
      <c r="FG33" s="11">
        <v>0</v>
      </c>
      <c r="FH33" s="11">
        <v>0</v>
      </c>
      <c r="FI33" s="11">
        <v>0</v>
      </c>
      <c r="FJ33" s="11">
        <v>0</v>
      </c>
      <c r="FK33" s="11">
        <v>0</v>
      </c>
      <c r="FL33" s="11">
        <v>0</v>
      </c>
      <c r="FM33" s="11">
        <v>0</v>
      </c>
      <c r="FN33" s="11">
        <v>0</v>
      </c>
      <c r="FO33" s="11">
        <v>0</v>
      </c>
      <c r="FP33" s="11">
        <v>0</v>
      </c>
      <c r="FQ33" s="11">
        <v>0</v>
      </c>
      <c r="FR33" s="11">
        <v>0</v>
      </c>
      <c r="FS33" s="11">
        <v>0</v>
      </c>
      <c r="FT33" s="11">
        <v>0</v>
      </c>
      <c r="FU33" s="11">
        <v>0</v>
      </c>
      <c r="FV33" s="11">
        <v>0</v>
      </c>
      <c r="FW33" s="11">
        <v>0</v>
      </c>
      <c r="FX33" s="11">
        <v>0</v>
      </c>
      <c r="FY33" s="11">
        <v>0</v>
      </c>
      <c r="FZ33" s="11">
        <v>0</v>
      </c>
      <c r="GA33" s="11">
        <v>0</v>
      </c>
      <c r="GB33" s="11">
        <v>0</v>
      </c>
      <c r="GC33" s="11">
        <v>0</v>
      </c>
      <c r="GD33" s="11">
        <v>0</v>
      </c>
      <c r="GE33" s="11">
        <v>0</v>
      </c>
      <c r="GF33" s="11">
        <v>0</v>
      </c>
      <c r="GG33" s="11">
        <v>0</v>
      </c>
      <c r="GH33" s="11">
        <v>0</v>
      </c>
      <c r="GI33" s="11">
        <v>0</v>
      </c>
      <c r="GJ33" s="11">
        <v>0</v>
      </c>
      <c r="GK33" s="11">
        <v>0</v>
      </c>
      <c r="GL33" s="11">
        <v>0</v>
      </c>
      <c r="GM33" s="11">
        <v>0</v>
      </c>
      <c r="GN33" s="11">
        <v>0</v>
      </c>
      <c r="GO33" s="11">
        <v>0</v>
      </c>
      <c r="GP33" s="11">
        <v>0</v>
      </c>
      <c r="GQ33" s="11">
        <v>1.181</v>
      </c>
      <c r="GR33" s="11">
        <v>0</v>
      </c>
      <c r="GS33" s="11">
        <v>0</v>
      </c>
      <c r="GT33" s="11">
        <v>0</v>
      </c>
      <c r="GU33" s="11">
        <v>0</v>
      </c>
      <c r="GV33" s="11">
        <v>0</v>
      </c>
      <c r="GW33" s="11">
        <v>0</v>
      </c>
      <c r="GX33" s="11">
        <v>0</v>
      </c>
      <c r="GY33" s="11">
        <v>0</v>
      </c>
      <c r="GZ33" s="11">
        <v>0</v>
      </c>
      <c r="HA33" s="11">
        <v>0</v>
      </c>
      <c r="HB33" s="11">
        <v>0</v>
      </c>
      <c r="HC33" s="11">
        <v>0</v>
      </c>
      <c r="HD33" s="11">
        <v>0</v>
      </c>
      <c r="HE33" s="11">
        <v>0</v>
      </c>
      <c r="HF33" s="11">
        <v>0</v>
      </c>
      <c r="HG33" s="11">
        <v>66.203897623362195</v>
      </c>
      <c r="HH33" s="11">
        <v>-132.40779524672439</v>
      </c>
      <c r="HI33" s="11">
        <v>0</v>
      </c>
      <c r="HJ33" s="11">
        <v>0</v>
      </c>
      <c r="HK33" s="11">
        <v>0</v>
      </c>
      <c r="HL33" s="11">
        <v>0</v>
      </c>
      <c r="HM33" s="11">
        <v>0</v>
      </c>
      <c r="HN33" s="11">
        <v>0</v>
      </c>
      <c r="HO33" s="11">
        <v>0</v>
      </c>
      <c r="HP33" s="11">
        <v>0</v>
      </c>
      <c r="HQ33" s="11">
        <v>7.7012550380509355</v>
      </c>
      <c r="HR33" s="11">
        <v>-15.402510076101871</v>
      </c>
      <c r="HS33" s="11">
        <v>0</v>
      </c>
      <c r="HT33" s="11">
        <v>0</v>
      </c>
      <c r="HU33" s="11">
        <v>0</v>
      </c>
      <c r="HV33" s="11">
        <v>0</v>
      </c>
      <c r="HW33" s="11">
        <v>0</v>
      </c>
      <c r="HX33" s="11">
        <v>0</v>
      </c>
      <c r="HY33" s="11">
        <v>0</v>
      </c>
      <c r="HZ33" s="11">
        <v>0</v>
      </c>
      <c r="IA33" s="11">
        <v>0</v>
      </c>
      <c r="IB33" s="11">
        <v>0</v>
      </c>
      <c r="IC33" s="11">
        <v>0</v>
      </c>
      <c r="ID33" s="11">
        <v>0</v>
      </c>
      <c r="IE33" s="11">
        <v>0</v>
      </c>
      <c r="IF33" s="11">
        <v>0</v>
      </c>
      <c r="IG33" s="11">
        <v>0</v>
      </c>
      <c r="IH33" s="11">
        <v>0</v>
      </c>
      <c r="II33" s="11">
        <v>0</v>
      </c>
      <c r="IJ33" s="11">
        <v>0</v>
      </c>
      <c r="IK33" s="11">
        <v>0</v>
      </c>
      <c r="IL33" s="11">
        <v>0</v>
      </c>
      <c r="IM33" s="11">
        <v>0</v>
      </c>
      <c r="IN33" s="11">
        <v>0</v>
      </c>
      <c r="IO33" s="11">
        <v>0</v>
      </c>
      <c r="IP33" s="11">
        <v>0</v>
      </c>
      <c r="IQ33" s="11">
        <v>0</v>
      </c>
      <c r="IR33" s="11">
        <v>0</v>
      </c>
      <c r="IS33" s="11">
        <v>0</v>
      </c>
      <c r="IT33" s="11">
        <v>0</v>
      </c>
      <c r="IU33" s="11">
        <v>0</v>
      </c>
      <c r="IV33" s="11">
        <v>0</v>
      </c>
      <c r="IW33" s="11">
        <v>0</v>
      </c>
      <c r="IX33" s="11">
        <v>0</v>
      </c>
      <c r="IY33" s="11">
        <v>0</v>
      </c>
      <c r="IZ33" s="11">
        <v>0</v>
      </c>
      <c r="JA33" s="11">
        <v>0</v>
      </c>
      <c r="JB33" s="11">
        <v>0</v>
      </c>
      <c r="JC33" s="11">
        <v>0</v>
      </c>
      <c r="JD33" s="11">
        <v>0</v>
      </c>
      <c r="JE33" s="11">
        <v>0</v>
      </c>
      <c r="JF33" s="11">
        <v>9.9999985519780434</v>
      </c>
      <c r="JG33" s="11">
        <v>0</v>
      </c>
      <c r="JH33" s="11">
        <v>0</v>
      </c>
      <c r="JI33" s="11">
        <v>0</v>
      </c>
      <c r="JJ33" s="11">
        <v>0</v>
      </c>
      <c r="JK33" s="11">
        <v>0</v>
      </c>
      <c r="JL33" s="11">
        <v>0</v>
      </c>
      <c r="JM33" s="11">
        <v>0</v>
      </c>
      <c r="JN33" s="11">
        <v>0</v>
      </c>
      <c r="JO33" s="11">
        <v>0</v>
      </c>
      <c r="JP33" s="11">
        <v>0</v>
      </c>
      <c r="JQ33" s="11">
        <v>0</v>
      </c>
      <c r="JR33" s="11">
        <v>0</v>
      </c>
      <c r="JS33" s="11">
        <v>0</v>
      </c>
      <c r="JT33" s="11">
        <v>0</v>
      </c>
      <c r="JU33" s="11">
        <v>0</v>
      </c>
      <c r="JV33" s="11">
        <v>0</v>
      </c>
      <c r="JW33" s="11">
        <v>0</v>
      </c>
      <c r="JX33" s="11">
        <v>0</v>
      </c>
      <c r="JY33" s="11">
        <v>0</v>
      </c>
      <c r="JZ33" s="11">
        <v>0</v>
      </c>
      <c r="KA33" s="11">
        <v>0</v>
      </c>
      <c r="KB33" s="11">
        <v>0</v>
      </c>
      <c r="KC33" s="11">
        <v>0</v>
      </c>
      <c r="KD33" s="11">
        <v>0</v>
      </c>
      <c r="KE33" s="11">
        <v>0</v>
      </c>
      <c r="KF33" s="11">
        <v>0</v>
      </c>
      <c r="KG33" s="11">
        <v>0</v>
      </c>
      <c r="KH33" s="11">
        <v>0</v>
      </c>
      <c r="KI33" s="11">
        <v>0</v>
      </c>
      <c r="KJ33" s="11">
        <v>0</v>
      </c>
      <c r="KK33" s="11">
        <v>0</v>
      </c>
      <c r="KL33" s="11">
        <v>0</v>
      </c>
      <c r="KM33" s="11">
        <v>0</v>
      </c>
      <c r="KN33" s="11">
        <v>0</v>
      </c>
      <c r="KO33" s="11">
        <v>0</v>
      </c>
      <c r="KP33" s="11">
        <v>0</v>
      </c>
      <c r="KQ33" s="11">
        <v>0</v>
      </c>
      <c r="KR33" s="11">
        <v>0</v>
      </c>
      <c r="KS33" s="11">
        <v>0</v>
      </c>
      <c r="KT33" s="11">
        <v>0</v>
      </c>
      <c r="KU33" s="11">
        <v>0</v>
      </c>
      <c r="KV33" s="11">
        <v>0</v>
      </c>
      <c r="KW33" s="11">
        <v>0</v>
      </c>
      <c r="KX33" s="11">
        <v>0</v>
      </c>
      <c r="KY33" s="11">
        <v>0</v>
      </c>
      <c r="KZ33" s="11">
        <v>0</v>
      </c>
      <c r="LA33" s="11">
        <v>0</v>
      </c>
      <c r="LB33" s="11">
        <v>0</v>
      </c>
      <c r="LC33" s="11">
        <v>0</v>
      </c>
      <c r="LD33" s="11">
        <v>0</v>
      </c>
      <c r="LE33" s="11">
        <v>0</v>
      </c>
      <c r="LF33" s="11">
        <v>0</v>
      </c>
      <c r="LG33" s="11">
        <v>0</v>
      </c>
      <c r="LH33" s="11">
        <v>0</v>
      </c>
      <c r="LI33" s="11">
        <v>0</v>
      </c>
      <c r="LJ33" s="11">
        <v>0</v>
      </c>
      <c r="LK33" s="11">
        <v>0</v>
      </c>
      <c r="LL33" s="11">
        <v>0</v>
      </c>
      <c r="LM33" s="11">
        <v>0</v>
      </c>
      <c r="LN33" s="11">
        <v>0</v>
      </c>
      <c r="LO33" s="11">
        <v>0</v>
      </c>
      <c r="LP33" s="11">
        <v>0</v>
      </c>
      <c r="LQ33" s="11">
        <v>0</v>
      </c>
      <c r="LR33" s="11">
        <v>0</v>
      </c>
      <c r="LS33" s="11">
        <v>0</v>
      </c>
      <c r="LT33" s="11">
        <v>0</v>
      </c>
      <c r="LU33" s="11">
        <v>0</v>
      </c>
      <c r="LV33" s="11">
        <v>0</v>
      </c>
      <c r="LW33" s="11">
        <v>0</v>
      </c>
      <c r="LX33" s="11">
        <v>-4.1627099999999997</v>
      </c>
      <c r="LY33" s="11">
        <v>0</v>
      </c>
      <c r="LZ33" s="11">
        <v>0</v>
      </c>
      <c r="MA33" s="11">
        <v>0</v>
      </c>
      <c r="MB33" s="11">
        <v>0</v>
      </c>
      <c r="MC33" s="11">
        <v>0</v>
      </c>
      <c r="MD33" s="11">
        <v>0</v>
      </c>
      <c r="ME33" s="11">
        <v>0</v>
      </c>
      <c r="MF33" s="11">
        <v>0</v>
      </c>
      <c r="MG33" s="11">
        <v>0</v>
      </c>
      <c r="MH33" s="11">
        <v>0</v>
      </c>
      <c r="MI33" s="11">
        <v>0</v>
      </c>
      <c r="MJ33" s="11">
        <v>0</v>
      </c>
      <c r="MK33" s="11">
        <v>0</v>
      </c>
      <c r="ML33" s="11">
        <v>0</v>
      </c>
      <c r="MM33" s="11">
        <v>0</v>
      </c>
      <c r="MN33" s="11">
        <v>0</v>
      </c>
      <c r="MO33" s="11">
        <v>0</v>
      </c>
      <c r="MP33" s="11">
        <v>0</v>
      </c>
      <c r="MQ33" s="11">
        <v>0</v>
      </c>
      <c r="MR33" s="11">
        <v>0</v>
      </c>
      <c r="MS33" s="11">
        <v>0</v>
      </c>
      <c r="MT33" s="11">
        <v>0</v>
      </c>
      <c r="MU33" s="11">
        <v>0</v>
      </c>
      <c r="MV33" s="11">
        <v>0</v>
      </c>
      <c r="MW33" s="11">
        <v>0</v>
      </c>
      <c r="MX33" s="11">
        <v>0</v>
      </c>
      <c r="MY33" s="11">
        <v>0</v>
      </c>
      <c r="MZ33" s="11">
        <v>0</v>
      </c>
      <c r="NA33" s="11">
        <v>0</v>
      </c>
      <c r="NB33" s="11">
        <v>0</v>
      </c>
      <c r="NC33" s="11">
        <v>0</v>
      </c>
      <c r="ND33" s="11">
        <v>0</v>
      </c>
      <c r="NE33" s="11">
        <v>0</v>
      </c>
      <c r="NF33" s="11">
        <v>0</v>
      </c>
      <c r="NG33" s="11">
        <v>0</v>
      </c>
      <c r="NH33" s="11">
        <v>0</v>
      </c>
      <c r="NI33" s="11">
        <v>0</v>
      </c>
      <c r="NJ33" s="11">
        <v>0</v>
      </c>
      <c r="NK33" s="11">
        <v>0</v>
      </c>
      <c r="NL33" s="11">
        <v>0</v>
      </c>
      <c r="NM33" s="11">
        <v>0</v>
      </c>
      <c r="NN33" s="11">
        <v>0</v>
      </c>
      <c r="NO33" s="11">
        <v>0</v>
      </c>
      <c r="NP33" s="11">
        <v>0</v>
      </c>
      <c r="NQ33" s="11">
        <v>0</v>
      </c>
      <c r="NR33" s="11">
        <v>0</v>
      </c>
      <c r="NS33" s="11">
        <v>0</v>
      </c>
      <c r="NT33" s="11">
        <v>0</v>
      </c>
      <c r="NU33" s="11">
        <v>0</v>
      </c>
      <c r="NV33" s="11">
        <v>0</v>
      </c>
      <c r="NW33" s="11">
        <v>0</v>
      </c>
      <c r="NX33" s="11">
        <v>0</v>
      </c>
      <c r="NY33" s="11">
        <v>0</v>
      </c>
      <c r="NZ33" s="11">
        <v>0</v>
      </c>
      <c r="OA33" s="11">
        <v>0</v>
      </c>
      <c r="OB33" s="11">
        <v>0</v>
      </c>
      <c r="OC33" s="11">
        <v>0</v>
      </c>
      <c r="OD33" s="11">
        <v>0</v>
      </c>
      <c r="OE33" s="11">
        <v>0</v>
      </c>
      <c r="OF33" s="11">
        <v>0</v>
      </c>
      <c r="OG33" s="11">
        <v>0</v>
      </c>
      <c r="OH33" s="11">
        <v>7.4660970426382942</v>
      </c>
      <c r="OI33" s="11">
        <v>0</v>
      </c>
      <c r="OJ33" s="11">
        <v>0</v>
      </c>
      <c r="OK33" s="11">
        <v>0</v>
      </c>
      <c r="OL33" s="11">
        <v>0</v>
      </c>
      <c r="OM33" s="11">
        <v>0</v>
      </c>
      <c r="ON33" s="11">
        <v>0</v>
      </c>
      <c r="OO33" s="11">
        <v>3.7611395322002679E-3</v>
      </c>
      <c r="OP33" s="11">
        <v>0</v>
      </c>
      <c r="OQ33" s="11">
        <v>0</v>
      </c>
      <c r="OR33" s="11">
        <v>4.639421956731729</v>
      </c>
      <c r="OS33" s="11">
        <v>0</v>
      </c>
      <c r="OT33" s="11">
        <v>0</v>
      </c>
      <c r="OU33" s="11">
        <v>0</v>
      </c>
      <c r="OV33" s="11">
        <v>0</v>
      </c>
      <c r="OW33" s="11">
        <v>0</v>
      </c>
      <c r="OX33" s="11">
        <v>0</v>
      </c>
      <c r="OY33" s="11">
        <v>2.3371666920974673E-3</v>
      </c>
      <c r="OZ33" s="11">
        <v>0</v>
      </c>
      <c r="PA33" s="11">
        <v>0</v>
      </c>
      <c r="PB33" s="11">
        <v>3.4897018779392415</v>
      </c>
      <c r="PC33" s="11">
        <v>3.9402217747171861E-3</v>
      </c>
      <c r="PD33" s="11">
        <v>12.66528698949671</v>
      </c>
      <c r="PE33" s="11">
        <v>0</v>
      </c>
      <c r="PF33" s="11">
        <v>0</v>
      </c>
      <c r="PG33" s="11">
        <v>0</v>
      </c>
      <c r="PH33" s="11">
        <v>0.14989136998079047</v>
      </c>
      <c r="PI33" s="11">
        <v>0</v>
      </c>
      <c r="PJ33" s="11">
        <v>0</v>
      </c>
      <c r="PK33" s="11">
        <v>0</v>
      </c>
      <c r="PL33" s="11">
        <v>0.6421951738505165</v>
      </c>
      <c r="PM33" s="11">
        <v>7.2510245749655706E-4</v>
      </c>
      <c r="PN33" s="11">
        <v>2.3307395487002509</v>
      </c>
      <c r="PO33" s="11">
        <v>0</v>
      </c>
      <c r="PP33" s="11">
        <v>0</v>
      </c>
      <c r="PQ33" s="11">
        <v>0</v>
      </c>
      <c r="PR33" s="11">
        <v>2.7583879016149525E-2</v>
      </c>
      <c r="PS33" s="11">
        <v>0</v>
      </c>
      <c r="PT33" s="11">
        <v>0</v>
      </c>
      <c r="PU33" s="11">
        <v>0</v>
      </c>
      <c r="PV33" s="11">
        <v>3.159991960618588</v>
      </c>
      <c r="PW33" s="11">
        <v>0</v>
      </c>
      <c r="PX33" s="11">
        <v>0</v>
      </c>
      <c r="PY33" s="11">
        <v>0</v>
      </c>
      <c r="PZ33" s="11">
        <v>0</v>
      </c>
      <c r="QA33" s="11">
        <v>0</v>
      </c>
      <c r="QB33" s="11">
        <v>0</v>
      </c>
      <c r="QC33" s="11">
        <v>0</v>
      </c>
      <c r="QD33" s="11">
        <v>0</v>
      </c>
      <c r="QE33" s="11">
        <v>0</v>
      </c>
      <c r="QF33" s="11">
        <v>0.46213454096544215</v>
      </c>
      <c r="QG33" s="11">
        <v>0</v>
      </c>
      <c r="QH33" s="11">
        <v>0</v>
      </c>
      <c r="QI33" s="11">
        <v>0</v>
      </c>
      <c r="QJ33" s="11">
        <v>0</v>
      </c>
      <c r="QK33" s="11">
        <v>0</v>
      </c>
      <c r="QL33" s="11">
        <v>0</v>
      </c>
      <c r="QM33" s="11">
        <v>0</v>
      </c>
      <c r="QN33" s="11">
        <v>0</v>
      </c>
      <c r="QO33" s="11">
        <v>0</v>
      </c>
      <c r="QP33" s="11">
        <v>1.8508007685219905</v>
      </c>
      <c r="QQ33" s="11">
        <v>0</v>
      </c>
      <c r="QR33" s="11">
        <v>0</v>
      </c>
      <c r="QS33" s="11">
        <v>0</v>
      </c>
      <c r="QT33" s="11">
        <v>0</v>
      </c>
      <c r="QU33" s="11">
        <v>0</v>
      </c>
      <c r="QV33" s="11">
        <v>0</v>
      </c>
      <c r="QW33" s="11">
        <v>0</v>
      </c>
      <c r="QX33" s="11">
        <v>0</v>
      </c>
      <c r="QY33" s="11">
        <v>0</v>
      </c>
      <c r="QZ33" s="11">
        <v>5.2878155547223117E-2</v>
      </c>
      <c r="RA33" s="11">
        <v>0</v>
      </c>
      <c r="RB33" s="11">
        <v>0</v>
      </c>
      <c r="RC33" s="11">
        <v>0</v>
      </c>
      <c r="RD33" s="11">
        <v>0</v>
      </c>
      <c r="RE33" s="11">
        <v>0</v>
      </c>
      <c r="RF33" s="11">
        <v>0</v>
      </c>
      <c r="RG33" s="11">
        <v>0</v>
      </c>
      <c r="RH33" s="11">
        <v>0</v>
      </c>
      <c r="RI33" s="11">
        <v>0</v>
      </c>
      <c r="RJ33" s="11">
        <v>0.78887627695800222</v>
      </c>
      <c r="RK33" s="11">
        <v>0</v>
      </c>
      <c r="RL33" s="11">
        <v>0</v>
      </c>
      <c r="RM33" s="11">
        <v>0</v>
      </c>
      <c r="RN33" s="11">
        <v>0</v>
      </c>
      <c r="RO33" s="11">
        <v>0</v>
      </c>
      <c r="RP33" s="11">
        <v>0</v>
      </c>
      <c r="RQ33" s="11">
        <v>0</v>
      </c>
      <c r="RR33" s="11">
        <v>0</v>
      </c>
      <c r="RS33" s="11">
        <v>0</v>
      </c>
      <c r="RT33" s="11">
        <v>1.3780535061303996</v>
      </c>
      <c r="RU33" s="11">
        <v>0</v>
      </c>
      <c r="RV33" s="11">
        <v>0</v>
      </c>
      <c r="RW33" s="11">
        <v>0</v>
      </c>
      <c r="RX33" s="11">
        <v>0</v>
      </c>
      <c r="RY33" s="11">
        <v>0</v>
      </c>
      <c r="RZ33" s="11">
        <v>0</v>
      </c>
      <c r="SA33" s="11">
        <v>0</v>
      </c>
      <c r="SB33" s="11">
        <v>0</v>
      </c>
      <c r="SC33" s="11">
        <v>0</v>
      </c>
      <c r="SD33" s="11">
        <v>1.5599365220172459</v>
      </c>
      <c r="SE33" s="11">
        <v>0</v>
      </c>
      <c r="SF33" s="11">
        <v>0</v>
      </c>
      <c r="SG33" s="11">
        <v>0</v>
      </c>
      <c r="SH33" s="11">
        <v>0</v>
      </c>
      <c r="SI33" s="11">
        <v>0</v>
      </c>
      <c r="SJ33" s="11">
        <v>0</v>
      </c>
      <c r="SK33" s="11">
        <v>0</v>
      </c>
      <c r="SL33" s="11">
        <v>0</v>
      </c>
      <c r="SM33" s="11">
        <v>0</v>
      </c>
      <c r="SN33" s="11">
        <v>0</v>
      </c>
      <c r="SO33" s="11">
        <v>0</v>
      </c>
      <c r="SP33" s="11">
        <v>0</v>
      </c>
      <c r="SQ33" s="11">
        <v>0</v>
      </c>
      <c r="SR33" s="11">
        <v>0</v>
      </c>
      <c r="SS33" s="11">
        <v>0</v>
      </c>
      <c r="ST33" s="11">
        <v>0</v>
      </c>
      <c r="SU33" s="11">
        <v>0</v>
      </c>
      <c r="SV33" s="11">
        <v>0</v>
      </c>
      <c r="SW33" s="11">
        <v>0</v>
      </c>
      <c r="SX33" s="11">
        <v>4.5281138348145165</v>
      </c>
      <c r="SY33" s="11">
        <v>0</v>
      </c>
      <c r="SZ33" s="11">
        <v>0</v>
      </c>
      <c r="TA33" s="11">
        <v>0</v>
      </c>
      <c r="TB33" s="11">
        <v>0</v>
      </c>
      <c r="TC33" s="11">
        <v>0</v>
      </c>
      <c r="TD33" s="11">
        <v>0</v>
      </c>
      <c r="TE33" s="11">
        <v>0</v>
      </c>
      <c r="TF33" s="11">
        <v>0</v>
      </c>
      <c r="TG33" s="11">
        <v>0</v>
      </c>
      <c r="TH33" s="11">
        <v>0.52534872716774406</v>
      </c>
      <c r="TI33" s="11">
        <v>0</v>
      </c>
      <c r="TJ33" s="11">
        <v>0</v>
      </c>
      <c r="TK33" s="11">
        <v>0</v>
      </c>
      <c r="TL33" s="11">
        <v>0</v>
      </c>
      <c r="TM33" s="11">
        <v>0</v>
      </c>
      <c r="TN33" s="11">
        <v>0</v>
      </c>
      <c r="TO33" s="11">
        <v>0</v>
      </c>
      <c r="TP33" s="11">
        <v>0</v>
      </c>
      <c r="TQ33" s="11">
        <v>0</v>
      </c>
      <c r="TR33" s="11">
        <v>0</v>
      </c>
      <c r="TS33" s="11">
        <v>0</v>
      </c>
      <c r="TT33" s="11">
        <v>0</v>
      </c>
      <c r="TU33" s="11">
        <v>0</v>
      </c>
      <c r="TV33" s="11">
        <v>0</v>
      </c>
      <c r="TW33" s="11">
        <v>0</v>
      </c>
      <c r="TX33" s="11">
        <v>0</v>
      </c>
      <c r="TY33" s="11">
        <v>0</v>
      </c>
      <c r="TZ33" s="11">
        <v>0</v>
      </c>
      <c r="UA33" s="11">
        <v>0</v>
      </c>
      <c r="UB33" s="11">
        <v>0</v>
      </c>
      <c r="UC33" s="11">
        <v>0</v>
      </c>
      <c r="UD33" s="11">
        <v>0</v>
      </c>
      <c r="UE33" s="11">
        <v>0</v>
      </c>
      <c r="UF33" s="11">
        <v>0</v>
      </c>
      <c r="UG33" s="11">
        <v>0</v>
      </c>
      <c r="UH33" s="11">
        <v>0</v>
      </c>
      <c r="UI33" s="11">
        <v>0</v>
      </c>
      <c r="UJ33" s="11">
        <v>0</v>
      </c>
      <c r="UK33" s="11">
        <v>0</v>
      </c>
      <c r="UL33" s="11">
        <v>0</v>
      </c>
      <c r="UM33" s="11">
        <v>0</v>
      </c>
      <c r="UN33" s="11">
        <v>0</v>
      </c>
      <c r="UO33" s="11">
        <v>0</v>
      </c>
      <c r="UP33" s="11">
        <v>0</v>
      </c>
      <c r="UQ33" s="11">
        <v>0</v>
      </c>
      <c r="UR33" s="11">
        <v>0</v>
      </c>
      <c r="US33" s="11">
        <v>0</v>
      </c>
      <c r="UT33" s="11">
        <v>0</v>
      </c>
      <c r="UU33" s="11">
        <v>0</v>
      </c>
      <c r="UV33" s="11">
        <v>0</v>
      </c>
      <c r="UW33" s="11">
        <v>0</v>
      </c>
      <c r="UX33" s="11">
        <v>0</v>
      </c>
      <c r="UY33" s="11">
        <v>0</v>
      </c>
      <c r="UZ33" s="11">
        <v>0</v>
      </c>
      <c r="VA33" s="11">
        <v>0</v>
      </c>
      <c r="VB33" s="11">
        <v>0</v>
      </c>
      <c r="VC33" s="11">
        <v>0</v>
      </c>
      <c r="VD33" s="11">
        <v>0</v>
      </c>
      <c r="VE33" s="11">
        <v>0</v>
      </c>
      <c r="VF33" s="11">
        <v>0</v>
      </c>
      <c r="VG33" s="11">
        <v>0</v>
      </c>
      <c r="VH33" s="11">
        <v>0</v>
      </c>
      <c r="VI33" s="11">
        <v>0</v>
      </c>
      <c r="VJ33" s="11">
        <v>0</v>
      </c>
      <c r="VK33" s="11">
        <v>0</v>
      </c>
      <c r="VL33" s="11">
        <v>0</v>
      </c>
      <c r="VM33" s="11">
        <v>0</v>
      </c>
      <c r="VN33" s="11">
        <v>0</v>
      </c>
      <c r="VO33" s="11">
        <v>0</v>
      </c>
      <c r="VP33" s="11">
        <v>0</v>
      </c>
      <c r="VQ33" s="11">
        <v>0</v>
      </c>
      <c r="VR33" s="11">
        <v>0</v>
      </c>
      <c r="VS33" s="11">
        <v>0</v>
      </c>
      <c r="VT33" s="11">
        <v>0</v>
      </c>
      <c r="VU33" s="11">
        <v>0</v>
      </c>
      <c r="VV33" s="11">
        <v>0</v>
      </c>
      <c r="VW33" s="11">
        <v>0</v>
      </c>
      <c r="VX33" s="11">
        <v>0</v>
      </c>
      <c r="VY33" s="11">
        <v>0</v>
      </c>
      <c r="VZ33" s="11">
        <v>0</v>
      </c>
      <c r="WA33" s="11">
        <v>0</v>
      </c>
      <c r="WB33" s="11">
        <v>0</v>
      </c>
      <c r="WC33" s="11">
        <v>0</v>
      </c>
      <c r="WD33" s="11">
        <v>0</v>
      </c>
      <c r="WE33" s="11">
        <v>0</v>
      </c>
      <c r="WF33" s="11">
        <v>0</v>
      </c>
      <c r="WG33" s="11">
        <v>0</v>
      </c>
      <c r="WH33" s="11">
        <v>0</v>
      </c>
      <c r="WI33" s="11">
        <v>0</v>
      </c>
      <c r="WJ33" s="11">
        <v>0</v>
      </c>
      <c r="WK33" s="11">
        <v>0</v>
      </c>
      <c r="WL33" s="11">
        <v>0</v>
      </c>
      <c r="WM33" s="11">
        <v>0</v>
      </c>
      <c r="WN33" s="11">
        <v>0</v>
      </c>
      <c r="WO33" s="11">
        <v>0</v>
      </c>
      <c r="WP33" s="11">
        <v>0</v>
      </c>
      <c r="WQ33" s="11">
        <v>0</v>
      </c>
      <c r="WR33" s="11">
        <v>0</v>
      </c>
      <c r="WS33" s="11">
        <v>0</v>
      </c>
      <c r="WT33" s="11">
        <v>0.20002862393256596</v>
      </c>
      <c r="WU33" s="11">
        <v>0</v>
      </c>
      <c r="WV33" s="11">
        <v>0</v>
      </c>
      <c r="WW33" s="11">
        <v>0</v>
      </c>
      <c r="WX33" s="11">
        <v>0</v>
      </c>
      <c r="WY33" s="11">
        <v>0</v>
      </c>
      <c r="WZ33" s="11">
        <v>0</v>
      </c>
      <c r="XA33" s="11">
        <v>0</v>
      </c>
      <c r="XB33" s="11">
        <v>0</v>
      </c>
      <c r="XC33" s="11">
        <v>0</v>
      </c>
      <c r="XD33" s="11">
        <v>0.36866967821089813</v>
      </c>
      <c r="XE33" s="11">
        <v>0</v>
      </c>
      <c r="XF33" s="11">
        <v>0</v>
      </c>
      <c r="XG33" s="11">
        <v>0</v>
      </c>
      <c r="XH33" s="11">
        <v>0</v>
      </c>
      <c r="XI33" s="11">
        <v>0</v>
      </c>
      <c r="XJ33" s="11">
        <v>0</v>
      </c>
      <c r="XK33" s="11">
        <v>0</v>
      </c>
      <c r="XL33" s="11">
        <v>0</v>
      </c>
      <c r="XM33" s="11">
        <v>0</v>
      </c>
      <c r="XN33" s="11">
        <v>0</v>
      </c>
      <c r="XO33" s="11">
        <v>0</v>
      </c>
      <c r="XP33" s="11">
        <v>0</v>
      </c>
    </row>
    <row r="34" spans="1:640">
      <c r="A34" s="6">
        <v>116</v>
      </c>
      <c r="B34" s="3" t="s">
        <v>151</v>
      </c>
      <c r="C34" s="8">
        <f t="shared" si="0"/>
        <v>870.16767763598125</v>
      </c>
      <c r="D34" s="8">
        <f t="shared" si="1"/>
        <v>16633.124282420431</v>
      </c>
      <c r="E34" s="60">
        <f t="shared" si="6"/>
        <v>17503.291960056413</v>
      </c>
      <c r="F34" s="9">
        <f t="shared" si="2"/>
        <v>63.307232836528911</v>
      </c>
      <c r="G34" s="9">
        <f t="shared" si="3"/>
        <v>1339.9126193579455</v>
      </c>
      <c r="H34" s="9">
        <f t="shared" si="7"/>
        <v>1403.2198521944745</v>
      </c>
      <c r="I34" s="10">
        <f t="shared" si="8"/>
        <v>933.47491047251015</v>
      </c>
      <c r="J34" s="10">
        <f t="shared" si="9"/>
        <v>17973.036901778378</v>
      </c>
      <c r="K34" s="10">
        <f t="shared" si="10"/>
        <v>18906.511812250887</v>
      </c>
      <c r="L34" s="57">
        <v>139.65202828957487</v>
      </c>
      <c r="M34" s="57">
        <v>663.80271450521354</v>
      </c>
      <c r="N34" s="57">
        <v>66.712934841192762</v>
      </c>
      <c r="O34" s="57">
        <v>0</v>
      </c>
      <c r="P34" s="57">
        <v>0</v>
      </c>
      <c r="Q34" s="57">
        <v>0</v>
      </c>
      <c r="R34" s="57">
        <v>16608.011870529626</v>
      </c>
      <c r="S34" s="57">
        <v>25.112411890804587</v>
      </c>
      <c r="T34" s="57">
        <v>0</v>
      </c>
      <c r="U34" s="58">
        <v>46.403054306529604</v>
      </c>
      <c r="V34" s="58">
        <v>4.6272774401796548</v>
      </c>
      <c r="W34" s="58">
        <v>12.276901089819656</v>
      </c>
      <c r="X34" s="58">
        <v>0</v>
      </c>
      <c r="Y34" s="58">
        <v>0</v>
      </c>
      <c r="Z34" s="58">
        <v>0</v>
      </c>
      <c r="AA34" s="58">
        <v>1339.4009866586193</v>
      </c>
      <c r="AB34" s="58">
        <v>0.51163269932617284</v>
      </c>
      <c r="AC34" s="58">
        <v>0</v>
      </c>
      <c r="AD34" s="59">
        <f t="shared" ref="AD34:AI96" si="12">+L34+U34</f>
        <v>186.05508259610448</v>
      </c>
      <c r="AE34" s="59">
        <f t="shared" si="12"/>
        <v>668.42999194539323</v>
      </c>
      <c r="AF34" s="59">
        <f t="shared" si="12"/>
        <v>78.989835931012422</v>
      </c>
      <c r="AG34" s="59">
        <f t="shared" si="11"/>
        <v>0</v>
      </c>
      <c r="AH34" s="59">
        <f t="shared" si="11"/>
        <v>0</v>
      </c>
      <c r="AI34" s="59">
        <f t="shared" si="11"/>
        <v>0</v>
      </c>
      <c r="AJ34" s="59">
        <f t="shared" si="11"/>
        <v>17947.412857188247</v>
      </c>
      <c r="AK34" s="59">
        <f t="shared" si="11"/>
        <v>25.624044590130762</v>
      </c>
      <c r="AL34" s="59">
        <f t="shared" si="11"/>
        <v>0</v>
      </c>
      <c r="AM34" s="11">
        <v>0</v>
      </c>
      <c r="AN34" s="11">
        <v>63.779073174565319</v>
      </c>
      <c r="AO34" s="11">
        <v>0</v>
      </c>
      <c r="AP34" s="11">
        <v>0</v>
      </c>
      <c r="AQ34" s="11">
        <v>0</v>
      </c>
      <c r="AR34" s="11">
        <v>0</v>
      </c>
      <c r="AS34" s="11">
        <v>16198.30227753024</v>
      </c>
      <c r="AT34" s="11">
        <v>0</v>
      </c>
      <c r="AU34" s="11">
        <v>0</v>
      </c>
      <c r="AV34" s="11">
        <v>0</v>
      </c>
      <c r="AW34" s="11">
        <v>0</v>
      </c>
      <c r="AX34" s="11">
        <v>4.6229268254346758</v>
      </c>
      <c r="AY34" s="11">
        <v>0</v>
      </c>
      <c r="AZ34" s="11">
        <v>0</v>
      </c>
      <c r="BA34" s="11">
        <v>0</v>
      </c>
      <c r="BB34" s="11">
        <v>0</v>
      </c>
      <c r="BC34" s="11">
        <v>1174.108722469759</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-124.19787934827768</v>
      </c>
      <c r="CH34" s="11">
        <v>0</v>
      </c>
      <c r="CI34" s="11">
        <v>0</v>
      </c>
      <c r="CJ34" s="11">
        <v>0</v>
      </c>
      <c r="CK34" s="11">
        <v>0</v>
      </c>
      <c r="CL34" s="11">
        <v>0</v>
      </c>
      <c r="CM34" s="11">
        <v>0</v>
      </c>
      <c r="CN34" s="11">
        <v>0</v>
      </c>
      <c r="CO34" s="11">
        <v>0</v>
      </c>
      <c r="CP34" s="11">
        <v>0</v>
      </c>
      <c r="CQ34" s="11">
        <v>-133.29472065172234</v>
      </c>
      <c r="CR34" s="11">
        <v>0</v>
      </c>
      <c r="CS34" s="11">
        <v>0</v>
      </c>
      <c r="CT34" s="11">
        <v>0</v>
      </c>
      <c r="CU34" s="11">
        <v>0</v>
      </c>
      <c r="CV34" s="11">
        <v>0</v>
      </c>
      <c r="CW34" s="11">
        <v>0</v>
      </c>
      <c r="CX34" s="11">
        <v>0</v>
      </c>
      <c r="CY34" s="11">
        <v>0</v>
      </c>
      <c r="CZ34" s="11">
        <v>0</v>
      </c>
      <c r="DA34" s="11">
        <v>0</v>
      </c>
      <c r="DB34" s="11">
        <v>0</v>
      </c>
      <c r="DC34" s="11">
        <v>0</v>
      </c>
      <c r="DD34" s="11">
        <v>0</v>
      </c>
      <c r="DE34" s="11">
        <v>0</v>
      </c>
      <c r="DF34" s="11">
        <v>0</v>
      </c>
      <c r="DG34" s="11">
        <v>0</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0</v>
      </c>
      <c r="DZ34" s="11">
        <v>0</v>
      </c>
      <c r="EA34" s="11">
        <v>0</v>
      </c>
      <c r="EB34" s="11">
        <v>0</v>
      </c>
      <c r="EC34" s="11">
        <v>0</v>
      </c>
      <c r="ED34" s="11">
        <v>0</v>
      </c>
      <c r="EE34" s="11">
        <v>0</v>
      </c>
      <c r="EF34" s="11">
        <v>0</v>
      </c>
      <c r="EG34" s="11">
        <v>0</v>
      </c>
      <c r="EH34" s="11">
        <v>0</v>
      </c>
      <c r="EI34" s="11">
        <v>0</v>
      </c>
      <c r="EJ34" s="11">
        <v>0</v>
      </c>
      <c r="EK34" s="11">
        <v>0</v>
      </c>
      <c r="EL34" s="11">
        <v>0</v>
      </c>
      <c r="EM34" s="11">
        <v>0</v>
      </c>
      <c r="EN34" s="11">
        <v>0</v>
      </c>
      <c r="EO34" s="11">
        <v>0</v>
      </c>
      <c r="EP34" s="11">
        <v>0</v>
      </c>
      <c r="EQ34" s="11">
        <v>0</v>
      </c>
      <c r="ER34" s="11">
        <v>0</v>
      </c>
      <c r="ES34" s="11">
        <v>0</v>
      </c>
      <c r="ET34" s="11">
        <v>0</v>
      </c>
      <c r="EU34" s="11">
        <v>0</v>
      </c>
      <c r="EV34" s="11">
        <v>0</v>
      </c>
      <c r="EW34" s="11">
        <v>0</v>
      </c>
      <c r="EX34" s="11">
        <v>0</v>
      </c>
      <c r="EY34" s="11">
        <v>0</v>
      </c>
      <c r="EZ34" s="11">
        <v>0</v>
      </c>
      <c r="FA34" s="11">
        <v>0</v>
      </c>
      <c r="FB34" s="11">
        <v>0</v>
      </c>
      <c r="FC34" s="11">
        <v>0</v>
      </c>
      <c r="FD34" s="11">
        <v>0</v>
      </c>
      <c r="FE34" s="11">
        <v>0</v>
      </c>
      <c r="FF34" s="11">
        <v>0</v>
      </c>
      <c r="FG34" s="11">
        <v>0</v>
      </c>
      <c r="FH34" s="11">
        <v>0</v>
      </c>
      <c r="FI34" s="11">
        <v>0</v>
      </c>
      <c r="FJ34" s="11">
        <v>0</v>
      </c>
      <c r="FK34" s="11">
        <v>0</v>
      </c>
      <c r="FL34" s="11">
        <v>0</v>
      </c>
      <c r="FM34" s="11">
        <v>0</v>
      </c>
      <c r="FN34" s="11">
        <v>600</v>
      </c>
      <c r="FO34" s="11">
        <v>0</v>
      </c>
      <c r="FP34" s="11">
        <v>0</v>
      </c>
      <c r="FQ34" s="11">
        <v>0</v>
      </c>
      <c r="FR34" s="11">
        <v>0</v>
      </c>
      <c r="FS34" s="11">
        <v>0</v>
      </c>
      <c r="FT34" s="11">
        <v>0</v>
      </c>
      <c r="FU34" s="11">
        <v>0</v>
      </c>
      <c r="FV34" s="11">
        <v>0</v>
      </c>
      <c r="FW34" s="11">
        <v>0</v>
      </c>
      <c r="FX34" s="11">
        <v>0</v>
      </c>
      <c r="FY34" s="11">
        <v>0</v>
      </c>
      <c r="FZ34" s="11">
        <v>0</v>
      </c>
      <c r="GA34" s="11">
        <v>0</v>
      </c>
      <c r="GB34" s="11">
        <v>0</v>
      </c>
      <c r="GC34" s="11">
        <v>0</v>
      </c>
      <c r="GD34" s="11">
        <v>0</v>
      </c>
      <c r="GE34" s="11">
        <v>0</v>
      </c>
      <c r="GF34" s="11">
        <v>0</v>
      </c>
      <c r="GG34" s="11">
        <v>0</v>
      </c>
      <c r="GH34" s="11">
        <v>0</v>
      </c>
      <c r="GI34" s="11">
        <v>0</v>
      </c>
      <c r="GJ34" s="11">
        <v>0</v>
      </c>
      <c r="GK34" s="11">
        <v>0</v>
      </c>
      <c r="GL34" s="11">
        <v>0</v>
      </c>
      <c r="GM34" s="11">
        <v>0</v>
      </c>
      <c r="GN34" s="11">
        <v>0</v>
      </c>
      <c r="GO34" s="11">
        <v>0</v>
      </c>
      <c r="GP34" s="11">
        <v>0</v>
      </c>
      <c r="GQ34" s="11">
        <v>17.887</v>
      </c>
      <c r="GR34" s="11">
        <v>0</v>
      </c>
      <c r="GS34" s="11">
        <v>0</v>
      </c>
      <c r="GT34" s="11">
        <v>0</v>
      </c>
      <c r="GU34" s="11">
        <v>0</v>
      </c>
      <c r="GV34" s="11">
        <v>0</v>
      </c>
      <c r="GW34" s="11">
        <v>0</v>
      </c>
      <c r="GX34" s="11">
        <v>0.2</v>
      </c>
      <c r="GY34" s="11">
        <v>0</v>
      </c>
      <c r="GZ34" s="11">
        <v>0</v>
      </c>
      <c r="HA34" s="11">
        <v>0</v>
      </c>
      <c r="HB34" s="11">
        <v>0</v>
      </c>
      <c r="HC34" s="11">
        <v>0</v>
      </c>
      <c r="HD34" s="11">
        <v>0</v>
      </c>
      <c r="HE34" s="11">
        <v>0</v>
      </c>
      <c r="HF34" s="11">
        <v>0</v>
      </c>
      <c r="HG34" s="11">
        <v>0</v>
      </c>
      <c r="HH34" s="11">
        <v>0</v>
      </c>
      <c r="HI34" s="11">
        <v>0</v>
      </c>
      <c r="HJ34" s="11">
        <v>0</v>
      </c>
      <c r="HK34" s="11">
        <v>0</v>
      </c>
      <c r="HL34" s="11">
        <v>0</v>
      </c>
      <c r="HM34" s="11">
        <v>0</v>
      </c>
      <c r="HN34" s="11">
        <v>0</v>
      </c>
      <c r="HO34" s="11">
        <v>0</v>
      </c>
      <c r="HP34" s="11">
        <v>0</v>
      </c>
      <c r="HQ34" s="11">
        <v>0</v>
      </c>
      <c r="HR34" s="11">
        <v>0</v>
      </c>
      <c r="HS34" s="11">
        <v>0</v>
      </c>
      <c r="HT34" s="11">
        <v>0</v>
      </c>
      <c r="HU34" s="11">
        <v>0</v>
      </c>
      <c r="HV34" s="11">
        <v>0</v>
      </c>
      <c r="HW34" s="11">
        <v>0</v>
      </c>
      <c r="HX34" s="11">
        <v>0</v>
      </c>
      <c r="HY34" s="11">
        <v>0</v>
      </c>
      <c r="HZ34" s="11">
        <v>0</v>
      </c>
      <c r="IA34" s="11">
        <v>0</v>
      </c>
      <c r="IB34" s="11">
        <v>3</v>
      </c>
      <c r="IC34" s="11">
        <v>0</v>
      </c>
      <c r="ID34" s="11">
        <v>0</v>
      </c>
      <c r="IE34" s="11">
        <v>0</v>
      </c>
      <c r="IF34" s="11">
        <v>0</v>
      </c>
      <c r="IG34" s="11">
        <v>0</v>
      </c>
      <c r="IH34" s="11">
        <v>0</v>
      </c>
      <c r="II34" s="11">
        <v>0</v>
      </c>
      <c r="IJ34" s="11">
        <v>0</v>
      </c>
      <c r="IK34" s="11">
        <v>0</v>
      </c>
      <c r="IL34" s="11">
        <v>0</v>
      </c>
      <c r="IM34" s="11">
        <v>0</v>
      </c>
      <c r="IN34" s="11">
        <v>0</v>
      </c>
      <c r="IO34" s="11">
        <v>0</v>
      </c>
      <c r="IP34" s="11">
        <v>0</v>
      </c>
      <c r="IQ34" s="11">
        <v>0</v>
      </c>
      <c r="IR34" s="11">
        <v>30</v>
      </c>
      <c r="IS34" s="11">
        <v>0</v>
      </c>
      <c r="IT34" s="11">
        <v>0</v>
      </c>
      <c r="IU34" s="11">
        <v>0</v>
      </c>
      <c r="IV34" s="11">
        <v>0</v>
      </c>
      <c r="IW34" s="11">
        <v>0</v>
      </c>
      <c r="IX34" s="11">
        <v>0</v>
      </c>
      <c r="IY34" s="11">
        <v>0</v>
      </c>
      <c r="IZ34" s="11">
        <v>0</v>
      </c>
      <c r="JA34" s="11">
        <v>0</v>
      </c>
      <c r="JB34" s="11">
        <v>0</v>
      </c>
      <c r="JC34" s="11">
        <v>0</v>
      </c>
      <c r="JD34" s="11">
        <v>0</v>
      </c>
      <c r="JE34" s="11">
        <v>0</v>
      </c>
      <c r="JF34" s="11">
        <v>0</v>
      </c>
      <c r="JG34" s="11">
        <v>0</v>
      </c>
      <c r="JH34" s="11">
        <v>0</v>
      </c>
      <c r="JI34" s="11">
        <v>0</v>
      </c>
      <c r="JJ34" s="11">
        <v>0</v>
      </c>
      <c r="JK34" s="11">
        <v>0</v>
      </c>
      <c r="JL34" s="11">
        <v>0</v>
      </c>
      <c r="JM34" s="11">
        <v>0</v>
      </c>
      <c r="JN34" s="11">
        <v>0</v>
      </c>
      <c r="JO34" s="11">
        <v>0</v>
      </c>
      <c r="JP34" s="11">
        <v>0</v>
      </c>
      <c r="JQ34" s="11">
        <v>0</v>
      </c>
      <c r="JR34" s="11">
        <v>0</v>
      </c>
      <c r="JS34" s="11">
        <v>0</v>
      </c>
      <c r="JT34" s="11">
        <v>0</v>
      </c>
      <c r="JU34" s="11">
        <v>0</v>
      </c>
      <c r="JV34" s="11">
        <v>0</v>
      </c>
      <c r="JW34" s="11">
        <v>0</v>
      </c>
      <c r="JX34" s="11">
        <v>0</v>
      </c>
      <c r="JY34" s="11">
        <v>0</v>
      </c>
      <c r="JZ34" s="11">
        <v>0</v>
      </c>
      <c r="KA34" s="11">
        <v>0</v>
      </c>
      <c r="KB34" s="11">
        <v>0</v>
      </c>
      <c r="KC34" s="11">
        <v>0</v>
      </c>
      <c r="KD34" s="11">
        <v>0</v>
      </c>
      <c r="KE34" s="11">
        <v>0</v>
      </c>
      <c r="KF34" s="11">
        <v>0</v>
      </c>
      <c r="KG34" s="11">
        <v>0</v>
      </c>
      <c r="KH34" s="11">
        <v>0</v>
      </c>
      <c r="KI34" s="11">
        <v>0</v>
      </c>
      <c r="KJ34" s="11">
        <v>10</v>
      </c>
      <c r="KK34" s="11">
        <v>0</v>
      </c>
      <c r="KL34" s="11">
        <v>0</v>
      </c>
      <c r="KM34" s="11">
        <v>0</v>
      </c>
      <c r="KN34" s="11">
        <v>0</v>
      </c>
      <c r="KO34" s="11">
        <v>0</v>
      </c>
      <c r="KP34" s="11">
        <v>0</v>
      </c>
      <c r="KQ34" s="11">
        <v>0</v>
      </c>
      <c r="KR34" s="11">
        <v>0</v>
      </c>
      <c r="KS34" s="11">
        <v>0</v>
      </c>
      <c r="KT34" s="11">
        <v>0</v>
      </c>
      <c r="KU34" s="11">
        <v>0</v>
      </c>
      <c r="KV34" s="11">
        <v>0</v>
      </c>
      <c r="KW34" s="11">
        <v>0</v>
      </c>
      <c r="KX34" s="11">
        <v>0</v>
      </c>
      <c r="KY34" s="11">
        <v>0</v>
      </c>
      <c r="KZ34" s="11">
        <v>0</v>
      </c>
      <c r="LA34" s="11">
        <v>0</v>
      </c>
      <c r="LB34" s="11">
        <v>0</v>
      </c>
      <c r="LC34" s="11">
        <v>0</v>
      </c>
      <c r="LD34" s="11">
        <v>0</v>
      </c>
      <c r="LE34" s="11">
        <v>0</v>
      </c>
      <c r="LF34" s="11">
        <v>0</v>
      </c>
      <c r="LG34" s="11">
        <v>0</v>
      </c>
      <c r="LH34" s="11">
        <v>0</v>
      </c>
      <c r="LI34" s="11">
        <v>0</v>
      </c>
      <c r="LJ34" s="11">
        <v>0</v>
      </c>
      <c r="LK34" s="11">
        <v>0</v>
      </c>
      <c r="LL34" s="11">
        <v>0</v>
      </c>
      <c r="LM34" s="11">
        <v>0</v>
      </c>
      <c r="LN34" s="11">
        <v>0</v>
      </c>
      <c r="LO34" s="11">
        <v>0</v>
      </c>
      <c r="LP34" s="11">
        <v>0</v>
      </c>
      <c r="LQ34" s="11">
        <v>0</v>
      </c>
      <c r="LR34" s="11">
        <v>0</v>
      </c>
      <c r="LS34" s="11">
        <v>0</v>
      </c>
      <c r="LT34" s="11">
        <v>0</v>
      </c>
      <c r="LU34" s="11">
        <v>0</v>
      </c>
      <c r="LV34" s="11">
        <v>0</v>
      </c>
      <c r="LW34" s="11">
        <v>0</v>
      </c>
      <c r="LX34" s="11">
        <v>-3.2102199999999996</v>
      </c>
      <c r="LY34" s="11">
        <v>0</v>
      </c>
      <c r="LZ34" s="11">
        <v>0</v>
      </c>
      <c r="MA34" s="11">
        <v>0</v>
      </c>
      <c r="MB34" s="11">
        <v>0</v>
      </c>
      <c r="MC34" s="11">
        <v>0</v>
      </c>
      <c r="MD34" s="11">
        <v>0</v>
      </c>
      <c r="ME34" s="11">
        <v>0</v>
      </c>
      <c r="MF34" s="11">
        <v>0</v>
      </c>
      <c r="MG34" s="11">
        <v>0</v>
      </c>
      <c r="MH34" s="11">
        <v>0</v>
      </c>
      <c r="MI34" s="11">
        <v>0</v>
      </c>
      <c r="MJ34" s="11">
        <v>0</v>
      </c>
      <c r="MK34" s="11">
        <v>0</v>
      </c>
      <c r="ML34" s="11">
        <v>0</v>
      </c>
      <c r="MM34" s="11">
        <v>0</v>
      </c>
      <c r="MN34" s="11">
        <v>0</v>
      </c>
      <c r="MO34" s="11">
        <v>0</v>
      </c>
      <c r="MP34" s="11">
        <v>0</v>
      </c>
      <c r="MQ34" s="11">
        <v>0</v>
      </c>
      <c r="MR34" s="11">
        <v>0</v>
      </c>
      <c r="MS34" s="11">
        <v>0</v>
      </c>
      <c r="MT34" s="11">
        <v>0</v>
      </c>
      <c r="MU34" s="11">
        <v>0</v>
      </c>
      <c r="MV34" s="11">
        <v>0</v>
      </c>
      <c r="MW34" s="11">
        <v>0</v>
      </c>
      <c r="MX34" s="11">
        <v>0</v>
      </c>
      <c r="MY34" s="11">
        <v>0</v>
      </c>
      <c r="MZ34" s="11">
        <v>0</v>
      </c>
      <c r="NA34" s="11">
        <v>0</v>
      </c>
      <c r="NB34" s="11">
        <v>0</v>
      </c>
      <c r="NC34" s="11">
        <v>0</v>
      </c>
      <c r="ND34" s="11">
        <v>0</v>
      </c>
      <c r="NE34" s="11">
        <v>0</v>
      </c>
      <c r="NF34" s="11">
        <v>0</v>
      </c>
      <c r="NG34" s="11">
        <v>0</v>
      </c>
      <c r="NH34" s="11">
        <v>0</v>
      </c>
      <c r="NI34" s="11">
        <v>0</v>
      </c>
      <c r="NJ34" s="11">
        <v>0</v>
      </c>
      <c r="NK34" s="11">
        <v>0</v>
      </c>
      <c r="NL34" s="11">
        <v>0</v>
      </c>
      <c r="NM34" s="11">
        <v>0</v>
      </c>
      <c r="NN34" s="11">
        <v>0</v>
      </c>
      <c r="NO34" s="11">
        <v>0</v>
      </c>
      <c r="NP34" s="11">
        <v>0</v>
      </c>
      <c r="NQ34" s="11">
        <v>0</v>
      </c>
      <c r="NR34" s="11">
        <v>0</v>
      </c>
      <c r="NS34" s="11">
        <v>0</v>
      </c>
      <c r="NT34" s="11">
        <v>0</v>
      </c>
      <c r="NU34" s="11">
        <v>0</v>
      </c>
      <c r="NV34" s="11">
        <v>0</v>
      </c>
      <c r="NW34" s="11">
        <v>0</v>
      </c>
      <c r="NX34" s="11">
        <v>0</v>
      </c>
      <c r="NY34" s="11">
        <v>0</v>
      </c>
      <c r="NZ34" s="11">
        <v>0</v>
      </c>
      <c r="OA34" s="11">
        <v>0</v>
      </c>
      <c r="OB34" s="11">
        <v>0</v>
      </c>
      <c r="OC34" s="11">
        <v>0</v>
      </c>
      <c r="OD34" s="11">
        <v>0</v>
      </c>
      <c r="OE34" s="11">
        <v>0</v>
      </c>
      <c r="OF34" s="11">
        <v>0</v>
      </c>
      <c r="OG34" s="11">
        <v>0</v>
      </c>
      <c r="OH34" s="11">
        <v>44.79611211338824</v>
      </c>
      <c r="OI34" s="11">
        <v>0</v>
      </c>
      <c r="OJ34" s="11">
        <v>0</v>
      </c>
      <c r="OK34" s="11">
        <v>0</v>
      </c>
      <c r="OL34" s="11">
        <v>0</v>
      </c>
      <c r="OM34" s="11">
        <v>0</v>
      </c>
      <c r="ON34" s="11">
        <v>0</v>
      </c>
      <c r="OO34" s="11">
        <v>0.13422566705539704</v>
      </c>
      <c r="OP34" s="11">
        <v>0</v>
      </c>
      <c r="OQ34" s="11">
        <v>0</v>
      </c>
      <c r="OR34" s="11">
        <v>27.836239594553859</v>
      </c>
      <c r="OS34" s="11">
        <v>0</v>
      </c>
      <c r="OT34" s="11">
        <v>0</v>
      </c>
      <c r="OU34" s="11">
        <v>0</v>
      </c>
      <c r="OV34" s="11">
        <v>0</v>
      </c>
      <c r="OW34" s="11">
        <v>0</v>
      </c>
      <c r="OX34" s="11">
        <v>0</v>
      </c>
      <c r="OY34" s="11">
        <v>8.340763632422836E-2</v>
      </c>
      <c r="OZ34" s="11">
        <v>0</v>
      </c>
      <c r="PA34" s="11">
        <v>0</v>
      </c>
      <c r="PB34" s="11">
        <v>20.938162571046998</v>
      </c>
      <c r="PC34" s="11">
        <v>2.3641330648303115E-2</v>
      </c>
      <c r="PD34" s="11">
        <v>66.712934841192762</v>
      </c>
      <c r="PE34" s="11">
        <v>0</v>
      </c>
      <c r="PF34" s="11">
        <v>0</v>
      </c>
      <c r="PG34" s="11">
        <v>0</v>
      </c>
      <c r="PH34" s="11">
        <v>0</v>
      </c>
      <c r="PI34" s="11">
        <v>0</v>
      </c>
      <c r="PJ34" s="11">
        <v>0</v>
      </c>
      <c r="PK34" s="11">
        <v>0</v>
      </c>
      <c r="PL34" s="11">
        <v>3.8531620816745362</v>
      </c>
      <c r="PM34" s="11">
        <v>4.3506147449793421E-3</v>
      </c>
      <c r="PN34" s="11">
        <v>12.276901089819656</v>
      </c>
      <c r="PO34" s="11">
        <v>0</v>
      </c>
      <c r="PP34" s="11">
        <v>0</v>
      </c>
      <c r="PQ34" s="11">
        <v>0</v>
      </c>
      <c r="PR34" s="11">
        <v>0</v>
      </c>
      <c r="PS34" s="11">
        <v>0</v>
      </c>
      <c r="PT34" s="11">
        <v>0</v>
      </c>
      <c r="PU34" s="11">
        <v>0</v>
      </c>
      <c r="PV34" s="11">
        <v>18.960763505801761</v>
      </c>
      <c r="PW34" s="11">
        <v>0</v>
      </c>
      <c r="PX34" s="11">
        <v>0</v>
      </c>
      <c r="PY34" s="11">
        <v>0</v>
      </c>
      <c r="PZ34" s="11">
        <v>0</v>
      </c>
      <c r="QA34" s="11">
        <v>0</v>
      </c>
      <c r="QB34" s="11">
        <v>403.95677374321929</v>
      </c>
      <c r="QC34" s="11">
        <v>0</v>
      </c>
      <c r="QD34" s="11">
        <v>0</v>
      </c>
      <c r="QE34" s="11">
        <v>0</v>
      </c>
      <c r="QF34" s="11">
        <v>2.772925959404247</v>
      </c>
      <c r="QG34" s="11">
        <v>0</v>
      </c>
      <c r="QH34" s="11">
        <v>0</v>
      </c>
      <c r="QI34" s="11">
        <v>0</v>
      </c>
      <c r="QJ34" s="11">
        <v>0</v>
      </c>
      <c r="QK34" s="11">
        <v>0</v>
      </c>
      <c r="QL34" s="11">
        <v>59.076852261092263</v>
      </c>
      <c r="QM34" s="11">
        <v>0</v>
      </c>
      <c r="QN34" s="11">
        <v>0</v>
      </c>
      <c r="QO34" s="11">
        <v>0</v>
      </c>
      <c r="QP34" s="11">
        <v>14.954806209797201</v>
      </c>
      <c r="QQ34" s="11">
        <v>0</v>
      </c>
      <c r="QR34" s="11">
        <v>0</v>
      </c>
      <c r="QS34" s="11">
        <v>0</v>
      </c>
      <c r="QT34" s="11">
        <v>0</v>
      </c>
      <c r="QU34" s="11">
        <v>0</v>
      </c>
      <c r="QV34" s="11">
        <v>0</v>
      </c>
      <c r="QW34" s="11">
        <v>14.988406223749191</v>
      </c>
      <c r="QX34" s="11">
        <v>0</v>
      </c>
      <c r="QY34" s="11">
        <v>0</v>
      </c>
      <c r="QZ34" s="11">
        <v>0.42726509648671501</v>
      </c>
      <c r="RA34" s="11">
        <v>0</v>
      </c>
      <c r="RB34" s="11">
        <v>0</v>
      </c>
      <c r="RC34" s="11">
        <v>0</v>
      </c>
      <c r="RD34" s="11">
        <v>0</v>
      </c>
      <c r="RE34" s="11">
        <v>0</v>
      </c>
      <c r="RF34" s="11">
        <v>0</v>
      </c>
      <c r="RG34" s="11">
        <v>0.42822506300194452</v>
      </c>
      <c r="RH34" s="11">
        <v>0</v>
      </c>
      <c r="RI34" s="11">
        <v>0</v>
      </c>
      <c r="RJ34" s="11">
        <v>7.8842224744608398</v>
      </c>
      <c r="RK34" s="11">
        <v>0</v>
      </c>
      <c r="RL34" s="11">
        <v>0</v>
      </c>
      <c r="RM34" s="11">
        <v>0</v>
      </c>
      <c r="RN34" s="11">
        <v>0</v>
      </c>
      <c r="RO34" s="11">
        <v>0</v>
      </c>
      <c r="RP34" s="11">
        <v>0</v>
      </c>
      <c r="RQ34" s="11">
        <v>0</v>
      </c>
      <c r="RR34" s="11">
        <v>0</v>
      </c>
      <c r="RS34" s="11">
        <v>0</v>
      </c>
      <c r="RT34" s="11">
        <v>8.2769699081597849</v>
      </c>
      <c r="RU34" s="11">
        <v>0</v>
      </c>
      <c r="RV34" s="11">
        <v>0</v>
      </c>
      <c r="RW34" s="11">
        <v>0</v>
      </c>
      <c r="RX34" s="11">
        <v>0</v>
      </c>
      <c r="RY34" s="11">
        <v>0</v>
      </c>
      <c r="RZ34" s="11">
        <v>0</v>
      </c>
      <c r="SA34" s="11">
        <v>0</v>
      </c>
      <c r="SB34" s="11">
        <v>0</v>
      </c>
      <c r="SC34" s="11">
        <v>0</v>
      </c>
      <c r="SD34" s="11">
        <v>9.3694095286851731</v>
      </c>
      <c r="SE34" s="11">
        <v>0</v>
      </c>
      <c r="SF34" s="11">
        <v>0</v>
      </c>
      <c r="SG34" s="11">
        <v>0</v>
      </c>
      <c r="SH34" s="11">
        <v>0</v>
      </c>
      <c r="SI34" s="11">
        <v>0</v>
      </c>
      <c r="SJ34" s="11">
        <v>0</v>
      </c>
      <c r="SK34" s="11">
        <v>0</v>
      </c>
      <c r="SL34" s="11">
        <v>0</v>
      </c>
      <c r="SM34" s="11">
        <v>0</v>
      </c>
      <c r="SN34" s="11">
        <v>0</v>
      </c>
      <c r="SO34" s="11">
        <v>0</v>
      </c>
      <c r="SP34" s="11">
        <v>0</v>
      </c>
      <c r="SQ34" s="11">
        <v>0</v>
      </c>
      <c r="SR34" s="11">
        <v>0</v>
      </c>
      <c r="SS34" s="11">
        <v>0</v>
      </c>
      <c r="ST34" s="11">
        <v>0</v>
      </c>
      <c r="SU34" s="11">
        <v>0</v>
      </c>
      <c r="SV34" s="11">
        <v>0</v>
      </c>
      <c r="SW34" s="11">
        <v>0</v>
      </c>
      <c r="SX34" s="11">
        <v>4.5281138348145165</v>
      </c>
      <c r="SY34" s="11">
        <v>0</v>
      </c>
      <c r="SZ34" s="11">
        <v>0</v>
      </c>
      <c r="TA34" s="11">
        <v>0</v>
      </c>
      <c r="TB34" s="11">
        <v>0</v>
      </c>
      <c r="TC34" s="11">
        <v>0</v>
      </c>
      <c r="TD34" s="11">
        <v>0</v>
      </c>
      <c r="TE34" s="11">
        <v>0</v>
      </c>
      <c r="TF34" s="11">
        <v>0</v>
      </c>
      <c r="TG34" s="11">
        <v>0</v>
      </c>
      <c r="TH34" s="11">
        <v>0.26258216479005531</v>
      </c>
      <c r="TI34" s="11">
        <v>0</v>
      </c>
      <c r="TJ34" s="11">
        <v>0</v>
      </c>
      <c r="TK34" s="11">
        <v>0</v>
      </c>
      <c r="TL34" s="11">
        <v>0</v>
      </c>
      <c r="TM34" s="11">
        <v>0</v>
      </c>
      <c r="TN34" s="11">
        <v>0</v>
      </c>
      <c r="TO34" s="11">
        <v>0</v>
      </c>
      <c r="TP34" s="11">
        <v>0</v>
      </c>
      <c r="TQ34" s="11">
        <v>0</v>
      </c>
      <c r="TR34" s="11">
        <v>0</v>
      </c>
      <c r="TS34" s="11">
        <v>0</v>
      </c>
      <c r="TT34" s="11">
        <v>0</v>
      </c>
      <c r="TU34" s="11">
        <v>0</v>
      </c>
      <c r="TV34" s="11">
        <v>0</v>
      </c>
      <c r="TW34" s="11">
        <v>0</v>
      </c>
      <c r="TX34" s="11">
        <v>0</v>
      </c>
      <c r="TY34" s="11">
        <v>0</v>
      </c>
      <c r="TZ34" s="11">
        <v>0</v>
      </c>
      <c r="UA34" s="11">
        <v>0</v>
      </c>
      <c r="UB34" s="11">
        <v>0</v>
      </c>
      <c r="UC34" s="11">
        <v>0</v>
      </c>
      <c r="UD34" s="11">
        <v>0</v>
      </c>
      <c r="UE34" s="11">
        <v>0</v>
      </c>
      <c r="UF34" s="11">
        <v>0</v>
      </c>
      <c r="UG34" s="11">
        <v>0</v>
      </c>
      <c r="UH34" s="11">
        <v>0</v>
      </c>
      <c r="UI34" s="11">
        <v>0</v>
      </c>
      <c r="UJ34" s="11">
        <v>0</v>
      </c>
      <c r="UK34" s="11">
        <v>0</v>
      </c>
      <c r="UL34" s="11">
        <v>0</v>
      </c>
      <c r="UM34" s="11">
        <v>0</v>
      </c>
      <c r="UN34" s="11">
        <v>0</v>
      </c>
      <c r="UO34" s="11">
        <v>0</v>
      </c>
      <c r="UP34" s="11">
        <v>0</v>
      </c>
      <c r="UQ34" s="11">
        <v>0</v>
      </c>
      <c r="UR34" s="11">
        <v>0</v>
      </c>
      <c r="US34" s="11">
        <v>0</v>
      </c>
      <c r="UT34" s="11">
        <v>0</v>
      </c>
      <c r="UU34" s="11">
        <v>0</v>
      </c>
      <c r="UV34" s="11">
        <v>0</v>
      </c>
      <c r="UW34" s="11">
        <v>0</v>
      </c>
      <c r="UX34" s="11">
        <v>0</v>
      </c>
      <c r="UY34" s="11">
        <v>0</v>
      </c>
      <c r="UZ34" s="11">
        <v>0</v>
      </c>
      <c r="VA34" s="11">
        <v>0</v>
      </c>
      <c r="VB34" s="11">
        <v>0</v>
      </c>
      <c r="VC34" s="11">
        <v>0</v>
      </c>
      <c r="VD34" s="11">
        <v>0</v>
      </c>
      <c r="VE34" s="11">
        <v>0</v>
      </c>
      <c r="VF34" s="11">
        <v>0</v>
      </c>
      <c r="VG34" s="11">
        <v>0</v>
      </c>
      <c r="VH34" s="11">
        <v>0</v>
      </c>
      <c r="VI34" s="11">
        <v>0</v>
      </c>
      <c r="VJ34" s="11">
        <v>0</v>
      </c>
      <c r="VK34" s="11">
        <v>0</v>
      </c>
      <c r="VL34" s="11">
        <v>0</v>
      </c>
      <c r="VM34" s="11">
        <v>0</v>
      </c>
      <c r="VN34" s="11">
        <v>0</v>
      </c>
      <c r="VO34" s="11">
        <v>0</v>
      </c>
      <c r="VP34" s="11">
        <v>0</v>
      </c>
      <c r="VQ34" s="11">
        <v>0</v>
      </c>
      <c r="VR34" s="11">
        <v>0</v>
      </c>
      <c r="VS34" s="11">
        <v>0</v>
      </c>
      <c r="VT34" s="11">
        <v>0</v>
      </c>
      <c r="VU34" s="11">
        <v>0</v>
      </c>
      <c r="VV34" s="11">
        <v>0</v>
      </c>
      <c r="VW34" s="11">
        <v>0</v>
      </c>
      <c r="VX34" s="11">
        <v>0</v>
      </c>
      <c r="VY34" s="11">
        <v>0</v>
      </c>
      <c r="VZ34" s="11">
        <v>0</v>
      </c>
      <c r="WA34" s="11">
        <v>0</v>
      </c>
      <c r="WB34" s="11">
        <v>0</v>
      </c>
      <c r="WC34" s="11">
        <v>0</v>
      </c>
      <c r="WD34" s="11">
        <v>0</v>
      </c>
      <c r="WE34" s="11">
        <v>0</v>
      </c>
      <c r="WF34" s="11">
        <v>0</v>
      </c>
      <c r="WG34" s="11">
        <v>0</v>
      </c>
      <c r="WH34" s="11">
        <v>0</v>
      </c>
      <c r="WI34" s="11">
        <v>0</v>
      </c>
      <c r="WJ34" s="11">
        <v>0</v>
      </c>
      <c r="WK34" s="11">
        <v>0</v>
      </c>
      <c r="WL34" s="11">
        <v>0</v>
      </c>
      <c r="WM34" s="11">
        <v>0</v>
      </c>
      <c r="WN34" s="11">
        <v>0</v>
      </c>
      <c r="WO34" s="11">
        <v>0</v>
      </c>
      <c r="WP34" s="11">
        <v>0</v>
      </c>
      <c r="WQ34" s="11">
        <v>0</v>
      </c>
      <c r="WR34" s="11">
        <v>0</v>
      </c>
      <c r="WS34" s="11">
        <v>0</v>
      </c>
      <c r="WT34" s="11">
        <v>1.1632955073155011</v>
      </c>
      <c r="WU34" s="11">
        <v>0</v>
      </c>
      <c r="WV34" s="11">
        <v>0</v>
      </c>
      <c r="WW34" s="11">
        <v>0</v>
      </c>
      <c r="WX34" s="11">
        <v>0</v>
      </c>
      <c r="WY34" s="11">
        <v>0</v>
      </c>
      <c r="WZ34" s="11">
        <v>129.95069860444443</v>
      </c>
      <c r="XA34" s="11">
        <v>0</v>
      </c>
      <c r="XB34" s="11">
        <v>0</v>
      </c>
      <c r="XC34" s="11">
        <v>0</v>
      </c>
      <c r="XD34" s="11">
        <v>2.1440520457250729</v>
      </c>
      <c r="XE34" s="11">
        <v>0</v>
      </c>
      <c r="XF34" s="11">
        <v>0</v>
      </c>
      <c r="XG34" s="11">
        <v>0</v>
      </c>
      <c r="XH34" s="11">
        <v>0</v>
      </c>
      <c r="XI34" s="11">
        <v>0</v>
      </c>
      <c r="XJ34" s="11">
        <v>239.51013257949063</v>
      </c>
      <c r="XK34" s="11">
        <v>0</v>
      </c>
      <c r="XL34" s="11">
        <v>0</v>
      </c>
      <c r="XM34" s="11">
        <v>0</v>
      </c>
      <c r="XN34" s="11">
        <v>0</v>
      </c>
      <c r="XO34" s="11">
        <v>-30</v>
      </c>
      <c r="XP34" s="11">
        <v>-30</v>
      </c>
    </row>
    <row r="35" spans="1:640">
      <c r="A35" s="6">
        <v>120</v>
      </c>
      <c r="B35" s="3" t="s">
        <v>152</v>
      </c>
      <c r="C35" s="8">
        <f t="shared" si="0"/>
        <v>512.55746995694778</v>
      </c>
      <c r="D35" s="8">
        <f t="shared" si="1"/>
        <v>7598.9247548102048</v>
      </c>
      <c r="E35" s="60">
        <f t="shared" si="6"/>
        <v>8111.4822247671527</v>
      </c>
      <c r="F35" s="9">
        <f t="shared" si="2"/>
        <v>120.51402463412566</v>
      </c>
      <c r="G35" s="9">
        <f t="shared" si="3"/>
        <v>826.44416727570524</v>
      </c>
      <c r="H35" s="9">
        <f t="shared" si="7"/>
        <v>946.95819190983093</v>
      </c>
      <c r="I35" s="10">
        <f t="shared" si="8"/>
        <v>633.07149459107347</v>
      </c>
      <c r="J35" s="10">
        <f t="shared" si="9"/>
        <v>8425.3689220859105</v>
      </c>
      <c r="K35" s="10">
        <f t="shared" si="10"/>
        <v>9058.4404166769837</v>
      </c>
      <c r="L35" s="57">
        <v>487.34054583005337</v>
      </c>
      <c r="M35" s="57">
        <v>5.1222883071323423E-2</v>
      </c>
      <c r="N35" s="57">
        <v>25.165701243823108</v>
      </c>
      <c r="O35" s="57">
        <v>0</v>
      </c>
      <c r="P35" s="57">
        <v>0</v>
      </c>
      <c r="Q35" s="57">
        <v>0</v>
      </c>
      <c r="R35" s="57">
        <v>6629.6456268684842</v>
      </c>
      <c r="S35" s="57">
        <v>969.27912794172084</v>
      </c>
      <c r="T35" s="57">
        <v>0</v>
      </c>
      <c r="U35" s="58">
        <v>115.8734600414822</v>
      </c>
      <c r="V35" s="58">
        <v>9.4263319474552423E-3</v>
      </c>
      <c r="W35" s="58">
        <v>4.6311382606960105</v>
      </c>
      <c r="X35" s="58">
        <v>0</v>
      </c>
      <c r="Y35" s="58">
        <v>0</v>
      </c>
      <c r="Z35" s="58">
        <v>0</v>
      </c>
      <c r="AA35" s="58">
        <v>505.32751685593655</v>
      </c>
      <c r="AB35" s="58">
        <v>321.11665041976863</v>
      </c>
      <c r="AC35" s="58">
        <v>0</v>
      </c>
      <c r="AD35" s="59">
        <f t="shared" si="12"/>
        <v>603.21400587153562</v>
      </c>
      <c r="AE35" s="59">
        <f t="shared" si="12"/>
        <v>6.0649215018778665E-2</v>
      </c>
      <c r="AF35" s="59">
        <f t="shared" si="12"/>
        <v>29.79683950451912</v>
      </c>
      <c r="AG35" s="59">
        <f t="shared" si="11"/>
        <v>0</v>
      </c>
      <c r="AH35" s="59">
        <f t="shared" si="11"/>
        <v>0</v>
      </c>
      <c r="AI35" s="59">
        <f t="shared" si="11"/>
        <v>0</v>
      </c>
      <c r="AJ35" s="59">
        <f t="shared" si="11"/>
        <v>7134.9731437244209</v>
      </c>
      <c r="AK35" s="59">
        <f t="shared" si="11"/>
        <v>1290.3957783614894</v>
      </c>
      <c r="AL35" s="59">
        <f t="shared" si="11"/>
        <v>0</v>
      </c>
      <c r="AM35" s="11">
        <v>0</v>
      </c>
      <c r="AN35" s="11">
        <v>0</v>
      </c>
      <c r="AO35" s="11">
        <v>0</v>
      </c>
      <c r="AP35" s="11">
        <v>0</v>
      </c>
      <c r="AQ35" s="11">
        <v>0</v>
      </c>
      <c r="AR35" s="11">
        <v>0</v>
      </c>
      <c r="AS35" s="11">
        <v>5564.6173729259217</v>
      </c>
      <c r="AT35" s="11">
        <v>0</v>
      </c>
      <c r="AU35" s="11">
        <v>0</v>
      </c>
      <c r="AV35" s="11">
        <v>0</v>
      </c>
      <c r="AW35" s="11">
        <v>0</v>
      </c>
      <c r="AX35" s="11">
        <v>0</v>
      </c>
      <c r="AY35" s="11">
        <v>0</v>
      </c>
      <c r="AZ35" s="11">
        <v>0</v>
      </c>
      <c r="BA35" s="11">
        <v>0</v>
      </c>
      <c r="BB35" s="11">
        <v>0</v>
      </c>
      <c r="BC35" s="11">
        <v>403.34262707407868</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95.016278714712257</v>
      </c>
      <c r="CI35" s="11">
        <v>0</v>
      </c>
      <c r="CJ35" s="11">
        <v>0</v>
      </c>
      <c r="CK35" s="11">
        <v>0</v>
      </c>
      <c r="CL35" s="11">
        <v>0</v>
      </c>
      <c r="CM35" s="11">
        <v>0</v>
      </c>
      <c r="CN35" s="11">
        <v>0</v>
      </c>
      <c r="CO35" s="11">
        <v>0</v>
      </c>
      <c r="CP35" s="11">
        <v>0</v>
      </c>
      <c r="CQ35" s="11">
        <v>0</v>
      </c>
      <c r="CR35" s="11">
        <v>101.97572128528776</v>
      </c>
      <c r="CS35" s="11">
        <v>0</v>
      </c>
      <c r="CT35" s="11">
        <v>0</v>
      </c>
      <c r="CU35" s="11">
        <v>0</v>
      </c>
      <c r="CV35" s="11">
        <v>0</v>
      </c>
      <c r="CW35" s="11">
        <v>0</v>
      </c>
      <c r="CX35" s="11">
        <v>0</v>
      </c>
      <c r="CY35" s="11">
        <v>0</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-37.826855486831477</v>
      </c>
      <c r="DV35" s="11">
        <v>0</v>
      </c>
      <c r="DW35" s="11">
        <v>0</v>
      </c>
      <c r="DX35" s="11">
        <v>0</v>
      </c>
      <c r="DY35" s="11">
        <v>0</v>
      </c>
      <c r="DZ35" s="11">
        <v>0</v>
      </c>
      <c r="EA35" s="11">
        <v>0</v>
      </c>
      <c r="EB35" s="11">
        <v>0</v>
      </c>
      <c r="EC35" s="11">
        <v>0</v>
      </c>
      <c r="ED35" s="11">
        <v>0</v>
      </c>
      <c r="EE35" s="11">
        <v>-22.22120197293501</v>
      </c>
      <c r="EF35" s="11">
        <v>0</v>
      </c>
      <c r="EG35" s="11">
        <v>0</v>
      </c>
      <c r="EH35" s="11">
        <v>0</v>
      </c>
      <c r="EI35" s="11">
        <v>0</v>
      </c>
      <c r="EJ35" s="11">
        <v>0</v>
      </c>
      <c r="EK35" s="11">
        <v>0</v>
      </c>
      <c r="EL35" s="11">
        <v>0</v>
      </c>
      <c r="EM35" s="11">
        <v>0</v>
      </c>
      <c r="EN35" s="11">
        <v>0</v>
      </c>
      <c r="EO35" s="11">
        <v>0</v>
      </c>
      <c r="EP35" s="11">
        <v>0</v>
      </c>
      <c r="EQ35" s="11">
        <v>0</v>
      </c>
      <c r="ER35" s="11">
        <v>0</v>
      </c>
      <c r="ES35" s="11">
        <v>0</v>
      </c>
      <c r="ET35" s="11">
        <v>0</v>
      </c>
      <c r="EU35" s="11">
        <v>0</v>
      </c>
      <c r="EV35" s="11">
        <v>0</v>
      </c>
      <c r="EW35" s="11">
        <v>0</v>
      </c>
      <c r="EX35" s="11">
        <v>0</v>
      </c>
      <c r="EY35" s="11">
        <v>0</v>
      </c>
      <c r="EZ35" s="11">
        <v>0</v>
      </c>
      <c r="FA35" s="11">
        <v>0</v>
      </c>
      <c r="FB35" s="11">
        <v>0</v>
      </c>
      <c r="FC35" s="11">
        <v>0</v>
      </c>
      <c r="FD35" s="11">
        <v>0</v>
      </c>
      <c r="FE35" s="11">
        <v>0</v>
      </c>
      <c r="FF35" s="11">
        <v>0</v>
      </c>
      <c r="FG35" s="11">
        <v>0</v>
      </c>
      <c r="FH35" s="11">
        <v>0</v>
      </c>
      <c r="FI35" s="11">
        <v>0</v>
      </c>
      <c r="FJ35" s="11">
        <v>0</v>
      </c>
      <c r="FK35" s="11">
        <v>0</v>
      </c>
      <c r="FL35" s="11">
        <v>0</v>
      </c>
      <c r="FM35" s="11">
        <v>0</v>
      </c>
      <c r="FN35" s="11">
        <v>0</v>
      </c>
      <c r="FO35" s="11">
        <v>0</v>
      </c>
      <c r="FP35" s="11">
        <v>0</v>
      </c>
      <c r="FQ35" s="11">
        <v>0</v>
      </c>
      <c r="FR35" s="11">
        <v>0</v>
      </c>
      <c r="FS35" s="11">
        <v>0</v>
      </c>
      <c r="FT35" s="11">
        <v>0</v>
      </c>
      <c r="FU35" s="11">
        <v>0</v>
      </c>
      <c r="FV35" s="11">
        <v>0</v>
      </c>
      <c r="FW35" s="11">
        <v>0</v>
      </c>
      <c r="FX35" s="11">
        <v>0</v>
      </c>
      <c r="FY35" s="11">
        <v>0</v>
      </c>
      <c r="FZ35" s="11">
        <v>0</v>
      </c>
      <c r="GA35" s="11">
        <v>0</v>
      </c>
      <c r="GB35" s="11">
        <v>0</v>
      </c>
      <c r="GC35" s="11">
        <v>0</v>
      </c>
      <c r="GD35" s="11">
        <v>0</v>
      </c>
      <c r="GE35" s="11">
        <v>0</v>
      </c>
      <c r="GF35" s="11">
        <v>0</v>
      </c>
      <c r="GG35" s="11">
        <v>0</v>
      </c>
      <c r="GH35" s="11">
        <v>0</v>
      </c>
      <c r="GI35" s="11">
        <v>0</v>
      </c>
      <c r="GJ35" s="11">
        <v>0</v>
      </c>
      <c r="GK35" s="11">
        <v>0</v>
      </c>
      <c r="GL35" s="11">
        <v>0</v>
      </c>
      <c r="GM35" s="11">
        <v>0</v>
      </c>
      <c r="GN35" s="11">
        <v>0</v>
      </c>
      <c r="GO35" s="11">
        <v>0</v>
      </c>
      <c r="GP35" s="11">
        <v>0</v>
      </c>
      <c r="GQ35" s="11">
        <v>57.155999999999999</v>
      </c>
      <c r="GR35" s="11">
        <v>0</v>
      </c>
      <c r="GS35" s="11">
        <v>0</v>
      </c>
      <c r="GT35" s="11">
        <v>0</v>
      </c>
      <c r="GU35" s="11">
        <v>0</v>
      </c>
      <c r="GV35" s="11">
        <v>0</v>
      </c>
      <c r="GW35" s="11">
        <v>0</v>
      </c>
      <c r="GX35" s="11">
        <v>-3.4449999999999998</v>
      </c>
      <c r="GY35" s="11">
        <v>0</v>
      </c>
      <c r="GZ35" s="11">
        <v>0</v>
      </c>
      <c r="HA35" s="11">
        <v>0</v>
      </c>
      <c r="HB35" s="11">
        <v>0</v>
      </c>
      <c r="HC35" s="11">
        <v>0</v>
      </c>
      <c r="HD35" s="11">
        <v>0</v>
      </c>
      <c r="HE35" s="11">
        <v>0</v>
      </c>
      <c r="HF35" s="11">
        <v>0</v>
      </c>
      <c r="HG35" s="11">
        <v>276.18248473220928</v>
      </c>
      <c r="HH35" s="11">
        <v>0</v>
      </c>
      <c r="HI35" s="11">
        <v>0</v>
      </c>
      <c r="HJ35" s="11">
        <v>0</v>
      </c>
      <c r="HK35" s="11">
        <v>0</v>
      </c>
      <c r="HL35" s="11">
        <v>0</v>
      </c>
      <c r="HM35" s="11">
        <v>0</v>
      </c>
      <c r="HN35" s="11">
        <v>0</v>
      </c>
      <c r="HO35" s="11">
        <v>0</v>
      </c>
      <c r="HP35" s="11">
        <v>0</v>
      </c>
      <c r="HQ35" s="11">
        <v>32.127289001407505</v>
      </c>
      <c r="HR35" s="11">
        <v>0</v>
      </c>
      <c r="HS35" s="11">
        <v>0</v>
      </c>
      <c r="HT35" s="11">
        <v>0</v>
      </c>
      <c r="HU35" s="11">
        <v>0</v>
      </c>
      <c r="HV35" s="11">
        <v>0</v>
      </c>
      <c r="HW35" s="11">
        <v>0</v>
      </c>
      <c r="HX35" s="11">
        <v>0</v>
      </c>
      <c r="HY35" s="11">
        <v>0</v>
      </c>
      <c r="HZ35" s="11">
        <v>0</v>
      </c>
      <c r="IA35" s="11">
        <v>0</v>
      </c>
      <c r="IB35" s="11">
        <v>0</v>
      </c>
      <c r="IC35" s="11">
        <v>0</v>
      </c>
      <c r="ID35" s="11">
        <v>0</v>
      </c>
      <c r="IE35" s="11">
        <v>0</v>
      </c>
      <c r="IF35" s="11">
        <v>0</v>
      </c>
      <c r="IG35" s="11">
        <v>0</v>
      </c>
      <c r="IH35" s="11">
        <v>0</v>
      </c>
      <c r="II35" s="11">
        <v>0</v>
      </c>
      <c r="IJ35" s="11">
        <v>0</v>
      </c>
      <c r="IK35" s="11">
        <v>0</v>
      </c>
      <c r="IL35" s="11">
        <v>0</v>
      </c>
      <c r="IM35" s="11">
        <v>0</v>
      </c>
      <c r="IN35" s="11">
        <v>0</v>
      </c>
      <c r="IO35" s="11">
        <v>0</v>
      </c>
      <c r="IP35" s="11">
        <v>0</v>
      </c>
      <c r="IQ35" s="11">
        <v>0</v>
      </c>
      <c r="IR35" s="11">
        <v>0</v>
      </c>
      <c r="IS35" s="11">
        <v>0</v>
      </c>
      <c r="IT35" s="11">
        <v>0</v>
      </c>
      <c r="IU35" s="11">
        <v>0</v>
      </c>
      <c r="IV35" s="11">
        <v>0</v>
      </c>
      <c r="IW35" s="11">
        <v>0</v>
      </c>
      <c r="IX35" s="11">
        <v>0</v>
      </c>
      <c r="IY35" s="11">
        <v>0</v>
      </c>
      <c r="IZ35" s="11">
        <v>0</v>
      </c>
      <c r="JA35" s="11">
        <v>0</v>
      </c>
      <c r="JB35" s="11">
        <v>0</v>
      </c>
      <c r="JC35" s="11">
        <v>0</v>
      </c>
      <c r="JD35" s="11">
        <v>0</v>
      </c>
      <c r="JE35" s="11">
        <v>0</v>
      </c>
      <c r="JF35" s="11">
        <v>23.999996524747306</v>
      </c>
      <c r="JG35" s="11">
        <v>0</v>
      </c>
      <c r="JH35" s="11">
        <v>0</v>
      </c>
      <c r="JI35" s="11">
        <v>0</v>
      </c>
      <c r="JJ35" s="11">
        <v>0</v>
      </c>
      <c r="JK35" s="11">
        <v>0</v>
      </c>
      <c r="JL35" s="11">
        <v>0</v>
      </c>
      <c r="JM35" s="11">
        <v>0</v>
      </c>
      <c r="JN35" s="11">
        <v>0</v>
      </c>
      <c r="JO35" s="11">
        <v>0</v>
      </c>
      <c r="JP35" s="11">
        <v>0</v>
      </c>
      <c r="JQ35" s="11">
        <v>0</v>
      </c>
      <c r="JR35" s="11">
        <v>0</v>
      </c>
      <c r="JS35" s="11">
        <v>0</v>
      </c>
      <c r="JT35" s="11">
        <v>0</v>
      </c>
      <c r="JU35" s="11">
        <v>0</v>
      </c>
      <c r="JV35" s="11">
        <v>0</v>
      </c>
      <c r="JW35" s="11">
        <v>0</v>
      </c>
      <c r="JX35" s="11">
        <v>0</v>
      </c>
      <c r="JY35" s="11">
        <v>0</v>
      </c>
      <c r="JZ35" s="11">
        <v>0</v>
      </c>
      <c r="KA35" s="11">
        <v>0</v>
      </c>
      <c r="KB35" s="11">
        <v>0</v>
      </c>
      <c r="KC35" s="11">
        <v>0</v>
      </c>
      <c r="KD35" s="11">
        <v>0</v>
      </c>
      <c r="KE35" s="11">
        <v>0</v>
      </c>
      <c r="KF35" s="11">
        <v>0</v>
      </c>
      <c r="KG35" s="11">
        <v>0</v>
      </c>
      <c r="KH35" s="11">
        <v>0</v>
      </c>
      <c r="KI35" s="11">
        <v>0</v>
      </c>
      <c r="KJ35" s="11">
        <v>0</v>
      </c>
      <c r="KK35" s="11">
        <v>0</v>
      </c>
      <c r="KL35" s="11">
        <v>0</v>
      </c>
      <c r="KM35" s="11">
        <v>0</v>
      </c>
      <c r="KN35" s="11">
        <v>0</v>
      </c>
      <c r="KO35" s="11">
        <v>0</v>
      </c>
      <c r="KP35" s="11">
        <v>0</v>
      </c>
      <c r="KQ35" s="11">
        <v>0</v>
      </c>
      <c r="KR35" s="11">
        <v>0</v>
      </c>
      <c r="KS35" s="11">
        <v>0</v>
      </c>
      <c r="KT35" s="11">
        <v>0</v>
      </c>
      <c r="KU35" s="11">
        <v>0</v>
      </c>
      <c r="KV35" s="11">
        <v>0</v>
      </c>
      <c r="KW35" s="11">
        <v>0</v>
      </c>
      <c r="KX35" s="11">
        <v>0</v>
      </c>
      <c r="KY35" s="11">
        <v>0</v>
      </c>
      <c r="KZ35" s="11">
        <v>0</v>
      </c>
      <c r="LA35" s="11">
        <v>0</v>
      </c>
      <c r="LB35" s="11">
        <v>0</v>
      </c>
      <c r="LC35" s="11">
        <v>0</v>
      </c>
      <c r="LD35" s="11">
        <v>0</v>
      </c>
      <c r="LE35" s="11">
        <v>0</v>
      </c>
      <c r="LF35" s="11">
        <v>0</v>
      </c>
      <c r="LG35" s="11">
        <v>0</v>
      </c>
      <c r="LH35" s="11">
        <v>0</v>
      </c>
      <c r="LI35" s="11">
        <v>0</v>
      </c>
      <c r="LJ35" s="11">
        <v>0</v>
      </c>
      <c r="LK35" s="11">
        <v>0</v>
      </c>
      <c r="LL35" s="11">
        <v>0</v>
      </c>
      <c r="LM35" s="11">
        <v>0</v>
      </c>
      <c r="LN35" s="11">
        <v>0</v>
      </c>
      <c r="LO35" s="11">
        <v>0</v>
      </c>
      <c r="LP35" s="11">
        <v>0</v>
      </c>
      <c r="LQ35" s="11">
        <v>0</v>
      </c>
      <c r="LR35" s="11">
        <v>0</v>
      </c>
      <c r="LS35" s="11">
        <v>0</v>
      </c>
      <c r="LT35" s="11">
        <v>0</v>
      </c>
      <c r="LU35" s="11">
        <v>0</v>
      </c>
      <c r="LV35" s="11">
        <v>0</v>
      </c>
      <c r="LW35" s="11">
        <v>0</v>
      </c>
      <c r="LX35" s="11">
        <v>220.72448</v>
      </c>
      <c r="LY35" s="11">
        <v>0</v>
      </c>
      <c r="LZ35" s="11">
        <v>0</v>
      </c>
      <c r="MA35" s="11">
        <v>0</v>
      </c>
      <c r="MB35" s="11">
        <v>0</v>
      </c>
      <c r="MC35" s="11">
        <v>0</v>
      </c>
      <c r="MD35" s="11">
        <v>0</v>
      </c>
      <c r="ME35" s="11">
        <v>0</v>
      </c>
      <c r="MF35" s="11">
        <v>0</v>
      </c>
      <c r="MG35" s="11">
        <v>0</v>
      </c>
      <c r="MH35" s="11">
        <v>0</v>
      </c>
      <c r="MI35" s="11">
        <v>0</v>
      </c>
      <c r="MJ35" s="11">
        <v>0</v>
      </c>
      <c r="MK35" s="11">
        <v>0</v>
      </c>
      <c r="ML35" s="11">
        <v>0</v>
      </c>
      <c r="MM35" s="11">
        <v>0</v>
      </c>
      <c r="MN35" s="11">
        <v>0</v>
      </c>
      <c r="MO35" s="11">
        <v>0</v>
      </c>
      <c r="MP35" s="11">
        <v>0</v>
      </c>
      <c r="MQ35" s="11">
        <v>0</v>
      </c>
      <c r="MR35" s="11">
        <v>0</v>
      </c>
      <c r="MS35" s="11">
        <v>0</v>
      </c>
      <c r="MT35" s="11">
        <v>0</v>
      </c>
      <c r="MU35" s="11">
        <v>0</v>
      </c>
      <c r="MV35" s="11">
        <v>0</v>
      </c>
      <c r="MW35" s="11">
        <v>0</v>
      </c>
      <c r="MX35" s="11">
        <v>0</v>
      </c>
      <c r="MY35" s="11">
        <v>0</v>
      </c>
      <c r="MZ35" s="11">
        <v>0</v>
      </c>
      <c r="NA35" s="11">
        <v>0</v>
      </c>
      <c r="NB35" s="11">
        <v>0</v>
      </c>
      <c r="NC35" s="11">
        <v>0</v>
      </c>
      <c r="ND35" s="11">
        <v>0</v>
      </c>
      <c r="NE35" s="11">
        <v>0</v>
      </c>
      <c r="NF35" s="11">
        <v>0</v>
      </c>
      <c r="NG35" s="11">
        <v>0</v>
      </c>
      <c r="NH35" s="11">
        <v>0</v>
      </c>
      <c r="NI35" s="11">
        <v>0</v>
      </c>
      <c r="NJ35" s="11">
        <v>0</v>
      </c>
      <c r="NK35" s="11">
        <v>0</v>
      </c>
      <c r="NL35" s="11">
        <v>0</v>
      </c>
      <c r="NM35" s="11">
        <v>0</v>
      </c>
      <c r="NN35" s="11">
        <v>0</v>
      </c>
      <c r="NO35" s="11">
        <v>0</v>
      </c>
      <c r="NP35" s="11">
        <v>0</v>
      </c>
      <c r="NQ35" s="11">
        <v>0</v>
      </c>
      <c r="NR35" s="11">
        <v>0</v>
      </c>
      <c r="NS35" s="11">
        <v>0</v>
      </c>
      <c r="NT35" s="11">
        <v>0</v>
      </c>
      <c r="NU35" s="11">
        <v>0</v>
      </c>
      <c r="NV35" s="11">
        <v>0</v>
      </c>
      <c r="NW35" s="11">
        <v>0</v>
      </c>
      <c r="NX35" s="11">
        <v>0</v>
      </c>
      <c r="NY35" s="11">
        <v>0</v>
      </c>
      <c r="NZ35" s="11">
        <v>0</v>
      </c>
      <c r="OA35" s="11">
        <v>0</v>
      </c>
      <c r="OB35" s="11">
        <v>0</v>
      </c>
      <c r="OC35" s="11">
        <v>0</v>
      </c>
      <c r="OD35" s="11">
        <v>0</v>
      </c>
      <c r="OE35" s="11">
        <v>0</v>
      </c>
      <c r="OF35" s="11">
        <v>0</v>
      </c>
      <c r="OG35" s="11">
        <v>0</v>
      </c>
      <c r="OH35" s="11">
        <v>97.058086198194005</v>
      </c>
      <c r="OI35" s="11">
        <v>0</v>
      </c>
      <c r="OJ35" s="11">
        <v>0</v>
      </c>
      <c r="OK35" s="11">
        <v>0</v>
      </c>
      <c r="OL35" s="11">
        <v>0</v>
      </c>
      <c r="OM35" s="11">
        <v>0</v>
      </c>
      <c r="ON35" s="11">
        <v>0</v>
      </c>
      <c r="OO35" s="11">
        <v>352.65760652745979</v>
      </c>
      <c r="OP35" s="11">
        <v>0</v>
      </c>
      <c r="OQ35" s="11">
        <v>0</v>
      </c>
      <c r="OR35" s="11">
        <v>60.311755072921187</v>
      </c>
      <c r="OS35" s="11">
        <v>0</v>
      </c>
      <c r="OT35" s="11">
        <v>0</v>
      </c>
      <c r="OU35" s="11">
        <v>0</v>
      </c>
      <c r="OV35" s="11">
        <v>0</v>
      </c>
      <c r="OW35" s="11">
        <v>0</v>
      </c>
      <c r="OX35" s="11">
        <v>0</v>
      </c>
      <c r="OY35" s="11">
        <v>219.14092913448087</v>
      </c>
      <c r="OZ35" s="11">
        <v>0</v>
      </c>
      <c r="PA35" s="11">
        <v>0</v>
      </c>
      <c r="PB35" s="11">
        <v>45.366013106722257</v>
      </c>
      <c r="PC35" s="11">
        <v>5.1222883071323423E-2</v>
      </c>
      <c r="PD35" s="11">
        <v>25.165701243823108</v>
      </c>
      <c r="PE35" s="11">
        <v>0</v>
      </c>
      <c r="PF35" s="11">
        <v>0</v>
      </c>
      <c r="PG35" s="11">
        <v>0</v>
      </c>
      <c r="PH35" s="11">
        <v>2.3710039176295523</v>
      </c>
      <c r="PI35" s="11">
        <v>0</v>
      </c>
      <c r="PJ35" s="11">
        <v>0</v>
      </c>
      <c r="PK35" s="11">
        <v>0</v>
      </c>
      <c r="PL35" s="11">
        <v>8.3485167767914277</v>
      </c>
      <c r="PM35" s="11">
        <v>9.4263319474552423E-3</v>
      </c>
      <c r="PN35" s="11">
        <v>4.6311382606960105</v>
      </c>
      <c r="PO35" s="11">
        <v>0</v>
      </c>
      <c r="PP35" s="11">
        <v>0</v>
      </c>
      <c r="PQ35" s="11">
        <v>0</v>
      </c>
      <c r="PR35" s="11">
        <v>0.43632588866918581</v>
      </c>
      <c r="PS35" s="11">
        <v>0</v>
      </c>
      <c r="PT35" s="11">
        <v>0</v>
      </c>
      <c r="PU35" s="11">
        <v>0</v>
      </c>
      <c r="PV35" s="11">
        <v>145.98967616438608</v>
      </c>
      <c r="PW35" s="11">
        <v>0</v>
      </c>
      <c r="PX35" s="11">
        <v>0</v>
      </c>
      <c r="PY35" s="11">
        <v>0</v>
      </c>
      <c r="PZ35" s="11">
        <v>0</v>
      </c>
      <c r="QA35" s="11">
        <v>0</v>
      </c>
      <c r="QB35" s="11">
        <v>104.43820087368054</v>
      </c>
      <c r="QC35" s="11">
        <v>0</v>
      </c>
      <c r="QD35" s="11">
        <v>0</v>
      </c>
      <c r="QE35" s="11">
        <v>0</v>
      </c>
      <c r="QF35" s="11">
        <v>21.350330260560241</v>
      </c>
      <c r="QG35" s="11">
        <v>0</v>
      </c>
      <c r="QH35" s="11">
        <v>0</v>
      </c>
      <c r="QI35" s="11">
        <v>0</v>
      </c>
      <c r="QJ35" s="11">
        <v>0</v>
      </c>
      <c r="QK35" s="11">
        <v>0</v>
      </c>
      <c r="QL35" s="11">
        <v>15.273614813427224</v>
      </c>
      <c r="QM35" s="11">
        <v>0</v>
      </c>
      <c r="QN35" s="11">
        <v>0</v>
      </c>
      <c r="QO35" s="11">
        <v>0</v>
      </c>
      <c r="QP35" s="11">
        <v>31.780013196255055</v>
      </c>
      <c r="QQ35" s="11">
        <v>0</v>
      </c>
      <c r="QR35" s="11">
        <v>0</v>
      </c>
      <c r="QS35" s="11">
        <v>0</v>
      </c>
      <c r="QT35" s="11">
        <v>0</v>
      </c>
      <c r="QU35" s="11">
        <v>0</v>
      </c>
      <c r="QV35" s="11">
        <v>669.29127791487542</v>
      </c>
      <c r="QW35" s="11">
        <v>0</v>
      </c>
      <c r="QX35" s="11">
        <v>0</v>
      </c>
      <c r="QY35" s="11">
        <v>0</v>
      </c>
      <c r="QZ35" s="11">
        <v>0.9079683289878705</v>
      </c>
      <c r="RA35" s="11">
        <v>0</v>
      </c>
      <c r="RB35" s="11">
        <v>0</v>
      </c>
      <c r="RC35" s="11">
        <v>0</v>
      </c>
      <c r="RD35" s="11">
        <v>0</v>
      </c>
      <c r="RE35" s="11">
        <v>0</v>
      </c>
      <c r="RF35" s="11">
        <v>19.121933004298953</v>
      </c>
      <c r="RG35" s="11">
        <v>0</v>
      </c>
      <c r="RH35" s="11">
        <v>0</v>
      </c>
      <c r="RI35" s="11">
        <v>0</v>
      </c>
      <c r="RJ35" s="11">
        <v>16.557321225879683</v>
      </c>
      <c r="RK35" s="11">
        <v>0</v>
      </c>
      <c r="RL35" s="11">
        <v>0</v>
      </c>
      <c r="RM35" s="11">
        <v>0</v>
      </c>
      <c r="RN35" s="11">
        <v>0</v>
      </c>
      <c r="RO35" s="11">
        <v>0</v>
      </c>
      <c r="RP35" s="11">
        <v>0</v>
      </c>
      <c r="RQ35" s="11">
        <v>280.32576617480134</v>
      </c>
      <c r="RR35" s="11">
        <v>0</v>
      </c>
      <c r="RS35" s="11">
        <v>0</v>
      </c>
      <c r="RT35" s="11">
        <v>17.931993322449969</v>
      </c>
      <c r="RU35" s="11">
        <v>0</v>
      </c>
      <c r="RV35" s="11">
        <v>0</v>
      </c>
      <c r="RW35" s="11">
        <v>0</v>
      </c>
      <c r="RX35" s="11">
        <v>0</v>
      </c>
      <c r="RY35" s="11">
        <v>0</v>
      </c>
      <c r="RZ35" s="11">
        <v>50.572141990999995</v>
      </c>
      <c r="SA35" s="11">
        <v>0</v>
      </c>
      <c r="SB35" s="11">
        <v>0</v>
      </c>
      <c r="SC35" s="11">
        <v>0</v>
      </c>
      <c r="SD35" s="11">
        <v>20.298755579387592</v>
      </c>
      <c r="SE35" s="11">
        <v>0</v>
      </c>
      <c r="SF35" s="11">
        <v>0</v>
      </c>
      <c r="SG35" s="11">
        <v>0</v>
      </c>
      <c r="SH35" s="11">
        <v>0</v>
      </c>
      <c r="SI35" s="11">
        <v>0</v>
      </c>
      <c r="SJ35" s="11">
        <v>57.246929046990047</v>
      </c>
      <c r="SK35" s="11">
        <v>0</v>
      </c>
      <c r="SL35" s="11">
        <v>0</v>
      </c>
      <c r="SM35" s="11">
        <v>0</v>
      </c>
      <c r="SN35" s="11">
        <v>0</v>
      </c>
      <c r="SO35" s="11">
        <v>0</v>
      </c>
      <c r="SP35" s="11">
        <v>0</v>
      </c>
      <c r="SQ35" s="11">
        <v>0</v>
      </c>
      <c r="SR35" s="11">
        <v>0</v>
      </c>
      <c r="SS35" s="11">
        <v>0</v>
      </c>
      <c r="ST35" s="11">
        <v>0</v>
      </c>
      <c r="SU35" s="11">
        <v>0</v>
      </c>
      <c r="SV35" s="11">
        <v>0</v>
      </c>
      <c r="SW35" s="11">
        <v>0</v>
      </c>
      <c r="SX35" s="11">
        <v>72.449821357032263</v>
      </c>
      <c r="SY35" s="11">
        <v>0</v>
      </c>
      <c r="SZ35" s="11">
        <v>0</v>
      </c>
      <c r="TA35" s="11">
        <v>0</v>
      </c>
      <c r="TB35" s="11">
        <v>0</v>
      </c>
      <c r="TC35" s="11">
        <v>0</v>
      </c>
      <c r="TD35" s="11">
        <v>0</v>
      </c>
      <c r="TE35" s="11">
        <v>0</v>
      </c>
      <c r="TF35" s="11">
        <v>0</v>
      </c>
      <c r="TG35" s="11">
        <v>0</v>
      </c>
      <c r="TH35" s="11">
        <v>0.52534872716774406</v>
      </c>
      <c r="TI35" s="11">
        <v>0</v>
      </c>
      <c r="TJ35" s="11">
        <v>0</v>
      </c>
      <c r="TK35" s="11">
        <v>0</v>
      </c>
      <c r="TL35" s="11">
        <v>0</v>
      </c>
      <c r="TM35" s="11">
        <v>0</v>
      </c>
      <c r="TN35" s="11">
        <v>0</v>
      </c>
      <c r="TO35" s="11">
        <v>0</v>
      </c>
      <c r="TP35" s="11">
        <v>0</v>
      </c>
      <c r="TQ35" s="11">
        <v>0</v>
      </c>
      <c r="TR35" s="11">
        <v>0</v>
      </c>
      <c r="TS35" s="11">
        <v>0</v>
      </c>
      <c r="TT35" s="11">
        <v>0</v>
      </c>
      <c r="TU35" s="11">
        <v>0</v>
      </c>
      <c r="TV35" s="11">
        <v>0</v>
      </c>
      <c r="TW35" s="11">
        <v>0</v>
      </c>
      <c r="TX35" s="11">
        <v>0</v>
      </c>
      <c r="TY35" s="11">
        <v>0</v>
      </c>
      <c r="TZ35" s="11">
        <v>0</v>
      </c>
      <c r="UA35" s="11">
        <v>0</v>
      </c>
      <c r="UB35" s="11">
        <v>0</v>
      </c>
      <c r="UC35" s="11">
        <v>0</v>
      </c>
      <c r="UD35" s="11">
        <v>0</v>
      </c>
      <c r="UE35" s="11">
        <v>0</v>
      </c>
      <c r="UF35" s="11">
        <v>0</v>
      </c>
      <c r="UG35" s="11">
        <v>0</v>
      </c>
      <c r="UH35" s="11">
        <v>0</v>
      </c>
      <c r="UI35" s="11">
        <v>0</v>
      </c>
      <c r="UJ35" s="11">
        <v>0</v>
      </c>
      <c r="UK35" s="11">
        <v>0</v>
      </c>
      <c r="UL35" s="11">
        <v>0</v>
      </c>
      <c r="UM35" s="11">
        <v>0</v>
      </c>
      <c r="UN35" s="11">
        <v>0</v>
      </c>
      <c r="UO35" s="11">
        <v>0</v>
      </c>
      <c r="UP35" s="11">
        <v>0</v>
      </c>
      <c r="UQ35" s="11">
        <v>0</v>
      </c>
      <c r="UR35" s="11">
        <v>0</v>
      </c>
      <c r="US35" s="11">
        <v>0</v>
      </c>
      <c r="UT35" s="11">
        <v>0</v>
      </c>
      <c r="UU35" s="11">
        <v>0</v>
      </c>
      <c r="UV35" s="11">
        <v>0</v>
      </c>
      <c r="UW35" s="11">
        <v>0</v>
      </c>
      <c r="UX35" s="11">
        <v>0</v>
      </c>
      <c r="UY35" s="11">
        <v>0</v>
      </c>
      <c r="UZ35" s="11">
        <v>0</v>
      </c>
      <c r="VA35" s="11">
        <v>0</v>
      </c>
      <c r="VB35" s="11">
        <v>0</v>
      </c>
      <c r="VC35" s="11">
        <v>0</v>
      </c>
      <c r="VD35" s="11">
        <v>0</v>
      </c>
      <c r="VE35" s="11">
        <v>0</v>
      </c>
      <c r="VF35" s="11">
        <v>0</v>
      </c>
      <c r="VG35" s="11">
        <v>0</v>
      </c>
      <c r="VH35" s="11">
        <v>0</v>
      </c>
      <c r="VI35" s="11">
        <v>0</v>
      </c>
      <c r="VJ35" s="11">
        <v>0</v>
      </c>
      <c r="VK35" s="11">
        <v>0</v>
      </c>
      <c r="VL35" s="11">
        <v>0</v>
      </c>
      <c r="VM35" s="11">
        <v>0</v>
      </c>
      <c r="VN35" s="11">
        <v>0</v>
      </c>
      <c r="VO35" s="11">
        <v>0</v>
      </c>
      <c r="VP35" s="11">
        <v>0</v>
      </c>
      <c r="VQ35" s="11">
        <v>0</v>
      </c>
      <c r="VR35" s="11">
        <v>0</v>
      </c>
      <c r="VS35" s="11">
        <v>0</v>
      </c>
      <c r="VT35" s="11">
        <v>0</v>
      </c>
      <c r="VU35" s="11">
        <v>0</v>
      </c>
      <c r="VV35" s="11">
        <v>0</v>
      </c>
      <c r="VW35" s="11">
        <v>0</v>
      </c>
      <c r="VX35" s="11">
        <v>0</v>
      </c>
      <c r="VY35" s="11">
        <v>0</v>
      </c>
      <c r="VZ35" s="11">
        <v>0</v>
      </c>
      <c r="WA35" s="11">
        <v>0</v>
      </c>
      <c r="WB35" s="11">
        <v>0</v>
      </c>
      <c r="WC35" s="11">
        <v>0</v>
      </c>
      <c r="WD35" s="11">
        <v>0</v>
      </c>
      <c r="WE35" s="11">
        <v>0</v>
      </c>
      <c r="WF35" s="11">
        <v>0</v>
      </c>
      <c r="WG35" s="11">
        <v>0</v>
      </c>
      <c r="WH35" s="11">
        <v>0</v>
      </c>
      <c r="WI35" s="11">
        <v>0</v>
      </c>
      <c r="WJ35" s="11">
        <v>0</v>
      </c>
      <c r="WK35" s="11">
        <v>0</v>
      </c>
      <c r="WL35" s="11">
        <v>0</v>
      </c>
      <c r="WM35" s="11">
        <v>0</v>
      </c>
      <c r="WN35" s="11">
        <v>0</v>
      </c>
      <c r="WO35" s="11">
        <v>0</v>
      </c>
      <c r="WP35" s="11">
        <v>0</v>
      </c>
      <c r="WQ35" s="11">
        <v>0</v>
      </c>
      <c r="WR35" s="11">
        <v>0</v>
      </c>
      <c r="WS35" s="11">
        <v>0</v>
      </c>
      <c r="WT35" s="11">
        <v>2.5262725319663479</v>
      </c>
      <c r="WU35" s="11">
        <v>0</v>
      </c>
      <c r="WV35" s="11">
        <v>0</v>
      </c>
      <c r="WW35" s="11">
        <v>0</v>
      </c>
      <c r="WX35" s="11">
        <v>0</v>
      </c>
      <c r="WY35" s="11">
        <v>0</v>
      </c>
      <c r="WZ35" s="11">
        <v>0</v>
      </c>
      <c r="XA35" s="11">
        <v>0</v>
      </c>
      <c r="XB35" s="11">
        <v>0</v>
      </c>
      <c r="XC35" s="11">
        <v>0</v>
      </c>
      <c r="XD35" s="11">
        <v>4.656134022833883</v>
      </c>
      <c r="XE35" s="11">
        <v>0</v>
      </c>
      <c r="XF35" s="11">
        <v>0</v>
      </c>
      <c r="XG35" s="11">
        <v>0</v>
      </c>
      <c r="XH35" s="11">
        <v>0</v>
      </c>
      <c r="XI35" s="11">
        <v>0</v>
      </c>
      <c r="XJ35" s="11">
        <v>0</v>
      </c>
      <c r="XK35" s="11">
        <v>0</v>
      </c>
      <c r="XL35" s="11">
        <v>0</v>
      </c>
      <c r="XM35" s="11">
        <v>0</v>
      </c>
      <c r="XN35" s="11">
        <v>0</v>
      </c>
      <c r="XO35" s="11">
        <v>0</v>
      </c>
      <c r="XP35" s="11">
        <v>0</v>
      </c>
    </row>
    <row r="36" spans="1:640">
      <c r="A36" s="6">
        <v>124</v>
      </c>
      <c r="B36" s="3" t="s">
        <v>153</v>
      </c>
      <c r="C36" s="8">
        <f t="shared" si="0"/>
        <v>159566.11483337797</v>
      </c>
      <c r="D36" s="8">
        <f t="shared" si="1"/>
        <v>439405.27642132144</v>
      </c>
      <c r="E36" s="60">
        <f t="shared" si="6"/>
        <v>598971.39125469944</v>
      </c>
      <c r="F36" s="9">
        <f t="shared" si="2"/>
        <v>66342.505577644741</v>
      </c>
      <c r="G36" s="9">
        <f t="shared" si="3"/>
        <v>742676.82633003953</v>
      </c>
      <c r="H36" s="9">
        <f t="shared" si="7"/>
        <v>809019.33190768422</v>
      </c>
      <c r="I36" s="10">
        <f t="shared" si="8"/>
        <v>225908.62041102271</v>
      </c>
      <c r="J36" s="10">
        <f t="shared" si="9"/>
        <v>1182082.102751361</v>
      </c>
      <c r="K36" s="10">
        <f t="shared" si="10"/>
        <v>1407990.7231623838</v>
      </c>
      <c r="L36" s="57">
        <v>69223.251043499287</v>
      </c>
      <c r="M36" s="57">
        <v>90342.863789878684</v>
      </c>
      <c r="N36" s="57">
        <v>0</v>
      </c>
      <c r="O36" s="57">
        <v>110215.05910000001</v>
      </c>
      <c r="P36" s="57">
        <v>37661.134977007518</v>
      </c>
      <c r="Q36" s="57">
        <v>366</v>
      </c>
      <c r="R36" s="57">
        <v>0</v>
      </c>
      <c r="S36" s="57">
        <v>291163.08234431391</v>
      </c>
      <c r="T36" s="57">
        <v>0</v>
      </c>
      <c r="U36" s="58">
        <v>21478.451377212565</v>
      </c>
      <c r="V36" s="58">
        <v>44864.054200432176</v>
      </c>
      <c r="W36" s="58">
        <v>0</v>
      </c>
      <c r="X36" s="58">
        <v>98076.492180000001</v>
      </c>
      <c r="Y36" s="58">
        <v>1946.2242287410352</v>
      </c>
      <c r="Z36" s="58">
        <v>11867</v>
      </c>
      <c r="AA36" s="58">
        <v>0</v>
      </c>
      <c r="AB36" s="58">
        <v>630398.66127129842</v>
      </c>
      <c r="AC36" s="58">
        <v>388.44865000000004</v>
      </c>
      <c r="AD36" s="59">
        <f t="shared" si="12"/>
        <v>90701.702420711852</v>
      </c>
      <c r="AE36" s="59">
        <f t="shared" si="12"/>
        <v>135206.91799031087</v>
      </c>
      <c r="AF36" s="59">
        <f t="shared" si="12"/>
        <v>0</v>
      </c>
      <c r="AG36" s="59">
        <f t="shared" si="11"/>
        <v>208291.55128000001</v>
      </c>
      <c r="AH36" s="59">
        <f t="shared" si="11"/>
        <v>39607.359205748551</v>
      </c>
      <c r="AI36" s="59">
        <f t="shared" si="11"/>
        <v>12233</v>
      </c>
      <c r="AJ36" s="59">
        <f t="shared" si="11"/>
        <v>0</v>
      </c>
      <c r="AK36" s="59">
        <f t="shared" si="11"/>
        <v>921561.74361561239</v>
      </c>
      <c r="AL36" s="59">
        <f t="shared" si="11"/>
        <v>388.44865000000004</v>
      </c>
      <c r="AM36" s="11">
        <v>0</v>
      </c>
      <c r="AN36" s="11">
        <v>29229.320228523917</v>
      </c>
      <c r="AO36" s="11">
        <v>0</v>
      </c>
      <c r="AP36" s="11">
        <v>0</v>
      </c>
      <c r="AQ36" s="11">
        <v>2283.6790000000001</v>
      </c>
      <c r="AR36" s="11">
        <v>0</v>
      </c>
      <c r="AS36" s="11">
        <v>0</v>
      </c>
      <c r="AT36" s="11">
        <v>18529.597085799982</v>
      </c>
      <c r="AU36" s="11">
        <v>0</v>
      </c>
      <c r="AV36" s="11">
        <v>0</v>
      </c>
      <c r="AW36" s="11">
        <v>0</v>
      </c>
      <c r="AX36" s="11">
        <v>2118.6417714760805</v>
      </c>
      <c r="AY36" s="11">
        <v>0</v>
      </c>
      <c r="AZ36" s="11">
        <v>0</v>
      </c>
      <c r="BA36" s="11">
        <v>0</v>
      </c>
      <c r="BB36" s="11">
        <v>0</v>
      </c>
      <c r="BC36" s="11">
        <v>0</v>
      </c>
      <c r="BD36" s="11">
        <v>1508.617914200014</v>
      </c>
      <c r="BE36" s="11">
        <v>0</v>
      </c>
      <c r="BF36" s="11">
        <v>0</v>
      </c>
      <c r="BG36" s="11">
        <v>0</v>
      </c>
      <c r="BH36" s="11">
        <v>7971.8618509974931</v>
      </c>
      <c r="BI36" s="11">
        <v>0</v>
      </c>
      <c r="BJ36" s="11">
        <v>0</v>
      </c>
      <c r="BK36" s="11">
        <v>26927.337090000001</v>
      </c>
      <c r="BL36" s="11">
        <v>0</v>
      </c>
      <c r="BM36" s="11">
        <v>0</v>
      </c>
      <c r="BN36" s="11">
        <v>20902.319394120721</v>
      </c>
      <c r="BO36" s="11">
        <v>0</v>
      </c>
      <c r="BP36" s="11">
        <v>0</v>
      </c>
      <c r="BQ36" s="11">
        <v>0</v>
      </c>
      <c r="BR36" s="11">
        <v>4234.7109190025058</v>
      </c>
      <c r="BS36" s="11">
        <v>0</v>
      </c>
      <c r="BT36" s="11">
        <v>0</v>
      </c>
      <c r="BU36" s="11">
        <v>0</v>
      </c>
      <c r="BV36" s="11">
        <v>0</v>
      </c>
      <c r="BW36" s="11">
        <v>0</v>
      </c>
      <c r="BX36" s="11">
        <v>25407.460935879273</v>
      </c>
      <c r="BY36" s="11">
        <v>0</v>
      </c>
      <c r="BZ36" s="11">
        <v>0</v>
      </c>
      <c r="CA36" s="11">
        <v>0</v>
      </c>
      <c r="CB36" s="11">
        <v>62.83279900637605</v>
      </c>
      <c r="CC36" s="11">
        <v>0</v>
      </c>
      <c r="CD36" s="11">
        <v>0</v>
      </c>
      <c r="CE36" s="11">
        <v>123.19172999999999</v>
      </c>
      <c r="CF36" s="11">
        <v>0</v>
      </c>
      <c r="CG36" s="11">
        <v>0</v>
      </c>
      <c r="CH36" s="11">
        <v>92116.733623872191</v>
      </c>
      <c r="CI36" s="11">
        <v>0</v>
      </c>
      <c r="CJ36" s="11">
        <v>0</v>
      </c>
      <c r="CK36" s="11">
        <v>0</v>
      </c>
      <c r="CL36" s="11">
        <v>67.434970993623935</v>
      </c>
      <c r="CM36" s="11">
        <v>0</v>
      </c>
      <c r="CN36" s="11">
        <v>0</v>
      </c>
      <c r="CO36" s="11">
        <v>76.936189999999996</v>
      </c>
      <c r="CP36" s="11">
        <v>0</v>
      </c>
      <c r="CQ36" s="11">
        <v>0</v>
      </c>
      <c r="CR36" s="11">
        <v>98919.078456127812</v>
      </c>
      <c r="CS36" s="11">
        <v>0</v>
      </c>
      <c r="CT36" s="11">
        <v>0</v>
      </c>
      <c r="CU36" s="11">
        <v>0</v>
      </c>
      <c r="CV36" s="11">
        <v>622.85745811864774</v>
      </c>
      <c r="CW36" s="11">
        <v>0</v>
      </c>
      <c r="CX36" s="11">
        <v>0</v>
      </c>
      <c r="CY36" s="11">
        <v>0</v>
      </c>
      <c r="CZ36" s="11">
        <v>0</v>
      </c>
      <c r="DA36" s="11">
        <v>0</v>
      </c>
      <c r="DB36" s="11">
        <v>9220.3800942177422</v>
      </c>
      <c r="DC36" s="11">
        <v>0</v>
      </c>
      <c r="DD36" s="11">
        <v>0</v>
      </c>
      <c r="DE36" s="11">
        <v>0</v>
      </c>
      <c r="DF36" s="11">
        <v>18972.399011881353</v>
      </c>
      <c r="DG36" s="11">
        <v>0</v>
      </c>
      <c r="DH36" s="11">
        <v>0</v>
      </c>
      <c r="DI36" s="11">
        <v>0</v>
      </c>
      <c r="DJ36" s="11">
        <v>0</v>
      </c>
      <c r="DK36" s="11">
        <v>0</v>
      </c>
      <c r="DL36" s="11">
        <v>280855.1586057822</v>
      </c>
      <c r="DM36" s="11">
        <v>0</v>
      </c>
      <c r="DN36" s="11">
        <v>0</v>
      </c>
      <c r="DO36" s="11">
        <v>0</v>
      </c>
      <c r="DP36" s="11">
        <v>-46.743673102196226</v>
      </c>
      <c r="DQ36" s="11">
        <v>0</v>
      </c>
      <c r="DR36" s="11">
        <v>0</v>
      </c>
      <c r="DS36" s="11">
        <v>7929.0697199999995</v>
      </c>
      <c r="DT36" s="11">
        <v>0</v>
      </c>
      <c r="DU36" s="11">
        <v>0</v>
      </c>
      <c r="DV36" s="11">
        <v>8069.8784879883724</v>
      </c>
      <c r="DW36" s="11">
        <v>0</v>
      </c>
      <c r="DX36" s="11">
        <v>0</v>
      </c>
      <c r="DY36" s="11">
        <v>0</v>
      </c>
      <c r="DZ36" s="11">
        <v>-27.459343040617028</v>
      </c>
      <c r="EA36" s="11">
        <v>0</v>
      </c>
      <c r="EB36" s="11">
        <v>0</v>
      </c>
      <c r="EC36" s="11">
        <v>0</v>
      </c>
      <c r="ED36" s="11">
        <v>0</v>
      </c>
      <c r="EE36" s="11">
        <v>0</v>
      </c>
      <c r="EF36" s="11">
        <v>9398.5041819825783</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1">
        <v>0</v>
      </c>
      <c r="FC36" s="11">
        <v>0</v>
      </c>
      <c r="FD36" s="11">
        <v>0</v>
      </c>
      <c r="FE36" s="11">
        <v>0</v>
      </c>
      <c r="FF36" s="11">
        <v>0</v>
      </c>
      <c r="FG36" s="11">
        <v>0</v>
      </c>
      <c r="FH36" s="11">
        <v>0</v>
      </c>
      <c r="FI36" s="11">
        <v>0</v>
      </c>
      <c r="FJ36" s="11">
        <v>54462.071400000001</v>
      </c>
      <c r="FK36" s="11">
        <v>388.44865000000004</v>
      </c>
      <c r="FL36" s="11">
        <v>0</v>
      </c>
      <c r="FM36" s="11">
        <v>0</v>
      </c>
      <c r="FN36" s="11">
        <v>39678</v>
      </c>
      <c r="FO36" s="11">
        <v>0</v>
      </c>
      <c r="FP36" s="11">
        <v>0</v>
      </c>
      <c r="FQ36" s="11">
        <v>0</v>
      </c>
      <c r="FR36" s="11">
        <v>366</v>
      </c>
      <c r="FS36" s="11">
        <v>0</v>
      </c>
      <c r="FT36" s="11">
        <v>0</v>
      </c>
      <c r="FU36" s="11">
        <v>0</v>
      </c>
      <c r="FV36" s="11">
        <v>0</v>
      </c>
      <c r="FW36" s="11">
        <v>0</v>
      </c>
      <c r="FX36" s="11">
        <v>0</v>
      </c>
      <c r="FY36" s="11">
        <v>0</v>
      </c>
      <c r="FZ36" s="11">
        <v>0</v>
      </c>
      <c r="GA36" s="11">
        <v>0</v>
      </c>
      <c r="GB36" s="11">
        <v>0</v>
      </c>
      <c r="GC36" s="11">
        <v>0</v>
      </c>
      <c r="GD36" s="11">
        <v>20.475000000000001</v>
      </c>
      <c r="GE36" s="11">
        <v>0</v>
      </c>
      <c r="GF36" s="11">
        <v>0</v>
      </c>
      <c r="GG36" s="11">
        <v>0</v>
      </c>
      <c r="GH36" s="11">
        <v>3819.71</v>
      </c>
      <c r="GI36" s="11">
        <v>0</v>
      </c>
      <c r="GJ36" s="11">
        <v>0</v>
      </c>
      <c r="GK36" s="11">
        <v>0</v>
      </c>
      <c r="GL36" s="11">
        <v>0</v>
      </c>
      <c r="GM36" s="11">
        <v>0</v>
      </c>
      <c r="GN36" s="11">
        <v>0</v>
      </c>
      <c r="GO36" s="11">
        <v>0</v>
      </c>
      <c r="GP36" s="11">
        <v>0</v>
      </c>
      <c r="GQ36" s="11">
        <v>8123.192</v>
      </c>
      <c r="GR36" s="11">
        <v>638.947</v>
      </c>
      <c r="GS36" s="11">
        <v>0</v>
      </c>
      <c r="GT36" s="11">
        <v>0</v>
      </c>
      <c r="GU36" s="11">
        <v>0</v>
      </c>
      <c r="GV36" s="11">
        <v>0</v>
      </c>
      <c r="GW36" s="11">
        <v>0</v>
      </c>
      <c r="GX36" s="11">
        <v>5239.6180000000004</v>
      </c>
      <c r="GY36" s="11">
        <v>0</v>
      </c>
      <c r="GZ36" s="11">
        <v>0</v>
      </c>
      <c r="HA36" s="11">
        <v>0</v>
      </c>
      <c r="HB36" s="11">
        <v>0</v>
      </c>
      <c r="HC36" s="11">
        <v>0</v>
      </c>
      <c r="HD36" s="11">
        <v>0</v>
      </c>
      <c r="HE36" s="11">
        <v>0</v>
      </c>
      <c r="HF36" s="11">
        <v>0</v>
      </c>
      <c r="HG36" s="11">
        <v>0</v>
      </c>
      <c r="HH36" s="11">
        <v>1.6137054584676187</v>
      </c>
      <c r="HI36" s="11">
        <v>0</v>
      </c>
      <c r="HJ36" s="11">
        <v>0</v>
      </c>
      <c r="HK36" s="11">
        <v>0</v>
      </c>
      <c r="HL36" s="11">
        <v>0</v>
      </c>
      <c r="HM36" s="11">
        <v>0</v>
      </c>
      <c r="HN36" s="11">
        <v>0</v>
      </c>
      <c r="HO36" s="11">
        <v>0</v>
      </c>
      <c r="HP36" s="11">
        <v>0</v>
      </c>
      <c r="HQ36" s="11">
        <v>0</v>
      </c>
      <c r="HR36" s="11">
        <v>0.18771639945815785</v>
      </c>
      <c r="HS36" s="11">
        <v>0</v>
      </c>
      <c r="HT36" s="11">
        <v>0</v>
      </c>
      <c r="HU36" s="11">
        <v>0</v>
      </c>
      <c r="HV36" s="11">
        <v>0</v>
      </c>
      <c r="HW36" s="11">
        <v>0</v>
      </c>
      <c r="HX36" s="11">
        <v>0</v>
      </c>
      <c r="HY36" s="11">
        <v>0</v>
      </c>
      <c r="HZ36" s="11">
        <v>0</v>
      </c>
      <c r="IA36" s="11">
        <v>0</v>
      </c>
      <c r="IB36" s="11">
        <v>14490.871999999999</v>
      </c>
      <c r="IC36" s="11">
        <v>0</v>
      </c>
      <c r="ID36" s="11">
        <v>0</v>
      </c>
      <c r="IE36" s="11">
        <v>0</v>
      </c>
      <c r="IF36" s="11">
        <v>19496.344440000001</v>
      </c>
      <c r="IG36" s="11">
        <v>0</v>
      </c>
      <c r="IH36" s="11">
        <v>0</v>
      </c>
      <c r="II36" s="11">
        <v>0</v>
      </c>
      <c r="IJ36" s="11">
        <v>0</v>
      </c>
      <c r="IK36" s="11">
        <v>0</v>
      </c>
      <c r="IL36" s="11">
        <v>8118.2061299999996</v>
      </c>
      <c r="IM36" s="11">
        <v>0</v>
      </c>
      <c r="IN36" s="11">
        <v>0</v>
      </c>
      <c r="IO36" s="11">
        <v>0</v>
      </c>
      <c r="IP36" s="11">
        <v>0</v>
      </c>
      <c r="IQ36" s="11">
        <v>0</v>
      </c>
      <c r="IR36" s="11">
        <v>69266.615480000008</v>
      </c>
      <c r="IS36" s="11">
        <v>0</v>
      </c>
      <c r="IT36" s="11">
        <v>0</v>
      </c>
      <c r="IU36" s="11">
        <v>0</v>
      </c>
      <c r="IV36" s="11">
        <v>55281.568519999993</v>
      </c>
      <c r="IW36" s="11">
        <v>0</v>
      </c>
      <c r="IX36" s="11">
        <v>0</v>
      </c>
      <c r="IY36" s="11">
        <v>0</v>
      </c>
      <c r="IZ36" s="11">
        <v>0</v>
      </c>
      <c r="JA36" s="11">
        <v>0</v>
      </c>
      <c r="JB36" s="11">
        <v>0</v>
      </c>
      <c r="JC36" s="11">
        <v>0</v>
      </c>
      <c r="JD36" s="11">
        <v>0</v>
      </c>
      <c r="JE36" s="11">
        <v>0</v>
      </c>
      <c r="JF36" s="11">
        <v>11777.87612453743</v>
      </c>
      <c r="JG36" s="11">
        <v>0</v>
      </c>
      <c r="JH36" s="11">
        <v>0</v>
      </c>
      <c r="JI36" s="11">
        <v>0</v>
      </c>
      <c r="JJ36" s="11">
        <v>0</v>
      </c>
      <c r="JK36" s="11">
        <v>0</v>
      </c>
      <c r="JL36" s="11">
        <v>0</v>
      </c>
      <c r="JM36" s="11">
        <v>0</v>
      </c>
      <c r="JN36" s="11">
        <v>0</v>
      </c>
      <c r="JO36" s="11">
        <v>0</v>
      </c>
      <c r="JP36" s="11">
        <v>11.669589999999999</v>
      </c>
      <c r="JQ36" s="11">
        <v>0</v>
      </c>
      <c r="JR36" s="11">
        <v>0</v>
      </c>
      <c r="JS36" s="11">
        <v>0</v>
      </c>
      <c r="JT36" s="11">
        <v>0</v>
      </c>
      <c r="JU36" s="11">
        <v>0</v>
      </c>
      <c r="JV36" s="11">
        <v>0</v>
      </c>
      <c r="JW36" s="11">
        <v>0</v>
      </c>
      <c r="JX36" s="11">
        <v>0</v>
      </c>
      <c r="JY36" s="11">
        <v>0</v>
      </c>
      <c r="JZ36" s="11">
        <v>0</v>
      </c>
      <c r="KA36" s="11">
        <v>0</v>
      </c>
      <c r="KB36" s="11">
        <v>0</v>
      </c>
      <c r="KC36" s="11">
        <v>0</v>
      </c>
      <c r="KD36" s="11">
        <v>0</v>
      </c>
      <c r="KE36" s="11">
        <v>0</v>
      </c>
      <c r="KF36" s="11">
        <v>0</v>
      </c>
      <c r="KG36" s="11">
        <v>0</v>
      </c>
      <c r="KH36" s="11">
        <v>0</v>
      </c>
      <c r="KI36" s="11">
        <v>0</v>
      </c>
      <c r="KJ36" s="11">
        <v>-6.0968800000000005</v>
      </c>
      <c r="KK36" s="11">
        <v>0</v>
      </c>
      <c r="KL36" s="11">
        <v>0</v>
      </c>
      <c r="KM36" s="11">
        <v>0</v>
      </c>
      <c r="KN36" s="11">
        <v>0</v>
      </c>
      <c r="KO36" s="11">
        <v>0</v>
      </c>
      <c r="KP36" s="11">
        <v>0</v>
      </c>
      <c r="KQ36" s="11">
        <v>0</v>
      </c>
      <c r="KR36" s="11">
        <v>0</v>
      </c>
      <c r="KS36" s="11">
        <v>0</v>
      </c>
      <c r="KT36" s="11">
        <v>0</v>
      </c>
      <c r="KU36" s="11">
        <v>0</v>
      </c>
      <c r="KV36" s="11">
        <v>0</v>
      </c>
      <c r="KW36" s="11">
        <v>0</v>
      </c>
      <c r="KX36" s="11">
        <v>0</v>
      </c>
      <c r="KY36" s="11">
        <v>0</v>
      </c>
      <c r="KZ36" s="11">
        <v>0</v>
      </c>
      <c r="LA36" s="11">
        <v>0</v>
      </c>
      <c r="LB36" s="11">
        <v>0</v>
      </c>
      <c r="LC36" s="11">
        <v>0</v>
      </c>
      <c r="LD36" s="11">
        <v>108.41998680243408</v>
      </c>
      <c r="LE36" s="11">
        <v>0</v>
      </c>
      <c r="LF36" s="11">
        <v>0</v>
      </c>
      <c r="LG36" s="11">
        <v>0</v>
      </c>
      <c r="LH36" s="11">
        <v>0</v>
      </c>
      <c r="LI36" s="11">
        <v>0</v>
      </c>
      <c r="LJ36" s="11">
        <v>0</v>
      </c>
      <c r="LK36" s="11">
        <v>0</v>
      </c>
      <c r="LL36" s="11">
        <v>0</v>
      </c>
      <c r="LM36" s="11">
        <v>0</v>
      </c>
      <c r="LN36" s="11">
        <v>113.45328360209201</v>
      </c>
      <c r="LO36" s="11">
        <v>0</v>
      </c>
      <c r="LP36" s="11">
        <v>0</v>
      </c>
      <c r="LQ36" s="11">
        <v>0</v>
      </c>
      <c r="LR36" s="11">
        <v>0</v>
      </c>
      <c r="LS36" s="11">
        <v>0</v>
      </c>
      <c r="LT36" s="11">
        <v>0</v>
      </c>
      <c r="LU36" s="11">
        <v>0</v>
      </c>
      <c r="LV36" s="11">
        <v>0</v>
      </c>
      <c r="LW36" s="11">
        <v>0</v>
      </c>
      <c r="LX36" s="11">
        <v>201.27332000000001</v>
      </c>
      <c r="LY36" s="11">
        <v>0</v>
      </c>
      <c r="LZ36" s="11">
        <v>0</v>
      </c>
      <c r="MA36" s="11">
        <v>0</v>
      </c>
      <c r="MB36" s="11">
        <v>8355.3055599999989</v>
      </c>
      <c r="MC36" s="11">
        <v>0</v>
      </c>
      <c r="MD36" s="11">
        <v>0</v>
      </c>
      <c r="ME36" s="11">
        <v>0</v>
      </c>
      <c r="MF36" s="11">
        <v>0</v>
      </c>
      <c r="MG36" s="11">
        <v>0</v>
      </c>
      <c r="MH36" s="11">
        <v>0</v>
      </c>
      <c r="MI36" s="11">
        <v>0</v>
      </c>
      <c r="MJ36" s="11">
        <v>0</v>
      </c>
      <c r="MK36" s="11">
        <v>0</v>
      </c>
      <c r="ML36" s="11">
        <v>0</v>
      </c>
      <c r="MM36" s="11">
        <v>0</v>
      </c>
      <c r="MN36" s="11">
        <v>0</v>
      </c>
      <c r="MO36" s="11">
        <v>0</v>
      </c>
      <c r="MP36" s="11">
        <v>0</v>
      </c>
      <c r="MQ36" s="11">
        <v>0</v>
      </c>
      <c r="MR36" s="11">
        <v>190.37459496602725</v>
      </c>
      <c r="MS36" s="11">
        <v>0</v>
      </c>
      <c r="MT36" s="11">
        <v>0</v>
      </c>
      <c r="MU36" s="11">
        <v>0</v>
      </c>
      <c r="MV36" s="11">
        <v>0</v>
      </c>
      <c r="MW36" s="11">
        <v>0</v>
      </c>
      <c r="MX36" s="11">
        <v>0</v>
      </c>
      <c r="MY36" s="11">
        <v>0</v>
      </c>
      <c r="MZ36" s="11">
        <v>0</v>
      </c>
      <c r="NA36" s="11">
        <v>0</v>
      </c>
      <c r="NB36" s="11">
        <v>0</v>
      </c>
      <c r="NC36" s="11">
        <v>0</v>
      </c>
      <c r="ND36" s="11">
        <v>0</v>
      </c>
      <c r="NE36" s="11">
        <v>0</v>
      </c>
      <c r="NF36" s="11">
        <v>0</v>
      </c>
      <c r="NG36" s="11">
        <v>0</v>
      </c>
      <c r="NH36" s="11">
        <v>0</v>
      </c>
      <c r="NI36" s="11">
        <v>0</v>
      </c>
      <c r="NJ36" s="11">
        <v>0</v>
      </c>
      <c r="NK36" s="11">
        <v>0</v>
      </c>
      <c r="NL36" s="11">
        <v>0</v>
      </c>
      <c r="NM36" s="11">
        <v>0</v>
      </c>
      <c r="NN36" s="11">
        <v>0</v>
      </c>
      <c r="NO36" s="11">
        <v>0</v>
      </c>
      <c r="NP36" s="11">
        <v>0</v>
      </c>
      <c r="NQ36" s="11">
        <v>0</v>
      </c>
      <c r="NR36" s="11">
        <v>0</v>
      </c>
      <c r="NS36" s="11">
        <v>0</v>
      </c>
      <c r="NT36" s="11">
        <v>0</v>
      </c>
      <c r="NU36" s="11">
        <v>0</v>
      </c>
      <c r="NV36" s="11">
        <v>0</v>
      </c>
      <c r="NW36" s="11">
        <v>0</v>
      </c>
      <c r="NX36" s="11">
        <v>0</v>
      </c>
      <c r="NY36" s="11">
        <v>0</v>
      </c>
      <c r="NZ36" s="11">
        <v>0</v>
      </c>
      <c r="OA36" s="11">
        <v>0</v>
      </c>
      <c r="OB36" s="11">
        <v>0</v>
      </c>
      <c r="OC36" s="11">
        <v>0</v>
      </c>
      <c r="OD36" s="11">
        <v>0</v>
      </c>
      <c r="OE36" s="11">
        <v>1443.3486661601639</v>
      </c>
      <c r="OF36" s="11">
        <v>0</v>
      </c>
      <c r="OG36" s="11">
        <v>0</v>
      </c>
      <c r="OH36" s="11">
        <v>20412.043213951194</v>
      </c>
      <c r="OI36" s="11">
        <v>0</v>
      </c>
      <c r="OJ36" s="11">
        <v>0</v>
      </c>
      <c r="OK36" s="11">
        <v>0</v>
      </c>
      <c r="OL36" s="11">
        <v>397.85743700752221</v>
      </c>
      <c r="OM36" s="11">
        <v>0</v>
      </c>
      <c r="ON36" s="11">
        <v>0</v>
      </c>
      <c r="OO36" s="11">
        <v>2059.2419732072358</v>
      </c>
      <c r="OP36" s="11">
        <v>0</v>
      </c>
      <c r="OQ36" s="11">
        <v>0</v>
      </c>
      <c r="OR36" s="11">
        <v>12684.01427516108</v>
      </c>
      <c r="OS36" s="11">
        <v>0</v>
      </c>
      <c r="OT36" s="11">
        <v>0</v>
      </c>
      <c r="OU36" s="11">
        <v>0</v>
      </c>
      <c r="OV36" s="11">
        <v>247.22803874103528</v>
      </c>
      <c r="OW36" s="11">
        <v>0</v>
      </c>
      <c r="OX36" s="11">
        <v>0</v>
      </c>
      <c r="OY36" s="11">
        <v>1279.6099983915065</v>
      </c>
      <c r="OZ36" s="11">
        <v>0</v>
      </c>
      <c r="PA36" s="11">
        <v>0</v>
      </c>
      <c r="PB36" s="11">
        <v>9540.8231738675058</v>
      </c>
      <c r="PC36" s="11">
        <v>10.772566334442049</v>
      </c>
      <c r="PD36" s="11">
        <v>0</v>
      </c>
      <c r="PE36" s="11">
        <v>0</v>
      </c>
      <c r="PF36" s="11">
        <v>0</v>
      </c>
      <c r="PG36" s="11">
        <v>0</v>
      </c>
      <c r="PH36" s="11">
        <v>0</v>
      </c>
      <c r="PI36" s="11">
        <v>24291.859281016896</v>
      </c>
      <c r="PJ36" s="11">
        <v>0</v>
      </c>
      <c r="PK36" s="11">
        <v>0</v>
      </c>
      <c r="PL36" s="11">
        <v>1755.7576008289486</v>
      </c>
      <c r="PM36" s="11">
        <v>1.9824301192308564</v>
      </c>
      <c r="PN36" s="11">
        <v>0</v>
      </c>
      <c r="PO36" s="11">
        <v>0</v>
      </c>
      <c r="PP36" s="11">
        <v>0</v>
      </c>
      <c r="PQ36" s="11">
        <v>0</v>
      </c>
      <c r="PR36" s="11">
        <v>0</v>
      </c>
      <c r="PS36" s="11">
        <v>4470.3287959191512</v>
      </c>
      <c r="PT36" s="11">
        <v>0</v>
      </c>
      <c r="PU36" s="11">
        <v>0</v>
      </c>
      <c r="PV36" s="11">
        <v>8643.0224093224206</v>
      </c>
      <c r="PW36" s="11">
        <v>0</v>
      </c>
      <c r="PX36" s="11">
        <v>0</v>
      </c>
      <c r="PY36" s="11">
        <v>0</v>
      </c>
      <c r="PZ36" s="11">
        <v>0</v>
      </c>
      <c r="QA36" s="11">
        <v>0</v>
      </c>
      <c r="QB36" s="11">
        <v>0</v>
      </c>
      <c r="QC36" s="11">
        <v>1453.8999075435511</v>
      </c>
      <c r="QD36" s="11">
        <v>0</v>
      </c>
      <c r="QE36" s="11">
        <v>0</v>
      </c>
      <c r="QF36" s="11">
        <v>1264.0029605975167</v>
      </c>
      <c r="QG36" s="11">
        <v>0</v>
      </c>
      <c r="QH36" s="11">
        <v>0</v>
      </c>
      <c r="QI36" s="11">
        <v>0</v>
      </c>
      <c r="QJ36" s="11">
        <v>0</v>
      </c>
      <c r="QK36" s="11">
        <v>0</v>
      </c>
      <c r="QL36" s="11">
        <v>0</v>
      </c>
      <c r="QM36" s="11">
        <v>212.62628979942397</v>
      </c>
      <c r="QN36" s="11">
        <v>0</v>
      </c>
      <c r="QO36" s="11">
        <v>0</v>
      </c>
      <c r="QP36" s="11">
        <v>6732.013395384799</v>
      </c>
      <c r="QQ36" s="11">
        <v>0</v>
      </c>
      <c r="QR36" s="11">
        <v>0</v>
      </c>
      <c r="QS36" s="11">
        <v>0</v>
      </c>
      <c r="QT36" s="11">
        <v>0</v>
      </c>
      <c r="QU36" s="11">
        <v>0</v>
      </c>
      <c r="QV36" s="11">
        <v>0</v>
      </c>
      <c r="QW36" s="11">
        <v>2636.1093946116262</v>
      </c>
      <c r="QX36" s="11">
        <v>0</v>
      </c>
      <c r="QY36" s="11">
        <v>0</v>
      </c>
      <c r="QZ36" s="11">
        <v>192.33645107648303</v>
      </c>
      <c r="RA36" s="11">
        <v>0</v>
      </c>
      <c r="RB36" s="11">
        <v>0</v>
      </c>
      <c r="RC36" s="11">
        <v>0</v>
      </c>
      <c r="RD36" s="11">
        <v>0</v>
      </c>
      <c r="RE36" s="11">
        <v>0</v>
      </c>
      <c r="RF36" s="11">
        <v>0</v>
      </c>
      <c r="RG36" s="11">
        <v>75.31475293209742</v>
      </c>
      <c r="RH36" s="11">
        <v>0</v>
      </c>
      <c r="RI36" s="11">
        <v>0</v>
      </c>
      <c r="RJ36" s="11">
        <v>0</v>
      </c>
      <c r="RK36" s="11">
        <v>0</v>
      </c>
      <c r="RL36" s="11">
        <v>0</v>
      </c>
      <c r="RM36" s="11">
        <v>0</v>
      </c>
      <c r="RN36" s="11">
        <v>0</v>
      </c>
      <c r="RO36" s="11">
        <v>0</v>
      </c>
      <c r="RP36" s="11">
        <v>0</v>
      </c>
      <c r="RQ36" s="11">
        <v>906.64749863791144</v>
      </c>
      <c r="RR36" s="11">
        <v>0</v>
      </c>
      <c r="RS36" s="11">
        <v>0</v>
      </c>
      <c r="RT36" s="11">
        <v>4065.9653178803915</v>
      </c>
      <c r="RU36" s="11">
        <v>0</v>
      </c>
      <c r="RV36" s="11">
        <v>0</v>
      </c>
      <c r="RW36" s="11">
        <v>0</v>
      </c>
      <c r="RX36" s="11">
        <v>0</v>
      </c>
      <c r="RY36" s="11">
        <v>0</v>
      </c>
      <c r="RZ36" s="11">
        <v>0</v>
      </c>
      <c r="SA36" s="11">
        <v>46324.153676410999</v>
      </c>
      <c r="SB36" s="11">
        <v>0</v>
      </c>
      <c r="SC36" s="11">
        <v>0</v>
      </c>
      <c r="SD36" s="11">
        <v>4602.6135911277925</v>
      </c>
      <c r="SE36" s="11">
        <v>0</v>
      </c>
      <c r="SF36" s="11">
        <v>0</v>
      </c>
      <c r="SG36" s="11">
        <v>0</v>
      </c>
      <c r="SH36" s="11">
        <v>1622.06</v>
      </c>
      <c r="SI36" s="11">
        <v>0</v>
      </c>
      <c r="SJ36" s="11">
        <v>0</v>
      </c>
      <c r="SK36" s="11">
        <v>50816.208071526577</v>
      </c>
      <c r="SL36" s="11">
        <v>0</v>
      </c>
      <c r="SM36" s="11">
        <v>0</v>
      </c>
      <c r="SN36" s="11">
        <v>10293.628000000001</v>
      </c>
      <c r="SO36" s="11">
        <v>0</v>
      </c>
      <c r="SP36" s="11">
        <v>0</v>
      </c>
      <c r="SQ36" s="11">
        <v>0</v>
      </c>
      <c r="SR36" s="11">
        <v>0</v>
      </c>
      <c r="SS36" s="11">
        <v>0</v>
      </c>
      <c r="ST36" s="11">
        <v>0</v>
      </c>
      <c r="SU36" s="11">
        <v>10289.423000000001</v>
      </c>
      <c r="SV36" s="11">
        <v>0</v>
      </c>
      <c r="SW36" s="11">
        <v>0</v>
      </c>
      <c r="SX36" s="11">
        <v>796.94803492735502</v>
      </c>
      <c r="SY36" s="11">
        <v>0</v>
      </c>
      <c r="SZ36" s="11">
        <v>0</v>
      </c>
      <c r="TA36" s="11">
        <v>0</v>
      </c>
      <c r="TB36" s="11">
        <v>0</v>
      </c>
      <c r="TC36" s="11">
        <v>0</v>
      </c>
      <c r="TD36" s="11">
        <v>0</v>
      </c>
      <c r="TE36" s="11">
        <v>0</v>
      </c>
      <c r="TF36" s="11">
        <v>0</v>
      </c>
      <c r="TG36" s="11">
        <v>0</v>
      </c>
      <c r="TH36" s="11">
        <v>84.046576467457371</v>
      </c>
      <c r="TI36" s="11">
        <v>0</v>
      </c>
      <c r="TJ36" s="11">
        <v>0</v>
      </c>
      <c r="TK36" s="11">
        <v>0</v>
      </c>
      <c r="TL36" s="11">
        <v>0</v>
      </c>
      <c r="TM36" s="11">
        <v>0</v>
      </c>
      <c r="TN36" s="11">
        <v>0</v>
      </c>
      <c r="TO36" s="11">
        <v>0</v>
      </c>
      <c r="TP36" s="11">
        <v>0</v>
      </c>
      <c r="TQ36" s="11">
        <v>0</v>
      </c>
      <c r="TR36" s="11">
        <v>0</v>
      </c>
      <c r="TS36" s="11">
        <v>0</v>
      </c>
      <c r="TT36" s="11">
        <v>0</v>
      </c>
      <c r="TU36" s="11">
        <v>0</v>
      </c>
      <c r="TV36" s="11">
        <v>0</v>
      </c>
      <c r="TW36" s="11">
        <v>0</v>
      </c>
      <c r="TX36" s="11">
        <v>0</v>
      </c>
      <c r="TY36" s="11">
        <v>0</v>
      </c>
      <c r="TZ36" s="11">
        <v>0</v>
      </c>
      <c r="UA36" s="11">
        <v>0</v>
      </c>
      <c r="UB36" s="11">
        <v>0</v>
      </c>
      <c r="UC36" s="11">
        <v>0</v>
      </c>
      <c r="UD36" s="11">
        <v>0</v>
      </c>
      <c r="UE36" s="11">
        <v>0</v>
      </c>
      <c r="UF36" s="11">
        <v>0</v>
      </c>
      <c r="UG36" s="11">
        <v>0</v>
      </c>
      <c r="UH36" s="11">
        <v>0</v>
      </c>
      <c r="UI36" s="11">
        <v>0</v>
      </c>
      <c r="UJ36" s="11">
        <v>0</v>
      </c>
      <c r="UK36" s="11">
        <v>0</v>
      </c>
      <c r="UL36" s="11">
        <v>0</v>
      </c>
      <c r="UM36" s="11">
        <v>0</v>
      </c>
      <c r="UN36" s="11">
        <v>0</v>
      </c>
      <c r="UO36" s="11">
        <v>0</v>
      </c>
      <c r="UP36" s="11">
        <v>0</v>
      </c>
      <c r="UQ36" s="11">
        <v>0</v>
      </c>
      <c r="UR36" s="11">
        <v>0</v>
      </c>
      <c r="US36" s="11">
        <v>1689.1030000000001</v>
      </c>
      <c r="UT36" s="11">
        <v>0</v>
      </c>
      <c r="UU36" s="11">
        <v>0</v>
      </c>
      <c r="UV36" s="11">
        <v>0</v>
      </c>
      <c r="UW36" s="11">
        <v>0</v>
      </c>
      <c r="UX36" s="11">
        <v>0</v>
      </c>
      <c r="UY36" s="11">
        <v>0</v>
      </c>
      <c r="UZ36" s="11">
        <v>0</v>
      </c>
      <c r="VA36" s="11">
        <v>11867</v>
      </c>
      <c r="VB36" s="11">
        <v>0</v>
      </c>
      <c r="VC36" s="11">
        <v>0</v>
      </c>
      <c r="VD36" s="11">
        <v>0</v>
      </c>
      <c r="VE36" s="11">
        <v>0</v>
      </c>
      <c r="VF36" s="11">
        <v>0</v>
      </c>
      <c r="VG36" s="11">
        <v>0</v>
      </c>
      <c r="VH36" s="11">
        <v>0</v>
      </c>
      <c r="VI36" s="11">
        <v>0</v>
      </c>
      <c r="VJ36" s="11">
        <v>0</v>
      </c>
      <c r="VK36" s="11">
        <v>0</v>
      </c>
      <c r="VL36" s="11">
        <v>0</v>
      </c>
      <c r="VM36" s="11">
        <v>0</v>
      </c>
      <c r="VN36" s="11">
        <v>0</v>
      </c>
      <c r="VO36" s="11">
        <v>0</v>
      </c>
      <c r="VP36" s="11">
        <v>0</v>
      </c>
      <c r="VQ36" s="11">
        <v>0</v>
      </c>
      <c r="VR36" s="11">
        <v>0</v>
      </c>
      <c r="VS36" s="11">
        <v>0</v>
      </c>
      <c r="VT36" s="11">
        <v>0</v>
      </c>
      <c r="VU36" s="11">
        <v>0</v>
      </c>
      <c r="VV36" s="11">
        <v>0</v>
      </c>
      <c r="VW36" s="11">
        <v>0</v>
      </c>
      <c r="VX36" s="11">
        <v>0</v>
      </c>
      <c r="VY36" s="11">
        <v>0</v>
      </c>
      <c r="VZ36" s="11">
        <v>0</v>
      </c>
      <c r="WA36" s="11">
        <v>0</v>
      </c>
      <c r="WB36" s="11">
        <v>0</v>
      </c>
      <c r="WC36" s="11">
        <v>0</v>
      </c>
      <c r="WD36" s="11">
        <v>0</v>
      </c>
      <c r="WE36" s="11">
        <v>0</v>
      </c>
      <c r="WF36" s="11">
        <v>0</v>
      </c>
      <c r="WG36" s="11">
        <v>0</v>
      </c>
      <c r="WH36" s="11">
        <v>0</v>
      </c>
      <c r="WI36" s="11">
        <v>0</v>
      </c>
      <c r="WJ36" s="11">
        <v>0</v>
      </c>
      <c r="WK36" s="11">
        <v>0</v>
      </c>
      <c r="WL36" s="11">
        <v>0</v>
      </c>
      <c r="WM36" s="11">
        <v>0</v>
      </c>
      <c r="WN36" s="11">
        <v>0</v>
      </c>
      <c r="WO36" s="11">
        <v>0</v>
      </c>
      <c r="WP36" s="11">
        <v>0</v>
      </c>
      <c r="WQ36" s="11">
        <v>0</v>
      </c>
      <c r="WR36" s="11">
        <v>0</v>
      </c>
      <c r="WS36" s="11">
        <v>0</v>
      </c>
      <c r="WT36" s="11">
        <v>531.56892169815285</v>
      </c>
      <c r="WU36" s="11">
        <v>0</v>
      </c>
      <c r="WV36" s="11">
        <v>0</v>
      </c>
      <c r="WW36" s="11">
        <v>0</v>
      </c>
      <c r="WX36" s="11">
        <v>0</v>
      </c>
      <c r="WY36" s="11">
        <v>0</v>
      </c>
      <c r="WZ36" s="11">
        <v>0</v>
      </c>
      <c r="XA36" s="11">
        <v>20637.640485122298</v>
      </c>
      <c r="XB36" s="11">
        <v>0</v>
      </c>
      <c r="XC36" s="11">
        <v>0</v>
      </c>
      <c r="XD36" s="11">
        <v>979.72649842074145</v>
      </c>
      <c r="XE36" s="11">
        <v>0</v>
      </c>
      <c r="XF36" s="11">
        <v>0</v>
      </c>
      <c r="XG36" s="11">
        <v>0</v>
      </c>
      <c r="XH36" s="11">
        <v>0</v>
      </c>
      <c r="XI36" s="11">
        <v>0</v>
      </c>
      <c r="XJ36" s="11">
        <v>0</v>
      </c>
      <c r="XK36" s="11">
        <v>38036.917552595994</v>
      </c>
      <c r="XL36" s="11">
        <v>0</v>
      </c>
      <c r="XM36" s="11">
        <v>0</v>
      </c>
      <c r="XN36" s="11">
        <v>110215.05910000001</v>
      </c>
      <c r="XO36" s="11">
        <v>28809.876699999993</v>
      </c>
      <c r="XP36" s="11">
        <v>139024.93580000001</v>
      </c>
    </row>
    <row r="37" spans="1:640">
      <c r="A37" s="6">
        <v>140</v>
      </c>
      <c r="B37" s="3" t="s">
        <v>154</v>
      </c>
      <c r="C37" s="8">
        <f t="shared" si="0"/>
        <v>128.71399464883243</v>
      </c>
      <c r="D37" s="8">
        <f t="shared" si="1"/>
        <v>5413.9579258774311</v>
      </c>
      <c r="E37" s="60">
        <f t="shared" si="6"/>
        <v>5542.6719205262634</v>
      </c>
      <c r="F37" s="9">
        <f t="shared" si="2"/>
        <v>45.385477484295123</v>
      </c>
      <c r="G37" s="9">
        <f t="shared" si="3"/>
        <v>9433.6760380940595</v>
      </c>
      <c r="H37" s="9">
        <f t="shared" si="7"/>
        <v>9479.0615155783544</v>
      </c>
      <c r="I37" s="10">
        <f t="shared" si="8"/>
        <v>174.09947213312756</v>
      </c>
      <c r="J37" s="10">
        <f t="shared" si="9"/>
        <v>14847.63396397149</v>
      </c>
      <c r="K37" s="10">
        <f t="shared" si="10"/>
        <v>15021.733436104618</v>
      </c>
      <c r="L37" s="57">
        <v>26.61944606390098</v>
      </c>
      <c r="M37" s="57">
        <v>3.9402217747171861E-3</v>
      </c>
      <c r="N37" s="57">
        <v>102.09060836315673</v>
      </c>
      <c r="O37" s="57">
        <v>0</v>
      </c>
      <c r="P37" s="57">
        <v>0</v>
      </c>
      <c r="Q37" s="57">
        <v>0</v>
      </c>
      <c r="R37" s="57">
        <v>4778.0121216933821</v>
      </c>
      <c r="S37" s="57">
        <v>635.94580418404928</v>
      </c>
      <c r="T37" s="57">
        <v>0</v>
      </c>
      <c r="U37" s="58">
        <v>7.7257560091854698</v>
      </c>
      <c r="V37" s="58">
        <v>7.2510245749655706E-4</v>
      </c>
      <c r="W37" s="58">
        <v>37.658996372652155</v>
      </c>
      <c r="X37" s="58">
        <v>0</v>
      </c>
      <c r="Y37" s="58">
        <v>0</v>
      </c>
      <c r="Z37" s="58">
        <v>0</v>
      </c>
      <c r="AA37" s="58">
        <v>8752.1190144501415</v>
      </c>
      <c r="AB37" s="58">
        <v>681.55702364391777</v>
      </c>
      <c r="AC37" s="58">
        <v>0</v>
      </c>
      <c r="AD37" s="59">
        <f t="shared" si="12"/>
        <v>34.345202073086448</v>
      </c>
      <c r="AE37" s="59">
        <f t="shared" si="12"/>
        <v>4.6653242322137432E-3</v>
      </c>
      <c r="AF37" s="59">
        <f t="shared" si="12"/>
        <v>139.74960473580887</v>
      </c>
      <c r="AG37" s="59">
        <f t="shared" si="11"/>
        <v>0</v>
      </c>
      <c r="AH37" s="59">
        <f t="shared" si="11"/>
        <v>0</v>
      </c>
      <c r="AI37" s="59">
        <f t="shared" si="11"/>
        <v>0</v>
      </c>
      <c r="AJ37" s="59">
        <f t="shared" si="11"/>
        <v>13530.131136143524</v>
      </c>
      <c r="AK37" s="59">
        <f t="shared" si="11"/>
        <v>1317.5028278279669</v>
      </c>
      <c r="AL37" s="59">
        <f t="shared" si="11"/>
        <v>0</v>
      </c>
      <c r="AM37" s="11">
        <v>0</v>
      </c>
      <c r="AN37" s="11">
        <v>0</v>
      </c>
      <c r="AO37" s="11">
        <v>0</v>
      </c>
      <c r="AP37" s="11">
        <v>0</v>
      </c>
      <c r="AQ37" s="11">
        <v>0</v>
      </c>
      <c r="AR37" s="11">
        <v>0</v>
      </c>
      <c r="AS37" s="11">
        <v>862.610985649903</v>
      </c>
      <c r="AT37" s="11">
        <v>0</v>
      </c>
      <c r="AU37" s="11">
        <v>0</v>
      </c>
      <c r="AV37" s="11">
        <v>0</v>
      </c>
      <c r="AW37" s="11">
        <v>0</v>
      </c>
      <c r="AX37" s="11">
        <v>0</v>
      </c>
      <c r="AY37" s="11">
        <v>0</v>
      </c>
      <c r="AZ37" s="11">
        <v>0</v>
      </c>
      <c r="BA37" s="11">
        <v>0</v>
      </c>
      <c r="BB37" s="11">
        <v>0</v>
      </c>
      <c r="BC37" s="11">
        <v>62.525014350096995</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0</v>
      </c>
      <c r="CC37" s="11">
        <v>21.222771805186706</v>
      </c>
      <c r="CD37" s="11">
        <v>0</v>
      </c>
      <c r="CE37" s="11">
        <v>0</v>
      </c>
      <c r="CF37" s="11">
        <v>0</v>
      </c>
      <c r="CG37" s="11">
        <v>2170.5107528031854</v>
      </c>
      <c r="CH37" s="11">
        <v>628.72847341443889</v>
      </c>
      <c r="CI37" s="11">
        <v>0</v>
      </c>
      <c r="CJ37" s="11">
        <v>0</v>
      </c>
      <c r="CK37" s="11">
        <v>0</v>
      </c>
      <c r="CL37" s="11">
        <v>0</v>
      </c>
      <c r="CM37" s="11">
        <v>22.777228194813294</v>
      </c>
      <c r="CN37" s="11">
        <v>0</v>
      </c>
      <c r="CO37" s="11">
        <v>0</v>
      </c>
      <c r="CP37" s="11">
        <v>0</v>
      </c>
      <c r="CQ37" s="11">
        <v>2329.4892471968146</v>
      </c>
      <c r="CR37" s="11">
        <v>674.77952658556114</v>
      </c>
      <c r="CS37" s="11">
        <v>0</v>
      </c>
      <c r="CT37" s="11">
        <v>0</v>
      </c>
      <c r="CU37" s="11">
        <v>0</v>
      </c>
      <c r="CV37" s="11">
        <v>0</v>
      </c>
      <c r="CW37" s="11">
        <v>0</v>
      </c>
      <c r="CX37" s="11">
        <v>0</v>
      </c>
      <c r="CY37" s="11">
        <v>0</v>
      </c>
      <c r="CZ37" s="11">
        <v>0</v>
      </c>
      <c r="DA37" s="11">
        <v>111.02896788002268</v>
      </c>
      <c r="DB37" s="11">
        <v>0.22250294164333204</v>
      </c>
      <c r="DC37" s="11">
        <v>0</v>
      </c>
      <c r="DD37" s="11">
        <v>0</v>
      </c>
      <c r="DE37" s="11">
        <v>0</v>
      </c>
      <c r="DF37" s="11">
        <v>0</v>
      </c>
      <c r="DG37" s="11">
        <v>0</v>
      </c>
      <c r="DH37" s="11">
        <v>0</v>
      </c>
      <c r="DI37" s="11">
        <v>0</v>
      </c>
      <c r="DJ37" s="11">
        <v>0</v>
      </c>
      <c r="DK37" s="11">
        <v>3381.9710321199773</v>
      </c>
      <c r="DL37" s="11">
        <v>6.7774970583566674</v>
      </c>
      <c r="DM37" s="11">
        <v>0</v>
      </c>
      <c r="DN37" s="11">
        <v>0</v>
      </c>
      <c r="DO37" s="11">
        <v>0</v>
      </c>
      <c r="DP37" s="11">
        <v>0</v>
      </c>
      <c r="DQ37" s="11">
        <v>0</v>
      </c>
      <c r="DR37" s="11">
        <v>0</v>
      </c>
      <c r="DS37" s="11">
        <v>0</v>
      </c>
      <c r="DT37" s="11">
        <v>0</v>
      </c>
      <c r="DU37" s="11">
        <v>0</v>
      </c>
      <c r="DV37" s="11">
        <v>0</v>
      </c>
      <c r="DW37" s="11">
        <v>0</v>
      </c>
      <c r="DX37" s="11">
        <v>0</v>
      </c>
      <c r="DY37" s="11">
        <v>0</v>
      </c>
      <c r="DZ37" s="11">
        <v>0</v>
      </c>
      <c r="EA37" s="11">
        <v>0</v>
      </c>
      <c r="EB37" s="11">
        <v>0</v>
      </c>
      <c r="EC37" s="11">
        <v>0</v>
      </c>
      <c r="ED37" s="11">
        <v>0</v>
      </c>
      <c r="EE37" s="11">
        <v>0</v>
      </c>
      <c r="EF37" s="11">
        <v>0</v>
      </c>
      <c r="EG37" s="11">
        <v>0</v>
      </c>
      <c r="EH37" s="11">
        <v>0</v>
      </c>
      <c r="EI37" s="11">
        <v>0</v>
      </c>
      <c r="EJ37" s="11">
        <v>0</v>
      </c>
      <c r="EK37" s="11">
        <v>0</v>
      </c>
      <c r="EL37" s="11">
        <v>0</v>
      </c>
      <c r="EM37" s="11">
        <v>0</v>
      </c>
      <c r="EN37" s="11">
        <v>0</v>
      </c>
      <c r="EO37" s="11">
        <v>0</v>
      </c>
      <c r="EP37" s="11">
        <v>0</v>
      </c>
      <c r="EQ37" s="11">
        <v>0</v>
      </c>
      <c r="ER37" s="11">
        <v>0</v>
      </c>
      <c r="ES37" s="11">
        <v>0</v>
      </c>
      <c r="ET37" s="11">
        <v>0</v>
      </c>
      <c r="EU37" s="11">
        <v>0</v>
      </c>
      <c r="EV37" s="11">
        <v>0</v>
      </c>
      <c r="EW37" s="11">
        <v>0</v>
      </c>
      <c r="EX37" s="11">
        <v>0</v>
      </c>
      <c r="EY37" s="11">
        <v>0</v>
      </c>
      <c r="EZ37" s="11">
        <v>0</v>
      </c>
      <c r="FA37" s="11">
        <v>0</v>
      </c>
      <c r="FB37" s="11">
        <v>0</v>
      </c>
      <c r="FC37" s="11">
        <v>0</v>
      </c>
      <c r="FD37" s="11">
        <v>0</v>
      </c>
      <c r="FE37" s="11">
        <v>0</v>
      </c>
      <c r="FF37" s="11">
        <v>0</v>
      </c>
      <c r="FG37" s="11">
        <v>0</v>
      </c>
      <c r="FH37" s="11">
        <v>0</v>
      </c>
      <c r="FI37" s="11">
        <v>0</v>
      </c>
      <c r="FJ37" s="11">
        <v>0</v>
      </c>
      <c r="FK37" s="11">
        <v>0</v>
      </c>
      <c r="FL37" s="11">
        <v>0</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c r="GF37" s="11">
        <v>0</v>
      </c>
      <c r="GG37" s="11">
        <v>0</v>
      </c>
      <c r="GH37" s="11">
        <v>0</v>
      </c>
      <c r="GI37" s="11">
        <v>0</v>
      </c>
      <c r="GJ37" s="11">
        <v>0</v>
      </c>
      <c r="GK37" s="11">
        <v>0</v>
      </c>
      <c r="GL37" s="11">
        <v>0</v>
      </c>
      <c r="GM37" s="11">
        <v>0</v>
      </c>
      <c r="GN37" s="11">
        <v>0</v>
      </c>
      <c r="GO37" s="11">
        <v>0</v>
      </c>
      <c r="GP37" s="11">
        <v>0</v>
      </c>
      <c r="GQ37" s="11">
        <v>3.4769999999999999</v>
      </c>
      <c r="GR37" s="11">
        <v>0</v>
      </c>
      <c r="GS37" s="11">
        <v>0</v>
      </c>
      <c r="GT37" s="11">
        <v>0</v>
      </c>
      <c r="GU37" s="11">
        <v>0</v>
      </c>
      <c r="GV37" s="11">
        <v>0</v>
      </c>
      <c r="GW37" s="11">
        <v>0</v>
      </c>
      <c r="GX37" s="11">
        <v>0</v>
      </c>
      <c r="GY37" s="11">
        <v>0</v>
      </c>
      <c r="GZ37" s="11">
        <v>0</v>
      </c>
      <c r="HA37" s="11">
        <v>0</v>
      </c>
      <c r="HB37" s="11">
        <v>0</v>
      </c>
      <c r="HC37" s="11">
        <v>0</v>
      </c>
      <c r="HD37" s="11">
        <v>0</v>
      </c>
      <c r="HE37" s="11">
        <v>0</v>
      </c>
      <c r="HF37" s="11">
        <v>0</v>
      </c>
      <c r="HG37" s="11">
        <v>0</v>
      </c>
      <c r="HH37" s="11">
        <v>0</v>
      </c>
      <c r="HI37" s="11">
        <v>0</v>
      </c>
      <c r="HJ37" s="11">
        <v>0</v>
      </c>
      <c r="HK37" s="11">
        <v>0</v>
      </c>
      <c r="HL37" s="11">
        <v>0</v>
      </c>
      <c r="HM37" s="11">
        <v>0</v>
      </c>
      <c r="HN37" s="11">
        <v>0</v>
      </c>
      <c r="HO37" s="11">
        <v>0</v>
      </c>
      <c r="HP37" s="11">
        <v>0</v>
      </c>
      <c r="HQ37" s="11">
        <v>0</v>
      </c>
      <c r="HR37" s="11">
        <v>0</v>
      </c>
      <c r="HS37" s="11">
        <v>0</v>
      </c>
      <c r="HT37" s="11">
        <v>0</v>
      </c>
      <c r="HU37" s="11">
        <v>0</v>
      </c>
      <c r="HV37" s="11">
        <v>0</v>
      </c>
      <c r="HW37" s="11">
        <v>0</v>
      </c>
      <c r="HX37" s="11">
        <v>0</v>
      </c>
      <c r="HY37" s="11">
        <v>0</v>
      </c>
      <c r="HZ37" s="11">
        <v>0</v>
      </c>
      <c r="IA37" s="11">
        <v>0</v>
      </c>
      <c r="IB37" s="11">
        <v>0</v>
      </c>
      <c r="IC37" s="11">
        <v>0</v>
      </c>
      <c r="ID37" s="11">
        <v>0</v>
      </c>
      <c r="IE37" s="11">
        <v>0</v>
      </c>
      <c r="IF37" s="11">
        <v>0</v>
      </c>
      <c r="IG37" s="11">
        <v>0</v>
      </c>
      <c r="IH37" s="11">
        <v>0</v>
      </c>
      <c r="II37" s="11">
        <v>0</v>
      </c>
      <c r="IJ37" s="11">
        <v>0</v>
      </c>
      <c r="IK37" s="11">
        <v>0</v>
      </c>
      <c r="IL37" s="11">
        <v>0</v>
      </c>
      <c r="IM37" s="11">
        <v>0</v>
      </c>
      <c r="IN37" s="11">
        <v>0</v>
      </c>
      <c r="IO37" s="11">
        <v>0</v>
      </c>
      <c r="IP37" s="11">
        <v>0</v>
      </c>
      <c r="IQ37" s="11">
        <v>0</v>
      </c>
      <c r="IR37" s="11">
        <v>0</v>
      </c>
      <c r="IS37" s="11">
        <v>0</v>
      </c>
      <c r="IT37" s="11">
        <v>0</v>
      </c>
      <c r="IU37" s="11">
        <v>0</v>
      </c>
      <c r="IV37" s="11">
        <v>0</v>
      </c>
      <c r="IW37" s="11">
        <v>0</v>
      </c>
      <c r="IX37" s="11">
        <v>0</v>
      </c>
      <c r="IY37" s="11">
        <v>0</v>
      </c>
      <c r="IZ37" s="11">
        <v>0</v>
      </c>
      <c r="JA37" s="11">
        <v>0</v>
      </c>
      <c r="JB37" s="11">
        <v>0</v>
      </c>
      <c r="JC37" s="11">
        <v>0</v>
      </c>
      <c r="JD37" s="11">
        <v>0</v>
      </c>
      <c r="JE37" s="11">
        <v>0</v>
      </c>
      <c r="JF37" s="11">
        <v>14.999997827967064</v>
      </c>
      <c r="JG37" s="11">
        <v>0</v>
      </c>
      <c r="JH37" s="11">
        <v>0</v>
      </c>
      <c r="JI37" s="11">
        <v>0</v>
      </c>
      <c r="JJ37" s="11">
        <v>0</v>
      </c>
      <c r="JK37" s="11">
        <v>0</v>
      </c>
      <c r="JL37" s="11">
        <v>0</v>
      </c>
      <c r="JM37" s="11">
        <v>0</v>
      </c>
      <c r="JN37" s="11">
        <v>0</v>
      </c>
      <c r="JO37" s="11">
        <v>0</v>
      </c>
      <c r="JP37" s="11">
        <v>0</v>
      </c>
      <c r="JQ37" s="11">
        <v>0</v>
      </c>
      <c r="JR37" s="11">
        <v>0</v>
      </c>
      <c r="JS37" s="11">
        <v>0</v>
      </c>
      <c r="JT37" s="11">
        <v>0</v>
      </c>
      <c r="JU37" s="11">
        <v>0</v>
      </c>
      <c r="JV37" s="11">
        <v>0</v>
      </c>
      <c r="JW37" s="11">
        <v>0</v>
      </c>
      <c r="JX37" s="11">
        <v>0</v>
      </c>
      <c r="JY37" s="11">
        <v>0</v>
      </c>
      <c r="JZ37" s="11">
        <v>0</v>
      </c>
      <c r="KA37" s="11">
        <v>0</v>
      </c>
      <c r="KB37" s="11">
        <v>0</v>
      </c>
      <c r="KC37" s="11">
        <v>0</v>
      </c>
      <c r="KD37" s="11">
        <v>0</v>
      </c>
      <c r="KE37" s="11">
        <v>0</v>
      </c>
      <c r="KF37" s="11">
        <v>0</v>
      </c>
      <c r="KG37" s="11">
        <v>0</v>
      </c>
      <c r="KH37" s="11">
        <v>0</v>
      </c>
      <c r="KI37" s="11">
        <v>0</v>
      </c>
      <c r="KJ37" s="11">
        <v>0</v>
      </c>
      <c r="KK37" s="11">
        <v>0</v>
      </c>
      <c r="KL37" s="11">
        <v>0</v>
      </c>
      <c r="KM37" s="11">
        <v>0</v>
      </c>
      <c r="KN37" s="11">
        <v>0</v>
      </c>
      <c r="KO37" s="11">
        <v>0</v>
      </c>
      <c r="KP37" s="11">
        <v>0</v>
      </c>
      <c r="KQ37" s="11">
        <v>0</v>
      </c>
      <c r="KR37" s="11">
        <v>0</v>
      </c>
      <c r="KS37" s="11">
        <v>0</v>
      </c>
      <c r="KT37" s="11">
        <v>0</v>
      </c>
      <c r="KU37" s="11">
        <v>0</v>
      </c>
      <c r="KV37" s="11">
        <v>0</v>
      </c>
      <c r="KW37" s="11">
        <v>0</v>
      </c>
      <c r="KX37" s="11">
        <v>0</v>
      </c>
      <c r="KY37" s="11">
        <v>0</v>
      </c>
      <c r="KZ37" s="11">
        <v>0</v>
      </c>
      <c r="LA37" s="11">
        <v>0</v>
      </c>
      <c r="LB37" s="11">
        <v>0</v>
      </c>
      <c r="LC37" s="11">
        <v>0</v>
      </c>
      <c r="LD37" s="11">
        <v>0</v>
      </c>
      <c r="LE37" s="11">
        <v>0</v>
      </c>
      <c r="LF37" s="11">
        <v>0</v>
      </c>
      <c r="LG37" s="11">
        <v>0</v>
      </c>
      <c r="LH37" s="11">
        <v>0</v>
      </c>
      <c r="LI37" s="11">
        <v>0</v>
      </c>
      <c r="LJ37" s="11">
        <v>0</v>
      </c>
      <c r="LK37" s="11">
        <v>0</v>
      </c>
      <c r="LL37" s="11">
        <v>0</v>
      </c>
      <c r="LM37" s="11">
        <v>0</v>
      </c>
      <c r="LN37" s="11">
        <v>0</v>
      </c>
      <c r="LO37" s="11">
        <v>0</v>
      </c>
      <c r="LP37" s="11">
        <v>0</v>
      </c>
      <c r="LQ37" s="11">
        <v>0</v>
      </c>
      <c r="LR37" s="11">
        <v>0</v>
      </c>
      <c r="LS37" s="11">
        <v>0</v>
      </c>
      <c r="LT37" s="11">
        <v>0</v>
      </c>
      <c r="LU37" s="11">
        <v>0</v>
      </c>
      <c r="LV37" s="11">
        <v>0</v>
      </c>
      <c r="LW37" s="11">
        <v>0</v>
      </c>
      <c r="LX37" s="11">
        <v>-8.0051699999999997</v>
      </c>
      <c r="LY37" s="11">
        <v>0</v>
      </c>
      <c r="LZ37" s="11">
        <v>0</v>
      </c>
      <c r="MA37" s="11">
        <v>0</v>
      </c>
      <c r="MB37" s="11">
        <v>0</v>
      </c>
      <c r="MC37" s="11">
        <v>0</v>
      </c>
      <c r="MD37" s="11">
        <v>0</v>
      </c>
      <c r="ME37" s="11">
        <v>0</v>
      </c>
      <c r="MF37" s="11">
        <v>0</v>
      </c>
      <c r="MG37" s="11">
        <v>0</v>
      </c>
      <c r="MH37" s="11">
        <v>0</v>
      </c>
      <c r="MI37" s="11">
        <v>0</v>
      </c>
      <c r="MJ37" s="11">
        <v>0</v>
      </c>
      <c r="MK37" s="11">
        <v>0</v>
      </c>
      <c r="ML37" s="11">
        <v>0</v>
      </c>
      <c r="MM37" s="11">
        <v>0</v>
      </c>
      <c r="MN37" s="11">
        <v>0</v>
      </c>
      <c r="MO37" s="11">
        <v>0</v>
      </c>
      <c r="MP37" s="11">
        <v>0</v>
      </c>
      <c r="MQ37" s="11">
        <v>0</v>
      </c>
      <c r="MR37" s="11">
        <v>0</v>
      </c>
      <c r="MS37" s="11">
        <v>0</v>
      </c>
      <c r="MT37" s="11">
        <v>0</v>
      </c>
      <c r="MU37" s="11">
        <v>0</v>
      </c>
      <c r="MV37" s="11">
        <v>0</v>
      </c>
      <c r="MW37" s="11">
        <v>0</v>
      </c>
      <c r="MX37" s="11">
        <v>0</v>
      </c>
      <c r="MY37" s="11">
        <v>0</v>
      </c>
      <c r="MZ37" s="11">
        <v>0</v>
      </c>
      <c r="NA37" s="11">
        <v>0</v>
      </c>
      <c r="NB37" s="11">
        <v>0</v>
      </c>
      <c r="NC37" s="11">
        <v>0</v>
      </c>
      <c r="ND37" s="11">
        <v>0</v>
      </c>
      <c r="NE37" s="11">
        <v>0</v>
      </c>
      <c r="NF37" s="11">
        <v>0</v>
      </c>
      <c r="NG37" s="11">
        <v>0</v>
      </c>
      <c r="NH37" s="11">
        <v>0</v>
      </c>
      <c r="NI37" s="11">
        <v>0</v>
      </c>
      <c r="NJ37" s="11">
        <v>0</v>
      </c>
      <c r="NK37" s="11">
        <v>0</v>
      </c>
      <c r="NL37" s="11">
        <v>0</v>
      </c>
      <c r="NM37" s="11">
        <v>0</v>
      </c>
      <c r="NN37" s="11">
        <v>0</v>
      </c>
      <c r="NO37" s="11">
        <v>0</v>
      </c>
      <c r="NP37" s="11">
        <v>0</v>
      </c>
      <c r="NQ37" s="11">
        <v>0</v>
      </c>
      <c r="NR37" s="11">
        <v>0</v>
      </c>
      <c r="NS37" s="11">
        <v>0</v>
      </c>
      <c r="NT37" s="11">
        <v>0</v>
      </c>
      <c r="NU37" s="11">
        <v>0</v>
      </c>
      <c r="NV37" s="11">
        <v>0</v>
      </c>
      <c r="NW37" s="11">
        <v>0</v>
      </c>
      <c r="NX37" s="11">
        <v>0</v>
      </c>
      <c r="NY37" s="11">
        <v>0</v>
      </c>
      <c r="NZ37" s="11">
        <v>0</v>
      </c>
      <c r="OA37" s="11">
        <v>0</v>
      </c>
      <c r="OB37" s="11">
        <v>0</v>
      </c>
      <c r="OC37" s="11">
        <v>0</v>
      </c>
      <c r="OD37" s="11">
        <v>0</v>
      </c>
      <c r="OE37" s="11">
        <v>0</v>
      </c>
      <c r="OF37" s="11">
        <v>0</v>
      </c>
      <c r="OG37" s="11">
        <v>0</v>
      </c>
      <c r="OH37" s="11">
        <v>7.4660970426382942</v>
      </c>
      <c r="OI37" s="11">
        <v>0</v>
      </c>
      <c r="OJ37" s="11">
        <v>0</v>
      </c>
      <c r="OK37" s="11">
        <v>0</v>
      </c>
      <c r="OL37" s="11">
        <v>0</v>
      </c>
      <c r="OM37" s="11">
        <v>0</v>
      </c>
      <c r="ON37" s="11">
        <v>0</v>
      </c>
      <c r="OO37" s="11">
        <v>0</v>
      </c>
      <c r="OP37" s="11">
        <v>0</v>
      </c>
      <c r="OQ37" s="11">
        <v>0</v>
      </c>
      <c r="OR37" s="11">
        <v>4.639421956731729</v>
      </c>
      <c r="OS37" s="11">
        <v>0</v>
      </c>
      <c r="OT37" s="11">
        <v>0</v>
      </c>
      <c r="OU37" s="11">
        <v>0</v>
      </c>
      <c r="OV37" s="11">
        <v>0</v>
      </c>
      <c r="OW37" s="11">
        <v>0</v>
      </c>
      <c r="OX37" s="11">
        <v>0</v>
      </c>
      <c r="OY37" s="11">
        <v>0</v>
      </c>
      <c r="OZ37" s="11">
        <v>0</v>
      </c>
      <c r="PA37" s="11">
        <v>0</v>
      </c>
      <c r="PB37" s="11">
        <v>3.4897018779392415</v>
      </c>
      <c r="PC37" s="11">
        <v>3.9402217747171861E-3</v>
      </c>
      <c r="PD37" s="11">
        <v>80.867836557970023</v>
      </c>
      <c r="PE37" s="11">
        <v>0</v>
      </c>
      <c r="PF37" s="11">
        <v>0</v>
      </c>
      <c r="PG37" s="11">
        <v>0</v>
      </c>
      <c r="PH37" s="11">
        <v>0</v>
      </c>
      <c r="PI37" s="11">
        <v>0</v>
      </c>
      <c r="PJ37" s="11">
        <v>0</v>
      </c>
      <c r="PK37" s="11">
        <v>0</v>
      </c>
      <c r="PL37" s="11">
        <v>0.6421951738505165</v>
      </c>
      <c r="PM37" s="11">
        <v>7.2510245749655706E-4</v>
      </c>
      <c r="PN37" s="11">
        <v>14.881768177838861</v>
      </c>
      <c r="PO37" s="11">
        <v>0</v>
      </c>
      <c r="PP37" s="11">
        <v>0</v>
      </c>
      <c r="PQ37" s="11">
        <v>0</v>
      </c>
      <c r="PR37" s="11">
        <v>0</v>
      </c>
      <c r="PS37" s="11">
        <v>0</v>
      </c>
      <c r="PT37" s="11">
        <v>0</v>
      </c>
      <c r="PU37" s="11">
        <v>0</v>
      </c>
      <c r="PV37" s="11">
        <v>3.159991960618588</v>
      </c>
      <c r="PW37" s="11">
        <v>0</v>
      </c>
      <c r="PX37" s="11">
        <v>0</v>
      </c>
      <c r="PY37" s="11">
        <v>0</v>
      </c>
      <c r="PZ37" s="11">
        <v>0</v>
      </c>
      <c r="QA37" s="11">
        <v>0</v>
      </c>
      <c r="QB37" s="11">
        <v>0</v>
      </c>
      <c r="QC37" s="11">
        <v>0</v>
      </c>
      <c r="QD37" s="11">
        <v>0</v>
      </c>
      <c r="QE37" s="11">
        <v>0</v>
      </c>
      <c r="QF37" s="11">
        <v>0.46213454096544215</v>
      </c>
      <c r="QG37" s="11">
        <v>0</v>
      </c>
      <c r="QH37" s="11">
        <v>0</v>
      </c>
      <c r="QI37" s="11">
        <v>0</v>
      </c>
      <c r="QJ37" s="11">
        <v>0</v>
      </c>
      <c r="QK37" s="11">
        <v>0</v>
      </c>
      <c r="QL37" s="11">
        <v>0</v>
      </c>
      <c r="QM37" s="11">
        <v>0</v>
      </c>
      <c r="QN37" s="11">
        <v>0</v>
      </c>
      <c r="QO37" s="11">
        <v>0</v>
      </c>
      <c r="QP37" s="11">
        <v>1.869000776079317</v>
      </c>
      <c r="QQ37" s="11">
        <v>0</v>
      </c>
      <c r="QR37" s="11">
        <v>0</v>
      </c>
      <c r="QS37" s="11">
        <v>0</v>
      </c>
      <c r="QT37" s="11">
        <v>0</v>
      </c>
      <c r="QU37" s="11">
        <v>0</v>
      </c>
      <c r="QV37" s="11">
        <v>0</v>
      </c>
      <c r="QW37" s="11">
        <v>0</v>
      </c>
      <c r="QX37" s="11">
        <v>0</v>
      </c>
      <c r="QY37" s="11">
        <v>0</v>
      </c>
      <c r="QZ37" s="11">
        <v>5.3398137409639078E-2</v>
      </c>
      <c r="RA37" s="11">
        <v>0</v>
      </c>
      <c r="RB37" s="11">
        <v>0</v>
      </c>
      <c r="RC37" s="11">
        <v>0</v>
      </c>
      <c r="RD37" s="11">
        <v>0</v>
      </c>
      <c r="RE37" s="11">
        <v>0</v>
      </c>
      <c r="RF37" s="11">
        <v>0</v>
      </c>
      <c r="RG37" s="11">
        <v>0</v>
      </c>
      <c r="RH37" s="11">
        <v>0</v>
      </c>
      <c r="RI37" s="11">
        <v>0</v>
      </c>
      <c r="RJ37" s="11">
        <v>0.78887627695800222</v>
      </c>
      <c r="RK37" s="11">
        <v>0</v>
      </c>
      <c r="RL37" s="11">
        <v>0</v>
      </c>
      <c r="RM37" s="11">
        <v>0</v>
      </c>
      <c r="RN37" s="11">
        <v>0</v>
      </c>
      <c r="RO37" s="11">
        <v>0</v>
      </c>
      <c r="RP37" s="11">
        <v>0</v>
      </c>
      <c r="RQ37" s="11">
        <v>0</v>
      </c>
      <c r="RR37" s="11">
        <v>0</v>
      </c>
      <c r="RS37" s="11">
        <v>0</v>
      </c>
      <c r="RT37" s="11">
        <v>1.3780535061303996</v>
      </c>
      <c r="RU37" s="11">
        <v>0</v>
      </c>
      <c r="RV37" s="11">
        <v>0</v>
      </c>
      <c r="RW37" s="11">
        <v>0</v>
      </c>
      <c r="RX37" s="11">
        <v>0</v>
      </c>
      <c r="RY37" s="11">
        <v>0</v>
      </c>
      <c r="RZ37" s="11">
        <v>46.703905437892203</v>
      </c>
      <c r="SA37" s="11">
        <v>0</v>
      </c>
      <c r="SB37" s="11">
        <v>0</v>
      </c>
      <c r="SC37" s="11">
        <v>0</v>
      </c>
      <c r="SD37" s="11">
        <v>1.5599365220172459</v>
      </c>
      <c r="SE37" s="11">
        <v>0</v>
      </c>
      <c r="SF37" s="11">
        <v>0</v>
      </c>
      <c r="SG37" s="11">
        <v>0</v>
      </c>
      <c r="SH37" s="11">
        <v>0</v>
      </c>
      <c r="SI37" s="11">
        <v>0</v>
      </c>
      <c r="SJ37" s="11">
        <v>52.868141541170253</v>
      </c>
      <c r="SK37" s="11">
        <v>0</v>
      </c>
      <c r="SL37" s="11">
        <v>0</v>
      </c>
      <c r="SM37" s="11">
        <v>0</v>
      </c>
      <c r="SN37" s="11">
        <v>0</v>
      </c>
      <c r="SO37" s="11">
        <v>0</v>
      </c>
      <c r="SP37" s="11">
        <v>0</v>
      </c>
      <c r="SQ37" s="11">
        <v>0</v>
      </c>
      <c r="SR37" s="11">
        <v>0</v>
      </c>
      <c r="SS37" s="11">
        <v>0</v>
      </c>
      <c r="ST37" s="11">
        <v>0</v>
      </c>
      <c r="SU37" s="11">
        <v>0</v>
      </c>
      <c r="SV37" s="11">
        <v>0</v>
      </c>
      <c r="SW37" s="11">
        <v>0</v>
      </c>
      <c r="SX37" s="11">
        <v>4.5281138348145165</v>
      </c>
      <c r="SY37" s="11">
        <v>0</v>
      </c>
      <c r="SZ37" s="11">
        <v>0</v>
      </c>
      <c r="TA37" s="11">
        <v>0</v>
      </c>
      <c r="TB37" s="11">
        <v>0</v>
      </c>
      <c r="TC37" s="11">
        <v>0</v>
      </c>
      <c r="TD37" s="11">
        <v>0</v>
      </c>
      <c r="TE37" s="11">
        <v>0</v>
      </c>
      <c r="TF37" s="11">
        <v>0</v>
      </c>
      <c r="TG37" s="11">
        <v>0</v>
      </c>
      <c r="TH37" s="11">
        <v>0.26258216479005531</v>
      </c>
      <c r="TI37" s="11">
        <v>0</v>
      </c>
      <c r="TJ37" s="11">
        <v>0</v>
      </c>
      <c r="TK37" s="11">
        <v>0</v>
      </c>
      <c r="TL37" s="11">
        <v>0</v>
      </c>
      <c r="TM37" s="11">
        <v>0</v>
      </c>
      <c r="TN37" s="11">
        <v>0</v>
      </c>
      <c r="TO37" s="11">
        <v>0</v>
      </c>
      <c r="TP37" s="11">
        <v>0</v>
      </c>
      <c r="TQ37" s="11">
        <v>0</v>
      </c>
      <c r="TR37" s="11">
        <v>0</v>
      </c>
      <c r="TS37" s="11">
        <v>0</v>
      </c>
      <c r="TT37" s="11">
        <v>0</v>
      </c>
      <c r="TU37" s="11">
        <v>0</v>
      </c>
      <c r="TV37" s="11">
        <v>0</v>
      </c>
      <c r="TW37" s="11">
        <v>0</v>
      </c>
      <c r="TX37" s="11">
        <v>0</v>
      </c>
      <c r="TY37" s="11">
        <v>0</v>
      </c>
      <c r="TZ37" s="11">
        <v>0</v>
      </c>
      <c r="UA37" s="11">
        <v>0</v>
      </c>
      <c r="UB37" s="11">
        <v>0</v>
      </c>
      <c r="UC37" s="11">
        <v>0</v>
      </c>
      <c r="UD37" s="11">
        <v>0</v>
      </c>
      <c r="UE37" s="11">
        <v>0</v>
      </c>
      <c r="UF37" s="11">
        <v>0</v>
      </c>
      <c r="UG37" s="11">
        <v>0</v>
      </c>
      <c r="UH37" s="11">
        <v>0</v>
      </c>
      <c r="UI37" s="11">
        <v>0</v>
      </c>
      <c r="UJ37" s="11">
        <v>0</v>
      </c>
      <c r="UK37" s="11">
        <v>0</v>
      </c>
      <c r="UL37" s="11">
        <v>0</v>
      </c>
      <c r="UM37" s="11">
        <v>0</v>
      </c>
      <c r="UN37" s="11">
        <v>0</v>
      </c>
      <c r="UO37" s="11">
        <v>0</v>
      </c>
      <c r="UP37" s="11">
        <v>0</v>
      </c>
      <c r="UQ37" s="11">
        <v>0</v>
      </c>
      <c r="UR37" s="11">
        <v>0</v>
      </c>
      <c r="US37" s="11">
        <v>0</v>
      </c>
      <c r="UT37" s="11">
        <v>0</v>
      </c>
      <c r="UU37" s="11">
        <v>0</v>
      </c>
      <c r="UV37" s="11">
        <v>0</v>
      </c>
      <c r="UW37" s="11">
        <v>0</v>
      </c>
      <c r="UX37" s="11">
        <v>0</v>
      </c>
      <c r="UY37" s="11">
        <v>0</v>
      </c>
      <c r="UZ37" s="11">
        <v>0</v>
      </c>
      <c r="VA37" s="11">
        <v>0</v>
      </c>
      <c r="VB37" s="11">
        <v>0</v>
      </c>
      <c r="VC37" s="11">
        <v>0</v>
      </c>
      <c r="VD37" s="11">
        <v>0</v>
      </c>
      <c r="VE37" s="11">
        <v>0</v>
      </c>
      <c r="VF37" s="11">
        <v>0</v>
      </c>
      <c r="VG37" s="11">
        <v>0</v>
      </c>
      <c r="VH37" s="11">
        <v>0</v>
      </c>
      <c r="VI37" s="11">
        <v>0</v>
      </c>
      <c r="VJ37" s="11">
        <v>0</v>
      </c>
      <c r="VK37" s="11">
        <v>0</v>
      </c>
      <c r="VL37" s="11">
        <v>0</v>
      </c>
      <c r="VM37" s="11">
        <v>0</v>
      </c>
      <c r="VN37" s="11">
        <v>0</v>
      </c>
      <c r="VO37" s="11">
        <v>0</v>
      </c>
      <c r="VP37" s="11">
        <v>0</v>
      </c>
      <c r="VQ37" s="11">
        <v>0</v>
      </c>
      <c r="VR37" s="11">
        <v>0</v>
      </c>
      <c r="VS37" s="11">
        <v>0</v>
      </c>
      <c r="VT37" s="11">
        <v>0</v>
      </c>
      <c r="VU37" s="11">
        <v>0</v>
      </c>
      <c r="VV37" s="11">
        <v>0</v>
      </c>
      <c r="VW37" s="11">
        <v>0</v>
      </c>
      <c r="VX37" s="11">
        <v>0</v>
      </c>
      <c r="VY37" s="11">
        <v>0</v>
      </c>
      <c r="VZ37" s="11">
        <v>0</v>
      </c>
      <c r="WA37" s="11">
        <v>0</v>
      </c>
      <c r="WB37" s="11">
        <v>0</v>
      </c>
      <c r="WC37" s="11">
        <v>0</v>
      </c>
      <c r="WD37" s="11">
        <v>0</v>
      </c>
      <c r="WE37" s="11">
        <v>0</v>
      </c>
      <c r="WF37" s="11">
        <v>0</v>
      </c>
      <c r="WG37" s="11">
        <v>0</v>
      </c>
      <c r="WH37" s="11">
        <v>0</v>
      </c>
      <c r="WI37" s="11">
        <v>0</v>
      </c>
      <c r="WJ37" s="11">
        <v>0</v>
      </c>
      <c r="WK37" s="11">
        <v>0</v>
      </c>
      <c r="WL37" s="11">
        <v>0</v>
      </c>
      <c r="WM37" s="11">
        <v>0</v>
      </c>
      <c r="WN37" s="11">
        <v>0</v>
      </c>
      <c r="WO37" s="11">
        <v>0</v>
      </c>
      <c r="WP37" s="11">
        <v>0</v>
      </c>
      <c r="WQ37" s="11">
        <v>0</v>
      </c>
      <c r="WR37" s="11">
        <v>0</v>
      </c>
      <c r="WS37" s="11">
        <v>0</v>
      </c>
      <c r="WT37" s="11">
        <v>0.20002862393256596</v>
      </c>
      <c r="WU37" s="11">
        <v>0</v>
      </c>
      <c r="WV37" s="11">
        <v>0</v>
      </c>
      <c r="WW37" s="11">
        <v>0</v>
      </c>
      <c r="WX37" s="11">
        <v>0</v>
      </c>
      <c r="WY37" s="11">
        <v>0</v>
      </c>
      <c r="WZ37" s="11">
        <v>1587.1575099223796</v>
      </c>
      <c r="XA37" s="11">
        <v>0</v>
      </c>
      <c r="XB37" s="11">
        <v>0</v>
      </c>
      <c r="XC37" s="11">
        <v>0</v>
      </c>
      <c r="XD37" s="11">
        <v>0.36866967821089813</v>
      </c>
      <c r="XE37" s="11">
        <v>0</v>
      </c>
      <c r="XF37" s="11">
        <v>0</v>
      </c>
      <c r="XG37" s="11">
        <v>0</v>
      </c>
      <c r="XH37" s="11">
        <v>0</v>
      </c>
      <c r="XI37" s="11">
        <v>0</v>
      </c>
      <c r="XJ37" s="11">
        <v>2925.2655792420819</v>
      </c>
      <c r="XK37" s="11">
        <v>0</v>
      </c>
      <c r="XL37" s="11">
        <v>0</v>
      </c>
      <c r="XM37" s="11">
        <v>0</v>
      </c>
      <c r="XN37" s="11">
        <v>0</v>
      </c>
      <c r="XO37" s="11">
        <v>0</v>
      </c>
      <c r="XP37" s="11">
        <v>0</v>
      </c>
    </row>
    <row r="38" spans="1:640">
      <c r="A38" s="6">
        <v>148</v>
      </c>
      <c r="B38" s="3" t="s">
        <v>155</v>
      </c>
      <c r="C38" s="8">
        <f t="shared" si="0"/>
        <v>247.25557738857123</v>
      </c>
      <c r="D38" s="8">
        <f t="shared" si="1"/>
        <v>8838.8959468792473</v>
      </c>
      <c r="E38" s="60">
        <f t="shared" si="6"/>
        <v>9086.1515242678179</v>
      </c>
      <c r="F38" s="9">
        <f t="shared" si="2"/>
        <v>83.994524746638461</v>
      </c>
      <c r="G38" s="9">
        <f t="shared" si="3"/>
        <v>5054.9229804677498</v>
      </c>
      <c r="H38" s="9">
        <f t="shared" si="7"/>
        <v>5138.9175052143883</v>
      </c>
      <c r="I38" s="10">
        <f t="shared" si="8"/>
        <v>331.25010213520966</v>
      </c>
      <c r="J38" s="10">
        <f t="shared" si="9"/>
        <v>13893.818927346998</v>
      </c>
      <c r="K38" s="10">
        <f t="shared" si="10"/>
        <v>14225.069029482205</v>
      </c>
      <c r="L38" s="57">
        <v>85.469765129605577</v>
      </c>
      <c r="M38" s="57">
        <v>1.5760887098868744E-2</v>
      </c>
      <c r="N38" s="57">
        <v>161.77005137186677</v>
      </c>
      <c r="O38" s="57">
        <v>0</v>
      </c>
      <c r="P38" s="57">
        <v>0</v>
      </c>
      <c r="Q38" s="57">
        <v>0</v>
      </c>
      <c r="R38" s="57">
        <v>8381.4689035713127</v>
      </c>
      <c r="S38" s="57">
        <v>457.42704330793487</v>
      </c>
      <c r="T38" s="57">
        <v>0</v>
      </c>
      <c r="U38" s="58">
        <v>29.472396983421572</v>
      </c>
      <c r="V38" s="58">
        <v>2.9004098299862282E-3</v>
      </c>
      <c r="W38" s="58">
        <v>54.519227353386896</v>
      </c>
      <c r="X38" s="58">
        <v>0</v>
      </c>
      <c r="Y38" s="58">
        <v>0</v>
      </c>
      <c r="Z38" s="58">
        <v>0</v>
      </c>
      <c r="AA38" s="58">
        <v>4551.5810694887987</v>
      </c>
      <c r="AB38" s="58">
        <v>503.34191097895126</v>
      </c>
      <c r="AC38" s="58">
        <v>0</v>
      </c>
      <c r="AD38" s="59">
        <f t="shared" si="12"/>
        <v>114.94216211302715</v>
      </c>
      <c r="AE38" s="59">
        <f t="shared" si="12"/>
        <v>1.8661296928854973E-2</v>
      </c>
      <c r="AF38" s="59">
        <f t="shared" si="12"/>
        <v>216.28927872525367</v>
      </c>
      <c r="AG38" s="59">
        <f t="shared" si="11"/>
        <v>0</v>
      </c>
      <c r="AH38" s="59">
        <f t="shared" si="11"/>
        <v>0</v>
      </c>
      <c r="AI38" s="59">
        <f t="shared" si="11"/>
        <v>0</v>
      </c>
      <c r="AJ38" s="59">
        <f t="shared" si="11"/>
        <v>12933.049973060111</v>
      </c>
      <c r="AK38" s="59">
        <f t="shared" si="11"/>
        <v>960.76895428688613</v>
      </c>
      <c r="AL38" s="59">
        <f t="shared" si="11"/>
        <v>0</v>
      </c>
      <c r="AM38" s="11">
        <v>0</v>
      </c>
      <c r="AN38" s="11">
        <v>0</v>
      </c>
      <c r="AO38" s="11">
        <v>0</v>
      </c>
      <c r="AP38" s="11">
        <v>0</v>
      </c>
      <c r="AQ38" s="11">
        <v>0</v>
      </c>
      <c r="AR38" s="11">
        <v>0</v>
      </c>
      <c r="AS38" s="11">
        <v>3037.6879202833411</v>
      </c>
      <c r="AT38" s="11">
        <v>0</v>
      </c>
      <c r="AU38" s="11">
        <v>0</v>
      </c>
      <c r="AV38" s="11">
        <v>0</v>
      </c>
      <c r="AW38" s="11">
        <v>0</v>
      </c>
      <c r="AX38" s="11">
        <v>0</v>
      </c>
      <c r="AY38" s="11">
        <v>0</v>
      </c>
      <c r="AZ38" s="11">
        <v>0</v>
      </c>
      <c r="BA38" s="11">
        <v>0</v>
      </c>
      <c r="BB38" s="11">
        <v>0</v>
      </c>
      <c r="BC38" s="11">
        <v>220.18207971665839</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27.832700551056671</v>
      </c>
      <c r="CD38" s="11">
        <v>0</v>
      </c>
      <c r="CE38" s="11">
        <v>0</v>
      </c>
      <c r="CF38" s="11">
        <v>0</v>
      </c>
      <c r="CG38" s="11">
        <v>-173.71284883088947</v>
      </c>
      <c r="CH38" s="11">
        <v>0</v>
      </c>
      <c r="CI38" s="11">
        <v>0</v>
      </c>
      <c r="CJ38" s="11">
        <v>0</v>
      </c>
      <c r="CK38" s="11">
        <v>0</v>
      </c>
      <c r="CL38" s="11">
        <v>0</v>
      </c>
      <c r="CM38" s="11">
        <v>29.871299448943329</v>
      </c>
      <c r="CN38" s="11">
        <v>0</v>
      </c>
      <c r="CO38" s="11">
        <v>0</v>
      </c>
      <c r="CP38" s="11">
        <v>0</v>
      </c>
      <c r="CQ38" s="11">
        <v>-186.43640116911052</v>
      </c>
      <c r="CR38" s="11">
        <v>0</v>
      </c>
      <c r="CS38" s="11">
        <v>0</v>
      </c>
      <c r="CT38" s="11">
        <v>0</v>
      </c>
      <c r="CU38" s="11">
        <v>0</v>
      </c>
      <c r="CV38" s="11">
        <v>0</v>
      </c>
      <c r="CW38" s="11">
        <v>0</v>
      </c>
      <c r="CX38" s="11">
        <v>0</v>
      </c>
      <c r="CY38" s="11">
        <v>0</v>
      </c>
      <c r="CZ38" s="11">
        <v>0</v>
      </c>
      <c r="DA38" s="11">
        <v>70.236645362918566</v>
      </c>
      <c r="DB38" s="11">
        <v>0</v>
      </c>
      <c r="DC38" s="11">
        <v>0</v>
      </c>
      <c r="DD38" s="11">
        <v>0</v>
      </c>
      <c r="DE38" s="11">
        <v>0</v>
      </c>
      <c r="DF38" s="11">
        <v>0</v>
      </c>
      <c r="DG38" s="11">
        <v>0</v>
      </c>
      <c r="DH38" s="11">
        <v>0</v>
      </c>
      <c r="DI38" s="11">
        <v>0</v>
      </c>
      <c r="DJ38" s="11">
        <v>0</v>
      </c>
      <c r="DK38" s="11">
        <v>2139.4263546370812</v>
      </c>
      <c r="DL38" s="11">
        <v>0</v>
      </c>
      <c r="DM38" s="11">
        <v>0</v>
      </c>
      <c r="DN38" s="11">
        <v>0</v>
      </c>
      <c r="DO38" s="11">
        <v>0</v>
      </c>
      <c r="DP38" s="11">
        <v>0</v>
      </c>
      <c r="DQ38" s="11">
        <v>0</v>
      </c>
      <c r="DR38" s="11">
        <v>0</v>
      </c>
      <c r="DS38" s="11">
        <v>0</v>
      </c>
      <c r="DT38" s="11">
        <v>0</v>
      </c>
      <c r="DU38" s="11">
        <v>0</v>
      </c>
      <c r="DV38" s="11">
        <v>0</v>
      </c>
      <c r="DW38" s="11">
        <v>0</v>
      </c>
      <c r="DX38" s="11">
        <v>0</v>
      </c>
      <c r="DY38" s="11">
        <v>0</v>
      </c>
      <c r="DZ38" s="11">
        <v>0</v>
      </c>
      <c r="EA38" s="11">
        <v>0</v>
      </c>
      <c r="EB38" s="11">
        <v>0</v>
      </c>
      <c r="EC38" s="11">
        <v>0</v>
      </c>
      <c r="ED38" s="11">
        <v>0</v>
      </c>
      <c r="EE38" s="11">
        <v>0</v>
      </c>
      <c r="EF38" s="11">
        <v>0</v>
      </c>
      <c r="EG38" s="11">
        <v>0</v>
      </c>
      <c r="EH38" s="11">
        <v>0</v>
      </c>
      <c r="EI38" s="11">
        <v>0</v>
      </c>
      <c r="EJ38" s="11">
        <v>0</v>
      </c>
      <c r="EK38" s="11">
        <v>0</v>
      </c>
      <c r="EL38" s="11">
        <v>0</v>
      </c>
      <c r="EM38" s="11">
        <v>0</v>
      </c>
      <c r="EN38" s="11">
        <v>0</v>
      </c>
      <c r="EO38" s="11">
        <v>0</v>
      </c>
      <c r="EP38" s="11">
        <v>0</v>
      </c>
      <c r="EQ38" s="11">
        <v>0</v>
      </c>
      <c r="ER38" s="11">
        <v>0</v>
      </c>
      <c r="ES38" s="11">
        <v>0</v>
      </c>
      <c r="ET38" s="11">
        <v>0</v>
      </c>
      <c r="EU38" s="11">
        <v>0</v>
      </c>
      <c r="EV38" s="11">
        <v>0</v>
      </c>
      <c r="EW38" s="11">
        <v>0</v>
      </c>
      <c r="EX38" s="11">
        <v>0</v>
      </c>
      <c r="EY38" s="11">
        <v>0</v>
      </c>
      <c r="EZ38" s="11">
        <v>0</v>
      </c>
      <c r="FA38" s="11">
        <v>0</v>
      </c>
      <c r="FB38" s="11">
        <v>0</v>
      </c>
      <c r="FC38" s="11">
        <v>0</v>
      </c>
      <c r="FD38" s="11">
        <v>0</v>
      </c>
      <c r="FE38" s="11">
        <v>0</v>
      </c>
      <c r="FF38" s="11">
        <v>0</v>
      </c>
      <c r="FG38" s="11">
        <v>0</v>
      </c>
      <c r="FH38" s="11">
        <v>0</v>
      </c>
      <c r="FI38" s="11">
        <v>0</v>
      </c>
      <c r="FJ38" s="11">
        <v>0</v>
      </c>
      <c r="FK38" s="11">
        <v>0</v>
      </c>
      <c r="FL38" s="11">
        <v>0</v>
      </c>
      <c r="FM38" s="11">
        <v>0</v>
      </c>
      <c r="FN38" s="11">
        <v>0</v>
      </c>
      <c r="FO38" s="11">
        <v>0</v>
      </c>
      <c r="FP38" s="11">
        <v>0</v>
      </c>
      <c r="FQ38" s="11">
        <v>0</v>
      </c>
      <c r="FR38" s="11">
        <v>0</v>
      </c>
      <c r="FS38" s="11">
        <v>0</v>
      </c>
      <c r="FT38" s="11">
        <v>0</v>
      </c>
      <c r="FU38" s="11">
        <v>0</v>
      </c>
      <c r="FV38" s="11">
        <v>0</v>
      </c>
      <c r="FW38" s="11">
        <v>0</v>
      </c>
      <c r="FX38" s="11">
        <v>0</v>
      </c>
      <c r="FY38" s="11">
        <v>0</v>
      </c>
      <c r="FZ38" s="11">
        <v>0</v>
      </c>
      <c r="GA38" s="11">
        <v>0</v>
      </c>
      <c r="GB38" s="11">
        <v>0</v>
      </c>
      <c r="GC38" s="11">
        <v>0</v>
      </c>
      <c r="GD38" s="11">
        <v>0</v>
      </c>
      <c r="GE38" s="11">
        <v>0</v>
      </c>
      <c r="GF38" s="11">
        <v>0</v>
      </c>
      <c r="GG38" s="11">
        <v>0</v>
      </c>
      <c r="GH38" s="11">
        <v>0</v>
      </c>
      <c r="GI38" s="11">
        <v>0</v>
      </c>
      <c r="GJ38" s="11">
        <v>0</v>
      </c>
      <c r="GK38" s="11">
        <v>0</v>
      </c>
      <c r="GL38" s="11">
        <v>0</v>
      </c>
      <c r="GM38" s="11">
        <v>0</v>
      </c>
      <c r="GN38" s="11">
        <v>0</v>
      </c>
      <c r="GO38" s="11">
        <v>0</v>
      </c>
      <c r="GP38" s="11">
        <v>0</v>
      </c>
      <c r="GQ38" s="11">
        <v>13.005000000000001</v>
      </c>
      <c r="GR38" s="11">
        <v>0</v>
      </c>
      <c r="GS38" s="11">
        <v>0</v>
      </c>
      <c r="GT38" s="11">
        <v>0</v>
      </c>
      <c r="GU38" s="11">
        <v>0</v>
      </c>
      <c r="GV38" s="11">
        <v>0</v>
      </c>
      <c r="GW38" s="11">
        <v>0</v>
      </c>
      <c r="GX38" s="11">
        <v>-2.2269999999999999</v>
      </c>
      <c r="GY38" s="11">
        <v>0</v>
      </c>
      <c r="GZ38" s="11">
        <v>0</v>
      </c>
      <c r="HA38" s="11">
        <v>0</v>
      </c>
      <c r="HB38" s="11">
        <v>0</v>
      </c>
      <c r="HC38" s="11">
        <v>0</v>
      </c>
      <c r="HD38" s="11">
        <v>0</v>
      </c>
      <c r="HE38" s="11">
        <v>0</v>
      </c>
      <c r="HF38" s="11">
        <v>0</v>
      </c>
      <c r="HG38" s="11">
        <v>0</v>
      </c>
      <c r="HH38" s="11">
        <v>0</v>
      </c>
      <c r="HI38" s="11">
        <v>0</v>
      </c>
      <c r="HJ38" s="11">
        <v>0</v>
      </c>
      <c r="HK38" s="11">
        <v>0</v>
      </c>
      <c r="HL38" s="11">
        <v>0</v>
      </c>
      <c r="HM38" s="11">
        <v>0</v>
      </c>
      <c r="HN38" s="11">
        <v>0</v>
      </c>
      <c r="HO38" s="11">
        <v>0</v>
      </c>
      <c r="HP38" s="11">
        <v>0</v>
      </c>
      <c r="HQ38" s="11">
        <v>0</v>
      </c>
      <c r="HR38" s="11">
        <v>0</v>
      </c>
      <c r="HS38" s="11">
        <v>0</v>
      </c>
      <c r="HT38" s="11">
        <v>0</v>
      </c>
      <c r="HU38" s="11">
        <v>0</v>
      </c>
      <c r="HV38" s="11">
        <v>0</v>
      </c>
      <c r="HW38" s="11">
        <v>0</v>
      </c>
      <c r="HX38" s="11">
        <v>0</v>
      </c>
      <c r="HY38" s="11">
        <v>0</v>
      </c>
      <c r="HZ38" s="11">
        <v>0</v>
      </c>
      <c r="IA38" s="11">
        <v>0</v>
      </c>
      <c r="IB38" s="11">
        <v>0</v>
      </c>
      <c r="IC38" s="11">
        <v>0</v>
      </c>
      <c r="ID38" s="11">
        <v>0</v>
      </c>
      <c r="IE38" s="11">
        <v>0</v>
      </c>
      <c r="IF38" s="11">
        <v>0</v>
      </c>
      <c r="IG38" s="11">
        <v>0</v>
      </c>
      <c r="IH38" s="11">
        <v>0</v>
      </c>
      <c r="II38" s="11">
        <v>0</v>
      </c>
      <c r="IJ38" s="11">
        <v>0</v>
      </c>
      <c r="IK38" s="11">
        <v>0</v>
      </c>
      <c r="IL38" s="11">
        <v>0</v>
      </c>
      <c r="IM38" s="11">
        <v>0</v>
      </c>
      <c r="IN38" s="11">
        <v>0</v>
      </c>
      <c r="IO38" s="11">
        <v>0</v>
      </c>
      <c r="IP38" s="11">
        <v>0</v>
      </c>
      <c r="IQ38" s="11">
        <v>0</v>
      </c>
      <c r="IR38" s="11">
        <v>0</v>
      </c>
      <c r="IS38" s="11">
        <v>0</v>
      </c>
      <c r="IT38" s="11">
        <v>0</v>
      </c>
      <c r="IU38" s="11">
        <v>0</v>
      </c>
      <c r="IV38" s="11">
        <v>0</v>
      </c>
      <c r="IW38" s="11">
        <v>0</v>
      </c>
      <c r="IX38" s="11">
        <v>0</v>
      </c>
      <c r="IY38" s="11">
        <v>0</v>
      </c>
      <c r="IZ38" s="11">
        <v>0</v>
      </c>
      <c r="JA38" s="11">
        <v>0</v>
      </c>
      <c r="JB38" s="11">
        <v>0</v>
      </c>
      <c r="JC38" s="11">
        <v>0</v>
      </c>
      <c r="JD38" s="11">
        <v>0</v>
      </c>
      <c r="JE38" s="11">
        <v>0</v>
      </c>
      <c r="JF38" s="11">
        <v>14.999997827967064</v>
      </c>
      <c r="JG38" s="11">
        <v>0</v>
      </c>
      <c r="JH38" s="11">
        <v>0</v>
      </c>
      <c r="JI38" s="11">
        <v>0</v>
      </c>
      <c r="JJ38" s="11">
        <v>0</v>
      </c>
      <c r="JK38" s="11">
        <v>0</v>
      </c>
      <c r="JL38" s="11">
        <v>0</v>
      </c>
      <c r="JM38" s="11">
        <v>0</v>
      </c>
      <c r="JN38" s="11">
        <v>0</v>
      </c>
      <c r="JO38" s="11">
        <v>0</v>
      </c>
      <c r="JP38" s="11">
        <v>0</v>
      </c>
      <c r="JQ38" s="11">
        <v>0</v>
      </c>
      <c r="JR38" s="11">
        <v>0</v>
      </c>
      <c r="JS38" s="11">
        <v>0</v>
      </c>
      <c r="JT38" s="11">
        <v>0</v>
      </c>
      <c r="JU38" s="11">
        <v>0</v>
      </c>
      <c r="JV38" s="11">
        <v>0</v>
      </c>
      <c r="JW38" s="11">
        <v>0</v>
      </c>
      <c r="JX38" s="11">
        <v>0</v>
      </c>
      <c r="JY38" s="11">
        <v>0</v>
      </c>
      <c r="JZ38" s="11">
        <v>0</v>
      </c>
      <c r="KA38" s="11">
        <v>0</v>
      </c>
      <c r="KB38" s="11">
        <v>0</v>
      </c>
      <c r="KC38" s="11">
        <v>0</v>
      </c>
      <c r="KD38" s="11">
        <v>0</v>
      </c>
      <c r="KE38" s="11">
        <v>0</v>
      </c>
      <c r="KF38" s="11">
        <v>0</v>
      </c>
      <c r="KG38" s="11">
        <v>0</v>
      </c>
      <c r="KH38" s="11">
        <v>0</v>
      </c>
      <c r="KI38" s="11">
        <v>0</v>
      </c>
      <c r="KJ38" s="11">
        <v>0</v>
      </c>
      <c r="KK38" s="11">
        <v>0</v>
      </c>
      <c r="KL38" s="11">
        <v>0</v>
      </c>
      <c r="KM38" s="11">
        <v>0</v>
      </c>
      <c r="KN38" s="11">
        <v>0</v>
      </c>
      <c r="KO38" s="11">
        <v>0</v>
      </c>
      <c r="KP38" s="11">
        <v>0</v>
      </c>
      <c r="KQ38" s="11">
        <v>0</v>
      </c>
      <c r="KR38" s="11">
        <v>0</v>
      </c>
      <c r="KS38" s="11">
        <v>0</v>
      </c>
      <c r="KT38" s="11">
        <v>0</v>
      </c>
      <c r="KU38" s="11">
        <v>0</v>
      </c>
      <c r="KV38" s="11">
        <v>0</v>
      </c>
      <c r="KW38" s="11">
        <v>0</v>
      </c>
      <c r="KX38" s="11">
        <v>0</v>
      </c>
      <c r="KY38" s="11">
        <v>0</v>
      </c>
      <c r="KZ38" s="11">
        <v>0</v>
      </c>
      <c r="LA38" s="11">
        <v>0</v>
      </c>
      <c r="LB38" s="11">
        <v>0</v>
      </c>
      <c r="LC38" s="11">
        <v>0</v>
      </c>
      <c r="LD38" s="11">
        <v>0</v>
      </c>
      <c r="LE38" s="11">
        <v>0</v>
      </c>
      <c r="LF38" s="11">
        <v>0</v>
      </c>
      <c r="LG38" s="11">
        <v>0</v>
      </c>
      <c r="LH38" s="11">
        <v>0</v>
      </c>
      <c r="LI38" s="11">
        <v>0</v>
      </c>
      <c r="LJ38" s="11">
        <v>0</v>
      </c>
      <c r="LK38" s="11">
        <v>0</v>
      </c>
      <c r="LL38" s="11">
        <v>0</v>
      </c>
      <c r="LM38" s="11">
        <v>0</v>
      </c>
      <c r="LN38" s="11">
        <v>0</v>
      </c>
      <c r="LO38" s="11">
        <v>0</v>
      </c>
      <c r="LP38" s="11">
        <v>0</v>
      </c>
      <c r="LQ38" s="11">
        <v>0</v>
      </c>
      <c r="LR38" s="11">
        <v>0</v>
      </c>
      <c r="LS38" s="11">
        <v>0</v>
      </c>
      <c r="LT38" s="11">
        <v>0</v>
      </c>
      <c r="LU38" s="11">
        <v>0</v>
      </c>
      <c r="LV38" s="11">
        <v>0</v>
      </c>
      <c r="LW38" s="11">
        <v>0</v>
      </c>
      <c r="LX38" s="11">
        <v>0</v>
      </c>
      <c r="LY38" s="11">
        <v>0</v>
      </c>
      <c r="LZ38" s="11">
        <v>0</v>
      </c>
      <c r="MA38" s="11">
        <v>0</v>
      </c>
      <c r="MB38" s="11">
        <v>0</v>
      </c>
      <c r="MC38" s="11">
        <v>0</v>
      </c>
      <c r="MD38" s="11">
        <v>0</v>
      </c>
      <c r="ME38" s="11">
        <v>0</v>
      </c>
      <c r="MF38" s="11">
        <v>0</v>
      </c>
      <c r="MG38" s="11">
        <v>0</v>
      </c>
      <c r="MH38" s="11">
        <v>0</v>
      </c>
      <c r="MI38" s="11">
        <v>0</v>
      </c>
      <c r="MJ38" s="11">
        <v>0</v>
      </c>
      <c r="MK38" s="11">
        <v>0</v>
      </c>
      <c r="ML38" s="11">
        <v>0</v>
      </c>
      <c r="MM38" s="11">
        <v>0</v>
      </c>
      <c r="MN38" s="11">
        <v>0</v>
      </c>
      <c r="MO38" s="11">
        <v>0</v>
      </c>
      <c r="MP38" s="11">
        <v>0</v>
      </c>
      <c r="MQ38" s="11">
        <v>0</v>
      </c>
      <c r="MR38" s="11">
        <v>0</v>
      </c>
      <c r="MS38" s="11">
        <v>0</v>
      </c>
      <c r="MT38" s="11">
        <v>0</v>
      </c>
      <c r="MU38" s="11">
        <v>0</v>
      </c>
      <c r="MV38" s="11">
        <v>0</v>
      </c>
      <c r="MW38" s="11">
        <v>0</v>
      </c>
      <c r="MX38" s="11">
        <v>0</v>
      </c>
      <c r="MY38" s="11">
        <v>0</v>
      </c>
      <c r="MZ38" s="11">
        <v>0</v>
      </c>
      <c r="NA38" s="11">
        <v>0</v>
      </c>
      <c r="NB38" s="11">
        <v>0</v>
      </c>
      <c r="NC38" s="11">
        <v>0</v>
      </c>
      <c r="ND38" s="11">
        <v>0</v>
      </c>
      <c r="NE38" s="11">
        <v>0</v>
      </c>
      <c r="NF38" s="11">
        <v>0</v>
      </c>
      <c r="NG38" s="11">
        <v>0</v>
      </c>
      <c r="NH38" s="11">
        <v>0</v>
      </c>
      <c r="NI38" s="11">
        <v>0</v>
      </c>
      <c r="NJ38" s="11">
        <v>0</v>
      </c>
      <c r="NK38" s="11">
        <v>0</v>
      </c>
      <c r="NL38" s="11">
        <v>0</v>
      </c>
      <c r="NM38" s="11">
        <v>0</v>
      </c>
      <c r="NN38" s="11">
        <v>0</v>
      </c>
      <c r="NO38" s="11">
        <v>0</v>
      </c>
      <c r="NP38" s="11">
        <v>0</v>
      </c>
      <c r="NQ38" s="11">
        <v>0</v>
      </c>
      <c r="NR38" s="11">
        <v>0</v>
      </c>
      <c r="NS38" s="11">
        <v>0</v>
      </c>
      <c r="NT38" s="11">
        <v>0</v>
      </c>
      <c r="NU38" s="11">
        <v>0</v>
      </c>
      <c r="NV38" s="11">
        <v>0</v>
      </c>
      <c r="NW38" s="11">
        <v>0</v>
      </c>
      <c r="NX38" s="11">
        <v>0</v>
      </c>
      <c r="NY38" s="11">
        <v>0</v>
      </c>
      <c r="NZ38" s="11">
        <v>0</v>
      </c>
      <c r="OA38" s="11">
        <v>0</v>
      </c>
      <c r="OB38" s="11">
        <v>0</v>
      </c>
      <c r="OC38" s="11">
        <v>0</v>
      </c>
      <c r="OD38" s="11">
        <v>0</v>
      </c>
      <c r="OE38" s="11">
        <v>0</v>
      </c>
      <c r="OF38" s="11">
        <v>0</v>
      </c>
      <c r="OG38" s="11">
        <v>0</v>
      </c>
      <c r="OH38" s="11">
        <v>29.863918028111652</v>
      </c>
      <c r="OI38" s="11">
        <v>0</v>
      </c>
      <c r="OJ38" s="11">
        <v>0</v>
      </c>
      <c r="OK38" s="11">
        <v>0</v>
      </c>
      <c r="OL38" s="11">
        <v>0</v>
      </c>
      <c r="OM38" s="11">
        <v>0</v>
      </c>
      <c r="ON38" s="11">
        <v>0</v>
      </c>
      <c r="OO38" s="11">
        <v>0</v>
      </c>
      <c r="OP38" s="11">
        <v>0</v>
      </c>
      <c r="OQ38" s="11">
        <v>0</v>
      </c>
      <c r="OR38" s="11">
        <v>18.557395681090401</v>
      </c>
      <c r="OS38" s="11">
        <v>0</v>
      </c>
      <c r="OT38" s="11">
        <v>0</v>
      </c>
      <c r="OU38" s="11">
        <v>0</v>
      </c>
      <c r="OV38" s="11">
        <v>0</v>
      </c>
      <c r="OW38" s="11">
        <v>0</v>
      </c>
      <c r="OX38" s="11">
        <v>0</v>
      </c>
      <c r="OY38" s="11">
        <v>0</v>
      </c>
      <c r="OZ38" s="11">
        <v>0</v>
      </c>
      <c r="PA38" s="11">
        <v>0</v>
      </c>
      <c r="PB38" s="11">
        <v>13.958772728479502</v>
      </c>
      <c r="PC38" s="11">
        <v>1.5760887098868744E-2</v>
      </c>
      <c r="PD38" s="11">
        <v>133.93735082081011</v>
      </c>
      <c r="PE38" s="11">
        <v>0</v>
      </c>
      <c r="PF38" s="11">
        <v>0</v>
      </c>
      <c r="PG38" s="11">
        <v>0</v>
      </c>
      <c r="PH38" s="11">
        <v>4617.8874411856368</v>
      </c>
      <c r="PI38" s="11">
        <v>0</v>
      </c>
      <c r="PJ38" s="11">
        <v>0</v>
      </c>
      <c r="PK38" s="11">
        <v>0</v>
      </c>
      <c r="PL38" s="11">
        <v>2.5687742943816638</v>
      </c>
      <c r="PM38" s="11">
        <v>2.9004098299862282E-3</v>
      </c>
      <c r="PN38" s="11">
        <v>24.64792790444357</v>
      </c>
      <c r="PO38" s="11">
        <v>0</v>
      </c>
      <c r="PP38" s="11">
        <v>0</v>
      </c>
      <c r="PQ38" s="11">
        <v>0</v>
      </c>
      <c r="PR38" s="11">
        <v>849.81042273604794</v>
      </c>
      <c r="PS38" s="11">
        <v>0</v>
      </c>
      <c r="PT38" s="11">
        <v>0</v>
      </c>
      <c r="PU38" s="11">
        <v>0</v>
      </c>
      <c r="PV38" s="11">
        <v>2.6862381008782443</v>
      </c>
      <c r="PW38" s="11">
        <v>0</v>
      </c>
      <c r="PX38" s="11">
        <v>0</v>
      </c>
      <c r="PY38" s="11">
        <v>0</v>
      </c>
      <c r="PZ38" s="11">
        <v>0</v>
      </c>
      <c r="QA38" s="11">
        <v>0</v>
      </c>
      <c r="QB38" s="11">
        <v>0</v>
      </c>
      <c r="QC38" s="11">
        <v>0</v>
      </c>
      <c r="QD38" s="11">
        <v>0</v>
      </c>
      <c r="QE38" s="11">
        <v>0</v>
      </c>
      <c r="QF38" s="11">
        <v>0.39285018036255898</v>
      </c>
      <c r="QG38" s="11">
        <v>0</v>
      </c>
      <c r="QH38" s="11">
        <v>0</v>
      </c>
      <c r="QI38" s="11">
        <v>0</v>
      </c>
      <c r="QJ38" s="11">
        <v>0</v>
      </c>
      <c r="QK38" s="11">
        <v>0</v>
      </c>
      <c r="QL38" s="11">
        <v>0</v>
      </c>
      <c r="QM38" s="11">
        <v>0</v>
      </c>
      <c r="QN38" s="11">
        <v>0</v>
      </c>
      <c r="QO38" s="11">
        <v>0</v>
      </c>
      <c r="QP38" s="11">
        <v>9.347103881268584</v>
      </c>
      <c r="QQ38" s="11">
        <v>0</v>
      </c>
      <c r="QR38" s="11">
        <v>0</v>
      </c>
      <c r="QS38" s="11">
        <v>0</v>
      </c>
      <c r="QT38" s="11">
        <v>0</v>
      </c>
      <c r="QU38" s="11">
        <v>0</v>
      </c>
      <c r="QV38" s="11">
        <v>0</v>
      </c>
      <c r="QW38" s="11">
        <v>0</v>
      </c>
      <c r="QX38" s="11">
        <v>0</v>
      </c>
      <c r="QY38" s="11">
        <v>0</v>
      </c>
      <c r="QZ38" s="11">
        <v>0.26705068495539724</v>
      </c>
      <c r="RA38" s="11">
        <v>0</v>
      </c>
      <c r="RB38" s="11">
        <v>0</v>
      </c>
      <c r="RC38" s="11">
        <v>0</v>
      </c>
      <c r="RD38" s="11">
        <v>0</v>
      </c>
      <c r="RE38" s="11">
        <v>0</v>
      </c>
      <c r="RF38" s="11">
        <v>0</v>
      </c>
      <c r="RG38" s="11">
        <v>0</v>
      </c>
      <c r="RH38" s="11">
        <v>0</v>
      </c>
      <c r="RI38" s="11">
        <v>0</v>
      </c>
      <c r="RJ38" s="11">
        <v>5.5187287173666295</v>
      </c>
      <c r="RK38" s="11">
        <v>0</v>
      </c>
      <c r="RL38" s="11">
        <v>0</v>
      </c>
      <c r="RM38" s="11">
        <v>0</v>
      </c>
      <c r="RN38" s="11">
        <v>0</v>
      </c>
      <c r="RO38" s="11">
        <v>0</v>
      </c>
      <c r="RP38" s="11">
        <v>0</v>
      </c>
      <c r="RQ38" s="11">
        <v>0</v>
      </c>
      <c r="RR38" s="11">
        <v>0</v>
      </c>
      <c r="RS38" s="11">
        <v>0</v>
      </c>
      <c r="RT38" s="11">
        <v>5.5179799387731894</v>
      </c>
      <c r="RU38" s="11">
        <v>0</v>
      </c>
      <c r="RV38" s="11">
        <v>0</v>
      </c>
      <c r="RW38" s="11">
        <v>0</v>
      </c>
      <c r="RX38" s="11">
        <v>0</v>
      </c>
      <c r="RY38" s="11">
        <v>0</v>
      </c>
      <c r="RZ38" s="11">
        <v>0</v>
      </c>
      <c r="SA38" s="11">
        <v>444.65404547996781</v>
      </c>
      <c r="SB38" s="11">
        <v>0</v>
      </c>
      <c r="SC38" s="11">
        <v>0</v>
      </c>
      <c r="SD38" s="11">
        <v>6.246273019123449</v>
      </c>
      <c r="SE38" s="11">
        <v>0</v>
      </c>
      <c r="SF38" s="11">
        <v>0</v>
      </c>
      <c r="SG38" s="11">
        <v>0</v>
      </c>
      <c r="SH38" s="11">
        <v>0</v>
      </c>
      <c r="SI38" s="11">
        <v>0</v>
      </c>
      <c r="SJ38" s="11">
        <v>0</v>
      </c>
      <c r="SK38" s="11">
        <v>503.34191097895126</v>
      </c>
      <c r="SL38" s="11">
        <v>0</v>
      </c>
      <c r="SM38" s="11">
        <v>0</v>
      </c>
      <c r="SN38" s="11">
        <v>0</v>
      </c>
      <c r="SO38" s="11">
        <v>0</v>
      </c>
      <c r="SP38" s="11">
        <v>0</v>
      </c>
      <c r="SQ38" s="11">
        <v>0</v>
      </c>
      <c r="SR38" s="11">
        <v>0</v>
      </c>
      <c r="SS38" s="11">
        <v>0</v>
      </c>
      <c r="ST38" s="11">
        <v>0</v>
      </c>
      <c r="SU38" s="11">
        <v>0</v>
      </c>
      <c r="SV38" s="11">
        <v>0</v>
      </c>
      <c r="SW38" s="11">
        <v>0</v>
      </c>
      <c r="SX38" s="11">
        <v>4.5281138348145165</v>
      </c>
      <c r="SY38" s="11">
        <v>0</v>
      </c>
      <c r="SZ38" s="11">
        <v>0</v>
      </c>
      <c r="TA38" s="11">
        <v>0</v>
      </c>
      <c r="TB38" s="11">
        <v>0</v>
      </c>
      <c r="TC38" s="11">
        <v>0</v>
      </c>
      <c r="TD38" s="11">
        <v>0</v>
      </c>
      <c r="TE38" s="11">
        <v>0</v>
      </c>
      <c r="TF38" s="11">
        <v>0</v>
      </c>
      <c r="TG38" s="11">
        <v>0</v>
      </c>
      <c r="TH38" s="11">
        <v>0.26258216479005531</v>
      </c>
      <c r="TI38" s="11">
        <v>0</v>
      </c>
      <c r="TJ38" s="11">
        <v>0</v>
      </c>
      <c r="TK38" s="11">
        <v>0</v>
      </c>
      <c r="TL38" s="11">
        <v>0</v>
      </c>
      <c r="TM38" s="11">
        <v>0</v>
      </c>
      <c r="TN38" s="11">
        <v>0</v>
      </c>
      <c r="TO38" s="11">
        <v>0</v>
      </c>
      <c r="TP38" s="11">
        <v>0</v>
      </c>
      <c r="TQ38" s="11">
        <v>0</v>
      </c>
      <c r="TR38" s="11">
        <v>0</v>
      </c>
      <c r="TS38" s="11">
        <v>0</v>
      </c>
      <c r="TT38" s="11">
        <v>0</v>
      </c>
      <c r="TU38" s="11">
        <v>0</v>
      </c>
      <c r="TV38" s="11">
        <v>0</v>
      </c>
      <c r="TW38" s="11">
        <v>0</v>
      </c>
      <c r="TX38" s="11">
        <v>0</v>
      </c>
      <c r="TY38" s="11">
        <v>0</v>
      </c>
      <c r="TZ38" s="11">
        <v>0</v>
      </c>
      <c r="UA38" s="11">
        <v>0</v>
      </c>
      <c r="UB38" s="11">
        <v>0</v>
      </c>
      <c r="UC38" s="11">
        <v>0</v>
      </c>
      <c r="UD38" s="11">
        <v>0</v>
      </c>
      <c r="UE38" s="11">
        <v>0</v>
      </c>
      <c r="UF38" s="11">
        <v>0</v>
      </c>
      <c r="UG38" s="11">
        <v>0</v>
      </c>
      <c r="UH38" s="11">
        <v>0</v>
      </c>
      <c r="UI38" s="11">
        <v>0</v>
      </c>
      <c r="UJ38" s="11">
        <v>0</v>
      </c>
      <c r="UK38" s="11">
        <v>0</v>
      </c>
      <c r="UL38" s="11">
        <v>0</v>
      </c>
      <c r="UM38" s="11">
        <v>0</v>
      </c>
      <c r="UN38" s="11">
        <v>0</v>
      </c>
      <c r="UO38" s="11">
        <v>0</v>
      </c>
      <c r="UP38" s="11">
        <v>0</v>
      </c>
      <c r="UQ38" s="11">
        <v>0</v>
      </c>
      <c r="UR38" s="11">
        <v>0</v>
      </c>
      <c r="US38" s="11">
        <v>0</v>
      </c>
      <c r="UT38" s="11">
        <v>0</v>
      </c>
      <c r="UU38" s="11">
        <v>0</v>
      </c>
      <c r="UV38" s="11">
        <v>0</v>
      </c>
      <c r="UW38" s="11">
        <v>0</v>
      </c>
      <c r="UX38" s="11">
        <v>0</v>
      </c>
      <c r="UY38" s="11">
        <v>0</v>
      </c>
      <c r="UZ38" s="11">
        <v>0</v>
      </c>
      <c r="VA38" s="11">
        <v>0</v>
      </c>
      <c r="VB38" s="11">
        <v>0</v>
      </c>
      <c r="VC38" s="11">
        <v>0</v>
      </c>
      <c r="VD38" s="11">
        <v>0</v>
      </c>
      <c r="VE38" s="11">
        <v>0</v>
      </c>
      <c r="VF38" s="11">
        <v>0</v>
      </c>
      <c r="VG38" s="11">
        <v>0</v>
      </c>
      <c r="VH38" s="11">
        <v>0</v>
      </c>
      <c r="VI38" s="11">
        <v>0</v>
      </c>
      <c r="VJ38" s="11">
        <v>0</v>
      </c>
      <c r="VK38" s="11">
        <v>0</v>
      </c>
      <c r="VL38" s="11">
        <v>0</v>
      </c>
      <c r="VM38" s="11">
        <v>0</v>
      </c>
      <c r="VN38" s="11">
        <v>0</v>
      </c>
      <c r="VO38" s="11">
        <v>0</v>
      </c>
      <c r="VP38" s="11">
        <v>0</v>
      </c>
      <c r="VQ38" s="11">
        <v>0</v>
      </c>
      <c r="VR38" s="11">
        <v>0</v>
      </c>
      <c r="VS38" s="11">
        <v>0</v>
      </c>
      <c r="VT38" s="11">
        <v>0</v>
      </c>
      <c r="VU38" s="11">
        <v>0</v>
      </c>
      <c r="VV38" s="11">
        <v>0</v>
      </c>
      <c r="VW38" s="11">
        <v>0</v>
      </c>
      <c r="VX38" s="11">
        <v>0</v>
      </c>
      <c r="VY38" s="11">
        <v>0</v>
      </c>
      <c r="VZ38" s="11">
        <v>0</v>
      </c>
      <c r="WA38" s="11">
        <v>0</v>
      </c>
      <c r="WB38" s="11">
        <v>0</v>
      </c>
      <c r="WC38" s="11">
        <v>0</v>
      </c>
      <c r="WD38" s="11">
        <v>0</v>
      </c>
      <c r="WE38" s="11">
        <v>0</v>
      </c>
      <c r="WF38" s="11">
        <v>0</v>
      </c>
      <c r="WG38" s="11">
        <v>0</v>
      </c>
      <c r="WH38" s="11">
        <v>0</v>
      </c>
      <c r="WI38" s="11">
        <v>0</v>
      </c>
      <c r="WJ38" s="11">
        <v>0</v>
      </c>
      <c r="WK38" s="11">
        <v>0</v>
      </c>
      <c r="WL38" s="11">
        <v>0</v>
      </c>
      <c r="WM38" s="11">
        <v>0</v>
      </c>
      <c r="WN38" s="11">
        <v>0</v>
      </c>
      <c r="WO38" s="11">
        <v>0</v>
      </c>
      <c r="WP38" s="11">
        <v>0</v>
      </c>
      <c r="WQ38" s="11">
        <v>0</v>
      </c>
      <c r="WR38" s="11">
        <v>0</v>
      </c>
      <c r="WS38" s="11">
        <v>0</v>
      </c>
      <c r="WT38" s="11">
        <v>0.78132773512319709</v>
      </c>
      <c r="WU38" s="11">
        <v>0</v>
      </c>
      <c r="WV38" s="11">
        <v>0</v>
      </c>
      <c r="WW38" s="11">
        <v>0</v>
      </c>
      <c r="WX38" s="11">
        <v>0</v>
      </c>
      <c r="WY38" s="11">
        <v>0</v>
      </c>
      <c r="WZ38" s="11">
        <v>829.36974557030669</v>
      </c>
      <c r="XA38" s="11">
        <v>0</v>
      </c>
      <c r="XB38" s="11">
        <v>0</v>
      </c>
      <c r="XC38" s="11">
        <v>0</v>
      </c>
      <c r="XD38" s="11">
        <v>1.4400531235081011</v>
      </c>
      <c r="XE38" s="11">
        <v>0</v>
      </c>
      <c r="XF38" s="11">
        <v>0</v>
      </c>
      <c r="XG38" s="11">
        <v>0</v>
      </c>
      <c r="XH38" s="11">
        <v>0</v>
      </c>
      <c r="XI38" s="11">
        <v>0</v>
      </c>
      <c r="XJ38" s="11">
        <v>1528.5986135681214</v>
      </c>
      <c r="XK38" s="11">
        <v>0</v>
      </c>
      <c r="XL38" s="11">
        <v>0</v>
      </c>
      <c r="XM38" s="11">
        <v>0</v>
      </c>
      <c r="XN38" s="11">
        <v>0</v>
      </c>
      <c r="XO38" s="11">
        <v>0</v>
      </c>
      <c r="XP38" s="11">
        <v>0</v>
      </c>
    </row>
    <row r="39" spans="1:640">
      <c r="A39" s="6">
        <v>152</v>
      </c>
      <c r="B39" s="3" t="s">
        <v>156</v>
      </c>
      <c r="C39" s="8">
        <f t="shared" si="0"/>
        <v>11329.381635631697</v>
      </c>
      <c r="D39" s="8">
        <f t="shared" si="1"/>
        <v>5605.6072087743778</v>
      </c>
      <c r="E39" s="60">
        <f t="shared" si="6"/>
        <v>16934.988844406074</v>
      </c>
      <c r="F39" s="9">
        <f t="shared" si="2"/>
        <v>3444.5051124675856</v>
      </c>
      <c r="G39" s="9">
        <f t="shared" si="3"/>
        <v>389.31804357284864</v>
      </c>
      <c r="H39" s="9">
        <f t="shared" si="7"/>
        <v>3833.8231560404342</v>
      </c>
      <c r="I39" s="10">
        <f t="shared" si="8"/>
        <v>14773.886748099281</v>
      </c>
      <c r="J39" s="10">
        <f t="shared" si="9"/>
        <v>5994.925252347226</v>
      </c>
      <c r="K39" s="10">
        <f t="shared" si="10"/>
        <v>20768.812000446509</v>
      </c>
      <c r="L39" s="57">
        <v>9741.5636419916882</v>
      </c>
      <c r="M39" s="57">
        <v>22.239392952510713</v>
      </c>
      <c r="N39" s="57">
        <v>1565.5786006874969</v>
      </c>
      <c r="O39" s="57">
        <v>0</v>
      </c>
      <c r="P39" s="57">
        <v>0</v>
      </c>
      <c r="Q39" s="57">
        <v>0</v>
      </c>
      <c r="R39" s="57">
        <v>5363.0374658521196</v>
      </c>
      <c r="S39" s="57">
        <v>242.56974292225789</v>
      </c>
      <c r="T39" s="57">
        <v>0</v>
      </c>
      <c r="U39" s="58">
        <v>3197.6009155574138</v>
      </c>
      <c r="V39" s="58">
        <v>32.159394009753171</v>
      </c>
      <c r="W39" s="58">
        <v>214.74480290041868</v>
      </c>
      <c r="X39" s="58">
        <v>0</v>
      </c>
      <c r="Y39" s="58">
        <v>0</v>
      </c>
      <c r="Z39" s="58">
        <v>0</v>
      </c>
      <c r="AA39" s="58">
        <v>430.94352812040876</v>
      </c>
      <c r="AB39" s="58">
        <v>-41.625484547560127</v>
      </c>
      <c r="AC39" s="58">
        <v>0</v>
      </c>
      <c r="AD39" s="59">
        <f t="shared" si="12"/>
        <v>12939.164557549102</v>
      </c>
      <c r="AE39" s="59">
        <f t="shared" si="12"/>
        <v>54.398786962263884</v>
      </c>
      <c r="AF39" s="59">
        <f t="shared" si="12"/>
        <v>1780.3234035879154</v>
      </c>
      <c r="AG39" s="59">
        <f t="shared" si="11"/>
        <v>0</v>
      </c>
      <c r="AH39" s="59">
        <f t="shared" si="11"/>
        <v>0</v>
      </c>
      <c r="AI39" s="59">
        <f t="shared" si="11"/>
        <v>0</v>
      </c>
      <c r="AJ39" s="59">
        <f t="shared" si="11"/>
        <v>5793.9809939725283</v>
      </c>
      <c r="AK39" s="59">
        <f t="shared" si="11"/>
        <v>200.94425837469777</v>
      </c>
      <c r="AL39" s="59">
        <f t="shared" si="11"/>
        <v>0</v>
      </c>
      <c r="AM39" s="11">
        <v>0</v>
      </c>
      <c r="AN39" s="11">
        <v>0</v>
      </c>
      <c r="AO39" s="11">
        <v>363.60654561708492</v>
      </c>
      <c r="AP39" s="11">
        <v>0</v>
      </c>
      <c r="AQ39" s="11">
        <v>0</v>
      </c>
      <c r="AR39" s="11">
        <v>0</v>
      </c>
      <c r="AS39" s="11">
        <v>5144.1390868742074</v>
      </c>
      <c r="AT39" s="11">
        <v>0</v>
      </c>
      <c r="AU39" s="11">
        <v>0</v>
      </c>
      <c r="AV39" s="11">
        <v>0</v>
      </c>
      <c r="AW39" s="11">
        <v>0</v>
      </c>
      <c r="AX39" s="11">
        <v>0</v>
      </c>
      <c r="AY39" s="11">
        <v>26.355454382915077</v>
      </c>
      <c r="AZ39" s="11">
        <v>0</v>
      </c>
      <c r="BA39" s="11">
        <v>0</v>
      </c>
      <c r="BB39" s="11">
        <v>0</v>
      </c>
      <c r="BC39" s="11">
        <v>372.86491312579176</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0.63572269040952001</v>
      </c>
      <c r="CW39" s="11">
        <v>0</v>
      </c>
      <c r="CX39" s="11">
        <v>0</v>
      </c>
      <c r="CY39" s="11">
        <v>0</v>
      </c>
      <c r="CZ39" s="11">
        <v>0</v>
      </c>
      <c r="DA39" s="11">
        <v>0</v>
      </c>
      <c r="DB39" s="11">
        <v>0</v>
      </c>
      <c r="DC39" s="11">
        <v>0</v>
      </c>
      <c r="DD39" s="11">
        <v>0</v>
      </c>
      <c r="DE39" s="11">
        <v>0</v>
      </c>
      <c r="DF39" s="11">
        <v>19.364277309590477</v>
      </c>
      <c r="DG39" s="11">
        <v>0</v>
      </c>
      <c r="DH39" s="11">
        <v>0</v>
      </c>
      <c r="DI39" s="11">
        <v>0</v>
      </c>
      <c r="DJ39" s="11">
        <v>0</v>
      </c>
      <c r="DK39" s="11">
        <v>0</v>
      </c>
      <c r="DL39" s="11">
        <v>0</v>
      </c>
      <c r="DM39" s="11">
        <v>0</v>
      </c>
      <c r="DN39" s="11">
        <v>0</v>
      </c>
      <c r="DO39" s="11">
        <v>0</v>
      </c>
      <c r="DP39" s="11">
        <v>0</v>
      </c>
      <c r="DQ39" s="11">
        <v>0</v>
      </c>
      <c r="DR39" s="11">
        <v>0</v>
      </c>
      <c r="DS39" s="11">
        <v>0</v>
      </c>
      <c r="DT39" s="11">
        <v>0</v>
      </c>
      <c r="DU39" s="11">
        <v>59.079186936144538</v>
      </c>
      <c r="DV39" s="11">
        <v>0</v>
      </c>
      <c r="DW39" s="11">
        <v>0</v>
      </c>
      <c r="DX39" s="11">
        <v>0</v>
      </c>
      <c r="DY39" s="11">
        <v>0</v>
      </c>
      <c r="DZ39" s="11">
        <v>0</v>
      </c>
      <c r="EA39" s="11">
        <v>0</v>
      </c>
      <c r="EB39" s="11">
        <v>0</v>
      </c>
      <c r="EC39" s="11">
        <v>0</v>
      </c>
      <c r="ED39" s="11">
        <v>0</v>
      </c>
      <c r="EE39" s="11">
        <v>34.705780546888839</v>
      </c>
      <c r="EF39" s="11">
        <v>0</v>
      </c>
      <c r="EG39" s="11">
        <v>0</v>
      </c>
      <c r="EH39" s="11">
        <v>0</v>
      </c>
      <c r="EI39" s="11">
        <v>0</v>
      </c>
      <c r="EJ39" s="11">
        <v>0</v>
      </c>
      <c r="EK39" s="11">
        <v>0</v>
      </c>
      <c r="EL39" s="11">
        <v>0</v>
      </c>
      <c r="EM39" s="11">
        <v>0</v>
      </c>
      <c r="EN39" s="11">
        <v>0</v>
      </c>
      <c r="EO39" s="11">
        <v>0</v>
      </c>
      <c r="EP39" s="11">
        <v>0</v>
      </c>
      <c r="EQ39" s="11">
        <v>0</v>
      </c>
      <c r="ER39" s="11">
        <v>0</v>
      </c>
      <c r="ES39" s="11">
        <v>0</v>
      </c>
      <c r="ET39" s="11">
        <v>0</v>
      </c>
      <c r="EU39" s="11">
        <v>0</v>
      </c>
      <c r="EV39" s="11">
        <v>0</v>
      </c>
      <c r="EW39" s="11">
        <v>0</v>
      </c>
      <c r="EX39" s="11">
        <v>0</v>
      </c>
      <c r="EY39" s="11">
        <v>0</v>
      </c>
      <c r="EZ39" s="11">
        <v>0</v>
      </c>
      <c r="FA39" s="11">
        <v>0</v>
      </c>
      <c r="FB39" s="11">
        <v>0</v>
      </c>
      <c r="FC39" s="11">
        <v>0</v>
      </c>
      <c r="FD39" s="11">
        <v>0</v>
      </c>
      <c r="FE39" s="11">
        <v>0</v>
      </c>
      <c r="FF39" s="11">
        <v>0</v>
      </c>
      <c r="FG39" s="11">
        <v>0</v>
      </c>
      <c r="FH39" s="11">
        <v>0</v>
      </c>
      <c r="FI39" s="11">
        <v>0</v>
      </c>
      <c r="FJ39" s="11">
        <v>0</v>
      </c>
      <c r="FK39" s="11">
        <v>0</v>
      </c>
      <c r="FL39" s="11">
        <v>0</v>
      </c>
      <c r="FM39" s="11">
        <v>0</v>
      </c>
      <c r="FN39" s="11">
        <v>0</v>
      </c>
      <c r="FO39" s="11">
        <v>0</v>
      </c>
      <c r="FP39" s="11">
        <v>0</v>
      </c>
      <c r="FQ39" s="11">
        <v>0</v>
      </c>
      <c r="FR39" s="11">
        <v>0</v>
      </c>
      <c r="FS39" s="11">
        <v>0</v>
      </c>
      <c r="FT39" s="11">
        <v>0</v>
      </c>
      <c r="FU39" s="11">
        <v>0</v>
      </c>
      <c r="FV39" s="11">
        <v>0</v>
      </c>
      <c r="FW39" s="11">
        <v>0</v>
      </c>
      <c r="FX39" s="11">
        <v>0</v>
      </c>
      <c r="FY39" s="11">
        <v>0</v>
      </c>
      <c r="FZ39" s="11">
        <v>0</v>
      </c>
      <c r="GA39" s="11">
        <v>0</v>
      </c>
      <c r="GB39" s="11">
        <v>0</v>
      </c>
      <c r="GC39" s="11">
        <v>0</v>
      </c>
      <c r="GD39" s="11">
        <v>0</v>
      </c>
      <c r="GE39" s="11">
        <v>0</v>
      </c>
      <c r="GF39" s="11">
        <v>0</v>
      </c>
      <c r="GG39" s="11">
        <v>0</v>
      </c>
      <c r="GH39" s="11">
        <v>0</v>
      </c>
      <c r="GI39" s="11">
        <v>0</v>
      </c>
      <c r="GJ39" s="11">
        <v>0</v>
      </c>
      <c r="GK39" s="11">
        <v>0</v>
      </c>
      <c r="GL39" s="11">
        <v>0</v>
      </c>
      <c r="GM39" s="11">
        <v>0</v>
      </c>
      <c r="GN39" s="11">
        <v>0</v>
      </c>
      <c r="GO39" s="11">
        <v>0</v>
      </c>
      <c r="GP39" s="11">
        <v>0</v>
      </c>
      <c r="GQ39" s="11">
        <v>217.42400000000001</v>
      </c>
      <c r="GR39" s="11">
        <v>20</v>
      </c>
      <c r="GS39" s="11">
        <v>0</v>
      </c>
      <c r="GT39" s="11">
        <v>0</v>
      </c>
      <c r="GU39" s="11">
        <v>0</v>
      </c>
      <c r="GV39" s="11">
        <v>0</v>
      </c>
      <c r="GW39" s="11">
        <v>0</v>
      </c>
      <c r="GX39" s="11">
        <v>14.971</v>
      </c>
      <c r="GY39" s="11">
        <v>0</v>
      </c>
      <c r="GZ39" s="11">
        <v>0</v>
      </c>
      <c r="HA39" s="11">
        <v>0</v>
      </c>
      <c r="HB39" s="11">
        <v>0</v>
      </c>
      <c r="HC39" s="11">
        <v>0</v>
      </c>
      <c r="HD39" s="11">
        <v>0</v>
      </c>
      <c r="HE39" s="11">
        <v>0</v>
      </c>
      <c r="HF39" s="11">
        <v>0</v>
      </c>
      <c r="HG39" s="11">
        <v>0</v>
      </c>
      <c r="HH39" s="11">
        <v>0</v>
      </c>
      <c r="HI39" s="11">
        <v>0</v>
      </c>
      <c r="HJ39" s="11">
        <v>0</v>
      </c>
      <c r="HK39" s="11">
        <v>0</v>
      </c>
      <c r="HL39" s="11">
        <v>0</v>
      </c>
      <c r="HM39" s="11">
        <v>0</v>
      </c>
      <c r="HN39" s="11">
        <v>0</v>
      </c>
      <c r="HO39" s="11">
        <v>0</v>
      </c>
      <c r="HP39" s="11">
        <v>0</v>
      </c>
      <c r="HQ39" s="11">
        <v>0</v>
      </c>
      <c r="HR39" s="11">
        <v>0</v>
      </c>
      <c r="HS39" s="11">
        <v>0</v>
      </c>
      <c r="HT39" s="11">
        <v>0</v>
      </c>
      <c r="HU39" s="11">
        <v>0</v>
      </c>
      <c r="HV39" s="11">
        <v>0</v>
      </c>
      <c r="HW39" s="11">
        <v>0</v>
      </c>
      <c r="HX39" s="11">
        <v>0</v>
      </c>
      <c r="HY39" s="11">
        <v>0</v>
      </c>
      <c r="HZ39" s="11">
        <v>0</v>
      </c>
      <c r="IA39" s="11">
        <v>0</v>
      </c>
      <c r="IB39" s="11">
        <v>0</v>
      </c>
      <c r="IC39" s="11">
        <v>0</v>
      </c>
      <c r="ID39" s="11">
        <v>0</v>
      </c>
      <c r="IE39" s="11">
        <v>0</v>
      </c>
      <c r="IF39" s="11">
        <v>12.5</v>
      </c>
      <c r="IG39" s="11">
        <v>0</v>
      </c>
      <c r="IH39" s="11">
        <v>0</v>
      </c>
      <c r="II39" s="11">
        <v>0</v>
      </c>
      <c r="IJ39" s="11">
        <v>0</v>
      </c>
      <c r="IK39" s="11">
        <v>0</v>
      </c>
      <c r="IL39" s="11">
        <v>0</v>
      </c>
      <c r="IM39" s="11">
        <v>0</v>
      </c>
      <c r="IN39" s="11">
        <v>0</v>
      </c>
      <c r="IO39" s="11">
        <v>0</v>
      </c>
      <c r="IP39" s="11">
        <v>0</v>
      </c>
      <c r="IQ39" s="11">
        <v>0</v>
      </c>
      <c r="IR39" s="11">
        <v>0</v>
      </c>
      <c r="IS39" s="11">
        <v>0</v>
      </c>
      <c r="IT39" s="11">
        <v>0</v>
      </c>
      <c r="IU39" s="11">
        <v>0</v>
      </c>
      <c r="IV39" s="11">
        <v>0</v>
      </c>
      <c r="IW39" s="11">
        <v>0</v>
      </c>
      <c r="IX39" s="11">
        <v>0</v>
      </c>
      <c r="IY39" s="11">
        <v>0</v>
      </c>
      <c r="IZ39" s="11">
        <v>0</v>
      </c>
      <c r="JA39" s="11">
        <v>0</v>
      </c>
      <c r="JB39" s="11">
        <v>0</v>
      </c>
      <c r="JC39" s="11">
        <v>0</v>
      </c>
      <c r="JD39" s="11">
        <v>0</v>
      </c>
      <c r="JE39" s="11">
        <v>0</v>
      </c>
      <c r="JF39" s="11">
        <v>0</v>
      </c>
      <c r="JG39" s="11">
        <v>0</v>
      </c>
      <c r="JH39" s="11">
        <v>0</v>
      </c>
      <c r="JI39" s="11">
        <v>0</v>
      </c>
      <c r="JJ39" s="11">
        <v>0</v>
      </c>
      <c r="JK39" s="11">
        <v>0</v>
      </c>
      <c r="JL39" s="11">
        <v>0</v>
      </c>
      <c r="JM39" s="11">
        <v>0</v>
      </c>
      <c r="JN39" s="11">
        <v>0</v>
      </c>
      <c r="JO39" s="11">
        <v>0</v>
      </c>
      <c r="JP39" s="11">
        <v>0</v>
      </c>
      <c r="JQ39" s="11">
        <v>0</v>
      </c>
      <c r="JR39" s="11">
        <v>0</v>
      </c>
      <c r="JS39" s="11">
        <v>0</v>
      </c>
      <c r="JT39" s="11">
        <v>0</v>
      </c>
      <c r="JU39" s="11">
        <v>0</v>
      </c>
      <c r="JV39" s="11">
        <v>0</v>
      </c>
      <c r="JW39" s="11">
        <v>0</v>
      </c>
      <c r="JX39" s="11">
        <v>0</v>
      </c>
      <c r="JY39" s="11">
        <v>0</v>
      </c>
      <c r="JZ39" s="11">
        <v>162.83035999999998</v>
      </c>
      <c r="KA39" s="11">
        <v>0</v>
      </c>
      <c r="KB39" s="11">
        <v>0</v>
      </c>
      <c r="KC39" s="11">
        <v>0</v>
      </c>
      <c r="KD39" s="11">
        <v>0</v>
      </c>
      <c r="KE39" s="11">
        <v>0</v>
      </c>
      <c r="KF39" s="11">
        <v>0</v>
      </c>
      <c r="KG39" s="11">
        <v>0</v>
      </c>
      <c r="KH39" s="11">
        <v>0</v>
      </c>
      <c r="KI39" s="11">
        <v>0</v>
      </c>
      <c r="KJ39" s="11">
        <v>0</v>
      </c>
      <c r="KK39" s="11">
        <v>0</v>
      </c>
      <c r="KL39" s="11">
        <v>0</v>
      </c>
      <c r="KM39" s="11">
        <v>0</v>
      </c>
      <c r="KN39" s="11">
        <v>0</v>
      </c>
      <c r="KO39" s="11">
        <v>0</v>
      </c>
      <c r="KP39" s="11">
        <v>0</v>
      </c>
      <c r="KQ39" s="11">
        <v>0</v>
      </c>
      <c r="KR39" s="11">
        <v>0</v>
      </c>
      <c r="KS39" s="11">
        <v>0</v>
      </c>
      <c r="KT39" s="11">
        <v>0</v>
      </c>
      <c r="KU39" s="11">
        <v>0</v>
      </c>
      <c r="KV39" s="11">
        <v>0</v>
      </c>
      <c r="KW39" s="11">
        <v>0</v>
      </c>
      <c r="KX39" s="11">
        <v>0</v>
      </c>
      <c r="KY39" s="11">
        <v>0</v>
      </c>
      <c r="KZ39" s="11">
        <v>0</v>
      </c>
      <c r="LA39" s="11">
        <v>0</v>
      </c>
      <c r="LB39" s="11">
        <v>0</v>
      </c>
      <c r="LC39" s="11">
        <v>0</v>
      </c>
      <c r="LD39" s="11">
        <v>0</v>
      </c>
      <c r="LE39" s="11">
        <v>0</v>
      </c>
      <c r="LF39" s="11">
        <v>0</v>
      </c>
      <c r="LG39" s="11">
        <v>0</v>
      </c>
      <c r="LH39" s="11">
        <v>0</v>
      </c>
      <c r="LI39" s="11">
        <v>0</v>
      </c>
      <c r="LJ39" s="11">
        <v>0</v>
      </c>
      <c r="LK39" s="11">
        <v>0</v>
      </c>
      <c r="LL39" s="11">
        <v>0</v>
      </c>
      <c r="LM39" s="11">
        <v>0</v>
      </c>
      <c r="LN39" s="11">
        <v>0</v>
      </c>
      <c r="LO39" s="11">
        <v>0</v>
      </c>
      <c r="LP39" s="11">
        <v>0</v>
      </c>
      <c r="LQ39" s="11">
        <v>0</v>
      </c>
      <c r="LR39" s="11">
        <v>0</v>
      </c>
      <c r="LS39" s="11">
        <v>0</v>
      </c>
      <c r="LT39" s="11">
        <v>0</v>
      </c>
      <c r="LU39" s="11">
        <v>0</v>
      </c>
      <c r="LV39" s="11">
        <v>0</v>
      </c>
      <c r="LW39" s="11">
        <v>0</v>
      </c>
      <c r="LX39" s="11">
        <v>0</v>
      </c>
      <c r="LY39" s="11">
        <v>0</v>
      </c>
      <c r="LZ39" s="11">
        <v>0</v>
      </c>
      <c r="MA39" s="11">
        <v>0</v>
      </c>
      <c r="MB39" s="11">
        <v>0</v>
      </c>
      <c r="MC39" s="11">
        <v>0</v>
      </c>
      <c r="MD39" s="11">
        <v>0</v>
      </c>
      <c r="ME39" s="11">
        <v>0</v>
      </c>
      <c r="MF39" s="11">
        <v>0</v>
      </c>
      <c r="MG39" s="11">
        <v>0</v>
      </c>
      <c r="MH39" s="11">
        <v>0</v>
      </c>
      <c r="MI39" s="11">
        <v>0</v>
      </c>
      <c r="MJ39" s="11">
        <v>0</v>
      </c>
      <c r="MK39" s="11">
        <v>0</v>
      </c>
      <c r="ML39" s="11">
        <v>0</v>
      </c>
      <c r="MM39" s="11">
        <v>0</v>
      </c>
      <c r="MN39" s="11">
        <v>0</v>
      </c>
      <c r="MO39" s="11">
        <v>0</v>
      </c>
      <c r="MP39" s="11">
        <v>0</v>
      </c>
      <c r="MQ39" s="11">
        <v>0</v>
      </c>
      <c r="MR39" s="11">
        <v>0.27495621511285628</v>
      </c>
      <c r="MS39" s="11">
        <v>0</v>
      </c>
      <c r="MT39" s="11">
        <v>0</v>
      </c>
      <c r="MU39" s="11">
        <v>0</v>
      </c>
      <c r="MV39" s="11">
        <v>0</v>
      </c>
      <c r="MW39" s="11">
        <v>0</v>
      </c>
      <c r="MX39" s="11">
        <v>0</v>
      </c>
      <c r="MY39" s="11">
        <v>0</v>
      </c>
      <c r="MZ39" s="11">
        <v>0</v>
      </c>
      <c r="NA39" s="11">
        <v>0</v>
      </c>
      <c r="NB39" s="11">
        <v>0</v>
      </c>
      <c r="NC39" s="11">
        <v>0</v>
      </c>
      <c r="ND39" s="11">
        <v>0</v>
      </c>
      <c r="NE39" s="11">
        <v>0</v>
      </c>
      <c r="NF39" s="11">
        <v>0</v>
      </c>
      <c r="NG39" s="11">
        <v>0</v>
      </c>
      <c r="NH39" s="11">
        <v>0</v>
      </c>
      <c r="NI39" s="11">
        <v>0</v>
      </c>
      <c r="NJ39" s="11">
        <v>0</v>
      </c>
      <c r="NK39" s="11">
        <v>2.152220092797686E-6</v>
      </c>
      <c r="NL39" s="11">
        <v>0</v>
      </c>
      <c r="NM39" s="11">
        <v>0</v>
      </c>
      <c r="NN39" s="11">
        <v>0</v>
      </c>
      <c r="NO39" s="11">
        <v>0</v>
      </c>
      <c r="NP39" s="11">
        <v>0</v>
      </c>
      <c r="NQ39" s="11">
        <v>0</v>
      </c>
      <c r="NR39" s="11">
        <v>0</v>
      </c>
      <c r="NS39" s="11">
        <v>0</v>
      </c>
      <c r="NT39" s="11">
        <v>0</v>
      </c>
      <c r="NU39" s="11">
        <v>0</v>
      </c>
      <c r="NV39" s="11">
        <v>0</v>
      </c>
      <c r="NW39" s="11">
        <v>0</v>
      </c>
      <c r="NX39" s="11">
        <v>0</v>
      </c>
      <c r="NY39" s="11">
        <v>0</v>
      </c>
      <c r="NZ39" s="11">
        <v>0</v>
      </c>
      <c r="OA39" s="11">
        <v>0</v>
      </c>
      <c r="OB39" s="11">
        <v>0</v>
      </c>
      <c r="OC39" s="11">
        <v>0</v>
      </c>
      <c r="OD39" s="11">
        <v>0</v>
      </c>
      <c r="OE39" s="11">
        <v>-49.742345978368292</v>
      </c>
      <c r="OF39" s="11">
        <v>0</v>
      </c>
      <c r="OG39" s="11">
        <v>0</v>
      </c>
      <c r="OH39" s="11">
        <v>3038.6617693174771</v>
      </c>
      <c r="OI39" s="11">
        <v>0</v>
      </c>
      <c r="OJ39" s="11">
        <v>0</v>
      </c>
      <c r="OK39" s="11">
        <v>0</v>
      </c>
      <c r="OL39" s="11">
        <v>0</v>
      </c>
      <c r="OM39" s="11">
        <v>0</v>
      </c>
      <c r="ON39" s="11">
        <v>0</v>
      </c>
      <c r="OO39" s="11">
        <v>10.58360216954196</v>
      </c>
      <c r="OP39" s="11">
        <v>0</v>
      </c>
      <c r="OQ39" s="11">
        <v>0</v>
      </c>
      <c r="OR39" s="11">
        <v>1888.2200500666283</v>
      </c>
      <c r="OS39" s="11">
        <v>0</v>
      </c>
      <c r="OT39" s="11">
        <v>0</v>
      </c>
      <c r="OU39" s="11">
        <v>0</v>
      </c>
      <c r="OV39" s="11">
        <v>0</v>
      </c>
      <c r="OW39" s="11">
        <v>0</v>
      </c>
      <c r="OX39" s="11">
        <v>0</v>
      </c>
      <c r="OY39" s="11">
        <v>6.5766351557272866</v>
      </c>
      <c r="OZ39" s="11">
        <v>0</v>
      </c>
      <c r="PA39" s="11">
        <v>0</v>
      </c>
      <c r="PB39" s="11">
        <v>1420.3054225198116</v>
      </c>
      <c r="PC39" s="11">
        <v>1.6036702621011951</v>
      </c>
      <c r="PD39" s="11">
        <v>990.94996744611558</v>
      </c>
      <c r="PE39" s="11">
        <v>0</v>
      </c>
      <c r="PF39" s="11">
        <v>0</v>
      </c>
      <c r="PG39" s="11">
        <v>0</v>
      </c>
      <c r="PH39" s="11">
        <v>0</v>
      </c>
      <c r="PI39" s="11">
        <v>0</v>
      </c>
      <c r="PJ39" s="11">
        <v>0</v>
      </c>
      <c r="PK39" s="11">
        <v>0</v>
      </c>
      <c r="PL39" s="11">
        <v>261.37283918205878</v>
      </c>
      <c r="PM39" s="11">
        <v>0.29511670016269259</v>
      </c>
      <c r="PN39" s="11">
        <v>182.36035881581455</v>
      </c>
      <c r="PO39" s="11">
        <v>0</v>
      </c>
      <c r="PP39" s="11">
        <v>0</v>
      </c>
      <c r="PQ39" s="11">
        <v>0</v>
      </c>
      <c r="PR39" s="11">
        <v>0</v>
      </c>
      <c r="PS39" s="11">
        <v>0</v>
      </c>
      <c r="PT39" s="11">
        <v>0</v>
      </c>
      <c r="PU39" s="11">
        <v>0</v>
      </c>
      <c r="PV39" s="11">
        <v>1286.1833402335526</v>
      </c>
      <c r="PW39" s="11">
        <v>0</v>
      </c>
      <c r="PX39" s="11">
        <v>0</v>
      </c>
      <c r="PY39" s="11">
        <v>0</v>
      </c>
      <c r="PZ39" s="11">
        <v>0</v>
      </c>
      <c r="QA39" s="11">
        <v>0</v>
      </c>
      <c r="QB39" s="11">
        <v>159.81919204176785</v>
      </c>
      <c r="QC39" s="11">
        <v>0</v>
      </c>
      <c r="QD39" s="11">
        <v>0</v>
      </c>
      <c r="QE39" s="11">
        <v>0</v>
      </c>
      <c r="QF39" s="11">
        <v>188.09849991513161</v>
      </c>
      <c r="QG39" s="11">
        <v>0</v>
      </c>
      <c r="QH39" s="11">
        <v>0</v>
      </c>
      <c r="QI39" s="11">
        <v>0</v>
      </c>
      <c r="QJ39" s="11">
        <v>0</v>
      </c>
      <c r="QK39" s="11">
        <v>0</v>
      </c>
      <c r="QL39" s="11">
        <v>23.372834447728177</v>
      </c>
      <c r="QM39" s="11">
        <v>0</v>
      </c>
      <c r="QN39" s="11">
        <v>0</v>
      </c>
      <c r="QO39" s="11">
        <v>0</v>
      </c>
      <c r="QP39" s="11">
        <v>1011.4101199754678</v>
      </c>
      <c r="QQ39" s="11">
        <v>0</v>
      </c>
      <c r="QR39" s="11">
        <v>211.02208762429623</v>
      </c>
      <c r="QS39" s="11">
        <v>0</v>
      </c>
      <c r="QT39" s="11">
        <v>0</v>
      </c>
      <c r="QU39" s="11">
        <v>0</v>
      </c>
      <c r="QV39" s="11">
        <v>0</v>
      </c>
      <c r="QW39" s="11">
        <v>53.909822385382967</v>
      </c>
      <c r="QX39" s="11">
        <v>0</v>
      </c>
      <c r="QY39" s="11">
        <v>0</v>
      </c>
      <c r="QZ39" s="11">
        <v>28.896412058877388</v>
      </c>
      <c r="RA39" s="11">
        <v>0</v>
      </c>
      <c r="RB39" s="11">
        <v>6.0289897016890617</v>
      </c>
      <c r="RC39" s="11">
        <v>0</v>
      </c>
      <c r="RD39" s="11">
        <v>0</v>
      </c>
      <c r="RE39" s="11">
        <v>0</v>
      </c>
      <c r="RF39" s="11">
        <v>0</v>
      </c>
      <c r="RG39" s="11">
        <v>1.5402262750808777</v>
      </c>
      <c r="RH39" s="11">
        <v>0</v>
      </c>
      <c r="RI39" s="11">
        <v>0</v>
      </c>
      <c r="RJ39" s="11">
        <v>528.25993189557312</v>
      </c>
      <c r="RK39" s="11">
        <v>0</v>
      </c>
      <c r="RL39" s="11">
        <v>0</v>
      </c>
      <c r="RM39" s="11">
        <v>0</v>
      </c>
      <c r="RN39" s="11">
        <v>0</v>
      </c>
      <c r="RO39" s="11">
        <v>0</v>
      </c>
      <c r="RP39" s="11">
        <v>0</v>
      </c>
      <c r="RQ39" s="11">
        <v>0</v>
      </c>
      <c r="RR39" s="11">
        <v>0</v>
      </c>
      <c r="RS39" s="11">
        <v>0</v>
      </c>
      <c r="RT39" s="11">
        <v>605.28289700488119</v>
      </c>
      <c r="RU39" s="11">
        <v>0</v>
      </c>
      <c r="RV39" s="11">
        <v>0</v>
      </c>
      <c r="RW39" s="11">
        <v>0</v>
      </c>
      <c r="RX39" s="11">
        <v>0</v>
      </c>
      <c r="RY39" s="11">
        <v>0</v>
      </c>
      <c r="RZ39" s="11">
        <v>0</v>
      </c>
      <c r="SA39" s="11">
        <v>0</v>
      </c>
      <c r="SB39" s="11">
        <v>0</v>
      </c>
      <c r="SC39" s="11">
        <v>0</v>
      </c>
      <c r="SD39" s="11">
        <v>685.17143419318825</v>
      </c>
      <c r="SE39" s="11">
        <v>0</v>
      </c>
      <c r="SF39" s="11">
        <v>0</v>
      </c>
      <c r="SG39" s="11">
        <v>0</v>
      </c>
      <c r="SH39" s="11">
        <v>0</v>
      </c>
      <c r="SI39" s="11">
        <v>0</v>
      </c>
      <c r="SJ39" s="11">
        <v>0</v>
      </c>
      <c r="SK39" s="11">
        <v>0</v>
      </c>
      <c r="SL39" s="11">
        <v>0</v>
      </c>
      <c r="SM39" s="11">
        <v>0</v>
      </c>
      <c r="SN39" s="11">
        <v>1480.356</v>
      </c>
      <c r="SO39" s="11">
        <v>0</v>
      </c>
      <c r="SP39" s="11">
        <v>0</v>
      </c>
      <c r="SQ39" s="11">
        <v>0</v>
      </c>
      <c r="SR39" s="11">
        <v>0</v>
      </c>
      <c r="SS39" s="11">
        <v>0</v>
      </c>
      <c r="ST39" s="11">
        <v>0</v>
      </c>
      <c r="SU39" s="11">
        <v>0</v>
      </c>
      <c r="SV39" s="11">
        <v>0</v>
      </c>
      <c r="SW39" s="11">
        <v>0</v>
      </c>
      <c r="SX39" s="11">
        <v>72.449821357032263</v>
      </c>
      <c r="SY39" s="11">
        <v>0</v>
      </c>
      <c r="SZ39" s="11">
        <v>0</v>
      </c>
      <c r="TA39" s="11">
        <v>0</v>
      </c>
      <c r="TB39" s="11">
        <v>0</v>
      </c>
      <c r="TC39" s="11">
        <v>0</v>
      </c>
      <c r="TD39" s="11">
        <v>0</v>
      </c>
      <c r="TE39" s="11">
        <v>0</v>
      </c>
      <c r="TF39" s="11">
        <v>0</v>
      </c>
      <c r="TG39" s="11">
        <v>0</v>
      </c>
      <c r="TH39" s="11">
        <v>2.1012105110833428</v>
      </c>
      <c r="TI39" s="11">
        <v>0</v>
      </c>
      <c r="TJ39" s="11">
        <v>0</v>
      </c>
      <c r="TK39" s="11">
        <v>0</v>
      </c>
      <c r="TL39" s="11">
        <v>0</v>
      </c>
      <c r="TM39" s="11">
        <v>0</v>
      </c>
      <c r="TN39" s="11">
        <v>0</v>
      </c>
      <c r="TO39" s="11">
        <v>0</v>
      </c>
      <c r="TP39" s="11">
        <v>0</v>
      </c>
      <c r="TQ39" s="11">
        <v>0</v>
      </c>
      <c r="TR39" s="11">
        <v>0</v>
      </c>
      <c r="TS39" s="11">
        <v>0</v>
      </c>
      <c r="TT39" s="11">
        <v>0</v>
      </c>
      <c r="TU39" s="11">
        <v>0</v>
      </c>
      <c r="TV39" s="11">
        <v>0</v>
      </c>
      <c r="TW39" s="11">
        <v>0</v>
      </c>
      <c r="TX39" s="11">
        <v>0</v>
      </c>
      <c r="TY39" s="11">
        <v>0</v>
      </c>
      <c r="TZ39" s="11">
        <v>0</v>
      </c>
      <c r="UA39" s="11">
        <v>0</v>
      </c>
      <c r="UB39" s="11">
        <v>0</v>
      </c>
      <c r="UC39" s="11">
        <v>0</v>
      </c>
      <c r="UD39" s="11">
        <v>0</v>
      </c>
      <c r="UE39" s="11">
        <v>0</v>
      </c>
      <c r="UF39" s="11">
        <v>0</v>
      </c>
      <c r="UG39" s="11">
        <v>0</v>
      </c>
      <c r="UH39" s="11">
        <v>0</v>
      </c>
      <c r="UI39" s="11">
        <v>0</v>
      </c>
      <c r="UJ39" s="11">
        <v>0</v>
      </c>
      <c r="UK39" s="11">
        <v>0</v>
      </c>
      <c r="UL39" s="11">
        <v>0</v>
      </c>
      <c r="UM39" s="11">
        <v>0</v>
      </c>
      <c r="UN39" s="11">
        <v>0</v>
      </c>
      <c r="UO39" s="11">
        <v>0</v>
      </c>
      <c r="UP39" s="11">
        <v>0</v>
      </c>
      <c r="UQ39" s="11">
        <v>0</v>
      </c>
      <c r="UR39" s="11">
        <v>0</v>
      </c>
      <c r="US39" s="11">
        <v>0</v>
      </c>
      <c r="UT39" s="11">
        <v>0</v>
      </c>
      <c r="UU39" s="11">
        <v>0</v>
      </c>
      <c r="UV39" s="11">
        <v>0</v>
      </c>
      <c r="UW39" s="11">
        <v>0</v>
      </c>
      <c r="UX39" s="11">
        <v>0</v>
      </c>
      <c r="UY39" s="11">
        <v>0</v>
      </c>
      <c r="UZ39" s="11">
        <v>0</v>
      </c>
      <c r="VA39" s="11">
        <v>0</v>
      </c>
      <c r="VB39" s="11">
        <v>0</v>
      </c>
      <c r="VC39" s="11">
        <v>0</v>
      </c>
      <c r="VD39" s="11">
        <v>0</v>
      </c>
      <c r="VE39" s="11">
        <v>0</v>
      </c>
      <c r="VF39" s="11">
        <v>0</v>
      </c>
      <c r="VG39" s="11">
        <v>0</v>
      </c>
      <c r="VH39" s="11">
        <v>0</v>
      </c>
      <c r="VI39" s="11">
        <v>0</v>
      </c>
      <c r="VJ39" s="11">
        <v>0</v>
      </c>
      <c r="VK39" s="11">
        <v>0</v>
      </c>
      <c r="VL39" s="11">
        <v>0</v>
      </c>
      <c r="VM39" s="11">
        <v>0</v>
      </c>
      <c r="VN39" s="11">
        <v>0</v>
      </c>
      <c r="VO39" s="11">
        <v>0</v>
      </c>
      <c r="VP39" s="11">
        <v>0</v>
      </c>
      <c r="VQ39" s="11">
        <v>0</v>
      </c>
      <c r="VR39" s="11">
        <v>0</v>
      </c>
      <c r="VS39" s="11">
        <v>0</v>
      </c>
      <c r="VT39" s="11">
        <v>0</v>
      </c>
      <c r="VU39" s="11">
        <v>0</v>
      </c>
      <c r="VV39" s="11">
        <v>0</v>
      </c>
      <c r="VW39" s="11">
        <v>0</v>
      </c>
      <c r="VX39" s="11">
        <v>0</v>
      </c>
      <c r="VY39" s="11">
        <v>0</v>
      </c>
      <c r="VZ39" s="11">
        <v>0</v>
      </c>
      <c r="WA39" s="11">
        <v>0</v>
      </c>
      <c r="WB39" s="11">
        <v>0</v>
      </c>
      <c r="WC39" s="11">
        <v>0</v>
      </c>
      <c r="WD39" s="11">
        <v>0</v>
      </c>
      <c r="WE39" s="11">
        <v>0</v>
      </c>
      <c r="WF39" s="11">
        <v>0</v>
      </c>
      <c r="WG39" s="11">
        <v>0</v>
      </c>
      <c r="WH39" s="11">
        <v>0</v>
      </c>
      <c r="WI39" s="11">
        <v>0</v>
      </c>
      <c r="WJ39" s="11">
        <v>0</v>
      </c>
      <c r="WK39" s="11">
        <v>0</v>
      </c>
      <c r="WL39" s="11">
        <v>0</v>
      </c>
      <c r="WM39" s="11">
        <v>0</v>
      </c>
      <c r="WN39" s="11">
        <v>0</v>
      </c>
      <c r="WO39" s="11">
        <v>0</v>
      </c>
      <c r="WP39" s="11">
        <v>0</v>
      </c>
      <c r="WQ39" s="11">
        <v>0</v>
      </c>
      <c r="WR39" s="11">
        <v>0</v>
      </c>
      <c r="WS39" s="11">
        <v>0</v>
      </c>
      <c r="WT39" s="11">
        <v>79.129129176811091</v>
      </c>
      <c r="WU39" s="11">
        <v>0</v>
      </c>
      <c r="WV39" s="11">
        <v>0</v>
      </c>
      <c r="WW39" s="11">
        <v>0</v>
      </c>
      <c r="WX39" s="11">
        <v>0</v>
      </c>
      <c r="WY39" s="11">
        <v>0</v>
      </c>
      <c r="WZ39" s="11">
        <v>0</v>
      </c>
      <c r="XA39" s="11">
        <v>0</v>
      </c>
      <c r="XB39" s="11">
        <v>0</v>
      </c>
      <c r="XC39" s="11">
        <v>0</v>
      </c>
      <c r="XD39" s="11">
        <v>145.84168014152931</v>
      </c>
      <c r="XE39" s="11">
        <v>0</v>
      </c>
      <c r="XF39" s="11">
        <v>0</v>
      </c>
      <c r="XG39" s="11">
        <v>0</v>
      </c>
      <c r="XH39" s="11">
        <v>0</v>
      </c>
      <c r="XI39" s="11">
        <v>0</v>
      </c>
      <c r="XJ39" s="11">
        <v>0</v>
      </c>
      <c r="XK39" s="11">
        <v>0</v>
      </c>
      <c r="XL39" s="11">
        <v>0</v>
      </c>
      <c r="XM39" s="11">
        <v>0</v>
      </c>
      <c r="XN39" s="11">
        <v>0</v>
      </c>
      <c r="XO39" s="11">
        <v>0</v>
      </c>
      <c r="XP39" s="11">
        <v>0</v>
      </c>
    </row>
    <row r="40" spans="1:640">
      <c r="A40" s="6">
        <v>156</v>
      </c>
      <c r="B40" s="3" t="s">
        <v>157</v>
      </c>
      <c r="C40" s="8">
        <f t="shared" si="0"/>
        <v>280753.02202103502</v>
      </c>
      <c r="D40" s="8">
        <f t="shared" si="1"/>
        <v>64621.807848155222</v>
      </c>
      <c r="E40" s="60">
        <f t="shared" si="6"/>
        <v>345374.82986919023</v>
      </c>
      <c r="F40" s="9">
        <f t="shared" si="2"/>
        <v>96965.669768779931</v>
      </c>
      <c r="G40" s="9">
        <f t="shared" si="3"/>
        <v>41979.3967329562</v>
      </c>
      <c r="H40" s="9">
        <f t="shared" si="7"/>
        <v>138945.06650173612</v>
      </c>
      <c r="I40" s="10">
        <f t="shared" si="8"/>
        <v>377718.69178981497</v>
      </c>
      <c r="J40" s="10">
        <f t="shared" si="9"/>
        <v>106601.20458111142</v>
      </c>
      <c r="K40" s="10">
        <f t="shared" si="10"/>
        <v>484319.89637092635</v>
      </c>
      <c r="L40" s="57">
        <v>243032.77505603118</v>
      </c>
      <c r="M40" s="57">
        <v>37581.343923538887</v>
      </c>
      <c r="N40" s="57">
        <v>138.90304146494699</v>
      </c>
      <c r="O40" s="57">
        <v>0</v>
      </c>
      <c r="P40" s="57">
        <v>0</v>
      </c>
      <c r="Q40" s="57">
        <v>0</v>
      </c>
      <c r="R40" s="57">
        <v>17697.119657142888</v>
      </c>
      <c r="S40" s="57">
        <v>46793.640135588175</v>
      </c>
      <c r="T40" s="57">
        <v>131.0480554241604</v>
      </c>
      <c r="U40" s="58">
        <v>94321.067709884039</v>
      </c>
      <c r="V40" s="58">
        <v>2495.5251003608364</v>
      </c>
      <c r="W40" s="58">
        <v>149.07695853505302</v>
      </c>
      <c r="X40" s="58">
        <v>450</v>
      </c>
      <c r="Y40" s="58">
        <v>1000</v>
      </c>
      <c r="Z40" s="58">
        <v>0</v>
      </c>
      <c r="AA40" s="58">
        <v>4313.1333920385714</v>
      </c>
      <c r="AB40" s="58">
        <v>36209.238126341785</v>
      </c>
      <c r="AC40" s="58">
        <v>7.0252145758396036</v>
      </c>
      <c r="AD40" s="59">
        <f t="shared" si="12"/>
        <v>337353.84276591521</v>
      </c>
      <c r="AE40" s="59">
        <f t="shared" si="12"/>
        <v>40076.869023899722</v>
      </c>
      <c r="AF40" s="59">
        <f t="shared" si="12"/>
        <v>287.98</v>
      </c>
      <c r="AG40" s="59">
        <f t="shared" si="11"/>
        <v>450</v>
      </c>
      <c r="AH40" s="59">
        <f t="shared" si="11"/>
        <v>1000</v>
      </c>
      <c r="AI40" s="59">
        <f t="shared" si="11"/>
        <v>0</v>
      </c>
      <c r="AJ40" s="59">
        <f t="shared" si="11"/>
        <v>22010.253049181461</v>
      </c>
      <c r="AK40" s="59">
        <f t="shared" si="11"/>
        <v>83002.87826192996</v>
      </c>
      <c r="AL40" s="59">
        <f t="shared" si="11"/>
        <v>138.07327000000001</v>
      </c>
      <c r="AM40" s="11">
        <v>0</v>
      </c>
      <c r="AN40" s="11">
        <v>3216.8328769955606</v>
      </c>
      <c r="AO40" s="11">
        <v>0</v>
      </c>
      <c r="AP40" s="11">
        <v>0</v>
      </c>
      <c r="AQ40" s="11">
        <v>0</v>
      </c>
      <c r="AR40" s="11">
        <v>0</v>
      </c>
      <c r="AS40" s="11">
        <v>16027.609665754242</v>
      </c>
      <c r="AT40" s="11">
        <v>0</v>
      </c>
      <c r="AU40" s="11">
        <v>0</v>
      </c>
      <c r="AV40" s="11">
        <v>0</v>
      </c>
      <c r="AW40" s="11">
        <v>0</v>
      </c>
      <c r="AX40" s="11">
        <v>233.16712300443893</v>
      </c>
      <c r="AY40" s="11">
        <v>0</v>
      </c>
      <c r="AZ40" s="11">
        <v>0</v>
      </c>
      <c r="BA40" s="11">
        <v>0</v>
      </c>
      <c r="BB40" s="11">
        <v>0</v>
      </c>
      <c r="BC40" s="11">
        <v>1161.7363342457568</v>
      </c>
      <c r="BD40" s="11">
        <v>0</v>
      </c>
      <c r="BE40" s="11">
        <v>0</v>
      </c>
      <c r="BF40" s="11">
        <v>0</v>
      </c>
      <c r="BG40" s="11">
        <v>0</v>
      </c>
      <c r="BH40" s="11">
        <v>1017.619310674648</v>
      </c>
      <c r="BI40" s="11">
        <v>0</v>
      </c>
      <c r="BJ40" s="11">
        <v>0</v>
      </c>
      <c r="BK40" s="11">
        <v>0</v>
      </c>
      <c r="BL40" s="11">
        <v>0</v>
      </c>
      <c r="BM40" s="11">
        <v>1306.1589032737963</v>
      </c>
      <c r="BN40" s="11">
        <v>0</v>
      </c>
      <c r="BO40" s="11">
        <v>0</v>
      </c>
      <c r="BP40" s="11">
        <v>0</v>
      </c>
      <c r="BQ40" s="11">
        <v>0</v>
      </c>
      <c r="BR40" s="11">
        <v>540.56676932535208</v>
      </c>
      <c r="BS40" s="11">
        <v>0</v>
      </c>
      <c r="BT40" s="11">
        <v>0</v>
      </c>
      <c r="BU40" s="11">
        <v>0</v>
      </c>
      <c r="BV40" s="11">
        <v>0</v>
      </c>
      <c r="BW40" s="11">
        <v>693.84109672620355</v>
      </c>
      <c r="BX40" s="11">
        <v>0</v>
      </c>
      <c r="BY40" s="11">
        <v>0</v>
      </c>
      <c r="BZ40" s="11">
        <v>0</v>
      </c>
      <c r="CA40" s="11">
        <v>0</v>
      </c>
      <c r="CB40" s="11">
        <v>1022.6798986799973</v>
      </c>
      <c r="CC40" s="11">
        <v>138.90304146494699</v>
      </c>
      <c r="CD40" s="11">
        <v>0</v>
      </c>
      <c r="CE40" s="11">
        <v>0</v>
      </c>
      <c r="CF40" s="11">
        <v>0</v>
      </c>
      <c r="CG40" s="11">
        <v>0</v>
      </c>
      <c r="CH40" s="11">
        <v>0</v>
      </c>
      <c r="CI40" s="11">
        <v>0</v>
      </c>
      <c r="CJ40" s="11">
        <v>0</v>
      </c>
      <c r="CK40" s="11">
        <v>0</v>
      </c>
      <c r="CL40" s="11">
        <v>658.93980132000263</v>
      </c>
      <c r="CM40" s="11">
        <v>149.07695853505302</v>
      </c>
      <c r="CN40" s="11">
        <v>0</v>
      </c>
      <c r="CO40" s="11">
        <v>0</v>
      </c>
      <c r="CP40" s="11">
        <v>0</v>
      </c>
      <c r="CQ40" s="11">
        <v>0</v>
      </c>
      <c r="CR40" s="11">
        <v>438.64602000000002</v>
      </c>
      <c r="CS40" s="11">
        <v>0</v>
      </c>
      <c r="CT40" s="11">
        <v>0</v>
      </c>
      <c r="CU40" s="11">
        <v>0</v>
      </c>
      <c r="CV40" s="11">
        <v>9.5358403561428009</v>
      </c>
      <c r="CW40" s="11">
        <v>0</v>
      </c>
      <c r="CX40" s="11">
        <v>0</v>
      </c>
      <c r="CY40" s="11">
        <v>0</v>
      </c>
      <c r="CZ40" s="11">
        <v>0</v>
      </c>
      <c r="DA40" s="11">
        <v>78.078576227973556</v>
      </c>
      <c r="DB40" s="11">
        <v>753.1804265644646</v>
      </c>
      <c r="DC40" s="11">
        <v>0.23063542416039581</v>
      </c>
      <c r="DD40" s="11">
        <v>0</v>
      </c>
      <c r="DE40" s="11">
        <v>0</v>
      </c>
      <c r="DF40" s="11">
        <v>290.46415964385716</v>
      </c>
      <c r="DG40" s="11">
        <v>0</v>
      </c>
      <c r="DH40" s="11">
        <v>0</v>
      </c>
      <c r="DI40" s="11">
        <v>0</v>
      </c>
      <c r="DJ40" s="11">
        <v>0</v>
      </c>
      <c r="DK40" s="11">
        <v>2378.2935937720263</v>
      </c>
      <c r="DL40" s="11">
        <v>22942.070283435536</v>
      </c>
      <c r="DM40" s="11">
        <v>7.0252145758396036</v>
      </c>
      <c r="DN40" s="11">
        <v>0</v>
      </c>
      <c r="DO40" s="11">
        <v>0</v>
      </c>
      <c r="DP40" s="11">
        <v>1259.8797198401912</v>
      </c>
      <c r="DQ40" s="11">
        <v>0</v>
      </c>
      <c r="DR40" s="11">
        <v>0</v>
      </c>
      <c r="DS40" s="11">
        <v>0</v>
      </c>
      <c r="DT40" s="11">
        <v>0</v>
      </c>
      <c r="DU40" s="11">
        <v>0</v>
      </c>
      <c r="DV40" s="11">
        <v>0</v>
      </c>
      <c r="DW40" s="11">
        <v>0</v>
      </c>
      <c r="DX40" s="11">
        <v>0</v>
      </c>
      <c r="DY40" s="11">
        <v>0</v>
      </c>
      <c r="DZ40" s="11">
        <v>740.1102036070597</v>
      </c>
      <c r="EA40" s="11">
        <v>0</v>
      </c>
      <c r="EB40" s="11">
        <v>0</v>
      </c>
      <c r="EC40" s="11">
        <v>0</v>
      </c>
      <c r="ED40" s="11">
        <v>0</v>
      </c>
      <c r="EE40" s="11">
        <v>0</v>
      </c>
      <c r="EF40" s="11">
        <v>0</v>
      </c>
      <c r="EG40" s="11">
        <v>0</v>
      </c>
      <c r="EH40" s="11">
        <v>0</v>
      </c>
      <c r="EI40" s="11">
        <v>0</v>
      </c>
      <c r="EJ40" s="11">
        <v>27</v>
      </c>
      <c r="EK40" s="11">
        <v>0</v>
      </c>
      <c r="EL40" s="11">
        <v>0</v>
      </c>
      <c r="EM40" s="11">
        <v>0</v>
      </c>
      <c r="EN40" s="11">
        <v>0</v>
      </c>
      <c r="EO40" s="11">
        <v>0</v>
      </c>
      <c r="EP40" s="11">
        <v>0</v>
      </c>
      <c r="EQ40" s="11">
        <v>130.81742</v>
      </c>
      <c r="ER40" s="11">
        <v>0</v>
      </c>
      <c r="ES40" s="11">
        <v>0</v>
      </c>
      <c r="ET40" s="11">
        <v>0</v>
      </c>
      <c r="EU40" s="11">
        <v>0</v>
      </c>
      <c r="EV40" s="11">
        <v>0</v>
      </c>
      <c r="EW40" s="11">
        <v>0</v>
      </c>
      <c r="EX40" s="11">
        <v>0</v>
      </c>
      <c r="EY40" s="11">
        <v>156.38</v>
      </c>
      <c r="EZ40" s="11">
        <v>0</v>
      </c>
      <c r="FA40" s="11">
        <v>0</v>
      </c>
      <c r="FB40" s="11">
        <v>0</v>
      </c>
      <c r="FC40" s="11">
        <v>0</v>
      </c>
      <c r="FD40" s="11">
        <v>0</v>
      </c>
      <c r="FE40" s="11">
        <v>0</v>
      </c>
      <c r="FF40" s="11">
        <v>0</v>
      </c>
      <c r="FG40" s="11">
        <v>0</v>
      </c>
      <c r="FH40" s="11">
        <v>0</v>
      </c>
      <c r="FI40" s="11">
        <v>0</v>
      </c>
      <c r="FJ40" s="11">
        <v>3068.6439999999998</v>
      </c>
      <c r="FK40" s="11">
        <v>0</v>
      </c>
      <c r="FL40" s="11">
        <v>0</v>
      </c>
      <c r="FM40" s="11">
        <v>0</v>
      </c>
      <c r="FN40" s="11">
        <v>28862</v>
      </c>
      <c r="FO40" s="11">
        <v>0</v>
      </c>
      <c r="FP40" s="11">
        <v>0</v>
      </c>
      <c r="FQ40" s="11">
        <v>0</v>
      </c>
      <c r="FR40" s="11">
        <v>0</v>
      </c>
      <c r="FS40" s="11">
        <v>0</v>
      </c>
      <c r="FT40" s="11">
        <v>0</v>
      </c>
      <c r="FU40" s="11">
        <v>0</v>
      </c>
      <c r="FV40" s="11">
        <v>0</v>
      </c>
      <c r="FW40" s="11">
        <v>0</v>
      </c>
      <c r="FX40" s="11">
        <v>0</v>
      </c>
      <c r="FY40" s="11">
        <v>0</v>
      </c>
      <c r="FZ40" s="11">
        <v>0</v>
      </c>
      <c r="GA40" s="11">
        <v>0</v>
      </c>
      <c r="GB40" s="11">
        <v>0</v>
      </c>
      <c r="GC40" s="11">
        <v>0</v>
      </c>
      <c r="GD40" s="11">
        <v>1271.086</v>
      </c>
      <c r="GE40" s="11">
        <v>0</v>
      </c>
      <c r="GF40" s="11">
        <v>0</v>
      </c>
      <c r="GG40" s="11">
        <v>0</v>
      </c>
      <c r="GH40" s="11">
        <v>250</v>
      </c>
      <c r="GI40" s="11">
        <v>0</v>
      </c>
      <c r="GJ40" s="11">
        <v>0</v>
      </c>
      <c r="GK40" s="11">
        <v>0</v>
      </c>
      <c r="GL40" s="11">
        <v>0</v>
      </c>
      <c r="GM40" s="11">
        <v>0</v>
      </c>
      <c r="GN40" s="11">
        <v>750</v>
      </c>
      <c r="GO40" s="11">
        <v>0</v>
      </c>
      <c r="GP40" s="11">
        <v>0</v>
      </c>
      <c r="GQ40" s="11">
        <v>6404.9740000000002</v>
      </c>
      <c r="GR40" s="11">
        <v>1350</v>
      </c>
      <c r="GS40" s="11">
        <v>0</v>
      </c>
      <c r="GT40" s="11">
        <v>0</v>
      </c>
      <c r="GU40" s="11">
        <v>0</v>
      </c>
      <c r="GV40" s="11">
        <v>0</v>
      </c>
      <c r="GW40" s="11">
        <v>0</v>
      </c>
      <c r="GX40" s="11">
        <v>1108.836</v>
      </c>
      <c r="GY40" s="11">
        <v>0</v>
      </c>
      <c r="GZ40" s="11">
        <v>0</v>
      </c>
      <c r="HA40" s="11">
        <v>0</v>
      </c>
      <c r="HB40" s="11">
        <v>202.63226436467784</v>
      </c>
      <c r="HC40" s="11">
        <v>0</v>
      </c>
      <c r="HD40" s="11">
        <v>0</v>
      </c>
      <c r="HE40" s="11">
        <v>0</v>
      </c>
      <c r="HF40" s="11">
        <v>0</v>
      </c>
      <c r="HG40" s="11">
        <v>0</v>
      </c>
      <c r="HH40" s="11">
        <v>1245.1909656266869</v>
      </c>
      <c r="HI40" s="11">
        <v>0</v>
      </c>
      <c r="HJ40" s="11">
        <v>0</v>
      </c>
      <c r="HK40" s="11">
        <v>0</v>
      </c>
      <c r="HL40" s="11">
        <v>23.57146335534576</v>
      </c>
      <c r="HM40" s="11">
        <v>0</v>
      </c>
      <c r="HN40" s="11">
        <v>0</v>
      </c>
      <c r="HO40" s="11">
        <v>0</v>
      </c>
      <c r="HP40" s="11">
        <v>0</v>
      </c>
      <c r="HQ40" s="11">
        <v>0</v>
      </c>
      <c r="HR40" s="11">
        <v>144.84846877027454</v>
      </c>
      <c r="HS40" s="11">
        <v>0</v>
      </c>
      <c r="HT40" s="11">
        <v>0</v>
      </c>
      <c r="HU40" s="11">
        <v>0</v>
      </c>
      <c r="HV40" s="11">
        <v>313.72899999999998</v>
      </c>
      <c r="HW40" s="11">
        <v>0</v>
      </c>
      <c r="HX40" s="11">
        <v>0</v>
      </c>
      <c r="HY40" s="11">
        <v>0</v>
      </c>
      <c r="HZ40" s="11">
        <v>0</v>
      </c>
      <c r="IA40" s="11">
        <v>0</v>
      </c>
      <c r="IB40" s="11">
        <v>1865.029</v>
      </c>
      <c r="IC40" s="11">
        <v>0</v>
      </c>
      <c r="ID40" s="11">
        <v>0</v>
      </c>
      <c r="IE40" s="11">
        <v>0</v>
      </c>
      <c r="IF40" s="11">
        <v>0</v>
      </c>
      <c r="IG40" s="11">
        <v>0</v>
      </c>
      <c r="IH40" s="11">
        <v>0</v>
      </c>
      <c r="II40" s="11">
        <v>0</v>
      </c>
      <c r="IJ40" s="11">
        <v>0</v>
      </c>
      <c r="IK40" s="11">
        <v>0</v>
      </c>
      <c r="IL40" s="11">
        <v>1261.1722500000001</v>
      </c>
      <c r="IM40" s="11">
        <v>0</v>
      </c>
      <c r="IN40" s="11">
        <v>0</v>
      </c>
      <c r="IO40" s="11">
        <v>0</v>
      </c>
      <c r="IP40" s="11">
        <v>0</v>
      </c>
      <c r="IQ40" s="11">
        <v>0</v>
      </c>
      <c r="IR40" s="11">
        <v>450</v>
      </c>
      <c r="IS40" s="11">
        <v>0</v>
      </c>
      <c r="IT40" s="11">
        <v>0</v>
      </c>
      <c r="IU40" s="11">
        <v>0</v>
      </c>
      <c r="IV40" s="11">
        <v>50</v>
      </c>
      <c r="IW40" s="11">
        <v>0</v>
      </c>
      <c r="IX40" s="11">
        <v>0</v>
      </c>
      <c r="IY40" s="11">
        <v>0</v>
      </c>
      <c r="IZ40" s="11">
        <v>0</v>
      </c>
      <c r="JA40" s="11">
        <v>0</v>
      </c>
      <c r="JB40" s="11">
        <v>0</v>
      </c>
      <c r="JC40" s="11">
        <v>0</v>
      </c>
      <c r="JD40" s="11">
        <v>0</v>
      </c>
      <c r="JE40" s="11">
        <v>0</v>
      </c>
      <c r="JF40" s="11">
        <v>0</v>
      </c>
      <c r="JG40" s="11">
        <v>0</v>
      </c>
      <c r="JH40" s="11">
        <v>0</v>
      </c>
      <c r="JI40" s="11">
        <v>0</v>
      </c>
      <c r="JJ40" s="11">
        <v>0</v>
      </c>
      <c r="JK40" s="11">
        <v>0</v>
      </c>
      <c r="JL40" s="11">
        <v>0</v>
      </c>
      <c r="JM40" s="11">
        <v>0</v>
      </c>
      <c r="JN40" s="11">
        <v>0</v>
      </c>
      <c r="JO40" s="11">
        <v>0</v>
      </c>
      <c r="JP40" s="11">
        <v>-0.98263999999999996</v>
      </c>
      <c r="JQ40" s="11">
        <v>0</v>
      </c>
      <c r="JR40" s="11">
        <v>0</v>
      </c>
      <c r="JS40" s="11">
        <v>0</v>
      </c>
      <c r="JT40" s="11">
        <v>0</v>
      </c>
      <c r="JU40" s="11">
        <v>0</v>
      </c>
      <c r="JV40" s="11">
        <v>0</v>
      </c>
      <c r="JW40" s="11">
        <v>0</v>
      </c>
      <c r="JX40" s="11">
        <v>0</v>
      </c>
      <c r="JY40" s="11">
        <v>0</v>
      </c>
      <c r="JZ40" s="11">
        <v>0</v>
      </c>
      <c r="KA40" s="11">
        <v>0</v>
      </c>
      <c r="KB40" s="11">
        <v>0</v>
      </c>
      <c r="KC40" s="11">
        <v>0</v>
      </c>
      <c r="KD40" s="11">
        <v>0</v>
      </c>
      <c r="KE40" s="11">
        <v>0</v>
      </c>
      <c r="KF40" s="11">
        <v>0</v>
      </c>
      <c r="KG40" s="11">
        <v>0</v>
      </c>
      <c r="KH40" s="11">
        <v>0</v>
      </c>
      <c r="KI40" s="11">
        <v>0</v>
      </c>
      <c r="KJ40" s="11">
        <v>9765.8940199999997</v>
      </c>
      <c r="KK40" s="11">
        <v>0</v>
      </c>
      <c r="KL40" s="11">
        <v>0</v>
      </c>
      <c r="KM40" s="11">
        <v>0</v>
      </c>
      <c r="KN40" s="11">
        <v>0</v>
      </c>
      <c r="KO40" s="11">
        <v>0</v>
      </c>
      <c r="KP40" s="11">
        <v>0</v>
      </c>
      <c r="KQ40" s="11">
        <v>0</v>
      </c>
      <c r="KR40" s="11">
        <v>0</v>
      </c>
      <c r="KS40" s="11">
        <v>0</v>
      </c>
      <c r="KT40" s="11">
        <v>0</v>
      </c>
      <c r="KU40" s="11">
        <v>0</v>
      </c>
      <c r="KV40" s="11">
        <v>0</v>
      </c>
      <c r="KW40" s="11">
        <v>0</v>
      </c>
      <c r="KX40" s="11">
        <v>0</v>
      </c>
      <c r="KY40" s="11">
        <v>0</v>
      </c>
      <c r="KZ40" s="11">
        <v>0</v>
      </c>
      <c r="LA40" s="11">
        <v>0</v>
      </c>
      <c r="LB40" s="11">
        <v>0</v>
      </c>
      <c r="LC40" s="11">
        <v>0</v>
      </c>
      <c r="LD40" s="11">
        <v>0</v>
      </c>
      <c r="LE40" s="11">
        <v>0</v>
      </c>
      <c r="LF40" s="11">
        <v>0</v>
      </c>
      <c r="LG40" s="11">
        <v>0</v>
      </c>
      <c r="LH40" s="11">
        <v>0</v>
      </c>
      <c r="LI40" s="11">
        <v>0</v>
      </c>
      <c r="LJ40" s="11">
        <v>0</v>
      </c>
      <c r="LK40" s="11">
        <v>0</v>
      </c>
      <c r="LL40" s="11">
        <v>0</v>
      </c>
      <c r="LM40" s="11">
        <v>0</v>
      </c>
      <c r="LN40" s="11">
        <v>0</v>
      </c>
      <c r="LO40" s="11">
        <v>0</v>
      </c>
      <c r="LP40" s="11">
        <v>0</v>
      </c>
      <c r="LQ40" s="11">
        <v>0</v>
      </c>
      <c r="LR40" s="11">
        <v>0</v>
      </c>
      <c r="LS40" s="11">
        <v>0</v>
      </c>
      <c r="LT40" s="11">
        <v>0</v>
      </c>
      <c r="LU40" s="11">
        <v>0</v>
      </c>
      <c r="LV40" s="11">
        <v>0</v>
      </c>
      <c r="LW40" s="11">
        <v>0</v>
      </c>
      <c r="LX40" s="11">
        <v>550</v>
      </c>
      <c r="LY40" s="11">
        <v>0</v>
      </c>
      <c r="LZ40" s="11">
        <v>0</v>
      </c>
      <c r="MA40" s="11">
        <v>0</v>
      </c>
      <c r="MB40" s="11">
        <v>2.1287099999999999</v>
      </c>
      <c r="MC40" s="11">
        <v>0</v>
      </c>
      <c r="MD40" s="11">
        <v>0</v>
      </c>
      <c r="ME40" s="11">
        <v>0</v>
      </c>
      <c r="MF40" s="11">
        <v>0</v>
      </c>
      <c r="MG40" s="11">
        <v>0</v>
      </c>
      <c r="MH40" s="11">
        <v>0</v>
      </c>
      <c r="MI40" s="11">
        <v>0</v>
      </c>
      <c r="MJ40" s="11">
        <v>0</v>
      </c>
      <c r="MK40" s="11">
        <v>0</v>
      </c>
      <c r="ML40" s="11">
        <v>0</v>
      </c>
      <c r="MM40" s="11">
        <v>0</v>
      </c>
      <c r="MN40" s="11">
        <v>0</v>
      </c>
      <c r="MO40" s="11">
        <v>0</v>
      </c>
      <c r="MP40" s="11">
        <v>0</v>
      </c>
      <c r="MQ40" s="11">
        <v>0</v>
      </c>
      <c r="MR40" s="11">
        <v>7819.190061713115</v>
      </c>
      <c r="MS40" s="11">
        <v>0</v>
      </c>
      <c r="MT40" s="11">
        <v>0</v>
      </c>
      <c r="MU40" s="11">
        <v>0</v>
      </c>
      <c r="MV40" s="11">
        <v>0</v>
      </c>
      <c r="MW40" s="11">
        <v>0</v>
      </c>
      <c r="MX40" s="11">
        <v>0</v>
      </c>
      <c r="MY40" s="11">
        <v>0</v>
      </c>
      <c r="MZ40" s="11">
        <v>0</v>
      </c>
      <c r="NA40" s="11">
        <v>0</v>
      </c>
      <c r="NB40" s="11">
        <v>285.8639</v>
      </c>
      <c r="NC40" s="11">
        <v>0</v>
      </c>
      <c r="ND40" s="11">
        <v>0</v>
      </c>
      <c r="NE40" s="11">
        <v>0</v>
      </c>
      <c r="NF40" s="11">
        <v>0</v>
      </c>
      <c r="NG40" s="11">
        <v>0</v>
      </c>
      <c r="NH40" s="11">
        <v>0</v>
      </c>
      <c r="NI40" s="11">
        <v>0</v>
      </c>
      <c r="NJ40" s="11">
        <v>0</v>
      </c>
      <c r="NK40" s="11">
        <v>2.4632025638700938E-7</v>
      </c>
      <c r="NL40" s="11">
        <v>0</v>
      </c>
      <c r="NM40" s="11">
        <v>0</v>
      </c>
      <c r="NN40" s="11">
        <v>0</v>
      </c>
      <c r="NO40" s="11">
        <v>0</v>
      </c>
      <c r="NP40" s="11">
        <v>0</v>
      </c>
      <c r="NQ40" s="11">
        <v>0</v>
      </c>
      <c r="NR40" s="11">
        <v>0</v>
      </c>
      <c r="NS40" s="11">
        <v>0</v>
      </c>
      <c r="NT40" s="11">
        <v>0</v>
      </c>
      <c r="NU40" s="11">
        <v>0</v>
      </c>
      <c r="NV40" s="11">
        <v>0</v>
      </c>
      <c r="NW40" s="11">
        <v>0</v>
      </c>
      <c r="NX40" s="11">
        <v>0</v>
      </c>
      <c r="NY40" s="11">
        <v>0</v>
      </c>
      <c r="NZ40" s="11">
        <v>0</v>
      </c>
      <c r="OA40" s="11">
        <v>0</v>
      </c>
      <c r="OB40" s="11">
        <v>0</v>
      </c>
      <c r="OC40" s="11">
        <v>0</v>
      </c>
      <c r="OD40" s="11">
        <v>0</v>
      </c>
      <c r="OE40" s="11">
        <v>793.06390353692439</v>
      </c>
      <c r="OF40" s="11">
        <v>0</v>
      </c>
      <c r="OG40" s="11">
        <v>0</v>
      </c>
      <c r="OH40" s="11">
        <v>89629.326692905524</v>
      </c>
      <c r="OI40" s="11">
        <v>0</v>
      </c>
      <c r="OJ40" s="11">
        <v>0</v>
      </c>
      <c r="OK40" s="11">
        <v>0</v>
      </c>
      <c r="OL40" s="11">
        <v>0</v>
      </c>
      <c r="OM40" s="11">
        <v>0</v>
      </c>
      <c r="ON40" s="11">
        <v>0</v>
      </c>
      <c r="OO40" s="11">
        <v>-39.457115779624772</v>
      </c>
      <c r="OP40" s="11">
        <v>0</v>
      </c>
      <c r="OQ40" s="11">
        <v>0</v>
      </c>
      <c r="OR40" s="11">
        <v>55695.534608160669</v>
      </c>
      <c r="OS40" s="11">
        <v>0</v>
      </c>
      <c r="OT40" s="11">
        <v>0</v>
      </c>
      <c r="OU40" s="11">
        <v>0</v>
      </c>
      <c r="OV40" s="11">
        <v>0</v>
      </c>
      <c r="OW40" s="11">
        <v>0</v>
      </c>
      <c r="OX40" s="11">
        <v>0</v>
      </c>
      <c r="OY40" s="11">
        <v>-24.518594956891938</v>
      </c>
      <c r="OZ40" s="11">
        <v>0</v>
      </c>
      <c r="PA40" s="11">
        <v>0</v>
      </c>
      <c r="PB40" s="11">
        <v>41897.26518296203</v>
      </c>
      <c r="PC40" s="11">
        <v>47.306302627671933</v>
      </c>
      <c r="PD40" s="11">
        <v>0</v>
      </c>
      <c r="PE40" s="11">
        <v>0</v>
      </c>
      <c r="PF40" s="11">
        <v>0</v>
      </c>
      <c r="PG40" s="11">
        <v>0</v>
      </c>
      <c r="PH40" s="11">
        <v>0</v>
      </c>
      <c r="PI40" s="11">
        <v>2178.4840999415105</v>
      </c>
      <c r="PJ40" s="11">
        <v>0</v>
      </c>
      <c r="PK40" s="11">
        <v>0</v>
      </c>
      <c r="PL40" s="11">
        <v>7710.1776710858485</v>
      </c>
      <c r="PM40" s="11">
        <v>8.7055801047804771</v>
      </c>
      <c r="PN40" s="11">
        <v>0</v>
      </c>
      <c r="PO40" s="11">
        <v>0</v>
      </c>
      <c r="PP40" s="11">
        <v>0</v>
      </c>
      <c r="PQ40" s="11">
        <v>0</v>
      </c>
      <c r="PR40" s="11">
        <v>0</v>
      </c>
      <c r="PS40" s="11">
        <v>400.89727553422898</v>
      </c>
      <c r="PT40" s="11">
        <v>0</v>
      </c>
      <c r="PU40" s="11">
        <v>0</v>
      </c>
      <c r="PV40" s="11">
        <v>37953.454882072787</v>
      </c>
      <c r="PW40" s="11">
        <v>0</v>
      </c>
      <c r="PX40" s="11">
        <v>0</v>
      </c>
      <c r="PY40" s="11">
        <v>0</v>
      </c>
      <c r="PZ40" s="11">
        <v>0</v>
      </c>
      <c r="QA40" s="11">
        <v>0</v>
      </c>
      <c r="QB40" s="11">
        <v>0</v>
      </c>
      <c r="QC40" s="11">
        <v>529.96901119760821</v>
      </c>
      <c r="QD40" s="11">
        <v>0</v>
      </c>
      <c r="QE40" s="11">
        <v>0</v>
      </c>
      <c r="QF40" s="11">
        <v>5550.5212255495235</v>
      </c>
      <c r="QG40" s="11">
        <v>0</v>
      </c>
      <c r="QH40" s="11">
        <v>0</v>
      </c>
      <c r="QI40" s="11">
        <v>0</v>
      </c>
      <c r="QJ40" s="11">
        <v>0</v>
      </c>
      <c r="QK40" s="11">
        <v>0</v>
      </c>
      <c r="QL40" s="11">
        <v>0</v>
      </c>
      <c r="QM40" s="11">
        <v>77.505572409042429</v>
      </c>
      <c r="QN40" s="11">
        <v>0</v>
      </c>
      <c r="QO40" s="11">
        <v>0</v>
      </c>
      <c r="QP40" s="11">
        <v>29847.184993672192</v>
      </c>
      <c r="QQ40" s="11">
        <v>0</v>
      </c>
      <c r="QR40" s="11">
        <v>0</v>
      </c>
      <c r="QS40" s="11">
        <v>0</v>
      </c>
      <c r="QT40" s="11">
        <v>0</v>
      </c>
      <c r="QU40" s="11">
        <v>0</v>
      </c>
      <c r="QV40" s="11">
        <v>0</v>
      </c>
      <c r="QW40" s="11">
        <v>6299.7940159110794</v>
      </c>
      <c r="QX40" s="11">
        <v>0</v>
      </c>
      <c r="QY40" s="11">
        <v>0</v>
      </c>
      <c r="QZ40" s="11">
        <v>852.7466151867385</v>
      </c>
      <c r="RA40" s="11">
        <v>0</v>
      </c>
      <c r="RB40" s="11">
        <v>0</v>
      </c>
      <c r="RC40" s="11">
        <v>0</v>
      </c>
      <c r="RD40" s="11">
        <v>0</v>
      </c>
      <c r="RE40" s="11">
        <v>0</v>
      </c>
      <c r="RF40" s="11">
        <v>0</v>
      </c>
      <c r="RG40" s="11">
        <v>179.98776181340961</v>
      </c>
      <c r="RH40" s="11">
        <v>0</v>
      </c>
      <c r="RI40" s="11">
        <v>0</v>
      </c>
      <c r="RJ40" s="11">
        <v>15579.732122587968</v>
      </c>
      <c r="RK40" s="11">
        <v>0</v>
      </c>
      <c r="RL40" s="11">
        <v>0</v>
      </c>
      <c r="RM40" s="11">
        <v>0</v>
      </c>
      <c r="RN40" s="11">
        <v>0</v>
      </c>
      <c r="RO40" s="11">
        <v>0</v>
      </c>
      <c r="RP40" s="11">
        <v>0</v>
      </c>
      <c r="RQ40" s="11">
        <v>5972.1370953461974</v>
      </c>
      <c r="RR40" s="11">
        <v>0</v>
      </c>
      <c r="RS40" s="11">
        <v>0</v>
      </c>
      <c r="RT40" s="11">
        <v>17853.663639691193</v>
      </c>
      <c r="RU40" s="11">
        <v>0</v>
      </c>
      <c r="RV40" s="11">
        <v>0</v>
      </c>
      <c r="RW40" s="11">
        <v>0</v>
      </c>
      <c r="RX40" s="11">
        <v>0</v>
      </c>
      <c r="RY40" s="11">
        <v>0</v>
      </c>
      <c r="RZ40" s="11">
        <v>0</v>
      </c>
      <c r="SA40" s="11">
        <v>6576.4152247950169</v>
      </c>
      <c r="SB40" s="11">
        <v>0</v>
      </c>
      <c r="SC40" s="11">
        <v>0</v>
      </c>
      <c r="SD40" s="11">
        <v>20210.087517988042</v>
      </c>
      <c r="SE40" s="11">
        <v>0</v>
      </c>
      <c r="SF40" s="11">
        <v>0</v>
      </c>
      <c r="SG40" s="11">
        <v>0</v>
      </c>
      <c r="SH40" s="11">
        <v>1000</v>
      </c>
      <c r="SI40" s="11">
        <v>0</v>
      </c>
      <c r="SJ40" s="11">
        <v>0</v>
      </c>
      <c r="SK40" s="11">
        <v>6444.406365551713</v>
      </c>
      <c r="SL40" s="11">
        <v>0</v>
      </c>
      <c r="SM40" s="11">
        <v>0</v>
      </c>
      <c r="SN40" s="11">
        <v>0</v>
      </c>
      <c r="SO40" s="11">
        <v>0</v>
      </c>
      <c r="SP40" s="11">
        <v>0</v>
      </c>
      <c r="SQ40" s="11">
        <v>0</v>
      </c>
      <c r="SR40" s="11">
        <v>0</v>
      </c>
      <c r="SS40" s="11">
        <v>0</v>
      </c>
      <c r="ST40" s="11">
        <v>0</v>
      </c>
      <c r="SU40" s="11">
        <v>0</v>
      </c>
      <c r="SV40" s="11">
        <v>0</v>
      </c>
      <c r="SW40" s="11">
        <v>0</v>
      </c>
      <c r="SX40" s="11">
        <v>1448.9964271406454</v>
      </c>
      <c r="SY40" s="11">
        <v>0</v>
      </c>
      <c r="SZ40" s="11">
        <v>0</v>
      </c>
      <c r="TA40" s="11">
        <v>0</v>
      </c>
      <c r="TB40" s="11">
        <v>0</v>
      </c>
      <c r="TC40" s="11">
        <v>0</v>
      </c>
      <c r="TD40" s="11">
        <v>0</v>
      </c>
      <c r="TE40" s="11">
        <v>69.305772505689347</v>
      </c>
      <c r="TF40" s="11">
        <v>0</v>
      </c>
      <c r="TG40" s="11">
        <v>0</v>
      </c>
      <c r="TH40" s="11">
        <v>84.046576467457371</v>
      </c>
      <c r="TI40" s="11">
        <v>0</v>
      </c>
      <c r="TJ40" s="11">
        <v>0</v>
      </c>
      <c r="TK40" s="11">
        <v>0</v>
      </c>
      <c r="TL40" s="11">
        <v>0</v>
      </c>
      <c r="TM40" s="11">
        <v>0</v>
      </c>
      <c r="TN40" s="11">
        <v>85.887233187214633</v>
      </c>
      <c r="TO40" s="11">
        <v>0</v>
      </c>
      <c r="TP40" s="11">
        <v>0</v>
      </c>
      <c r="TQ40" s="11">
        <v>0</v>
      </c>
      <c r="TR40" s="11">
        <v>0</v>
      </c>
      <c r="TS40" s="11">
        <v>0</v>
      </c>
      <c r="TT40" s="11">
        <v>0</v>
      </c>
      <c r="TU40" s="11">
        <v>0</v>
      </c>
      <c r="TV40" s="11">
        <v>0</v>
      </c>
      <c r="TW40" s="11">
        <v>0</v>
      </c>
      <c r="TX40" s="11">
        <v>0</v>
      </c>
      <c r="TY40" s="11">
        <v>0</v>
      </c>
      <c r="TZ40" s="11">
        <v>0</v>
      </c>
      <c r="UA40" s="11">
        <v>0</v>
      </c>
      <c r="UB40" s="11">
        <v>0</v>
      </c>
      <c r="UC40" s="11">
        <v>0</v>
      </c>
      <c r="UD40" s="11">
        <v>0</v>
      </c>
      <c r="UE40" s="11">
        <v>0</v>
      </c>
      <c r="UF40" s="11">
        <v>0</v>
      </c>
      <c r="UG40" s="11">
        <v>0</v>
      </c>
      <c r="UH40" s="11">
        <v>0</v>
      </c>
      <c r="UI40" s="11">
        <v>0</v>
      </c>
      <c r="UJ40" s="11">
        <v>0</v>
      </c>
      <c r="UK40" s="11">
        <v>0</v>
      </c>
      <c r="UL40" s="11">
        <v>0</v>
      </c>
      <c r="UM40" s="11">
        <v>0</v>
      </c>
      <c r="UN40" s="11">
        <v>0</v>
      </c>
      <c r="UO40" s="11">
        <v>0</v>
      </c>
      <c r="UP40" s="11">
        <v>0</v>
      </c>
      <c r="UQ40" s="11">
        <v>0</v>
      </c>
      <c r="UR40" s="11">
        <v>0</v>
      </c>
      <c r="US40" s="11">
        <v>0</v>
      </c>
      <c r="UT40" s="11">
        <v>0</v>
      </c>
      <c r="UU40" s="11">
        <v>0</v>
      </c>
      <c r="UV40" s="11">
        <v>0</v>
      </c>
      <c r="UW40" s="11">
        <v>0</v>
      </c>
      <c r="UX40" s="11">
        <v>0</v>
      </c>
      <c r="UY40" s="11">
        <v>0</v>
      </c>
      <c r="UZ40" s="11">
        <v>0</v>
      </c>
      <c r="VA40" s="11">
        <v>0</v>
      </c>
      <c r="VB40" s="11">
        <v>0</v>
      </c>
      <c r="VC40" s="11">
        <v>0</v>
      </c>
      <c r="VD40" s="11">
        <v>0</v>
      </c>
      <c r="VE40" s="11">
        <v>0</v>
      </c>
      <c r="VF40" s="11">
        <v>0</v>
      </c>
      <c r="VG40" s="11">
        <v>0</v>
      </c>
      <c r="VH40" s="11">
        <v>0</v>
      </c>
      <c r="VI40" s="11">
        <v>0</v>
      </c>
      <c r="VJ40" s="11">
        <v>0</v>
      </c>
      <c r="VK40" s="11">
        <v>0</v>
      </c>
      <c r="VL40" s="11">
        <v>0</v>
      </c>
      <c r="VM40" s="11">
        <v>0</v>
      </c>
      <c r="VN40" s="11">
        <v>0</v>
      </c>
      <c r="VO40" s="11">
        <v>0</v>
      </c>
      <c r="VP40" s="11">
        <v>0</v>
      </c>
      <c r="VQ40" s="11">
        <v>0</v>
      </c>
      <c r="VR40" s="11">
        <v>0</v>
      </c>
      <c r="VS40" s="11">
        <v>0</v>
      </c>
      <c r="VT40" s="11">
        <v>0</v>
      </c>
      <c r="VU40" s="11">
        <v>0</v>
      </c>
      <c r="VV40" s="11">
        <v>0</v>
      </c>
      <c r="VW40" s="11">
        <v>0</v>
      </c>
      <c r="VX40" s="11">
        <v>0</v>
      </c>
      <c r="VY40" s="11">
        <v>0</v>
      </c>
      <c r="VZ40" s="11">
        <v>0</v>
      </c>
      <c r="WA40" s="11">
        <v>0</v>
      </c>
      <c r="WB40" s="11">
        <v>0</v>
      </c>
      <c r="WC40" s="11">
        <v>0</v>
      </c>
      <c r="WD40" s="11">
        <v>0</v>
      </c>
      <c r="WE40" s="11">
        <v>0</v>
      </c>
      <c r="WF40" s="11">
        <v>0</v>
      </c>
      <c r="WG40" s="11">
        <v>0</v>
      </c>
      <c r="WH40" s="11">
        <v>0</v>
      </c>
      <c r="WI40" s="11">
        <v>0</v>
      </c>
      <c r="WJ40" s="11">
        <v>0</v>
      </c>
      <c r="WK40" s="11">
        <v>0</v>
      </c>
      <c r="WL40" s="11">
        <v>0</v>
      </c>
      <c r="WM40" s="11">
        <v>0</v>
      </c>
      <c r="WN40" s="11">
        <v>0</v>
      </c>
      <c r="WO40" s="11">
        <v>0</v>
      </c>
      <c r="WP40" s="11">
        <v>0</v>
      </c>
      <c r="WQ40" s="11">
        <v>0</v>
      </c>
      <c r="WR40" s="11">
        <v>0</v>
      </c>
      <c r="WS40" s="11">
        <v>0</v>
      </c>
      <c r="WT40" s="11">
        <v>2334.1305385313999</v>
      </c>
      <c r="WU40" s="11">
        <v>0</v>
      </c>
      <c r="WV40" s="11">
        <v>0</v>
      </c>
      <c r="WW40" s="11">
        <v>0</v>
      </c>
      <c r="WX40" s="11">
        <v>0</v>
      </c>
      <c r="WY40" s="11">
        <v>0</v>
      </c>
      <c r="WZ40" s="11">
        <v>43.005278699659122</v>
      </c>
      <c r="XA40" s="11">
        <v>79.568197520116016</v>
      </c>
      <c r="XB40" s="11">
        <v>0</v>
      </c>
      <c r="XC40" s="11">
        <v>0</v>
      </c>
      <c r="XD40" s="11">
        <v>4302.0000719132222</v>
      </c>
      <c r="XE40" s="11">
        <v>0</v>
      </c>
      <c r="XF40" s="11">
        <v>0</v>
      </c>
      <c r="XG40" s="11">
        <v>0</v>
      </c>
      <c r="XH40" s="11">
        <v>0</v>
      </c>
      <c r="XI40" s="11">
        <v>0</v>
      </c>
      <c r="XJ40" s="11">
        <v>79.262367294584323</v>
      </c>
      <c r="XK40" s="11">
        <v>146.65092024755228</v>
      </c>
      <c r="XL40" s="11">
        <v>0</v>
      </c>
      <c r="XM40" s="11">
        <v>0</v>
      </c>
      <c r="XN40" s="11">
        <v>0</v>
      </c>
      <c r="XO40" s="11">
        <v>0</v>
      </c>
      <c r="XP40" s="11">
        <v>0</v>
      </c>
    </row>
    <row r="41" spans="1:640">
      <c r="A41" s="6">
        <v>170</v>
      </c>
      <c r="B41" s="3" t="s">
        <v>158</v>
      </c>
      <c r="C41" s="8">
        <f t="shared" si="0"/>
        <v>0</v>
      </c>
      <c r="D41" s="8">
        <f t="shared" si="1"/>
        <v>0</v>
      </c>
      <c r="E41" s="60">
        <f t="shared" si="6"/>
        <v>0</v>
      </c>
      <c r="F41" s="9">
        <f t="shared" si="2"/>
        <v>0</v>
      </c>
      <c r="G41" s="9">
        <f t="shared" si="3"/>
        <v>0</v>
      </c>
      <c r="H41" s="9">
        <f t="shared" si="7"/>
        <v>0</v>
      </c>
      <c r="I41" s="10">
        <f t="shared" si="8"/>
        <v>0</v>
      </c>
      <c r="J41" s="10">
        <f t="shared" si="9"/>
        <v>0</v>
      </c>
      <c r="K41" s="10">
        <f t="shared" si="10"/>
        <v>0</v>
      </c>
      <c r="L41" s="57">
        <v>0</v>
      </c>
      <c r="M41" s="57">
        <v>0</v>
      </c>
      <c r="N41" s="57">
        <v>0</v>
      </c>
      <c r="O41" s="57">
        <v>0</v>
      </c>
      <c r="P41" s="57">
        <v>0</v>
      </c>
      <c r="Q41" s="57">
        <v>0</v>
      </c>
      <c r="R41" s="57">
        <v>0</v>
      </c>
      <c r="S41" s="57">
        <v>0</v>
      </c>
      <c r="T41" s="57">
        <v>0</v>
      </c>
      <c r="U41" s="58">
        <v>0</v>
      </c>
      <c r="V41" s="58">
        <v>0</v>
      </c>
      <c r="W41" s="58">
        <v>0</v>
      </c>
      <c r="X41" s="58">
        <v>0</v>
      </c>
      <c r="Y41" s="58">
        <v>0</v>
      </c>
      <c r="Z41" s="58">
        <v>0</v>
      </c>
      <c r="AA41" s="58">
        <v>0</v>
      </c>
      <c r="AB41" s="58">
        <v>0</v>
      </c>
      <c r="AC41" s="58">
        <v>0</v>
      </c>
      <c r="AD41" s="59">
        <f t="shared" si="12"/>
        <v>0</v>
      </c>
      <c r="AE41" s="59">
        <f t="shared" si="12"/>
        <v>0</v>
      </c>
      <c r="AF41" s="59">
        <f t="shared" si="12"/>
        <v>0</v>
      </c>
      <c r="AG41" s="59">
        <f t="shared" si="11"/>
        <v>0</v>
      </c>
      <c r="AH41" s="59">
        <f t="shared" si="11"/>
        <v>0</v>
      </c>
      <c r="AI41" s="59">
        <f t="shared" si="11"/>
        <v>0</v>
      </c>
      <c r="AJ41" s="59">
        <f t="shared" si="11"/>
        <v>0</v>
      </c>
      <c r="AK41" s="59">
        <f t="shared" si="11"/>
        <v>0</v>
      </c>
      <c r="AL41" s="59">
        <f t="shared" si="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0</v>
      </c>
      <c r="EM41" s="11">
        <v>0</v>
      </c>
      <c r="EN41" s="11">
        <v>0</v>
      </c>
      <c r="EO41" s="11">
        <v>0</v>
      </c>
      <c r="EP41" s="11">
        <v>0</v>
      </c>
      <c r="EQ41" s="11">
        <v>0</v>
      </c>
      <c r="ER41" s="11">
        <v>0</v>
      </c>
      <c r="ES41" s="11">
        <v>0</v>
      </c>
      <c r="ET41" s="11">
        <v>0</v>
      </c>
      <c r="EU41" s="11">
        <v>0</v>
      </c>
      <c r="EV41" s="11">
        <v>0</v>
      </c>
      <c r="EW41" s="11">
        <v>0</v>
      </c>
      <c r="EX41" s="11">
        <v>0</v>
      </c>
      <c r="EY41" s="11">
        <v>0</v>
      </c>
      <c r="EZ41" s="11">
        <v>0</v>
      </c>
      <c r="FA41" s="11">
        <v>0</v>
      </c>
      <c r="FB41" s="11">
        <v>0</v>
      </c>
      <c r="FC41" s="11">
        <v>0</v>
      </c>
      <c r="FD41" s="11">
        <v>0</v>
      </c>
      <c r="FE41" s="11">
        <v>0</v>
      </c>
      <c r="FF41" s="11">
        <v>0</v>
      </c>
      <c r="FG41" s="11">
        <v>0</v>
      </c>
      <c r="FH41" s="11">
        <v>0</v>
      </c>
      <c r="FI41" s="11">
        <v>0</v>
      </c>
      <c r="FJ41" s="11">
        <v>0</v>
      </c>
      <c r="FK41" s="11">
        <v>0</v>
      </c>
      <c r="FL41" s="11">
        <v>0</v>
      </c>
      <c r="FM41" s="11">
        <v>0</v>
      </c>
      <c r="FN41" s="11">
        <v>0</v>
      </c>
      <c r="FO41" s="11">
        <v>0</v>
      </c>
      <c r="FP41" s="11">
        <v>0</v>
      </c>
      <c r="FQ41" s="11">
        <v>0</v>
      </c>
      <c r="FR41" s="11">
        <v>0</v>
      </c>
      <c r="FS41" s="11">
        <v>0</v>
      </c>
      <c r="FT41" s="11">
        <v>0</v>
      </c>
      <c r="FU41" s="11">
        <v>0</v>
      </c>
      <c r="FV41" s="11">
        <v>0</v>
      </c>
      <c r="FW41" s="11">
        <v>0</v>
      </c>
      <c r="FX41" s="11">
        <v>0</v>
      </c>
      <c r="FY41" s="11">
        <v>0</v>
      </c>
      <c r="FZ41" s="11">
        <v>0</v>
      </c>
      <c r="GA41" s="11">
        <v>0</v>
      </c>
      <c r="GB41" s="11">
        <v>0</v>
      </c>
      <c r="GC41" s="11">
        <v>0</v>
      </c>
      <c r="GD41" s="11">
        <v>0</v>
      </c>
      <c r="GE41" s="11">
        <v>0</v>
      </c>
      <c r="GF41" s="11">
        <v>0</v>
      </c>
      <c r="GG41" s="11">
        <v>0</v>
      </c>
      <c r="GH41" s="11">
        <v>0</v>
      </c>
      <c r="GI41" s="11">
        <v>0</v>
      </c>
      <c r="GJ41" s="11">
        <v>0</v>
      </c>
      <c r="GK41" s="11">
        <v>0</v>
      </c>
      <c r="GL41" s="11">
        <v>0</v>
      </c>
      <c r="GM41" s="11">
        <v>0</v>
      </c>
      <c r="GN41" s="11">
        <v>0</v>
      </c>
      <c r="GO41" s="11">
        <v>0</v>
      </c>
      <c r="GP41" s="11">
        <v>0</v>
      </c>
      <c r="GQ41" s="11">
        <v>0</v>
      </c>
      <c r="GR41" s="11">
        <v>0</v>
      </c>
      <c r="GS41" s="11">
        <v>0</v>
      </c>
      <c r="GT41" s="11">
        <v>0</v>
      </c>
      <c r="GU41" s="11">
        <v>0</v>
      </c>
      <c r="GV41" s="11">
        <v>0</v>
      </c>
      <c r="GW41" s="11">
        <v>0</v>
      </c>
      <c r="GX41" s="11">
        <v>0</v>
      </c>
      <c r="GY41" s="11">
        <v>0</v>
      </c>
      <c r="GZ41" s="11">
        <v>0</v>
      </c>
      <c r="HA41" s="11">
        <v>0</v>
      </c>
      <c r="HB41" s="11">
        <v>0</v>
      </c>
      <c r="HC41" s="11">
        <v>0</v>
      </c>
      <c r="HD41" s="11">
        <v>0</v>
      </c>
      <c r="HE41" s="11">
        <v>0</v>
      </c>
      <c r="HF41" s="11">
        <v>0</v>
      </c>
      <c r="HG41" s="11">
        <v>0</v>
      </c>
      <c r="HH41" s="11">
        <v>0</v>
      </c>
      <c r="HI41" s="11">
        <v>0</v>
      </c>
      <c r="HJ41" s="11">
        <v>0</v>
      </c>
      <c r="HK41" s="11">
        <v>0</v>
      </c>
      <c r="HL41" s="11">
        <v>0</v>
      </c>
      <c r="HM41" s="11">
        <v>0</v>
      </c>
      <c r="HN41" s="11">
        <v>0</v>
      </c>
      <c r="HO41" s="11">
        <v>0</v>
      </c>
      <c r="HP41" s="11">
        <v>0</v>
      </c>
      <c r="HQ41" s="11">
        <v>0</v>
      </c>
      <c r="HR41" s="11">
        <v>0</v>
      </c>
      <c r="HS41" s="11">
        <v>0</v>
      </c>
      <c r="HT41" s="11">
        <v>0</v>
      </c>
      <c r="HU41" s="11">
        <v>0</v>
      </c>
      <c r="HV41" s="11">
        <v>0</v>
      </c>
      <c r="HW41" s="11">
        <v>0</v>
      </c>
      <c r="HX41" s="11">
        <v>0</v>
      </c>
      <c r="HY41" s="11">
        <v>0</v>
      </c>
      <c r="HZ41" s="11">
        <v>0</v>
      </c>
      <c r="IA41" s="11">
        <v>0</v>
      </c>
      <c r="IB41" s="11">
        <v>0</v>
      </c>
      <c r="IC41" s="11">
        <v>0</v>
      </c>
      <c r="ID41" s="11">
        <v>0</v>
      </c>
      <c r="IE41" s="11">
        <v>0</v>
      </c>
      <c r="IF41" s="11">
        <v>0</v>
      </c>
      <c r="IG41" s="11">
        <v>0</v>
      </c>
      <c r="IH41" s="11">
        <v>0</v>
      </c>
      <c r="II41" s="11">
        <v>0</v>
      </c>
      <c r="IJ41" s="11">
        <v>0</v>
      </c>
      <c r="IK41" s="11">
        <v>0</v>
      </c>
      <c r="IL41" s="11">
        <v>0</v>
      </c>
      <c r="IM41" s="11">
        <v>0</v>
      </c>
      <c r="IN41" s="11">
        <v>0</v>
      </c>
      <c r="IO41" s="11">
        <v>0</v>
      </c>
      <c r="IP41" s="11">
        <v>0</v>
      </c>
      <c r="IQ41" s="11">
        <v>0</v>
      </c>
      <c r="IR41" s="11">
        <v>0</v>
      </c>
      <c r="IS41" s="11">
        <v>0</v>
      </c>
      <c r="IT41" s="11">
        <v>0</v>
      </c>
      <c r="IU41" s="11">
        <v>0</v>
      </c>
      <c r="IV41" s="11">
        <v>0</v>
      </c>
      <c r="IW41" s="11">
        <v>0</v>
      </c>
      <c r="IX41" s="11">
        <v>0</v>
      </c>
      <c r="IY41" s="11">
        <v>0</v>
      </c>
      <c r="IZ41" s="11">
        <v>0</v>
      </c>
      <c r="JA41" s="11">
        <v>0</v>
      </c>
      <c r="JB41" s="11">
        <v>0</v>
      </c>
      <c r="JC41" s="11">
        <v>0</v>
      </c>
      <c r="JD41" s="11">
        <v>0</v>
      </c>
      <c r="JE41" s="11">
        <v>0</v>
      </c>
      <c r="JF41" s="11">
        <v>0</v>
      </c>
      <c r="JG41" s="11">
        <v>0</v>
      </c>
      <c r="JH41" s="11">
        <v>0</v>
      </c>
      <c r="JI41" s="11">
        <v>0</v>
      </c>
      <c r="JJ41" s="11">
        <v>0</v>
      </c>
      <c r="JK41" s="11">
        <v>0</v>
      </c>
      <c r="JL41" s="11">
        <v>0</v>
      </c>
      <c r="JM41" s="11">
        <v>0</v>
      </c>
      <c r="JN41" s="11">
        <v>0</v>
      </c>
      <c r="JO41" s="11">
        <v>0</v>
      </c>
      <c r="JP41" s="11">
        <v>0</v>
      </c>
      <c r="JQ41" s="11">
        <v>0</v>
      </c>
      <c r="JR41" s="11">
        <v>0</v>
      </c>
      <c r="JS41" s="11">
        <v>0</v>
      </c>
      <c r="JT41" s="11">
        <v>0</v>
      </c>
      <c r="JU41" s="11">
        <v>0</v>
      </c>
      <c r="JV41" s="11">
        <v>0</v>
      </c>
      <c r="JW41" s="11">
        <v>0</v>
      </c>
      <c r="JX41" s="11">
        <v>0</v>
      </c>
      <c r="JY41" s="11">
        <v>0</v>
      </c>
      <c r="JZ41" s="11">
        <v>0</v>
      </c>
      <c r="KA41" s="11">
        <v>0</v>
      </c>
      <c r="KB41" s="11">
        <v>0</v>
      </c>
      <c r="KC41" s="11">
        <v>0</v>
      </c>
      <c r="KD41" s="11">
        <v>0</v>
      </c>
      <c r="KE41" s="11">
        <v>0</v>
      </c>
      <c r="KF41" s="11">
        <v>0</v>
      </c>
      <c r="KG41" s="11">
        <v>0</v>
      </c>
      <c r="KH41" s="11">
        <v>0</v>
      </c>
      <c r="KI41" s="11">
        <v>0</v>
      </c>
      <c r="KJ41" s="11">
        <v>0</v>
      </c>
      <c r="KK41" s="11">
        <v>0</v>
      </c>
      <c r="KL41" s="11">
        <v>0</v>
      </c>
      <c r="KM41" s="11">
        <v>0</v>
      </c>
      <c r="KN41" s="11">
        <v>0</v>
      </c>
      <c r="KO41" s="11">
        <v>0</v>
      </c>
      <c r="KP41" s="11">
        <v>0</v>
      </c>
      <c r="KQ41" s="11">
        <v>0</v>
      </c>
      <c r="KR41" s="11">
        <v>0</v>
      </c>
      <c r="KS41" s="11">
        <v>0</v>
      </c>
      <c r="KT41" s="11">
        <v>0</v>
      </c>
      <c r="KU41" s="11">
        <v>0</v>
      </c>
      <c r="KV41" s="11">
        <v>0</v>
      </c>
      <c r="KW41" s="11">
        <v>0</v>
      </c>
      <c r="KX41" s="11">
        <v>0</v>
      </c>
      <c r="KY41" s="11">
        <v>0</v>
      </c>
      <c r="KZ41" s="11">
        <v>0</v>
      </c>
      <c r="LA41" s="11">
        <v>0</v>
      </c>
      <c r="LB41" s="11">
        <v>0</v>
      </c>
      <c r="LC41" s="11">
        <v>0</v>
      </c>
      <c r="LD41" s="11">
        <v>0</v>
      </c>
      <c r="LE41" s="11">
        <v>0</v>
      </c>
      <c r="LF41" s="11">
        <v>0</v>
      </c>
      <c r="LG41" s="11">
        <v>0</v>
      </c>
      <c r="LH41" s="11">
        <v>0</v>
      </c>
      <c r="LI41" s="11">
        <v>0</v>
      </c>
      <c r="LJ41" s="11">
        <v>0</v>
      </c>
      <c r="LK41" s="11">
        <v>0</v>
      </c>
      <c r="LL41" s="11">
        <v>0</v>
      </c>
      <c r="LM41" s="11">
        <v>0</v>
      </c>
      <c r="LN41" s="11">
        <v>0</v>
      </c>
      <c r="LO41" s="11">
        <v>0</v>
      </c>
      <c r="LP41" s="11">
        <v>0</v>
      </c>
      <c r="LQ41" s="11">
        <v>0</v>
      </c>
      <c r="LR41" s="11">
        <v>0</v>
      </c>
      <c r="LS41" s="11">
        <v>0</v>
      </c>
      <c r="LT41" s="11">
        <v>0</v>
      </c>
      <c r="LU41" s="11">
        <v>0</v>
      </c>
      <c r="LV41" s="11">
        <v>0</v>
      </c>
      <c r="LW41" s="11">
        <v>0</v>
      </c>
      <c r="LX41" s="11">
        <v>0</v>
      </c>
      <c r="LY41" s="11">
        <v>0</v>
      </c>
      <c r="LZ41" s="11">
        <v>0</v>
      </c>
      <c r="MA41" s="11">
        <v>0</v>
      </c>
      <c r="MB41" s="11">
        <v>0</v>
      </c>
      <c r="MC41" s="11">
        <v>0</v>
      </c>
      <c r="MD41" s="11">
        <v>0</v>
      </c>
      <c r="ME41" s="11">
        <v>0</v>
      </c>
      <c r="MF41" s="11">
        <v>0</v>
      </c>
      <c r="MG41" s="11">
        <v>0</v>
      </c>
      <c r="MH41" s="11">
        <v>0</v>
      </c>
      <c r="MI41" s="11">
        <v>0</v>
      </c>
      <c r="MJ41" s="11">
        <v>0</v>
      </c>
      <c r="MK41" s="11">
        <v>0</v>
      </c>
      <c r="ML41" s="11">
        <v>0</v>
      </c>
      <c r="MM41" s="11">
        <v>0</v>
      </c>
      <c r="MN41" s="11">
        <v>0</v>
      </c>
      <c r="MO41" s="11">
        <v>0</v>
      </c>
      <c r="MP41" s="11">
        <v>0</v>
      </c>
      <c r="MQ41" s="11">
        <v>0</v>
      </c>
      <c r="MR41" s="11">
        <v>0</v>
      </c>
      <c r="MS41" s="11">
        <v>0</v>
      </c>
      <c r="MT41" s="11">
        <v>0</v>
      </c>
      <c r="MU41" s="11">
        <v>0</v>
      </c>
      <c r="MV41" s="11">
        <v>0</v>
      </c>
      <c r="MW41" s="11">
        <v>0</v>
      </c>
      <c r="MX41" s="11">
        <v>0</v>
      </c>
      <c r="MY41" s="11">
        <v>0</v>
      </c>
      <c r="MZ41" s="11">
        <v>0</v>
      </c>
      <c r="NA41" s="11">
        <v>0</v>
      </c>
      <c r="NB41" s="11">
        <v>0</v>
      </c>
      <c r="NC41" s="11">
        <v>0</v>
      </c>
      <c r="ND41" s="11">
        <v>0</v>
      </c>
      <c r="NE41" s="11">
        <v>0</v>
      </c>
      <c r="NF41" s="11">
        <v>0</v>
      </c>
      <c r="NG41" s="11">
        <v>0</v>
      </c>
      <c r="NH41" s="11">
        <v>0</v>
      </c>
      <c r="NI41" s="11">
        <v>0</v>
      </c>
      <c r="NJ41" s="11">
        <v>0</v>
      </c>
      <c r="NK41" s="11">
        <v>0</v>
      </c>
      <c r="NL41" s="11">
        <v>0</v>
      </c>
      <c r="NM41" s="11">
        <v>0</v>
      </c>
      <c r="NN41" s="11">
        <v>0</v>
      </c>
      <c r="NO41" s="11">
        <v>0</v>
      </c>
      <c r="NP41" s="11">
        <v>0</v>
      </c>
      <c r="NQ41" s="11">
        <v>0</v>
      </c>
      <c r="NR41" s="11">
        <v>0</v>
      </c>
      <c r="NS41" s="11">
        <v>0</v>
      </c>
      <c r="NT41" s="11">
        <v>0</v>
      </c>
      <c r="NU41" s="11">
        <v>0</v>
      </c>
      <c r="NV41" s="11">
        <v>0</v>
      </c>
      <c r="NW41" s="11">
        <v>0</v>
      </c>
      <c r="NX41" s="11">
        <v>0</v>
      </c>
      <c r="NY41" s="11">
        <v>0</v>
      </c>
      <c r="NZ41" s="11">
        <v>0</v>
      </c>
      <c r="OA41" s="11">
        <v>0</v>
      </c>
      <c r="OB41" s="11">
        <v>0</v>
      </c>
      <c r="OC41" s="11">
        <v>0</v>
      </c>
      <c r="OD41" s="11">
        <v>0</v>
      </c>
      <c r="OE41" s="11">
        <v>0</v>
      </c>
      <c r="OF41" s="11">
        <v>0</v>
      </c>
      <c r="OG41" s="11">
        <v>0</v>
      </c>
      <c r="OH41" s="11">
        <v>0</v>
      </c>
      <c r="OI41" s="11">
        <v>0</v>
      </c>
      <c r="OJ41" s="11">
        <v>0</v>
      </c>
      <c r="OK41" s="11">
        <v>0</v>
      </c>
      <c r="OL41" s="11">
        <v>0</v>
      </c>
      <c r="OM41" s="11">
        <v>0</v>
      </c>
      <c r="ON41" s="11">
        <v>0</v>
      </c>
      <c r="OO41" s="11">
        <v>0</v>
      </c>
      <c r="OP41" s="11">
        <v>0</v>
      </c>
      <c r="OQ41" s="11">
        <v>0</v>
      </c>
      <c r="OR41" s="11">
        <v>0</v>
      </c>
      <c r="OS41" s="11">
        <v>0</v>
      </c>
      <c r="OT41" s="11">
        <v>0</v>
      </c>
      <c r="OU41" s="11">
        <v>0</v>
      </c>
      <c r="OV41" s="11">
        <v>0</v>
      </c>
      <c r="OW41" s="11">
        <v>0</v>
      </c>
      <c r="OX41" s="11">
        <v>0</v>
      </c>
      <c r="OY41" s="11">
        <v>0</v>
      </c>
      <c r="OZ41" s="11">
        <v>0</v>
      </c>
      <c r="PA41" s="11">
        <v>0</v>
      </c>
      <c r="PB41" s="11">
        <v>0</v>
      </c>
      <c r="PC41" s="11">
        <v>0</v>
      </c>
      <c r="PD41" s="11">
        <v>0</v>
      </c>
      <c r="PE41" s="11">
        <v>0</v>
      </c>
      <c r="PF41" s="11">
        <v>0</v>
      </c>
      <c r="PG41" s="11">
        <v>0</v>
      </c>
      <c r="PH41" s="11">
        <v>0</v>
      </c>
      <c r="PI41" s="11">
        <v>0</v>
      </c>
      <c r="PJ41" s="11">
        <v>0</v>
      </c>
      <c r="PK41" s="11">
        <v>0</v>
      </c>
      <c r="PL41" s="11">
        <v>0</v>
      </c>
      <c r="PM41" s="11">
        <v>0</v>
      </c>
      <c r="PN41" s="11">
        <v>0</v>
      </c>
      <c r="PO41" s="11">
        <v>0</v>
      </c>
      <c r="PP41" s="11">
        <v>0</v>
      </c>
      <c r="PQ41" s="11">
        <v>0</v>
      </c>
      <c r="PR41" s="11">
        <v>0</v>
      </c>
      <c r="PS41" s="11">
        <v>0</v>
      </c>
      <c r="PT41" s="11">
        <v>0</v>
      </c>
      <c r="PU41" s="11">
        <v>0</v>
      </c>
      <c r="PV41" s="11">
        <v>0</v>
      </c>
      <c r="PW41" s="11">
        <v>0</v>
      </c>
      <c r="PX41" s="11">
        <v>0</v>
      </c>
      <c r="PY41" s="11">
        <v>0</v>
      </c>
      <c r="PZ41" s="11">
        <v>0</v>
      </c>
      <c r="QA41" s="11">
        <v>0</v>
      </c>
      <c r="QB41" s="11">
        <v>0</v>
      </c>
      <c r="QC41" s="11">
        <v>0</v>
      </c>
      <c r="QD41" s="11">
        <v>0</v>
      </c>
      <c r="QE41" s="11">
        <v>0</v>
      </c>
      <c r="QF41" s="11">
        <v>0</v>
      </c>
      <c r="QG41" s="11">
        <v>0</v>
      </c>
      <c r="QH41" s="11">
        <v>0</v>
      </c>
      <c r="QI41" s="11">
        <v>0</v>
      </c>
      <c r="QJ41" s="11">
        <v>0</v>
      </c>
      <c r="QK41" s="11">
        <v>0</v>
      </c>
      <c r="QL41" s="11">
        <v>0</v>
      </c>
      <c r="QM41" s="11">
        <v>0</v>
      </c>
      <c r="QN41" s="11">
        <v>0</v>
      </c>
      <c r="QO41" s="11">
        <v>0</v>
      </c>
      <c r="QP41" s="11">
        <v>0</v>
      </c>
      <c r="QQ41" s="11">
        <v>0</v>
      </c>
      <c r="QR41" s="11">
        <v>0</v>
      </c>
      <c r="QS41" s="11">
        <v>0</v>
      </c>
      <c r="QT41" s="11">
        <v>0</v>
      </c>
      <c r="QU41" s="11">
        <v>0</v>
      </c>
      <c r="QV41" s="11">
        <v>0</v>
      </c>
      <c r="QW41" s="11">
        <v>0</v>
      </c>
      <c r="QX41" s="11">
        <v>0</v>
      </c>
      <c r="QY41" s="11">
        <v>0</v>
      </c>
      <c r="QZ41" s="11">
        <v>0</v>
      </c>
      <c r="RA41" s="11">
        <v>0</v>
      </c>
      <c r="RB41" s="11">
        <v>0</v>
      </c>
      <c r="RC41" s="11">
        <v>0</v>
      </c>
      <c r="RD41" s="11">
        <v>0</v>
      </c>
      <c r="RE41" s="11">
        <v>0</v>
      </c>
      <c r="RF41" s="11">
        <v>0</v>
      </c>
      <c r="RG41" s="11">
        <v>0</v>
      </c>
      <c r="RH41" s="11">
        <v>0</v>
      </c>
      <c r="RI41" s="11">
        <v>0</v>
      </c>
      <c r="RJ41" s="11">
        <v>0</v>
      </c>
      <c r="RK41" s="11">
        <v>0</v>
      </c>
      <c r="RL41" s="11">
        <v>0</v>
      </c>
      <c r="RM41" s="11">
        <v>0</v>
      </c>
      <c r="RN41" s="11">
        <v>0</v>
      </c>
      <c r="RO41" s="11">
        <v>0</v>
      </c>
      <c r="RP41" s="11">
        <v>0</v>
      </c>
      <c r="RQ41" s="11">
        <v>0</v>
      </c>
      <c r="RR41" s="11">
        <v>0</v>
      </c>
      <c r="RS41" s="11">
        <v>0</v>
      </c>
      <c r="RT41" s="11">
        <v>0</v>
      </c>
      <c r="RU41" s="11">
        <v>0</v>
      </c>
      <c r="RV41" s="11">
        <v>0</v>
      </c>
      <c r="RW41" s="11">
        <v>0</v>
      </c>
      <c r="RX41" s="11">
        <v>0</v>
      </c>
      <c r="RY41" s="11">
        <v>0</v>
      </c>
      <c r="RZ41" s="11">
        <v>0</v>
      </c>
      <c r="SA41" s="11">
        <v>0</v>
      </c>
      <c r="SB41" s="11">
        <v>0</v>
      </c>
      <c r="SC41" s="11">
        <v>0</v>
      </c>
      <c r="SD41" s="11">
        <v>0</v>
      </c>
      <c r="SE41" s="11">
        <v>0</v>
      </c>
      <c r="SF41" s="11">
        <v>0</v>
      </c>
      <c r="SG41" s="11">
        <v>0</v>
      </c>
      <c r="SH41" s="11">
        <v>0</v>
      </c>
      <c r="SI41" s="11">
        <v>0</v>
      </c>
      <c r="SJ41" s="11">
        <v>0</v>
      </c>
      <c r="SK41" s="11">
        <v>0</v>
      </c>
      <c r="SL41" s="11">
        <v>0</v>
      </c>
      <c r="SM41" s="11">
        <v>0</v>
      </c>
      <c r="SN41" s="11">
        <v>0</v>
      </c>
      <c r="SO41" s="11">
        <v>0</v>
      </c>
      <c r="SP41" s="11">
        <v>0</v>
      </c>
      <c r="SQ41" s="11">
        <v>0</v>
      </c>
      <c r="SR41" s="11">
        <v>0</v>
      </c>
      <c r="SS41" s="11">
        <v>0</v>
      </c>
      <c r="ST41" s="11">
        <v>0</v>
      </c>
      <c r="SU41" s="11">
        <v>0</v>
      </c>
      <c r="SV41" s="11">
        <v>0</v>
      </c>
      <c r="SW41" s="11">
        <v>0</v>
      </c>
      <c r="SX41" s="11">
        <v>0</v>
      </c>
      <c r="SY41" s="11">
        <v>0</v>
      </c>
      <c r="SZ41" s="11">
        <v>0</v>
      </c>
      <c r="TA41" s="11">
        <v>0</v>
      </c>
      <c r="TB41" s="11">
        <v>0</v>
      </c>
      <c r="TC41" s="11">
        <v>0</v>
      </c>
      <c r="TD41" s="11">
        <v>0</v>
      </c>
      <c r="TE41" s="11">
        <v>0</v>
      </c>
      <c r="TF41" s="11">
        <v>0</v>
      </c>
      <c r="TG41" s="11">
        <v>0</v>
      </c>
      <c r="TH41" s="11">
        <v>0</v>
      </c>
      <c r="TI41" s="11">
        <v>0</v>
      </c>
      <c r="TJ41" s="11">
        <v>0</v>
      </c>
      <c r="TK41" s="11">
        <v>0</v>
      </c>
      <c r="TL41" s="11">
        <v>0</v>
      </c>
      <c r="TM41" s="11">
        <v>0</v>
      </c>
      <c r="TN41" s="11">
        <v>0</v>
      </c>
      <c r="TO41" s="11">
        <v>0</v>
      </c>
      <c r="TP41" s="11">
        <v>0</v>
      </c>
      <c r="TQ41" s="11">
        <v>0</v>
      </c>
      <c r="TR41" s="11">
        <v>0</v>
      </c>
      <c r="TS41" s="11">
        <v>0</v>
      </c>
      <c r="TT41" s="11">
        <v>0</v>
      </c>
      <c r="TU41" s="11">
        <v>0</v>
      </c>
      <c r="TV41" s="11">
        <v>0</v>
      </c>
      <c r="TW41" s="11">
        <v>0</v>
      </c>
      <c r="TX41" s="11">
        <v>0</v>
      </c>
      <c r="TY41" s="11">
        <v>0</v>
      </c>
      <c r="TZ41" s="11">
        <v>0</v>
      </c>
      <c r="UA41" s="11">
        <v>0</v>
      </c>
      <c r="UB41" s="11">
        <v>0</v>
      </c>
      <c r="UC41" s="11">
        <v>0</v>
      </c>
      <c r="UD41" s="11">
        <v>0</v>
      </c>
      <c r="UE41" s="11">
        <v>0</v>
      </c>
      <c r="UF41" s="11">
        <v>0</v>
      </c>
      <c r="UG41" s="11">
        <v>0</v>
      </c>
      <c r="UH41" s="11">
        <v>0</v>
      </c>
      <c r="UI41" s="11">
        <v>0</v>
      </c>
      <c r="UJ41" s="11">
        <v>0</v>
      </c>
      <c r="UK41" s="11">
        <v>0</v>
      </c>
      <c r="UL41" s="11">
        <v>0</v>
      </c>
      <c r="UM41" s="11">
        <v>0</v>
      </c>
      <c r="UN41" s="11">
        <v>0</v>
      </c>
      <c r="UO41" s="11">
        <v>0</v>
      </c>
      <c r="UP41" s="11">
        <v>0</v>
      </c>
      <c r="UQ41" s="11">
        <v>0</v>
      </c>
      <c r="UR41" s="11">
        <v>0</v>
      </c>
      <c r="US41" s="11">
        <v>0</v>
      </c>
      <c r="UT41" s="11">
        <v>0</v>
      </c>
      <c r="UU41" s="11">
        <v>0</v>
      </c>
      <c r="UV41" s="11">
        <v>0</v>
      </c>
      <c r="UW41" s="11">
        <v>0</v>
      </c>
      <c r="UX41" s="11">
        <v>0</v>
      </c>
      <c r="UY41" s="11">
        <v>0</v>
      </c>
      <c r="UZ41" s="11">
        <v>0</v>
      </c>
      <c r="VA41" s="11">
        <v>0</v>
      </c>
      <c r="VB41" s="11">
        <v>0</v>
      </c>
      <c r="VC41" s="11">
        <v>0</v>
      </c>
      <c r="VD41" s="11">
        <v>0</v>
      </c>
      <c r="VE41" s="11">
        <v>0</v>
      </c>
      <c r="VF41" s="11">
        <v>0</v>
      </c>
      <c r="VG41" s="11">
        <v>0</v>
      </c>
      <c r="VH41" s="11">
        <v>0</v>
      </c>
      <c r="VI41" s="11">
        <v>0</v>
      </c>
      <c r="VJ41" s="11">
        <v>0</v>
      </c>
      <c r="VK41" s="11">
        <v>0</v>
      </c>
      <c r="VL41" s="11">
        <v>0</v>
      </c>
      <c r="VM41" s="11">
        <v>0</v>
      </c>
      <c r="VN41" s="11">
        <v>0</v>
      </c>
      <c r="VO41" s="11">
        <v>0</v>
      </c>
      <c r="VP41" s="11">
        <v>0</v>
      </c>
      <c r="VQ41" s="11">
        <v>0</v>
      </c>
      <c r="VR41" s="11">
        <v>0</v>
      </c>
      <c r="VS41" s="11">
        <v>0</v>
      </c>
      <c r="VT41" s="11">
        <v>0</v>
      </c>
      <c r="VU41" s="11">
        <v>0</v>
      </c>
      <c r="VV41" s="11">
        <v>0</v>
      </c>
      <c r="VW41" s="11">
        <v>0</v>
      </c>
      <c r="VX41" s="11">
        <v>0</v>
      </c>
      <c r="VY41" s="11">
        <v>0</v>
      </c>
      <c r="VZ41" s="11">
        <v>0</v>
      </c>
      <c r="WA41" s="11">
        <v>0</v>
      </c>
      <c r="WB41" s="11">
        <v>0</v>
      </c>
      <c r="WC41" s="11">
        <v>0</v>
      </c>
      <c r="WD41" s="11">
        <v>0</v>
      </c>
      <c r="WE41" s="11">
        <v>0</v>
      </c>
      <c r="WF41" s="11">
        <v>0</v>
      </c>
      <c r="WG41" s="11">
        <v>0</v>
      </c>
      <c r="WH41" s="11">
        <v>0</v>
      </c>
      <c r="WI41" s="11">
        <v>0</v>
      </c>
      <c r="WJ41" s="11">
        <v>0</v>
      </c>
      <c r="WK41" s="11">
        <v>0</v>
      </c>
      <c r="WL41" s="11">
        <v>0</v>
      </c>
      <c r="WM41" s="11">
        <v>0</v>
      </c>
      <c r="WN41" s="11">
        <v>0</v>
      </c>
      <c r="WO41" s="11">
        <v>0</v>
      </c>
      <c r="WP41" s="11">
        <v>0</v>
      </c>
      <c r="WQ41" s="11">
        <v>0</v>
      </c>
      <c r="WR41" s="11">
        <v>0</v>
      </c>
      <c r="WS41" s="11">
        <v>0</v>
      </c>
      <c r="WT41" s="11">
        <v>0</v>
      </c>
      <c r="WU41" s="11">
        <v>0</v>
      </c>
      <c r="WV41" s="11">
        <v>0</v>
      </c>
      <c r="WW41" s="11">
        <v>0</v>
      </c>
      <c r="WX41" s="11">
        <v>0</v>
      </c>
      <c r="WY41" s="11">
        <v>0</v>
      </c>
      <c r="WZ41" s="11">
        <v>0</v>
      </c>
      <c r="XA41" s="11">
        <v>0</v>
      </c>
      <c r="XB41" s="11">
        <v>0</v>
      </c>
      <c r="XC41" s="11">
        <v>0</v>
      </c>
      <c r="XD41" s="11">
        <v>0</v>
      </c>
      <c r="XE41" s="11">
        <v>0</v>
      </c>
      <c r="XF41" s="11">
        <v>0</v>
      </c>
      <c r="XG41" s="11">
        <v>0</v>
      </c>
      <c r="XH41" s="11">
        <v>0</v>
      </c>
      <c r="XI41" s="11">
        <v>0</v>
      </c>
      <c r="XJ41" s="11">
        <v>0</v>
      </c>
      <c r="XK41" s="11">
        <v>0</v>
      </c>
      <c r="XL41" s="11">
        <v>0</v>
      </c>
      <c r="XM41" s="11">
        <v>0</v>
      </c>
      <c r="XN41" s="11">
        <v>0</v>
      </c>
      <c r="XO41" s="11">
        <v>0</v>
      </c>
      <c r="XP41" s="11">
        <v>0</v>
      </c>
    </row>
    <row r="42" spans="1:640">
      <c r="A42" s="6">
        <v>174</v>
      </c>
      <c r="B42" s="3" t="s">
        <v>159</v>
      </c>
      <c r="C42" s="8">
        <f t="shared" si="0"/>
        <v>8309.0757311921825</v>
      </c>
      <c r="D42" s="8">
        <f t="shared" si="1"/>
        <v>83659.306871927765</v>
      </c>
      <c r="E42" s="60">
        <f t="shared" si="6"/>
        <v>91968.382603119942</v>
      </c>
      <c r="F42" s="9">
        <f t="shared" si="2"/>
        <v>2358.4878631537185</v>
      </c>
      <c r="G42" s="9">
        <f t="shared" si="3"/>
        <v>40133.179804626547</v>
      </c>
      <c r="H42" s="9">
        <f t="shared" si="7"/>
        <v>42491.667667780268</v>
      </c>
      <c r="I42" s="10">
        <f t="shared" si="8"/>
        <v>10667.563594345902</v>
      </c>
      <c r="J42" s="10">
        <f t="shared" si="9"/>
        <v>123792.48667655431</v>
      </c>
      <c r="K42" s="10">
        <f t="shared" si="10"/>
        <v>134460.05027090022</v>
      </c>
      <c r="L42" s="57">
        <v>7677.951889643743</v>
      </c>
      <c r="M42" s="57">
        <v>491.85443059813872</v>
      </c>
      <c r="N42" s="57">
        <v>139.26941095030077</v>
      </c>
      <c r="O42" s="57">
        <v>0</v>
      </c>
      <c r="P42" s="57">
        <v>0</v>
      </c>
      <c r="Q42" s="57">
        <v>0</v>
      </c>
      <c r="R42" s="57">
        <v>82583.674739556256</v>
      </c>
      <c r="S42" s="57">
        <v>1075.3970313133102</v>
      </c>
      <c r="T42" s="57">
        <v>0.23510105819917748</v>
      </c>
      <c r="U42" s="58">
        <v>2271.9290746549</v>
      </c>
      <c r="V42" s="58">
        <v>36.060388104806322</v>
      </c>
      <c r="W42" s="58">
        <v>50.498400394012009</v>
      </c>
      <c r="X42" s="58">
        <v>0</v>
      </c>
      <c r="Y42" s="58">
        <v>0</v>
      </c>
      <c r="Z42" s="58">
        <v>0</v>
      </c>
      <c r="AA42" s="58">
        <v>39674.484516015102</v>
      </c>
      <c r="AB42" s="58">
        <v>451.53404966964524</v>
      </c>
      <c r="AC42" s="58">
        <v>7.1612389418008222</v>
      </c>
      <c r="AD42" s="59">
        <f t="shared" si="12"/>
        <v>9949.8809642986434</v>
      </c>
      <c r="AE42" s="59">
        <f t="shared" si="12"/>
        <v>527.91481870294501</v>
      </c>
      <c r="AF42" s="59">
        <f t="shared" si="12"/>
        <v>189.76781134431278</v>
      </c>
      <c r="AG42" s="59">
        <f t="shared" si="11"/>
        <v>0</v>
      </c>
      <c r="AH42" s="59">
        <f t="shared" si="11"/>
        <v>0</v>
      </c>
      <c r="AI42" s="59">
        <f t="shared" si="11"/>
        <v>0</v>
      </c>
      <c r="AJ42" s="59">
        <f t="shared" si="11"/>
        <v>122258.15925557136</v>
      </c>
      <c r="AK42" s="59">
        <f t="shared" si="11"/>
        <v>1526.9310809829553</v>
      </c>
      <c r="AL42" s="59">
        <f t="shared" si="11"/>
        <v>7.3963399999999995</v>
      </c>
      <c r="AM42" s="11">
        <v>0</v>
      </c>
      <c r="AN42" s="11">
        <v>490.10080607849034</v>
      </c>
      <c r="AO42" s="11">
        <v>46.2058415129029</v>
      </c>
      <c r="AP42" s="11">
        <v>0</v>
      </c>
      <c r="AQ42" s="11">
        <v>0</v>
      </c>
      <c r="AR42" s="11">
        <v>0</v>
      </c>
      <c r="AS42" s="11">
        <v>52205.704765824266</v>
      </c>
      <c r="AT42" s="11">
        <v>0</v>
      </c>
      <c r="AU42" s="11">
        <v>0</v>
      </c>
      <c r="AV42" s="11">
        <v>0</v>
      </c>
      <c r="AW42" s="11">
        <v>0</v>
      </c>
      <c r="AX42" s="11">
        <v>35.524193921509628</v>
      </c>
      <c r="AY42" s="11">
        <v>3.3491584870970934</v>
      </c>
      <c r="AZ42" s="11">
        <v>0</v>
      </c>
      <c r="BA42" s="11">
        <v>0</v>
      </c>
      <c r="BB42" s="11">
        <v>0</v>
      </c>
      <c r="BC42" s="11">
        <v>3784.0492341757322</v>
      </c>
      <c r="BD42" s="11">
        <v>0</v>
      </c>
      <c r="BE42" s="11">
        <v>0</v>
      </c>
      <c r="BF42" s="11">
        <v>0</v>
      </c>
      <c r="BG42" s="11">
        <v>0</v>
      </c>
      <c r="BH42" s="11">
        <v>0.6149004268942051</v>
      </c>
      <c r="BI42" s="11">
        <v>0</v>
      </c>
      <c r="BJ42" s="11">
        <v>0</v>
      </c>
      <c r="BK42" s="11">
        <v>0</v>
      </c>
      <c r="BL42" s="11">
        <v>0</v>
      </c>
      <c r="BM42" s="11">
        <v>636.41198237386482</v>
      </c>
      <c r="BN42" s="11">
        <v>0</v>
      </c>
      <c r="BO42" s="11">
        <v>0</v>
      </c>
      <c r="BP42" s="11">
        <v>0</v>
      </c>
      <c r="BQ42" s="11">
        <v>0</v>
      </c>
      <c r="BR42" s="11">
        <v>0.32663957310579483</v>
      </c>
      <c r="BS42" s="11">
        <v>0</v>
      </c>
      <c r="BT42" s="11">
        <v>0</v>
      </c>
      <c r="BU42" s="11">
        <v>0</v>
      </c>
      <c r="BV42" s="11">
        <v>0</v>
      </c>
      <c r="BW42" s="11">
        <v>338.06666762613509</v>
      </c>
      <c r="BX42" s="11">
        <v>0</v>
      </c>
      <c r="BY42" s="11">
        <v>0</v>
      </c>
      <c r="BZ42" s="11">
        <v>0</v>
      </c>
      <c r="CA42" s="11">
        <v>0</v>
      </c>
      <c r="CB42" s="11">
        <v>0</v>
      </c>
      <c r="CC42" s="11">
        <v>33.763500599160665</v>
      </c>
      <c r="CD42" s="11">
        <v>0</v>
      </c>
      <c r="CE42" s="11">
        <v>0</v>
      </c>
      <c r="CF42" s="11">
        <v>0</v>
      </c>
      <c r="CG42" s="11">
        <v>406.78337872227195</v>
      </c>
      <c r="CH42" s="11">
        <v>0</v>
      </c>
      <c r="CI42" s="11">
        <v>0</v>
      </c>
      <c r="CJ42" s="11">
        <v>0</v>
      </c>
      <c r="CK42" s="11">
        <v>0</v>
      </c>
      <c r="CL42" s="11">
        <v>0</v>
      </c>
      <c r="CM42" s="11">
        <v>36.236499400839335</v>
      </c>
      <c r="CN42" s="11">
        <v>0</v>
      </c>
      <c r="CO42" s="11">
        <v>0</v>
      </c>
      <c r="CP42" s="11">
        <v>0</v>
      </c>
      <c r="CQ42" s="11">
        <v>436.57812127772809</v>
      </c>
      <c r="CR42" s="11">
        <v>0</v>
      </c>
      <c r="CS42" s="11">
        <v>0</v>
      </c>
      <c r="CT42" s="11">
        <v>0</v>
      </c>
      <c r="CU42" s="11">
        <v>0</v>
      </c>
      <c r="CV42" s="11">
        <v>0</v>
      </c>
      <c r="CW42" s="11">
        <v>0</v>
      </c>
      <c r="CX42" s="11">
        <v>0</v>
      </c>
      <c r="CY42" s="11">
        <v>0</v>
      </c>
      <c r="CZ42" s="11">
        <v>0</v>
      </c>
      <c r="DA42" s="11">
        <v>832.36482047997265</v>
      </c>
      <c r="DB42" s="11">
        <v>0</v>
      </c>
      <c r="DC42" s="11">
        <v>0.23510105819917748</v>
      </c>
      <c r="DD42" s="11">
        <v>0</v>
      </c>
      <c r="DE42" s="11">
        <v>0</v>
      </c>
      <c r="DF42" s="11">
        <v>0</v>
      </c>
      <c r="DG42" s="11">
        <v>0</v>
      </c>
      <c r="DH42" s="11">
        <v>0</v>
      </c>
      <c r="DI42" s="11">
        <v>0</v>
      </c>
      <c r="DJ42" s="11">
        <v>0</v>
      </c>
      <c r="DK42" s="11">
        <v>25354.047369520027</v>
      </c>
      <c r="DL42" s="11">
        <v>0</v>
      </c>
      <c r="DM42" s="11">
        <v>7.1612389418008222</v>
      </c>
      <c r="DN42" s="11">
        <v>0</v>
      </c>
      <c r="DO42" s="11">
        <v>0</v>
      </c>
      <c r="DP42" s="11">
        <v>0</v>
      </c>
      <c r="DQ42" s="11">
        <v>0</v>
      </c>
      <c r="DR42" s="11">
        <v>0</v>
      </c>
      <c r="DS42" s="11">
        <v>0</v>
      </c>
      <c r="DT42" s="11">
        <v>0</v>
      </c>
      <c r="DU42" s="11">
        <v>377.08664280493684</v>
      </c>
      <c r="DV42" s="11">
        <v>0</v>
      </c>
      <c r="DW42" s="11">
        <v>0</v>
      </c>
      <c r="DX42" s="11">
        <v>0</v>
      </c>
      <c r="DY42" s="11">
        <v>0</v>
      </c>
      <c r="DZ42" s="11">
        <v>0</v>
      </c>
      <c r="EA42" s="11">
        <v>0</v>
      </c>
      <c r="EB42" s="11">
        <v>0</v>
      </c>
      <c r="EC42" s="11">
        <v>0</v>
      </c>
      <c r="ED42" s="11">
        <v>0</v>
      </c>
      <c r="EE42" s="11">
        <v>221.51771124569328</v>
      </c>
      <c r="EF42" s="11">
        <v>0</v>
      </c>
      <c r="EG42" s="11">
        <v>0</v>
      </c>
      <c r="EH42" s="11">
        <v>0</v>
      </c>
      <c r="EI42" s="11">
        <v>0</v>
      </c>
      <c r="EJ42" s="11">
        <v>0</v>
      </c>
      <c r="EK42" s="11">
        <v>0</v>
      </c>
      <c r="EL42" s="11">
        <v>0</v>
      </c>
      <c r="EM42" s="11">
        <v>0</v>
      </c>
      <c r="EN42" s="11">
        <v>0</v>
      </c>
      <c r="EO42" s="11">
        <v>0</v>
      </c>
      <c r="EP42" s="11">
        <v>0</v>
      </c>
      <c r="EQ42" s="11">
        <v>0</v>
      </c>
      <c r="ER42" s="11">
        <v>0</v>
      </c>
      <c r="ES42" s="11">
        <v>0</v>
      </c>
      <c r="ET42" s="11">
        <v>0</v>
      </c>
      <c r="EU42" s="11">
        <v>0</v>
      </c>
      <c r="EV42" s="11">
        <v>0</v>
      </c>
      <c r="EW42" s="11">
        <v>0</v>
      </c>
      <c r="EX42" s="11">
        <v>0</v>
      </c>
      <c r="EY42" s="11">
        <v>0</v>
      </c>
      <c r="EZ42" s="11">
        <v>0</v>
      </c>
      <c r="FA42" s="11">
        <v>0</v>
      </c>
      <c r="FB42" s="11">
        <v>0</v>
      </c>
      <c r="FC42" s="11">
        <v>0</v>
      </c>
      <c r="FD42" s="11">
        <v>0</v>
      </c>
      <c r="FE42" s="11">
        <v>0</v>
      </c>
      <c r="FF42" s="11">
        <v>0</v>
      </c>
      <c r="FG42" s="11">
        <v>0</v>
      </c>
      <c r="FH42" s="11">
        <v>0</v>
      </c>
      <c r="FI42" s="11">
        <v>0</v>
      </c>
      <c r="FJ42" s="11">
        <v>0</v>
      </c>
      <c r="FK42" s="11">
        <v>0</v>
      </c>
      <c r="FL42" s="11">
        <v>0</v>
      </c>
      <c r="FM42" s="11">
        <v>0</v>
      </c>
      <c r="FN42" s="11">
        <v>0</v>
      </c>
      <c r="FO42" s="11">
        <v>0</v>
      </c>
      <c r="FP42" s="11">
        <v>0</v>
      </c>
      <c r="FQ42" s="11">
        <v>0</v>
      </c>
      <c r="FR42" s="11">
        <v>0</v>
      </c>
      <c r="FS42" s="11">
        <v>0</v>
      </c>
      <c r="FT42" s="11">
        <v>0</v>
      </c>
      <c r="FU42" s="11">
        <v>0</v>
      </c>
      <c r="FV42" s="11">
        <v>0</v>
      </c>
      <c r="FW42" s="11">
        <v>0</v>
      </c>
      <c r="FX42" s="11">
        <v>0</v>
      </c>
      <c r="FY42" s="11">
        <v>0</v>
      </c>
      <c r="FZ42" s="11">
        <v>0</v>
      </c>
      <c r="GA42" s="11">
        <v>0</v>
      </c>
      <c r="GB42" s="11">
        <v>0</v>
      </c>
      <c r="GC42" s="11">
        <v>0</v>
      </c>
      <c r="GD42" s="11">
        <v>1.4</v>
      </c>
      <c r="GE42" s="11">
        <v>0</v>
      </c>
      <c r="GF42" s="11">
        <v>0</v>
      </c>
      <c r="GG42" s="11">
        <v>0</v>
      </c>
      <c r="GH42" s="11">
        <v>0</v>
      </c>
      <c r="GI42" s="11">
        <v>0</v>
      </c>
      <c r="GJ42" s="11">
        <v>0</v>
      </c>
      <c r="GK42" s="11">
        <v>0</v>
      </c>
      <c r="GL42" s="11">
        <v>0</v>
      </c>
      <c r="GM42" s="11">
        <v>0</v>
      </c>
      <c r="GN42" s="11">
        <v>0</v>
      </c>
      <c r="GO42" s="11">
        <v>0</v>
      </c>
      <c r="GP42" s="11">
        <v>0</v>
      </c>
      <c r="GQ42" s="11">
        <v>216.333</v>
      </c>
      <c r="GR42" s="11">
        <v>0</v>
      </c>
      <c r="GS42" s="11">
        <v>0</v>
      </c>
      <c r="GT42" s="11">
        <v>0</v>
      </c>
      <c r="GU42" s="11">
        <v>0</v>
      </c>
      <c r="GV42" s="11">
        <v>0</v>
      </c>
      <c r="GW42" s="11">
        <v>0</v>
      </c>
      <c r="GX42" s="11">
        <v>58.561</v>
      </c>
      <c r="GY42" s="11">
        <v>0</v>
      </c>
      <c r="GZ42" s="11">
        <v>0</v>
      </c>
      <c r="HA42" s="11">
        <v>0</v>
      </c>
      <c r="HB42" s="11">
        <v>0</v>
      </c>
      <c r="HC42" s="11">
        <v>0</v>
      </c>
      <c r="HD42" s="11">
        <v>0</v>
      </c>
      <c r="HE42" s="11">
        <v>0</v>
      </c>
      <c r="HF42" s="11">
        <v>0</v>
      </c>
      <c r="HG42" s="11">
        <v>134.40596358461099</v>
      </c>
      <c r="HH42" s="11">
        <v>4.2822971167379471</v>
      </c>
      <c r="HI42" s="11">
        <v>0</v>
      </c>
      <c r="HJ42" s="11">
        <v>0</v>
      </c>
      <c r="HK42" s="11">
        <v>0</v>
      </c>
      <c r="HL42" s="11">
        <v>0</v>
      </c>
      <c r="HM42" s="11">
        <v>0</v>
      </c>
      <c r="HN42" s="11">
        <v>0</v>
      </c>
      <c r="HO42" s="11">
        <v>0</v>
      </c>
      <c r="HP42" s="11">
        <v>0</v>
      </c>
      <c r="HQ42" s="11">
        <v>15.634949623189698</v>
      </c>
      <c r="HR42" s="11">
        <v>0.49814381673310093</v>
      </c>
      <c r="HS42" s="11">
        <v>0</v>
      </c>
      <c r="HT42" s="11">
        <v>0</v>
      </c>
      <c r="HU42" s="11">
        <v>0</v>
      </c>
      <c r="HV42" s="11">
        <v>0</v>
      </c>
      <c r="HW42" s="11">
        <v>0</v>
      </c>
      <c r="HX42" s="11">
        <v>0</v>
      </c>
      <c r="HY42" s="11">
        <v>0</v>
      </c>
      <c r="HZ42" s="11">
        <v>0</v>
      </c>
      <c r="IA42" s="11">
        <v>4876.6220000000003</v>
      </c>
      <c r="IB42" s="11">
        <v>0</v>
      </c>
      <c r="IC42" s="11">
        <v>0</v>
      </c>
      <c r="ID42" s="11">
        <v>0</v>
      </c>
      <c r="IE42" s="11">
        <v>0</v>
      </c>
      <c r="IF42" s="11">
        <v>0</v>
      </c>
      <c r="IG42" s="11">
        <v>0</v>
      </c>
      <c r="IH42" s="11">
        <v>0</v>
      </c>
      <c r="II42" s="11">
        <v>0</v>
      </c>
      <c r="IJ42" s="11">
        <v>0</v>
      </c>
      <c r="IK42" s="11">
        <v>0</v>
      </c>
      <c r="IL42" s="11">
        <v>0</v>
      </c>
      <c r="IM42" s="11">
        <v>0</v>
      </c>
      <c r="IN42" s="11">
        <v>0</v>
      </c>
      <c r="IO42" s="11">
        <v>0</v>
      </c>
      <c r="IP42" s="11">
        <v>0</v>
      </c>
      <c r="IQ42" s="11">
        <v>0</v>
      </c>
      <c r="IR42" s="11">
        <v>0</v>
      </c>
      <c r="IS42" s="11">
        <v>0</v>
      </c>
      <c r="IT42" s="11">
        <v>0</v>
      </c>
      <c r="IU42" s="11">
        <v>0</v>
      </c>
      <c r="IV42" s="11">
        <v>0</v>
      </c>
      <c r="IW42" s="11">
        <v>0</v>
      </c>
      <c r="IX42" s="11">
        <v>0</v>
      </c>
      <c r="IY42" s="11">
        <v>0</v>
      </c>
      <c r="IZ42" s="11">
        <v>0</v>
      </c>
      <c r="JA42" s="11">
        <v>0</v>
      </c>
      <c r="JB42" s="11">
        <v>0</v>
      </c>
      <c r="JC42" s="11">
        <v>0</v>
      </c>
      <c r="JD42" s="11">
        <v>0</v>
      </c>
      <c r="JE42" s="11">
        <v>0</v>
      </c>
      <c r="JF42" s="11">
        <v>9.9999985519780434</v>
      </c>
      <c r="JG42" s="11">
        <v>0</v>
      </c>
      <c r="JH42" s="11">
        <v>0</v>
      </c>
      <c r="JI42" s="11">
        <v>0</v>
      </c>
      <c r="JJ42" s="11">
        <v>0</v>
      </c>
      <c r="JK42" s="11">
        <v>0</v>
      </c>
      <c r="JL42" s="11">
        <v>0</v>
      </c>
      <c r="JM42" s="11">
        <v>0</v>
      </c>
      <c r="JN42" s="11">
        <v>0</v>
      </c>
      <c r="JO42" s="11">
        <v>0</v>
      </c>
      <c r="JP42" s="11">
        <v>0</v>
      </c>
      <c r="JQ42" s="11">
        <v>0</v>
      </c>
      <c r="JR42" s="11">
        <v>0</v>
      </c>
      <c r="JS42" s="11">
        <v>0</v>
      </c>
      <c r="JT42" s="11">
        <v>0</v>
      </c>
      <c r="JU42" s="11">
        <v>0</v>
      </c>
      <c r="JV42" s="11">
        <v>0</v>
      </c>
      <c r="JW42" s="11">
        <v>0</v>
      </c>
      <c r="JX42" s="11">
        <v>0</v>
      </c>
      <c r="JY42" s="11">
        <v>0</v>
      </c>
      <c r="JZ42" s="11">
        <v>76.92307000000001</v>
      </c>
      <c r="KA42" s="11">
        <v>0</v>
      </c>
      <c r="KB42" s="11">
        <v>0</v>
      </c>
      <c r="KC42" s="11">
        <v>0</v>
      </c>
      <c r="KD42" s="11">
        <v>0</v>
      </c>
      <c r="KE42" s="11">
        <v>0</v>
      </c>
      <c r="KF42" s="11">
        <v>0</v>
      </c>
      <c r="KG42" s="11">
        <v>0</v>
      </c>
      <c r="KH42" s="11">
        <v>0</v>
      </c>
      <c r="KI42" s="11">
        <v>0</v>
      </c>
      <c r="KJ42" s="11">
        <v>0</v>
      </c>
      <c r="KK42" s="11">
        <v>0</v>
      </c>
      <c r="KL42" s="11">
        <v>0</v>
      </c>
      <c r="KM42" s="11">
        <v>0</v>
      </c>
      <c r="KN42" s="11">
        <v>0</v>
      </c>
      <c r="KO42" s="11">
        <v>0</v>
      </c>
      <c r="KP42" s="11">
        <v>0</v>
      </c>
      <c r="KQ42" s="11">
        <v>0</v>
      </c>
      <c r="KR42" s="11">
        <v>0</v>
      </c>
      <c r="KS42" s="11">
        <v>0</v>
      </c>
      <c r="KT42" s="11">
        <v>0</v>
      </c>
      <c r="KU42" s="11">
        <v>0</v>
      </c>
      <c r="KV42" s="11">
        <v>0</v>
      </c>
      <c r="KW42" s="11">
        <v>0</v>
      </c>
      <c r="KX42" s="11">
        <v>0</v>
      </c>
      <c r="KY42" s="11">
        <v>0</v>
      </c>
      <c r="KZ42" s="11">
        <v>0</v>
      </c>
      <c r="LA42" s="11">
        <v>0</v>
      </c>
      <c r="LB42" s="11">
        <v>0</v>
      </c>
      <c r="LC42" s="11">
        <v>0</v>
      </c>
      <c r="LD42" s="11">
        <v>0</v>
      </c>
      <c r="LE42" s="11">
        <v>0</v>
      </c>
      <c r="LF42" s="11">
        <v>0</v>
      </c>
      <c r="LG42" s="11">
        <v>0</v>
      </c>
      <c r="LH42" s="11">
        <v>0</v>
      </c>
      <c r="LI42" s="11">
        <v>0</v>
      </c>
      <c r="LJ42" s="11">
        <v>0</v>
      </c>
      <c r="LK42" s="11">
        <v>0</v>
      </c>
      <c r="LL42" s="11">
        <v>0</v>
      </c>
      <c r="LM42" s="11">
        <v>0</v>
      </c>
      <c r="LN42" s="11">
        <v>0</v>
      </c>
      <c r="LO42" s="11">
        <v>0</v>
      </c>
      <c r="LP42" s="11">
        <v>0</v>
      </c>
      <c r="LQ42" s="11">
        <v>0</v>
      </c>
      <c r="LR42" s="11">
        <v>0</v>
      </c>
      <c r="LS42" s="11">
        <v>0</v>
      </c>
      <c r="LT42" s="11">
        <v>0</v>
      </c>
      <c r="LU42" s="11">
        <v>0</v>
      </c>
      <c r="LV42" s="11">
        <v>0</v>
      </c>
      <c r="LW42" s="11">
        <v>0</v>
      </c>
      <c r="LX42" s="11">
        <v>10.698</v>
      </c>
      <c r="LY42" s="11">
        <v>0</v>
      </c>
      <c r="LZ42" s="11">
        <v>0</v>
      </c>
      <c r="MA42" s="11">
        <v>0</v>
      </c>
      <c r="MB42" s="11">
        <v>0</v>
      </c>
      <c r="MC42" s="11">
        <v>0</v>
      </c>
      <c r="MD42" s="11">
        <v>0</v>
      </c>
      <c r="ME42" s="11">
        <v>0</v>
      </c>
      <c r="MF42" s="11">
        <v>0</v>
      </c>
      <c r="MG42" s="11">
        <v>0</v>
      </c>
      <c r="MH42" s="11">
        <v>0</v>
      </c>
      <c r="MI42" s="11">
        <v>0</v>
      </c>
      <c r="MJ42" s="11">
        <v>0</v>
      </c>
      <c r="MK42" s="11">
        <v>0</v>
      </c>
      <c r="ML42" s="11">
        <v>0</v>
      </c>
      <c r="MM42" s="11">
        <v>0</v>
      </c>
      <c r="MN42" s="11">
        <v>0</v>
      </c>
      <c r="MO42" s="11">
        <v>0</v>
      </c>
      <c r="MP42" s="11">
        <v>0</v>
      </c>
      <c r="MQ42" s="11">
        <v>0</v>
      </c>
      <c r="MR42" s="11">
        <v>0</v>
      </c>
      <c r="MS42" s="11">
        <v>0</v>
      </c>
      <c r="MT42" s="11">
        <v>0</v>
      </c>
      <c r="MU42" s="11">
        <v>0</v>
      </c>
      <c r="MV42" s="11">
        <v>0</v>
      </c>
      <c r="MW42" s="11">
        <v>0</v>
      </c>
      <c r="MX42" s="11">
        <v>0</v>
      </c>
      <c r="MY42" s="11">
        <v>0</v>
      </c>
      <c r="MZ42" s="11">
        <v>0</v>
      </c>
      <c r="NA42" s="11">
        <v>0</v>
      </c>
      <c r="NB42" s="11">
        <v>0</v>
      </c>
      <c r="NC42" s="11">
        <v>0</v>
      </c>
      <c r="ND42" s="11">
        <v>0</v>
      </c>
      <c r="NE42" s="11">
        <v>0</v>
      </c>
      <c r="NF42" s="11">
        <v>0</v>
      </c>
      <c r="NG42" s="11">
        <v>0</v>
      </c>
      <c r="NH42" s="11">
        <v>0</v>
      </c>
      <c r="NI42" s="11">
        <v>0</v>
      </c>
      <c r="NJ42" s="11">
        <v>0</v>
      </c>
      <c r="NK42" s="11">
        <v>0</v>
      </c>
      <c r="NL42" s="11">
        <v>0</v>
      </c>
      <c r="NM42" s="11">
        <v>0</v>
      </c>
      <c r="NN42" s="11">
        <v>0</v>
      </c>
      <c r="NO42" s="11">
        <v>0</v>
      </c>
      <c r="NP42" s="11">
        <v>0</v>
      </c>
      <c r="NQ42" s="11">
        <v>0</v>
      </c>
      <c r="NR42" s="11">
        <v>0</v>
      </c>
      <c r="NS42" s="11">
        <v>0</v>
      </c>
      <c r="NT42" s="11">
        <v>0</v>
      </c>
      <c r="NU42" s="11">
        <v>0</v>
      </c>
      <c r="NV42" s="11">
        <v>0</v>
      </c>
      <c r="NW42" s="11">
        <v>0</v>
      </c>
      <c r="NX42" s="11">
        <v>0</v>
      </c>
      <c r="NY42" s="11">
        <v>0</v>
      </c>
      <c r="NZ42" s="11">
        <v>0</v>
      </c>
      <c r="OA42" s="11">
        <v>0</v>
      </c>
      <c r="OB42" s="11">
        <v>0</v>
      </c>
      <c r="OC42" s="11">
        <v>0</v>
      </c>
      <c r="OD42" s="11">
        <v>0</v>
      </c>
      <c r="OE42" s="11">
        <v>0</v>
      </c>
      <c r="OF42" s="11">
        <v>0</v>
      </c>
      <c r="OG42" s="11">
        <v>0</v>
      </c>
      <c r="OH42" s="11">
        <v>2157.674071847196</v>
      </c>
      <c r="OI42" s="11">
        <v>0</v>
      </c>
      <c r="OJ42" s="11">
        <v>0</v>
      </c>
      <c r="OK42" s="11">
        <v>0</v>
      </c>
      <c r="OL42" s="11">
        <v>0</v>
      </c>
      <c r="OM42" s="11">
        <v>0</v>
      </c>
      <c r="ON42" s="11">
        <v>0</v>
      </c>
      <c r="OO42" s="11">
        <v>1.5272083563377112</v>
      </c>
      <c r="OP42" s="11">
        <v>0</v>
      </c>
      <c r="OQ42" s="11">
        <v>0</v>
      </c>
      <c r="OR42" s="11">
        <v>1340.7755628181972</v>
      </c>
      <c r="OS42" s="11">
        <v>0</v>
      </c>
      <c r="OT42" s="11">
        <v>0</v>
      </c>
      <c r="OU42" s="11">
        <v>0</v>
      </c>
      <c r="OV42" s="11">
        <v>0</v>
      </c>
      <c r="OW42" s="11">
        <v>0</v>
      </c>
      <c r="OX42" s="11">
        <v>0</v>
      </c>
      <c r="OY42" s="11">
        <v>0.9490050745969939</v>
      </c>
      <c r="OZ42" s="11">
        <v>0</v>
      </c>
      <c r="PA42" s="11">
        <v>0</v>
      </c>
      <c r="PB42" s="11">
        <v>1008.5215470281283</v>
      </c>
      <c r="PC42" s="11">
        <v>1.1387240927541336</v>
      </c>
      <c r="PD42" s="11">
        <v>59.300068838237202</v>
      </c>
      <c r="PE42" s="11">
        <v>0</v>
      </c>
      <c r="PF42" s="11">
        <v>0</v>
      </c>
      <c r="PG42" s="11">
        <v>0</v>
      </c>
      <c r="PH42" s="11">
        <v>14019.571769623195</v>
      </c>
      <c r="PI42" s="11">
        <v>0</v>
      </c>
      <c r="PJ42" s="11">
        <v>0</v>
      </c>
      <c r="PK42" s="11">
        <v>0</v>
      </c>
      <c r="PL42" s="11">
        <v>185.59398277545276</v>
      </c>
      <c r="PM42" s="11">
        <v>0.20955461019090091</v>
      </c>
      <c r="PN42" s="11">
        <v>10.912742506075581</v>
      </c>
      <c r="PO42" s="11">
        <v>0</v>
      </c>
      <c r="PP42" s="11">
        <v>0</v>
      </c>
      <c r="PQ42" s="11">
        <v>0</v>
      </c>
      <c r="PR42" s="11">
        <v>2579.9628864628526</v>
      </c>
      <c r="PS42" s="11">
        <v>0</v>
      </c>
      <c r="PT42" s="11">
        <v>0</v>
      </c>
      <c r="PU42" s="11">
        <v>0</v>
      </c>
      <c r="PV42" s="11">
        <v>923.52572410488699</v>
      </c>
      <c r="PW42" s="11">
        <v>0</v>
      </c>
      <c r="PX42" s="11">
        <v>0</v>
      </c>
      <c r="PY42" s="11">
        <v>0</v>
      </c>
      <c r="PZ42" s="11">
        <v>0</v>
      </c>
      <c r="QA42" s="11">
        <v>0</v>
      </c>
      <c r="QB42" s="11">
        <v>5785.88565567145</v>
      </c>
      <c r="QC42" s="11">
        <v>41.794468520759949</v>
      </c>
      <c r="QD42" s="11">
        <v>0</v>
      </c>
      <c r="QE42" s="11">
        <v>0</v>
      </c>
      <c r="QF42" s="11">
        <v>135.06146278151991</v>
      </c>
      <c r="QG42" s="11">
        <v>0</v>
      </c>
      <c r="QH42" s="11">
        <v>0</v>
      </c>
      <c r="QI42" s="11">
        <v>0</v>
      </c>
      <c r="QJ42" s="11">
        <v>0</v>
      </c>
      <c r="QK42" s="11">
        <v>0</v>
      </c>
      <c r="QL42" s="11">
        <v>846.15962473488003</v>
      </c>
      <c r="QM42" s="11">
        <v>6.1122521086905088</v>
      </c>
      <c r="QN42" s="11">
        <v>0</v>
      </c>
      <c r="QO42" s="11">
        <v>0</v>
      </c>
      <c r="QP42" s="11">
        <v>718.52579835889742</v>
      </c>
      <c r="QQ42" s="11">
        <v>0</v>
      </c>
      <c r="QR42" s="11">
        <v>0</v>
      </c>
      <c r="QS42" s="11">
        <v>0</v>
      </c>
      <c r="QT42" s="11">
        <v>0</v>
      </c>
      <c r="QU42" s="11">
        <v>0</v>
      </c>
      <c r="QV42" s="11">
        <v>0</v>
      </c>
      <c r="QW42" s="11">
        <v>43.568018091077413</v>
      </c>
      <c r="QX42" s="11">
        <v>0</v>
      </c>
      <c r="QY42" s="11">
        <v>0</v>
      </c>
      <c r="QZ42" s="11">
        <v>20.528583938646133</v>
      </c>
      <c r="RA42" s="11">
        <v>0</v>
      </c>
      <c r="RB42" s="11">
        <v>0</v>
      </c>
      <c r="RC42" s="11">
        <v>0</v>
      </c>
      <c r="RD42" s="11">
        <v>0</v>
      </c>
      <c r="RE42" s="11">
        <v>0</v>
      </c>
      <c r="RF42" s="11">
        <v>0</v>
      </c>
      <c r="RG42" s="11">
        <v>1.2447565814142083</v>
      </c>
      <c r="RH42" s="11">
        <v>0</v>
      </c>
      <c r="RI42" s="11">
        <v>0</v>
      </c>
      <c r="RJ42" s="11">
        <v>374.51305334846762</v>
      </c>
      <c r="RK42" s="11">
        <v>0</v>
      </c>
      <c r="RL42" s="11">
        <v>0</v>
      </c>
      <c r="RM42" s="11">
        <v>0</v>
      </c>
      <c r="RN42" s="11">
        <v>0</v>
      </c>
      <c r="RO42" s="11">
        <v>0</v>
      </c>
      <c r="RP42" s="11">
        <v>0</v>
      </c>
      <c r="RQ42" s="11">
        <v>118.90635720771851</v>
      </c>
      <c r="RR42" s="11">
        <v>0</v>
      </c>
      <c r="RS42" s="11">
        <v>0</v>
      </c>
      <c r="RT42" s="11">
        <v>429.68726264477397</v>
      </c>
      <c r="RU42" s="11">
        <v>0</v>
      </c>
      <c r="RV42" s="11">
        <v>0</v>
      </c>
      <c r="RW42" s="11">
        <v>0</v>
      </c>
      <c r="RX42" s="11">
        <v>0</v>
      </c>
      <c r="RY42" s="11">
        <v>0</v>
      </c>
      <c r="RZ42" s="11">
        <v>0</v>
      </c>
      <c r="SA42" s="11">
        <v>391.1091710782747</v>
      </c>
      <c r="SB42" s="11">
        <v>0</v>
      </c>
      <c r="SC42" s="11">
        <v>0</v>
      </c>
      <c r="SD42" s="11">
        <v>486.39973053540734</v>
      </c>
      <c r="SE42" s="11">
        <v>0</v>
      </c>
      <c r="SF42" s="11">
        <v>0</v>
      </c>
      <c r="SG42" s="11">
        <v>0</v>
      </c>
      <c r="SH42" s="11">
        <v>0</v>
      </c>
      <c r="SI42" s="11">
        <v>0</v>
      </c>
      <c r="SJ42" s="11">
        <v>0</v>
      </c>
      <c r="SK42" s="11">
        <v>442.72989208821042</v>
      </c>
      <c r="SL42" s="11">
        <v>0</v>
      </c>
      <c r="SM42" s="11">
        <v>0</v>
      </c>
      <c r="SN42" s="11">
        <v>1713.636</v>
      </c>
      <c r="SO42" s="11">
        <v>0</v>
      </c>
      <c r="SP42" s="11">
        <v>0</v>
      </c>
      <c r="SQ42" s="11">
        <v>0</v>
      </c>
      <c r="SR42" s="11">
        <v>0</v>
      </c>
      <c r="SS42" s="11">
        <v>0</v>
      </c>
      <c r="ST42" s="11">
        <v>0</v>
      </c>
      <c r="SU42" s="11">
        <v>290.39400000000001</v>
      </c>
      <c r="SV42" s="11">
        <v>0</v>
      </c>
      <c r="SW42" s="11">
        <v>0</v>
      </c>
      <c r="SX42" s="11">
        <v>76.977935191846782</v>
      </c>
      <c r="SY42" s="11">
        <v>0</v>
      </c>
      <c r="SZ42" s="11">
        <v>0</v>
      </c>
      <c r="TA42" s="11">
        <v>0</v>
      </c>
      <c r="TB42" s="11">
        <v>0</v>
      </c>
      <c r="TC42" s="11">
        <v>0</v>
      </c>
      <c r="TD42" s="11">
        <v>0</v>
      </c>
      <c r="TE42" s="11">
        <v>26.233442390426042</v>
      </c>
      <c r="TF42" s="11">
        <v>0</v>
      </c>
      <c r="TG42" s="11">
        <v>0</v>
      </c>
      <c r="TH42" s="11">
        <v>2.3637926758733978</v>
      </c>
      <c r="TI42" s="11">
        <v>0</v>
      </c>
      <c r="TJ42" s="11">
        <v>0</v>
      </c>
      <c r="TK42" s="11">
        <v>0</v>
      </c>
      <c r="TL42" s="11">
        <v>0</v>
      </c>
      <c r="TM42" s="11">
        <v>0</v>
      </c>
      <c r="TN42" s="11">
        <v>0</v>
      </c>
      <c r="TO42" s="11">
        <v>0</v>
      </c>
      <c r="TP42" s="11">
        <v>0</v>
      </c>
      <c r="TQ42" s="11">
        <v>0</v>
      </c>
      <c r="TR42" s="11">
        <v>0</v>
      </c>
      <c r="TS42" s="11">
        <v>0</v>
      </c>
      <c r="TT42" s="11">
        <v>0</v>
      </c>
      <c r="TU42" s="11">
        <v>0</v>
      </c>
      <c r="TV42" s="11">
        <v>0</v>
      </c>
      <c r="TW42" s="11">
        <v>0</v>
      </c>
      <c r="TX42" s="11">
        <v>0</v>
      </c>
      <c r="TY42" s="11">
        <v>0</v>
      </c>
      <c r="TZ42" s="11">
        <v>0</v>
      </c>
      <c r="UA42" s="11">
        <v>0</v>
      </c>
      <c r="UB42" s="11">
        <v>0</v>
      </c>
      <c r="UC42" s="11">
        <v>0</v>
      </c>
      <c r="UD42" s="11">
        <v>0</v>
      </c>
      <c r="UE42" s="11">
        <v>0</v>
      </c>
      <c r="UF42" s="11">
        <v>0</v>
      </c>
      <c r="UG42" s="11">
        <v>0</v>
      </c>
      <c r="UH42" s="11">
        <v>0</v>
      </c>
      <c r="UI42" s="11">
        <v>0</v>
      </c>
      <c r="UJ42" s="11">
        <v>0</v>
      </c>
      <c r="UK42" s="11">
        <v>0</v>
      </c>
      <c r="UL42" s="11">
        <v>0</v>
      </c>
      <c r="UM42" s="11">
        <v>0</v>
      </c>
      <c r="UN42" s="11">
        <v>0</v>
      </c>
      <c r="UO42" s="11">
        <v>0</v>
      </c>
      <c r="UP42" s="11">
        <v>0</v>
      </c>
      <c r="UQ42" s="11">
        <v>0</v>
      </c>
      <c r="UR42" s="11">
        <v>0</v>
      </c>
      <c r="US42" s="11">
        <v>0</v>
      </c>
      <c r="UT42" s="11">
        <v>0</v>
      </c>
      <c r="UU42" s="11">
        <v>0</v>
      </c>
      <c r="UV42" s="11">
        <v>0</v>
      </c>
      <c r="UW42" s="11">
        <v>0</v>
      </c>
      <c r="UX42" s="11">
        <v>0</v>
      </c>
      <c r="UY42" s="11">
        <v>0</v>
      </c>
      <c r="UZ42" s="11">
        <v>0</v>
      </c>
      <c r="VA42" s="11">
        <v>0</v>
      </c>
      <c r="VB42" s="11">
        <v>0</v>
      </c>
      <c r="VC42" s="11">
        <v>0</v>
      </c>
      <c r="VD42" s="11">
        <v>0</v>
      </c>
      <c r="VE42" s="11">
        <v>0</v>
      </c>
      <c r="VF42" s="11">
        <v>0</v>
      </c>
      <c r="VG42" s="11">
        <v>0</v>
      </c>
      <c r="VH42" s="11">
        <v>0</v>
      </c>
      <c r="VI42" s="11">
        <v>0</v>
      </c>
      <c r="VJ42" s="11">
        <v>0</v>
      </c>
      <c r="VK42" s="11">
        <v>0</v>
      </c>
      <c r="VL42" s="11">
        <v>0</v>
      </c>
      <c r="VM42" s="11">
        <v>0</v>
      </c>
      <c r="VN42" s="11">
        <v>0</v>
      </c>
      <c r="VO42" s="11">
        <v>0</v>
      </c>
      <c r="VP42" s="11">
        <v>0</v>
      </c>
      <c r="VQ42" s="11">
        <v>0</v>
      </c>
      <c r="VR42" s="11">
        <v>0</v>
      </c>
      <c r="VS42" s="11">
        <v>0</v>
      </c>
      <c r="VT42" s="11">
        <v>0</v>
      </c>
      <c r="VU42" s="11">
        <v>0</v>
      </c>
      <c r="VV42" s="11">
        <v>0</v>
      </c>
      <c r="VW42" s="11">
        <v>0</v>
      </c>
      <c r="VX42" s="11">
        <v>0</v>
      </c>
      <c r="VY42" s="11">
        <v>0</v>
      </c>
      <c r="VZ42" s="11">
        <v>0</v>
      </c>
      <c r="WA42" s="11">
        <v>0</v>
      </c>
      <c r="WB42" s="11">
        <v>0</v>
      </c>
      <c r="WC42" s="11">
        <v>0</v>
      </c>
      <c r="WD42" s="11">
        <v>0</v>
      </c>
      <c r="WE42" s="11">
        <v>0</v>
      </c>
      <c r="WF42" s="11">
        <v>0</v>
      </c>
      <c r="WG42" s="11">
        <v>0</v>
      </c>
      <c r="WH42" s="11">
        <v>0</v>
      </c>
      <c r="WI42" s="11">
        <v>0</v>
      </c>
      <c r="WJ42" s="11">
        <v>0</v>
      </c>
      <c r="WK42" s="11">
        <v>0</v>
      </c>
      <c r="WL42" s="11">
        <v>0</v>
      </c>
      <c r="WM42" s="11">
        <v>0</v>
      </c>
      <c r="WN42" s="11">
        <v>0</v>
      </c>
      <c r="WO42" s="11">
        <v>0</v>
      </c>
      <c r="WP42" s="11">
        <v>0</v>
      </c>
      <c r="WQ42" s="11">
        <v>0</v>
      </c>
      <c r="WR42" s="11">
        <v>0</v>
      </c>
      <c r="WS42" s="11">
        <v>0</v>
      </c>
      <c r="WT42" s="11">
        <v>56.193704443672054</v>
      </c>
      <c r="WU42" s="11">
        <v>0</v>
      </c>
      <c r="WV42" s="11">
        <v>0</v>
      </c>
      <c r="WW42" s="11">
        <v>0</v>
      </c>
      <c r="WX42" s="11">
        <v>0</v>
      </c>
      <c r="WY42" s="11">
        <v>0</v>
      </c>
      <c r="WZ42" s="11">
        <v>3308.8377604716911</v>
      </c>
      <c r="XA42" s="11">
        <v>0</v>
      </c>
      <c r="XB42" s="11">
        <v>0</v>
      </c>
      <c r="XC42" s="11">
        <v>0</v>
      </c>
      <c r="XD42" s="11">
        <v>103.56975180567667</v>
      </c>
      <c r="XE42" s="11">
        <v>0</v>
      </c>
      <c r="XF42" s="11">
        <v>0</v>
      </c>
      <c r="XG42" s="11">
        <v>0</v>
      </c>
      <c r="XH42" s="11">
        <v>0</v>
      </c>
      <c r="XI42" s="11">
        <v>0</v>
      </c>
      <c r="XJ42" s="11">
        <v>6098.4679513488609</v>
      </c>
      <c r="XK42" s="11">
        <v>0</v>
      </c>
      <c r="XL42" s="11">
        <v>0</v>
      </c>
      <c r="XM42" s="11">
        <v>0</v>
      </c>
      <c r="XN42" s="11">
        <v>0</v>
      </c>
      <c r="XO42" s="11">
        <v>0</v>
      </c>
      <c r="XP42" s="11">
        <v>0</v>
      </c>
    </row>
    <row r="43" spans="1:640">
      <c r="A43" s="6">
        <v>180</v>
      </c>
      <c r="B43" s="3" t="s">
        <v>160</v>
      </c>
      <c r="C43" s="8">
        <f t="shared" si="0"/>
        <v>1123.3031235247151</v>
      </c>
      <c r="D43" s="8">
        <f t="shared" si="1"/>
        <v>15547.387723932436</v>
      </c>
      <c r="E43" s="60">
        <f t="shared" si="6"/>
        <v>16670.69084745715</v>
      </c>
      <c r="F43" s="9">
        <f t="shared" si="2"/>
        <v>401.63130197012583</v>
      </c>
      <c r="G43" s="9">
        <f t="shared" si="3"/>
        <v>13927.455440820237</v>
      </c>
      <c r="H43" s="9">
        <f t="shared" si="7"/>
        <v>14329.086742790363</v>
      </c>
      <c r="I43" s="10">
        <f t="shared" si="8"/>
        <v>1524.934425494841</v>
      </c>
      <c r="J43" s="10">
        <f t="shared" si="9"/>
        <v>29474.843164752674</v>
      </c>
      <c r="K43" s="10">
        <f t="shared" si="10"/>
        <v>30999.777590247511</v>
      </c>
      <c r="L43" s="57">
        <v>215.83183395911408</v>
      </c>
      <c r="M43" s="57">
        <v>237.57313910107942</v>
      </c>
      <c r="N43" s="57">
        <v>669.89815046452168</v>
      </c>
      <c r="O43" s="57">
        <v>0</v>
      </c>
      <c r="P43" s="57">
        <v>0</v>
      </c>
      <c r="Q43" s="57">
        <v>0</v>
      </c>
      <c r="R43" s="57">
        <v>10947.365927658442</v>
      </c>
      <c r="S43" s="57">
        <v>4600.0217962739925</v>
      </c>
      <c r="T43" s="57">
        <v>0</v>
      </c>
      <c r="U43" s="58">
        <v>73.210598378020876</v>
      </c>
      <c r="V43" s="58">
        <v>17.224514141242739</v>
      </c>
      <c r="W43" s="58">
        <v>311.19618945086222</v>
      </c>
      <c r="X43" s="58">
        <v>0</v>
      </c>
      <c r="Y43" s="58">
        <v>0</v>
      </c>
      <c r="Z43" s="58">
        <v>0</v>
      </c>
      <c r="AA43" s="58">
        <v>9085.2051101376055</v>
      </c>
      <c r="AB43" s="58">
        <v>4842.2503306826311</v>
      </c>
      <c r="AC43" s="58">
        <v>0</v>
      </c>
      <c r="AD43" s="59">
        <f t="shared" si="12"/>
        <v>289.04243233713498</v>
      </c>
      <c r="AE43" s="59">
        <f t="shared" si="12"/>
        <v>254.79765324232216</v>
      </c>
      <c r="AF43" s="59">
        <f t="shared" si="12"/>
        <v>981.0943399153839</v>
      </c>
      <c r="AG43" s="59">
        <f t="shared" si="11"/>
        <v>0</v>
      </c>
      <c r="AH43" s="59">
        <f t="shared" si="11"/>
        <v>0</v>
      </c>
      <c r="AI43" s="59">
        <f t="shared" si="11"/>
        <v>0</v>
      </c>
      <c r="AJ43" s="59">
        <f t="shared" si="11"/>
        <v>20032.571037796049</v>
      </c>
      <c r="AK43" s="59">
        <f t="shared" si="11"/>
        <v>9442.2721269566246</v>
      </c>
      <c r="AL43" s="59">
        <f t="shared" si="11"/>
        <v>0</v>
      </c>
      <c r="AM43" s="11">
        <v>0</v>
      </c>
      <c r="AN43" s="11">
        <v>237.53373688333224</v>
      </c>
      <c r="AO43" s="11">
        <v>197.77181769301376</v>
      </c>
      <c r="AP43" s="11">
        <v>0</v>
      </c>
      <c r="AQ43" s="11">
        <v>0</v>
      </c>
      <c r="AR43" s="11">
        <v>0</v>
      </c>
      <c r="AS43" s="11">
        <v>0</v>
      </c>
      <c r="AT43" s="11">
        <v>0</v>
      </c>
      <c r="AU43" s="11">
        <v>0</v>
      </c>
      <c r="AV43" s="11">
        <v>0</v>
      </c>
      <c r="AW43" s="11">
        <v>0</v>
      </c>
      <c r="AX43" s="11">
        <v>17.217263116667773</v>
      </c>
      <c r="AY43" s="11">
        <v>14.335182306986241</v>
      </c>
      <c r="AZ43" s="11">
        <v>0</v>
      </c>
      <c r="BA43" s="11">
        <v>0</v>
      </c>
      <c r="BB43" s="11">
        <v>0</v>
      </c>
      <c r="BC43" s="11">
        <v>0</v>
      </c>
      <c r="BD43" s="11">
        <v>0</v>
      </c>
      <c r="BE43" s="11">
        <v>0</v>
      </c>
      <c r="BF43" s="11">
        <v>0</v>
      </c>
      <c r="BG43" s="11">
        <v>0</v>
      </c>
      <c r="BH43" s="11">
        <v>0</v>
      </c>
      <c r="BI43" s="11">
        <v>0</v>
      </c>
      <c r="BJ43" s="11">
        <v>0</v>
      </c>
      <c r="BK43" s="11">
        <v>0</v>
      </c>
      <c r="BL43" s="11">
        <v>0</v>
      </c>
      <c r="BM43" s="11">
        <v>1369.9517041096885</v>
      </c>
      <c r="BN43" s="11">
        <v>0</v>
      </c>
      <c r="BO43" s="11">
        <v>0</v>
      </c>
      <c r="BP43" s="11">
        <v>0</v>
      </c>
      <c r="BQ43" s="11">
        <v>0</v>
      </c>
      <c r="BR43" s="11">
        <v>0</v>
      </c>
      <c r="BS43" s="11">
        <v>0</v>
      </c>
      <c r="BT43" s="11">
        <v>0</v>
      </c>
      <c r="BU43" s="11">
        <v>0</v>
      </c>
      <c r="BV43" s="11">
        <v>0</v>
      </c>
      <c r="BW43" s="11">
        <v>727.72829589031141</v>
      </c>
      <c r="BX43" s="11">
        <v>0</v>
      </c>
      <c r="BY43" s="11">
        <v>0</v>
      </c>
      <c r="BZ43" s="11">
        <v>0</v>
      </c>
      <c r="CA43" s="11">
        <v>0</v>
      </c>
      <c r="CB43" s="11">
        <v>0</v>
      </c>
      <c r="CC43" s="11">
        <v>236.13709983330125</v>
      </c>
      <c r="CD43" s="11">
        <v>0</v>
      </c>
      <c r="CE43" s="11">
        <v>0</v>
      </c>
      <c r="CF43" s="11">
        <v>0</v>
      </c>
      <c r="CG43" s="11">
        <v>5214.6583539740504</v>
      </c>
      <c r="CH43" s="11">
        <v>4103.6597553727661</v>
      </c>
      <c r="CI43" s="11">
        <v>0</v>
      </c>
      <c r="CJ43" s="11">
        <v>0</v>
      </c>
      <c r="CK43" s="11">
        <v>0</v>
      </c>
      <c r="CL43" s="11">
        <v>0</v>
      </c>
      <c r="CM43" s="11">
        <v>253.43290016669877</v>
      </c>
      <c r="CN43" s="11">
        <v>0</v>
      </c>
      <c r="CO43" s="11">
        <v>0</v>
      </c>
      <c r="CP43" s="11">
        <v>0</v>
      </c>
      <c r="CQ43" s="11">
        <v>5596.6046460259495</v>
      </c>
      <c r="CR43" s="11">
        <v>4404.2312446272335</v>
      </c>
      <c r="CS43" s="11">
        <v>0</v>
      </c>
      <c r="CT43" s="11">
        <v>0</v>
      </c>
      <c r="CU43" s="11">
        <v>0</v>
      </c>
      <c r="CV43" s="11">
        <v>0</v>
      </c>
      <c r="CW43" s="11">
        <v>0</v>
      </c>
      <c r="CX43" s="11">
        <v>0</v>
      </c>
      <c r="CY43" s="11">
        <v>0</v>
      </c>
      <c r="CZ43" s="11">
        <v>0</v>
      </c>
      <c r="DA43" s="11">
        <v>0</v>
      </c>
      <c r="DB43" s="11">
        <v>0</v>
      </c>
      <c r="DC43" s="11">
        <v>0</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3994.6278696434733</v>
      </c>
      <c r="DV43" s="11">
        <v>0</v>
      </c>
      <c r="DW43" s="11">
        <v>0</v>
      </c>
      <c r="DX43" s="11">
        <v>0</v>
      </c>
      <c r="DY43" s="11">
        <v>0</v>
      </c>
      <c r="DZ43" s="11">
        <v>0</v>
      </c>
      <c r="EA43" s="11">
        <v>0</v>
      </c>
      <c r="EB43" s="11">
        <v>0</v>
      </c>
      <c r="EC43" s="11">
        <v>0</v>
      </c>
      <c r="ED43" s="11">
        <v>0</v>
      </c>
      <c r="EE43" s="11">
        <v>2346.624681212646</v>
      </c>
      <c r="EF43" s="11">
        <v>0</v>
      </c>
      <c r="EG43" s="11">
        <v>0</v>
      </c>
      <c r="EH43" s="11">
        <v>0</v>
      </c>
      <c r="EI43" s="11">
        <v>0</v>
      </c>
      <c r="EJ43" s="11">
        <v>0</v>
      </c>
      <c r="EK43" s="11">
        <v>0</v>
      </c>
      <c r="EL43" s="11">
        <v>0</v>
      </c>
      <c r="EM43" s="11">
        <v>0</v>
      </c>
      <c r="EN43" s="11">
        <v>0</v>
      </c>
      <c r="EO43" s="11">
        <v>0</v>
      </c>
      <c r="EP43" s="11">
        <v>0</v>
      </c>
      <c r="EQ43" s="11">
        <v>0</v>
      </c>
      <c r="ER43" s="11">
        <v>0</v>
      </c>
      <c r="ES43" s="11">
        <v>0</v>
      </c>
      <c r="ET43" s="11">
        <v>0</v>
      </c>
      <c r="EU43" s="11">
        <v>0</v>
      </c>
      <c r="EV43" s="11">
        <v>0</v>
      </c>
      <c r="EW43" s="11">
        <v>0</v>
      </c>
      <c r="EX43" s="11">
        <v>0</v>
      </c>
      <c r="EY43" s="11">
        <v>0</v>
      </c>
      <c r="EZ43" s="11">
        <v>0</v>
      </c>
      <c r="FA43" s="11">
        <v>0</v>
      </c>
      <c r="FB43" s="11">
        <v>0</v>
      </c>
      <c r="FC43" s="11">
        <v>0</v>
      </c>
      <c r="FD43" s="11">
        <v>0</v>
      </c>
      <c r="FE43" s="11">
        <v>0</v>
      </c>
      <c r="FF43" s="11">
        <v>0</v>
      </c>
      <c r="FG43" s="11">
        <v>0</v>
      </c>
      <c r="FH43" s="11">
        <v>0</v>
      </c>
      <c r="FI43" s="11">
        <v>0</v>
      </c>
      <c r="FJ43" s="11">
        <v>0</v>
      </c>
      <c r="FK43" s="11">
        <v>0</v>
      </c>
      <c r="FL43" s="11">
        <v>0</v>
      </c>
      <c r="FM43" s="11">
        <v>0</v>
      </c>
      <c r="FN43" s="11">
        <v>0</v>
      </c>
      <c r="FO43" s="11">
        <v>0</v>
      </c>
      <c r="FP43" s="11">
        <v>0</v>
      </c>
      <c r="FQ43" s="11">
        <v>0</v>
      </c>
      <c r="FR43" s="11">
        <v>0</v>
      </c>
      <c r="FS43" s="11">
        <v>0</v>
      </c>
      <c r="FT43" s="11">
        <v>0</v>
      </c>
      <c r="FU43" s="11">
        <v>0</v>
      </c>
      <c r="FV43" s="11">
        <v>0</v>
      </c>
      <c r="FW43" s="11">
        <v>0</v>
      </c>
      <c r="FX43" s="11">
        <v>0</v>
      </c>
      <c r="FY43" s="11">
        <v>0</v>
      </c>
      <c r="FZ43" s="11">
        <v>0</v>
      </c>
      <c r="GA43" s="11">
        <v>0</v>
      </c>
      <c r="GB43" s="11">
        <v>0</v>
      </c>
      <c r="GC43" s="11">
        <v>0</v>
      </c>
      <c r="GD43" s="11">
        <v>0</v>
      </c>
      <c r="GE43" s="11">
        <v>0</v>
      </c>
      <c r="GF43" s="11">
        <v>0</v>
      </c>
      <c r="GG43" s="11">
        <v>0</v>
      </c>
      <c r="GH43" s="11">
        <v>0</v>
      </c>
      <c r="GI43" s="11">
        <v>0</v>
      </c>
      <c r="GJ43" s="11">
        <v>0</v>
      </c>
      <c r="GK43" s="11">
        <v>0</v>
      </c>
      <c r="GL43" s="11">
        <v>0</v>
      </c>
      <c r="GM43" s="11">
        <v>0</v>
      </c>
      <c r="GN43" s="11">
        <v>0</v>
      </c>
      <c r="GO43" s="11">
        <v>0</v>
      </c>
      <c r="GP43" s="11">
        <v>0</v>
      </c>
      <c r="GQ43" s="11">
        <v>54.625999999999998</v>
      </c>
      <c r="GR43" s="11">
        <v>0</v>
      </c>
      <c r="GS43" s="11">
        <v>0</v>
      </c>
      <c r="GT43" s="11">
        <v>0</v>
      </c>
      <c r="GU43" s="11">
        <v>0</v>
      </c>
      <c r="GV43" s="11">
        <v>0</v>
      </c>
      <c r="GW43" s="11">
        <v>0</v>
      </c>
      <c r="GX43" s="11">
        <v>-3.5179999999999998</v>
      </c>
      <c r="GY43" s="11">
        <v>0</v>
      </c>
      <c r="GZ43" s="11">
        <v>0</v>
      </c>
      <c r="HA43" s="11">
        <v>0</v>
      </c>
      <c r="HB43" s="11">
        <v>0</v>
      </c>
      <c r="HC43" s="11">
        <v>0</v>
      </c>
      <c r="HD43" s="11">
        <v>0</v>
      </c>
      <c r="HE43" s="11">
        <v>0</v>
      </c>
      <c r="HF43" s="11">
        <v>0</v>
      </c>
      <c r="HG43" s="11">
        <v>0</v>
      </c>
      <c r="HH43" s="11">
        <v>158.40053580050244</v>
      </c>
      <c r="HI43" s="11">
        <v>0</v>
      </c>
      <c r="HJ43" s="11">
        <v>0</v>
      </c>
      <c r="HK43" s="11">
        <v>0</v>
      </c>
      <c r="HL43" s="11">
        <v>0</v>
      </c>
      <c r="HM43" s="11">
        <v>0</v>
      </c>
      <c r="HN43" s="11">
        <v>0</v>
      </c>
      <c r="HO43" s="11">
        <v>0</v>
      </c>
      <c r="HP43" s="11">
        <v>0</v>
      </c>
      <c r="HQ43" s="11">
        <v>0</v>
      </c>
      <c r="HR43" s="11">
        <v>18.426149640064569</v>
      </c>
      <c r="HS43" s="11">
        <v>0</v>
      </c>
      <c r="HT43" s="11">
        <v>0</v>
      </c>
      <c r="HU43" s="11">
        <v>0</v>
      </c>
      <c r="HV43" s="11">
        <v>0</v>
      </c>
      <c r="HW43" s="11">
        <v>0</v>
      </c>
      <c r="HX43" s="11">
        <v>0</v>
      </c>
      <c r="HY43" s="11">
        <v>0</v>
      </c>
      <c r="HZ43" s="11">
        <v>0</v>
      </c>
      <c r="IA43" s="11">
        <v>0</v>
      </c>
      <c r="IB43" s="11">
        <v>0</v>
      </c>
      <c r="IC43" s="11">
        <v>0</v>
      </c>
      <c r="ID43" s="11">
        <v>0</v>
      </c>
      <c r="IE43" s="11">
        <v>0</v>
      </c>
      <c r="IF43" s="11">
        <v>0</v>
      </c>
      <c r="IG43" s="11">
        <v>0</v>
      </c>
      <c r="IH43" s="11">
        <v>0</v>
      </c>
      <c r="II43" s="11">
        <v>0</v>
      </c>
      <c r="IJ43" s="11">
        <v>0</v>
      </c>
      <c r="IK43" s="11">
        <v>0</v>
      </c>
      <c r="IL43" s="11">
        <v>0</v>
      </c>
      <c r="IM43" s="11">
        <v>0</v>
      </c>
      <c r="IN43" s="11">
        <v>0</v>
      </c>
      <c r="IO43" s="11">
        <v>0</v>
      </c>
      <c r="IP43" s="11">
        <v>0</v>
      </c>
      <c r="IQ43" s="11">
        <v>0</v>
      </c>
      <c r="IR43" s="11">
        <v>0</v>
      </c>
      <c r="IS43" s="11">
        <v>0</v>
      </c>
      <c r="IT43" s="11">
        <v>0</v>
      </c>
      <c r="IU43" s="11">
        <v>0</v>
      </c>
      <c r="IV43" s="11">
        <v>0</v>
      </c>
      <c r="IW43" s="11">
        <v>0</v>
      </c>
      <c r="IX43" s="11">
        <v>0</v>
      </c>
      <c r="IY43" s="11">
        <v>0</v>
      </c>
      <c r="IZ43" s="11">
        <v>0</v>
      </c>
      <c r="JA43" s="11">
        <v>0</v>
      </c>
      <c r="JB43" s="11">
        <v>0</v>
      </c>
      <c r="JC43" s="11">
        <v>0</v>
      </c>
      <c r="JD43" s="11">
        <v>0</v>
      </c>
      <c r="JE43" s="11">
        <v>0</v>
      </c>
      <c r="JF43" s="11">
        <v>31.999995366329738</v>
      </c>
      <c r="JG43" s="11">
        <v>0</v>
      </c>
      <c r="JH43" s="11">
        <v>0</v>
      </c>
      <c r="JI43" s="11">
        <v>0</v>
      </c>
      <c r="JJ43" s="11">
        <v>0</v>
      </c>
      <c r="JK43" s="11">
        <v>0</v>
      </c>
      <c r="JL43" s="11">
        <v>0</v>
      </c>
      <c r="JM43" s="11">
        <v>0</v>
      </c>
      <c r="JN43" s="11">
        <v>0</v>
      </c>
      <c r="JO43" s="11">
        <v>0</v>
      </c>
      <c r="JP43" s="11">
        <v>0</v>
      </c>
      <c r="JQ43" s="11">
        <v>0</v>
      </c>
      <c r="JR43" s="11">
        <v>0</v>
      </c>
      <c r="JS43" s="11">
        <v>0</v>
      </c>
      <c r="JT43" s="11">
        <v>0</v>
      </c>
      <c r="JU43" s="11">
        <v>0</v>
      </c>
      <c r="JV43" s="11">
        <v>0</v>
      </c>
      <c r="JW43" s="11">
        <v>0</v>
      </c>
      <c r="JX43" s="11">
        <v>0</v>
      </c>
      <c r="JY43" s="11">
        <v>0</v>
      </c>
      <c r="JZ43" s="11">
        <v>0</v>
      </c>
      <c r="KA43" s="11">
        <v>0</v>
      </c>
      <c r="KB43" s="11">
        <v>0</v>
      </c>
      <c r="KC43" s="11">
        <v>0</v>
      </c>
      <c r="KD43" s="11">
        <v>0</v>
      </c>
      <c r="KE43" s="11">
        <v>0</v>
      </c>
      <c r="KF43" s="11">
        <v>0</v>
      </c>
      <c r="KG43" s="11">
        <v>0</v>
      </c>
      <c r="KH43" s="11">
        <v>0</v>
      </c>
      <c r="KI43" s="11">
        <v>0</v>
      </c>
      <c r="KJ43" s="11">
        <v>0</v>
      </c>
      <c r="KK43" s="11">
        <v>0</v>
      </c>
      <c r="KL43" s="11">
        <v>0</v>
      </c>
      <c r="KM43" s="11">
        <v>0</v>
      </c>
      <c r="KN43" s="11">
        <v>0</v>
      </c>
      <c r="KO43" s="11">
        <v>0</v>
      </c>
      <c r="KP43" s="11">
        <v>0</v>
      </c>
      <c r="KQ43" s="11">
        <v>0</v>
      </c>
      <c r="KR43" s="11">
        <v>0</v>
      </c>
      <c r="KS43" s="11">
        <v>0</v>
      </c>
      <c r="KT43" s="11">
        <v>0</v>
      </c>
      <c r="KU43" s="11">
        <v>0</v>
      </c>
      <c r="KV43" s="11">
        <v>0</v>
      </c>
      <c r="KW43" s="11">
        <v>0</v>
      </c>
      <c r="KX43" s="11">
        <v>0</v>
      </c>
      <c r="KY43" s="11">
        <v>0</v>
      </c>
      <c r="KZ43" s="11">
        <v>0</v>
      </c>
      <c r="LA43" s="11">
        <v>0</v>
      </c>
      <c r="LB43" s="11">
        <v>0</v>
      </c>
      <c r="LC43" s="11">
        <v>0</v>
      </c>
      <c r="LD43" s="11">
        <v>0</v>
      </c>
      <c r="LE43" s="11">
        <v>0</v>
      </c>
      <c r="LF43" s="11">
        <v>0</v>
      </c>
      <c r="LG43" s="11">
        <v>0</v>
      </c>
      <c r="LH43" s="11">
        <v>0</v>
      </c>
      <c r="LI43" s="11">
        <v>0</v>
      </c>
      <c r="LJ43" s="11">
        <v>0</v>
      </c>
      <c r="LK43" s="11">
        <v>0</v>
      </c>
      <c r="LL43" s="11">
        <v>0</v>
      </c>
      <c r="LM43" s="11">
        <v>0</v>
      </c>
      <c r="LN43" s="11">
        <v>0</v>
      </c>
      <c r="LO43" s="11">
        <v>0</v>
      </c>
      <c r="LP43" s="11">
        <v>0</v>
      </c>
      <c r="LQ43" s="11">
        <v>0</v>
      </c>
      <c r="LR43" s="11">
        <v>0</v>
      </c>
      <c r="LS43" s="11">
        <v>0</v>
      </c>
      <c r="LT43" s="11">
        <v>0</v>
      </c>
      <c r="LU43" s="11">
        <v>0</v>
      </c>
      <c r="LV43" s="11">
        <v>0</v>
      </c>
      <c r="LW43" s="11">
        <v>0</v>
      </c>
      <c r="LX43" s="11">
        <v>-61.268589999999996</v>
      </c>
      <c r="LY43" s="11">
        <v>0</v>
      </c>
      <c r="LZ43" s="11">
        <v>0</v>
      </c>
      <c r="MA43" s="11">
        <v>0</v>
      </c>
      <c r="MB43" s="11">
        <v>0</v>
      </c>
      <c r="MC43" s="11">
        <v>0</v>
      </c>
      <c r="MD43" s="11">
        <v>0</v>
      </c>
      <c r="ME43" s="11">
        <v>0</v>
      </c>
      <c r="MF43" s="11">
        <v>0</v>
      </c>
      <c r="MG43" s="11">
        <v>0</v>
      </c>
      <c r="MH43" s="11">
        <v>0</v>
      </c>
      <c r="MI43" s="11">
        <v>0</v>
      </c>
      <c r="MJ43" s="11">
        <v>0</v>
      </c>
      <c r="MK43" s="11">
        <v>0</v>
      </c>
      <c r="ML43" s="11">
        <v>0</v>
      </c>
      <c r="MM43" s="11">
        <v>0</v>
      </c>
      <c r="MN43" s="11">
        <v>0</v>
      </c>
      <c r="MO43" s="11">
        <v>0</v>
      </c>
      <c r="MP43" s="11">
        <v>0</v>
      </c>
      <c r="MQ43" s="11">
        <v>0</v>
      </c>
      <c r="MR43" s="11">
        <v>0</v>
      </c>
      <c r="MS43" s="11">
        <v>0</v>
      </c>
      <c r="MT43" s="11">
        <v>0</v>
      </c>
      <c r="MU43" s="11">
        <v>0</v>
      </c>
      <c r="MV43" s="11">
        <v>0</v>
      </c>
      <c r="MW43" s="11">
        <v>0</v>
      </c>
      <c r="MX43" s="11">
        <v>0</v>
      </c>
      <c r="MY43" s="11">
        <v>0</v>
      </c>
      <c r="MZ43" s="11">
        <v>0</v>
      </c>
      <c r="NA43" s="11">
        <v>0</v>
      </c>
      <c r="NB43" s="11">
        <v>0</v>
      </c>
      <c r="NC43" s="11">
        <v>0</v>
      </c>
      <c r="ND43" s="11">
        <v>0</v>
      </c>
      <c r="NE43" s="11">
        <v>0</v>
      </c>
      <c r="NF43" s="11">
        <v>0</v>
      </c>
      <c r="NG43" s="11">
        <v>0</v>
      </c>
      <c r="NH43" s="11">
        <v>0</v>
      </c>
      <c r="NI43" s="11">
        <v>0</v>
      </c>
      <c r="NJ43" s="11">
        <v>0</v>
      </c>
      <c r="NK43" s="11">
        <v>0</v>
      </c>
      <c r="NL43" s="11">
        <v>0</v>
      </c>
      <c r="NM43" s="11">
        <v>0</v>
      </c>
      <c r="NN43" s="11">
        <v>0</v>
      </c>
      <c r="NO43" s="11">
        <v>0</v>
      </c>
      <c r="NP43" s="11">
        <v>0</v>
      </c>
      <c r="NQ43" s="11">
        <v>0</v>
      </c>
      <c r="NR43" s="11">
        <v>0</v>
      </c>
      <c r="NS43" s="11">
        <v>0</v>
      </c>
      <c r="NT43" s="11">
        <v>0</v>
      </c>
      <c r="NU43" s="11">
        <v>0</v>
      </c>
      <c r="NV43" s="11">
        <v>0</v>
      </c>
      <c r="NW43" s="11">
        <v>0</v>
      </c>
      <c r="NX43" s="11">
        <v>0</v>
      </c>
      <c r="NY43" s="11">
        <v>0</v>
      </c>
      <c r="NZ43" s="11">
        <v>0</v>
      </c>
      <c r="OA43" s="11">
        <v>0</v>
      </c>
      <c r="OB43" s="11">
        <v>0</v>
      </c>
      <c r="OC43" s="11">
        <v>0</v>
      </c>
      <c r="OD43" s="11">
        <v>0</v>
      </c>
      <c r="OE43" s="11">
        <v>0</v>
      </c>
      <c r="OF43" s="11">
        <v>0</v>
      </c>
      <c r="OG43" s="11">
        <v>0</v>
      </c>
      <c r="OH43" s="11">
        <v>74.660030141499902</v>
      </c>
      <c r="OI43" s="11">
        <v>0</v>
      </c>
      <c r="OJ43" s="11">
        <v>0</v>
      </c>
      <c r="OK43" s="11">
        <v>0</v>
      </c>
      <c r="OL43" s="11">
        <v>0</v>
      </c>
      <c r="OM43" s="11">
        <v>0</v>
      </c>
      <c r="ON43" s="11">
        <v>0</v>
      </c>
      <c r="OO43" s="11">
        <v>0.17336737602456373</v>
      </c>
      <c r="OP43" s="11">
        <v>0</v>
      </c>
      <c r="OQ43" s="11">
        <v>0</v>
      </c>
      <c r="OR43" s="11">
        <v>46.393635275644257</v>
      </c>
      <c r="OS43" s="11">
        <v>0</v>
      </c>
      <c r="OT43" s="11">
        <v>0</v>
      </c>
      <c r="OU43" s="11">
        <v>0</v>
      </c>
      <c r="OV43" s="11">
        <v>0</v>
      </c>
      <c r="OW43" s="11">
        <v>0</v>
      </c>
      <c r="OX43" s="11">
        <v>0</v>
      </c>
      <c r="OY43" s="11">
        <v>0.10773023794305019</v>
      </c>
      <c r="OZ43" s="11">
        <v>0</v>
      </c>
      <c r="PA43" s="11">
        <v>0</v>
      </c>
      <c r="PB43" s="11">
        <v>34.896942256181994</v>
      </c>
      <c r="PC43" s="11">
        <v>3.9402217747171862E-2</v>
      </c>
      <c r="PD43" s="11">
        <v>235.98923293820664</v>
      </c>
      <c r="PE43" s="11">
        <v>0</v>
      </c>
      <c r="PF43" s="11">
        <v>0</v>
      </c>
      <c r="PG43" s="11">
        <v>0</v>
      </c>
      <c r="PH43" s="11">
        <v>0</v>
      </c>
      <c r="PI43" s="11">
        <v>0</v>
      </c>
      <c r="PJ43" s="11">
        <v>0</v>
      </c>
      <c r="PK43" s="11">
        <v>0</v>
      </c>
      <c r="PL43" s="11">
        <v>6.4219376562602815</v>
      </c>
      <c r="PM43" s="11">
        <v>7.2510245749655708E-3</v>
      </c>
      <c r="PN43" s="11">
        <v>43.428106977177229</v>
      </c>
      <c r="PO43" s="11">
        <v>0</v>
      </c>
      <c r="PP43" s="11">
        <v>0</v>
      </c>
      <c r="PQ43" s="11">
        <v>0</v>
      </c>
      <c r="PR43" s="11">
        <v>0</v>
      </c>
      <c r="PS43" s="11">
        <v>0</v>
      </c>
      <c r="PT43" s="11">
        <v>0</v>
      </c>
      <c r="PU43" s="11">
        <v>0</v>
      </c>
      <c r="PV43" s="11">
        <v>4.5430451925837145</v>
      </c>
      <c r="PW43" s="11">
        <v>0</v>
      </c>
      <c r="PX43" s="11">
        <v>0</v>
      </c>
      <c r="PY43" s="11">
        <v>0</v>
      </c>
      <c r="PZ43" s="11">
        <v>0</v>
      </c>
      <c r="QA43" s="11">
        <v>0</v>
      </c>
      <c r="QB43" s="11">
        <v>0</v>
      </c>
      <c r="QC43" s="11">
        <v>0</v>
      </c>
      <c r="QD43" s="11">
        <v>0</v>
      </c>
      <c r="QE43" s="11">
        <v>0</v>
      </c>
      <c r="QF43" s="11">
        <v>0.6643998246909919</v>
      </c>
      <c r="QG43" s="11">
        <v>0</v>
      </c>
      <c r="QH43" s="11">
        <v>0</v>
      </c>
      <c r="QI43" s="11">
        <v>0</v>
      </c>
      <c r="QJ43" s="11">
        <v>0</v>
      </c>
      <c r="QK43" s="11">
        <v>0</v>
      </c>
      <c r="QL43" s="11">
        <v>0</v>
      </c>
      <c r="QM43" s="11">
        <v>0</v>
      </c>
      <c r="QN43" s="11">
        <v>0</v>
      </c>
      <c r="QO43" s="11">
        <v>0</v>
      </c>
      <c r="QP43" s="11">
        <v>18.694207762537168</v>
      </c>
      <c r="QQ43" s="11">
        <v>0</v>
      </c>
      <c r="QR43" s="11">
        <v>0</v>
      </c>
      <c r="QS43" s="11">
        <v>0</v>
      </c>
      <c r="QT43" s="11">
        <v>0</v>
      </c>
      <c r="QU43" s="11">
        <v>0</v>
      </c>
      <c r="QV43" s="11">
        <v>0</v>
      </c>
      <c r="QW43" s="11">
        <v>0</v>
      </c>
      <c r="QX43" s="11">
        <v>0</v>
      </c>
      <c r="QY43" s="11">
        <v>0</v>
      </c>
      <c r="QZ43" s="11">
        <v>0.53410136991079449</v>
      </c>
      <c r="RA43" s="11">
        <v>0</v>
      </c>
      <c r="RB43" s="11">
        <v>0</v>
      </c>
      <c r="RC43" s="11">
        <v>0</v>
      </c>
      <c r="RD43" s="11">
        <v>0</v>
      </c>
      <c r="RE43" s="11">
        <v>0</v>
      </c>
      <c r="RF43" s="11">
        <v>0</v>
      </c>
      <c r="RG43" s="11">
        <v>0</v>
      </c>
      <c r="RH43" s="11">
        <v>0</v>
      </c>
      <c r="RI43" s="11">
        <v>0</v>
      </c>
      <c r="RJ43" s="11">
        <v>7.8842224744608398</v>
      </c>
      <c r="RK43" s="11">
        <v>0</v>
      </c>
      <c r="RL43" s="11">
        <v>0</v>
      </c>
      <c r="RM43" s="11">
        <v>0</v>
      </c>
      <c r="RN43" s="11">
        <v>0</v>
      </c>
      <c r="RO43" s="11">
        <v>0</v>
      </c>
      <c r="RP43" s="11">
        <v>0</v>
      </c>
      <c r="RQ43" s="11">
        <v>0</v>
      </c>
      <c r="RR43" s="11">
        <v>0</v>
      </c>
      <c r="RS43" s="11">
        <v>0</v>
      </c>
      <c r="RT43" s="11">
        <v>13.792066889807177</v>
      </c>
      <c r="RU43" s="11">
        <v>0</v>
      </c>
      <c r="RV43" s="11">
        <v>0</v>
      </c>
      <c r="RW43" s="11">
        <v>0</v>
      </c>
      <c r="RX43" s="11">
        <v>0</v>
      </c>
      <c r="RY43" s="11">
        <v>0</v>
      </c>
      <c r="RZ43" s="11">
        <v>371.59875872945156</v>
      </c>
      <c r="SA43" s="11">
        <v>370.57473235836886</v>
      </c>
      <c r="SB43" s="11">
        <v>0</v>
      </c>
      <c r="SC43" s="11">
        <v>0</v>
      </c>
      <c r="SD43" s="11">
        <v>15.61241908228139</v>
      </c>
      <c r="SE43" s="11">
        <v>0</v>
      </c>
      <c r="SF43" s="11">
        <v>0</v>
      </c>
      <c r="SG43" s="11">
        <v>0</v>
      </c>
      <c r="SH43" s="11">
        <v>0</v>
      </c>
      <c r="SI43" s="11">
        <v>0</v>
      </c>
      <c r="SJ43" s="11">
        <v>420.64438913266298</v>
      </c>
      <c r="SK43" s="11">
        <v>419.4852061773899</v>
      </c>
      <c r="SL43" s="11">
        <v>0</v>
      </c>
      <c r="SM43" s="11">
        <v>0</v>
      </c>
      <c r="SN43" s="11">
        <v>0</v>
      </c>
      <c r="SO43" s="11">
        <v>0</v>
      </c>
      <c r="SP43" s="11">
        <v>0</v>
      </c>
      <c r="SQ43" s="11">
        <v>0</v>
      </c>
      <c r="SR43" s="11">
        <v>0</v>
      </c>
      <c r="SS43" s="11">
        <v>0</v>
      </c>
      <c r="ST43" s="11">
        <v>0</v>
      </c>
      <c r="SU43" s="11">
        <v>0</v>
      </c>
      <c r="SV43" s="11">
        <v>0</v>
      </c>
      <c r="SW43" s="11">
        <v>0</v>
      </c>
      <c r="SX43" s="11">
        <v>4.5281138348145165</v>
      </c>
      <c r="SY43" s="11">
        <v>0</v>
      </c>
      <c r="SZ43" s="11">
        <v>0</v>
      </c>
      <c r="TA43" s="11">
        <v>0</v>
      </c>
      <c r="TB43" s="11">
        <v>0</v>
      </c>
      <c r="TC43" s="11">
        <v>0</v>
      </c>
      <c r="TD43" s="11">
        <v>0</v>
      </c>
      <c r="TE43" s="11">
        <v>0</v>
      </c>
      <c r="TF43" s="11">
        <v>0</v>
      </c>
      <c r="TG43" s="11">
        <v>0</v>
      </c>
      <c r="TH43" s="11">
        <v>0.26258216479005531</v>
      </c>
      <c r="TI43" s="11">
        <v>0</v>
      </c>
      <c r="TJ43" s="11">
        <v>0</v>
      </c>
      <c r="TK43" s="11">
        <v>0</v>
      </c>
      <c r="TL43" s="11">
        <v>0</v>
      </c>
      <c r="TM43" s="11">
        <v>0</v>
      </c>
      <c r="TN43" s="11">
        <v>0</v>
      </c>
      <c r="TO43" s="11">
        <v>0</v>
      </c>
      <c r="TP43" s="11">
        <v>0</v>
      </c>
      <c r="TQ43" s="11">
        <v>0</v>
      </c>
      <c r="TR43" s="11">
        <v>0</v>
      </c>
      <c r="TS43" s="11">
        <v>0</v>
      </c>
      <c r="TT43" s="11">
        <v>0</v>
      </c>
      <c r="TU43" s="11">
        <v>0</v>
      </c>
      <c r="TV43" s="11">
        <v>0</v>
      </c>
      <c r="TW43" s="11">
        <v>0</v>
      </c>
      <c r="TX43" s="11">
        <v>0</v>
      </c>
      <c r="TY43" s="11">
        <v>0</v>
      </c>
      <c r="TZ43" s="11">
        <v>0</v>
      </c>
      <c r="UA43" s="11">
        <v>0</v>
      </c>
      <c r="UB43" s="11">
        <v>0</v>
      </c>
      <c r="UC43" s="11">
        <v>0</v>
      </c>
      <c r="UD43" s="11">
        <v>0</v>
      </c>
      <c r="UE43" s="11">
        <v>0</v>
      </c>
      <c r="UF43" s="11">
        <v>0</v>
      </c>
      <c r="UG43" s="11">
        <v>0</v>
      </c>
      <c r="UH43" s="11">
        <v>0</v>
      </c>
      <c r="UI43" s="11">
        <v>0</v>
      </c>
      <c r="UJ43" s="11">
        <v>0</v>
      </c>
      <c r="UK43" s="11">
        <v>0</v>
      </c>
      <c r="UL43" s="11">
        <v>0</v>
      </c>
      <c r="UM43" s="11">
        <v>0</v>
      </c>
      <c r="UN43" s="11">
        <v>0</v>
      </c>
      <c r="UO43" s="11">
        <v>0</v>
      </c>
      <c r="UP43" s="11">
        <v>0</v>
      </c>
      <c r="UQ43" s="11">
        <v>0</v>
      </c>
      <c r="UR43" s="11">
        <v>0</v>
      </c>
      <c r="US43" s="11">
        <v>0</v>
      </c>
      <c r="UT43" s="11">
        <v>0</v>
      </c>
      <c r="UU43" s="11">
        <v>0</v>
      </c>
      <c r="UV43" s="11">
        <v>0</v>
      </c>
      <c r="UW43" s="11">
        <v>0</v>
      </c>
      <c r="UX43" s="11">
        <v>0</v>
      </c>
      <c r="UY43" s="11">
        <v>0</v>
      </c>
      <c r="UZ43" s="11">
        <v>0</v>
      </c>
      <c r="VA43" s="11">
        <v>0</v>
      </c>
      <c r="VB43" s="11">
        <v>0</v>
      </c>
      <c r="VC43" s="11">
        <v>0</v>
      </c>
      <c r="VD43" s="11">
        <v>0</v>
      </c>
      <c r="VE43" s="11">
        <v>0</v>
      </c>
      <c r="VF43" s="11">
        <v>0</v>
      </c>
      <c r="VG43" s="11">
        <v>0</v>
      </c>
      <c r="VH43" s="11">
        <v>0</v>
      </c>
      <c r="VI43" s="11">
        <v>0</v>
      </c>
      <c r="VJ43" s="11">
        <v>0</v>
      </c>
      <c r="VK43" s="11">
        <v>0</v>
      </c>
      <c r="VL43" s="11">
        <v>0</v>
      </c>
      <c r="VM43" s="11">
        <v>0</v>
      </c>
      <c r="VN43" s="11">
        <v>0</v>
      </c>
      <c r="VO43" s="11">
        <v>0</v>
      </c>
      <c r="VP43" s="11">
        <v>0</v>
      </c>
      <c r="VQ43" s="11">
        <v>0</v>
      </c>
      <c r="VR43" s="11">
        <v>0</v>
      </c>
      <c r="VS43" s="11">
        <v>0</v>
      </c>
      <c r="VT43" s="11">
        <v>0</v>
      </c>
      <c r="VU43" s="11">
        <v>0</v>
      </c>
      <c r="VV43" s="11">
        <v>0</v>
      </c>
      <c r="VW43" s="11">
        <v>0</v>
      </c>
      <c r="VX43" s="11">
        <v>0</v>
      </c>
      <c r="VY43" s="11">
        <v>0</v>
      </c>
      <c r="VZ43" s="11">
        <v>0</v>
      </c>
      <c r="WA43" s="11">
        <v>0</v>
      </c>
      <c r="WB43" s="11">
        <v>0</v>
      </c>
      <c r="WC43" s="11">
        <v>0</v>
      </c>
      <c r="WD43" s="11">
        <v>0</v>
      </c>
      <c r="WE43" s="11">
        <v>0</v>
      </c>
      <c r="WF43" s="11">
        <v>0</v>
      </c>
      <c r="WG43" s="11">
        <v>0</v>
      </c>
      <c r="WH43" s="11">
        <v>0</v>
      </c>
      <c r="WI43" s="11">
        <v>0</v>
      </c>
      <c r="WJ43" s="11">
        <v>0</v>
      </c>
      <c r="WK43" s="11">
        <v>0</v>
      </c>
      <c r="WL43" s="11">
        <v>0</v>
      </c>
      <c r="WM43" s="11">
        <v>0</v>
      </c>
      <c r="WN43" s="11">
        <v>0</v>
      </c>
      <c r="WO43" s="11">
        <v>0</v>
      </c>
      <c r="WP43" s="11">
        <v>0</v>
      </c>
      <c r="WQ43" s="11">
        <v>0</v>
      </c>
      <c r="WR43" s="11">
        <v>0</v>
      </c>
      <c r="WS43" s="11">
        <v>0</v>
      </c>
      <c r="WT43" s="11">
        <v>1.9446232424386978</v>
      </c>
      <c r="WU43" s="11">
        <v>0</v>
      </c>
      <c r="WV43" s="11">
        <v>0</v>
      </c>
      <c r="WW43" s="11">
        <v>0</v>
      </c>
      <c r="WX43" s="11">
        <v>0</v>
      </c>
      <c r="WY43" s="11">
        <v>0</v>
      </c>
      <c r="WZ43" s="11">
        <v>-3.4707587982218127</v>
      </c>
      <c r="XA43" s="11">
        <v>0</v>
      </c>
      <c r="XB43" s="11">
        <v>0</v>
      </c>
      <c r="XC43" s="11">
        <v>0</v>
      </c>
      <c r="XD43" s="11">
        <v>3.5841051692331738</v>
      </c>
      <c r="XE43" s="11">
        <v>0</v>
      </c>
      <c r="XF43" s="11">
        <v>0</v>
      </c>
      <c r="XG43" s="11">
        <v>0</v>
      </c>
      <c r="XH43" s="11">
        <v>0</v>
      </c>
      <c r="XI43" s="11">
        <v>0</v>
      </c>
      <c r="XJ43" s="11">
        <v>-6.3969021239652601</v>
      </c>
      <c r="XK43" s="11">
        <v>0</v>
      </c>
      <c r="XL43" s="11">
        <v>0</v>
      </c>
      <c r="XM43" s="11">
        <v>0</v>
      </c>
      <c r="XN43" s="11">
        <v>0</v>
      </c>
      <c r="XO43" s="11">
        <v>0</v>
      </c>
      <c r="XP43" s="11">
        <v>0</v>
      </c>
    </row>
    <row r="44" spans="1:640">
      <c r="A44" s="6">
        <v>178</v>
      </c>
      <c r="B44" s="3" t="s">
        <v>161</v>
      </c>
      <c r="C44" s="8">
        <f t="shared" si="0"/>
        <v>609.91300809613131</v>
      </c>
      <c r="D44" s="8">
        <f t="shared" si="1"/>
        <v>1987.8857010476006</v>
      </c>
      <c r="E44" s="60">
        <f t="shared" si="6"/>
        <v>2597.7987091437317</v>
      </c>
      <c r="F44" s="9">
        <f t="shared" si="2"/>
        <v>448.24507529449687</v>
      </c>
      <c r="G44" s="9">
        <f t="shared" si="3"/>
        <v>2090.7789766953174</v>
      </c>
      <c r="H44" s="9">
        <f t="shared" si="7"/>
        <v>2539.0240519898143</v>
      </c>
      <c r="I44" s="10">
        <f t="shared" si="8"/>
        <v>1058.1580833906282</v>
      </c>
      <c r="J44" s="10">
        <f t="shared" si="9"/>
        <v>4078.6646777429178</v>
      </c>
      <c r="K44" s="10">
        <f t="shared" si="10"/>
        <v>5136.822761133546</v>
      </c>
      <c r="L44" s="57">
        <v>156.37199128152795</v>
      </c>
      <c r="M44" s="57">
        <v>2.3641330648303115E-2</v>
      </c>
      <c r="N44" s="57">
        <v>453.51737548395505</v>
      </c>
      <c r="O44" s="57">
        <v>0</v>
      </c>
      <c r="P44" s="57">
        <v>0</v>
      </c>
      <c r="Q44" s="57">
        <v>0</v>
      </c>
      <c r="R44" s="57">
        <v>1502.6041917838165</v>
      </c>
      <c r="S44" s="57">
        <v>485.28150926378413</v>
      </c>
      <c r="T44" s="57">
        <v>0</v>
      </c>
      <c r="U44" s="58">
        <v>44.027421513438348</v>
      </c>
      <c r="V44" s="58">
        <v>4.3506147449793421E-3</v>
      </c>
      <c r="W44" s="58">
        <v>404.21330316631355</v>
      </c>
      <c r="X44" s="58">
        <v>0</v>
      </c>
      <c r="Y44" s="58">
        <v>0</v>
      </c>
      <c r="Z44" s="58">
        <v>0</v>
      </c>
      <c r="AA44" s="58">
        <v>1136.4640082161834</v>
      </c>
      <c r="AB44" s="58">
        <v>954.314968479134</v>
      </c>
      <c r="AC44" s="58">
        <v>0</v>
      </c>
      <c r="AD44" s="59">
        <f t="shared" si="12"/>
        <v>200.39941279496631</v>
      </c>
      <c r="AE44" s="59">
        <f t="shared" si="12"/>
        <v>2.7991945393282456E-2</v>
      </c>
      <c r="AF44" s="59">
        <f t="shared" si="12"/>
        <v>857.7306786502686</v>
      </c>
      <c r="AG44" s="59">
        <f t="shared" si="11"/>
        <v>0</v>
      </c>
      <c r="AH44" s="59">
        <f t="shared" si="11"/>
        <v>0</v>
      </c>
      <c r="AI44" s="59">
        <f t="shared" si="11"/>
        <v>0</v>
      </c>
      <c r="AJ44" s="59">
        <f t="shared" si="11"/>
        <v>2639.0681999999997</v>
      </c>
      <c r="AK44" s="59">
        <f t="shared" si="11"/>
        <v>1439.5964777429181</v>
      </c>
      <c r="AL44" s="59">
        <f t="shared" si="11"/>
        <v>0</v>
      </c>
      <c r="AM44" s="11">
        <v>0</v>
      </c>
      <c r="AN44" s="11">
        <v>0</v>
      </c>
      <c r="AO44" s="11">
        <v>0</v>
      </c>
      <c r="AP44" s="11">
        <v>0</v>
      </c>
      <c r="AQ44" s="11">
        <v>0</v>
      </c>
      <c r="AR44" s="11">
        <v>0</v>
      </c>
      <c r="AS44" s="11">
        <v>475.83578399583666</v>
      </c>
      <c r="AT44" s="11">
        <v>0</v>
      </c>
      <c r="AU44" s="11">
        <v>0</v>
      </c>
      <c r="AV44" s="11">
        <v>0</v>
      </c>
      <c r="AW44" s="11">
        <v>0</v>
      </c>
      <c r="AX44" s="11">
        <v>0</v>
      </c>
      <c r="AY44" s="11">
        <v>0</v>
      </c>
      <c r="AZ44" s="11">
        <v>0</v>
      </c>
      <c r="BA44" s="11">
        <v>0</v>
      </c>
      <c r="BB44" s="11">
        <v>0</v>
      </c>
      <c r="BC44" s="11">
        <v>34.490216004163273</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360.71477032974718</v>
      </c>
      <c r="CD44" s="11">
        <v>0</v>
      </c>
      <c r="CE44" s="11">
        <v>0</v>
      </c>
      <c r="CF44" s="11">
        <v>0</v>
      </c>
      <c r="CG44" s="11">
        <v>1026.7684077879799</v>
      </c>
      <c r="CH44" s="11">
        <v>471.94621137506778</v>
      </c>
      <c r="CI44" s="11">
        <v>0</v>
      </c>
      <c r="CJ44" s="11">
        <v>0</v>
      </c>
      <c r="CK44" s="11">
        <v>0</v>
      </c>
      <c r="CL44" s="11">
        <v>0</v>
      </c>
      <c r="CM44" s="11">
        <v>387.13522967025284</v>
      </c>
      <c r="CN44" s="11">
        <v>0</v>
      </c>
      <c r="CO44" s="11">
        <v>0</v>
      </c>
      <c r="CP44" s="11">
        <v>0</v>
      </c>
      <c r="CQ44" s="11">
        <v>1101.97379221202</v>
      </c>
      <c r="CR44" s="11">
        <v>506.51378862493226</v>
      </c>
      <c r="CS44" s="11">
        <v>0</v>
      </c>
      <c r="CT44" s="11">
        <v>0</v>
      </c>
      <c r="CU44" s="11">
        <v>0</v>
      </c>
      <c r="CV44" s="11">
        <v>0</v>
      </c>
      <c r="CW44" s="11">
        <v>0</v>
      </c>
      <c r="CX44" s="11">
        <v>0</v>
      </c>
      <c r="CY44" s="11">
        <v>0</v>
      </c>
      <c r="CZ44" s="11">
        <v>0</v>
      </c>
      <c r="DA44" s="11">
        <v>0</v>
      </c>
      <c r="DB44" s="11">
        <v>0</v>
      </c>
      <c r="DC44" s="11">
        <v>0</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0</v>
      </c>
      <c r="DZ44" s="11">
        <v>0</v>
      </c>
      <c r="EA44" s="11">
        <v>0</v>
      </c>
      <c r="EB44" s="11">
        <v>0</v>
      </c>
      <c r="EC44" s="11">
        <v>0</v>
      </c>
      <c r="ED44" s="11">
        <v>0</v>
      </c>
      <c r="EE44" s="11">
        <v>0</v>
      </c>
      <c r="EF44" s="11">
        <v>0</v>
      </c>
      <c r="EG44" s="11">
        <v>0</v>
      </c>
      <c r="EH44" s="11">
        <v>0</v>
      </c>
      <c r="EI44" s="11">
        <v>0</v>
      </c>
      <c r="EJ44" s="11">
        <v>0</v>
      </c>
      <c r="EK44" s="11">
        <v>0</v>
      </c>
      <c r="EL44" s="11">
        <v>0</v>
      </c>
      <c r="EM44" s="11">
        <v>0</v>
      </c>
      <c r="EN44" s="11">
        <v>0</v>
      </c>
      <c r="EO44" s="11">
        <v>0</v>
      </c>
      <c r="EP44" s="11">
        <v>0</v>
      </c>
      <c r="EQ44" s="11">
        <v>0</v>
      </c>
      <c r="ER44" s="11">
        <v>0</v>
      </c>
      <c r="ES44" s="11">
        <v>0</v>
      </c>
      <c r="ET44" s="11">
        <v>0</v>
      </c>
      <c r="EU44" s="11">
        <v>0</v>
      </c>
      <c r="EV44" s="11">
        <v>0</v>
      </c>
      <c r="EW44" s="11">
        <v>0</v>
      </c>
      <c r="EX44" s="11">
        <v>0</v>
      </c>
      <c r="EY44" s="11">
        <v>0</v>
      </c>
      <c r="EZ44" s="11">
        <v>0</v>
      </c>
      <c r="FA44" s="11">
        <v>0</v>
      </c>
      <c r="FB44" s="11">
        <v>0</v>
      </c>
      <c r="FC44" s="11">
        <v>0</v>
      </c>
      <c r="FD44" s="11">
        <v>0</v>
      </c>
      <c r="FE44" s="11">
        <v>0</v>
      </c>
      <c r="FF44" s="11">
        <v>0</v>
      </c>
      <c r="FG44" s="11">
        <v>0</v>
      </c>
      <c r="FH44" s="11">
        <v>0</v>
      </c>
      <c r="FI44" s="11">
        <v>0</v>
      </c>
      <c r="FJ44" s="11">
        <v>447.79700000000003</v>
      </c>
      <c r="FK44" s="11">
        <v>0</v>
      </c>
      <c r="FL44" s="11">
        <v>0</v>
      </c>
      <c r="FM44" s="11">
        <v>0</v>
      </c>
      <c r="FN44" s="11">
        <v>0</v>
      </c>
      <c r="FO44" s="11">
        <v>0</v>
      </c>
      <c r="FP44" s="11">
        <v>0</v>
      </c>
      <c r="FQ44" s="11">
        <v>0</v>
      </c>
      <c r="FR44" s="11">
        <v>0</v>
      </c>
      <c r="FS44" s="11">
        <v>0</v>
      </c>
      <c r="FT44" s="11">
        <v>0</v>
      </c>
      <c r="FU44" s="11">
        <v>0</v>
      </c>
      <c r="FV44" s="11">
        <v>0</v>
      </c>
      <c r="FW44" s="11">
        <v>0</v>
      </c>
      <c r="FX44" s="11">
        <v>0</v>
      </c>
      <c r="FY44" s="11">
        <v>0</v>
      </c>
      <c r="FZ44" s="11">
        <v>0</v>
      </c>
      <c r="GA44" s="11">
        <v>0</v>
      </c>
      <c r="GB44" s="11">
        <v>0</v>
      </c>
      <c r="GC44" s="11">
        <v>0</v>
      </c>
      <c r="GD44" s="11">
        <v>0</v>
      </c>
      <c r="GE44" s="11">
        <v>0</v>
      </c>
      <c r="GF44" s="11">
        <v>0</v>
      </c>
      <c r="GG44" s="11">
        <v>0</v>
      </c>
      <c r="GH44" s="11">
        <v>0</v>
      </c>
      <c r="GI44" s="11">
        <v>0</v>
      </c>
      <c r="GJ44" s="11">
        <v>0</v>
      </c>
      <c r="GK44" s="11">
        <v>0</v>
      </c>
      <c r="GL44" s="11">
        <v>0</v>
      </c>
      <c r="GM44" s="11">
        <v>0</v>
      </c>
      <c r="GN44" s="11">
        <v>0</v>
      </c>
      <c r="GO44" s="11">
        <v>0</v>
      </c>
      <c r="GP44" s="11">
        <v>0</v>
      </c>
      <c r="GQ44" s="11">
        <v>37.003999999999998</v>
      </c>
      <c r="GR44" s="11">
        <v>0</v>
      </c>
      <c r="GS44" s="11">
        <v>0</v>
      </c>
      <c r="GT44" s="11">
        <v>0</v>
      </c>
      <c r="GU44" s="11">
        <v>0</v>
      </c>
      <c r="GV44" s="11">
        <v>0</v>
      </c>
      <c r="GW44" s="11">
        <v>0</v>
      </c>
      <c r="GX44" s="11">
        <v>-1.8109999999999999</v>
      </c>
      <c r="GY44" s="11">
        <v>0</v>
      </c>
      <c r="GZ44" s="11">
        <v>0</v>
      </c>
      <c r="HA44" s="11">
        <v>0</v>
      </c>
      <c r="HB44" s="11">
        <v>0</v>
      </c>
      <c r="HC44" s="11">
        <v>0</v>
      </c>
      <c r="HD44" s="11">
        <v>0</v>
      </c>
      <c r="HE44" s="11">
        <v>0</v>
      </c>
      <c r="HF44" s="11">
        <v>0</v>
      </c>
      <c r="HG44" s="11">
        <v>0</v>
      </c>
      <c r="HH44" s="11">
        <v>0</v>
      </c>
      <c r="HI44" s="11">
        <v>0</v>
      </c>
      <c r="HJ44" s="11">
        <v>0</v>
      </c>
      <c r="HK44" s="11">
        <v>0</v>
      </c>
      <c r="HL44" s="11">
        <v>0</v>
      </c>
      <c r="HM44" s="11">
        <v>0</v>
      </c>
      <c r="HN44" s="11">
        <v>0</v>
      </c>
      <c r="HO44" s="11">
        <v>0</v>
      </c>
      <c r="HP44" s="11">
        <v>0</v>
      </c>
      <c r="HQ44" s="11">
        <v>0</v>
      </c>
      <c r="HR44" s="11">
        <v>0</v>
      </c>
      <c r="HS44" s="11">
        <v>0</v>
      </c>
      <c r="HT44" s="11">
        <v>0</v>
      </c>
      <c r="HU44" s="11">
        <v>0</v>
      </c>
      <c r="HV44" s="11">
        <v>0</v>
      </c>
      <c r="HW44" s="11">
        <v>0</v>
      </c>
      <c r="HX44" s="11">
        <v>0</v>
      </c>
      <c r="HY44" s="11">
        <v>0</v>
      </c>
      <c r="HZ44" s="11">
        <v>0</v>
      </c>
      <c r="IA44" s="11">
        <v>0</v>
      </c>
      <c r="IB44" s="11">
        <v>0</v>
      </c>
      <c r="IC44" s="11">
        <v>0</v>
      </c>
      <c r="ID44" s="11">
        <v>0</v>
      </c>
      <c r="IE44" s="11">
        <v>0</v>
      </c>
      <c r="IF44" s="11">
        <v>0</v>
      </c>
      <c r="IG44" s="11">
        <v>0</v>
      </c>
      <c r="IH44" s="11">
        <v>0</v>
      </c>
      <c r="II44" s="11">
        <v>0</v>
      </c>
      <c r="IJ44" s="11">
        <v>0</v>
      </c>
      <c r="IK44" s="11">
        <v>0</v>
      </c>
      <c r="IL44" s="11">
        <v>0</v>
      </c>
      <c r="IM44" s="11">
        <v>0</v>
      </c>
      <c r="IN44" s="11">
        <v>0</v>
      </c>
      <c r="IO44" s="11">
        <v>0</v>
      </c>
      <c r="IP44" s="11">
        <v>0</v>
      </c>
      <c r="IQ44" s="11">
        <v>0</v>
      </c>
      <c r="IR44" s="11">
        <v>0</v>
      </c>
      <c r="IS44" s="11">
        <v>0</v>
      </c>
      <c r="IT44" s="11">
        <v>0</v>
      </c>
      <c r="IU44" s="11">
        <v>0</v>
      </c>
      <c r="IV44" s="11">
        <v>0</v>
      </c>
      <c r="IW44" s="11">
        <v>0</v>
      </c>
      <c r="IX44" s="11">
        <v>0</v>
      </c>
      <c r="IY44" s="11">
        <v>0</v>
      </c>
      <c r="IZ44" s="11">
        <v>0</v>
      </c>
      <c r="JA44" s="11">
        <v>0</v>
      </c>
      <c r="JB44" s="11">
        <v>0</v>
      </c>
      <c r="JC44" s="11">
        <v>0</v>
      </c>
      <c r="JD44" s="11">
        <v>0</v>
      </c>
      <c r="JE44" s="11">
        <v>0</v>
      </c>
      <c r="JF44" s="11">
        <v>14.999997827967064</v>
      </c>
      <c r="JG44" s="11">
        <v>0</v>
      </c>
      <c r="JH44" s="11">
        <v>0</v>
      </c>
      <c r="JI44" s="11">
        <v>0</v>
      </c>
      <c r="JJ44" s="11">
        <v>0</v>
      </c>
      <c r="JK44" s="11">
        <v>0</v>
      </c>
      <c r="JL44" s="11">
        <v>0</v>
      </c>
      <c r="JM44" s="11">
        <v>0</v>
      </c>
      <c r="JN44" s="11">
        <v>0</v>
      </c>
      <c r="JO44" s="11">
        <v>0</v>
      </c>
      <c r="JP44" s="11">
        <v>0</v>
      </c>
      <c r="JQ44" s="11">
        <v>0</v>
      </c>
      <c r="JR44" s="11">
        <v>0</v>
      </c>
      <c r="JS44" s="11">
        <v>0</v>
      </c>
      <c r="JT44" s="11">
        <v>0</v>
      </c>
      <c r="JU44" s="11">
        <v>0</v>
      </c>
      <c r="JV44" s="11">
        <v>0</v>
      </c>
      <c r="JW44" s="11">
        <v>0</v>
      </c>
      <c r="JX44" s="11">
        <v>0</v>
      </c>
      <c r="JY44" s="11">
        <v>0</v>
      </c>
      <c r="JZ44" s="11">
        <v>0</v>
      </c>
      <c r="KA44" s="11">
        <v>0</v>
      </c>
      <c r="KB44" s="11">
        <v>0</v>
      </c>
      <c r="KC44" s="11">
        <v>0</v>
      </c>
      <c r="KD44" s="11">
        <v>0</v>
      </c>
      <c r="KE44" s="11">
        <v>0</v>
      </c>
      <c r="KF44" s="11">
        <v>0</v>
      </c>
      <c r="KG44" s="11">
        <v>0</v>
      </c>
      <c r="KH44" s="11">
        <v>0</v>
      </c>
      <c r="KI44" s="11">
        <v>0</v>
      </c>
      <c r="KJ44" s="11">
        <v>0</v>
      </c>
      <c r="KK44" s="11">
        <v>0</v>
      </c>
      <c r="KL44" s="11">
        <v>0</v>
      </c>
      <c r="KM44" s="11">
        <v>0</v>
      </c>
      <c r="KN44" s="11">
        <v>0</v>
      </c>
      <c r="KO44" s="11">
        <v>0</v>
      </c>
      <c r="KP44" s="11">
        <v>0</v>
      </c>
      <c r="KQ44" s="11">
        <v>0</v>
      </c>
      <c r="KR44" s="11">
        <v>0</v>
      </c>
      <c r="KS44" s="11">
        <v>0</v>
      </c>
      <c r="KT44" s="11">
        <v>0</v>
      </c>
      <c r="KU44" s="11">
        <v>0</v>
      </c>
      <c r="KV44" s="11">
        <v>0</v>
      </c>
      <c r="KW44" s="11">
        <v>0</v>
      </c>
      <c r="KX44" s="11">
        <v>0</v>
      </c>
      <c r="KY44" s="11">
        <v>0</v>
      </c>
      <c r="KZ44" s="11">
        <v>0</v>
      </c>
      <c r="LA44" s="11">
        <v>0</v>
      </c>
      <c r="LB44" s="11">
        <v>0</v>
      </c>
      <c r="LC44" s="11">
        <v>0</v>
      </c>
      <c r="LD44" s="11">
        <v>0</v>
      </c>
      <c r="LE44" s="11">
        <v>0</v>
      </c>
      <c r="LF44" s="11">
        <v>0</v>
      </c>
      <c r="LG44" s="11">
        <v>0</v>
      </c>
      <c r="LH44" s="11">
        <v>0</v>
      </c>
      <c r="LI44" s="11">
        <v>0</v>
      </c>
      <c r="LJ44" s="11">
        <v>0</v>
      </c>
      <c r="LK44" s="11">
        <v>0</v>
      </c>
      <c r="LL44" s="11">
        <v>0</v>
      </c>
      <c r="LM44" s="11">
        <v>0</v>
      </c>
      <c r="LN44" s="11">
        <v>0</v>
      </c>
      <c r="LO44" s="11">
        <v>0</v>
      </c>
      <c r="LP44" s="11">
        <v>0</v>
      </c>
      <c r="LQ44" s="11">
        <v>0</v>
      </c>
      <c r="LR44" s="11">
        <v>0</v>
      </c>
      <c r="LS44" s="11">
        <v>0</v>
      </c>
      <c r="LT44" s="11">
        <v>0</v>
      </c>
      <c r="LU44" s="11">
        <v>0</v>
      </c>
      <c r="LV44" s="11">
        <v>0</v>
      </c>
      <c r="LW44" s="11">
        <v>0</v>
      </c>
      <c r="LX44" s="11">
        <v>0</v>
      </c>
      <c r="LY44" s="11">
        <v>0</v>
      </c>
      <c r="LZ44" s="11">
        <v>0</v>
      </c>
      <c r="MA44" s="11">
        <v>0</v>
      </c>
      <c r="MB44" s="11">
        <v>0</v>
      </c>
      <c r="MC44" s="11">
        <v>0</v>
      </c>
      <c r="MD44" s="11">
        <v>0</v>
      </c>
      <c r="ME44" s="11">
        <v>0</v>
      </c>
      <c r="MF44" s="11">
        <v>0</v>
      </c>
      <c r="MG44" s="11">
        <v>0</v>
      </c>
      <c r="MH44" s="11">
        <v>0</v>
      </c>
      <c r="MI44" s="11">
        <v>0</v>
      </c>
      <c r="MJ44" s="11">
        <v>0</v>
      </c>
      <c r="MK44" s="11">
        <v>0</v>
      </c>
      <c r="ML44" s="11">
        <v>0</v>
      </c>
      <c r="MM44" s="11">
        <v>0</v>
      </c>
      <c r="MN44" s="11">
        <v>0</v>
      </c>
      <c r="MO44" s="11">
        <v>0</v>
      </c>
      <c r="MP44" s="11">
        <v>0</v>
      </c>
      <c r="MQ44" s="11">
        <v>0</v>
      </c>
      <c r="MR44" s="11">
        <v>0</v>
      </c>
      <c r="MS44" s="11">
        <v>0</v>
      </c>
      <c r="MT44" s="11">
        <v>0</v>
      </c>
      <c r="MU44" s="11">
        <v>0</v>
      </c>
      <c r="MV44" s="11">
        <v>0</v>
      </c>
      <c r="MW44" s="11">
        <v>0</v>
      </c>
      <c r="MX44" s="11">
        <v>0</v>
      </c>
      <c r="MY44" s="11">
        <v>0</v>
      </c>
      <c r="MZ44" s="11">
        <v>0</v>
      </c>
      <c r="NA44" s="11">
        <v>0</v>
      </c>
      <c r="NB44" s="11">
        <v>0</v>
      </c>
      <c r="NC44" s="11">
        <v>0</v>
      </c>
      <c r="ND44" s="11">
        <v>0</v>
      </c>
      <c r="NE44" s="11">
        <v>0</v>
      </c>
      <c r="NF44" s="11">
        <v>0</v>
      </c>
      <c r="NG44" s="11">
        <v>0</v>
      </c>
      <c r="NH44" s="11">
        <v>0</v>
      </c>
      <c r="NI44" s="11">
        <v>0</v>
      </c>
      <c r="NJ44" s="11">
        <v>0</v>
      </c>
      <c r="NK44" s="11">
        <v>0</v>
      </c>
      <c r="NL44" s="11">
        <v>0</v>
      </c>
      <c r="NM44" s="11">
        <v>0</v>
      </c>
      <c r="NN44" s="11">
        <v>0</v>
      </c>
      <c r="NO44" s="11">
        <v>0</v>
      </c>
      <c r="NP44" s="11">
        <v>0</v>
      </c>
      <c r="NQ44" s="11">
        <v>0</v>
      </c>
      <c r="NR44" s="11">
        <v>0</v>
      </c>
      <c r="NS44" s="11">
        <v>0</v>
      </c>
      <c r="NT44" s="11">
        <v>0</v>
      </c>
      <c r="NU44" s="11">
        <v>0</v>
      </c>
      <c r="NV44" s="11">
        <v>0</v>
      </c>
      <c r="NW44" s="11">
        <v>0</v>
      </c>
      <c r="NX44" s="11">
        <v>0</v>
      </c>
      <c r="NY44" s="11">
        <v>0</v>
      </c>
      <c r="NZ44" s="11">
        <v>0</v>
      </c>
      <c r="OA44" s="11">
        <v>0</v>
      </c>
      <c r="OB44" s="11">
        <v>0</v>
      </c>
      <c r="OC44" s="11">
        <v>0</v>
      </c>
      <c r="OD44" s="11">
        <v>0</v>
      </c>
      <c r="OE44" s="11">
        <v>0</v>
      </c>
      <c r="OF44" s="11">
        <v>0</v>
      </c>
      <c r="OG44" s="11">
        <v>0</v>
      </c>
      <c r="OH44" s="11">
        <v>44.79611211338824</v>
      </c>
      <c r="OI44" s="11">
        <v>0</v>
      </c>
      <c r="OJ44" s="11">
        <v>0</v>
      </c>
      <c r="OK44" s="11">
        <v>0</v>
      </c>
      <c r="OL44" s="11">
        <v>0</v>
      </c>
      <c r="OM44" s="11">
        <v>0</v>
      </c>
      <c r="ON44" s="11">
        <v>0</v>
      </c>
      <c r="OO44" s="11">
        <v>0</v>
      </c>
      <c r="OP44" s="11">
        <v>0</v>
      </c>
      <c r="OQ44" s="11">
        <v>0</v>
      </c>
      <c r="OR44" s="11">
        <v>27.836239594553859</v>
      </c>
      <c r="OS44" s="11">
        <v>0</v>
      </c>
      <c r="OT44" s="11">
        <v>0</v>
      </c>
      <c r="OU44" s="11">
        <v>0</v>
      </c>
      <c r="OV44" s="11">
        <v>0</v>
      </c>
      <c r="OW44" s="11">
        <v>0</v>
      </c>
      <c r="OX44" s="11">
        <v>0</v>
      </c>
      <c r="OY44" s="11">
        <v>0</v>
      </c>
      <c r="OZ44" s="11">
        <v>0</v>
      </c>
      <c r="PA44" s="11">
        <v>0</v>
      </c>
      <c r="PB44" s="11">
        <v>20.938162571046998</v>
      </c>
      <c r="PC44" s="11">
        <v>2.3641330648303115E-2</v>
      </c>
      <c r="PD44" s="11">
        <v>92.802605154207882</v>
      </c>
      <c r="PE44" s="11">
        <v>0</v>
      </c>
      <c r="PF44" s="11">
        <v>0</v>
      </c>
      <c r="PG44" s="11">
        <v>0</v>
      </c>
      <c r="PH44" s="11">
        <v>0</v>
      </c>
      <c r="PI44" s="11">
        <v>0</v>
      </c>
      <c r="PJ44" s="11">
        <v>0</v>
      </c>
      <c r="PK44" s="11">
        <v>0</v>
      </c>
      <c r="PL44" s="11">
        <v>3.8531620816745362</v>
      </c>
      <c r="PM44" s="11">
        <v>4.3506147449793421E-3</v>
      </c>
      <c r="PN44" s="11">
        <v>17.078073496060689</v>
      </c>
      <c r="PO44" s="11">
        <v>0</v>
      </c>
      <c r="PP44" s="11">
        <v>0</v>
      </c>
      <c r="PQ44" s="11">
        <v>0</v>
      </c>
      <c r="PR44" s="11">
        <v>0</v>
      </c>
      <c r="PS44" s="11">
        <v>0</v>
      </c>
      <c r="PT44" s="11">
        <v>0</v>
      </c>
      <c r="PU44" s="11">
        <v>0</v>
      </c>
      <c r="PV44" s="11">
        <v>2.7166184309335581</v>
      </c>
      <c r="PW44" s="11">
        <v>0</v>
      </c>
      <c r="PX44" s="11">
        <v>0</v>
      </c>
      <c r="PY44" s="11">
        <v>0</v>
      </c>
      <c r="PZ44" s="11">
        <v>0</v>
      </c>
      <c r="QA44" s="11">
        <v>0</v>
      </c>
      <c r="QB44" s="11">
        <v>0</v>
      </c>
      <c r="QC44" s="11">
        <v>0</v>
      </c>
      <c r="QD44" s="11">
        <v>0</v>
      </c>
      <c r="QE44" s="11">
        <v>0</v>
      </c>
      <c r="QF44" s="11">
        <v>0.39729316631298611</v>
      </c>
      <c r="QG44" s="11">
        <v>0</v>
      </c>
      <c r="QH44" s="11">
        <v>0</v>
      </c>
      <c r="QI44" s="11">
        <v>0</v>
      </c>
      <c r="QJ44" s="11">
        <v>0</v>
      </c>
      <c r="QK44" s="11">
        <v>0</v>
      </c>
      <c r="QL44" s="11">
        <v>0</v>
      </c>
      <c r="QM44" s="11">
        <v>0</v>
      </c>
      <c r="QN44" s="11">
        <v>0</v>
      </c>
      <c r="QO44" s="11">
        <v>0</v>
      </c>
      <c r="QP44" s="11">
        <v>14.954806209797201</v>
      </c>
      <c r="QQ44" s="11">
        <v>0</v>
      </c>
      <c r="QR44" s="11">
        <v>0</v>
      </c>
      <c r="QS44" s="11">
        <v>0</v>
      </c>
      <c r="QT44" s="11">
        <v>0</v>
      </c>
      <c r="QU44" s="11">
        <v>0</v>
      </c>
      <c r="QV44" s="11">
        <v>0</v>
      </c>
      <c r="QW44" s="11">
        <v>0.14630006074927987</v>
      </c>
      <c r="QX44" s="11">
        <v>0</v>
      </c>
      <c r="QY44" s="11">
        <v>0</v>
      </c>
      <c r="QZ44" s="11">
        <v>0.42726509648671501</v>
      </c>
      <c r="RA44" s="11">
        <v>0</v>
      </c>
      <c r="RB44" s="11">
        <v>0</v>
      </c>
      <c r="RC44" s="11">
        <v>0</v>
      </c>
      <c r="RD44" s="11">
        <v>0</v>
      </c>
      <c r="RE44" s="11">
        <v>0</v>
      </c>
      <c r="RF44" s="11">
        <v>0</v>
      </c>
      <c r="RG44" s="11">
        <v>4.1798542017283027E-3</v>
      </c>
      <c r="RH44" s="11">
        <v>0</v>
      </c>
      <c r="RI44" s="11">
        <v>0</v>
      </c>
      <c r="RJ44" s="11">
        <v>7.8842224744608398</v>
      </c>
      <c r="RK44" s="11">
        <v>0</v>
      </c>
      <c r="RL44" s="11">
        <v>0</v>
      </c>
      <c r="RM44" s="11">
        <v>0</v>
      </c>
      <c r="RN44" s="11">
        <v>0</v>
      </c>
      <c r="RO44" s="11">
        <v>0</v>
      </c>
      <c r="RP44" s="11">
        <v>0</v>
      </c>
      <c r="RQ44" s="11">
        <v>0</v>
      </c>
      <c r="RR44" s="11">
        <v>0</v>
      </c>
      <c r="RS44" s="11">
        <v>0</v>
      </c>
      <c r="RT44" s="11">
        <v>8.2769699081597849</v>
      </c>
      <c r="RU44" s="11">
        <v>0</v>
      </c>
      <c r="RV44" s="11">
        <v>0</v>
      </c>
      <c r="RW44" s="11">
        <v>0</v>
      </c>
      <c r="RX44" s="11">
        <v>0</v>
      </c>
      <c r="RY44" s="11">
        <v>0</v>
      </c>
      <c r="RZ44" s="11">
        <v>0</v>
      </c>
      <c r="SA44" s="11">
        <v>0</v>
      </c>
      <c r="SB44" s="11">
        <v>0</v>
      </c>
      <c r="SC44" s="11">
        <v>0</v>
      </c>
      <c r="SD44" s="11">
        <v>9.3694095286851731</v>
      </c>
      <c r="SE44" s="11">
        <v>0</v>
      </c>
      <c r="SF44" s="11">
        <v>0</v>
      </c>
      <c r="SG44" s="11">
        <v>0</v>
      </c>
      <c r="SH44" s="11">
        <v>0</v>
      </c>
      <c r="SI44" s="11">
        <v>0</v>
      </c>
      <c r="SJ44" s="11">
        <v>0</v>
      </c>
      <c r="SK44" s="11">
        <v>0</v>
      </c>
      <c r="SL44" s="11">
        <v>0</v>
      </c>
      <c r="SM44" s="11">
        <v>0</v>
      </c>
      <c r="SN44" s="11">
        <v>0</v>
      </c>
      <c r="SO44" s="11">
        <v>0</v>
      </c>
      <c r="SP44" s="11">
        <v>0</v>
      </c>
      <c r="SQ44" s="11">
        <v>0</v>
      </c>
      <c r="SR44" s="11">
        <v>0</v>
      </c>
      <c r="SS44" s="11">
        <v>0</v>
      </c>
      <c r="ST44" s="11">
        <v>0</v>
      </c>
      <c r="SU44" s="11">
        <v>0</v>
      </c>
      <c r="SV44" s="11">
        <v>0</v>
      </c>
      <c r="SW44" s="11">
        <v>0</v>
      </c>
      <c r="SX44" s="11">
        <v>18.112455339258066</v>
      </c>
      <c r="SY44" s="11">
        <v>0</v>
      </c>
      <c r="SZ44" s="11">
        <v>0</v>
      </c>
      <c r="TA44" s="11">
        <v>0</v>
      </c>
      <c r="TB44" s="11">
        <v>0</v>
      </c>
      <c r="TC44" s="11">
        <v>0</v>
      </c>
      <c r="TD44" s="11">
        <v>0</v>
      </c>
      <c r="TE44" s="11">
        <v>0</v>
      </c>
      <c r="TF44" s="11">
        <v>0</v>
      </c>
      <c r="TG44" s="11">
        <v>0</v>
      </c>
      <c r="TH44" s="11">
        <v>0.52534872716774406</v>
      </c>
      <c r="TI44" s="11">
        <v>0</v>
      </c>
      <c r="TJ44" s="11">
        <v>0</v>
      </c>
      <c r="TK44" s="11">
        <v>0</v>
      </c>
      <c r="TL44" s="11">
        <v>0</v>
      </c>
      <c r="TM44" s="11">
        <v>0</v>
      </c>
      <c r="TN44" s="11">
        <v>0</v>
      </c>
      <c r="TO44" s="11">
        <v>0</v>
      </c>
      <c r="TP44" s="11">
        <v>0</v>
      </c>
      <c r="TQ44" s="11">
        <v>0</v>
      </c>
      <c r="TR44" s="11">
        <v>0</v>
      </c>
      <c r="TS44" s="11">
        <v>0</v>
      </c>
      <c r="TT44" s="11">
        <v>0</v>
      </c>
      <c r="TU44" s="11">
        <v>0</v>
      </c>
      <c r="TV44" s="11">
        <v>0</v>
      </c>
      <c r="TW44" s="11">
        <v>0</v>
      </c>
      <c r="TX44" s="11">
        <v>0</v>
      </c>
      <c r="TY44" s="11">
        <v>0</v>
      </c>
      <c r="TZ44" s="11">
        <v>0</v>
      </c>
      <c r="UA44" s="11">
        <v>0</v>
      </c>
      <c r="UB44" s="11">
        <v>0</v>
      </c>
      <c r="UC44" s="11">
        <v>0</v>
      </c>
      <c r="UD44" s="11">
        <v>0</v>
      </c>
      <c r="UE44" s="11">
        <v>0</v>
      </c>
      <c r="UF44" s="11">
        <v>0</v>
      </c>
      <c r="UG44" s="11">
        <v>0</v>
      </c>
      <c r="UH44" s="11">
        <v>0</v>
      </c>
      <c r="UI44" s="11">
        <v>0</v>
      </c>
      <c r="UJ44" s="11">
        <v>0</v>
      </c>
      <c r="UK44" s="11">
        <v>0</v>
      </c>
      <c r="UL44" s="11">
        <v>0</v>
      </c>
      <c r="UM44" s="11">
        <v>0</v>
      </c>
      <c r="UN44" s="11">
        <v>0</v>
      </c>
      <c r="UO44" s="11">
        <v>0</v>
      </c>
      <c r="UP44" s="11">
        <v>0</v>
      </c>
      <c r="UQ44" s="11">
        <v>0</v>
      </c>
      <c r="UR44" s="11">
        <v>0</v>
      </c>
      <c r="US44" s="11">
        <v>0</v>
      </c>
      <c r="UT44" s="11">
        <v>0</v>
      </c>
      <c r="UU44" s="11">
        <v>0</v>
      </c>
      <c r="UV44" s="11">
        <v>0</v>
      </c>
      <c r="UW44" s="11">
        <v>0</v>
      </c>
      <c r="UX44" s="11">
        <v>0</v>
      </c>
      <c r="UY44" s="11">
        <v>0</v>
      </c>
      <c r="UZ44" s="11">
        <v>0</v>
      </c>
      <c r="VA44" s="11">
        <v>0</v>
      </c>
      <c r="VB44" s="11">
        <v>0</v>
      </c>
      <c r="VC44" s="11">
        <v>0</v>
      </c>
      <c r="VD44" s="11">
        <v>0</v>
      </c>
      <c r="VE44" s="11">
        <v>0</v>
      </c>
      <c r="VF44" s="11">
        <v>0</v>
      </c>
      <c r="VG44" s="11">
        <v>0</v>
      </c>
      <c r="VH44" s="11">
        <v>0</v>
      </c>
      <c r="VI44" s="11">
        <v>0</v>
      </c>
      <c r="VJ44" s="11">
        <v>0</v>
      </c>
      <c r="VK44" s="11">
        <v>0</v>
      </c>
      <c r="VL44" s="11">
        <v>0</v>
      </c>
      <c r="VM44" s="11">
        <v>0</v>
      </c>
      <c r="VN44" s="11">
        <v>0</v>
      </c>
      <c r="VO44" s="11">
        <v>0</v>
      </c>
      <c r="VP44" s="11">
        <v>0</v>
      </c>
      <c r="VQ44" s="11">
        <v>0</v>
      </c>
      <c r="VR44" s="11">
        <v>0</v>
      </c>
      <c r="VS44" s="11">
        <v>0</v>
      </c>
      <c r="VT44" s="11">
        <v>0</v>
      </c>
      <c r="VU44" s="11">
        <v>0</v>
      </c>
      <c r="VV44" s="11">
        <v>0</v>
      </c>
      <c r="VW44" s="11">
        <v>0</v>
      </c>
      <c r="VX44" s="11">
        <v>0</v>
      </c>
      <c r="VY44" s="11">
        <v>0</v>
      </c>
      <c r="VZ44" s="11">
        <v>0</v>
      </c>
      <c r="WA44" s="11">
        <v>0</v>
      </c>
      <c r="WB44" s="11">
        <v>0</v>
      </c>
      <c r="WC44" s="11">
        <v>0</v>
      </c>
      <c r="WD44" s="11">
        <v>0</v>
      </c>
      <c r="WE44" s="11">
        <v>0</v>
      </c>
      <c r="WF44" s="11">
        <v>0</v>
      </c>
      <c r="WG44" s="11">
        <v>0</v>
      </c>
      <c r="WH44" s="11">
        <v>0</v>
      </c>
      <c r="WI44" s="11">
        <v>0</v>
      </c>
      <c r="WJ44" s="11">
        <v>0</v>
      </c>
      <c r="WK44" s="11">
        <v>0</v>
      </c>
      <c r="WL44" s="11">
        <v>0</v>
      </c>
      <c r="WM44" s="11">
        <v>0</v>
      </c>
      <c r="WN44" s="11">
        <v>0</v>
      </c>
      <c r="WO44" s="11">
        <v>0</v>
      </c>
      <c r="WP44" s="11">
        <v>0</v>
      </c>
      <c r="WQ44" s="11">
        <v>0</v>
      </c>
      <c r="WR44" s="11">
        <v>0</v>
      </c>
      <c r="WS44" s="11">
        <v>0</v>
      </c>
      <c r="WT44" s="11">
        <v>1.1632955073155011</v>
      </c>
      <c r="WU44" s="11">
        <v>0</v>
      </c>
      <c r="WV44" s="11">
        <v>0</v>
      </c>
      <c r="WW44" s="11">
        <v>0</v>
      </c>
      <c r="WX44" s="11">
        <v>0</v>
      </c>
      <c r="WY44" s="11">
        <v>0</v>
      </c>
      <c r="WZ44" s="11">
        <v>0</v>
      </c>
      <c r="XA44" s="11">
        <v>0</v>
      </c>
      <c r="XB44" s="11">
        <v>0</v>
      </c>
      <c r="XC44" s="11">
        <v>0</v>
      </c>
      <c r="XD44" s="11">
        <v>2.1440520457250729</v>
      </c>
      <c r="XE44" s="11">
        <v>0</v>
      </c>
      <c r="XF44" s="11">
        <v>0</v>
      </c>
      <c r="XG44" s="11">
        <v>0</v>
      </c>
      <c r="XH44" s="11">
        <v>0</v>
      </c>
      <c r="XI44" s="11">
        <v>0</v>
      </c>
      <c r="XJ44" s="11">
        <v>0</v>
      </c>
      <c r="XK44" s="11">
        <v>0</v>
      </c>
      <c r="XL44" s="11">
        <v>0</v>
      </c>
      <c r="XM44" s="11">
        <v>0</v>
      </c>
      <c r="XN44" s="11">
        <v>0</v>
      </c>
      <c r="XO44" s="11">
        <v>0</v>
      </c>
      <c r="XP44" s="11">
        <v>0</v>
      </c>
    </row>
    <row r="45" spans="1:640">
      <c r="A45" s="6">
        <v>188</v>
      </c>
      <c r="B45" s="3" t="s">
        <v>162</v>
      </c>
      <c r="C45" s="8">
        <f t="shared" si="0"/>
        <v>1592.8494069028914</v>
      </c>
      <c r="D45" s="8">
        <f t="shared" si="1"/>
        <v>1353.5131856869266</v>
      </c>
      <c r="E45" s="60">
        <f t="shared" si="6"/>
        <v>2946.3625925898177</v>
      </c>
      <c r="F45" s="9">
        <f t="shared" si="2"/>
        <v>519.9099459206293</v>
      </c>
      <c r="G45" s="9">
        <f t="shared" si="3"/>
        <v>127.49645379315696</v>
      </c>
      <c r="H45" s="9">
        <f t="shared" si="7"/>
        <v>647.4063997137863</v>
      </c>
      <c r="I45" s="10">
        <f t="shared" si="8"/>
        <v>2112.7593528235207</v>
      </c>
      <c r="J45" s="10">
        <f t="shared" si="9"/>
        <v>1481.0096394800835</v>
      </c>
      <c r="K45" s="10">
        <f t="shared" si="10"/>
        <v>3593.7689923036041</v>
      </c>
      <c r="L45" s="57">
        <v>1547.503495852947</v>
      </c>
      <c r="M45" s="57">
        <v>16.127957981787642</v>
      </c>
      <c r="N45" s="57">
        <v>29.217953068156753</v>
      </c>
      <c r="O45" s="57">
        <v>0</v>
      </c>
      <c r="P45" s="57">
        <v>0</v>
      </c>
      <c r="Q45" s="57">
        <v>0</v>
      </c>
      <c r="R45" s="57">
        <v>1201.6271716610167</v>
      </c>
      <c r="S45" s="57">
        <v>151.88601402590979</v>
      </c>
      <c r="T45" s="57">
        <v>0</v>
      </c>
      <c r="U45" s="58">
        <v>487.0972170452788</v>
      </c>
      <c r="V45" s="58">
        <v>27.435871737845861</v>
      </c>
      <c r="W45" s="58">
        <v>5.3768571375046985</v>
      </c>
      <c r="X45" s="58">
        <v>0</v>
      </c>
      <c r="Y45" s="58">
        <v>0</v>
      </c>
      <c r="Z45" s="58">
        <v>0</v>
      </c>
      <c r="AA45" s="58">
        <v>104.00307874283038</v>
      </c>
      <c r="AB45" s="58">
        <v>23.493375050326573</v>
      </c>
      <c r="AC45" s="58">
        <v>0</v>
      </c>
      <c r="AD45" s="59">
        <f t="shared" si="12"/>
        <v>2034.6007128982258</v>
      </c>
      <c r="AE45" s="59">
        <f t="shared" si="12"/>
        <v>43.563829719633503</v>
      </c>
      <c r="AF45" s="59">
        <f t="shared" si="12"/>
        <v>34.594810205661453</v>
      </c>
      <c r="AG45" s="59">
        <f t="shared" si="11"/>
        <v>0</v>
      </c>
      <c r="AH45" s="59">
        <f t="shared" si="11"/>
        <v>0</v>
      </c>
      <c r="AI45" s="59">
        <f t="shared" si="11"/>
        <v>0</v>
      </c>
      <c r="AJ45" s="59">
        <f t="shared" si="11"/>
        <v>1305.6302504038472</v>
      </c>
      <c r="AK45" s="59">
        <f t="shared" si="11"/>
        <v>175.37938907623635</v>
      </c>
      <c r="AL45" s="59">
        <f t="shared" si="11"/>
        <v>0</v>
      </c>
      <c r="AM45" s="11">
        <v>0</v>
      </c>
      <c r="AN45" s="11">
        <v>0</v>
      </c>
      <c r="AO45" s="11">
        <v>0</v>
      </c>
      <c r="AP45" s="11">
        <v>0</v>
      </c>
      <c r="AQ45" s="11">
        <v>0</v>
      </c>
      <c r="AR45" s="11">
        <v>0</v>
      </c>
      <c r="AS45" s="11">
        <v>711.31634232985175</v>
      </c>
      <c r="AT45" s="11">
        <v>0</v>
      </c>
      <c r="AU45" s="11">
        <v>0</v>
      </c>
      <c r="AV45" s="11">
        <v>0</v>
      </c>
      <c r="AW45" s="11">
        <v>0</v>
      </c>
      <c r="AX45" s="11">
        <v>0</v>
      </c>
      <c r="AY45" s="11">
        <v>0</v>
      </c>
      <c r="AZ45" s="11">
        <v>0</v>
      </c>
      <c r="BA45" s="11">
        <v>0</v>
      </c>
      <c r="BB45" s="11">
        <v>0</v>
      </c>
      <c r="BC45" s="11">
        <v>51.558657670148222</v>
      </c>
      <c r="BD45" s="11">
        <v>0</v>
      </c>
      <c r="BE45" s="11">
        <v>0</v>
      </c>
      <c r="BF45" s="11">
        <v>0</v>
      </c>
      <c r="BG45" s="11">
        <v>0</v>
      </c>
      <c r="BH45" s="11">
        <v>3.0131649123732878</v>
      </c>
      <c r="BI45" s="11">
        <v>0</v>
      </c>
      <c r="BJ45" s="11">
        <v>0</v>
      </c>
      <c r="BK45" s="11">
        <v>0</v>
      </c>
      <c r="BL45" s="11">
        <v>0</v>
      </c>
      <c r="BM45" s="11">
        <v>0</v>
      </c>
      <c r="BN45" s="11">
        <v>0</v>
      </c>
      <c r="BO45" s="11">
        <v>0</v>
      </c>
      <c r="BP45" s="11">
        <v>0</v>
      </c>
      <c r="BQ45" s="11">
        <v>0</v>
      </c>
      <c r="BR45" s="11">
        <v>1.6006150876267116</v>
      </c>
      <c r="BS45" s="11">
        <v>0</v>
      </c>
      <c r="BT45" s="11">
        <v>0</v>
      </c>
      <c r="BU45" s="11">
        <v>0</v>
      </c>
      <c r="BV45" s="11">
        <v>0</v>
      </c>
      <c r="BW45" s="11">
        <v>0</v>
      </c>
      <c r="BX45" s="11">
        <v>0</v>
      </c>
      <c r="BY45" s="11">
        <v>0</v>
      </c>
      <c r="BZ45" s="11">
        <v>0</v>
      </c>
      <c r="CA45" s="11">
        <v>0</v>
      </c>
      <c r="CB45" s="11">
        <v>6.5711007201809331</v>
      </c>
      <c r="CC45" s="11">
        <v>0</v>
      </c>
      <c r="CD45" s="11">
        <v>0</v>
      </c>
      <c r="CE45" s="11">
        <v>0</v>
      </c>
      <c r="CF45" s="11">
        <v>0</v>
      </c>
      <c r="CG45" s="11">
        <v>0</v>
      </c>
      <c r="CH45" s="11">
        <v>0</v>
      </c>
      <c r="CI45" s="11">
        <v>0</v>
      </c>
      <c r="CJ45" s="11">
        <v>0</v>
      </c>
      <c r="CK45" s="11">
        <v>0</v>
      </c>
      <c r="CL45" s="11">
        <v>7.0523992798190669</v>
      </c>
      <c r="CM45" s="11">
        <v>0</v>
      </c>
      <c r="CN45" s="11">
        <v>0</v>
      </c>
      <c r="CO45" s="11">
        <v>0</v>
      </c>
      <c r="CP45" s="11">
        <v>0</v>
      </c>
      <c r="CQ45" s="11">
        <v>0</v>
      </c>
      <c r="CR45" s="11">
        <v>0</v>
      </c>
      <c r="CS45" s="11">
        <v>0</v>
      </c>
      <c r="CT45" s="11">
        <v>0</v>
      </c>
      <c r="CU45" s="11">
        <v>0</v>
      </c>
      <c r="CV45" s="11">
        <v>0</v>
      </c>
      <c r="CW45" s="11">
        <v>0</v>
      </c>
      <c r="CX45" s="11">
        <v>0</v>
      </c>
      <c r="CY45" s="11">
        <v>0</v>
      </c>
      <c r="CZ45" s="11">
        <v>0</v>
      </c>
      <c r="DA45" s="11">
        <v>0</v>
      </c>
      <c r="DB45" s="11">
        <v>0</v>
      </c>
      <c r="DC45" s="11">
        <v>0</v>
      </c>
      <c r="DD45" s="11">
        <v>0</v>
      </c>
      <c r="DE45" s="11">
        <v>0</v>
      </c>
      <c r="DF45" s="11">
        <v>0</v>
      </c>
      <c r="DG45" s="11">
        <v>0</v>
      </c>
      <c r="DH45" s="11">
        <v>0</v>
      </c>
      <c r="DI45" s="11">
        <v>0</v>
      </c>
      <c r="DJ45" s="11">
        <v>0</v>
      </c>
      <c r="DK45" s="11">
        <v>0</v>
      </c>
      <c r="DL45" s="11">
        <v>0</v>
      </c>
      <c r="DM45" s="11">
        <v>0</v>
      </c>
      <c r="DN45" s="11">
        <v>0</v>
      </c>
      <c r="DO45" s="11">
        <v>0</v>
      </c>
      <c r="DP45" s="11">
        <v>6.2993985992009556</v>
      </c>
      <c r="DQ45" s="11">
        <v>0</v>
      </c>
      <c r="DR45" s="11">
        <v>0</v>
      </c>
      <c r="DS45" s="11">
        <v>0</v>
      </c>
      <c r="DT45" s="11">
        <v>0</v>
      </c>
      <c r="DU45" s="11">
        <v>0</v>
      </c>
      <c r="DV45" s="11">
        <v>0</v>
      </c>
      <c r="DW45" s="11">
        <v>0</v>
      </c>
      <c r="DX45" s="11">
        <v>0</v>
      </c>
      <c r="DY45" s="11">
        <v>0</v>
      </c>
      <c r="DZ45" s="11">
        <v>3.7005510180352985</v>
      </c>
      <c r="EA45" s="11">
        <v>0</v>
      </c>
      <c r="EB45" s="11">
        <v>0</v>
      </c>
      <c r="EC45" s="11">
        <v>0</v>
      </c>
      <c r="ED45" s="11">
        <v>0</v>
      </c>
      <c r="EE45" s="11">
        <v>0</v>
      </c>
      <c r="EF45" s="11">
        <v>0</v>
      </c>
      <c r="EG45" s="11">
        <v>0</v>
      </c>
      <c r="EH45" s="11">
        <v>0</v>
      </c>
      <c r="EI45" s="11">
        <v>0</v>
      </c>
      <c r="EJ45" s="11">
        <v>0</v>
      </c>
      <c r="EK45" s="11">
        <v>0</v>
      </c>
      <c r="EL45" s="11">
        <v>0</v>
      </c>
      <c r="EM45" s="11">
        <v>0</v>
      </c>
      <c r="EN45" s="11">
        <v>0</v>
      </c>
      <c r="EO45" s="11">
        <v>0</v>
      </c>
      <c r="EP45" s="11">
        <v>0</v>
      </c>
      <c r="EQ45" s="11">
        <v>0</v>
      </c>
      <c r="ER45" s="11">
        <v>0</v>
      </c>
      <c r="ES45" s="11">
        <v>0</v>
      </c>
      <c r="ET45" s="11">
        <v>0</v>
      </c>
      <c r="EU45" s="11">
        <v>0</v>
      </c>
      <c r="EV45" s="11">
        <v>0</v>
      </c>
      <c r="EW45" s="11">
        <v>0</v>
      </c>
      <c r="EX45" s="11">
        <v>0</v>
      </c>
      <c r="EY45" s="11">
        <v>0</v>
      </c>
      <c r="EZ45" s="11">
        <v>0</v>
      </c>
      <c r="FA45" s="11">
        <v>0</v>
      </c>
      <c r="FB45" s="11">
        <v>0</v>
      </c>
      <c r="FC45" s="11">
        <v>0</v>
      </c>
      <c r="FD45" s="11">
        <v>15.03735</v>
      </c>
      <c r="FE45" s="11">
        <v>0</v>
      </c>
      <c r="FF45" s="11">
        <v>0</v>
      </c>
      <c r="FG45" s="11">
        <v>0</v>
      </c>
      <c r="FH45" s="11">
        <v>0</v>
      </c>
      <c r="FI45" s="11">
        <v>0</v>
      </c>
      <c r="FJ45" s="11">
        <v>-2.9999999999999997E-5</v>
      </c>
      <c r="FK45" s="11">
        <v>0</v>
      </c>
      <c r="FL45" s="11">
        <v>0</v>
      </c>
      <c r="FM45" s="11">
        <v>0</v>
      </c>
      <c r="FN45" s="11">
        <v>0</v>
      </c>
      <c r="FO45" s="11">
        <v>0</v>
      </c>
      <c r="FP45" s="11">
        <v>0</v>
      </c>
      <c r="FQ45" s="11">
        <v>0</v>
      </c>
      <c r="FR45" s="11">
        <v>0</v>
      </c>
      <c r="FS45" s="11">
        <v>0</v>
      </c>
      <c r="FT45" s="11">
        <v>0</v>
      </c>
      <c r="FU45" s="11">
        <v>0</v>
      </c>
      <c r="FV45" s="11">
        <v>0</v>
      </c>
      <c r="FW45" s="11">
        <v>0</v>
      </c>
      <c r="FX45" s="11">
        <v>0</v>
      </c>
      <c r="FY45" s="11">
        <v>0</v>
      </c>
      <c r="FZ45" s="11">
        <v>0</v>
      </c>
      <c r="GA45" s="11">
        <v>0</v>
      </c>
      <c r="GB45" s="11">
        <v>0</v>
      </c>
      <c r="GC45" s="11">
        <v>0</v>
      </c>
      <c r="GD45" s="11">
        <v>20</v>
      </c>
      <c r="GE45" s="11">
        <v>0</v>
      </c>
      <c r="GF45" s="11">
        <v>0</v>
      </c>
      <c r="GG45" s="11">
        <v>0</v>
      </c>
      <c r="GH45" s="11">
        <v>0</v>
      </c>
      <c r="GI45" s="11">
        <v>0</v>
      </c>
      <c r="GJ45" s="11">
        <v>0</v>
      </c>
      <c r="GK45" s="11">
        <v>0</v>
      </c>
      <c r="GL45" s="11">
        <v>0</v>
      </c>
      <c r="GM45" s="11">
        <v>0</v>
      </c>
      <c r="GN45" s="11">
        <v>0</v>
      </c>
      <c r="GO45" s="11">
        <v>0</v>
      </c>
      <c r="GP45" s="11">
        <v>0</v>
      </c>
      <c r="GQ45" s="11">
        <v>46.088999999999999</v>
      </c>
      <c r="GR45" s="11">
        <v>0</v>
      </c>
      <c r="GS45" s="11">
        <v>0</v>
      </c>
      <c r="GT45" s="11">
        <v>0</v>
      </c>
      <c r="GU45" s="11">
        <v>0</v>
      </c>
      <c r="GV45" s="11">
        <v>0</v>
      </c>
      <c r="GW45" s="11">
        <v>0</v>
      </c>
      <c r="GX45" s="11">
        <v>-2.2719999999999998</v>
      </c>
      <c r="GY45" s="11">
        <v>0</v>
      </c>
      <c r="GZ45" s="11">
        <v>0</v>
      </c>
      <c r="HA45" s="11">
        <v>0</v>
      </c>
      <c r="HB45" s="11">
        <v>0</v>
      </c>
      <c r="HC45" s="11">
        <v>0</v>
      </c>
      <c r="HD45" s="11">
        <v>0</v>
      </c>
      <c r="HE45" s="11">
        <v>0</v>
      </c>
      <c r="HF45" s="11">
        <v>0</v>
      </c>
      <c r="HG45" s="11">
        <v>0</v>
      </c>
      <c r="HH45" s="11">
        <v>0</v>
      </c>
      <c r="HI45" s="11">
        <v>0</v>
      </c>
      <c r="HJ45" s="11">
        <v>0</v>
      </c>
      <c r="HK45" s="11">
        <v>0</v>
      </c>
      <c r="HL45" s="11">
        <v>0</v>
      </c>
      <c r="HM45" s="11">
        <v>0</v>
      </c>
      <c r="HN45" s="11">
        <v>0</v>
      </c>
      <c r="HO45" s="11">
        <v>0</v>
      </c>
      <c r="HP45" s="11">
        <v>0</v>
      </c>
      <c r="HQ45" s="11">
        <v>0</v>
      </c>
      <c r="HR45" s="11">
        <v>0</v>
      </c>
      <c r="HS45" s="11">
        <v>0</v>
      </c>
      <c r="HT45" s="11">
        <v>0</v>
      </c>
      <c r="HU45" s="11">
        <v>0</v>
      </c>
      <c r="HV45" s="11">
        <v>0</v>
      </c>
      <c r="HW45" s="11">
        <v>0</v>
      </c>
      <c r="HX45" s="11">
        <v>0</v>
      </c>
      <c r="HY45" s="11">
        <v>0</v>
      </c>
      <c r="HZ45" s="11">
        <v>0</v>
      </c>
      <c r="IA45" s="11">
        <v>0</v>
      </c>
      <c r="IB45" s="11">
        <v>0</v>
      </c>
      <c r="IC45" s="11">
        <v>0</v>
      </c>
      <c r="ID45" s="11">
        <v>0</v>
      </c>
      <c r="IE45" s="11">
        <v>0</v>
      </c>
      <c r="IF45" s="11">
        <v>0</v>
      </c>
      <c r="IG45" s="11">
        <v>0</v>
      </c>
      <c r="IH45" s="11">
        <v>0</v>
      </c>
      <c r="II45" s="11">
        <v>0</v>
      </c>
      <c r="IJ45" s="11">
        <v>0</v>
      </c>
      <c r="IK45" s="11">
        <v>0</v>
      </c>
      <c r="IL45" s="11">
        <v>0</v>
      </c>
      <c r="IM45" s="11">
        <v>0</v>
      </c>
      <c r="IN45" s="11">
        <v>0</v>
      </c>
      <c r="IO45" s="11">
        <v>0</v>
      </c>
      <c r="IP45" s="11">
        <v>0</v>
      </c>
      <c r="IQ45" s="11">
        <v>0</v>
      </c>
      <c r="IR45" s="11">
        <v>0</v>
      </c>
      <c r="IS45" s="11">
        <v>0</v>
      </c>
      <c r="IT45" s="11">
        <v>0</v>
      </c>
      <c r="IU45" s="11">
        <v>0</v>
      </c>
      <c r="IV45" s="11">
        <v>18.890450000000001</v>
      </c>
      <c r="IW45" s="11">
        <v>0</v>
      </c>
      <c r="IX45" s="11">
        <v>0</v>
      </c>
      <c r="IY45" s="11">
        <v>0</v>
      </c>
      <c r="IZ45" s="11">
        <v>0</v>
      </c>
      <c r="JA45" s="11">
        <v>0</v>
      </c>
      <c r="JB45" s="11">
        <v>0</v>
      </c>
      <c r="JC45" s="11">
        <v>0</v>
      </c>
      <c r="JD45" s="11">
        <v>0</v>
      </c>
      <c r="JE45" s="11">
        <v>0</v>
      </c>
      <c r="JF45" s="11">
        <v>0</v>
      </c>
      <c r="JG45" s="11">
        <v>0</v>
      </c>
      <c r="JH45" s="11">
        <v>0</v>
      </c>
      <c r="JI45" s="11">
        <v>0</v>
      </c>
      <c r="JJ45" s="11">
        <v>0</v>
      </c>
      <c r="JK45" s="11">
        <v>0</v>
      </c>
      <c r="JL45" s="11">
        <v>0</v>
      </c>
      <c r="JM45" s="11">
        <v>0</v>
      </c>
      <c r="JN45" s="11">
        <v>0</v>
      </c>
      <c r="JO45" s="11">
        <v>0</v>
      </c>
      <c r="JP45" s="11">
        <v>0</v>
      </c>
      <c r="JQ45" s="11">
        <v>0</v>
      </c>
      <c r="JR45" s="11">
        <v>0</v>
      </c>
      <c r="JS45" s="11">
        <v>0</v>
      </c>
      <c r="JT45" s="11">
        <v>0</v>
      </c>
      <c r="JU45" s="11">
        <v>0</v>
      </c>
      <c r="JV45" s="11">
        <v>0</v>
      </c>
      <c r="JW45" s="11">
        <v>0</v>
      </c>
      <c r="JX45" s="11">
        <v>0</v>
      </c>
      <c r="JY45" s="11">
        <v>0</v>
      </c>
      <c r="JZ45" s="11">
        <v>9.9293099999999992</v>
      </c>
      <c r="KA45" s="11">
        <v>0</v>
      </c>
      <c r="KB45" s="11">
        <v>0</v>
      </c>
      <c r="KC45" s="11">
        <v>0</v>
      </c>
      <c r="KD45" s="11">
        <v>0</v>
      </c>
      <c r="KE45" s="11">
        <v>0</v>
      </c>
      <c r="KF45" s="11">
        <v>0</v>
      </c>
      <c r="KG45" s="11">
        <v>0</v>
      </c>
      <c r="KH45" s="11">
        <v>0</v>
      </c>
      <c r="KI45" s="11">
        <v>0</v>
      </c>
      <c r="KJ45" s="11">
        <v>0</v>
      </c>
      <c r="KK45" s="11">
        <v>0</v>
      </c>
      <c r="KL45" s="11">
        <v>0</v>
      </c>
      <c r="KM45" s="11">
        <v>0</v>
      </c>
      <c r="KN45" s="11">
        <v>0</v>
      </c>
      <c r="KO45" s="11">
        <v>0</v>
      </c>
      <c r="KP45" s="11">
        <v>0</v>
      </c>
      <c r="KQ45" s="11">
        <v>0</v>
      </c>
      <c r="KR45" s="11">
        <v>0</v>
      </c>
      <c r="KS45" s="11">
        <v>0</v>
      </c>
      <c r="KT45" s="11">
        <v>0</v>
      </c>
      <c r="KU45" s="11">
        <v>0</v>
      </c>
      <c r="KV45" s="11">
        <v>0</v>
      </c>
      <c r="KW45" s="11">
        <v>0</v>
      </c>
      <c r="KX45" s="11">
        <v>0</v>
      </c>
      <c r="KY45" s="11">
        <v>0</v>
      </c>
      <c r="KZ45" s="11">
        <v>0</v>
      </c>
      <c r="LA45" s="11">
        <v>0</v>
      </c>
      <c r="LB45" s="11">
        <v>0</v>
      </c>
      <c r="LC45" s="11">
        <v>0</v>
      </c>
      <c r="LD45" s="11">
        <v>0</v>
      </c>
      <c r="LE45" s="11">
        <v>0</v>
      </c>
      <c r="LF45" s="11">
        <v>0</v>
      </c>
      <c r="LG45" s="11">
        <v>0</v>
      </c>
      <c r="LH45" s="11">
        <v>0</v>
      </c>
      <c r="LI45" s="11">
        <v>0</v>
      </c>
      <c r="LJ45" s="11">
        <v>0</v>
      </c>
      <c r="LK45" s="11">
        <v>0</v>
      </c>
      <c r="LL45" s="11">
        <v>0</v>
      </c>
      <c r="LM45" s="11">
        <v>0</v>
      </c>
      <c r="LN45" s="11">
        <v>0</v>
      </c>
      <c r="LO45" s="11">
        <v>0</v>
      </c>
      <c r="LP45" s="11">
        <v>0</v>
      </c>
      <c r="LQ45" s="11">
        <v>0</v>
      </c>
      <c r="LR45" s="11">
        <v>0</v>
      </c>
      <c r="LS45" s="11">
        <v>0</v>
      </c>
      <c r="LT45" s="11">
        <v>0</v>
      </c>
      <c r="LU45" s="11">
        <v>0</v>
      </c>
      <c r="LV45" s="11">
        <v>0</v>
      </c>
      <c r="LW45" s="11">
        <v>0</v>
      </c>
      <c r="LX45" s="11">
        <v>20</v>
      </c>
      <c r="LY45" s="11">
        <v>0</v>
      </c>
      <c r="LZ45" s="11">
        <v>0</v>
      </c>
      <c r="MA45" s="11">
        <v>0</v>
      </c>
      <c r="MB45" s="11">
        <v>0</v>
      </c>
      <c r="MC45" s="11">
        <v>0</v>
      </c>
      <c r="MD45" s="11">
        <v>0</v>
      </c>
      <c r="ME45" s="11">
        <v>0</v>
      </c>
      <c r="MF45" s="11">
        <v>0</v>
      </c>
      <c r="MG45" s="11">
        <v>0</v>
      </c>
      <c r="MH45" s="11">
        <v>0</v>
      </c>
      <c r="MI45" s="11">
        <v>0</v>
      </c>
      <c r="MJ45" s="11">
        <v>0</v>
      </c>
      <c r="MK45" s="11">
        <v>0</v>
      </c>
      <c r="ML45" s="11">
        <v>0</v>
      </c>
      <c r="MM45" s="11">
        <v>0</v>
      </c>
      <c r="MN45" s="11">
        <v>0</v>
      </c>
      <c r="MO45" s="11">
        <v>0</v>
      </c>
      <c r="MP45" s="11">
        <v>0</v>
      </c>
      <c r="MQ45" s="11">
        <v>0</v>
      </c>
      <c r="MR45" s="11">
        <v>0</v>
      </c>
      <c r="MS45" s="11">
        <v>0</v>
      </c>
      <c r="MT45" s="11">
        <v>0</v>
      </c>
      <c r="MU45" s="11">
        <v>0</v>
      </c>
      <c r="MV45" s="11">
        <v>0</v>
      </c>
      <c r="MW45" s="11">
        <v>0</v>
      </c>
      <c r="MX45" s="11">
        <v>0</v>
      </c>
      <c r="MY45" s="11">
        <v>0</v>
      </c>
      <c r="MZ45" s="11">
        <v>0</v>
      </c>
      <c r="NA45" s="11">
        <v>0</v>
      </c>
      <c r="NB45" s="11">
        <v>0</v>
      </c>
      <c r="NC45" s="11">
        <v>0</v>
      </c>
      <c r="ND45" s="11">
        <v>0</v>
      </c>
      <c r="NE45" s="11">
        <v>0</v>
      </c>
      <c r="NF45" s="11">
        <v>0</v>
      </c>
      <c r="NG45" s="11">
        <v>0</v>
      </c>
      <c r="NH45" s="11">
        <v>0</v>
      </c>
      <c r="NI45" s="11">
        <v>0</v>
      </c>
      <c r="NJ45" s="11">
        <v>0</v>
      </c>
      <c r="NK45" s="11">
        <v>0</v>
      </c>
      <c r="NL45" s="11">
        <v>0</v>
      </c>
      <c r="NM45" s="11">
        <v>0</v>
      </c>
      <c r="NN45" s="11">
        <v>0</v>
      </c>
      <c r="NO45" s="11">
        <v>0</v>
      </c>
      <c r="NP45" s="11">
        <v>0</v>
      </c>
      <c r="NQ45" s="11">
        <v>0</v>
      </c>
      <c r="NR45" s="11">
        <v>0</v>
      </c>
      <c r="NS45" s="11">
        <v>0</v>
      </c>
      <c r="NT45" s="11">
        <v>0</v>
      </c>
      <c r="NU45" s="11">
        <v>0</v>
      </c>
      <c r="NV45" s="11">
        <v>0</v>
      </c>
      <c r="NW45" s="11">
        <v>0</v>
      </c>
      <c r="NX45" s="11">
        <v>0</v>
      </c>
      <c r="NY45" s="11">
        <v>0</v>
      </c>
      <c r="NZ45" s="11">
        <v>0</v>
      </c>
      <c r="OA45" s="11">
        <v>0</v>
      </c>
      <c r="OB45" s="11">
        <v>0</v>
      </c>
      <c r="OC45" s="11">
        <v>0</v>
      </c>
      <c r="OD45" s="11">
        <v>0</v>
      </c>
      <c r="OE45" s="11">
        <v>0</v>
      </c>
      <c r="OF45" s="11">
        <v>0</v>
      </c>
      <c r="OG45" s="11">
        <v>0</v>
      </c>
      <c r="OH45" s="11">
        <v>462.89190479183441</v>
      </c>
      <c r="OI45" s="11">
        <v>0</v>
      </c>
      <c r="OJ45" s="11">
        <v>0</v>
      </c>
      <c r="OK45" s="11">
        <v>0</v>
      </c>
      <c r="OL45" s="11">
        <v>0</v>
      </c>
      <c r="OM45" s="11">
        <v>0</v>
      </c>
      <c r="ON45" s="11">
        <v>0</v>
      </c>
      <c r="OO45" s="11">
        <v>2.7412618845122201</v>
      </c>
      <c r="OP45" s="11">
        <v>0</v>
      </c>
      <c r="OQ45" s="11">
        <v>0</v>
      </c>
      <c r="OR45" s="11">
        <v>287.64036342149251</v>
      </c>
      <c r="OS45" s="11">
        <v>0</v>
      </c>
      <c r="OT45" s="11">
        <v>0</v>
      </c>
      <c r="OU45" s="11">
        <v>0</v>
      </c>
      <c r="OV45" s="11">
        <v>0</v>
      </c>
      <c r="OW45" s="11">
        <v>0</v>
      </c>
      <c r="OX45" s="11">
        <v>0</v>
      </c>
      <c r="OY45" s="11">
        <v>1.7034161896807702</v>
      </c>
      <c r="OZ45" s="11">
        <v>0</v>
      </c>
      <c r="PA45" s="11">
        <v>0</v>
      </c>
      <c r="PB45" s="11">
        <v>216.36102250969299</v>
      </c>
      <c r="PC45" s="11">
        <v>0.24429375003246551</v>
      </c>
      <c r="PD45" s="11">
        <v>29.217953068156753</v>
      </c>
      <c r="PE45" s="11">
        <v>0</v>
      </c>
      <c r="PF45" s="11">
        <v>0</v>
      </c>
      <c r="PG45" s="11">
        <v>0</v>
      </c>
      <c r="PH45" s="11">
        <v>0</v>
      </c>
      <c r="PI45" s="11">
        <v>0</v>
      </c>
      <c r="PJ45" s="11">
        <v>0</v>
      </c>
      <c r="PK45" s="11">
        <v>0</v>
      </c>
      <c r="PL45" s="11">
        <v>39.81600988424232</v>
      </c>
      <c r="PM45" s="11">
        <v>4.4956352364786539E-2</v>
      </c>
      <c r="PN45" s="11">
        <v>5.3768571375046985</v>
      </c>
      <c r="PO45" s="11">
        <v>0</v>
      </c>
      <c r="PP45" s="11">
        <v>0</v>
      </c>
      <c r="PQ45" s="11">
        <v>0</v>
      </c>
      <c r="PR45" s="11">
        <v>0</v>
      </c>
      <c r="PS45" s="11">
        <v>0</v>
      </c>
      <c r="PT45" s="11">
        <v>0</v>
      </c>
      <c r="PU45" s="11">
        <v>0</v>
      </c>
      <c r="PV45" s="11">
        <v>195.92925658068899</v>
      </c>
      <c r="PW45" s="11">
        <v>0</v>
      </c>
      <c r="PX45" s="11">
        <v>0</v>
      </c>
      <c r="PY45" s="11">
        <v>0</v>
      </c>
      <c r="PZ45" s="11">
        <v>0</v>
      </c>
      <c r="QA45" s="11">
        <v>0</v>
      </c>
      <c r="QB45" s="11">
        <v>22.829618069999533</v>
      </c>
      <c r="QC45" s="11">
        <v>0</v>
      </c>
      <c r="QD45" s="11">
        <v>0</v>
      </c>
      <c r="QE45" s="11">
        <v>0</v>
      </c>
      <c r="QF45" s="11">
        <v>28.653768167781092</v>
      </c>
      <c r="QG45" s="11">
        <v>0</v>
      </c>
      <c r="QH45" s="11">
        <v>0</v>
      </c>
      <c r="QI45" s="11">
        <v>0</v>
      </c>
      <c r="QJ45" s="11">
        <v>0</v>
      </c>
      <c r="QK45" s="11">
        <v>0</v>
      </c>
      <c r="QL45" s="11">
        <v>3.3387284520591947</v>
      </c>
      <c r="QM45" s="11">
        <v>0</v>
      </c>
      <c r="QN45" s="11">
        <v>0</v>
      </c>
      <c r="QO45" s="11">
        <v>0</v>
      </c>
      <c r="QP45" s="11">
        <v>154.11976399631433</v>
      </c>
      <c r="QQ45" s="11">
        <v>0</v>
      </c>
      <c r="QR45" s="11">
        <v>0</v>
      </c>
      <c r="QS45" s="11">
        <v>0</v>
      </c>
      <c r="QT45" s="11">
        <v>0</v>
      </c>
      <c r="QU45" s="11">
        <v>0</v>
      </c>
      <c r="QV45" s="11">
        <v>0</v>
      </c>
      <c r="QW45" s="11">
        <v>101.48744214139758</v>
      </c>
      <c r="QX45" s="11">
        <v>0</v>
      </c>
      <c r="QY45" s="11">
        <v>0</v>
      </c>
      <c r="QZ45" s="11">
        <v>4.4032664088455595</v>
      </c>
      <c r="RA45" s="11">
        <v>0</v>
      </c>
      <c r="RB45" s="11">
        <v>0</v>
      </c>
      <c r="RC45" s="11">
        <v>0</v>
      </c>
      <c r="RD45" s="11">
        <v>0</v>
      </c>
      <c r="RE45" s="11">
        <v>0</v>
      </c>
      <c r="RF45" s="11">
        <v>0</v>
      </c>
      <c r="RG45" s="11">
        <v>2.8995388606458024</v>
      </c>
      <c r="RH45" s="11">
        <v>0</v>
      </c>
      <c r="RI45" s="11">
        <v>0</v>
      </c>
      <c r="RJ45" s="11">
        <v>80.422247446084</v>
      </c>
      <c r="RK45" s="11">
        <v>0</v>
      </c>
      <c r="RL45" s="11">
        <v>0</v>
      </c>
      <c r="RM45" s="11">
        <v>0</v>
      </c>
      <c r="RN45" s="11">
        <v>0</v>
      </c>
      <c r="RO45" s="11">
        <v>0</v>
      </c>
      <c r="RP45" s="11">
        <v>0</v>
      </c>
      <c r="RQ45" s="11">
        <v>0</v>
      </c>
      <c r="RR45" s="11">
        <v>0</v>
      </c>
      <c r="RS45" s="11">
        <v>0</v>
      </c>
      <c r="RT45" s="11">
        <v>92.205972012099153</v>
      </c>
      <c r="RU45" s="11">
        <v>0</v>
      </c>
      <c r="RV45" s="11">
        <v>0</v>
      </c>
      <c r="RW45" s="11">
        <v>0</v>
      </c>
      <c r="RX45" s="11">
        <v>0</v>
      </c>
      <c r="RY45" s="11">
        <v>0</v>
      </c>
      <c r="RZ45" s="11">
        <v>0</v>
      </c>
      <c r="SA45" s="11">
        <v>0</v>
      </c>
      <c r="SB45" s="11">
        <v>0</v>
      </c>
      <c r="SC45" s="11">
        <v>0</v>
      </c>
      <c r="SD45" s="11">
        <v>104.37581897212844</v>
      </c>
      <c r="SE45" s="11">
        <v>0</v>
      </c>
      <c r="SF45" s="11">
        <v>0</v>
      </c>
      <c r="SG45" s="11">
        <v>0</v>
      </c>
      <c r="SH45" s="11">
        <v>0</v>
      </c>
      <c r="SI45" s="11">
        <v>0</v>
      </c>
      <c r="SJ45" s="11">
        <v>0</v>
      </c>
      <c r="SK45" s="11">
        <v>0</v>
      </c>
      <c r="SL45" s="11">
        <v>0</v>
      </c>
      <c r="SM45" s="11">
        <v>0</v>
      </c>
      <c r="SN45" s="11">
        <v>268.27199999999999</v>
      </c>
      <c r="SO45" s="11">
        <v>0</v>
      </c>
      <c r="SP45" s="11">
        <v>0</v>
      </c>
      <c r="SQ45" s="11">
        <v>0</v>
      </c>
      <c r="SR45" s="11">
        <v>0</v>
      </c>
      <c r="SS45" s="11">
        <v>0</v>
      </c>
      <c r="ST45" s="11">
        <v>440.83800000000002</v>
      </c>
      <c r="SU45" s="11">
        <v>0</v>
      </c>
      <c r="SV45" s="11">
        <v>0</v>
      </c>
      <c r="SW45" s="11">
        <v>0</v>
      </c>
      <c r="SX45" s="11">
        <v>18.112455339258066</v>
      </c>
      <c r="SY45" s="11">
        <v>0</v>
      </c>
      <c r="SZ45" s="11">
        <v>0</v>
      </c>
      <c r="TA45" s="11">
        <v>0</v>
      </c>
      <c r="TB45" s="11">
        <v>0</v>
      </c>
      <c r="TC45" s="11">
        <v>0</v>
      </c>
      <c r="TD45" s="11">
        <v>0</v>
      </c>
      <c r="TE45" s="11">
        <v>0</v>
      </c>
      <c r="TF45" s="11">
        <v>0</v>
      </c>
      <c r="TG45" s="11">
        <v>0</v>
      </c>
      <c r="TH45" s="11">
        <v>1.0505130567478547</v>
      </c>
      <c r="TI45" s="11">
        <v>0</v>
      </c>
      <c r="TJ45" s="11">
        <v>0</v>
      </c>
      <c r="TK45" s="11">
        <v>0</v>
      </c>
      <c r="TL45" s="11">
        <v>0</v>
      </c>
      <c r="TM45" s="11">
        <v>0</v>
      </c>
      <c r="TN45" s="11">
        <v>0</v>
      </c>
      <c r="TO45" s="11">
        <v>0</v>
      </c>
      <c r="TP45" s="11">
        <v>0</v>
      </c>
      <c r="TQ45" s="11">
        <v>0</v>
      </c>
      <c r="TR45" s="11">
        <v>0</v>
      </c>
      <c r="TS45" s="11">
        <v>0</v>
      </c>
      <c r="TT45" s="11">
        <v>0</v>
      </c>
      <c r="TU45" s="11">
        <v>0</v>
      </c>
      <c r="TV45" s="11">
        <v>0</v>
      </c>
      <c r="TW45" s="11">
        <v>0</v>
      </c>
      <c r="TX45" s="11">
        <v>0</v>
      </c>
      <c r="TY45" s="11">
        <v>0</v>
      </c>
      <c r="TZ45" s="11">
        <v>0</v>
      </c>
      <c r="UA45" s="11">
        <v>0</v>
      </c>
      <c r="UB45" s="11">
        <v>0</v>
      </c>
      <c r="UC45" s="11">
        <v>0</v>
      </c>
      <c r="UD45" s="11">
        <v>0</v>
      </c>
      <c r="UE45" s="11">
        <v>0</v>
      </c>
      <c r="UF45" s="11">
        <v>0</v>
      </c>
      <c r="UG45" s="11">
        <v>0</v>
      </c>
      <c r="UH45" s="11">
        <v>0</v>
      </c>
      <c r="UI45" s="11">
        <v>0</v>
      </c>
      <c r="UJ45" s="11">
        <v>0</v>
      </c>
      <c r="UK45" s="11">
        <v>0</v>
      </c>
      <c r="UL45" s="11">
        <v>0</v>
      </c>
      <c r="UM45" s="11">
        <v>0</v>
      </c>
      <c r="UN45" s="11">
        <v>0</v>
      </c>
      <c r="UO45" s="11">
        <v>0</v>
      </c>
      <c r="UP45" s="11">
        <v>0</v>
      </c>
      <c r="UQ45" s="11">
        <v>0</v>
      </c>
      <c r="UR45" s="11">
        <v>0</v>
      </c>
      <c r="US45" s="11">
        <v>0</v>
      </c>
      <c r="UT45" s="11">
        <v>0</v>
      </c>
      <c r="UU45" s="11">
        <v>0</v>
      </c>
      <c r="UV45" s="11">
        <v>0</v>
      </c>
      <c r="UW45" s="11">
        <v>0</v>
      </c>
      <c r="UX45" s="11">
        <v>0</v>
      </c>
      <c r="UY45" s="11">
        <v>0</v>
      </c>
      <c r="UZ45" s="11">
        <v>0</v>
      </c>
      <c r="VA45" s="11">
        <v>0</v>
      </c>
      <c r="VB45" s="11">
        <v>0</v>
      </c>
      <c r="VC45" s="11">
        <v>0</v>
      </c>
      <c r="VD45" s="11">
        <v>0</v>
      </c>
      <c r="VE45" s="11">
        <v>0</v>
      </c>
      <c r="VF45" s="11">
        <v>0</v>
      </c>
      <c r="VG45" s="11">
        <v>0</v>
      </c>
      <c r="VH45" s="11">
        <v>0</v>
      </c>
      <c r="VI45" s="11">
        <v>0</v>
      </c>
      <c r="VJ45" s="11">
        <v>0</v>
      </c>
      <c r="VK45" s="11">
        <v>0</v>
      </c>
      <c r="VL45" s="11">
        <v>0</v>
      </c>
      <c r="VM45" s="11">
        <v>0</v>
      </c>
      <c r="VN45" s="11">
        <v>0</v>
      </c>
      <c r="VO45" s="11">
        <v>0</v>
      </c>
      <c r="VP45" s="11">
        <v>0</v>
      </c>
      <c r="VQ45" s="11">
        <v>0</v>
      </c>
      <c r="VR45" s="11">
        <v>0</v>
      </c>
      <c r="VS45" s="11">
        <v>0</v>
      </c>
      <c r="VT45" s="11">
        <v>0</v>
      </c>
      <c r="VU45" s="11">
        <v>0</v>
      </c>
      <c r="VV45" s="11">
        <v>0</v>
      </c>
      <c r="VW45" s="11">
        <v>0</v>
      </c>
      <c r="VX45" s="11">
        <v>0</v>
      </c>
      <c r="VY45" s="11">
        <v>0</v>
      </c>
      <c r="VZ45" s="11">
        <v>0</v>
      </c>
      <c r="WA45" s="11">
        <v>0</v>
      </c>
      <c r="WB45" s="11">
        <v>0</v>
      </c>
      <c r="WC45" s="11">
        <v>0</v>
      </c>
      <c r="WD45" s="11">
        <v>0</v>
      </c>
      <c r="WE45" s="11">
        <v>0</v>
      </c>
      <c r="WF45" s="11">
        <v>0</v>
      </c>
      <c r="WG45" s="11">
        <v>0</v>
      </c>
      <c r="WH45" s="11">
        <v>0</v>
      </c>
      <c r="WI45" s="11">
        <v>0</v>
      </c>
      <c r="WJ45" s="11">
        <v>0</v>
      </c>
      <c r="WK45" s="11">
        <v>0</v>
      </c>
      <c r="WL45" s="11">
        <v>0</v>
      </c>
      <c r="WM45" s="11">
        <v>0</v>
      </c>
      <c r="WN45" s="11">
        <v>0</v>
      </c>
      <c r="WO45" s="11">
        <v>0</v>
      </c>
      <c r="WP45" s="11">
        <v>0</v>
      </c>
      <c r="WQ45" s="11">
        <v>0</v>
      </c>
      <c r="WR45" s="11">
        <v>0</v>
      </c>
      <c r="WS45" s="11">
        <v>0</v>
      </c>
      <c r="WT45" s="11">
        <v>12.049360120227272</v>
      </c>
      <c r="WU45" s="11">
        <v>0</v>
      </c>
      <c r="WV45" s="11">
        <v>0</v>
      </c>
      <c r="WW45" s="11">
        <v>0</v>
      </c>
      <c r="WX45" s="11">
        <v>0</v>
      </c>
      <c r="WY45" s="11">
        <v>0</v>
      </c>
      <c r="WZ45" s="11">
        <v>26.643211261165252</v>
      </c>
      <c r="XA45" s="11">
        <v>0</v>
      </c>
      <c r="XB45" s="11">
        <v>0</v>
      </c>
      <c r="XC45" s="11">
        <v>0</v>
      </c>
      <c r="XD45" s="11">
        <v>22.207990190788856</v>
      </c>
      <c r="XE45" s="11">
        <v>0</v>
      </c>
      <c r="XF45" s="11">
        <v>0</v>
      </c>
      <c r="XG45" s="11">
        <v>0</v>
      </c>
      <c r="XH45" s="11">
        <v>0</v>
      </c>
      <c r="XI45" s="11">
        <v>0</v>
      </c>
      <c r="XJ45" s="11">
        <v>49.105692620622975</v>
      </c>
      <c r="XK45" s="11">
        <v>0</v>
      </c>
      <c r="XL45" s="11">
        <v>0</v>
      </c>
      <c r="XM45" s="11">
        <v>0</v>
      </c>
      <c r="XN45" s="11">
        <v>0</v>
      </c>
      <c r="XO45" s="11">
        <v>0</v>
      </c>
      <c r="XP45" s="11">
        <v>0</v>
      </c>
    </row>
    <row r="46" spans="1:640">
      <c r="A46" s="6">
        <v>384</v>
      </c>
      <c r="B46" s="3" t="s">
        <v>163</v>
      </c>
      <c r="C46" s="8">
        <f t="shared" si="0"/>
        <v>1759.819997664425</v>
      </c>
      <c r="D46" s="8">
        <f t="shared" si="1"/>
        <v>13414.430467125512</v>
      </c>
      <c r="E46" s="60">
        <f t="shared" si="6"/>
        <v>15174.250464789937</v>
      </c>
      <c r="F46" s="9">
        <f t="shared" si="2"/>
        <v>195.71596610345532</v>
      </c>
      <c r="G46" s="9">
        <f t="shared" si="3"/>
        <v>15914.174185839051</v>
      </c>
      <c r="H46" s="9">
        <f t="shared" si="7"/>
        <v>16109.890151942505</v>
      </c>
      <c r="I46" s="10">
        <f t="shared" si="8"/>
        <v>1955.5359637678803</v>
      </c>
      <c r="J46" s="10">
        <f t="shared" si="9"/>
        <v>29328.604652964561</v>
      </c>
      <c r="K46" s="10">
        <f t="shared" si="10"/>
        <v>31284.140616732442</v>
      </c>
      <c r="L46" s="57">
        <v>457.64902173701182</v>
      </c>
      <c r="M46" s="57">
        <v>1184.0290434980759</v>
      </c>
      <c r="N46" s="57">
        <v>118.14193242933734</v>
      </c>
      <c r="O46" s="57">
        <v>0</v>
      </c>
      <c r="P46" s="57">
        <v>0</v>
      </c>
      <c r="Q46" s="57">
        <v>0</v>
      </c>
      <c r="R46" s="57">
        <v>13378.137163855683</v>
      </c>
      <c r="S46" s="57">
        <v>21.723303269828772</v>
      </c>
      <c r="T46" s="57">
        <v>14.57</v>
      </c>
      <c r="U46" s="58">
        <v>100.53123495430749</v>
      </c>
      <c r="V46" s="58">
        <v>80.738241606174213</v>
      </c>
      <c r="W46" s="58">
        <v>14.446489542973614</v>
      </c>
      <c r="X46" s="58">
        <v>0</v>
      </c>
      <c r="Y46" s="58">
        <v>0</v>
      </c>
      <c r="Z46" s="58">
        <v>0</v>
      </c>
      <c r="AA46" s="58">
        <v>14291.492656144315</v>
      </c>
      <c r="AB46" s="58">
        <v>1622.6815296947345</v>
      </c>
      <c r="AC46" s="58">
        <v>0</v>
      </c>
      <c r="AD46" s="59">
        <f t="shared" si="12"/>
        <v>558.1802566913193</v>
      </c>
      <c r="AE46" s="59">
        <f t="shared" si="12"/>
        <v>1264.76728510425</v>
      </c>
      <c r="AF46" s="59">
        <f t="shared" si="12"/>
        <v>132.58842197231095</v>
      </c>
      <c r="AG46" s="59">
        <f t="shared" si="11"/>
        <v>0</v>
      </c>
      <c r="AH46" s="59">
        <f t="shared" si="11"/>
        <v>0</v>
      </c>
      <c r="AI46" s="59">
        <f t="shared" si="11"/>
        <v>0</v>
      </c>
      <c r="AJ46" s="59">
        <f t="shared" si="11"/>
        <v>27669.629819999998</v>
      </c>
      <c r="AK46" s="59">
        <f t="shared" si="11"/>
        <v>1644.4048329645634</v>
      </c>
      <c r="AL46" s="59">
        <f t="shared" si="11"/>
        <v>14.57</v>
      </c>
      <c r="AM46" s="11">
        <v>0</v>
      </c>
      <c r="AN46" s="11">
        <v>947.45891554579919</v>
      </c>
      <c r="AO46" s="11">
        <v>73.66733771385168</v>
      </c>
      <c r="AP46" s="11">
        <v>0</v>
      </c>
      <c r="AQ46" s="11">
        <v>0</v>
      </c>
      <c r="AR46" s="11">
        <v>0</v>
      </c>
      <c r="AS46" s="11">
        <v>0</v>
      </c>
      <c r="AT46" s="11">
        <v>0</v>
      </c>
      <c r="AU46" s="11">
        <v>0</v>
      </c>
      <c r="AV46" s="11">
        <v>0</v>
      </c>
      <c r="AW46" s="11">
        <v>0</v>
      </c>
      <c r="AX46" s="11">
        <v>68.675084454200743</v>
      </c>
      <c r="AY46" s="11">
        <v>5.3396622861483207</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6.0774301078489197</v>
      </c>
      <c r="CD46" s="11">
        <v>0</v>
      </c>
      <c r="CE46" s="11">
        <v>0</v>
      </c>
      <c r="CF46" s="11">
        <v>0</v>
      </c>
      <c r="CG46" s="11">
        <v>13388.789404769197</v>
      </c>
      <c r="CH46" s="11">
        <v>0</v>
      </c>
      <c r="CI46" s="11">
        <v>0</v>
      </c>
      <c r="CJ46" s="11">
        <v>0</v>
      </c>
      <c r="CK46" s="11">
        <v>0</v>
      </c>
      <c r="CL46" s="11">
        <v>0</v>
      </c>
      <c r="CM46" s="11">
        <v>6.52256989215108</v>
      </c>
      <c r="CN46" s="11">
        <v>0</v>
      </c>
      <c r="CO46" s="11">
        <v>0</v>
      </c>
      <c r="CP46" s="11">
        <v>0</v>
      </c>
      <c r="CQ46" s="11">
        <v>14369.447795230803</v>
      </c>
      <c r="CR46" s="11">
        <v>0</v>
      </c>
      <c r="CS46" s="11">
        <v>0</v>
      </c>
      <c r="CT46" s="11">
        <v>0</v>
      </c>
      <c r="CU46" s="11">
        <v>0</v>
      </c>
      <c r="CV46" s="11">
        <v>0</v>
      </c>
      <c r="CW46" s="11">
        <v>0</v>
      </c>
      <c r="CX46" s="11">
        <v>0</v>
      </c>
      <c r="CY46" s="11">
        <v>0</v>
      </c>
      <c r="CZ46" s="11">
        <v>0</v>
      </c>
      <c r="DA46" s="11">
        <v>-2.5592409135127228</v>
      </c>
      <c r="DB46" s="11">
        <v>53.236587188920872</v>
      </c>
      <c r="DC46" s="11">
        <v>0</v>
      </c>
      <c r="DD46" s="11">
        <v>0</v>
      </c>
      <c r="DE46" s="11">
        <v>0</v>
      </c>
      <c r="DF46" s="11">
        <v>0</v>
      </c>
      <c r="DG46" s="11">
        <v>0</v>
      </c>
      <c r="DH46" s="11">
        <v>0</v>
      </c>
      <c r="DI46" s="11">
        <v>0</v>
      </c>
      <c r="DJ46" s="11">
        <v>0</v>
      </c>
      <c r="DK46" s="11">
        <v>-77.955139086487279</v>
      </c>
      <c r="DL46" s="11">
        <v>1621.6001928110791</v>
      </c>
      <c r="DM46" s="11">
        <v>0</v>
      </c>
      <c r="DN46" s="11">
        <v>0</v>
      </c>
      <c r="DO46" s="11">
        <v>0</v>
      </c>
      <c r="DP46" s="11">
        <v>20.518905069205289</v>
      </c>
      <c r="DQ46" s="11">
        <v>0</v>
      </c>
      <c r="DR46" s="11">
        <v>0</v>
      </c>
      <c r="DS46" s="11">
        <v>0</v>
      </c>
      <c r="DT46" s="11">
        <v>0</v>
      </c>
      <c r="DU46" s="11">
        <v>0</v>
      </c>
      <c r="DV46" s="11">
        <v>0</v>
      </c>
      <c r="DW46" s="11">
        <v>0</v>
      </c>
      <c r="DX46" s="11">
        <v>0</v>
      </c>
      <c r="DY46" s="11">
        <v>0</v>
      </c>
      <c r="DZ46" s="11">
        <v>12.053730820026018</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0</v>
      </c>
      <c r="EU46" s="11">
        <v>0</v>
      </c>
      <c r="EV46" s="11">
        <v>0</v>
      </c>
      <c r="EW46" s="11">
        <v>0</v>
      </c>
      <c r="EX46" s="11">
        <v>0</v>
      </c>
      <c r="EY46" s="11">
        <v>-8.093</v>
      </c>
      <c r="EZ46" s="11">
        <v>0</v>
      </c>
      <c r="FA46" s="11">
        <v>0</v>
      </c>
      <c r="FB46" s="11">
        <v>0</v>
      </c>
      <c r="FC46" s="11">
        <v>0</v>
      </c>
      <c r="FD46" s="11">
        <v>0</v>
      </c>
      <c r="FE46" s="11">
        <v>0</v>
      </c>
      <c r="FF46" s="11">
        <v>0</v>
      </c>
      <c r="FG46" s="11">
        <v>0</v>
      </c>
      <c r="FH46" s="11">
        <v>0</v>
      </c>
      <c r="FI46" s="11">
        <v>0</v>
      </c>
      <c r="FJ46" s="11">
        <v>0</v>
      </c>
      <c r="FK46" s="11">
        <v>0</v>
      </c>
      <c r="FL46" s="11">
        <v>0</v>
      </c>
      <c r="FM46" s="11">
        <v>0</v>
      </c>
      <c r="FN46" s="11">
        <v>216</v>
      </c>
      <c r="FO46" s="11">
        <v>0</v>
      </c>
      <c r="FP46" s="11">
        <v>0</v>
      </c>
      <c r="FQ46" s="11">
        <v>0</v>
      </c>
      <c r="FR46" s="11">
        <v>0</v>
      </c>
      <c r="FS46" s="11">
        <v>0</v>
      </c>
      <c r="FT46" s="11">
        <v>0</v>
      </c>
      <c r="FU46" s="11">
        <v>0</v>
      </c>
      <c r="FV46" s="11">
        <v>0</v>
      </c>
      <c r="FW46" s="11">
        <v>0</v>
      </c>
      <c r="FX46" s="11">
        <v>0</v>
      </c>
      <c r="FY46" s="11">
        <v>0</v>
      </c>
      <c r="FZ46" s="11">
        <v>0</v>
      </c>
      <c r="GA46" s="11">
        <v>0</v>
      </c>
      <c r="GB46" s="11">
        <v>0</v>
      </c>
      <c r="GC46" s="11">
        <v>0</v>
      </c>
      <c r="GD46" s="11">
        <v>0</v>
      </c>
      <c r="GE46" s="11">
        <v>0</v>
      </c>
      <c r="GF46" s="11">
        <v>0</v>
      </c>
      <c r="GG46" s="11">
        <v>0</v>
      </c>
      <c r="GH46" s="11">
        <v>0</v>
      </c>
      <c r="GI46" s="11">
        <v>0</v>
      </c>
      <c r="GJ46" s="11">
        <v>0</v>
      </c>
      <c r="GK46" s="11">
        <v>0</v>
      </c>
      <c r="GL46" s="11">
        <v>0</v>
      </c>
      <c r="GM46" s="11">
        <v>0</v>
      </c>
      <c r="GN46" s="11">
        <v>0</v>
      </c>
      <c r="GO46" s="11">
        <v>0</v>
      </c>
      <c r="GP46" s="11">
        <v>0</v>
      </c>
      <c r="GQ46" s="11">
        <v>59.921999999999997</v>
      </c>
      <c r="GR46" s="11">
        <v>0</v>
      </c>
      <c r="GS46" s="11">
        <v>0</v>
      </c>
      <c r="GT46" s="11">
        <v>0</v>
      </c>
      <c r="GU46" s="11">
        <v>0</v>
      </c>
      <c r="GV46" s="11">
        <v>0</v>
      </c>
      <c r="GW46" s="11">
        <v>0</v>
      </c>
      <c r="GX46" s="11">
        <v>-125.349</v>
      </c>
      <c r="GY46" s="11">
        <v>14.57</v>
      </c>
      <c r="GZ46" s="11">
        <v>0</v>
      </c>
      <c r="HA46" s="11">
        <v>0</v>
      </c>
      <c r="HB46" s="11">
        <v>0</v>
      </c>
      <c r="HC46" s="11">
        <v>0</v>
      </c>
      <c r="HD46" s="11">
        <v>0</v>
      </c>
      <c r="HE46" s="11">
        <v>0</v>
      </c>
      <c r="HF46" s="11">
        <v>0</v>
      </c>
      <c r="HG46" s="11">
        <v>0</v>
      </c>
      <c r="HH46" s="11">
        <v>0</v>
      </c>
      <c r="HI46" s="11">
        <v>0</v>
      </c>
      <c r="HJ46" s="11">
        <v>0</v>
      </c>
      <c r="HK46" s="11">
        <v>0</v>
      </c>
      <c r="HL46" s="11">
        <v>0</v>
      </c>
      <c r="HM46" s="11">
        <v>0</v>
      </c>
      <c r="HN46" s="11">
        <v>0</v>
      </c>
      <c r="HO46" s="11">
        <v>0</v>
      </c>
      <c r="HP46" s="11">
        <v>0</v>
      </c>
      <c r="HQ46" s="11">
        <v>0</v>
      </c>
      <c r="HR46" s="11">
        <v>0</v>
      </c>
      <c r="HS46" s="11">
        <v>0</v>
      </c>
      <c r="HT46" s="11">
        <v>0</v>
      </c>
      <c r="HU46" s="11">
        <v>0</v>
      </c>
      <c r="HV46" s="11">
        <v>0</v>
      </c>
      <c r="HW46" s="11">
        <v>0</v>
      </c>
      <c r="HX46" s="11">
        <v>0</v>
      </c>
      <c r="HY46" s="11">
        <v>0</v>
      </c>
      <c r="HZ46" s="11">
        <v>0</v>
      </c>
      <c r="IA46" s="11">
        <v>0</v>
      </c>
      <c r="IB46" s="11">
        <v>0</v>
      </c>
      <c r="IC46" s="11">
        <v>0</v>
      </c>
      <c r="ID46" s="11">
        <v>0</v>
      </c>
      <c r="IE46" s="11">
        <v>0</v>
      </c>
      <c r="IF46" s="11">
        <v>0</v>
      </c>
      <c r="IG46" s="11">
        <v>0</v>
      </c>
      <c r="IH46" s="11">
        <v>0</v>
      </c>
      <c r="II46" s="11">
        <v>0</v>
      </c>
      <c r="IJ46" s="11">
        <v>0</v>
      </c>
      <c r="IK46" s="11">
        <v>0</v>
      </c>
      <c r="IL46" s="11">
        <v>0</v>
      </c>
      <c r="IM46" s="11">
        <v>0</v>
      </c>
      <c r="IN46" s="11">
        <v>0</v>
      </c>
      <c r="IO46" s="11">
        <v>0</v>
      </c>
      <c r="IP46" s="11">
        <v>0</v>
      </c>
      <c r="IQ46" s="11">
        <v>0</v>
      </c>
      <c r="IR46" s="11">
        <v>0</v>
      </c>
      <c r="IS46" s="11">
        <v>0</v>
      </c>
      <c r="IT46" s="11">
        <v>0</v>
      </c>
      <c r="IU46" s="11">
        <v>0</v>
      </c>
      <c r="IV46" s="11">
        <v>0</v>
      </c>
      <c r="IW46" s="11">
        <v>0</v>
      </c>
      <c r="IX46" s="11">
        <v>0</v>
      </c>
      <c r="IY46" s="11">
        <v>0</v>
      </c>
      <c r="IZ46" s="11">
        <v>0</v>
      </c>
      <c r="JA46" s="11">
        <v>0</v>
      </c>
      <c r="JB46" s="11">
        <v>0</v>
      </c>
      <c r="JC46" s="11">
        <v>0</v>
      </c>
      <c r="JD46" s="11">
        <v>0</v>
      </c>
      <c r="JE46" s="11">
        <v>0</v>
      </c>
      <c r="JF46" s="11">
        <v>31.999995366329738</v>
      </c>
      <c r="JG46" s="11">
        <v>0</v>
      </c>
      <c r="JH46" s="11">
        <v>0</v>
      </c>
      <c r="JI46" s="11">
        <v>0</v>
      </c>
      <c r="JJ46" s="11">
        <v>0</v>
      </c>
      <c r="JK46" s="11">
        <v>0</v>
      </c>
      <c r="JL46" s="11">
        <v>0</v>
      </c>
      <c r="JM46" s="11">
        <v>0</v>
      </c>
      <c r="JN46" s="11">
        <v>0</v>
      </c>
      <c r="JO46" s="11">
        <v>0</v>
      </c>
      <c r="JP46" s="11">
        <v>0</v>
      </c>
      <c r="JQ46" s="11">
        <v>0</v>
      </c>
      <c r="JR46" s="11">
        <v>0</v>
      </c>
      <c r="JS46" s="11">
        <v>0</v>
      </c>
      <c r="JT46" s="11">
        <v>0</v>
      </c>
      <c r="JU46" s="11">
        <v>0</v>
      </c>
      <c r="JV46" s="11">
        <v>0</v>
      </c>
      <c r="JW46" s="11">
        <v>0</v>
      </c>
      <c r="JX46" s="11">
        <v>0</v>
      </c>
      <c r="JY46" s="11">
        <v>0</v>
      </c>
      <c r="JZ46" s="11">
        <v>0</v>
      </c>
      <c r="KA46" s="11">
        <v>0</v>
      </c>
      <c r="KB46" s="11">
        <v>0</v>
      </c>
      <c r="KC46" s="11">
        <v>0</v>
      </c>
      <c r="KD46" s="11">
        <v>0</v>
      </c>
      <c r="KE46" s="11">
        <v>0</v>
      </c>
      <c r="KF46" s="11">
        <v>0</v>
      </c>
      <c r="KG46" s="11">
        <v>0</v>
      </c>
      <c r="KH46" s="11">
        <v>0</v>
      </c>
      <c r="KI46" s="11">
        <v>0</v>
      </c>
      <c r="KJ46" s="11">
        <v>0</v>
      </c>
      <c r="KK46" s="11">
        <v>0</v>
      </c>
      <c r="KL46" s="11">
        <v>0</v>
      </c>
      <c r="KM46" s="11">
        <v>0</v>
      </c>
      <c r="KN46" s="11">
        <v>0</v>
      </c>
      <c r="KO46" s="11">
        <v>0</v>
      </c>
      <c r="KP46" s="11">
        <v>0</v>
      </c>
      <c r="KQ46" s="11">
        <v>0</v>
      </c>
      <c r="KR46" s="11">
        <v>0</v>
      </c>
      <c r="KS46" s="11">
        <v>0</v>
      </c>
      <c r="KT46" s="11">
        <v>0</v>
      </c>
      <c r="KU46" s="11">
        <v>0</v>
      </c>
      <c r="KV46" s="11">
        <v>0</v>
      </c>
      <c r="KW46" s="11">
        <v>0</v>
      </c>
      <c r="KX46" s="11">
        <v>0</v>
      </c>
      <c r="KY46" s="11">
        <v>0</v>
      </c>
      <c r="KZ46" s="11">
        <v>0</v>
      </c>
      <c r="LA46" s="11">
        <v>0</v>
      </c>
      <c r="LB46" s="11">
        <v>0</v>
      </c>
      <c r="LC46" s="11">
        <v>0</v>
      </c>
      <c r="LD46" s="11">
        <v>0</v>
      </c>
      <c r="LE46" s="11">
        <v>0</v>
      </c>
      <c r="LF46" s="11">
        <v>0</v>
      </c>
      <c r="LG46" s="11">
        <v>0</v>
      </c>
      <c r="LH46" s="11">
        <v>0</v>
      </c>
      <c r="LI46" s="11">
        <v>0</v>
      </c>
      <c r="LJ46" s="11">
        <v>0</v>
      </c>
      <c r="LK46" s="11">
        <v>0</v>
      </c>
      <c r="LL46" s="11">
        <v>0</v>
      </c>
      <c r="LM46" s="11">
        <v>0</v>
      </c>
      <c r="LN46" s="11">
        <v>0</v>
      </c>
      <c r="LO46" s="11">
        <v>0</v>
      </c>
      <c r="LP46" s="11">
        <v>0</v>
      </c>
      <c r="LQ46" s="11">
        <v>0</v>
      </c>
      <c r="LR46" s="11">
        <v>0</v>
      </c>
      <c r="LS46" s="11">
        <v>0</v>
      </c>
      <c r="LT46" s="11">
        <v>0</v>
      </c>
      <c r="LU46" s="11">
        <v>0</v>
      </c>
      <c r="LV46" s="11">
        <v>0</v>
      </c>
      <c r="LW46" s="11">
        <v>0</v>
      </c>
      <c r="LX46" s="11">
        <v>30</v>
      </c>
      <c r="LY46" s="11">
        <v>0</v>
      </c>
      <c r="LZ46" s="11">
        <v>0</v>
      </c>
      <c r="MA46" s="11">
        <v>0</v>
      </c>
      <c r="MB46" s="11">
        <v>0</v>
      </c>
      <c r="MC46" s="11">
        <v>0</v>
      </c>
      <c r="MD46" s="11">
        <v>0</v>
      </c>
      <c r="ME46" s="11">
        <v>0</v>
      </c>
      <c r="MF46" s="11">
        <v>0</v>
      </c>
      <c r="MG46" s="11">
        <v>0</v>
      </c>
      <c r="MH46" s="11">
        <v>0</v>
      </c>
      <c r="MI46" s="11">
        <v>0</v>
      </c>
      <c r="MJ46" s="11">
        <v>0</v>
      </c>
      <c r="MK46" s="11">
        <v>0</v>
      </c>
      <c r="ML46" s="11">
        <v>0</v>
      </c>
      <c r="MM46" s="11">
        <v>0</v>
      </c>
      <c r="MN46" s="11">
        <v>0</v>
      </c>
      <c r="MO46" s="11">
        <v>0</v>
      </c>
      <c r="MP46" s="11">
        <v>0</v>
      </c>
      <c r="MQ46" s="11">
        <v>0</v>
      </c>
      <c r="MR46" s="11">
        <v>0</v>
      </c>
      <c r="MS46" s="11">
        <v>0</v>
      </c>
      <c r="MT46" s="11">
        <v>0</v>
      </c>
      <c r="MU46" s="11">
        <v>0</v>
      </c>
      <c r="MV46" s="11">
        <v>0</v>
      </c>
      <c r="MW46" s="11">
        <v>0</v>
      </c>
      <c r="MX46" s="11">
        <v>0</v>
      </c>
      <c r="MY46" s="11">
        <v>0</v>
      </c>
      <c r="MZ46" s="11">
        <v>0</v>
      </c>
      <c r="NA46" s="11">
        <v>0</v>
      </c>
      <c r="NB46" s="11">
        <v>0</v>
      </c>
      <c r="NC46" s="11">
        <v>0</v>
      </c>
      <c r="ND46" s="11">
        <v>0</v>
      </c>
      <c r="NE46" s="11">
        <v>0</v>
      </c>
      <c r="NF46" s="11">
        <v>0</v>
      </c>
      <c r="NG46" s="11">
        <v>0</v>
      </c>
      <c r="NH46" s="11">
        <v>0</v>
      </c>
      <c r="NI46" s="11">
        <v>0</v>
      </c>
      <c r="NJ46" s="11">
        <v>0</v>
      </c>
      <c r="NK46" s="11">
        <v>0</v>
      </c>
      <c r="NL46" s="11">
        <v>0</v>
      </c>
      <c r="NM46" s="11">
        <v>0</v>
      </c>
      <c r="NN46" s="11">
        <v>0</v>
      </c>
      <c r="NO46" s="11">
        <v>0</v>
      </c>
      <c r="NP46" s="11">
        <v>0</v>
      </c>
      <c r="NQ46" s="11">
        <v>0</v>
      </c>
      <c r="NR46" s="11">
        <v>0</v>
      </c>
      <c r="NS46" s="11">
        <v>0</v>
      </c>
      <c r="NT46" s="11">
        <v>0</v>
      </c>
      <c r="NU46" s="11">
        <v>0</v>
      </c>
      <c r="NV46" s="11">
        <v>0</v>
      </c>
      <c r="NW46" s="11">
        <v>0</v>
      </c>
      <c r="NX46" s="11">
        <v>0</v>
      </c>
      <c r="NY46" s="11">
        <v>0</v>
      </c>
      <c r="NZ46" s="11">
        <v>0</v>
      </c>
      <c r="OA46" s="11">
        <v>0</v>
      </c>
      <c r="OB46" s="11">
        <v>0</v>
      </c>
      <c r="OC46" s="11">
        <v>0</v>
      </c>
      <c r="OD46" s="11">
        <v>0</v>
      </c>
      <c r="OE46" s="11">
        <v>0</v>
      </c>
      <c r="OF46" s="11">
        <v>0</v>
      </c>
      <c r="OG46" s="11">
        <v>0</v>
      </c>
      <c r="OH46" s="11">
        <v>97.058086198194005</v>
      </c>
      <c r="OI46" s="11">
        <v>0</v>
      </c>
      <c r="OJ46" s="11">
        <v>0</v>
      </c>
      <c r="OK46" s="11">
        <v>0</v>
      </c>
      <c r="OL46" s="11">
        <v>0</v>
      </c>
      <c r="OM46" s="11">
        <v>0</v>
      </c>
      <c r="ON46" s="11">
        <v>0</v>
      </c>
      <c r="OO46" s="11">
        <v>0.27902953904510736</v>
      </c>
      <c r="OP46" s="11">
        <v>0</v>
      </c>
      <c r="OQ46" s="11">
        <v>0</v>
      </c>
      <c r="OR46" s="11">
        <v>60.311755072921187</v>
      </c>
      <c r="OS46" s="11">
        <v>0</v>
      </c>
      <c r="OT46" s="11">
        <v>0</v>
      </c>
      <c r="OU46" s="11">
        <v>0</v>
      </c>
      <c r="OV46" s="11">
        <v>0</v>
      </c>
      <c r="OW46" s="11">
        <v>0</v>
      </c>
      <c r="OX46" s="11">
        <v>0</v>
      </c>
      <c r="OY46" s="11">
        <v>0.17338855396998085</v>
      </c>
      <c r="OZ46" s="11">
        <v>0</v>
      </c>
      <c r="PA46" s="11">
        <v>0</v>
      </c>
      <c r="PB46" s="11">
        <v>45.366013106722257</v>
      </c>
      <c r="PC46" s="11">
        <v>5.1222883071323423E-2</v>
      </c>
      <c r="PD46" s="11">
        <v>9.5669526362499369</v>
      </c>
      <c r="PE46" s="11">
        <v>0</v>
      </c>
      <c r="PF46" s="11">
        <v>0</v>
      </c>
      <c r="PG46" s="11">
        <v>0</v>
      </c>
      <c r="PH46" s="11">
        <v>0</v>
      </c>
      <c r="PI46" s="11">
        <v>0</v>
      </c>
      <c r="PJ46" s="11">
        <v>0</v>
      </c>
      <c r="PK46" s="11">
        <v>0</v>
      </c>
      <c r="PL46" s="11">
        <v>8.3485167767914277</v>
      </c>
      <c r="PM46" s="11">
        <v>9.4263319474552423E-3</v>
      </c>
      <c r="PN46" s="11">
        <v>1.7605660960025293</v>
      </c>
      <c r="PO46" s="11">
        <v>0</v>
      </c>
      <c r="PP46" s="11">
        <v>0</v>
      </c>
      <c r="PQ46" s="11">
        <v>0</v>
      </c>
      <c r="PR46" s="11">
        <v>0</v>
      </c>
      <c r="PS46" s="11">
        <v>0</v>
      </c>
      <c r="PT46" s="11">
        <v>0</v>
      </c>
      <c r="PU46" s="11">
        <v>0</v>
      </c>
      <c r="PV46" s="11">
        <v>41.082330714312342</v>
      </c>
      <c r="PW46" s="11">
        <v>0</v>
      </c>
      <c r="PX46" s="11">
        <v>0</v>
      </c>
      <c r="PY46" s="11">
        <v>0</v>
      </c>
      <c r="PZ46" s="11">
        <v>0</v>
      </c>
      <c r="QA46" s="11">
        <v>0</v>
      </c>
      <c r="QB46" s="11">
        <v>0</v>
      </c>
      <c r="QC46" s="11">
        <v>0</v>
      </c>
      <c r="QD46" s="11">
        <v>0</v>
      </c>
      <c r="QE46" s="11">
        <v>0</v>
      </c>
      <c r="QF46" s="11">
        <v>6.0081051733855295</v>
      </c>
      <c r="QG46" s="11">
        <v>0</v>
      </c>
      <c r="QH46" s="11">
        <v>0</v>
      </c>
      <c r="QI46" s="11">
        <v>0</v>
      </c>
      <c r="QJ46" s="11">
        <v>0</v>
      </c>
      <c r="QK46" s="11">
        <v>0</v>
      </c>
      <c r="QL46" s="11">
        <v>0</v>
      </c>
      <c r="QM46" s="11">
        <v>0</v>
      </c>
      <c r="QN46" s="11">
        <v>0</v>
      </c>
      <c r="QO46" s="11">
        <v>0</v>
      </c>
      <c r="QP46" s="11">
        <v>31.780013196255055</v>
      </c>
      <c r="QQ46" s="11">
        <v>0</v>
      </c>
      <c r="QR46" s="11">
        <v>28.830211971386799</v>
      </c>
      <c r="QS46" s="11">
        <v>0</v>
      </c>
      <c r="QT46" s="11">
        <v>0</v>
      </c>
      <c r="QU46" s="11">
        <v>0</v>
      </c>
      <c r="QV46" s="11">
        <v>0</v>
      </c>
      <c r="QW46" s="11">
        <v>31.779313195964388</v>
      </c>
      <c r="QX46" s="11">
        <v>0</v>
      </c>
      <c r="QY46" s="11">
        <v>0</v>
      </c>
      <c r="QZ46" s="11">
        <v>0.9079683289878705</v>
      </c>
      <c r="RA46" s="11">
        <v>0</v>
      </c>
      <c r="RB46" s="11">
        <v>0.82369126867168352</v>
      </c>
      <c r="RC46" s="11">
        <v>0</v>
      </c>
      <c r="RD46" s="11">
        <v>0</v>
      </c>
      <c r="RE46" s="11">
        <v>0</v>
      </c>
      <c r="RF46" s="11">
        <v>0</v>
      </c>
      <c r="RG46" s="11">
        <v>0.90794832968546979</v>
      </c>
      <c r="RH46" s="11">
        <v>0</v>
      </c>
      <c r="RI46" s="11">
        <v>0</v>
      </c>
      <c r="RJ46" s="11">
        <v>16.557321225879683</v>
      </c>
      <c r="RK46" s="11">
        <v>0</v>
      </c>
      <c r="RL46" s="11">
        <v>0</v>
      </c>
      <c r="RM46" s="11">
        <v>0</v>
      </c>
      <c r="RN46" s="11">
        <v>0</v>
      </c>
      <c r="RO46" s="11">
        <v>0</v>
      </c>
      <c r="RP46" s="11">
        <v>0</v>
      </c>
      <c r="RQ46" s="11">
        <v>-0.22262202043132803</v>
      </c>
      <c r="RR46" s="11">
        <v>0</v>
      </c>
      <c r="RS46" s="11">
        <v>0</v>
      </c>
      <c r="RT46" s="11">
        <v>17.931993322449969</v>
      </c>
      <c r="RU46" s="11">
        <v>0</v>
      </c>
      <c r="RV46" s="11">
        <v>0</v>
      </c>
      <c r="RW46" s="11">
        <v>0</v>
      </c>
      <c r="RX46" s="11">
        <v>0</v>
      </c>
      <c r="RY46" s="11">
        <v>0</v>
      </c>
      <c r="RZ46" s="11">
        <v>0</v>
      </c>
      <c r="SA46" s="11">
        <v>0</v>
      </c>
      <c r="SB46" s="11">
        <v>0</v>
      </c>
      <c r="SC46" s="11">
        <v>0</v>
      </c>
      <c r="SD46" s="11">
        <v>20.298755579387592</v>
      </c>
      <c r="SE46" s="11">
        <v>0</v>
      </c>
      <c r="SF46" s="11">
        <v>0</v>
      </c>
      <c r="SG46" s="11">
        <v>0</v>
      </c>
      <c r="SH46" s="11">
        <v>0</v>
      </c>
      <c r="SI46" s="11">
        <v>0</v>
      </c>
      <c r="SJ46" s="11">
        <v>0</v>
      </c>
      <c r="SK46" s="11">
        <v>0</v>
      </c>
      <c r="SL46" s="11">
        <v>0</v>
      </c>
      <c r="SM46" s="11">
        <v>0</v>
      </c>
      <c r="SN46" s="11">
        <v>0</v>
      </c>
      <c r="SO46" s="11">
        <v>0</v>
      </c>
      <c r="SP46" s="11">
        <v>0</v>
      </c>
      <c r="SQ46" s="11">
        <v>0</v>
      </c>
      <c r="SR46" s="11">
        <v>0</v>
      </c>
      <c r="SS46" s="11">
        <v>0</v>
      </c>
      <c r="ST46" s="11">
        <v>0</v>
      </c>
      <c r="SU46" s="11">
        <v>0</v>
      </c>
      <c r="SV46" s="11">
        <v>0</v>
      </c>
      <c r="SW46" s="11">
        <v>0</v>
      </c>
      <c r="SX46" s="11">
        <v>144.89964271406453</v>
      </c>
      <c r="SY46" s="11">
        <v>0</v>
      </c>
      <c r="SZ46" s="11">
        <v>0</v>
      </c>
      <c r="TA46" s="11">
        <v>0</v>
      </c>
      <c r="TB46" s="11">
        <v>0</v>
      </c>
      <c r="TC46" s="11">
        <v>0</v>
      </c>
      <c r="TD46" s="11">
        <v>0</v>
      </c>
      <c r="TE46" s="11">
        <v>0</v>
      </c>
      <c r="TF46" s="11">
        <v>0</v>
      </c>
      <c r="TG46" s="11">
        <v>0</v>
      </c>
      <c r="TH46" s="11">
        <v>0.52534872716774406</v>
      </c>
      <c r="TI46" s="11">
        <v>0</v>
      </c>
      <c r="TJ46" s="11">
        <v>0</v>
      </c>
      <c r="TK46" s="11">
        <v>0</v>
      </c>
      <c r="TL46" s="11">
        <v>0</v>
      </c>
      <c r="TM46" s="11">
        <v>0</v>
      </c>
      <c r="TN46" s="11">
        <v>0</v>
      </c>
      <c r="TO46" s="11">
        <v>0</v>
      </c>
      <c r="TP46" s="11">
        <v>0</v>
      </c>
      <c r="TQ46" s="11">
        <v>0</v>
      </c>
      <c r="TR46" s="11">
        <v>0</v>
      </c>
      <c r="TS46" s="11">
        <v>0</v>
      </c>
      <c r="TT46" s="11">
        <v>0</v>
      </c>
      <c r="TU46" s="11">
        <v>0</v>
      </c>
      <c r="TV46" s="11">
        <v>0</v>
      </c>
      <c r="TW46" s="11">
        <v>0</v>
      </c>
      <c r="TX46" s="11">
        <v>0</v>
      </c>
      <c r="TY46" s="11">
        <v>0</v>
      </c>
      <c r="TZ46" s="11">
        <v>0</v>
      </c>
      <c r="UA46" s="11">
        <v>0</v>
      </c>
      <c r="UB46" s="11">
        <v>0</v>
      </c>
      <c r="UC46" s="11">
        <v>0</v>
      </c>
      <c r="UD46" s="11">
        <v>0</v>
      </c>
      <c r="UE46" s="11">
        <v>0</v>
      </c>
      <c r="UF46" s="11">
        <v>0</v>
      </c>
      <c r="UG46" s="11">
        <v>0</v>
      </c>
      <c r="UH46" s="11">
        <v>0</v>
      </c>
      <c r="UI46" s="11">
        <v>0</v>
      </c>
      <c r="UJ46" s="11">
        <v>0</v>
      </c>
      <c r="UK46" s="11">
        <v>0</v>
      </c>
      <c r="UL46" s="11">
        <v>0</v>
      </c>
      <c r="UM46" s="11">
        <v>0</v>
      </c>
      <c r="UN46" s="11">
        <v>0</v>
      </c>
      <c r="UO46" s="11">
        <v>0</v>
      </c>
      <c r="UP46" s="11">
        <v>0</v>
      </c>
      <c r="UQ46" s="11">
        <v>0</v>
      </c>
      <c r="UR46" s="11">
        <v>0</v>
      </c>
      <c r="US46" s="11">
        <v>0</v>
      </c>
      <c r="UT46" s="11">
        <v>0</v>
      </c>
      <c r="UU46" s="11">
        <v>0</v>
      </c>
      <c r="UV46" s="11">
        <v>0</v>
      </c>
      <c r="UW46" s="11">
        <v>0</v>
      </c>
      <c r="UX46" s="11">
        <v>0</v>
      </c>
      <c r="UY46" s="11">
        <v>0</v>
      </c>
      <c r="UZ46" s="11">
        <v>0</v>
      </c>
      <c r="VA46" s="11">
        <v>0</v>
      </c>
      <c r="VB46" s="11">
        <v>0</v>
      </c>
      <c r="VC46" s="11">
        <v>0</v>
      </c>
      <c r="VD46" s="11">
        <v>0</v>
      </c>
      <c r="VE46" s="11">
        <v>0</v>
      </c>
      <c r="VF46" s="11">
        <v>0</v>
      </c>
      <c r="VG46" s="11">
        <v>0</v>
      </c>
      <c r="VH46" s="11">
        <v>0</v>
      </c>
      <c r="VI46" s="11">
        <v>0</v>
      </c>
      <c r="VJ46" s="11">
        <v>0</v>
      </c>
      <c r="VK46" s="11">
        <v>0</v>
      </c>
      <c r="VL46" s="11">
        <v>0</v>
      </c>
      <c r="VM46" s="11">
        <v>0</v>
      </c>
      <c r="VN46" s="11">
        <v>0</v>
      </c>
      <c r="VO46" s="11">
        <v>0</v>
      </c>
      <c r="VP46" s="11">
        <v>0</v>
      </c>
      <c r="VQ46" s="11">
        <v>0</v>
      </c>
      <c r="VR46" s="11">
        <v>0</v>
      </c>
      <c r="VS46" s="11">
        <v>0</v>
      </c>
      <c r="VT46" s="11">
        <v>0</v>
      </c>
      <c r="VU46" s="11">
        <v>0</v>
      </c>
      <c r="VV46" s="11">
        <v>0</v>
      </c>
      <c r="VW46" s="11">
        <v>0</v>
      </c>
      <c r="VX46" s="11">
        <v>0</v>
      </c>
      <c r="VY46" s="11">
        <v>0</v>
      </c>
      <c r="VZ46" s="11">
        <v>0</v>
      </c>
      <c r="WA46" s="11">
        <v>0</v>
      </c>
      <c r="WB46" s="11">
        <v>0</v>
      </c>
      <c r="WC46" s="11">
        <v>0</v>
      </c>
      <c r="WD46" s="11">
        <v>0</v>
      </c>
      <c r="WE46" s="11">
        <v>0</v>
      </c>
      <c r="WF46" s="11">
        <v>0</v>
      </c>
      <c r="WG46" s="11">
        <v>0</v>
      </c>
      <c r="WH46" s="11">
        <v>0</v>
      </c>
      <c r="WI46" s="11">
        <v>0</v>
      </c>
      <c r="WJ46" s="11">
        <v>0</v>
      </c>
      <c r="WK46" s="11">
        <v>0</v>
      </c>
      <c r="WL46" s="11">
        <v>0</v>
      </c>
      <c r="WM46" s="11">
        <v>0</v>
      </c>
      <c r="WN46" s="11">
        <v>0</v>
      </c>
      <c r="WO46" s="11">
        <v>0</v>
      </c>
      <c r="WP46" s="11">
        <v>0</v>
      </c>
      <c r="WQ46" s="11">
        <v>0</v>
      </c>
      <c r="WR46" s="11">
        <v>0</v>
      </c>
      <c r="WS46" s="11">
        <v>0</v>
      </c>
      <c r="WT46" s="11">
        <v>2.5262725319663479</v>
      </c>
      <c r="WU46" s="11">
        <v>0</v>
      </c>
      <c r="WV46" s="11">
        <v>0</v>
      </c>
      <c r="WW46" s="11">
        <v>0</v>
      </c>
      <c r="WX46" s="11">
        <v>0</v>
      </c>
      <c r="WY46" s="11">
        <v>0</v>
      </c>
      <c r="WZ46" s="11">
        <v>0</v>
      </c>
      <c r="XA46" s="11">
        <v>0</v>
      </c>
      <c r="XB46" s="11">
        <v>0</v>
      </c>
      <c r="XC46" s="11">
        <v>0</v>
      </c>
      <c r="XD46" s="11">
        <v>4.656134022833883</v>
      </c>
      <c r="XE46" s="11">
        <v>0</v>
      </c>
      <c r="XF46" s="11">
        <v>0</v>
      </c>
      <c r="XG46" s="11">
        <v>0</v>
      </c>
      <c r="XH46" s="11">
        <v>0</v>
      </c>
      <c r="XI46" s="11">
        <v>0</v>
      </c>
      <c r="XJ46" s="11">
        <v>0</v>
      </c>
      <c r="XK46" s="11">
        <v>0</v>
      </c>
      <c r="XL46" s="11">
        <v>0</v>
      </c>
      <c r="XM46" s="11">
        <v>0</v>
      </c>
      <c r="XN46" s="11">
        <v>0</v>
      </c>
      <c r="XO46" s="11">
        <v>0</v>
      </c>
      <c r="XP46" s="11">
        <v>0</v>
      </c>
    </row>
    <row r="47" spans="1:640">
      <c r="A47" s="6">
        <v>191</v>
      </c>
      <c r="B47" s="3" t="s">
        <v>164</v>
      </c>
      <c r="C47" s="8">
        <f t="shared" si="0"/>
        <v>1898.3927519979497</v>
      </c>
      <c r="D47" s="8">
        <f t="shared" si="1"/>
        <v>276.06150187774375</v>
      </c>
      <c r="E47" s="60">
        <f t="shared" si="6"/>
        <v>2174.4542538756937</v>
      </c>
      <c r="F47" s="9">
        <f t="shared" si="2"/>
        <v>618.51990319207675</v>
      </c>
      <c r="G47" s="9">
        <f t="shared" si="3"/>
        <v>354.66072886636834</v>
      </c>
      <c r="H47" s="9">
        <f t="shared" si="7"/>
        <v>973.1806320584451</v>
      </c>
      <c r="I47" s="10">
        <f t="shared" si="8"/>
        <v>2516.9126551900263</v>
      </c>
      <c r="J47" s="10">
        <f t="shared" si="9"/>
        <v>630.72223074411204</v>
      </c>
      <c r="K47" s="10">
        <f t="shared" si="10"/>
        <v>3147.6348859341388</v>
      </c>
      <c r="L47" s="57">
        <v>1883.1871076948223</v>
      </c>
      <c r="M47" s="57">
        <v>2.6045270766532234</v>
      </c>
      <c r="N47" s="57">
        <v>12.601117226474175</v>
      </c>
      <c r="O47" s="57">
        <v>0</v>
      </c>
      <c r="P47" s="57">
        <v>0</v>
      </c>
      <c r="Q47" s="57">
        <v>0</v>
      </c>
      <c r="R47" s="57">
        <v>0</v>
      </c>
      <c r="S47" s="57">
        <v>276.06150187774375</v>
      </c>
      <c r="T47" s="57">
        <v>0</v>
      </c>
      <c r="U47" s="58">
        <v>604.93998752932373</v>
      </c>
      <c r="V47" s="58">
        <v>5.5832889227234894E-2</v>
      </c>
      <c r="W47" s="58">
        <v>13.524082773525826</v>
      </c>
      <c r="X47" s="58">
        <v>136.08564000000001</v>
      </c>
      <c r="Y47" s="58">
        <v>0</v>
      </c>
      <c r="Z47" s="58">
        <v>0</v>
      </c>
      <c r="AA47" s="58">
        <v>0</v>
      </c>
      <c r="AB47" s="58">
        <v>218.5750888663683</v>
      </c>
      <c r="AC47" s="58">
        <v>0</v>
      </c>
      <c r="AD47" s="59">
        <f t="shared" si="12"/>
        <v>2488.1270952241462</v>
      </c>
      <c r="AE47" s="59">
        <f t="shared" si="12"/>
        <v>2.6603599658804584</v>
      </c>
      <c r="AF47" s="59">
        <f t="shared" si="12"/>
        <v>26.1252</v>
      </c>
      <c r="AG47" s="59">
        <f t="shared" si="11"/>
        <v>136.08564000000001</v>
      </c>
      <c r="AH47" s="59">
        <f t="shared" si="11"/>
        <v>0</v>
      </c>
      <c r="AI47" s="59">
        <f t="shared" si="11"/>
        <v>0</v>
      </c>
      <c r="AJ47" s="59">
        <f t="shared" si="11"/>
        <v>0</v>
      </c>
      <c r="AK47" s="59">
        <f t="shared" si="11"/>
        <v>494.63659074411203</v>
      </c>
      <c r="AL47" s="59">
        <f t="shared" si="11"/>
        <v>0</v>
      </c>
      <c r="AM47" s="11">
        <v>0</v>
      </c>
      <c r="AN47" s="11">
        <v>0</v>
      </c>
      <c r="AO47" s="11">
        <v>0</v>
      </c>
      <c r="AP47" s="11">
        <v>0</v>
      </c>
      <c r="AQ47" s="11">
        <v>0</v>
      </c>
      <c r="AR47" s="11">
        <v>0</v>
      </c>
      <c r="AS47" s="11">
        <v>0</v>
      </c>
      <c r="AT47" s="11">
        <v>108.99468961054959</v>
      </c>
      <c r="AU47" s="11">
        <v>0</v>
      </c>
      <c r="AV47" s="11">
        <v>0</v>
      </c>
      <c r="AW47" s="11">
        <v>0</v>
      </c>
      <c r="AX47" s="11">
        <v>0</v>
      </c>
      <c r="AY47" s="11">
        <v>0</v>
      </c>
      <c r="AZ47" s="11">
        <v>0</v>
      </c>
      <c r="BA47" s="11">
        <v>0</v>
      </c>
      <c r="BB47" s="11">
        <v>0</v>
      </c>
      <c r="BC47" s="11">
        <v>0</v>
      </c>
      <c r="BD47" s="11">
        <v>7.9003103894504028</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12.601117226474175</v>
      </c>
      <c r="CD47" s="11">
        <v>0</v>
      </c>
      <c r="CE47" s="11">
        <v>0</v>
      </c>
      <c r="CF47" s="11">
        <v>0</v>
      </c>
      <c r="CG47" s="11">
        <v>0</v>
      </c>
      <c r="CH47" s="11">
        <v>48.233572284515233</v>
      </c>
      <c r="CI47" s="11">
        <v>0</v>
      </c>
      <c r="CJ47" s="11">
        <v>0</v>
      </c>
      <c r="CK47" s="11">
        <v>0</v>
      </c>
      <c r="CL47" s="11">
        <v>0</v>
      </c>
      <c r="CM47" s="11">
        <v>13.524082773525826</v>
      </c>
      <c r="CN47" s="11">
        <v>0</v>
      </c>
      <c r="CO47" s="11">
        <v>0</v>
      </c>
      <c r="CP47" s="11">
        <v>0</v>
      </c>
      <c r="CQ47" s="11">
        <v>0</v>
      </c>
      <c r="CR47" s="11">
        <v>51.766427715484767</v>
      </c>
      <c r="CS47" s="11">
        <v>0</v>
      </c>
      <c r="CT47" s="11">
        <v>0</v>
      </c>
      <c r="CU47" s="11">
        <v>0</v>
      </c>
      <c r="CV47" s="11">
        <v>0</v>
      </c>
      <c r="CW47" s="11">
        <v>0</v>
      </c>
      <c r="CX47" s="11">
        <v>0</v>
      </c>
      <c r="CY47" s="11">
        <v>0</v>
      </c>
      <c r="CZ47" s="11">
        <v>0</v>
      </c>
      <c r="DA47" s="11">
        <v>0</v>
      </c>
      <c r="DB47" s="11">
        <v>6.3572269040952003</v>
      </c>
      <c r="DC47" s="11">
        <v>0</v>
      </c>
      <c r="DD47" s="11">
        <v>0</v>
      </c>
      <c r="DE47" s="11">
        <v>0</v>
      </c>
      <c r="DF47" s="11">
        <v>0</v>
      </c>
      <c r="DG47" s="11">
        <v>0</v>
      </c>
      <c r="DH47" s="11">
        <v>0</v>
      </c>
      <c r="DI47" s="11">
        <v>0</v>
      </c>
      <c r="DJ47" s="11">
        <v>0</v>
      </c>
      <c r="DK47" s="11">
        <v>0</v>
      </c>
      <c r="DL47" s="11">
        <v>193.6427730959048</v>
      </c>
      <c r="DM47" s="11">
        <v>0</v>
      </c>
      <c r="DN47" s="11">
        <v>0</v>
      </c>
      <c r="DO47" s="11">
        <v>0</v>
      </c>
      <c r="DP47" s="11">
        <v>0</v>
      </c>
      <c r="DQ47" s="11">
        <v>0</v>
      </c>
      <c r="DR47" s="11">
        <v>0</v>
      </c>
      <c r="DS47" s="11">
        <v>0</v>
      </c>
      <c r="DT47" s="11">
        <v>0</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0</v>
      </c>
      <c r="EM47" s="11">
        <v>0</v>
      </c>
      <c r="EN47" s="11">
        <v>0</v>
      </c>
      <c r="EO47" s="11">
        <v>0</v>
      </c>
      <c r="EP47" s="11">
        <v>0</v>
      </c>
      <c r="EQ47" s="11">
        <v>0</v>
      </c>
      <c r="ER47" s="11">
        <v>0</v>
      </c>
      <c r="ES47" s="11">
        <v>0</v>
      </c>
      <c r="ET47" s="11">
        <v>0</v>
      </c>
      <c r="EU47" s="11">
        <v>0</v>
      </c>
      <c r="EV47" s="11">
        <v>0</v>
      </c>
      <c r="EW47" s="11">
        <v>0</v>
      </c>
      <c r="EX47" s="11">
        <v>0</v>
      </c>
      <c r="EY47" s="11">
        <v>0</v>
      </c>
      <c r="EZ47" s="11">
        <v>0</v>
      </c>
      <c r="FA47" s="11">
        <v>0</v>
      </c>
      <c r="FB47" s="11">
        <v>0</v>
      </c>
      <c r="FC47" s="11">
        <v>0</v>
      </c>
      <c r="FD47" s="11">
        <v>0</v>
      </c>
      <c r="FE47" s="11">
        <v>0</v>
      </c>
      <c r="FF47" s="11">
        <v>0</v>
      </c>
      <c r="FG47" s="11">
        <v>0</v>
      </c>
      <c r="FH47" s="11">
        <v>0</v>
      </c>
      <c r="FI47" s="11">
        <v>0</v>
      </c>
      <c r="FJ47" s="11">
        <v>0</v>
      </c>
      <c r="FK47" s="11">
        <v>0</v>
      </c>
      <c r="FL47" s="11">
        <v>0</v>
      </c>
      <c r="FM47" s="11">
        <v>0</v>
      </c>
      <c r="FN47" s="11">
        <v>0</v>
      </c>
      <c r="FO47" s="11">
        <v>0</v>
      </c>
      <c r="FP47" s="11">
        <v>0</v>
      </c>
      <c r="FQ47" s="11">
        <v>0</v>
      </c>
      <c r="FR47" s="11">
        <v>0</v>
      </c>
      <c r="FS47" s="11">
        <v>0</v>
      </c>
      <c r="FT47" s="11">
        <v>0</v>
      </c>
      <c r="FU47" s="11">
        <v>0</v>
      </c>
      <c r="FV47" s="11">
        <v>0</v>
      </c>
      <c r="FW47" s="11">
        <v>0</v>
      </c>
      <c r="FX47" s="11">
        <v>0</v>
      </c>
      <c r="FY47" s="11">
        <v>0</v>
      </c>
      <c r="FZ47" s="11">
        <v>0</v>
      </c>
      <c r="GA47" s="11">
        <v>0</v>
      </c>
      <c r="GB47" s="11">
        <v>0</v>
      </c>
      <c r="GC47" s="11">
        <v>0</v>
      </c>
      <c r="GD47" s="11">
        <v>2.2599999999999998</v>
      </c>
      <c r="GE47" s="11">
        <v>0</v>
      </c>
      <c r="GF47" s="11">
        <v>0</v>
      </c>
      <c r="GG47" s="11">
        <v>0</v>
      </c>
      <c r="GH47" s="11">
        <v>0</v>
      </c>
      <c r="GI47" s="11">
        <v>0</v>
      </c>
      <c r="GJ47" s="11">
        <v>0</v>
      </c>
      <c r="GK47" s="11">
        <v>0</v>
      </c>
      <c r="GL47" s="11">
        <v>0</v>
      </c>
      <c r="GM47" s="11">
        <v>0</v>
      </c>
      <c r="GN47" s="11">
        <v>0</v>
      </c>
      <c r="GO47" s="11">
        <v>0</v>
      </c>
      <c r="GP47" s="11">
        <v>0</v>
      </c>
      <c r="GQ47" s="11">
        <v>353.61099999999999</v>
      </c>
      <c r="GR47" s="11">
        <v>0</v>
      </c>
      <c r="GS47" s="11">
        <v>0</v>
      </c>
      <c r="GT47" s="11">
        <v>0</v>
      </c>
      <c r="GU47" s="11">
        <v>0</v>
      </c>
      <c r="GV47" s="11">
        <v>0</v>
      </c>
      <c r="GW47" s="11">
        <v>0</v>
      </c>
      <c r="GX47" s="11">
        <v>-8.4979999999999993</v>
      </c>
      <c r="GY47" s="11">
        <v>0</v>
      </c>
      <c r="GZ47" s="11">
        <v>0</v>
      </c>
      <c r="HA47" s="11">
        <v>0</v>
      </c>
      <c r="HB47" s="11">
        <v>0</v>
      </c>
      <c r="HC47" s="11">
        <v>0</v>
      </c>
      <c r="HD47" s="11">
        <v>0</v>
      </c>
      <c r="HE47" s="11">
        <v>0</v>
      </c>
      <c r="HF47" s="11">
        <v>0</v>
      </c>
      <c r="HG47" s="11">
        <v>0</v>
      </c>
      <c r="HH47" s="11">
        <v>0</v>
      </c>
      <c r="HI47" s="11">
        <v>0</v>
      </c>
      <c r="HJ47" s="11">
        <v>0</v>
      </c>
      <c r="HK47" s="11">
        <v>0</v>
      </c>
      <c r="HL47" s="11">
        <v>0</v>
      </c>
      <c r="HM47" s="11">
        <v>0</v>
      </c>
      <c r="HN47" s="11">
        <v>0</v>
      </c>
      <c r="HO47" s="11">
        <v>0</v>
      </c>
      <c r="HP47" s="11">
        <v>0</v>
      </c>
      <c r="HQ47" s="11">
        <v>0</v>
      </c>
      <c r="HR47" s="11">
        <v>0</v>
      </c>
      <c r="HS47" s="11">
        <v>0</v>
      </c>
      <c r="HT47" s="11">
        <v>0</v>
      </c>
      <c r="HU47" s="11">
        <v>0</v>
      </c>
      <c r="HV47" s="11">
        <v>0</v>
      </c>
      <c r="HW47" s="11">
        <v>0</v>
      </c>
      <c r="HX47" s="11">
        <v>0</v>
      </c>
      <c r="HY47" s="11">
        <v>0</v>
      </c>
      <c r="HZ47" s="11">
        <v>0</v>
      </c>
      <c r="IA47" s="11">
        <v>0</v>
      </c>
      <c r="IB47" s="11">
        <v>0</v>
      </c>
      <c r="IC47" s="11">
        <v>0</v>
      </c>
      <c r="ID47" s="11">
        <v>0</v>
      </c>
      <c r="IE47" s="11">
        <v>0</v>
      </c>
      <c r="IF47" s="11">
        <v>0</v>
      </c>
      <c r="IG47" s="11">
        <v>0</v>
      </c>
      <c r="IH47" s="11">
        <v>0</v>
      </c>
      <c r="II47" s="11">
        <v>0</v>
      </c>
      <c r="IJ47" s="11">
        <v>0</v>
      </c>
      <c r="IK47" s="11">
        <v>0</v>
      </c>
      <c r="IL47" s="11">
        <v>0</v>
      </c>
      <c r="IM47" s="11">
        <v>0</v>
      </c>
      <c r="IN47" s="11">
        <v>0</v>
      </c>
      <c r="IO47" s="11">
        <v>0</v>
      </c>
      <c r="IP47" s="11">
        <v>0</v>
      </c>
      <c r="IQ47" s="11">
        <v>0</v>
      </c>
      <c r="IR47" s="11">
        <v>30</v>
      </c>
      <c r="IS47" s="11">
        <v>0</v>
      </c>
      <c r="IT47" s="11">
        <v>0</v>
      </c>
      <c r="IU47" s="11">
        <v>0</v>
      </c>
      <c r="IV47" s="11">
        <v>0</v>
      </c>
      <c r="IW47" s="11">
        <v>0</v>
      </c>
      <c r="IX47" s="11">
        <v>0</v>
      </c>
      <c r="IY47" s="11">
        <v>0</v>
      </c>
      <c r="IZ47" s="11">
        <v>0</v>
      </c>
      <c r="JA47" s="11">
        <v>0</v>
      </c>
      <c r="JB47" s="11">
        <v>0</v>
      </c>
      <c r="JC47" s="11">
        <v>0</v>
      </c>
      <c r="JD47" s="11">
        <v>0</v>
      </c>
      <c r="JE47" s="11">
        <v>0</v>
      </c>
      <c r="JF47" s="11">
        <v>0</v>
      </c>
      <c r="JG47" s="11">
        <v>0</v>
      </c>
      <c r="JH47" s="11">
        <v>0</v>
      </c>
      <c r="JI47" s="11">
        <v>0</v>
      </c>
      <c r="JJ47" s="11">
        <v>0</v>
      </c>
      <c r="JK47" s="11">
        <v>0</v>
      </c>
      <c r="JL47" s="11">
        <v>0</v>
      </c>
      <c r="JM47" s="11">
        <v>0</v>
      </c>
      <c r="JN47" s="11">
        <v>0</v>
      </c>
      <c r="JO47" s="11">
        <v>0</v>
      </c>
      <c r="JP47" s="11">
        <v>40.56776</v>
      </c>
      <c r="JQ47" s="11">
        <v>0</v>
      </c>
      <c r="JR47" s="11">
        <v>0</v>
      </c>
      <c r="JS47" s="11">
        <v>0</v>
      </c>
      <c r="JT47" s="11">
        <v>0</v>
      </c>
      <c r="JU47" s="11">
        <v>0</v>
      </c>
      <c r="JV47" s="11">
        <v>0</v>
      </c>
      <c r="JW47" s="11">
        <v>0</v>
      </c>
      <c r="JX47" s="11">
        <v>0</v>
      </c>
      <c r="JY47" s="11">
        <v>0</v>
      </c>
      <c r="JZ47" s="11">
        <v>0</v>
      </c>
      <c r="KA47" s="11">
        <v>0</v>
      </c>
      <c r="KB47" s="11">
        <v>0</v>
      </c>
      <c r="KC47" s="11">
        <v>0</v>
      </c>
      <c r="KD47" s="11">
        <v>0</v>
      </c>
      <c r="KE47" s="11">
        <v>0</v>
      </c>
      <c r="KF47" s="11">
        <v>0</v>
      </c>
      <c r="KG47" s="11">
        <v>0</v>
      </c>
      <c r="KH47" s="11">
        <v>0</v>
      </c>
      <c r="KI47" s="11">
        <v>0</v>
      </c>
      <c r="KJ47" s="11">
        <v>0</v>
      </c>
      <c r="KK47" s="11">
        <v>0</v>
      </c>
      <c r="KL47" s="11">
        <v>0</v>
      </c>
      <c r="KM47" s="11">
        <v>0</v>
      </c>
      <c r="KN47" s="11">
        <v>0</v>
      </c>
      <c r="KO47" s="11">
        <v>0</v>
      </c>
      <c r="KP47" s="11">
        <v>0</v>
      </c>
      <c r="KQ47" s="11">
        <v>0</v>
      </c>
      <c r="KR47" s="11">
        <v>0</v>
      </c>
      <c r="KS47" s="11">
        <v>0</v>
      </c>
      <c r="KT47" s="11">
        <v>0</v>
      </c>
      <c r="KU47" s="11">
        <v>0</v>
      </c>
      <c r="KV47" s="11">
        <v>0</v>
      </c>
      <c r="KW47" s="11">
        <v>0</v>
      </c>
      <c r="KX47" s="11">
        <v>0</v>
      </c>
      <c r="KY47" s="11">
        <v>0</v>
      </c>
      <c r="KZ47" s="11">
        <v>0</v>
      </c>
      <c r="LA47" s="11">
        <v>0</v>
      </c>
      <c r="LB47" s="11">
        <v>0</v>
      </c>
      <c r="LC47" s="11">
        <v>0</v>
      </c>
      <c r="LD47" s="11">
        <v>0</v>
      </c>
      <c r="LE47" s="11">
        <v>0</v>
      </c>
      <c r="LF47" s="11">
        <v>0</v>
      </c>
      <c r="LG47" s="11">
        <v>0</v>
      </c>
      <c r="LH47" s="11">
        <v>0</v>
      </c>
      <c r="LI47" s="11">
        <v>0</v>
      </c>
      <c r="LJ47" s="11">
        <v>0</v>
      </c>
      <c r="LK47" s="11">
        <v>0</v>
      </c>
      <c r="LL47" s="11">
        <v>0</v>
      </c>
      <c r="LM47" s="11">
        <v>0</v>
      </c>
      <c r="LN47" s="11">
        <v>0</v>
      </c>
      <c r="LO47" s="11">
        <v>0</v>
      </c>
      <c r="LP47" s="11">
        <v>0</v>
      </c>
      <c r="LQ47" s="11">
        <v>0</v>
      </c>
      <c r="LR47" s="11">
        <v>0</v>
      </c>
      <c r="LS47" s="11">
        <v>0</v>
      </c>
      <c r="LT47" s="11">
        <v>0</v>
      </c>
      <c r="LU47" s="11">
        <v>0</v>
      </c>
      <c r="LV47" s="11">
        <v>0</v>
      </c>
      <c r="LW47" s="11">
        <v>0</v>
      </c>
      <c r="LX47" s="11">
        <v>0</v>
      </c>
      <c r="LY47" s="11">
        <v>0</v>
      </c>
      <c r="LZ47" s="11">
        <v>0</v>
      </c>
      <c r="MA47" s="11">
        <v>0</v>
      </c>
      <c r="MB47" s="11">
        <v>2.3011300000000001</v>
      </c>
      <c r="MC47" s="11">
        <v>0</v>
      </c>
      <c r="MD47" s="11">
        <v>0</v>
      </c>
      <c r="ME47" s="11">
        <v>0</v>
      </c>
      <c r="MF47" s="11">
        <v>0</v>
      </c>
      <c r="MG47" s="11">
        <v>0</v>
      </c>
      <c r="MH47" s="11">
        <v>0</v>
      </c>
      <c r="MI47" s="11">
        <v>0</v>
      </c>
      <c r="MJ47" s="11">
        <v>0</v>
      </c>
      <c r="MK47" s="11">
        <v>0</v>
      </c>
      <c r="ML47" s="11">
        <v>0</v>
      </c>
      <c r="MM47" s="11">
        <v>0</v>
      </c>
      <c r="MN47" s="11">
        <v>0</v>
      </c>
      <c r="MO47" s="11">
        <v>0</v>
      </c>
      <c r="MP47" s="11">
        <v>0</v>
      </c>
      <c r="MQ47" s="11">
        <v>0</v>
      </c>
      <c r="MR47" s="11">
        <v>0</v>
      </c>
      <c r="MS47" s="11">
        <v>0</v>
      </c>
      <c r="MT47" s="11">
        <v>0</v>
      </c>
      <c r="MU47" s="11">
        <v>0</v>
      </c>
      <c r="MV47" s="11">
        <v>0</v>
      </c>
      <c r="MW47" s="11">
        <v>0</v>
      </c>
      <c r="MX47" s="11">
        <v>0</v>
      </c>
      <c r="MY47" s="11">
        <v>0</v>
      </c>
      <c r="MZ47" s="11">
        <v>0</v>
      </c>
      <c r="NA47" s="11">
        <v>0</v>
      </c>
      <c r="NB47" s="11">
        <v>0</v>
      </c>
      <c r="NC47" s="11">
        <v>0</v>
      </c>
      <c r="ND47" s="11">
        <v>0</v>
      </c>
      <c r="NE47" s="11">
        <v>0</v>
      </c>
      <c r="NF47" s="11">
        <v>0</v>
      </c>
      <c r="NG47" s="11">
        <v>0</v>
      </c>
      <c r="NH47" s="11">
        <v>0</v>
      </c>
      <c r="NI47" s="11">
        <v>0</v>
      </c>
      <c r="NJ47" s="11">
        <v>0</v>
      </c>
      <c r="NK47" s="11">
        <v>0</v>
      </c>
      <c r="NL47" s="11">
        <v>0</v>
      </c>
      <c r="NM47" s="11">
        <v>0</v>
      </c>
      <c r="NN47" s="11">
        <v>0</v>
      </c>
      <c r="NO47" s="11">
        <v>0</v>
      </c>
      <c r="NP47" s="11">
        <v>0</v>
      </c>
      <c r="NQ47" s="11">
        <v>0</v>
      </c>
      <c r="NR47" s="11">
        <v>0</v>
      </c>
      <c r="NS47" s="11">
        <v>0</v>
      </c>
      <c r="NT47" s="11">
        <v>0</v>
      </c>
      <c r="NU47" s="11">
        <v>0</v>
      </c>
      <c r="NV47" s="11">
        <v>0</v>
      </c>
      <c r="NW47" s="11">
        <v>0</v>
      </c>
      <c r="NX47" s="11">
        <v>0</v>
      </c>
      <c r="NY47" s="11">
        <v>0</v>
      </c>
      <c r="NZ47" s="11">
        <v>0</v>
      </c>
      <c r="OA47" s="11">
        <v>0</v>
      </c>
      <c r="OB47" s="11">
        <v>0</v>
      </c>
      <c r="OC47" s="11">
        <v>0</v>
      </c>
      <c r="OD47" s="11">
        <v>0</v>
      </c>
      <c r="OE47" s="11">
        <v>0</v>
      </c>
      <c r="OF47" s="11">
        <v>0</v>
      </c>
      <c r="OG47" s="11">
        <v>0</v>
      </c>
      <c r="OH47" s="11">
        <v>574.88195000408427</v>
      </c>
      <c r="OI47" s="11">
        <v>0</v>
      </c>
      <c r="OJ47" s="11">
        <v>0</v>
      </c>
      <c r="OK47" s="11">
        <v>0</v>
      </c>
      <c r="OL47" s="11">
        <v>0</v>
      </c>
      <c r="OM47" s="11">
        <v>0</v>
      </c>
      <c r="ON47" s="11">
        <v>0</v>
      </c>
      <c r="OO47" s="11">
        <v>0.41113956511364175</v>
      </c>
      <c r="OP47" s="11">
        <v>0</v>
      </c>
      <c r="OQ47" s="11">
        <v>0</v>
      </c>
      <c r="OR47" s="11">
        <v>357.23081633495889</v>
      </c>
      <c r="OS47" s="11">
        <v>0</v>
      </c>
      <c r="OT47" s="11">
        <v>0</v>
      </c>
      <c r="OU47" s="11">
        <v>0</v>
      </c>
      <c r="OV47" s="11">
        <v>0</v>
      </c>
      <c r="OW47" s="11">
        <v>0</v>
      </c>
      <c r="OX47" s="11">
        <v>0</v>
      </c>
      <c r="OY47" s="11">
        <v>0.25548153402990442</v>
      </c>
      <c r="OZ47" s="11">
        <v>0</v>
      </c>
      <c r="PA47" s="11">
        <v>0</v>
      </c>
      <c r="PB47" s="11">
        <v>268.70643241563823</v>
      </c>
      <c r="PC47" s="11">
        <v>0.30339707665322335</v>
      </c>
      <c r="PD47" s="11">
        <v>0</v>
      </c>
      <c r="PE47" s="11">
        <v>0</v>
      </c>
      <c r="PF47" s="11">
        <v>0</v>
      </c>
      <c r="PG47" s="11">
        <v>0</v>
      </c>
      <c r="PH47" s="11">
        <v>0</v>
      </c>
      <c r="PI47" s="11">
        <v>60.210882308403946</v>
      </c>
      <c r="PJ47" s="11">
        <v>0</v>
      </c>
      <c r="PK47" s="11">
        <v>0</v>
      </c>
      <c r="PL47" s="11">
        <v>49.4489157285307</v>
      </c>
      <c r="PM47" s="11">
        <v>5.5832889227234894E-2</v>
      </c>
      <c r="PN47" s="11">
        <v>0</v>
      </c>
      <c r="PO47" s="11">
        <v>0</v>
      </c>
      <c r="PP47" s="11">
        <v>0</v>
      </c>
      <c r="PQ47" s="11">
        <v>0</v>
      </c>
      <c r="PR47" s="11">
        <v>0</v>
      </c>
      <c r="PS47" s="11">
        <v>11.080355682008117</v>
      </c>
      <c r="PT47" s="11">
        <v>0</v>
      </c>
      <c r="PU47" s="11">
        <v>0</v>
      </c>
      <c r="PV47" s="11">
        <v>243.33157121623853</v>
      </c>
      <c r="PW47" s="11">
        <v>0</v>
      </c>
      <c r="PX47" s="11">
        <v>0</v>
      </c>
      <c r="PY47" s="11">
        <v>0</v>
      </c>
      <c r="PZ47" s="11">
        <v>0</v>
      </c>
      <c r="QA47" s="11">
        <v>0</v>
      </c>
      <c r="QB47" s="11">
        <v>0</v>
      </c>
      <c r="QC47" s="11">
        <v>0</v>
      </c>
      <c r="QD47" s="11">
        <v>0</v>
      </c>
      <c r="QE47" s="11">
        <v>0</v>
      </c>
      <c r="QF47" s="11">
        <v>35.586142423097506</v>
      </c>
      <c r="QG47" s="11">
        <v>0</v>
      </c>
      <c r="QH47" s="11">
        <v>0</v>
      </c>
      <c r="QI47" s="11">
        <v>0</v>
      </c>
      <c r="QJ47" s="11">
        <v>0</v>
      </c>
      <c r="QK47" s="11">
        <v>0</v>
      </c>
      <c r="QL47" s="11">
        <v>0</v>
      </c>
      <c r="QM47" s="11">
        <v>0</v>
      </c>
      <c r="QN47" s="11">
        <v>0</v>
      </c>
      <c r="QO47" s="11">
        <v>0</v>
      </c>
      <c r="QP47" s="11">
        <v>190.72277919526098</v>
      </c>
      <c r="QQ47" s="11">
        <v>0</v>
      </c>
      <c r="QR47" s="11">
        <v>0</v>
      </c>
      <c r="QS47" s="11">
        <v>0</v>
      </c>
      <c r="QT47" s="11">
        <v>0</v>
      </c>
      <c r="QU47" s="11">
        <v>0</v>
      </c>
      <c r="QV47" s="11">
        <v>0</v>
      </c>
      <c r="QW47" s="11">
        <v>43.190017934117556</v>
      </c>
      <c r="QX47" s="11">
        <v>0</v>
      </c>
      <c r="QY47" s="11">
        <v>0</v>
      </c>
      <c r="QZ47" s="11">
        <v>5.4490299313736594</v>
      </c>
      <c r="RA47" s="11">
        <v>0</v>
      </c>
      <c r="RB47" s="11">
        <v>0</v>
      </c>
      <c r="RC47" s="11">
        <v>0</v>
      </c>
      <c r="RD47" s="11">
        <v>0</v>
      </c>
      <c r="RE47" s="11">
        <v>0</v>
      </c>
      <c r="RF47" s="11">
        <v>0</v>
      </c>
      <c r="RG47" s="11">
        <v>1.2339569581178769</v>
      </c>
      <c r="RH47" s="11">
        <v>0</v>
      </c>
      <c r="RI47" s="11">
        <v>0</v>
      </c>
      <c r="RJ47" s="11">
        <v>100.1328036322361</v>
      </c>
      <c r="RK47" s="11">
        <v>0</v>
      </c>
      <c r="RL47" s="11">
        <v>0</v>
      </c>
      <c r="RM47" s="11">
        <v>0</v>
      </c>
      <c r="RN47" s="11">
        <v>0</v>
      </c>
      <c r="RO47" s="11">
        <v>0</v>
      </c>
      <c r="RP47" s="11">
        <v>0</v>
      </c>
      <c r="RQ47" s="11">
        <v>0</v>
      </c>
      <c r="RR47" s="11">
        <v>0</v>
      </c>
      <c r="RS47" s="11">
        <v>0</v>
      </c>
      <c r="RT47" s="11">
        <v>114.51053954580568</v>
      </c>
      <c r="RU47" s="11">
        <v>0</v>
      </c>
      <c r="RV47" s="11">
        <v>0</v>
      </c>
      <c r="RW47" s="11">
        <v>0</v>
      </c>
      <c r="RX47" s="11">
        <v>0</v>
      </c>
      <c r="RY47" s="11">
        <v>0</v>
      </c>
      <c r="RZ47" s="11">
        <v>0</v>
      </c>
      <c r="SA47" s="11">
        <v>0</v>
      </c>
      <c r="SB47" s="11">
        <v>0</v>
      </c>
      <c r="SC47" s="11">
        <v>0</v>
      </c>
      <c r="SD47" s="11">
        <v>129.62426494962196</v>
      </c>
      <c r="SE47" s="11">
        <v>0</v>
      </c>
      <c r="SF47" s="11">
        <v>0</v>
      </c>
      <c r="SG47" s="11">
        <v>0</v>
      </c>
      <c r="SH47" s="11">
        <v>0</v>
      </c>
      <c r="SI47" s="11">
        <v>0</v>
      </c>
      <c r="SJ47" s="11">
        <v>0</v>
      </c>
      <c r="SK47" s="11">
        <v>0</v>
      </c>
      <c r="SL47" s="11">
        <v>0</v>
      </c>
      <c r="SM47" s="11">
        <v>0</v>
      </c>
      <c r="SN47" s="11">
        <v>0</v>
      </c>
      <c r="SO47" s="11">
        <v>0</v>
      </c>
      <c r="SP47" s="11">
        <v>0</v>
      </c>
      <c r="SQ47" s="11">
        <v>0</v>
      </c>
      <c r="SR47" s="11">
        <v>0</v>
      </c>
      <c r="SS47" s="11">
        <v>0</v>
      </c>
      <c r="ST47" s="11">
        <v>0</v>
      </c>
      <c r="SU47" s="11">
        <v>0</v>
      </c>
      <c r="SV47" s="11">
        <v>0</v>
      </c>
      <c r="SW47" s="11">
        <v>0</v>
      </c>
      <c r="SX47" s="11">
        <v>18.112455339258066</v>
      </c>
      <c r="SY47" s="11">
        <v>0</v>
      </c>
      <c r="SZ47" s="11">
        <v>0</v>
      </c>
      <c r="TA47" s="11">
        <v>0</v>
      </c>
      <c r="TB47" s="11">
        <v>0</v>
      </c>
      <c r="TC47" s="11">
        <v>0</v>
      </c>
      <c r="TD47" s="11">
        <v>0</v>
      </c>
      <c r="TE47" s="11">
        <v>0</v>
      </c>
      <c r="TF47" s="11">
        <v>0</v>
      </c>
      <c r="TG47" s="11">
        <v>0</v>
      </c>
      <c r="TH47" s="11">
        <v>4.2022366245790517</v>
      </c>
      <c r="TI47" s="11">
        <v>0</v>
      </c>
      <c r="TJ47" s="11">
        <v>0</v>
      </c>
      <c r="TK47" s="11">
        <v>0</v>
      </c>
      <c r="TL47" s="11">
        <v>0</v>
      </c>
      <c r="TM47" s="11">
        <v>0</v>
      </c>
      <c r="TN47" s="11">
        <v>0</v>
      </c>
      <c r="TO47" s="11">
        <v>0</v>
      </c>
      <c r="TP47" s="11">
        <v>0</v>
      </c>
      <c r="TQ47" s="11">
        <v>0</v>
      </c>
      <c r="TR47" s="11">
        <v>0</v>
      </c>
      <c r="TS47" s="11">
        <v>0</v>
      </c>
      <c r="TT47" s="11">
        <v>0</v>
      </c>
      <c r="TU47" s="11">
        <v>0</v>
      </c>
      <c r="TV47" s="11">
        <v>0</v>
      </c>
      <c r="TW47" s="11">
        <v>0</v>
      </c>
      <c r="TX47" s="11">
        <v>0</v>
      </c>
      <c r="TY47" s="11">
        <v>0</v>
      </c>
      <c r="TZ47" s="11">
        <v>0</v>
      </c>
      <c r="UA47" s="11">
        <v>0</v>
      </c>
      <c r="UB47" s="11">
        <v>0</v>
      </c>
      <c r="UC47" s="11">
        <v>0</v>
      </c>
      <c r="UD47" s="11">
        <v>0</v>
      </c>
      <c r="UE47" s="11">
        <v>0</v>
      </c>
      <c r="UF47" s="11">
        <v>0</v>
      </c>
      <c r="UG47" s="11">
        <v>0</v>
      </c>
      <c r="UH47" s="11">
        <v>0</v>
      </c>
      <c r="UI47" s="11">
        <v>0</v>
      </c>
      <c r="UJ47" s="11">
        <v>0</v>
      </c>
      <c r="UK47" s="11">
        <v>0</v>
      </c>
      <c r="UL47" s="11">
        <v>0</v>
      </c>
      <c r="UM47" s="11">
        <v>0</v>
      </c>
      <c r="UN47" s="11">
        <v>0</v>
      </c>
      <c r="UO47" s="11">
        <v>0</v>
      </c>
      <c r="UP47" s="11">
        <v>0</v>
      </c>
      <c r="UQ47" s="11">
        <v>0</v>
      </c>
      <c r="UR47" s="11">
        <v>0</v>
      </c>
      <c r="US47" s="11">
        <v>0</v>
      </c>
      <c r="UT47" s="11">
        <v>0</v>
      </c>
      <c r="UU47" s="11">
        <v>0</v>
      </c>
      <c r="UV47" s="11">
        <v>0</v>
      </c>
      <c r="UW47" s="11">
        <v>0</v>
      </c>
      <c r="UX47" s="11">
        <v>0</v>
      </c>
      <c r="UY47" s="11">
        <v>0</v>
      </c>
      <c r="UZ47" s="11">
        <v>0</v>
      </c>
      <c r="VA47" s="11">
        <v>0</v>
      </c>
      <c r="VB47" s="11">
        <v>0</v>
      </c>
      <c r="VC47" s="11">
        <v>0</v>
      </c>
      <c r="VD47" s="11">
        <v>0</v>
      </c>
      <c r="VE47" s="11">
        <v>0</v>
      </c>
      <c r="VF47" s="11">
        <v>0</v>
      </c>
      <c r="VG47" s="11">
        <v>0</v>
      </c>
      <c r="VH47" s="11">
        <v>0</v>
      </c>
      <c r="VI47" s="11">
        <v>0</v>
      </c>
      <c r="VJ47" s="11">
        <v>0</v>
      </c>
      <c r="VK47" s="11">
        <v>0</v>
      </c>
      <c r="VL47" s="11">
        <v>0</v>
      </c>
      <c r="VM47" s="11">
        <v>0</v>
      </c>
      <c r="VN47" s="11">
        <v>0</v>
      </c>
      <c r="VO47" s="11">
        <v>0</v>
      </c>
      <c r="VP47" s="11">
        <v>0</v>
      </c>
      <c r="VQ47" s="11">
        <v>0</v>
      </c>
      <c r="VR47" s="11">
        <v>0</v>
      </c>
      <c r="VS47" s="11">
        <v>0</v>
      </c>
      <c r="VT47" s="11">
        <v>0</v>
      </c>
      <c r="VU47" s="11">
        <v>0</v>
      </c>
      <c r="VV47" s="11">
        <v>0</v>
      </c>
      <c r="VW47" s="11">
        <v>0</v>
      </c>
      <c r="VX47" s="11">
        <v>0</v>
      </c>
      <c r="VY47" s="11">
        <v>0</v>
      </c>
      <c r="VZ47" s="11">
        <v>0</v>
      </c>
      <c r="WA47" s="11">
        <v>0</v>
      </c>
      <c r="WB47" s="11">
        <v>0</v>
      </c>
      <c r="WC47" s="11">
        <v>0</v>
      </c>
      <c r="WD47" s="11">
        <v>0</v>
      </c>
      <c r="WE47" s="11">
        <v>0</v>
      </c>
      <c r="WF47" s="11">
        <v>0</v>
      </c>
      <c r="WG47" s="11">
        <v>0</v>
      </c>
      <c r="WH47" s="11">
        <v>0</v>
      </c>
      <c r="WI47" s="11">
        <v>0</v>
      </c>
      <c r="WJ47" s="11">
        <v>0</v>
      </c>
      <c r="WK47" s="11">
        <v>0</v>
      </c>
      <c r="WL47" s="11">
        <v>0</v>
      </c>
      <c r="WM47" s="11">
        <v>0</v>
      </c>
      <c r="WN47" s="11">
        <v>0</v>
      </c>
      <c r="WO47" s="11">
        <v>0</v>
      </c>
      <c r="WP47" s="11">
        <v>0</v>
      </c>
      <c r="WQ47" s="11">
        <v>0</v>
      </c>
      <c r="WR47" s="11">
        <v>0</v>
      </c>
      <c r="WS47" s="11">
        <v>0</v>
      </c>
      <c r="WT47" s="11">
        <v>14.975339721721733</v>
      </c>
      <c r="WU47" s="11">
        <v>0</v>
      </c>
      <c r="WV47" s="11">
        <v>0</v>
      </c>
      <c r="WW47" s="11">
        <v>0</v>
      </c>
      <c r="WX47" s="11">
        <v>0</v>
      </c>
      <c r="WY47" s="11">
        <v>0</v>
      </c>
      <c r="WZ47" s="11">
        <v>0</v>
      </c>
      <c r="XA47" s="11">
        <v>-25.665786729051451</v>
      </c>
      <c r="XB47" s="11">
        <v>0</v>
      </c>
      <c r="XC47" s="11">
        <v>0</v>
      </c>
      <c r="XD47" s="11">
        <v>27.600818161741032</v>
      </c>
      <c r="XE47" s="11">
        <v>0</v>
      </c>
      <c r="XF47" s="11">
        <v>0</v>
      </c>
      <c r="XG47" s="11">
        <v>0</v>
      </c>
      <c r="XH47" s="11">
        <v>0</v>
      </c>
      <c r="XI47" s="11">
        <v>0</v>
      </c>
      <c r="XJ47" s="11">
        <v>0</v>
      </c>
      <c r="XK47" s="11">
        <v>-47.304216508627555</v>
      </c>
      <c r="XL47" s="11">
        <v>0</v>
      </c>
      <c r="XM47" s="11">
        <v>0</v>
      </c>
      <c r="XN47" s="11">
        <v>0</v>
      </c>
      <c r="XO47" s="11">
        <v>106.08564000000001</v>
      </c>
      <c r="XP47" s="11">
        <v>106.08564000000001</v>
      </c>
    </row>
    <row r="48" spans="1:640">
      <c r="A48" s="6">
        <v>192</v>
      </c>
      <c r="B48" s="3" t="s">
        <v>165</v>
      </c>
      <c r="C48" s="8">
        <f t="shared" si="0"/>
        <v>1896.445809437673</v>
      </c>
      <c r="D48" s="8">
        <f t="shared" si="1"/>
        <v>41.995423661540819</v>
      </c>
      <c r="E48" s="60">
        <f t="shared" si="6"/>
        <v>1938.4412330992138</v>
      </c>
      <c r="F48" s="9">
        <f t="shared" si="2"/>
        <v>631.81137051259589</v>
      </c>
      <c r="G48" s="9">
        <f t="shared" si="3"/>
        <v>2.8781575511907072</v>
      </c>
      <c r="H48" s="9">
        <f t="shared" si="7"/>
        <v>634.68952806378661</v>
      </c>
      <c r="I48" s="10">
        <f t="shared" si="8"/>
        <v>2528.2571799502689</v>
      </c>
      <c r="J48" s="10">
        <f t="shared" si="9"/>
        <v>44.873581212731523</v>
      </c>
      <c r="K48" s="10">
        <f t="shared" si="10"/>
        <v>2573.1307611630004</v>
      </c>
      <c r="L48" s="57">
        <v>1791.2678725971275</v>
      </c>
      <c r="M48" s="57">
        <v>52.58061500016187</v>
      </c>
      <c r="N48" s="57">
        <v>52.597321840383444</v>
      </c>
      <c r="O48" s="57">
        <v>0</v>
      </c>
      <c r="P48" s="57">
        <v>13.452</v>
      </c>
      <c r="Q48" s="57">
        <v>0</v>
      </c>
      <c r="R48" s="57">
        <v>0</v>
      </c>
      <c r="S48" s="57">
        <v>28.543423661540817</v>
      </c>
      <c r="T48" s="57">
        <v>0</v>
      </c>
      <c r="U48" s="58">
        <v>628.51603199110093</v>
      </c>
      <c r="V48" s="58">
        <v>1.7926109384152333</v>
      </c>
      <c r="W48" s="58">
        <v>1.5027275830797269</v>
      </c>
      <c r="X48" s="58">
        <v>0</v>
      </c>
      <c r="Y48" s="58">
        <v>0</v>
      </c>
      <c r="Z48" s="58">
        <v>0</v>
      </c>
      <c r="AA48" s="58">
        <v>0</v>
      </c>
      <c r="AB48" s="58">
        <v>2.8781575511907072</v>
      </c>
      <c r="AC48" s="58">
        <v>0</v>
      </c>
      <c r="AD48" s="59">
        <f t="shared" si="12"/>
        <v>2419.7839045882283</v>
      </c>
      <c r="AE48" s="59">
        <f t="shared" si="12"/>
        <v>54.373225938577107</v>
      </c>
      <c r="AF48" s="59">
        <f t="shared" si="12"/>
        <v>54.100049423463169</v>
      </c>
      <c r="AG48" s="59">
        <f t="shared" si="11"/>
        <v>0</v>
      </c>
      <c r="AH48" s="59">
        <f t="shared" si="11"/>
        <v>13.452</v>
      </c>
      <c r="AI48" s="59">
        <f t="shared" si="11"/>
        <v>0</v>
      </c>
      <c r="AJ48" s="59">
        <f t="shared" si="11"/>
        <v>0</v>
      </c>
      <c r="AK48" s="59">
        <f t="shared" si="11"/>
        <v>31.421581212731525</v>
      </c>
      <c r="AL48" s="59">
        <f t="shared" si="11"/>
        <v>0</v>
      </c>
      <c r="AM48" s="11">
        <v>0</v>
      </c>
      <c r="AN48" s="11">
        <v>0</v>
      </c>
      <c r="AO48" s="11">
        <v>0</v>
      </c>
      <c r="AP48" s="11">
        <v>0</v>
      </c>
      <c r="AQ48" s="11">
        <v>13.452</v>
      </c>
      <c r="AR48" s="11">
        <v>0</v>
      </c>
      <c r="AS48" s="11">
        <v>0</v>
      </c>
      <c r="AT48" s="11">
        <v>-0.90914902569730849</v>
      </c>
      <c r="AU48" s="11">
        <v>0</v>
      </c>
      <c r="AV48" s="11">
        <v>0</v>
      </c>
      <c r="AW48" s="11">
        <v>0</v>
      </c>
      <c r="AX48" s="11">
        <v>0</v>
      </c>
      <c r="AY48" s="11">
        <v>0</v>
      </c>
      <c r="AZ48" s="11">
        <v>0</v>
      </c>
      <c r="BA48" s="11">
        <v>0</v>
      </c>
      <c r="BB48" s="11">
        <v>0</v>
      </c>
      <c r="BC48" s="11">
        <v>0</v>
      </c>
      <c r="BD48" s="11">
        <v>0.90914902569730804</v>
      </c>
      <c r="BE48" s="11">
        <v>0</v>
      </c>
      <c r="BF48" s="11">
        <v>0</v>
      </c>
      <c r="BG48" s="11">
        <v>0</v>
      </c>
      <c r="BH48" s="11">
        <v>3.2653972581844908</v>
      </c>
      <c r="BI48" s="11">
        <v>0</v>
      </c>
      <c r="BJ48" s="11">
        <v>0</v>
      </c>
      <c r="BK48" s="11">
        <v>0</v>
      </c>
      <c r="BL48" s="11">
        <v>0</v>
      </c>
      <c r="BM48" s="11">
        <v>0</v>
      </c>
      <c r="BN48" s="11">
        <v>0</v>
      </c>
      <c r="BO48" s="11">
        <v>0</v>
      </c>
      <c r="BP48" s="11">
        <v>0</v>
      </c>
      <c r="BQ48" s="11">
        <v>0</v>
      </c>
      <c r="BR48" s="11">
        <v>1.7346027418155088</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0</v>
      </c>
      <c r="DM48" s="11">
        <v>0</v>
      </c>
      <c r="DN48" s="11">
        <v>0</v>
      </c>
      <c r="DO48" s="11">
        <v>0</v>
      </c>
      <c r="DP48" s="11">
        <v>0</v>
      </c>
      <c r="DQ48" s="11">
        <v>0</v>
      </c>
      <c r="DR48" s="11">
        <v>0</v>
      </c>
      <c r="DS48" s="11">
        <v>0</v>
      </c>
      <c r="DT48" s="11">
        <v>0</v>
      </c>
      <c r="DU48" s="11">
        <v>0</v>
      </c>
      <c r="DV48" s="11">
        <v>0</v>
      </c>
      <c r="DW48" s="11">
        <v>0</v>
      </c>
      <c r="DX48" s="11">
        <v>0</v>
      </c>
      <c r="DY48" s="11">
        <v>0</v>
      </c>
      <c r="DZ48" s="11">
        <v>0</v>
      </c>
      <c r="EA48" s="11">
        <v>0</v>
      </c>
      <c r="EB48" s="11">
        <v>0</v>
      </c>
      <c r="EC48" s="11">
        <v>0</v>
      </c>
      <c r="ED48" s="11">
        <v>0</v>
      </c>
      <c r="EE48" s="11">
        <v>0</v>
      </c>
      <c r="EF48" s="11">
        <v>0</v>
      </c>
      <c r="EG48" s="11">
        <v>0</v>
      </c>
      <c r="EH48" s="11">
        <v>0</v>
      </c>
      <c r="EI48" s="11">
        <v>0</v>
      </c>
      <c r="EJ48" s="11">
        <v>0</v>
      </c>
      <c r="EK48" s="11">
        <v>0</v>
      </c>
      <c r="EL48" s="11">
        <v>0</v>
      </c>
      <c r="EM48" s="11">
        <v>0</v>
      </c>
      <c r="EN48" s="11">
        <v>0</v>
      </c>
      <c r="EO48" s="11">
        <v>0</v>
      </c>
      <c r="EP48" s="11">
        <v>0</v>
      </c>
      <c r="EQ48" s="11">
        <v>0</v>
      </c>
      <c r="ER48" s="11">
        <v>0</v>
      </c>
      <c r="ES48" s="11">
        <v>0</v>
      </c>
      <c r="ET48" s="11">
        <v>0</v>
      </c>
      <c r="EU48" s="11">
        <v>0</v>
      </c>
      <c r="EV48" s="11">
        <v>0</v>
      </c>
      <c r="EW48" s="11">
        <v>0</v>
      </c>
      <c r="EX48" s="11">
        <v>0</v>
      </c>
      <c r="EY48" s="11">
        <v>0</v>
      </c>
      <c r="EZ48" s="11">
        <v>0</v>
      </c>
      <c r="FA48" s="11">
        <v>0</v>
      </c>
      <c r="FB48" s="11">
        <v>0</v>
      </c>
      <c r="FC48" s="11">
        <v>0</v>
      </c>
      <c r="FD48" s="11">
        <v>0</v>
      </c>
      <c r="FE48" s="11">
        <v>0</v>
      </c>
      <c r="FF48" s="11">
        <v>0</v>
      </c>
      <c r="FG48" s="11">
        <v>0</v>
      </c>
      <c r="FH48" s="11">
        <v>0</v>
      </c>
      <c r="FI48" s="11">
        <v>0</v>
      </c>
      <c r="FJ48" s="11">
        <v>0</v>
      </c>
      <c r="FK48" s="11">
        <v>0</v>
      </c>
      <c r="FL48" s="11">
        <v>0</v>
      </c>
      <c r="FM48" s="11">
        <v>0</v>
      </c>
      <c r="FN48" s="11">
        <v>49</v>
      </c>
      <c r="FO48" s="11">
        <v>0</v>
      </c>
      <c r="FP48" s="11">
        <v>0</v>
      </c>
      <c r="FQ48" s="11">
        <v>0</v>
      </c>
      <c r="FR48" s="11">
        <v>0</v>
      </c>
      <c r="FS48" s="11">
        <v>0</v>
      </c>
      <c r="FT48" s="11">
        <v>0</v>
      </c>
      <c r="FU48" s="11">
        <v>0</v>
      </c>
      <c r="FV48" s="11">
        <v>0</v>
      </c>
      <c r="FW48" s="11">
        <v>0</v>
      </c>
      <c r="FX48" s="11">
        <v>0</v>
      </c>
      <c r="FY48" s="11">
        <v>0</v>
      </c>
      <c r="FZ48" s="11">
        <v>0</v>
      </c>
      <c r="GA48" s="11">
        <v>0</v>
      </c>
      <c r="GB48" s="11">
        <v>0</v>
      </c>
      <c r="GC48" s="11">
        <v>0</v>
      </c>
      <c r="GD48" s="11">
        <v>0</v>
      </c>
      <c r="GE48" s="11">
        <v>0</v>
      </c>
      <c r="GF48" s="11">
        <v>0</v>
      </c>
      <c r="GG48" s="11">
        <v>0</v>
      </c>
      <c r="GH48" s="11">
        <v>0</v>
      </c>
      <c r="GI48" s="11">
        <v>0</v>
      </c>
      <c r="GJ48" s="11">
        <v>0</v>
      </c>
      <c r="GK48" s="11">
        <v>0</v>
      </c>
      <c r="GL48" s="11">
        <v>0</v>
      </c>
      <c r="GM48" s="11">
        <v>0</v>
      </c>
      <c r="GN48" s="11">
        <v>0</v>
      </c>
      <c r="GO48" s="11">
        <v>0</v>
      </c>
      <c r="GP48" s="11">
        <v>0</v>
      </c>
      <c r="GQ48" s="11">
        <v>67.778000000000006</v>
      </c>
      <c r="GR48" s="11">
        <v>0</v>
      </c>
      <c r="GS48" s="11">
        <v>0</v>
      </c>
      <c r="GT48" s="11">
        <v>0</v>
      </c>
      <c r="GU48" s="11">
        <v>0</v>
      </c>
      <c r="GV48" s="11">
        <v>0</v>
      </c>
      <c r="GW48" s="11">
        <v>0</v>
      </c>
      <c r="GX48" s="11">
        <v>0</v>
      </c>
      <c r="GY48" s="11">
        <v>0</v>
      </c>
      <c r="GZ48" s="11">
        <v>0</v>
      </c>
      <c r="HA48" s="11">
        <v>0</v>
      </c>
      <c r="HB48" s="11">
        <v>0</v>
      </c>
      <c r="HC48" s="11">
        <v>0</v>
      </c>
      <c r="HD48" s="11">
        <v>0</v>
      </c>
      <c r="HE48" s="11">
        <v>0</v>
      </c>
      <c r="HF48" s="11">
        <v>0</v>
      </c>
      <c r="HG48" s="11">
        <v>0</v>
      </c>
      <c r="HH48" s="11">
        <v>0</v>
      </c>
      <c r="HI48" s="11">
        <v>0</v>
      </c>
      <c r="HJ48" s="11">
        <v>0</v>
      </c>
      <c r="HK48" s="11">
        <v>0</v>
      </c>
      <c r="HL48" s="11">
        <v>0</v>
      </c>
      <c r="HM48" s="11">
        <v>0</v>
      </c>
      <c r="HN48" s="11">
        <v>0</v>
      </c>
      <c r="HO48" s="11">
        <v>0</v>
      </c>
      <c r="HP48" s="11">
        <v>0</v>
      </c>
      <c r="HQ48" s="11">
        <v>0</v>
      </c>
      <c r="HR48" s="11">
        <v>0</v>
      </c>
      <c r="HS48" s="11">
        <v>0</v>
      </c>
      <c r="HT48" s="11">
        <v>0</v>
      </c>
      <c r="HU48" s="11">
        <v>0</v>
      </c>
      <c r="HV48" s="11">
        <v>0</v>
      </c>
      <c r="HW48" s="11">
        <v>0</v>
      </c>
      <c r="HX48" s="11">
        <v>0</v>
      </c>
      <c r="HY48" s="11">
        <v>0</v>
      </c>
      <c r="HZ48" s="11">
        <v>0</v>
      </c>
      <c r="IA48" s="11">
        <v>0</v>
      </c>
      <c r="IB48" s="11">
        <v>0</v>
      </c>
      <c r="IC48" s="11">
        <v>0</v>
      </c>
      <c r="ID48" s="11">
        <v>0</v>
      </c>
      <c r="IE48" s="11">
        <v>0</v>
      </c>
      <c r="IF48" s="11">
        <v>0</v>
      </c>
      <c r="IG48" s="11">
        <v>0</v>
      </c>
      <c r="IH48" s="11">
        <v>0</v>
      </c>
      <c r="II48" s="11">
        <v>0</v>
      </c>
      <c r="IJ48" s="11">
        <v>0</v>
      </c>
      <c r="IK48" s="11">
        <v>0</v>
      </c>
      <c r="IL48" s="11">
        <v>0</v>
      </c>
      <c r="IM48" s="11">
        <v>0</v>
      </c>
      <c r="IN48" s="11">
        <v>0</v>
      </c>
      <c r="IO48" s="11">
        <v>0</v>
      </c>
      <c r="IP48" s="11">
        <v>0</v>
      </c>
      <c r="IQ48" s="11">
        <v>0</v>
      </c>
      <c r="IR48" s="11">
        <v>0</v>
      </c>
      <c r="IS48" s="11">
        <v>0</v>
      </c>
      <c r="IT48" s="11">
        <v>0</v>
      </c>
      <c r="IU48" s="11">
        <v>0</v>
      </c>
      <c r="IV48" s="11">
        <v>0</v>
      </c>
      <c r="IW48" s="11">
        <v>0</v>
      </c>
      <c r="IX48" s="11">
        <v>0</v>
      </c>
      <c r="IY48" s="11">
        <v>0</v>
      </c>
      <c r="IZ48" s="11">
        <v>0</v>
      </c>
      <c r="JA48" s="11">
        <v>0</v>
      </c>
      <c r="JB48" s="11">
        <v>0</v>
      </c>
      <c r="JC48" s="11">
        <v>0</v>
      </c>
      <c r="JD48" s="11">
        <v>0</v>
      </c>
      <c r="JE48" s="11">
        <v>0</v>
      </c>
      <c r="JF48" s="11">
        <v>0</v>
      </c>
      <c r="JG48" s="11">
        <v>0</v>
      </c>
      <c r="JH48" s="11">
        <v>0</v>
      </c>
      <c r="JI48" s="11">
        <v>0</v>
      </c>
      <c r="JJ48" s="11">
        <v>0</v>
      </c>
      <c r="JK48" s="11">
        <v>0</v>
      </c>
      <c r="JL48" s="11">
        <v>0</v>
      </c>
      <c r="JM48" s="11">
        <v>0</v>
      </c>
      <c r="JN48" s="11">
        <v>0</v>
      </c>
      <c r="JO48" s="11">
        <v>0</v>
      </c>
      <c r="JP48" s="11">
        <v>0</v>
      </c>
      <c r="JQ48" s="11">
        <v>0</v>
      </c>
      <c r="JR48" s="11">
        <v>0</v>
      </c>
      <c r="JS48" s="11">
        <v>0</v>
      </c>
      <c r="JT48" s="11">
        <v>0</v>
      </c>
      <c r="JU48" s="11">
        <v>0</v>
      </c>
      <c r="JV48" s="11">
        <v>0</v>
      </c>
      <c r="JW48" s="11">
        <v>0</v>
      </c>
      <c r="JX48" s="11">
        <v>0</v>
      </c>
      <c r="JY48" s="11">
        <v>0</v>
      </c>
      <c r="JZ48" s="11">
        <v>0</v>
      </c>
      <c r="KA48" s="11">
        <v>0</v>
      </c>
      <c r="KB48" s="11">
        <v>0</v>
      </c>
      <c r="KC48" s="11">
        <v>0</v>
      </c>
      <c r="KD48" s="11">
        <v>0</v>
      </c>
      <c r="KE48" s="11">
        <v>0</v>
      </c>
      <c r="KF48" s="11">
        <v>0</v>
      </c>
      <c r="KG48" s="11">
        <v>0</v>
      </c>
      <c r="KH48" s="11">
        <v>0</v>
      </c>
      <c r="KI48" s="11">
        <v>0</v>
      </c>
      <c r="KJ48" s="11">
        <v>0</v>
      </c>
      <c r="KK48" s="11">
        <v>0</v>
      </c>
      <c r="KL48" s="11">
        <v>0</v>
      </c>
      <c r="KM48" s="11">
        <v>0</v>
      </c>
      <c r="KN48" s="11">
        <v>0</v>
      </c>
      <c r="KO48" s="11">
        <v>0</v>
      </c>
      <c r="KP48" s="11">
        <v>0</v>
      </c>
      <c r="KQ48" s="11">
        <v>0</v>
      </c>
      <c r="KR48" s="11">
        <v>0</v>
      </c>
      <c r="KS48" s="11">
        <v>0</v>
      </c>
      <c r="KT48" s="11">
        <v>0</v>
      </c>
      <c r="KU48" s="11">
        <v>0</v>
      </c>
      <c r="KV48" s="11">
        <v>0</v>
      </c>
      <c r="KW48" s="11">
        <v>0</v>
      </c>
      <c r="KX48" s="11">
        <v>0</v>
      </c>
      <c r="KY48" s="11">
        <v>0</v>
      </c>
      <c r="KZ48" s="11">
        <v>0</v>
      </c>
      <c r="LA48" s="11">
        <v>0</v>
      </c>
      <c r="LB48" s="11">
        <v>0</v>
      </c>
      <c r="LC48" s="11">
        <v>0</v>
      </c>
      <c r="LD48" s="11">
        <v>0</v>
      </c>
      <c r="LE48" s="11">
        <v>0</v>
      </c>
      <c r="LF48" s="11">
        <v>0</v>
      </c>
      <c r="LG48" s="11">
        <v>0</v>
      </c>
      <c r="LH48" s="11">
        <v>0</v>
      </c>
      <c r="LI48" s="11">
        <v>0</v>
      </c>
      <c r="LJ48" s="11">
        <v>0</v>
      </c>
      <c r="LK48" s="11">
        <v>0</v>
      </c>
      <c r="LL48" s="11">
        <v>0</v>
      </c>
      <c r="LM48" s="11">
        <v>0</v>
      </c>
      <c r="LN48" s="11">
        <v>0</v>
      </c>
      <c r="LO48" s="11">
        <v>0</v>
      </c>
      <c r="LP48" s="11">
        <v>0</v>
      </c>
      <c r="LQ48" s="11">
        <v>0</v>
      </c>
      <c r="LR48" s="11">
        <v>0</v>
      </c>
      <c r="LS48" s="11">
        <v>0</v>
      </c>
      <c r="LT48" s="11">
        <v>0</v>
      </c>
      <c r="LU48" s="11">
        <v>0</v>
      </c>
      <c r="LV48" s="11">
        <v>0</v>
      </c>
      <c r="LW48" s="11">
        <v>0</v>
      </c>
      <c r="LX48" s="11">
        <v>0</v>
      </c>
      <c r="LY48" s="11">
        <v>0</v>
      </c>
      <c r="LZ48" s="11">
        <v>0</v>
      </c>
      <c r="MA48" s="11">
        <v>0</v>
      </c>
      <c r="MB48" s="11">
        <v>0</v>
      </c>
      <c r="MC48" s="11">
        <v>0</v>
      </c>
      <c r="MD48" s="11">
        <v>0</v>
      </c>
      <c r="ME48" s="11">
        <v>0</v>
      </c>
      <c r="MF48" s="11">
        <v>0</v>
      </c>
      <c r="MG48" s="11">
        <v>0</v>
      </c>
      <c r="MH48" s="11">
        <v>0</v>
      </c>
      <c r="MI48" s="11">
        <v>0</v>
      </c>
      <c r="MJ48" s="11">
        <v>0</v>
      </c>
      <c r="MK48" s="11">
        <v>0</v>
      </c>
      <c r="ML48" s="11">
        <v>0</v>
      </c>
      <c r="MM48" s="11">
        <v>0</v>
      </c>
      <c r="MN48" s="11">
        <v>0</v>
      </c>
      <c r="MO48" s="11">
        <v>0</v>
      </c>
      <c r="MP48" s="11">
        <v>0</v>
      </c>
      <c r="MQ48" s="11">
        <v>0</v>
      </c>
      <c r="MR48" s="11">
        <v>0</v>
      </c>
      <c r="MS48" s="11">
        <v>0</v>
      </c>
      <c r="MT48" s="11">
        <v>0</v>
      </c>
      <c r="MU48" s="11">
        <v>0</v>
      </c>
      <c r="MV48" s="11">
        <v>0</v>
      </c>
      <c r="MW48" s="11">
        <v>0</v>
      </c>
      <c r="MX48" s="11">
        <v>0</v>
      </c>
      <c r="MY48" s="11">
        <v>0</v>
      </c>
      <c r="MZ48" s="11">
        <v>0</v>
      </c>
      <c r="NA48" s="11">
        <v>0</v>
      </c>
      <c r="NB48" s="11">
        <v>0</v>
      </c>
      <c r="NC48" s="11">
        <v>0</v>
      </c>
      <c r="ND48" s="11">
        <v>0</v>
      </c>
      <c r="NE48" s="11">
        <v>0</v>
      </c>
      <c r="NF48" s="11">
        <v>0</v>
      </c>
      <c r="NG48" s="11">
        <v>0</v>
      </c>
      <c r="NH48" s="11">
        <v>0</v>
      </c>
      <c r="NI48" s="11">
        <v>0</v>
      </c>
      <c r="NJ48" s="11">
        <v>0</v>
      </c>
      <c r="NK48" s="11">
        <v>0</v>
      </c>
      <c r="NL48" s="11">
        <v>0</v>
      </c>
      <c r="NM48" s="11">
        <v>0</v>
      </c>
      <c r="NN48" s="11">
        <v>0</v>
      </c>
      <c r="NO48" s="11">
        <v>0</v>
      </c>
      <c r="NP48" s="11">
        <v>0</v>
      </c>
      <c r="NQ48" s="11">
        <v>0</v>
      </c>
      <c r="NR48" s="11">
        <v>0</v>
      </c>
      <c r="NS48" s="11">
        <v>0</v>
      </c>
      <c r="NT48" s="11">
        <v>0</v>
      </c>
      <c r="NU48" s="11">
        <v>0</v>
      </c>
      <c r="NV48" s="11">
        <v>0</v>
      </c>
      <c r="NW48" s="11">
        <v>0</v>
      </c>
      <c r="NX48" s="11">
        <v>0</v>
      </c>
      <c r="NY48" s="11">
        <v>0</v>
      </c>
      <c r="NZ48" s="11">
        <v>0</v>
      </c>
      <c r="OA48" s="11">
        <v>0</v>
      </c>
      <c r="OB48" s="11">
        <v>0</v>
      </c>
      <c r="OC48" s="11">
        <v>0</v>
      </c>
      <c r="OD48" s="11">
        <v>0</v>
      </c>
      <c r="OE48" s="11">
        <v>0</v>
      </c>
      <c r="OF48" s="11">
        <v>0</v>
      </c>
      <c r="OG48" s="11">
        <v>0</v>
      </c>
      <c r="OH48" s="11">
        <v>597.28000606077842</v>
      </c>
      <c r="OI48" s="11">
        <v>0</v>
      </c>
      <c r="OJ48" s="11">
        <v>0</v>
      </c>
      <c r="OK48" s="11">
        <v>0</v>
      </c>
      <c r="OL48" s="11">
        <v>0</v>
      </c>
      <c r="OM48" s="11">
        <v>0</v>
      </c>
      <c r="ON48" s="11">
        <v>0</v>
      </c>
      <c r="OO48" s="11">
        <v>1.9019612471895229</v>
      </c>
      <c r="OP48" s="11">
        <v>0</v>
      </c>
      <c r="OQ48" s="11">
        <v>0</v>
      </c>
      <c r="OR48" s="11">
        <v>371.1489361322358</v>
      </c>
      <c r="OS48" s="11">
        <v>0</v>
      </c>
      <c r="OT48" s="11">
        <v>0</v>
      </c>
      <c r="OU48" s="11">
        <v>0</v>
      </c>
      <c r="OV48" s="11">
        <v>0</v>
      </c>
      <c r="OW48" s="11">
        <v>0</v>
      </c>
      <c r="OX48" s="11">
        <v>0</v>
      </c>
      <c r="OY48" s="11">
        <v>1.1818759816100379</v>
      </c>
      <c r="OZ48" s="11">
        <v>0</v>
      </c>
      <c r="PA48" s="11">
        <v>0</v>
      </c>
      <c r="PB48" s="11">
        <v>279.17551022283402</v>
      </c>
      <c r="PC48" s="11">
        <v>0.3152177419773749</v>
      </c>
      <c r="PD48" s="11">
        <v>0</v>
      </c>
      <c r="PE48" s="11">
        <v>0</v>
      </c>
      <c r="PF48" s="11">
        <v>0</v>
      </c>
      <c r="PG48" s="11">
        <v>0</v>
      </c>
      <c r="PH48" s="11">
        <v>0</v>
      </c>
      <c r="PI48" s="11">
        <v>0</v>
      </c>
      <c r="PJ48" s="11">
        <v>0</v>
      </c>
      <c r="PK48" s="11">
        <v>0</v>
      </c>
      <c r="PL48" s="11">
        <v>51.375496129265926</v>
      </c>
      <c r="PM48" s="11">
        <v>5.8008196599724567E-2</v>
      </c>
      <c r="PN48" s="11">
        <v>0</v>
      </c>
      <c r="PO48" s="11">
        <v>0</v>
      </c>
      <c r="PP48" s="11">
        <v>0</v>
      </c>
      <c r="PQ48" s="11">
        <v>0</v>
      </c>
      <c r="PR48" s="11">
        <v>0</v>
      </c>
      <c r="PS48" s="11">
        <v>0</v>
      </c>
      <c r="PT48" s="11">
        <v>0</v>
      </c>
      <c r="PU48" s="11">
        <v>0</v>
      </c>
      <c r="PV48" s="11">
        <v>252.81235884018452</v>
      </c>
      <c r="PW48" s="11">
        <v>0</v>
      </c>
      <c r="PX48" s="11">
        <v>0</v>
      </c>
      <c r="PY48" s="11">
        <v>0</v>
      </c>
      <c r="PZ48" s="11">
        <v>0</v>
      </c>
      <c r="QA48" s="11">
        <v>0</v>
      </c>
      <c r="QB48" s="11">
        <v>0</v>
      </c>
      <c r="QC48" s="11">
        <v>0</v>
      </c>
      <c r="QD48" s="11">
        <v>0</v>
      </c>
      <c r="QE48" s="11">
        <v>0</v>
      </c>
      <c r="QF48" s="11">
        <v>36.972664759605422</v>
      </c>
      <c r="QG48" s="11">
        <v>0</v>
      </c>
      <c r="QH48" s="11">
        <v>0</v>
      </c>
      <c r="QI48" s="11">
        <v>0</v>
      </c>
      <c r="QJ48" s="11">
        <v>0</v>
      </c>
      <c r="QK48" s="11">
        <v>0</v>
      </c>
      <c r="QL48" s="11">
        <v>0</v>
      </c>
      <c r="QM48" s="11">
        <v>0</v>
      </c>
      <c r="QN48" s="11">
        <v>0</v>
      </c>
      <c r="QO48" s="11">
        <v>0</v>
      </c>
      <c r="QP48" s="11">
        <v>198.42908239520747</v>
      </c>
      <c r="QQ48" s="11">
        <v>0</v>
      </c>
      <c r="QR48" s="11">
        <v>52.597321840383444</v>
      </c>
      <c r="QS48" s="11">
        <v>0</v>
      </c>
      <c r="QT48" s="11">
        <v>0</v>
      </c>
      <c r="QU48" s="11">
        <v>0</v>
      </c>
      <c r="QV48" s="11">
        <v>0</v>
      </c>
      <c r="QW48" s="11">
        <v>27.550611440048602</v>
      </c>
      <c r="QX48" s="11">
        <v>0</v>
      </c>
      <c r="QY48" s="11">
        <v>0</v>
      </c>
      <c r="QZ48" s="11">
        <v>5.6692022515020177</v>
      </c>
      <c r="RA48" s="11">
        <v>0</v>
      </c>
      <c r="RB48" s="11">
        <v>1.5027275830797269</v>
      </c>
      <c r="RC48" s="11">
        <v>0</v>
      </c>
      <c r="RD48" s="11">
        <v>0</v>
      </c>
      <c r="RE48" s="11">
        <v>0</v>
      </c>
      <c r="RF48" s="11">
        <v>0</v>
      </c>
      <c r="RG48" s="11">
        <v>0.78713254388336129</v>
      </c>
      <c r="RH48" s="11">
        <v>0</v>
      </c>
      <c r="RI48" s="11">
        <v>0</v>
      </c>
      <c r="RJ48" s="11">
        <v>104.07491486946653</v>
      </c>
      <c r="RK48" s="11">
        <v>0</v>
      </c>
      <c r="RL48" s="11">
        <v>0</v>
      </c>
      <c r="RM48" s="11">
        <v>0</v>
      </c>
      <c r="RN48" s="11">
        <v>0</v>
      </c>
      <c r="RO48" s="11">
        <v>0</v>
      </c>
      <c r="RP48" s="11">
        <v>0</v>
      </c>
      <c r="RQ48" s="11">
        <v>0</v>
      </c>
      <c r="RR48" s="11">
        <v>0</v>
      </c>
      <c r="RS48" s="11">
        <v>0</v>
      </c>
      <c r="RT48" s="11">
        <v>118.97404280140125</v>
      </c>
      <c r="RU48" s="11">
        <v>0</v>
      </c>
      <c r="RV48" s="11">
        <v>0</v>
      </c>
      <c r="RW48" s="11">
        <v>0</v>
      </c>
      <c r="RX48" s="11">
        <v>0</v>
      </c>
      <c r="RY48" s="11">
        <v>0</v>
      </c>
      <c r="RZ48" s="11">
        <v>0</v>
      </c>
      <c r="SA48" s="11">
        <v>0</v>
      </c>
      <c r="SB48" s="11">
        <v>0</v>
      </c>
      <c r="SC48" s="11">
        <v>0</v>
      </c>
      <c r="SD48" s="11">
        <v>134.67688570314994</v>
      </c>
      <c r="SE48" s="11">
        <v>0</v>
      </c>
      <c r="SF48" s="11">
        <v>0</v>
      </c>
      <c r="SG48" s="11">
        <v>0</v>
      </c>
      <c r="SH48" s="11">
        <v>0</v>
      </c>
      <c r="SI48" s="11">
        <v>0</v>
      </c>
      <c r="SJ48" s="11">
        <v>0</v>
      </c>
      <c r="SK48" s="11">
        <v>0</v>
      </c>
      <c r="SL48" s="11">
        <v>0</v>
      </c>
      <c r="SM48" s="11">
        <v>0</v>
      </c>
      <c r="SN48" s="11">
        <v>138.024</v>
      </c>
      <c r="SO48" s="11">
        <v>0</v>
      </c>
      <c r="SP48" s="11">
        <v>0</v>
      </c>
      <c r="SQ48" s="11">
        <v>0</v>
      </c>
      <c r="SR48" s="11">
        <v>0</v>
      </c>
      <c r="SS48" s="11">
        <v>0</v>
      </c>
      <c r="ST48" s="11">
        <v>0</v>
      </c>
      <c r="SU48" s="11">
        <v>0</v>
      </c>
      <c r="SV48" s="11">
        <v>0</v>
      </c>
      <c r="SW48" s="11">
        <v>0</v>
      </c>
      <c r="SX48" s="11">
        <v>18.112455339258066</v>
      </c>
      <c r="SY48" s="11">
        <v>0</v>
      </c>
      <c r="SZ48" s="11">
        <v>0</v>
      </c>
      <c r="TA48" s="11">
        <v>0</v>
      </c>
      <c r="TB48" s="11">
        <v>0</v>
      </c>
      <c r="TC48" s="11">
        <v>0</v>
      </c>
      <c r="TD48" s="11">
        <v>0</v>
      </c>
      <c r="TE48" s="11">
        <v>0</v>
      </c>
      <c r="TF48" s="11">
        <v>0</v>
      </c>
      <c r="TG48" s="11">
        <v>0</v>
      </c>
      <c r="TH48" s="11">
        <v>1.0505130567478547</v>
      </c>
      <c r="TI48" s="11">
        <v>0</v>
      </c>
      <c r="TJ48" s="11">
        <v>0</v>
      </c>
      <c r="TK48" s="11">
        <v>0</v>
      </c>
      <c r="TL48" s="11">
        <v>0</v>
      </c>
      <c r="TM48" s="11">
        <v>0</v>
      </c>
      <c r="TN48" s="11">
        <v>0</v>
      </c>
      <c r="TO48" s="11">
        <v>0</v>
      </c>
      <c r="TP48" s="11">
        <v>0</v>
      </c>
      <c r="TQ48" s="11">
        <v>0</v>
      </c>
      <c r="TR48" s="11">
        <v>0</v>
      </c>
      <c r="TS48" s="11">
        <v>0</v>
      </c>
      <c r="TT48" s="11">
        <v>0</v>
      </c>
      <c r="TU48" s="11">
        <v>0</v>
      </c>
      <c r="TV48" s="11">
        <v>0</v>
      </c>
      <c r="TW48" s="11">
        <v>0</v>
      </c>
      <c r="TX48" s="11">
        <v>0</v>
      </c>
      <c r="TY48" s="11">
        <v>0</v>
      </c>
      <c r="TZ48" s="11">
        <v>0</v>
      </c>
      <c r="UA48" s="11">
        <v>0</v>
      </c>
      <c r="UB48" s="11">
        <v>0</v>
      </c>
      <c r="UC48" s="11">
        <v>0</v>
      </c>
      <c r="UD48" s="11">
        <v>0</v>
      </c>
      <c r="UE48" s="11">
        <v>0</v>
      </c>
      <c r="UF48" s="11">
        <v>0</v>
      </c>
      <c r="UG48" s="11">
        <v>0</v>
      </c>
      <c r="UH48" s="11">
        <v>0</v>
      </c>
      <c r="UI48" s="11">
        <v>0</v>
      </c>
      <c r="UJ48" s="11">
        <v>0</v>
      </c>
      <c r="UK48" s="11">
        <v>0</v>
      </c>
      <c r="UL48" s="11">
        <v>0</v>
      </c>
      <c r="UM48" s="11">
        <v>0</v>
      </c>
      <c r="UN48" s="11">
        <v>0</v>
      </c>
      <c r="UO48" s="11">
        <v>0</v>
      </c>
      <c r="UP48" s="11">
        <v>0</v>
      </c>
      <c r="UQ48" s="11">
        <v>0</v>
      </c>
      <c r="UR48" s="11">
        <v>0</v>
      </c>
      <c r="US48" s="11">
        <v>0</v>
      </c>
      <c r="UT48" s="11">
        <v>0</v>
      </c>
      <c r="UU48" s="11">
        <v>0</v>
      </c>
      <c r="UV48" s="11">
        <v>0</v>
      </c>
      <c r="UW48" s="11">
        <v>0</v>
      </c>
      <c r="UX48" s="11">
        <v>0</v>
      </c>
      <c r="UY48" s="11">
        <v>0</v>
      </c>
      <c r="UZ48" s="11">
        <v>0</v>
      </c>
      <c r="VA48" s="11">
        <v>0</v>
      </c>
      <c r="VB48" s="11">
        <v>0</v>
      </c>
      <c r="VC48" s="11">
        <v>0</v>
      </c>
      <c r="VD48" s="11">
        <v>0</v>
      </c>
      <c r="VE48" s="11">
        <v>0</v>
      </c>
      <c r="VF48" s="11">
        <v>0</v>
      </c>
      <c r="VG48" s="11">
        <v>0</v>
      </c>
      <c r="VH48" s="11">
        <v>0</v>
      </c>
      <c r="VI48" s="11">
        <v>0</v>
      </c>
      <c r="VJ48" s="11">
        <v>0</v>
      </c>
      <c r="VK48" s="11">
        <v>0</v>
      </c>
      <c r="VL48" s="11">
        <v>0</v>
      </c>
      <c r="VM48" s="11">
        <v>0</v>
      </c>
      <c r="VN48" s="11">
        <v>0</v>
      </c>
      <c r="VO48" s="11">
        <v>0</v>
      </c>
      <c r="VP48" s="11">
        <v>0</v>
      </c>
      <c r="VQ48" s="11">
        <v>0</v>
      </c>
      <c r="VR48" s="11">
        <v>0</v>
      </c>
      <c r="VS48" s="11">
        <v>0</v>
      </c>
      <c r="VT48" s="11">
        <v>0</v>
      </c>
      <c r="VU48" s="11">
        <v>0</v>
      </c>
      <c r="VV48" s="11">
        <v>0</v>
      </c>
      <c r="VW48" s="11">
        <v>0</v>
      </c>
      <c r="VX48" s="11">
        <v>0</v>
      </c>
      <c r="VY48" s="11">
        <v>0</v>
      </c>
      <c r="VZ48" s="11">
        <v>0</v>
      </c>
      <c r="WA48" s="11">
        <v>0</v>
      </c>
      <c r="WB48" s="11">
        <v>0</v>
      </c>
      <c r="WC48" s="11">
        <v>0</v>
      </c>
      <c r="WD48" s="11">
        <v>0</v>
      </c>
      <c r="WE48" s="11">
        <v>0</v>
      </c>
      <c r="WF48" s="11">
        <v>0</v>
      </c>
      <c r="WG48" s="11">
        <v>0</v>
      </c>
      <c r="WH48" s="11">
        <v>0</v>
      </c>
      <c r="WI48" s="11">
        <v>0</v>
      </c>
      <c r="WJ48" s="11">
        <v>0</v>
      </c>
      <c r="WK48" s="11">
        <v>0</v>
      </c>
      <c r="WL48" s="11">
        <v>0</v>
      </c>
      <c r="WM48" s="11">
        <v>0</v>
      </c>
      <c r="WN48" s="11">
        <v>0</v>
      </c>
      <c r="WO48" s="11">
        <v>0</v>
      </c>
      <c r="WP48" s="11">
        <v>0</v>
      </c>
      <c r="WQ48" s="11">
        <v>0</v>
      </c>
      <c r="WR48" s="11">
        <v>0</v>
      </c>
      <c r="WS48" s="11">
        <v>0</v>
      </c>
      <c r="WT48" s="11">
        <v>15.556989011249382</v>
      </c>
      <c r="WU48" s="11">
        <v>0</v>
      </c>
      <c r="WV48" s="11">
        <v>0</v>
      </c>
      <c r="WW48" s="11">
        <v>0</v>
      </c>
      <c r="WX48" s="11">
        <v>0</v>
      </c>
      <c r="WY48" s="11">
        <v>0</v>
      </c>
      <c r="WZ48" s="11">
        <v>0</v>
      </c>
      <c r="XA48" s="11">
        <v>0</v>
      </c>
      <c r="XB48" s="11">
        <v>0</v>
      </c>
      <c r="XC48" s="11">
        <v>0</v>
      </c>
      <c r="XD48" s="11">
        <v>28.672847015341738</v>
      </c>
      <c r="XE48" s="11">
        <v>0</v>
      </c>
      <c r="XF48" s="11">
        <v>0</v>
      </c>
      <c r="XG48" s="11">
        <v>0</v>
      </c>
      <c r="XH48" s="11">
        <v>0</v>
      </c>
      <c r="XI48" s="11">
        <v>0</v>
      </c>
      <c r="XJ48" s="11">
        <v>0</v>
      </c>
      <c r="XK48" s="11">
        <v>0</v>
      </c>
      <c r="XL48" s="11">
        <v>0</v>
      </c>
      <c r="XM48" s="11">
        <v>0</v>
      </c>
      <c r="XN48" s="11">
        <v>0</v>
      </c>
      <c r="XO48" s="11">
        <v>0</v>
      </c>
      <c r="XP48" s="11">
        <v>0</v>
      </c>
    </row>
    <row r="49" spans="1:640">
      <c r="A49" s="6">
        <v>196</v>
      </c>
      <c r="B49" s="3" t="s">
        <v>166</v>
      </c>
      <c r="C49" s="8">
        <f t="shared" si="0"/>
        <v>983.18685100751838</v>
      </c>
      <c r="D49" s="8">
        <f t="shared" si="1"/>
        <v>1461.9303063658838</v>
      </c>
      <c r="E49" s="60">
        <f t="shared" si="6"/>
        <v>2445.1171573734023</v>
      </c>
      <c r="F49" s="9">
        <f t="shared" si="2"/>
        <v>477.63956504578965</v>
      </c>
      <c r="G49" s="9">
        <f t="shared" si="3"/>
        <v>1769.5931064824633</v>
      </c>
      <c r="H49" s="9">
        <f t="shared" si="7"/>
        <v>2247.2326715282529</v>
      </c>
      <c r="I49" s="10">
        <f t="shared" si="8"/>
        <v>1460.8264160533081</v>
      </c>
      <c r="J49" s="10">
        <f t="shared" si="9"/>
        <v>3231.5234128483471</v>
      </c>
      <c r="K49" s="10">
        <f t="shared" si="10"/>
        <v>4692.3498289016552</v>
      </c>
      <c r="L49" s="57">
        <v>878.28673712586874</v>
      </c>
      <c r="M49" s="57">
        <v>83.102108374866333</v>
      </c>
      <c r="N49" s="57">
        <v>21.798005506783255</v>
      </c>
      <c r="O49" s="57">
        <v>0</v>
      </c>
      <c r="P49" s="57">
        <v>0</v>
      </c>
      <c r="Q49" s="57">
        <v>0</v>
      </c>
      <c r="R49" s="57">
        <v>53.832596660282121</v>
      </c>
      <c r="S49" s="57">
        <v>1408.0977097056016</v>
      </c>
      <c r="T49" s="57">
        <v>0</v>
      </c>
      <c r="U49" s="58">
        <v>278.33942443633856</v>
      </c>
      <c r="V49" s="58">
        <v>197.72014611623433</v>
      </c>
      <c r="W49" s="58">
        <v>1.579994493216746</v>
      </c>
      <c r="X49" s="58">
        <v>81.656100000000009</v>
      </c>
      <c r="Y49" s="58">
        <v>11.9</v>
      </c>
      <c r="Z49" s="58">
        <v>0</v>
      </c>
      <c r="AA49" s="58">
        <v>7.87277393633219</v>
      </c>
      <c r="AB49" s="58">
        <v>1668.1642325461312</v>
      </c>
      <c r="AC49" s="58">
        <v>0</v>
      </c>
      <c r="AD49" s="59">
        <f t="shared" si="12"/>
        <v>1156.6261615622072</v>
      </c>
      <c r="AE49" s="59">
        <f t="shared" si="12"/>
        <v>280.82225449110069</v>
      </c>
      <c r="AF49" s="59">
        <f t="shared" si="12"/>
        <v>23.378</v>
      </c>
      <c r="AG49" s="59">
        <f t="shared" si="11"/>
        <v>81.656100000000009</v>
      </c>
      <c r="AH49" s="59">
        <f t="shared" si="11"/>
        <v>11.9</v>
      </c>
      <c r="AI49" s="59">
        <f t="shared" si="11"/>
        <v>0</v>
      </c>
      <c r="AJ49" s="59">
        <f t="shared" si="11"/>
        <v>61.705370596614308</v>
      </c>
      <c r="AK49" s="59">
        <f t="shared" si="11"/>
        <v>3076.2619422517328</v>
      </c>
      <c r="AL49" s="59">
        <f t="shared" si="11"/>
        <v>0</v>
      </c>
      <c r="AM49" s="11">
        <v>0</v>
      </c>
      <c r="AN49" s="11">
        <v>0</v>
      </c>
      <c r="AO49" s="11">
        <v>21.798005506783255</v>
      </c>
      <c r="AP49" s="11">
        <v>0</v>
      </c>
      <c r="AQ49" s="11">
        <v>0</v>
      </c>
      <c r="AR49" s="11">
        <v>0</v>
      </c>
      <c r="AS49" s="11">
        <v>0</v>
      </c>
      <c r="AT49" s="11">
        <v>189.73532999248482</v>
      </c>
      <c r="AU49" s="11">
        <v>0</v>
      </c>
      <c r="AV49" s="11">
        <v>0</v>
      </c>
      <c r="AW49" s="11">
        <v>0</v>
      </c>
      <c r="AX49" s="11">
        <v>0</v>
      </c>
      <c r="AY49" s="11">
        <v>1.579994493216746</v>
      </c>
      <c r="AZ49" s="11">
        <v>0</v>
      </c>
      <c r="BA49" s="11">
        <v>0</v>
      </c>
      <c r="BB49" s="11">
        <v>0</v>
      </c>
      <c r="BC49" s="11">
        <v>0</v>
      </c>
      <c r="BD49" s="11">
        <v>13.752670007515151</v>
      </c>
      <c r="BE49" s="11">
        <v>0</v>
      </c>
      <c r="BF49" s="11">
        <v>0</v>
      </c>
      <c r="BG49" s="11">
        <v>0</v>
      </c>
      <c r="BH49" s="11">
        <v>0</v>
      </c>
      <c r="BI49" s="11">
        <v>0</v>
      </c>
      <c r="BJ49" s="11">
        <v>0</v>
      </c>
      <c r="BK49" s="11">
        <v>0</v>
      </c>
      <c r="BL49" s="11">
        <v>0</v>
      </c>
      <c r="BM49" s="11">
        <v>0</v>
      </c>
      <c r="BN49" s="11">
        <v>7.7716454744790884</v>
      </c>
      <c r="BO49" s="11">
        <v>0</v>
      </c>
      <c r="BP49" s="11">
        <v>0</v>
      </c>
      <c r="BQ49" s="11">
        <v>0</v>
      </c>
      <c r="BR49" s="11">
        <v>0</v>
      </c>
      <c r="BS49" s="11">
        <v>0</v>
      </c>
      <c r="BT49" s="11">
        <v>0</v>
      </c>
      <c r="BU49" s="11">
        <v>11.9</v>
      </c>
      <c r="BV49" s="11">
        <v>0</v>
      </c>
      <c r="BW49" s="11">
        <v>0</v>
      </c>
      <c r="BX49" s="11">
        <v>-7.7716454744790893</v>
      </c>
      <c r="BY49" s="11">
        <v>0</v>
      </c>
      <c r="BZ49" s="11">
        <v>0</v>
      </c>
      <c r="CA49" s="11">
        <v>0</v>
      </c>
      <c r="CB49" s="11">
        <v>0</v>
      </c>
      <c r="CC49" s="11">
        <v>0</v>
      </c>
      <c r="CD49" s="11">
        <v>0</v>
      </c>
      <c r="CE49" s="11">
        <v>0</v>
      </c>
      <c r="CF49" s="11">
        <v>0</v>
      </c>
      <c r="CG49" s="11">
        <v>0</v>
      </c>
      <c r="CH49" s="11">
        <v>623.63171865156426</v>
      </c>
      <c r="CI49" s="11">
        <v>0</v>
      </c>
      <c r="CJ49" s="11">
        <v>0</v>
      </c>
      <c r="CK49" s="11">
        <v>0</v>
      </c>
      <c r="CL49" s="11">
        <v>0</v>
      </c>
      <c r="CM49" s="11">
        <v>0</v>
      </c>
      <c r="CN49" s="11">
        <v>0</v>
      </c>
      <c r="CO49" s="11">
        <v>0</v>
      </c>
      <c r="CP49" s="11">
        <v>0</v>
      </c>
      <c r="CQ49" s="11">
        <v>0</v>
      </c>
      <c r="CR49" s="11">
        <v>669.30946134843578</v>
      </c>
      <c r="CS49" s="11">
        <v>0</v>
      </c>
      <c r="CT49" s="11">
        <v>0</v>
      </c>
      <c r="CU49" s="11">
        <v>0</v>
      </c>
      <c r="CV49" s="11">
        <v>0.77150797129947024</v>
      </c>
      <c r="CW49" s="11">
        <v>0</v>
      </c>
      <c r="CX49" s="11">
        <v>0</v>
      </c>
      <c r="CY49" s="11">
        <v>0</v>
      </c>
      <c r="CZ49" s="11">
        <v>0</v>
      </c>
      <c r="DA49" s="11">
        <v>0</v>
      </c>
      <c r="DB49" s="11">
        <v>1.8631967220396597</v>
      </c>
      <c r="DC49" s="11">
        <v>0</v>
      </c>
      <c r="DD49" s="11">
        <v>0</v>
      </c>
      <c r="DE49" s="11">
        <v>0</v>
      </c>
      <c r="DF49" s="11">
        <v>23.50033202870053</v>
      </c>
      <c r="DG49" s="11">
        <v>0</v>
      </c>
      <c r="DH49" s="11">
        <v>0</v>
      </c>
      <c r="DI49" s="11">
        <v>0</v>
      </c>
      <c r="DJ49" s="11">
        <v>0</v>
      </c>
      <c r="DK49" s="11">
        <v>0</v>
      </c>
      <c r="DL49" s="11">
        <v>56.75345327796034</v>
      </c>
      <c r="DM49" s="11">
        <v>0</v>
      </c>
      <c r="DN49" s="11">
        <v>0</v>
      </c>
      <c r="DO49" s="11">
        <v>0</v>
      </c>
      <c r="DP49" s="11">
        <v>7.8112542630091859</v>
      </c>
      <c r="DQ49" s="11">
        <v>0</v>
      </c>
      <c r="DR49" s="11">
        <v>0</v>
      </c>
      <c r="DS49" s="11">
        <v>0</v>
      </c>
      <c r="DT49" s="11">
        <v>0</v>
      </c>
      <c r="DU49" s="11">
        <v>0</v>
      </c>
      <c r="DV49" s="11">
        <v>62.993985992009563</v>
      </c>
      <c r="DW49" s="11">
        <v>0</v>
      </c>
      <c r="DX49" s="11">
        <v>0</v>
      </c>
      <c r="DY49" s="11">
        <v>0</v>
      </c>
      <c r="DZ49" s="11">
        <v>4.5886832623637703</v>
      </c>
      <c r="EA49" s="11">
        <v>0</v>
      </c>
      <c r="EB49" s="11">
        <v>0</v>
      </c>
      <c r="EC49" s="11">
        <v>0</v>
      </c>
      <c r="ED49" s="11">
        <v>0</v>
      </c>
      <c r="EE49" s="11">
        <v>0</v>
      </c>
      <c r="EF49" s="11">
        <v>37.005510180352985</v>
      </c>
      <c r="EG49" s="11">
        <v>0</v>
      </c>
      <c r="EH49" s="11">
        <v>0</v>
      </c>
      <c r="EI49" s="11">
        <v>0</v>
      </c>
      <c r="EJ49" s="11">
        <v>0</v>
      </c>
      <c r="EK49" s="11">
        <v>0</v>
      </c>
      <c r="EL49" s="11">
        <v>0</v>
      </c>
      <c r="EM49" s="11">
        <v>0</v>
      </c>
      <c r="EN49" s="11">
        <v>0</v>
      </c>
      <c r="EO49" s="11">
        <v>0</v>
      </c>
      <c r="EP49" s="11">
        <v>0</v>
      </c>
      <c r="EQ49" s="11">
        <v>0</v>
      </c>
      <c r="ER49" s="11">
        <v>0</v>
      </c>
      <c r="ES49" s="11">
        <v>0</v>
      </c>
      <c r="ET49" s="11">
        <v>0</v>
      </c>
      <c r="EU49" s="11">
        <v>0</v>
      </c>
      <c r="EV49" s="11">
        <v>0</v>
      </c>
      <c r="EW49" s="11">
        <v>0</v>
      </c>
      <c r="EX49" s="11">
        <v>0</v>
      </c>
      <c r="EY49" s="11">
        <v>0</v>
      </c>
      <c r="EZ49" s="11">
        <v>0</v>
      </c>
      <c r="FA49" s="11">
        <v>0</v>
      </c>
      <c r="FB49" s="11">
        <v>0</v>
      </c>
      <c r="FC49" s="11">
        <v>0</v>
      </c>
      <c r="FD49" s="11">
        <v>35.799519999999994</v>
      </c>
      <c r="FE49" s="11">
        <v>0</v>
      </c>
      <c r="FF49" s="11">
        <v>0</v>
      </c>
      <c r="FG49" s="11">
        <v>0</v>
      </c>
      <c r="FH49" s="11">
        <v>0</v>
      </c>
      <c r="FI49" s="11">
        <v>0</v>
      </c>
      <c r="FJ49" s="11">
        <v>0</v>
      </c>
      <c r="FK49" s="11">
        <v>0</v>
      </c>
      <c r="FL49" s="11">
        <v>0</v>
      </c>
      <c r="FM49" s="11">
        <v>0</v>
      </c>
      <c r="FN49" s="11">
        <v>20</v>
      </c>
      <c r="FO49" s="11">
        <v>0</v>
      </c>
      <c r="FP49" s="11">
        <v>0</v>
      </c>
      <c r="FQ49" s="11">
        <v>0</v>
      </c>
      <c r="FR49" s="11">
        <v>0</v>
      </c>
      <c r="FS49" s="11">
        <v>0</v>
      </c>
      <c r="FT49" s="11">
        <v>0</v>
      </c>
      <c r="FU49" s="11">
        <v>0</v>
      </c>
      <c r="FV49" s="11">
        <v>0</v>
      </c>
      <c r="FW49" s="11">
        <v>0</v>
      </c>
      <c r="FX49" s="11">
        <v>0</v>
      </c>
      <c r="FY49" s="11">
        <v>0</v>
      </c>
      <c r="FZ49" s="11">
        <v>0</v>
      </c>
      <c r="GA49" s="11">
        <v>0</v>
      </c>
      <c r="GB49" s="11">
        <v>0</v>
      </c>
      <c r="GC49" s="11">
        <v>0</v>
      </c>
      <c r="GD49" s="11">
        <v>0</v>
      </c>
      <c r="GE49" s="11">
        <v>0</v>
      </c>
      <c r="GF49" s="11">
        <v>0</v>
      </c>
      <c r="GG49" s="11">
        <v>0</v>
      </c>
      <c r="GH49" s="11">
        <v>0</v>
      </c>
      <c r="GI49" s="11">
        <v>0</v>
      </c>
      <c r="GJ49" s="11">
        <v>0</v>
      </c>
      <c r="GK49" s="11">
        <v>0</v>
      </c>
      <c r="GL49" s="11">
        <v>0</v>
      </c>
      <c r="GM49" s="11">
        <v>0</v>
      </c>
      <c r="GN49" s="11">
        <v>0</v>
      </c>
      <c r="GO49" s="11">
        <v>0</v>
      </c>
      <c r="GP49" s="11">
        <v>0</v>
      </c>
      <c r="GQ49" s="11">
        <v>161.786</v>
      </c>
      <c r="GR49" s="11">
        <v>44</v>
      </c>
      <c r="GS49" s="11">
        <v>0</v>
      </c>
      <c r="GT49" s="11">
        <v>0</v>
      </c>
      <c r="GU49" s="11">
        <v>0</v>
      </c>
      <c r="GV49" s="11">
        <v>0</v>
      </c>
      <c r="GW49" s="11">
        <v>0</v>
      </c>
      <c r="GX49" s="11">
        <v>0</v>
      </c>
      <c r="GY49" s="11">
        <v>0</v>
      </c>
      <c r="GZ49" s="11">
        <v>0</v>
      </c>
      <c r="HA49" s="11">
        <v>0</v>
      </c>
      <c r="HB49" s="11">
        <v>0</v>
      </c>
      <c r="HC49" s="11">
        <v>0</v>
      </c>
      <c r="HD49" s="11">
        <v>0</v>
      </c>
      <c r="HE49" s="11">
        <v>0</v>
      </c>
      <c r="HF49" s="11">
        <v>0</v>
      </c>
      <c r="HG49" s="11">
        <v>0</v>
      </c>
      <c r="HH49" s="11">
        <v>0</v>
      </c>
      <c r="HI49" s="11">
        <v>0</v>
      </c>
      <c r="HJ49" s="11">
        <v>0</v>
      </c>
      <c r="HK49" s="11">
        <v>0</v>
      </c>
      <c r="HL49" s="11">
        <v>0</v>
      </c>
      <c r="HM49" s="11">
        <v>0</v>
      </c>
      <c r="HN49" s="11">
        <v>0</v>
      </c>
      <c r="HO49" s="11">
        <v>0</v>
      </c>
      <c r="HP49" s="11">
        <v>0</v>
      </c>
      <c r="HQ49" s="11">
        <v>0</v>
      </c>
      <c r="HR49" s="11">
        <v>0</v>
      </c>
      <c r="HS49" s="11">
        <v>0</v>
      </c>
      <c r="HT49" s="11">
        <v>0</v>
      </c>
      <c r="HU49" s="11">
        <v>0</v>
      </c>
      <c r="HV49" s="11">
        <v>0</v>
      </c>
      <c r="HW49" s="11">
        <v>0</v>
      </c>
      <c r="HX49" s="11">
        <v>0</v>
      </c>
      <c r="HY49" s="11">
        <v>0</v>
      </c>
      <c r="HZ49" s="11">
        <v>0</v>
      </c>
      <c r="IA49" s="11">
        <v>0</v>
      </c>
      <c r="IB49" s="11">
        <v>0</v>
      </c>
      <c r="IC49" s="11">
        <v>0</v>
      </c>
      <c r="ID49" s="11">
        <v>0</v>
      </c>
      <c r="IE49" s="11">
        <v>0</v>
      </c>
      <c r="IF49" s="11">
        <v>114.6789</v>
      </c>
      <c r="IG49" s="11">
        <v>0</v>
      </c>
      <c r="IH49" s="11">
        <v>0</v>
      </c>
      <c r="II49" s="11">
        <v>0</v>
      </c>
      <c r="IJ49" s="11">
        <v>0</v>
      </c>
      <c r="IK49" s="11">
        <v>0</v>
      </c>
      <c r="IL49" s="11">
        <v>0</v>
      </c>
      <c r="IM49" s="11">
        <v>0</v>
      </c>
      <c r="IN49" s="11">
        <v>0</v>
      </c>
      <c r="IO49" s="11">
        <v>0</v>
      </c>
      <c r="IP49" s="11">
        <v>0</v>
      </c>
      <c r="IQ49" s="11">
        <v>0</v>
      </c>
      <c r="IR49" s="11">
        <v>100</v>
      </c>
      <c r="IS49" s="11">
        <v>0</v>
      </c>
      <c r="IT49" s="11">
        <v>0</v>
      </c>
      <c r="IU49" s="11">
        <v>0</v>
      </c>
      <c r="IV49" s="11">
        <v>23.894860000000001</v>
      </c>
      <c r="IW49" s="11">
        <v>0</v>
      </c>
      <c r="IX49" s="11">
        <v>0</v>
      </c>
      <c r="IY49" s="11">
        <v>0</v>
      </c>
      <c r="IZ49" s="11">
        <v>0</v>
      </c>
      <c r="JA49" s="11">
        <v>0</v>
      </c>
      <c r="JB49" s="11">
        <v>0</v>
      </c>
      <c r="JC49" s="11">
        <v>0</v>
      </c>
      <c r="JD49" s="11">
        <v>0</v>
      </c>
      <c r="JE49" s="11">
        <v>0</v>
      </c>
      <c r="JF49" s="11">
        <v>0</v>
      </c>
      <c r="JG49" s="11">
        <v>0</v>
      </c>
      <c r="JH49" s="11">
        <v>0</v>
      </c>
      <c r="JI49" s="11">
        <v>0</v>
      </c>
      <c r="JJ49" s="11">
        <v>0</v>
      </c>
      <c r="JK49" s="11">
        <v>0</v>
      </c>
      <c r="JL49" s="11">
        <v>0</v>
      </c>
      <c r="JM49" s="11">
        <v>0</v>
      </c>
      <c r="JN49" s="11">
        <v>0</v>
      </c>
      <c r="JO49" s="11">
        <v>0</v>
      </c>
      <c r="JP49" s="11">
        <v>52.180349999999997</v>
      </c>
      <c r="JQ49" s="11">
        <v>0</v>
      </c>
      <c r="JR49" s="11">
        <v>0</v>
      </c>
      <c r="JS49" s="11">
        <v>0</v>
      </c>
      <c r="JT49" s="11">
        <v>0</v>
      </c>
      <c r="JU49" s="11">
        <v>0</v>
      </c>
      <c r="JV49" s="11">
        <v>0</v>
      </c>
      <c r="JW49" s="11">
        <v>0</v>
      </c>
      <c r="JX49" s="11">
        <v>0</v>
      </c>
      <c r="JY49" s="11">
        <v>0</v>
      </c>
      <c r="JZ49" s="11">
        <v>0</v>
      </c>
      <c r="KA49" s="11">
        <v>0</v>
      </c>
      <c r="KB49" s="11">
        <v>0</v>
      </c>
      <c r="KC49" s="11">
        <v>0</v>
      </c>
      <c r="KD49" s="11">
        <v>0</v>
      </c>
      <c r="KE49" s="11">
        <v>0</v>
      </c>
      <c r="KF49" s="11">
        <v>0</v>
      </c>
      <c r="KG49" s="11">
        <v>0</v>
      </c>
      <c r="KH49" s="11">
        <v>0</v>
      </c>
      <c r="KI49" s="11">
        <v>0</v>
      </c>
      <c r="KJ49" s="11">
        <v>0</v>
      </c>
      <c r="KK49" s="11">
        <v>0</v>
      </c>
      <c r="KL49" s="11">
        <v>0</v>
      </c>
      <c r="KM49" s="11">
        <v>0</v>
      </c>
      <c r="KN49" s="11">
        <v>0</v>
      </c>
      <c r="KO49" s="11">
        <v>0</v>
      </c>
      <c r="KP49" s="11">
        <v>0</v>
      </c>
      <c r="KQ49" s="11">
        <v>0</v>
      </c>
      <c r="KR49" s="11">
        <v>0</v>
      </c>
      <c r="KS49" s="11">
        <v>0</v>
      </c>
      <c r="KT49" s="11">
        <v>0</v>
      </c>
      <c r="KU49" s="11">
        <v>0</v>
      </c>
      <c r="KV49" s="11">
        <v>0</v>
      </c>
      <c r="KW49" s="11">
        <v>0</v>
      </c>
      <c r="KX49" s="11">
        <v>0</v>
      </c>
      <c r="KY49" s="11">
        <v>0</v>
      </c>
      <c r="KZ49" s="11">
        <v>0</v>
      </c>
      <c r="LA49" s="11">
        <v>0</v>
      </c>
      <c r="LB49" s="11">
        <v>0</v>
      </c>
      <c r="LC49" s="11">
        <v>0</v>
      </c>
      <c r="LD49" s="11">
        <v>0.69068839168780993</v>
      </c>
      <c r="LE49" s="11">
        <v>0</v>
      </c>
      <c r="LF49" s="11">
        <v>0</v>
      </c>
      <c r="LG49" s="11">
        <v>0</v>
      </c>
      <c r="LH49" s="11">
        <v>0</v>
      </c>
      <c r="LI49" s="11">
        <v>0</v>
      </c>
      <c r="LJ49" s="11">
        <v>0</v>
      </c>
      <c r="LK49" s="11">
        <v>0</v>
      </c>
      <c r="LL49" s="11">
        <v>0</v>
      </c>
      <c r="LM49" s="11">
        <v>0</v>
      </c>
      <c r="LN49" s="11">
        <v>0.72275295629413105</v>
      </c>
      <c r="LO49" s="11">
        <v>0</v>
      </c>
      <c r="LP49" s="11">
        <v>0</v>
      </c>
      <c r="LQ49" s="11">
        <v>0</v>
      </c>
      <c r="LR49" s="11">
        <v>0</v>
      </c>
      <c r="LS49" s="11">
        <v>0</v>
      </c>
      <c r="LT49" s="11">
        <v>0</v>
      </c>
      <c r="LU49" s="11">
        <v>0</v>
      </c>
      <c r="LV49" s="11">
        <v>0</v>
      </c>
      <c r="LW49" s="11">
        <v>0</v>
      </c>
      <c r="LX49" s="11">
        <v>0</v>
      </c>
      <c r="LY49" s="11">
        <v>0</v>
      </c>
      <c r="LZ49" s="11">
        <v>0</v>
      </c>
      <c r="MA49" s="11">
        <v>0</v>
      </c>
      <c r="MB49" s="11">
        <v>0</v>
      </c>
      <c r="MC49" s="11">
        <v>0</v>
      </c>
      <c r="MD49" s="11">
        <v>0</v>
      </c>
      <c r="ME49" s="11">
        <v>0</v>
      </c>
      <c r="MF49" s="11">
        <v>0</v>
      </c>
      <c r="MG49" s="11">
        <v>0</v>
      </c>
      <c r="MH49" s="11">
        <v>0</v>
      </c>
      <c r="MI49" s="11">
        <v>0</v>
      </c>
      <c r="MJ49" s="11">
        <v>0</v>
      </c>
      <c r="MK49" s="11">
        <v>0</v>
      </c>
      <c r="ML49" s="11">
        <v>0</v>
      </c>
      <c r="MM49" s="11">
        <v>0</v>
      </c>
      <c r="MN49" s="11">
        <v>0</v>
      </c>
      <c r="MO49" s="11">
        <v>0</v>
      </c>
      <c r="MP49" s="11">
        <v>0</v>
      </c>
      <c r="MQ49" s="11">
        <v>0</v>
      </c>
      <c r="MR49" s="11">
        <v>0.33910534006580134</v>
      </c>
      <c r="MS49" s="11">
        <v>0</v>
      </c>
      <c r="MT49" s="11">
        <v>0</v>
      </c>
      <c r="MU49" s="11">
        <v>0</v>
      </c>
      <c r="MV49" s="11">
        <v>0</v>
      </c>
      <c r="MW49" s="11">
        <v>0</v>
      </c>
      <c r="MX49" s="11">
        <v>0</v>
      </c>
      <c r="MY49" s="11">
        <v>0</v>
      </c>
      <c r="MZ49" s="11">
        <v>0</v>
      </c>
      <c r="NA49" s="11">
        <v>0</v>
      </c>
      <c r="NB49" s="11">
        <v>0</v>
      </c>
      <c r="NC49" s="11">
        <v>0</v>
      </c>
      <c r="ND49" s="11">
        <v>0</v>
      </c>
      <c r="NE49" s="11">
        <v>0</v>
      </c>
      <c r="NF49" s="11">
        <v>0</v>
      </c>
      <c r="NG49" s="11">
        <v>0</v>
      </c>
      <c r="NH49" s="11">
        <v>0</v>
      </c>
      <c r="NI49" s="11">
        <v>0</v>
      </c>
      <c r="NJ49" s="11">
        <v>0</v>
      </c>
      <c r="NK49" s="11">
        <v>0</v>
      </c>
      <c r="NL49" s="11">
        <v>0</v>
      </c>
      <c r="NM49" s="11">
        <v>0</v>
      </c>
      <c r="NN49" s="11">
        <v>0</v>
      </c>
      <c r="NO49" s="11">
        <v>0</v>
      </c>
      <c r="NP49" s="11">
        <v>0</v>
      </c>
      <c r="NQ49" s="11">
        <v>0</v>
      </c>
      <c r="NR49" s="11">
        <v>0</v>
      </c>
      <c r="NS49" s="11">
        <v>0</v>
      </c>
      <c r="NT49" s="11">
        <v>0</v>
      </c>
      <c r="NU49" s="11">
        <v>0</v>
      </c>
      <c r="NV49" s="11">
        <v>0</v>
      </c>
      <c r="NW49" s="11">
        <v>0</v>
      </c>
      <c r="NX49" s="11">
        <v>0</v>
      </c>
      <c r="NY49" s="11">
        <v>0</v>
      </c>
      <c r="NZ49" s="11">
        <v>0</v>
      </c>
      <c r="OA49" s="11">
        <v>0</v>
      </c>
      <c r="OB49" s="11">
        <v>0</v>
      </c>
      <c r="OC49" s="11">
        <v>0</v>
      </c>
      <c r="OD49" s="11">
        <v>0</v>
      </c>
      <c r="OE49" s="11">
        <v>113.68462010915074</v>
      </c>
      <c r="OF49" s="11">
        <v>0</v>
      </c>
      <c r="OG49" s="11">
        <v>0</v>
      </c>
      <c r="OH49" s="11">
        <v>268.77596746666717</v>
      </c>
      <c r="OI49" s="11">
        <v>0</v>
      </c>
      <c r="OJ49" s="11">
        <v>0</v>
      </c>
      <c r="OK49" s="11">
        <v>0</v>
      </c>
      <c r="OL49" s="11">
        <v>0</v>
      </c>
      <c r="OM49" s="11">
        <v>0</v>
      </c>
      <c r="ON49" s="11">
        <v>0</v>
      </c>
      <c r="OO49" s="11">
        <v>1.5474903012651009</v>
      </c>
      <c r="OP49" s="11">
        <v>0</v>
      </c>
      <c r="OQ49" s="11">
        <v>0</v>
      </c>
      <c r="OR49" s="11">
        <v>167.01699934856839</v>
      </c>
      <c r="OS49" s="11">
        <v>0</v>
      </c>
      <c r="OT49" s="11">
        <v>0</v>
      </c>
      <c r="OU49" s="11">
        <v>0</v>
      </c>
      <c r="OV49" s="11">
        <v>0</v>
      </c>
      <c r="OW49" s="11">
        <v>0</v>
      </c>
      <c r="OX49" s="11">
        <v>0</v>
      </c>
      <c r="OY49" s="11">
        <v>0.96160824598412953</v>
      </c>
      <c r="OZ49" s="11">
        <v>0</v>
      </c>
      <c r="PA49" s="11">
        <v>0</v>
      </c>
      <c r="PB49" s="11">
        <v>125.62898238293749</v>
      </c>
      <c r="PC49" s="11">
        <v>0.1418479838898187</v>
      </c>
      <c r="PD49" s="11">
        <v>0</v>
      </c>
      <c r="PE49" s="11">
        <v>0</v>
      </c>
      <c r="PF49" s="11">
        <v>0</v>
      </c>
      <c r="PG49" s="11">
        <v>0</v>
      </c>
      <c r="PH49" s="11">
        <v>0</v>
      </c>
      <c r="PI49" s="11">
        <v>60.210882308403946</v>
      </c>
      <c r="PJ49" s="11">
        <v>0</v>
      </c>
      <c r="PK49" s="11">
        <v>0</v>
      </c>
      <c r="PL49" s="11">
        <v>23.118973770251301</v>
      </c>
      <c r="PM49" s="11">
        <v>2.6103688469876055E-2</v>
      </c>
      <c r="PN49" s="11">
        <v>0</v>
      </c>
      <c r="PO49" s="11">
        <v>0</v>
      </c>
      <c r="PP49" s="11">
        <v>0</v>
      </c>
      <c r="PQ49" s="11">
        <v>0</v>
      </c>
      <c r="PR49" s="11">
        <v>0</v>
      </c>
      <c r="PS49" s="11">
        <v>11.080355682008117</v>
      </c>
      <c r="PT49" s="11">
        <v>0</v>
      </c>
      <c r="PU49" s="11">
        <v>0</v>
      </c>
      <c r="PV49" s="11">
        <v>113.76539983552769</v>
      </c>
      <c r="PW49" s="11">
        <v>0</v>
      </c>
      <c r="PX49" s="11">
        <v>0</v>
      </c>
      <c r="PY49" s="11">
        <v>0</v>
      </c>
      <c r="PZ49" s="11">
        <v>0</v>
      </c>
      <c r="QA49" s="11">
        <v>0</v>
      </c>
      <c r="QB49" s="11">
        <v>53.832596660282121</v>
      </c>
      <c r="QC49" s="11">
        <v>0</v>
      </c>
      <c r="QD49" s="11">
        <v>0</v>
      </c>
      <c r="QE49" s="11">
        <v>0</v>
      </c>
      <c r="QF49" s="11">
        <v>16.637675502329351</v>
      </c>
      <c r="QG49" s="11">
        <v>0</v>
      </c>
      <c r="QH49" s="11">
        <v>0</v>
      </c>
      <c r="QI49" s="11">
        <v>0</v>
      </c>
      <c r="QJ49" s="11">
        <v>0</v>
      </c>
      <c r="QK49" s="11">
        <v>0</v>
      </c>
      <c r="QL49" s="11">
        <v>7.87277393633219</v>
      </c>
      <c r="QM49" s="11">
        <v>0</v>
      </c>
      <c r="QN49" s="11">
        <v>0</v>
      </c>
      <c r="QO49" s="11">
        <v>0</v>
      </c>
      <c r="QP49" s="11">
        <v>85.992935707496585</v>
      </c>
      <c r="QQ49" s="11">
        <v>0</v>
      </c>
      <c r="QR49" s="11">
        <v>0</v>
      </c>
      <c r="QS49" s="11">
        <v>0</v>
      </c>
      <c r="QT49" s="11">
        <v>0</v>
      </c>
      <c r="QU49" s="11">
        <v>0</v>
      </c>
      <c r="QV49" s="11">
        <v>0</v>
      </c>
      <c r="QW49" s="11">
        <v>0.88760036856500901</v>
      </c>
      <c r="QX49" s="11">
        <v>0</v>
      </c>
      <c r="QY49" s="11">
        <v>0</v>
      </c>
      <c r="QZ49" s="11">
        <v>2.4568543020082139</v>
      </c>
      <c r="RA49" s="11">
        <v>0</v>
      </c>
      <c r="RB49" s="11">
        <v>0</v>
      </c>
      <c r="RC49" s="11">
        <v>0</v>
      </c>
      <c r="RD49" s="11">
        <v>0</v>
      </c>
      <c r="RE49" s="11">
        <v>0</v>
      </c>
      <c r="RF49" s="11">
        <v>0</v>
      </c>
      <c r="RG49" s="11">
        <v>2.5359115443978408E-2</v>
      </c>
      <c r="RH49" s="11">
        <v>0</v>
      </c>
      <c r="RI49" s="11">
        <v>0</v>
      </c>
      <c r="RJ49" s="11">
        <v>46.518728717366628</v>
      </c>
      <c r="RK49" s="11">
        <v>0</v>
      </c>
      <c r="RL49" s="11">
        <v>0</v>
      </c>
      <c r="RM49" s="11">
        <v>0</v>
      </c>
      <c r="RN49" s="11">
        <v>0</v>
      </c>
      <c r="RO49" s="11">
        <v>0</v>
      </c>
      <c r="RP49" s="11">
        <v>0</v>
      </c>
      <c r="RQ49" s="11">
        <v>0</v>
      </c>
      <c r="RR49" s="11">
        <v>0</v>
      </c>
      <c r="RS49" s="11">
        <v>0</v>
      </c>
      <c r="RT49" s="11">
        <v>49.658936491832911</v>
      </c>
      <c r="RU49" s="11">
        <v>0</v>
      </c>
      <c r="RV49" s="11">
        <v>0</v>
      </c>
      <c r="RW49" s="11">
        <v>0</v>
      </c>
      <c r="RX49" s="11">
        <v>0</v>
      </c>
      <c r="RY49" s="11">
        <v>0</v>
      </c>
      <c r="RZ49" s="11">
        <v>0</v>
      </c>
      <c r="SA49" s="11">
        <v>0</v>
      </c>
      <c r="SB49" s="11">
        <v>0</v>
      </c>
      <c r="SC49" s="11">
        <v>0</v>
      </c>
      <c r="SD49" s="11">
        <v>56.213193706583809</v>
      </c>
      <c r="SE49" s="11">
        <v>0</v>
      </c>
      <c r="SF49" s="11">
        <v>0</v>
      </c>
      <c r="SG49" s="11">
        <v>0</v>
      </c>
      <c r="SH49" s="11">
        <v>0</v>
      </c>
      <c r="SI49" s="11">
        <v>0</v>
      </c>
      <c r="SJ49" s="11">
        <v>0</v>
      </c>
      <c r="SK49" s="11">
        <v>0</v>
      </c>
      <c r="SL49" s="11">
        <v>0</v>
      </c>
      <c r="SM49" s="11">
        <v>0</v>
      </c>
      <c r="SN49" s="11">
        <v>0</v>
      </c>
      <c r="SO49" s="11">
        <v>0</v>
      </c>
      <c r="SP49" s="11">
        <v>0</v>
      </c>
      <c r="SQ49" s="11">
        <v>0</v>
      </c>
      <c r="SR49" s="11">
        <v>0</v>
      </c>
      <c r="SS49" s="11">
        <v>0</v>
      </c>
      <c r="ST49" s="11">
        <v>0</v>
      </c>
      <c r="SU49" s="11">
        <v>0</v>
      </c>
      <c r="SV49" s="11">
        <v>0</v>
      </c>
      <c r="SW49" s="11">
        <v>0</v>
      </c>
      <c r="SX49" s="11">
        <v>18.112455339258066</v>
      </c>
      <c r="SY49" s="11">
        <v>0</v>
      </c>
      <c r="SZ49" s="11">
        <v>0</v>
      </c>
      <c r="TA49" s="11">
        <v>0</v>
      </c>
      <c r="TB49" s="11">
        <v>0</v>
      </c>
      <c r="TC49" s="11">
        <v>0</v>
      </c>
      <c r="TD49" s="11">
        <v>0</v>
      </c>
      <c r="TE49" s="11">
        <v>0</v>
      </c>
      <c r="TF49" s="11">
        <v>0</v>
      </c>
      <c r="TG49" s="11">
        <v>0</v>
      </c>
      <c r="TH49" s="11">
        <v>1.0505130567478547</v>
      </c>
      <c r="TI49" s="11">
        <v>0</v>
      </c>
      <c r="TJ49" s="11">
        <v>0</v>
      </c>
      <c r="TK49" s="11">
        <v>0</v>
      </c>
      <c r="TL49" s="11">
        <v>0</v>
      </c>
      <c r="TM49" s="11">
        <v>0</v>
      </c>
      <c r="TN49" s="11">
        <v>0</v>
      </c>
      <c r="TO49" s="11">
        <v>0</v>
      </c>
      <c r="TP49" s="11">
        <v>0</v>
      </c>
      <c r="TQ49" s="11">
        <v>0</v>
      </c>
      <c r="TR49" s="11">
        <v>0</v>
      </c>
      <c r="TS49" s="11">
        <v>0</v>
      </c>
      <c r="TT49" s="11">
        <v>0</v>
      </c>
      <c r="TU49" s="11">
        <v>0</v>
      </c>
      <c r="TV49" s="11">
        <v>0</v>
      </c>
      <c r="TW49" s="11">
        <v>0</v>
      </c>
      <c r="TX49" s="11">
        <v>0</v>
      </c>
      <c r="TY49" s="11">
        <v>0</v>
      </c>
      <c r="TZ49" s="11">
        <v>0</v>
      </c>
      <c r="UA49" s="11">
        <v>0</v>
      </c>
      <c r="UB49" s="11">
        <v>0</v>
      </c>
      <c r="UC49" s="11">
        <v>0</v>
      </c>
      <c r="UD49" s="11">
        <v>0</v>
      </c>
      <c r="UE49" s="11">
        <v>0</v>
      </c>
      <c r="UF49" s="11">
        <v>0</v>
      </c>
      <c r="UG49" s="11">
        <v>0</v>
      </c>
      <c r="UH49" s="11">
        <v>0</v>
      </c>
      <c r="UI49" s="11">
        <v>0</v>
      </c>
      <c r="UJ49" s="11">
        <v>0</v>
      </c>
      <c r="UK49" s="11">
        <v>0</v>
      </c>
      <c r="UL49" s="11">
        <v>0</v>
      </c>
      <c r="UM49" s="11">
        <v>0</v>
      </c>
      <c r="UN49" s="11">
        <v>0</v>
      </c>
      <c r="UO49" s="11">
        <v>0</v>
      </c>
      <c r="UP49" s="11">
        <v>0</v>
      </c>
      <c r="UQ49" s="11">
        <v>0</v>
      </c>
      <c r="UR49" s="11">
        <v>0</v>
      </c>
      <c r="US49" s="11">
        <v>0</v>
      </c>
      <c r="UT49" s="11">
        <v>0</v>
      </c>
      <c r="UU49" s="11">
        <v>0</v>
      </c>
      <c r="UV49" s="11">
        <v>0</v>
      </c>
      <c r="UW49" s="11">
        <v>0</v>
      </c>
      <c r="UX49" s="11">
        <v>0</v>
      </c>
      <c r="UY49" s="11">
        <v>0</v>
      </c>
      <c r="UZ49" s="11">
        <v>0</v>
      </c>
      <c r="VA49" s="11">
        <v>0</v>
      </c>
      <c r="VB49" s="11">
        <v>0</v>
      </c>
      <c r="VC49" s="11">
        <v>0</v>
      </c>
      <c r="VD49" s="11">
        <v>0</v>
      </c>
      <c r="VE49" s="11">
        <v>0</v>
      </c>
      <c r="VF49" s="11">
        <v>0</v>
      </c>
      <c r="VG49" s="11">
        <v>0</v>
      </c>
      <c r="VH49" s="11">
        <v>0</v>
      </c>
      <c r="VI49" s="11">
        <v>0</v>
      </c>
      <c r="VJ49" s="11">
        <v>0</v>
      </c>
      <c r="VK49" s="11">
        <v>0</v>
      </c>
      <c r="VL49" s="11">
        <v>0</v>
      </c>
      <c r="VM49" s="11">
        <v>0</v>
      </c>
      <c r="VN49" s="11">
        <v>0</v>
      </c>
      <c r="VO49" s="11">
        <v>0</v>
      </c>
      <c r="VP49" s="11">
        <v>0</v>
      </c>
      <c r="VQ49" s="11">
        <v>0</v>
      </c>
      <c r="VR49" s="11">
        <v>0</v>
      </c>
      <c r="VS49" s="11">
        <v>0</v>
      </c>
      <c r="VT49" s="11">
        <v>0</v>
      </c>
      <c r="VU49" s="11">
        <v>0</v>
      </c>
      <c r="VV49" s="11">
        <v>0</v>
      </c>
      <c r="VW49" s="11">
        <v>0</v>
      </c>
      <c r="VX49" s="11">
        <v>0</v>
      </c>
      <c r="VY49" s="11">
        <v>0</v>
      </c>
      <c r="VZ49" s="11">
        <v>0</v>
      </c>
      <c r="WA49" s="11">
        <v>0</v>
      </c>
      <c r="WB49" s="11">
        <v>0</v>
      </c>
      <c r="WC49" s="11">
        <v>0</v>
      </c>
      <c r="WD49" s="11">
        <v>0</v>
      </c>
      <c r="WE49" s="11">
        <v>0</v>
      </c>
      <c r="WF49" s="11">
        <v>0</v>
      </c>
      <c r="WG49" s="11">
        <v>0</v>
      </c>
      <c r="WH49" s="11">
        <v>0</v>
      </c>
      <c r="WI49" s="11">
        <v>0</v>
      </c>
      <c r="WJ49" s="11">
        <v>0</v>
      </c>
      <c r="WK49" s="11">
        <v>0</v>
      </c>
      <c r="WL49" s="11">
        <v>0</v>
      </c>
      <c r="WM49" s="11">
        <v>0</v>
      </c>
      <c r="WN49" s="11">
        <v>0</v>
      </c>
      <c r="WO49" s="11">
        <v>0</v>
      </c>
      <c r="WP49" s="11">
        <v>0</v>
      </c>
      <c r="WQ49" s="11">
        <v>0</v>
      </c>
      <c r="WR49" s="11">
        <v>0</v>
      </c>
      <c r="WS49" s="11">
        <v>0</v>
      </c>
      <c r="WT49" s="11">
        <v>6.9968181280343744</v>
      </c>
      <c r="WU49" s="11">
        <v>10.377498156667857</v>
      </c>
      <c r="WV49" s="11">
        <v>0</v>
      </c>
      <c r="WW49" s="11">
        <v>0</v>
      </c>
      <c r="WX49" s="11">
        <v>0</v>
      </c>
      <c r="WY49" s="11">
        <v>0</v>
      </c>
      <c r="WZ49" s="11">
        <v>0</v>
      </c>
      <c r="XA49" s="11">
        <v>406.24571616303643</v>
      </c>
      <c r="XB49" s="11">
        <v>0</v>
      </c>
      <c r="XC49" s="11">
        <v>0</v>
      </c>
      <c r="XD49" s="11">
        <v>12.895727806597433</v>
      </c>
      <c r="XE49" s="11">
        <v>19.126607136700155</v>
      </c>
      <c r="XF49" s="11">
        <v>0</v>
      </c>
      <c r="XG49" s="11">
        <v>0</v>
      </c>
      <c r="XH49" s="11">
        <v>0</v>
      </c>
      <c r="XI49" s="11">
        <v>0</v>
      </c>
      <c r="XJ49" s="11">
        <v>0</v>
      </c>
      <c r="XK49" s="11">
        <v>748.74522709746498</v>
      </c>
      <c r="XL49" s="11">
        <v>0</v>
      </c>
      <c r="XM49" s="11">
        <v>0</v>
      </c>
      <c r="XN49" s="11">
        <v>0</v>
      </c>
      <c r="XO49" s="11">
        <v>-18.343899999999991</v>
      </c>
      <c r="XP49" s="11">
        <v>-18.343899999999991</v>
      </c>
    </row>
    <row r="50" spans="1:640">
      <c r="A50" s="6">
        <v>203</v>
      </c>
      <c r="B50" s="3" t="s">
        <v>167</v>
      </c>
      <c r="C50" s="8">
        <f t="shared" si="0"/>
        <v>7755.60030596456</v>
      </c>
      <c r="D50" s="8">
        <f t="shared" si="1"/>
        <v>5441.9760510752758</v>
      </c>
      <c r="E50" s="60">
        <f t="shared" si="6"/>
        <v>13197.576357039836</v>
      </c>
      <c r="F50" s="9">
        <f t="shared" si="2"/>
        <v>2461.3684964359909</v>
      </c>
      <c r="G50" s="9">
        <f t="shared" si="3"/>
        <v>7687.6201254717453</v>
      </c>
      <c r="H50" s="9">
        <f t="shared" si="7"/>
        <v>10148.988621907736</v>
      </c>
      <c r="I50" s="10">
        <f t="shared" si="8"/>
        <v>10216.968802400552</v>
      </c>
      <c r="J50" s="10">
        <f t="shared" si="9"/>
        <v>13129.59617654702</v>
      </c>
      <c r="K50" s="10">
        <f t="shared" si="10"/>
        <v>23346.564978947572</v>
      </c>
      <c r="L50" s="57">
        <v>7291.4442076706255</v>
      </c>
      <c r="M50" s="57">
        <v>464.15609829393452</v>
      </c>
      <c r="N50" s="57">
        <v>0</v>
      </c>
      <c r="O50" s="57">
        <v>676.36227000000008</v>
      </c>
      <c r="P50" s="57">
        <v>501.02967695773509</v>
      </c>
      <c r="Q50" s="57">
        <v>0</v>
      </c>
      <c r="R50" s="57">
        <v>0</v>
      </c>
      <c r="S50" s="57">
        <v>4264.5841041175408</v>
      </c>
      <c r="T50" s="57">
        <v>0</v>
      </c>
      <c r="U50" s="58">
        <v>2443.3679963789291</v>
      </c>
      <c r="V50" s="58">
        <v>18.000500057061601</v>
      </c>
      <c r="W50" s="58">
        <v>0</v>
      </c>
      <c r="X50" s="58">
        <v>230.435</v>
      </c>
      <c r="Y50" s="58">
        <v>37.836229437426638</v>
      </c>
      <c r="Z50" s="58">
        <v>0</v>
      </c>
      <c r="AA50" s="58">
        <v>0</v>
      </c>
      <c r="AB50" s="58">
        <v>7381.248896034318</v>
      </c>
      <c r="AC50" s="58">
        <v>38.1</v>
      </c>
      <c r="AD50" s="59">
        <f t="shared" si="12"/>
        <v>9734.8122040495546</v>
      </c>
      <c r="AE50" s="59">
        <f t="shared" si="12"/>
        <v>482.15659835099609</v>
      </c>
      <c r="AF50" s="59">
        <f t="shared" si="12"/>
        <v>0</v>
      </c>
      <c r="AG50" s="59">
        <f t="shared" si="11"/>
        <v>906.79727000000003</v>
      </c>
      <c r="AH50" s="59">
        <f t="shared" si="11"/>
        <v>538.86590639516169</v>
      </c>
      <c r="AI50" s="59">
        <f t="shared" si="11"/>
        <v>0</v>
      </c>
      <c r="AJ50" s="59">
        <f t="shared" si="11"/>
        <v>0</v>
      </c>
      <c r="AK50" s="59">
        <f t="shared" si="11"/>
        <v>11645.833000151859</v>
      </c>
      <c r="AL50" s="59">
        <f t="shared" si="11"/>
        <v>38.1</v>
      </c>
      <c r="AM50" s="11">
        <v>0</v>
      </c>
      <c r="AN50" s="11">
        <v>145.30107760024615</v>
      </c>
      <c r="AO50" s="11">
        <v>0</v>
      </c>
      <c r="AP50" s="11">
        <v>0</v>
      </c>
      <c r="AQ50" s="11">
        <v>0</v>
      </c>
      <c r="AR50" s="11">
        <v>0</v>
      </c>
      <c r="AS50" s="11">
        <v>0</v>
      </c>
      <c r="AT50" s="11">
        <v>1740.8772246345177</v>
      </c>
      <c r="AU50" s="11">
        <v>0</v>
      </c>
      <c r="AV50" s="11">
        <v>0</v>
      </c>
      <c r="AW50" s="11">
        <v>0</v>
      </c>
      <c r="AX50" s="11">
        <v>10.531922399753835</v>
      </c>
      <c r="AY50" s="11">
        <v>0</v>
      </c>
      <c r="AZ50" s="11">
        <v>0</v>
      </c>
      <c r="BA50" s="11">
        <v>0</v>
      </c>
      <c r="BB50" s="11">
        <v>0</v>
      </c>
      <c r="BC50" s="11">
        <v>0</v>
      </c>
      <c r="BD50" s="11">
        <v>126.18477536548225</v>
      </c>
      <c r="BE50" s="11">
        <v>0</v>
      </c>
      <c r="BF50" s="11">
        <v>0</v>
      </c>
      <c r="BG50" s="11">
        <v>0</v>
      </c>
      <c r="BH50" s="11">
        <v>0</v>
      </c>
      <c r="BI50" s="11">
        <v>0</v>
      </c>
      <c r="BJ50" s="11">
        <v>0</v>
      </c>
      <c r="BK50" s="11">
        <v>0</v>
      </c>
      <c r="BL50" s="11">
        <v>0</v>
      </c>
      <c r="BM50" s="11">
        <v>0</v>
      </c>
      <c r="BN50" s="11">
        <v>219.79212613387867</v>
      </c>
      <c r="BO50" s="11">
        <v>0</v>
      </c>
      <c r="BP50" s="11">
        <v>0</v>
      </c>
      <c r="BQ50" s="11">
        <v>0</v>
      </c>
      <c r="BR50" s="11">
        <v>0</v>
      </c>
      <c r="BS50" s="11">
        <v>0</v>
      </c>
      <c r="BT50" s="11">
        <v>0</v>
      </c>
      <c r="BU50" s="11">
        <v>0</v>
      </c>
      <c r="BV50" s="11">
        <v>0</v>
      </c>
      <c r="BW50" s="11">
        <v>0</v>
      </c>
      <c r="BX50" s="11">
        <v>116.75517386612131</v>
      </c>
      <c r="BY50" s="11">
        <v>0</v>
      </c>
      <c r="BZ50" s="11">
        <v>0</v>
      </c>
      <c r="CA50" s="11">
        <v>0</v>
      </c>
      <c r="CB50" s="11">
        <v>0</v>
      </c>
      <c r="CC50" s="11">
        <v>0</v>
      </c>
      <c r="CD50" s="11">
        <v>0</v>
      </c>
      <c r="CE50" s="11">
        <v>440.14085</v>
      </c>
      <c r="CF50" s="11">
        <v>0</v>
      </c>
      <c r="CG50" s="11">
        <v>0</v>
      </c>
      <c r="CH50" s="11">
        <v>499.76573844747509</v>
      </c>
      <c r="CI50" s="11">
        <v>0</v>
      </c>
      <c r="CJ50" s="11">
        <v>0</v>
      </c>
      <c r="CK50" s="11">
        <v>0</v>
      </c>
      <c r="CL50" s="11">
        <v>0</v>
      </c>
      <c r="CM50" s="11">
        <v>0</v>
      </c>
      <c r="CN50" s="11">
        <v>0</v>
      </c>
      <c r="CO50" s="11">
        <v>0</v>
      </c>
      <c r="CP50" s="11">
        <v>0</v>
      </c>
      <c r="CQ50" s="11">
        <v>0</v>
      </c>
      <c r="CR50" s="11">
        <v>1008.7498015525248</v>
      </c>
      <c r="CS50" s="11">
        <v>0</v>
      </c>
      <c r="CT50" s="11">
        <v>0</v>
      </c>
      <c r="CU50" s="11">
        <v>0</v>
      </c>
      <c r="CV50" s="11">
        <v>0</v>
      </c>
      <c r="CW50" s="11">
        <v>0</v>
      </c>
      <c r="CX50" s="11">
        <v>0</v>
      </c>
      <c r="CY50" s="11">
        <v>0</v>
      </c>
      <c r="CZ50" s="11">
        <v>0</v>
      </c>
      <c r="DA50" s="11">
        <v>0</v>
      </c>
      <c r="DB50" s="11">
        <v>22.85937308106497</v>
      </c>
      <c r="DC50" s="11">
        <v>0</v>
      </c>
      <c r="DD50" s="11">
        <v>0</v>
      </c>
      <c r="DE50" s="11">
        <v>0</v>
      </c>
      <c r="DF50" s="11">
        <v>0</v>
      </c>
      <c r="DG50" s="11">
        <v>0</v>
      </c>
      <c r="DH50" s="11">
        <v>0</v>
      </c>
      <c r="DI50" s="11">
        <v>0</v>
      </c>
      <c r="DJ50" s="11">
        <v>0</v>
      </c>
      <c r="DK50" s="11">
        <v>0</v>
      </c>
      <c r="DL50" s="11">
        <v>696.30240691893505</v>
      </c>
      <c r="DM50" s="11">
        <v>0</v>
      </c>
      <c r="DN50" s="11">
        <v>0</v>
      </c>
      <c r="DO50" s="11">
        <v>0</v>
      </c>
      <c r="DP50" s="11">
        <v>11.547931524083207</v>
      </c>
      <c r="DQ50" s="11">
        <v>0</v>
      </c>
      <c r="DR50" s="11">
        <v>0</v>
      </c>
      <c r="DS50" s="11">
        <v>0</v>
      </c>
      <c r="DT50" s="11">
        <v>0</v>
      </c>
      <c r="DU50" s="11">
        <v>0</v>
      </c>
      <c r="DV50" s="11">
        <v>0</v>
      </c>
      <c r="DW50" s="11">
        <v>0</v>
      </c>
      <c r="DX50" s="11">
        <v>0</v>
      </c>
      <c r="DY50" s="11">
        <v>0</v>
      </c>
      <c r="DZ50" s="11">
        <v>6.783776115241948</v>
      </c>
      <c r="EA50" s="11">
        <v>0</v>
      </c>
      <c r="EB50" s="11">
        <v>0</v>
      </c>
      <c r="EC50" s="11">
        <v>0</v>
      </c>
      <c r="ED50" s="11">
        <v>0</v>
      </c>
      <c r="EE50" s="11">
        <v>0</v>
      </c>
      <c r="EF50" s="11">
        <v>0</v>
      </c>
      <c r="EG50" s="11">
        <v>0</v>
      </c>
      <c r="EH50" s="11">
        <v>0</v>
      </c>
      <c r="EI50" s="11">
        <v>0</v>
      </c>
      <c r="EJ50" s="11">
        <v>0</v>
      </c>
      <c r="EK50" s="11">
        <v>0</v>
      </c>
      <c r="EL50" s="11">
        <v>0</v>
      </c>
      <c r="EM50" s="11">
        <v>0</v>
      </c>
      <c r="EN50" s="11">
        <v>0</v>
      </c>
      <c r="EO50" s="11">
        <v>0</v>
      </c>
      <c r="EP50" s="11">
        <v>0</v>
      </c>
      <c r="EQ50" s="11">
        <v>0</v>
      </c>
      <c r="ER50" s="11">
        <v>0</v>
      </c>
      <c r="ES50" s="11">
        <v>0</v>
      </c>
      <c r="ET50" s="11">
        <v>0</v>
      </c>
      <c r="EU50" s="11">
        <v>0</v>
      </c>
      <c r="EV50" s="11">
        <v>0</v>
      </c>
      <c r="EW50" s="11">
        <v>0</v>
      </c>
      <c r="EX50" s="11">
        <v>0</v>
      </c>
      <c r="EY50" s="11">
        <v>0</v>
      </c>
      <c r="EZ50" s="11">
        <v>482.22</v>
      </c>
      <c r="FA50" s="11">
        <v>0</v>
      </c>
      <c r="FB50" s="11">
        <v>0</v>
      </c>
      <c r="FC50" s="11">
        <v>0</v>
      </c>
      <c r="FD50" s="11">
        <v>0</v>
      </c>
      <c r="FE50" s="11">
        <v>0</v>
      </c>
      <c r="FF50" s="11">
        <v>0</v>
      </c>
      <c r="FG50" s="11">
        <v>0</v>
      </c>
      <c r="FH50" s="11">
        <v>0</v>
      </c>
      <c r="FI50" s="11">
        <v>0</v>
      </c>
      <c r="FJ50" s="11">
        <v>2999.1208499999998</v>
      </c>
      <c r="FK50" s="11">
        <v>38.1</v>
      </c>
      <c r="FL50" s="11">
        <v>0</v>
      </c>
      <c r="FM50" s="11">
        <v>0</v>
      </c>
      <c r="FN50" s="11">
        <v>0</v>
      </c>
      <c r="FO50" s="11">
        <v>0</v>
      </c>
      <c r="FP50" s="11">
        <v>0</v>
      </c>
      <c r="FQ50" s="11">
        <v>0</v>
      </c>
      <c r="FR50" s="11">
        <v>0</v>
      </c>
      <c r="FS50" s="11">
        <v>0</v>
      </c>
      <c r="FT50" s="11">
        <v>0</v>
      </c>
      <c r="FU50" s="11">
        <v>0</v>
      </c>
      <c r="FV50" s="11">
        <v>0</v>
      </c>
      <c r="FW50" s="11">
        <v>0</v>
      </c>
      <c r="FX50" s="11">
        <v>0</v>
      </c>
      <c r="FY50" s="11">
        <v>0</v>
      </c>
      <c r="FZ50" s="11">
        <v>0</v>
      </c>
      <c r="GA50" s="11">
        <v>0</v>
      </c>
      <c r="GB50" s="11">
        <v>0</v>
      </c>
      <c r="GC50" s="11">
        <v>0</v>
      </c>
      <c r="GD50" s="11">
        <v>0</v>
      </c>
      <c r="GE50" s="11">
        <v>0</v>
      </c>
      <c r="GF50" s="11">
        <v>0</v>
      </c>
      <c r="GG50" s="11">
        <v>0</v>
      </c>
      <c r="GH50" s="11">
        <v>0</v>
      </c>
      <c r="GI50" s="11">
        <v>0</v>
      </c>
      <c r="GJ50" s="11">
        <v>0</v>
      </c>
      <c r="GK50" s="11">
        <v>0</v>
      </c>
      <c r="GL50" s="11">
        <v>0</v>
      </c>
      <c r="GM50" s="11">
        <v>0</v>
      </c>
      <c r="GN50" s="11">
        <v>0</v>
      </c>
      <c r="GO50" s="11">
        <v>0</v>
      </c>
      <c r="GP50" s="11">
        <v>0</v>
      </c>
      <c r="GQ50" s="11">
        <v>1104.5619999999999</v>
      </c>
      <c r="GR50" s="11">
        <v>0</v>
      </c>
      <c r="GS50" s="11">
        <v>0</v>
      </c>
      <c r="GT50" s="11">
        <v>0</v>
      </c>
      <c r="GU50" s="11">
        <v>0</v>
      </c>
      <c r="GV50" s="11">
        <v>0</v>
      </c>
      <c r="GW50" s="11">
        <v>0</v>
      </c>
      <c r="GX50" s="11">
        <v>-38.615000000000002</v>
      </c>
      <c r="GY50" s="11">
        <v>0</v>
      </c>
      <c r="GZ50" s="11">
        <v>0</v>
      </c>
      <c r="HA50" s="11">
        <v>0</v>
      </c>
      <c r="HB50" s="11">
        <v>3.94833019759862</v>
      </c>
      <c r="HC50" s="11">
        <v>0</v>
      </c>
      <c r="HD50" s="11">
        <v>0</v>
      </c>
      <c r="HE50" s="11">
        <v>0</v>
      </c>
      <c r="HF50" s="11">
        <v>0</v>
      </c>
      <c r="HG50" s="11">
        <v>0</v>
      </c>
      <c r="HH50" s="11">
        <v>0</v>
      </c>
      <c r="HI50" s="11">
        <v>0</v>
      </c>
      <c r="HJ50" s="11">
        <v>0</v>
      </c>
      <c r="HK50" s="11">
        <v>0</v>
      </c>
      <c r="HL50" s="11">
        <v>0.45929467777158317</v>
      </c>
      <c r="HM50" s="11">
        <v>0</v>
      </c>
      <c r="HN50" s="11">
        <v>0</v>
      </c>
      <c r="HO50" s="11">
        <v>0</v>
      </c>
      <c r="HP50" s="11">
        <v>0</v>
      </c>
      <c r="HQ50" s="11">
        <v>0</v>
      </c>
      <c r="HR50" s="11">
        <v>0</v>
      </c>
      <c r="HS50" s="11">
        <v>0</v>
      </c>
      <c r="HT50" s="11">
        <v>0</v>
      </c>
      <c r="HU50" s="11">
        <v>0</v>
      </c>
      <c r="HV50" s="11">
        <v>0</v>
      </c>
      <c r="HW50" s="11">
        <v>0</v>
      </c>
      <c r="HX50" s="11">
        <v>0</v>
      </c>
      <c r="HY50" s="11">
        <v>0</v>
      </c>
      <c r="HZ50" s="11">
        <v>0</v>
      </c>
      <c r="IA50" s="11">
        <v>0</v>
      </c>
      <c r="IB50" s="11">
        <v>0</v>
      </c>
      <c r="IC50" s="11">
        <v>0</v>
      </c>
      <c r="ID50" s="11">
        <v>0</v>
      </c>
      <c r="IE50" s="11">
        <v>0</v>
      </c>
      <c r="IF50" s="11">
        <v>0</v>
      </c>
      <c r="IG50" s="11">
        <v>0</v>
      </c>
      <c r="IH50" s="11">
        <v>0</v>
      </c>
      <c r="II50" s="11">
        <v>0</v>
      </c>
      <c r="IJ50" s="11">
        <v>0</v>
      </c>
      <c r="IK50" s="11">
        <v>0</v>
      </c>
      <c r="IL50" s="11">
        <v>112.68483999999999</v>
      </c>
      <c r="IM50" s="11">
        <v>0</v>
      </c>
      <c r="IN50" s="11">
        <v>0</v>
      </c>
      <c r="IO50" s="11">
        <v>0</v>
      </c>
      <c r="IP50" s="11">
        <v>0</v>
      </c>
      <c r="IQ50" s="11">
        <v>0</v>
      </c>
      <c r="IR50" s="11">
        <v>220.07042000000001</v>
      </c>
      <c r="IS50" s="11">
        <v>0</v>
      </c>
      <c r="IT50" s="11">
        <v>0</v>
      </c>
      <c r="IU50" s="11">
        <v>0</v>
      </c>
      <c r="IV50" s="11">
        <v>5</v>
      </c>
      <c r="IW50" s="11">
        <v>0</v>
      </c>
      <c r="IX50" s="11">
        <v>0</v>
      </c>
      <c r="IY50" s="11">
        <v>0</v>
      </c>
      <c r="IZ50" s="11">
        <v>0</v>
      </c>
      <c r="JA50" s="11">
        <v>0</v>
      </c>
      <c r="JB50" s="11">
        <v>0</v>
      </c>
      <c r="JC50" s="11">
        <v>0</v>
      </c>
      <c r="JD50" s="11">
        <v>0</v>
      </c>
      <c r="JE50" s="11">
        <v>0</v>
      </c>
      <c r="JF50" s="11">
        <v>0</v>
      </c>
      <c r="JG50" s="11">
        <v>0</v>
      </c>
      <c r="JH50" s="11">
        <v>0</v>
      </c>
      <c r="JI50" s="11">
        <v>0</v>
      </c>
      <c r="JJ50" s="11">
        <v>0</v>
      </c>
      <c r="JK50" s="11">
        <v>0</v>
      </c>
      <c r="JL50" s="11">
        <v>0</v>
      </c>
      <c r="JM50" s="11">
        <v>0</v>
      </c>
      <c r="JN50" s="11">
        <v>0</v>
      </c>
      <c r="JO50" s="11">
        <v>0</v>
      </c>
      <c r="JP50" s="11">
        <v>115.51643</v>
      </c>
      <c r="JQ50" s="11">
        <v>0</v>
      </c>
      <c r="JR50" s="11">
        <v>0</v>
      </c>
      <c r="JS50" s="11">
        <v>0</v>
      </c>
      <c r="JT50" s="11">
        <v>0</v>
      </c>
      <c r="JU50" s="11">
        <v>0</v>
      </c>
      <c r="JV50" s="11">
        <v>0</v>
      </c>
      <c r="JW50" s="11">
        <v>0</v>
      </c>
      <c r="JX50" s="11">
        <v>0</v>
      </c>
      <c r="JY50" s="11">
        <v>0</v>
      </c>
      <c r="JZ50" s="11">
        <v>0</v>
      </c>
      <c r="KA50" s="11">
        <v>0</v>
      </c>
      <c r="KB50" s="11">
        <v>0</v>
      </c>
      <c r="KC50" s="11">
        <v>0</v>
      </c>
      <c r="KD50" s="11">
        <v>0</v>
      </c>
      <c r="KE50" s="11">
        <v>0</v>
      </c>
      <c r="KF50" s="11">
        <v>0</v>
      </c>
      <c r="KG50" s="11">
        <v>0</v>
      </c>
      <c r="KH50" s="11">
        <v>0</v>
      </c>
      <c r="KI50" s="11">
        <v>0</v>
      </c>
      <c r="KJ50" s="11">
        <v>0</v>
      </c>
      <c r="KK50" s="11">
        <v>0</v>
      </c>
      <c r="KL50" s="11">
        <v>0</v>
      </c>
      <c r="KM50" s="11">
        <v>0</v>
      </c>
      <c r="KN50" s="11">
        <v>0</v>
      </c>
      <c r="KO50" s="11">
        <v>0</v>
      </c>
      <c r="KP50" s="11">
        <v>0</v>
      </c>
      <c r="KQ50" s="11">
        <v>0</v>
      </c>
      <c r="KR50" s="11">
        <v>0</v>
      </c>
      <c r="KS50" s="11">
        <v>0</v>
      </c>
      <c r="KT50" s="11">
        <v>0</v>
      </c>
      <c r="KU50" s="11">
        <v>0</v>
      </c>
      <c r="KV50" s="11">
        <v>0</v>
      </c>
      <c r="KW50" s="11">
        <v>0</v>
      </c>
      <c r="KX50" s="11">
        <v>0</v>
      </c>
      <c r="KY50" s="11">
        <v>0</v>
      </c>
      <c r="KZ50" s="11">
        <v>0</v>
      </c>
      <c r="LA50" s="11">
        <v>0</v>
      </c>
      <c r="LB50" s="11">
        <v>0</v>
      </c>
      <c r="LC50" s="11">
        <v>0</v>
      </c>
      <c r="LD50" s="11">
        <v>0</v>
      </c>
      <c r="LE50" s="11">
        <v>0</v>
      </c>
      <c r="LF50" s="11">
        <v>0</v>
      </c>
      <c r="LG50" s="11">
        <v>0</v>
      </c>
      <c r="LH50" s="11">
        <v>0</v>
      </c>
      <c r="LI50" s="11">
        <v>0</v>
      </c>
      <c r="LJ50" s="11">
        <v>0</v>
      </c>
      <c r="LK50" s="11">
        <v>0</v>
      </c>
      <c r="LL50" s="11">
        <v>0</v>
      </c>
      <c r="LM50" s="11">
        <v>0</v>
      </c>
      <c r="LN50" s="11">
        <v>0</v>
      </c>
      <c r="LO50" s="11">
        <v>0</v>
      </c>
      <c r="LP50" s="11">
        <v>0</v>
      </c>
      <c r="LQ50" s="11">
        <v>0</v>
      </c>
      <c r="LR50" s="11">
        <v>0</v>
      </c>
      <c r="LS50" s="11">
        <v>0</v>
      </c>
      <c r="LT50" s="11">
        <v>0</v>
      </c>
      <c r="LU50" s="11">
        <v>0</v>
      </c>
      <c r="LV50" s="11">
        <v>0</v>
      </c>
      <c r="LW50" s="11">
        <v>0</v>
      </c>
      <c r="LX50" s="11">
        <v>0</v>
      </c>
      <c r="LY50" s="11">
        <v>0</v>
      </c>
      <c r="LZ50" s="11">
        <v>0</v>
      </c>
      <c r="MA50" s="11">
        <v>0</v>
      </c>
      <c r="MB50" s="11">
        <v>302.13334999999995</v>
      </c>
      <c r="MC50" s="11">
        <v>0</v>
      </c>
      <c r="MD50" s="11">
        <v>0</v>
      </c>
      <c r="ME50" s="11">
        <v>0</v>
      </c>
      <c r="MF50" s="11">
        <v>0</v>
      </c>
      <c r="MG50" s="11">
        <v>0</v>
      </c>
      <c r="MH50" s="11">
        <v>0</v>
      </c>
      <c r="MI50" s="11">
        <v>0</v>
      </c>
      <c r="MJ50" s="11">
        <v>0</v>
      </c>
      <c r="MK50" s="11">
        <v>0</v>
      </c>
      <c r="ML50" s="11">
        <v>0</v>
      </c>
      <c r="MM50" s="11">
        <v>0</v>
      </c>
      <c r="MN50" s="11">
        <v>0</v>
      </c>
      <c r="MO50" s="11">
        <v>0</v>
      </c>
      <c r="MP50" s="11">
        <v>0</v>
      </c>
      <c r="MQ50" s="11">
        <v>0</v>
      </c>
      <c r="MR50" s="11">
        <v>11.713138759393162</v>
      </c>
      <c r="MS50" s="11">
        <v>0</v>
      </c>
      <c r="MT50" s="11">
        <v>0</v>
      </c>
      <c r="MU50" s="11">
        <v>0</v>
      </c>
      <c r="MV50" s="11">
        <v>0</v>
      </c>
      <c r="MW50" s="11">
        <v>0</v>
      </c>
      <c r="MX50" s="11">
        <v>0</v>
      </c>
      <c r="MY50" s="11">
        <v>0</v>
      </c>
      <c r="MZ50" s="11">
        <v>0</v>
      </c>
      <c r="NA50" s="11">
        <v>0</v>
      </c>
      <c r="NB50" s="11">
        <v>355.69783000000001</v>
      </c>
      <c r="NC50" s="11">
        <v>0</v>
      </c>
      <c r="ND50" s="11">
        <v>0</v>
      </c>
      <c r="NE50" s="11">
        <v>0</v>
      </c>
      <c r="NF50" s="11">
        <v>0</v>
      </c>
      <c r="NG50" s="11">
        <v>0</v>
      </c>
      <c r="NH50" s="11">
        <v>0</v>
      </c>
      <c r="NI50" s="11">
        <v>0</v>
      </c>
      <c r="NJ50" s="11">
        <v>0</v>
      </c>
      <c r="NK50" s="11">
        <v>0</v>
      </c>
      <c r="NL50" s="11">
        <v>0</v>
      </c>
      <c r="NM50" s="11">
        <v>0</v>
      </c>
      <c r="NN50" s="11">
        <v>0</v>
      </c>
      <c r="NO50" s="11">
        <v>0</v>
      </c>
      <c r="NP50" s="11">
        <v>0</v>
      </c>
      <c r="NQ50" s="11">
        <v>0</v>
      </c>
      <c r="NR50" s="11">
        <v>0</v>
      </c>
      <c r="NS50" s="11">
        <v>0</v>
      </c>
      <c r="NT50" s="11">
        <v>0</v>
      </c>
      <c r="NU50" s="11">
        <v>0.78256561089002863</v>
      </c>
      <c r="NV50" s="11">
        <v>0</v>
      </c>
      <c r="NW50" s="11">
        <v>0</v>
      </c>
      <c r="NX50" s="11">
        <v>0</v>
      </c>
      <c r="NY50" s="11">
        <v>0</v>
      </c>
      <c r="NZ50" s="11">
        <v>0</v>
      </c>
      <c r="OA50" s="11">
        <v>0</v>
      </c>
      <c r="OB50" s="11">
        <v>0</v>
      </c>
      <c r="OC50" s="11">
        <v>0</v>
      </c>
      <c r="OD50" s="11">
        <v>0</v>
      </c>
      <c r="OE50" s="11">
        <v>124.48235368188547</v>
      </c>
      <c r="OF50" s="11">
        <v>0</v>
      </c>
      <c r="OG50" s="11">
        <v>0</v>
      </c>
      <c r="OH50" s="11">
        <v>2321.9258560730314</v>
      </c>
      <c r="OI50" s="11">
        <v>0</v>
      </c>
      <c r="OJ50" s="11">
        <v>0</v>
      </c>
      <c r="OK50" s="11">
        <v>0</v>
      </c>
      <c r="OL50" s="11">
        <v>60.888826957735098</v>
      </c>
      <c r="OM50" s="11">
        <v>0</v>
      </c>
      <c r="ON50" s="11">
        <v>0</v>
      </c>
      <c r="OO50" s="11">
        <v>26.863579449772647</v>
      </c>
      <c r="OP50" s="11">
        <v>0</v>
      </c>
      <c r="OQ50" s="11">
        <v>0</v>
      </c>
      <c r="OR50" s="11">
        <v>1442.8413851371126</v>
      </c>
      <c r="OS50" s="11">
        <v>0</v>
      </c>
      <c r="OT50" s="11">
        <v>0</v>
      </c>
      <c r="OU50" s="11">
        <v>0</v>
      </c>
      <c r="OV50" s="11">
        <v>37.836229437426638</v>
      </c>
      <c r="OW50" s="11">
        <v>0</v>
      </c>
      <c r="OX50" s="11">
        <v>0</v>
      </c>
      <c r="OY50" s="11">
        <v>16.692989606741225</v>
      </c>
      <c r="OZ50" s="11">
        <v>0</v>
      </c>
      <c r="PA50" s="11">
        <v>0</v>
      </c>
      <c r="PB50" s="11">
        <v>1085.2948005130932</v>
      </c>
      <c r="PC50" s="11">
        <v>1.2254089720066113</v>
      </c>
      <c r="PD50" s="11">
        <v>0</v>
      </c>
      <c r="PE50" s="11">
        <v>0</v>
      </c>
      <c r="PF50" s="11">
        <v>0</v>
      </c>
      <c r="PG50" s="11">
        <v>0</v>
      </c>
      <c r="PH50" s="11">
        <v>0</v>
      </c>
      <c r="PI50" s="11">
        <v>149.75791364095704</v>
      </c>
      <c r="PJ50" s="11">
        <v>0</v>
      </c>
      <c r="PK50" s="11">
        <v>0</v>
      </c>
      <c r="PL50" s="11">
        <v>199.72224203465396</v>
      </c>
      <c r="PM50" s="11">
        <v>0.22550686429423128</v>
      </c>
      <c r="PN50" s="11">
        <v>0</v>
      </c>
      <c r="PO50" s="11">
        <v>0</v>
      </c>
      <c r="PP50" s="11">
        <v>0</v>
      </c>
      <c r="PQ50" s="11">
        <v>0</v>
      </c>
      <c r="PR50" s="11">
        <v>0</v>
      </c>
      <c r="PS50" s="11">
        <v>27.559319606676013</v>
      </c>
      <c r="PT50" s="11">
        <v>0</v>
      </c>
      <c r="PU50" s="11">
        <v>0</v>
      </c>
      <c r="PV50" s="11">
        <v>982.8078701137365</v>
      </c>
      <c r="PW50" s="11">
        <v>0</v>
      </c>
      <c r="PX50" s="11">
        <v>0</v>
      </c>
      <c r="PY50" s="11">
        <v>0</v>
      </c>
      <c r="PZ50" s="11">
        <v>0</v>
      </c>
      <c r="QA50" s="11">
        <v>0</v>
      </c>
      <c r="QB50" s="11">
        <v>0</v>
      </c>
      <c r="QC50" s="11">
        <v>30.487592949253624</v>
      </c>
      <c r="QD50" s="11">
        <v>0</v>
      </c>
      <c r="QE50" s="11">
        <v>0</v>
      </c>
      <c r="QF50" s="11">
        <v>143.73120867792497</v>
      </c>
      <c r="QG50" s="11">
        <v>0</v>
      </c>
      <c r="QH50" s="11">
        <v>0</v>
      </c>
      <c r="QI50" s="11">
        <v>0</v>
      </c>
      <c r="QJ50" s="11">
        <v>0</v>
      </c>
      <c r="QK50" s="11">
        <v>0</v>
      </c>
      <c r="QL50" s="11">
        <v>0</v>
      </c>
      <c r="QM50" s="11">
        <v>4.4586726638337684</v>
      </c>
      <c r="QN50" s="11">
        <v>0</v>
      </c>
      <c r="QO50" s="11">
        <v>0</v>
      </c>
      <c r="QP50" s="11">
        <v>772.52452078119506</v>
      </c>
      <c r="QQ50" s="11">
        <v>0</v>
      </c>
      <c r="QR50" s="11">
        <v>0</v>
      </c>
      <c r="QS50" s="11">
        <v>0</v>
      </c>
      <c r="QT50" s="11">
        <v>0</v>
      </c>
      <c r="QU50" s="11">
        <v>0</v>
      </c>
      <c r="QV50" s="11">
        <v>0</v>
      </c>
      <c r="QW50" s="11">
        <v>30.575312696018162</v>
      </c>
      <c r="QX50" s="11">
        <v>0</v>
      </c>
      <c r="QY50" s="11">
        <v>0</v>
      </c>
      <c r="QZ50" s="11">
        <v>22.07135012513189</v>
      </c>
      <c r="RA50" s="11">
        <v>0</v>
      </c>
      <c r="RB50" s="11">
        <v>0</v>
      </c>
      <c r="RC50" s="11">
        <v>0</v>
      </c>
      <c r="RD50" s="11">
        <v>0</v>
      </c>
      <c r="RE50" s="11">
        <v>0</v>
      </c>
      <c r="RF50" s="11">
        <v>0</v>
      </c>
      <c r="RG50" s="11">
        <v>0.87354952955641396</v>
      </c>
      <c r="RH50" s="11">
        <v>0</v>
      </c>
      <c r="RI50" s="11">
        <v>0</v>
      </c>
      <c r="RJ50" s="11">
        <v>403.68558456299655</v>
      </c>
      <c r="RK50" s="11">
        <v>0</v>
      </c>
      <c r="RL50" s="11">
        <v>0</v>
      </c>
      <c r="RM50" s="11">
        <v>0</v>
      </c>
      <c r="RN50" s="11">
        <v>0</v>
      </c>
      <c r="RO50" s="11">
        <v>0</v>
      </c>
      <c r="RP50" s="11">
        <v>0</v>
      </c>
      <c r="RQ50" s="11">
        <v>0</v>
      </c>
      <c r="RR50" s="11">
        <v>0</v>
      </c>
      <c r="RS50" s="11">
        <v>0</v>
      </c>
      <c r="RT50" s="11">
        <v>462.51520973515977</v>
      </c>
      <c r="RU50" s="11">
        <v>0</v>
      </c>
      <c r="RV50" s="11">
        <v>0</v>
      </c>
      <c r="RW50" s="11">
        <v>0</v>
      </c>
      <c r="RX50" s="11">
        <v>0</v>
      </c>
      <c r="RY50" s="11">
        <v>0</v>
      </c>
      <c r="RZ50" s="11">
        <v>0</v>
      </c>
      <c r="SA50" s="11">
        <v>6.7079118435740348</v>
      </c>
      <c r="SB50" s="11">
        <v>0</v>
      </c>
      <c r="SC50" s="11">
        <v>0</v>
      </c>
      <c r="SD50" s="11">
        <v>523.56048908457274</v>
      </c>
      <c r="SE50" s="11">
        <v>0</v>
      </c>
      <c r="SF50" s="11">
        <v>0</v>
      </c>
      <c r="SG50" s="11">
        <v>0</v>
      </c>
      <c r="SH50" s="11">
        <v>0</v>
      </c>
      <c r="SI50" s="11">
        <v>0</v>
      </c>
      <c r="SJ50" s="11">
        <v>0</v>
      </c>
      <c r="SK50" s="11">
        <v>7.5932586250921776</v>
      </c>
      <c r="SL50" s="11">
        <v>0</v>
      </c>
      <c r="SM50" s="11">
        <v>0</v>
      </c>
      <c r="SN50" s="11">
        <v>0</v>
      </c>
      <c r="SO50" s="11">
        <v>0</v>
      </c>
      <c r="SP50" s="11">
        <v>0</v>
      </c>
      <c r="SQ50" s="11">
        <v>0</v>
      </c>
      <c r="SR50" s="11">
        <v>0</v>
      </c>
      <c r="SS50" s="11">
        <v>0</v>
      </c>
      <c r="ST50" s="11">
        <v>0</v>
      </c>
      <c r="SU50" s="11">
        <v>0</v>
      </c>
      <c r="SV50" s="11">
        <v>0</v>
      </c>
      <c r="SW50" s="11">
        <v>0</v>
      </c>
      <c r="SX50" s="11">
        <v>72.449821357032263</v>
      </c>
      <c r="SY50" s="11">
        <v>0</v>
      </c>
      <c r="SZ50" s="11">
        <v>0</v>
      </c>
      <c r="TA50" s="11">
        <v>0</v>
      </c>
      <c r="TB50" s="11">
        <v>0</v>
      </c>
      <c r="TC50" s="11">
        <v>0</v>
      </c>
      <c r="TD50" s="11">
        <v>0</v>
      </c>
      <c r="TE50" s="11">
        <v>0</v>
      </c>
      <c r="TF50" s="11">
        <v>0</v>
      </c>
      <c r="TG50" s="11">
        <v>0</v>
      </c>
      <c r="TH50" s="11">
        <v>25.213972940237213</v>
      </c>
      <c r="TI50" s="11">
        <v>0</v>
      </c>
      <c r="TJ50" s="11">
        <v>0</v>
      </c>
      <c r="TK50" s="11">
        <v>0</v>
      </c>
      <c r="TL50" s="11">
        <v>0</v>
      </c>
      <c r="TM50" s="11">
        <v>0</v>
      </c>
      <c r="TN50" s="11">
        <v>0</v>
      </c>
      <c r="TO50" s="11">
        <v>0</v>
      </c>
      <c r="TP50" s="11">
        <v>0</v>
      </c>
      <c r="TQ50" s="11">
        <v>0</v>
      </c>
      <c r="TR50" s="11">
        <v>0</v>
      </c>
      <c r="TS50" s="11">
        <v>0</v>
      </c>
      <c r="TT50" s="11">
        <v>0</v>
      </c>
      <c r="TU50" s="11">
        <v>0</v>
      </c>
      <c r="TV50" s="11">
        <v>0</v>
      </c>
      <c r="TW50" s="11">
        <v>0</v>
      </c>
      <c r="TX50" s="11">
        <v>0</v>
      </c>
      <c r="TY50" s="11">
        <v>0</v>
      </c>
      <c r="TZ50" s="11">
        <v>0</v>
      </c>
      <c r="UA50" s="11">
        <v>0</v>
      </c>
      <c r="UB50" s="11">
        <v>0</v>
      </c>
      <c r="UC50" s="11">
        <v>0</v>
      </c>
      <c r="UD50" s="11">
        <v>0</v>
      </c>
      <c r="UE50" s="11">
        <v>0</v>
      </c>
      <c r="UF50" s="11">
        <v>0</v>
      </c>
      <c r="UG50" s="11">
        <v>0</v>
      </c>
      <c r="UH50" s="11">
        <v>0</v>
      </c>
      <c r="UI50" s="11">
        <v>0</v>
      </c>
      <c r="UJ50" s="11">
        <v>0</v>
      </c>
      <c r="UK50" s="11">
        <v>0</v>
      </c>
      <c r="UL50" s="11">
        <v>0</v>
      </c>
      <c r="UM50" s="11">
        <v>0</v>
      </c>
      <c r="UN50" s="11">
        <v>0</v>
      </c>
      <c r="UO50" s="11">
        <v>0</v>
      </c>
      <c r="UP50" s="11">
        <v>0</v>
      </c>
      <c r="UQ50" s="11">
        <v>0</v>
      </c>
      <c r="UR50" s="11">
        <v>0</v>
      </c>
      <c r="US50" s="11">
        <v>0</v>
      </c>
      <c r="UT50" s="11">
        <v>0</v>
      </c>
      <c r="UU50" s="11">
        <v>0</v>
      </c>
      <c r="UV50" s="11">
        <v>0</v>
      </c>
      <c r="UW50" s="11">
        <v>0</v>
      </c>
      <c r="UX50" s="11">
        <v>0</v>
      </c>
      <c r="UY50" s="11">
        <v>0</v>
      </c>
      <c r="UZ50" s="11">
        <v>0</v>
      </c>
      <c r="VA50" s="11">
        <v>0</v>
      </c>
      <c r="VB50" s="11">
        <v>0</v>
      </c>
      <c r="VC50" s="11">
        <v>0</v>
      </c>
      <c r="VD50" s="11">
        <v>0</v>
      </c>
      <c r="VE50" s="11">
        <v>0</v>
      </c>
      <c r="VF50" s="11">
        <v>0</v>
      </c>
      <c r="VG50" s="11">
        <v>0</v>
      </c>
      <c r="VH50" s="11">
        <v>0</v>
      </c>
      <c r="VI50" s="11">
        <v>0</v>
      </c>
      <c r="VJ50" s="11">
        <v>0</v>
      </c>
      <c r="VK50" s="11">
        <v>0</v>
      </c>
      <c r="VL50" s="11">
        <v>0</v>
      </c>
      <c r="VM50" s="11">
        <v>0</v>
      </c>
      <c r="VN50" s="11">
        <v>0</v>
      </c>
      <c r="VO50" s="11">
        <v>0</v>
      </c>
      <c r="VP50" s="11">
        <v>0</v>
      </c>
      <c r="VQ50" s="11">
        <v>0</v>
      </c>
      <c r="VR50" s="11">
        <v>0</v>
      </c>
      <c r="VS50" s="11">
        <v>0</v>
      </c>
      <c r="VT50" s="11">
        <v>0</v>
      </c>
      <c r="VU50" s="11">
        <v>0</v>
      </c>
      <c r="VV50" s="11">
        <v>0</v>
      </c>
      <c r="VW50" s="11">
        <v>0</v>
      </c>
      <c r="VX50" s="11">
        <v>0</v>
      </c>
      <c r="VY50" s="11">
        <v>0</v>
      </c>
      <c r="VZ50" s="11">
        <v>0</v>
      </c>
      <c r="WA50" s="11">
        <v>0</v>
      </c>
      <c r="WB50" s="11">
        <v>0</v>
      </c>
      <c r="WC50" s="11">
        <v>0</v>
      </c>
      <c r="WD50" s="11">
        <v>0</v>
      </c>
      <c r="WE50" s="11">
        <v>0</v>
      </c>
      <c r="WF50" s="11">
        <v>0</v>
      </c>
      <c r="WG50" s="11">
        <v>0</v>
      </c>
      <c r="WH50" s="11">
        <v>0</v>
      </c>
      <c r="WI50" s="11">
        <v>0</v>
      </c>
      <c r="WJ50" s="11">
        <v>0</v>
      </c>
      <c r="WK50" s="11">
        <v>0</v>
      </c>
      <c r="WL50" s="11">
        <v>0</v>
      </c>
      <c r="WM50" s="11">
        <v>0</v>
      </c>
      <c r="WN50" s="11">
        <v>0</v>
      </c>
      <c r="WO50" s="11">
        <v>0</v>
      </c>
      <c r="WP50" s="11">
        <v>0</v>
      </c>
      <c r="WQ50" s="11">
        <v>0</v>
      </c>
      <c r="WR50" s="11">
        <v>0</v>
      </c>
      <c r="WS50" s="11">
        <v>0</v>
      </c>
      <c r="WT50" s="11">
        <v>60.464571594144537</v>
      </c>
      <c r="WU50" s="11">
        <v>0</v>
      </c>
      <c r="WV50" s="11">
        <v>0</v>
      </c>
      <c r="WW50" s="11">
        <v>0</v>
      </c>
      <c r="WX50" s="11">
        <v>0</v>
      </c>
      <c r="WY50" s="11">
        <v>0</v>
      </c>
      <c r="WZ50" s="11">
        <v>0</v>
      </c>
      <c r="XA50" s="11">
        <v>965.28019687074573</v>
      </c>
      <c r="XB50" s="11">
        <v>0</v>
      </c>
      <c r="XC50" s="11">
        <v>0</v>
      </c>
      <c r="XD50" s="11">
        <v>111.44132131953285</v>
      </c>
      <c r="XE50" s="11">
        <v>0</v>
      </c>
      <c r="XF50" s="11">
        <v>0</v>
      </c>
      <c r="XG50" s="11">
        <v>0</v>
      </c>
      <c r="XH50" s="11">
        <v>0</v>
      </c>
      <c r="XI50" s="11">
        <v>0</v>
      </c>
      <c r="XJ50" s="11">
        <v>0</v>
      </c>
      <c r="XK50" s="11">
        <v>1779.0930746174695</v>
      </c>
      <c r="XL50" s="11">
        <v>0</v>
      </c>
      <c r="XM50" s="11">
        <v>0</v>
      </c>
      <c r="XN50" s="11">
        <v>676.36227000000008</v>
      </c>
      <c r="XO50" s="11">
        <v>10.364579999999989</v>
      </c>
      <c r="XP50" s="11">
        <v>686.72685000000001</v>
      </c>
    </row>
    <row r="51" spans="1:640">
      <c r="A51" s="6">
        <v>208</v>
      </c>
      <c r="B51" s="3" t="s">
        <v>168</v>
      </c>
      <c r="C51" s="8">
        <f t="shared" si="0"/>
        <v>82867.679007446219</v>
      </c>
      <c r="D51" s="8">
        <f t="shared" si="1"/>
        <v>195778.29829417286</v>
      </c>
      <c r="E51" s="60">
        <f t="shared" si="6"/>
        <v>278645.97730161907</v>
      </c>
      <c r="F51" s="9">
        <f t="shared" si="2"/>
        <v>251153.23525530711</v>
      </c>
      <c r="G51" s="9">
        <f t="shared" si="3"/>
        <v>447328.45501090121</v>
      </c>
      <c r="H51" s="9">
        <f t="shared" si="7"/>
        <v>698481.69026620826</v>
      </c>
      <c r="I51" s="10">
        <f t="shared" si="8"/>
        <v>334020.91426275333</v>
      </c>
      <c r="J51" s="10">
        <f t="shared" si="9"/>
        <v>643106.75330507406</v>
      </c>
      <c r="K51" s="10">
        <f t="shared" si="10"/>
        <v>977127.66756782727</v>
      </c>
      <c r="L51" s="57">
        <v>12230.587131459588</v>
      </c>
      <c r="M51" s="57">
        <v>66747.071071490544</v>
      </c>
      <c r="N51" s="57">
        <v>3890.0208044960918</v>
      </c>
      <c r="O51" s="57">
        <v>24325.795170000012</v>
      </c>
      <c r="P51" s="57">
        <v>58672.47732250666</v>
      </c>
      <c r="Q51" s="57">
        <v>15079.67367</v>
      </c>
      <c r="R51" s="57">
        <v>1572.14088390497</v>
      </c>
      <c r="S51" s="57">
        <v>94312.188601377275</v>
      </c>
      <c r="T51" s="57">
        <v>1816.0226463839481</v>
      </c>
      <c r="U51" s="58">
        <v>4352.1720987261888</v>
      </c>
      <c r="V51" s="58">
        <v>245460.14046228823</v>
      </c>
      <c r="W51" s="58">
        <v>1340.9226942926985</v>
      </c>
      <c r="X51" s="58">
        <v>82777.497870000007</v>
      </c>
      <c r="Y51" s="58">
        <v>24127.629001335237</v>
      </c>
      <c r="Z51" s="58">
        <v>0</v>
      </c>
      <c r="AA51" s="58">
        <v>1685.65378609503</v>
      </c>
      <c r="AB51" s="58">
        <v>333603.93630654906</v>
      </c>
      <c r="AC51" s="58">
        <v>5133.7380469218506</v>
      </c>
      <c r="AD51" s="59">
        <f t="shared" si="12"/>
        <v>16582.759230185777</v>
      </c>
      <c r="AE51" s="59">
        <f t="shared" si="12"/>
        <v>312207.21153377875</v>
      </c>
      <c r="AF51" s="59">
        <f t="shared" si="12"/>
        <v>5230.9434987887907</v>
      </c>
      <c r="AG51" s="59">
        <f t="shared" si="11"/>
        <v>107103.29304000002</v>
      </c>
      <c r="AH51" s="59">
        <f t="shared" si="11"/>
        <v>82800.106323841901</v>
      </c>
      <c r="AI51" s="59">
        <f t="shared" si="11"/>
        <v>15079.67367</v>
      </c>
      <c r="AJ51" s="59">
        <f t="shared" si="11"/>
        <v>3257.7946700000002</v>
      </c>
      <c r="AK51" s="59">
        <f t="shared" si="11"/>
        <v>427916.12490792631</v>
      </c>
      <c r="AL51" s="59">
        <f t="shared" si="11"/>
        <v>6949.7606933057987</v>
      </c>
      <c r="AM51" s="11">
        <v>0</v>
      </c>
      <c r="AN51" s="11">
        <v>24645.338973297206</v>
      </c>
      <c r="AO51" s="11">
        <v>2817.2257756159256</v>
      </c>
      <c r="AP51" s="11">
        <v>0</v>
      </c>
      <c r="AQ51" s="11">
        <v>24678.898000000001</v>
      </c>
      <c r="AR51" s="11">
        <v>0</v>
      </c>
      <c r="AS51" s="11">
        <v>0</v>
      </c>
      <c r="AT51" s="11">
        <v>16579.573897245544</v>
      </c>
      <c r="AU51" s="11">
        <v>0</v>
      </c>
      <c r="AV51" s="11">
        <v>0</v>
      </c>
      <c r="AW51" s="11">
        <v>0</v>
      </c>
      <c r="AX51" s="11">
        <v>1786.379026702795</v>
      </c>
      <c r="AY51" s="11">
        <v>204.20222438407419</v>
      </c>
      <c r="AZ51" s="11">
        <v>0</v>
      </c>
      <c r="BA51" s="11">
        <v>0</v>
      </c>
      <c r="BB51" s="11">
        <v>0</v>
      </c>
      <c r="BC51" s="11">
        <v>0</v>
      </c>
      <c r="BD51" s="11">
        <v>2990.5561027544527</v>
      </c>
      <c r="BE51" s="11">
        <v>0</v>
      </c>
      <c r="BF51" s="11">
        <v>0</v>
      </c>
      <c r="BG51" s="11">
        <v>0</v>
      </c>
      <c r="BH51" s="11">
        <v>24252.001420571949</v>
      </c>
      <c r="BI51" s="11">
        <v>0</v>
      </c>
      <c r="BJ51" s="11">
        <v>0</v>
      </c>
      <c r="BK51" s="11">
        <v>21823.537909999999</v>
      </c>
      <c r="BL51" s="11">
        <v>0</v>
      </c>
      <c r="BM51" s="11">
        <v>0</v>
      </c>
      <c r="BN51" s="11">
        <v>11268.411120872273</v>
      </c>
      <c r="BO51" s="11">
        <v>0</v>
      </c>
      <c r="BP51" s="11">
        <v>0</v>
      </c>
      <c r="BQ51" s="11">
        <v>0</v>
      </c>
      <c r="BR51" s="11">
        <v>12882.839309428045</v>
      </c>
      <c r="BS51" s="11">
        <v>0</v>
      </c>
      <c r="BT51" s="11">
        <v>0</v>
      </c>
      <c r="BU51" s="11">
        <v>938.52651000000003</v>
      </c>
      <c r="BV51" s="11">
        <v>0</v>
      </c>
      <c r="BW51" s="11">
        <v>0</v>
      </c>
      <c r="BX51" s="11">
        <v>16640.157179127727</v>
      </c>
      <c r="BY51" s="11">
        <v>0</v>
      </c>
      <c r="BZ51" s="11">
        <v>0</v>
      </c>
      <c r="CA51" s="11">
        <v>0</v>
      </c>
      <c r="CB51" s="11">
        <v>-411.8616600269616</v>
      </c>
      <c r="CC51" s="11">
        <v>1042.636191930995</v>
      </c>
      <c r="CD51" s="11">
        <v>0</v>
      </c>
      <c r="CE51" s="11">
        <v>11562.55019</v>
      </c>
      <c r="CF51" s="11">
        <v>0</v>
      </c>
      <c r="CG51" s="11">
        <v>1570.6145339049699</v>
      </c>
      <c r="CH51" s="11">
        <v>20457.001409152661</v>
      </c>
      <c r="CI51" s="11">
        <v>0</v>
      </c>
      <c r="CJ51" s="11">
        <v>0</v>
      </c>
      <c r="CK51" s="11">
        <v>0</v>
      </c>
      <c r="CL51" s="11">
        <v>-442.02835997303845</v>
      </c>
      <c r="CM51" s="11">
        <v>1119.0038080690049</v>
      </c>
      <c r="CN51" s="11">
        <v>0</v>
      </c>
      <c r="CO51" s="11">
        <v>22811.608319999999</v>
      </c>
      <c r="CP51" s="11">
        <v>0</v>
      </c>
      <c r="CQ51" s="11">
        <v>1685.65378609503</v>
      </c>
      <c r="CR51" s="11">
        <v>11553.206990847339</v>
      </c>
      <c r="CS51" s="11">
        <v>0</v>
      </c>
      <c r="CT51" s="11">
        <v>0</v>
      </c>
      <c r="CU51" s="11">
        <v>0</v>
      </c>
      <c r="CV51" s="11">
        <v>934.13563803225031</v>
      </c>
      <c r="CW51" s="11">
        <v>0</v>
      </c>
      <c r="CX51" s="11">
        <v>0</v>
      </c>
      <c r="CY51" s="11">
        <v>0</v>
      </c>
      <c r="CZ51" s="11">
        <v>0</v>
      </c>
      <c r="DA51" s="11">
        <v>0</v>
      </c>
      <c r="DB51" s="11">
        <v>843.94652103023577</v>
      </c>
      <c r="DC51" s="11">
        <v>0</v>
      </c>
      <c r="DD51" s="11">
        <v>0</v>
      </c>
      <c r="DE51" s="11">
        <v>0</v>
      </c>
      <c r="DF51" s="11">
        <v>28454.012751967748</v>
      </c>
      <c r="DG51" s="11">
        <v>0</v>
      </c>
      <c r="DH51" s="11">
        <v>0</v>
      </c>
      <c r="DI51" s="11">
        <v>0</v>
      </c>
      <c r="DJ51" s="11">
        <v>0</v>
      </c>
      <c r="DK51" s="11">
        <v>0</v>
      </c>
      <c r="DL51" s="11">
        <v>25706.828958969763</v>
      </c>
      <c r="DM51" s="11">
        <v>0</v>
      </c>
      <c r="DN51" s="11">
        <v>0</v>
      </c>
      <c r="DO51" s="11">
        <v>0</v>
      </c>
      <c r="DP51" s="11">
        <v>-983.06964480566558</v>
      </c>
      <c r="DQ51" s="11">
        <v>30.158836949170915</v>
      </c>
      <c r="DR51" s="11">
        <v>0</v>
      </c>
      <c r="DS51" s="11">
        <v>0</v>
      </c>
      <c r="DT51" s="11">
        <v>0</v>
      </c>
      <c r="DU51" s="11">
        <v>0</v>
      </c>
      <c r="DV51" s="11">
        <v>1565.5444994588279</v>
      </c>
      <c r="DW51" s="11">
        <v>0</v>
      </c>
      <c r="DX51" s="11">
        <v>0</v>
      </c>
      <c r="DY51" s="11">
        <v>0</v>
      </c>
      <c r="DZ51" s="11">
        <v>-577.49947357620022</v>
      </c>
      <c r="EA51" s="11">
        <v>17.716661839619327</v>
      </c>
      <c r="EB51" s="11">
        <v>0</v>
      </c>
      <c r="EC51" s="11">
        <v>0</v>
      </c>
      <c r="ED51" s="11">
        <v>0</v>
      </c>
      <c r="EE51" s="11">
        <v>0</v>
      </c>
      <c r="EF51" s="11">
        <v>919.67148927308472</v>
      </c>
      <c r="EG51" s="11">
        <v>0</v>
      </c>
      <c r="EH51" s="11">
        <v>0</v>
      </c>
      <c r="EI51" s="11">
        <v>0</v>
      </c>
      <c r="EJ51" s="11">
        <v>0</v>
      </c>
      <c r="EK51" s="11">
        <v>0</v>
      </c>
      <c r="EL51" s="11">
        <v>0</v>
      </c>
      <c r="EM51" s="11">
        <v>0</v>
      </c>
      <c r="EN51" s="11">
        <v>0</v>
      </c>
      <c r="EO51" s="11">
        <v>1.5263499999999999</v>
      </c>
      <c r="EP51" s="11">
        <v>0</v>
      </c>
      <c r="EQ51" s="11">
        <v>0</v>
      </c>
      <c r="ER51" s="11">
        <v>0</v>
      </c>
      <c r="ES51" s="11">
        <v>0</v>
      </c>
      <c r="ET51" s="11">
        <v>0</v>
      </c>
      <c r="EU51" s="11">
        <v>0</v>
      </c>
      <c r="EV51" s="11">
        <v>0</v>
      </c>
      <c r="EW51" s="11">
        <v>0</v>
      </c>
      <c r="EX51" s="11">
        <v>0</v>
      </c>
      <c r="EY51" s="11">
        <v>0</v>
      </c>
      <c r="EZ51" s="11">
        <v>0</v>
      </c>
      <c r="FA51" s="11">
        <v>0</v>
      </c>
      <c r="FB51" s="11">
        <v>0</v>
      </c>
      <c r="FC51" s="11">
        <v>0</v>
      </c>
      <c r="FD51" s="11">
        <v>178003.33290000001</v>
      </c>
      <c r="FE51" s="11">
        <v>0</v>
      </c>
      <c r="FF51" s="11">
        <v>0</v>
      </c>
      <c r="FG51" s="11">
        <v>0</v>
      </c>
      <c r="FH51" s="11">
        <v>0</v>
      </c>
      <c r="FI51" s="11">
        <v>0</v>
      </c>
      <c r="FJ51" s="11">
        <v>233373.00336</v>
      </c>
      <c r="FK51" s="11">
        <v>3267.0684000000001</v>
      </c>
      <c r="FL51" s="11">
        <v>0</v>
      </c>
      <c r="FM51" s="11">
        <v>0</v>
      </c>
      <c r="FN51" s="11">
        <v>0</v>
      </c>
      <c r="FO51" s="11">
        <v>0</v>
      </c>
      <c r="FP51" s="11">
        <v>0</v>
      </c>
      <c r="FQ51" s="11">
        <v>0</v>
      </c>
      <c r="FR51" s="11">
        <v>15079.67367</v>
      </c>
      <c r="FS51" s="11">
        <v>0</v>
      </c>
      <c r="FT51" s="11">
        <v>9305.3263299999999</v>
      </c>
      <c r="FU51" s="11">
        <v>0</v>
      </c>
      <c r="FV51" s="11">
        <v>0</v>
      </c>
      <c r="FW51" s="11">
        <v>0</v>
      </c>
      <c r="FX51" s="11">
        <v>0</v>
      </c>
      <c r="FY51" s="11">
        <v>0</v>
      </c>
      <c r="FZ51" s="11">
        <v>0</v>
      </c>
      <c r="GA51" s="11">
        <v>0</v>
      </c>
      <c r="GB51" s="11">
        <v>0</v>
      </c>
      <c r="GC51" s="11">
        <v>0</v>
      </c>
      <c r="GD51" s="11">
        <v>84.031000000000006</v>
      </c>
      <c r="GE51" s="11">
        <v>0</v>
      </c>
      <c r="GF51" s="11">
        <v>0</v>
      </c>
      <c r="GG51" s="11">
        <v>0</v>
      </c>
      <c r="GH51" s="11">
        <v>6304.1769999999997</v>
      </c>
      <c r="GI51" s="11">
        <v>0</v>
      </c>
      <c r="GJ51" s="11">
        <v>0</v>
      </c>
      <c r="GK51" s="11">
        <v>0</v>
      </c>
      <c r="GL51" s="11">
        <v>0</v>
      </c>
      <c r="GM51" s="11">
        <v>0</v>
      </c>
      <c r="GN51" s="11">
        <v>0</v>
      </c>
      <c r="GO51" s="11">
        <v>167</v>
      </c>
      <c r="GP51" s="11">
        <v>0</v>
      </c>
      <c r="GQ51" s="11">
        <v>1921.729</v>
      </c>
      <c r="GR51" s="11">
        <v>4894.7629999999999</v>
      </c>
      <c r="GS51" s="11">
        <v>0</v>
      </c>
      <c r="GT51" s="11">
        <v>0</v>
      </c>
      <c r="GU51" s="11">
        <v>0</v>
      </c>
      <c r="GV51" s="11">
        <v>0</v>
      </c>
      <c r="GW51" s="11">
        <v>0</v>
      </c>
      <c r="GX51" s="11">
        <v>2915.1149999999998</v>
      </c>
      <c r="GY51" s="11">
        <v>0</v>
      </c>
      <c r="GZ51" s="11">
        <v>0</v>
      </c>
      <c r="HA51" s="11">
        <v>0</v>
      </c>
      <c r="HB51" s="11">
        <v>0</v>
      </c>
      <c r="HC51" s="11">
        <v>0</v>
      </c>
      <c r="HD51" s="11">
        <v>0</v>
      </c>
      <c r="HE51" s="11">
        <v>0</v>
      </c>
      <c r="HF51" s="11">
        <v>0</v>
      </c>
      <c r="HG51" s="11">
        <v>0</v>
      </c>
      <c r="HH51" s="11">
        <v>714.75225453984319</v>
      </c>
      <c r="HI51" s="11">
        <v>0</v>
      </c>
      <c r="HJ51" s="11">
        <v>0</v>
      </c>
      <c r="HK51" s="11">
        <v>0</v>
      </c>
      <c r="HL51" s="11">
        <v>0</v>
      </c>
      <c r="HM51" s="11">
        <v>0</v>
      </c>
      <c r="HN51" s="11">
        <v>0</v>
      </c>
      <c r="HO51" s="11">
        <v>0</v>
      </c>
      <c r="HP51" s="11">
        <v>0</v>
      </c>
      <c r="HQ51" s="11">
        <v>0</v>
      </c>
      <c r="HR51" s="11">
        <v>83.144491470103333</v>
      </c>
      <c r="HS51" s="11">
        <v>0</v>
      </c>
      <c r="HT51" s="11">
        <v>0</v>
      </c>
      <c r="HU51" s="11">
        <v>0</v>
      </c>
      <c r="HV51" s="11">
        <v>0</v>
      </c>
      <c r="HW51" s="11">
        <v>0</v>
      </c>
      <c r="HX51" s="11">
        <v>0</v>
      </c>
      <c r="HY51" s="11">
        <v>0</v>
      </c>
      <c r="HZ51" s="11">
        <v>0</v>
      </c>
      <c r="IA51" s="11">
        <v>0</v>
      </c>
      <c r="IB51" s="11">
        <v>3339.683</v>
      </c>
      <c r="IC51" s="11">
        <v>0</v>
      </c>
      <c r="ID51" s="11">
        <v>0</v>
      </c>
      <c r="IE51" s="11">
        <v>0</v>
      </c>
      <c r="IF51" s="11">
        <v>19501.743059999997</v>
      </c>
      <c r="IG51" s="11">
        <v>0</v>
      </c>
      <c r="IH51" s="11">
        <v>0</v>
      </c>
      <c r="II51" s="11">
        <v>0</v>
      </c>
      <c r="IJ51" s="11">
        <v>0</v>
      </c>
      <c r="IK51" s="11">
        <v>0</v>
      </c>
      <c r="IL51" s="11">
        <v>1640.41995</v>
      </c>
      <c r="IM51" s="11">
        <v>0</v>
      </c>
      <c r="IN51" s="11">
        <v>0</v>
      </c>
      <c r="IO51" s="11">
        <v>0</v>
      </c>
      <c r="IP51" s="11">
        <v>0</v>
      </c>
      <c r="IQ51" s="11">
        <v>0</v>
      </c>
      <c r="IR51" s="11">
        <v>5356.7006600000004</v>
      </c>
      <c r="IS51" s="11">
        <v>0</v>
      </c>
      <c r="IT51" s="11">
        <v>0</v>
      </c>
      <c r="IU51" s="11">
        <v>0</v>
      </c>
      <c r="IV51" s="11">
        <v>22661.624709999996</v>
      </c>
      <c r="IW51" s="11">
        <v>0</v>
      </c>
      <c r="IX51" s="11">
        <v>0</v>
      </c>
      <c r="IY51" s="11">
        <v>0</v>
      </c>
      <c r="IZ51" s="11">
        <v>0</v>
      </c>
      <c r="JA51" s="11">
        <v>0</v>
      </c>
      <c r="JB51" s="11">
        <v>0</v>
      </c>
      <c r="JC51" s="11">
        <v>0</v>
      </c>
      <c r="JD51" s="11">
        <v>0</v>
      </c>
      <c r="JE51" s="11">
        <v>0</v>
      </c>
      <c r="JF51" s="11">
        <v>-5.4677492082577945</v>
      </c>
      <c r="JG51" s="11">
        <v>0</v>
      </c>
      <c r="JH51" s="11">
        <v>0</v>
      </c>
      <c r="JI51" s="11">
        <v>0</v>
      </c>
      <c r="JJ51" s="11">
        <v>0</v>
      </c>
      <c r="JK51" s="11">
        <v>0</v>
      </c>
      <c r="JL51" s="11">
        <v>0</v>
      </c>
      <c r="JM51" s="11">
        <v>0</v>
      </c>
      <c r="JN51" s="11">
        <v>0</v>
      </c>
      <c r="JO51" s="11">
        <v>0</v>
      </c>
      <c r="JP51" s="11">
        <v>139.16</v>
      </c>
      <c r="JQ51" s="11">
        <v>0</v>
      </c>
      <c r="JR51" s="11">
        <v>0</v>
      </c>
      <c r="JS51" s="11">
        <v>0</v>
      </c>
      <c r="JT51" s="11">
        <v>0</v>
      </c>
      <c r="JU51" s="11">
        <v>0</v>
      </c>
      <c r="JV51" s="11">
        <v>0</v>
      </c>
      <c r="JW51" s="11">
        <v>0</v>
      </c>
      <c r="JX51" s="11">
        <v>0</v>
      </c>
      <c r="JY51" s="11">
        <v>0</v>
      </c>
      <c r="JZ51" s="11">
        <v>0</v>
      </c>
      <c r="KA51" s="11">
        <v>0</v>
      </c>
      <c r="KB51" s="11">
        <v>0</v>
      </c>
      <c r="KC51" s="11">
        <v>0</v>
      </c>
      <c r="KD51" s="11">
        <v>0</v>
      </c>
      <c r="KE51" s="11">
        <v>0</v>
      </c>
      <c r="KF51" s="11">
        <v>0</v>
      </c>
      <c r="KG51" s="11">
        <v>0</v>
      </c>
      <c r="KH51" s="11">
        <v>0</v>
      </c>
      <c r="KI51" s="11">
        <v>0</v>
      </c>
      <c r="KJ51" s="11">
        <v>0</v>
      </c>
      <c r="KK51" s="11">
        <v>0</v>
      </c>
      <c r="KL51" s="11">
        <v>0</v>
      </c>
      <c r="KM51" s="11">
        <v>0</v>
      </c>
      <c r="KN51" s="11">
        <v>0</v>
      </c>
      <c r="KO51" s="11">
        <v>0</v>
      </c>
      <c r="KP51" s="11">
        <v>0</v>
      </c>
      <c r="KQ51" s="11">
        <v>0</v>
      </c>
      <c r="KR51" s="11">
        <v>0</v>
      </c>
      <c r="KS51" s="11">
        <v>0</v>
      </c>
      <c r="KT51" s="11">
        <v>0</v>
      </c>
      <c r="KU51" s="11">
        <v>0</v>
      </c>
      <c r="KV51" s="11">
        <v>0</v>
      </c>
      <c r="KW51" s="11">
        <v>0</v>
      </c>
      <c r="KX51" s="11">
        <v>0</v>
      </c>
      <c r="KY51" s="11">
        <v>0</v>
      </c>
      <c r="KZ51" s="11">
        <v>0</v>
      </c>
      <c r="LA51" s="11">
        <v>0</v>
      </c>
      <c r="LB51" s="11">
        <v>0</v>
      </c>
      <c r="LC51" s="11">
        <v>0</v>
      </c>
      <c r="LD51" s="11">
        <v>61.410150770679586</v>
      </c>
      <c r="LE51" s="11">
        <v>0</v>
      </c>
      <c r="LF51" s="11">
        <v>0</v>
      </c>
      <c r="LG51" s="11">
        <v>0</v>
      </c>
      <c r="LH51" s="11">
        <v>0</v>
      </c>
      <c r="LI51" s="11">
        <v>0</v>
      </c>
      <c r="LJ51" s="11">
        <v>0</v>
      </c>
      <c r="LK51" s="11">
        <v>0</v>
      </c>
      <c r="LL51" s="11">
        <v>0</v>
      </c>
      <c r="LM51" s="11">
        <v>0</v>
      </c>
      <c r="LN51" s="11">
        <v>64.261059763168362</v>
      </c>
      <c r="LO51" s="11">
        <v>0</v>
      </c>
      <c r="LP51" s="11">
        <v>0</v>
      </c>
      <c r="LQ51" s="11">
        <v>0</v>
      </c>
      <c r="LR51" s="11">
        <v>0</v>
      </c>
      <c r="LS51" s="11">
        <v>0</v>
      </c>
      <c r="LT51" s="11">
        <v>0</v>
      </c>
      <c r="LU51" s="11">
        <v>0</v>
      </c>
      <c r="LV51" s="11">
        <v>0</v>
      </c>
      <c r="LW51" s="11">
        <v>0</v>
      </c>
      <c r="LX51" s="11">
        <v>0</v>
      </c>
      <c r="LY51" s="11">
        <v>0</v>
      </c>
      <c r="LZ51" s="11">
        <v>0</v>
      </c>
      <c r="MA51" s="11">
        <v>0</v>
      </c>
      <c r="MB51" s="11">
        <v>354.76886999999999</v>
      </c>
      <c r="MC51" s="11">
        <v>0</v>
      </c>
      <c r="MD51" s="11">
        <v>0</v>
      </c>
      <c r="ME51" s="11">
        <v>0</v>
      </c>
      <c r="MF51" s="11">
        <v>0</v>
      </c>
      <c r="MG51" s="11">
        <v>0</v>
      </c>
      <c r="MH51" s="11">
        <v>0</v>
      </c>
      <c r="MI51" s="11">
        <v>0</v>
      </c>
      <c r="MJ51" s="11">
        <v>0</v>
      </c>
      <c r="MK51" s="11">
        <v>0</v>
      </c>
      <c r="ML51" s="11">
        <v>0</v>
      </c>
      <c r="MM51" s="11">
        <v>0</v>
      </c>
      <c r="MN51" s="11">
        <v>0</v>
      </c>
      <c r="MO51" s="11">
        <v>0</v>
      </c>
      <c r="MP51" s="11">
        <v>0</v>
      </c>
      <c r="MQ51" s="11">
        <v>0</v>
      </c>
      <c r="MR51" s="11">
        <v>1967.5911204364513</v>
      </c>
      <c r="MS51" s="11">
        <v>0</v>
      </c>
      <c r="MT51" s="11">
        <v>0</v>
      </c>
      <c r="MU51" s="11">
        <v>0</v>
      </c>
      <c r="MV51" s="11">
        <v>0</v>
      </c>
      <c r="MW51" s="11">
        <v>0</v>
      </c>
      <c r="MX51" s="11">
        <v>0</v>
      </c>
      <c r="MY51" s="11">
        <v>0</v>
      </c>
      <c r="MZ51" s="11">
        <v>0</v>
      </c>
      <c r="NA51" s="11">
        <v>0</v>
      </c>
      <c r="NB51" s="11">
        <v>0</v>
      </c>
      <c r="NC51" s="11">
        <v>0</v>
      </c>
      <c r="ND51" s="11">
        <v>0</v>
      </c>
      <c r="NE51" s="11">
        <v>0</v>
      </c>
      <c r="NF51" s="11">
        <v>0</v>
      </c>
      <c r="NG51" s="11">
        <v>0</v>
      </c>
      <c r="NH51" s="11">
        <v>0</v>
      </c>
      <c r="NI51" s="11">
        <v>0</v>
      </c>
      <c r="NJ51" s="11">
        <v>0</v>
      </c>
      <c r="NK51" s="11">
        <v>-1.1719402172670541E-6</v>
      </c>
      <c r="NL51" s="11">
        <v>0</v>
      </c>
      <c r="NM51" s="11">
        <v>0</v>
      </c>
      <c r="NN51" s="11">
        <v>0</v>
      </c>
      <c r="NO51" s="11">
        <v>0</v>
      </c>
      <c r="NP51" s="11">
        <v>0</v>
      </c>
      <c r="NQ51" s="11">
        <v>0</v>
      </c>
      <c r="NR51" s="11">
        <v>0</v>
      </c>
      <c r="NS51" s="11">
        <v>0</v>
      </c>
      <c r="NT51" s="11">
        <v>0</v>
      </c>
      <c r="NU51" s="11">
        <v>0</v>
      </c>
      <c r="NV51" s="11">
        <v>0</v>
      </c>
      <c r="NW51" s="11">
        <v>0</v>
      </c>
      <c r="NX51" s="11">
        <v>0</v>
      </c>
      <c r="NY51" s="11">
        <v>0</v>
      </c>
      <c r="NZ51" s="11">
        <v>0</v>
      </c>
      <c r="OA51" s="11">
        <v>0</v>
      </c>
      <c r="OB51" s="11">
        <v>0</v>
      </c>
      <c r="OC51" s="11">
        <v>0</v>
      </c>
      <c r="OD51" s="11">
        <v>0</v>
      </c>
      <c r="OE51" s="11">
        <v>-949.05858203275795</v>
      </c>
      <c r="OF51" s="11">
        <v>0</v>
      </c>
      <c r="OG51" s="11">
        <v>0</v>
      </c>
      <c r="OH51" s="11">
        <v>4136.1639303120601</v>
      </c>
      <c r="OI51" s="11">
        <v>0</v>
      </c>
      <c r="OJ51" s="11">
        <v>0</v>
      </c>
      <c r="OK51" s="11">
        <v>0</v>
      </c>
      <c r="OL51" s="11">
        <v>607.49122250666153</v>
      </c>
      <c r="OM51" s="11">
        <v>0</v>
      </c>
      <c r="ON51" s="11">
        <v>0</v>
      </c>
      <c r="OO51" s="11">
        <v>1232.8483255830038</v>
      </c>
      <c r="OP51" s="11">
        <v>0</v>
      </c>
      <c r="OQ51" s="11">
        <v>0</v>
      </c>
      <c r="OR51" s="11">
        <v>2570.2063133310967</v>
      </c>
      <c r="OS51" s="11">
        <v>0</v>
      </c>
      <c r="OT51" s="11">
        <v>0</v>
      </c>
      <c r="OU51" s="11">
        <v>0</v>
      </c>
      <c r="OV51" s="11">
        <v>377.49417133523684</v>
      </c>
      <c r="OW51" s="11">
        <v>0</v>
      </c>
      <c r="OX51" s="11">
        <v>0</v>
      </c>
      <c r="OY51" s="11">
        <v>766.09017514304412</v>
      </c>
      <c r="OZ51" s="11">
        <v>0</v>
      </c>
      <c r="PA51" s="11">
        <v>0</v>
      </c>
      <c r="PB51" s="11">
        <v>1933.2904298587573</v>
      </c>
      <c r="PC51" s="11">
        <v>2.1828828634715873</v>
      </c>
      <c r="PD51" s="11">
        <v>0</v>
      </c>
      <c r="PE51" s="11">
        <v>0</v>
      </c>
      <c r="PF51" s="11">
        <v>0</v>
      </c>
      <c r="PG51" s="11">
        <v>0</v>
      </c>
      <c r="PH51" s="11">
        <v>0</v>
      </c>
      <c r="PI51" s="11">
        <v>11035.022615383768</v>
      </c>
      <c r="PJ51" s="11">
        <v>0</v>
      </c>
      <c r="PK51" s="11">
        <v>0</v>
      </c>
      <c r="PL51" s="11">
        <v>355.77531466379918</v>
      </c>
      <c r="PM51" s="11">
        <v>0.40170676150430074</v>
      </c>
      <c r="PN51" s="11">
        <v>0</v>
      </c>
      <c r="PO51" s="11">
        <v>0</v>
      </c>
      <c r="PP51" s="11">
        <v>0</v>
      </c>
      <c r="PQ51" s="11">
        <v>0</v>
      </c>
      <c r="PR51" s="11">
        <v>0</v>
      </c>
      <c r="PS51" s="11">
        <v>2030.7288458450219</v>
      </c>
      <c r="PT51" s="11">
        <v>0</v>
      </c>
      <c r="PU51" s="11">
        <v>0</v>
      </c>
      <c r="PV51" s="11">
        <v>1750.7257201409825</v>
      </c>
      <c r="PW51" s="11">
        <v>2729.9142793263122</v>
      </c>
      <c r="PX51" s="11">
        <v>0</v>
      </c>
      <c r="PY51" s="11">
        <v>0</v>
      </c>
      <c r="PZ51" s="11">
        <v>0</v>
      </c>
      <c r="QA51" s="11">
        <v>0</v>
      </c>
      <c r="QB51" s="11">
        <v>0</v>
      </c>
      <c r="QC51" s="11">
        <v>2069.5153890467323</v>
      </c>
      <c r="QD51" s="11">
        <v>0</v>
      </c>
      <c r="QE51" s="11">
        <v>0</v>
      </c>
      <c r="QF51" s="11">
        <v>256.03572322866461</v>
      </c>
      <c r="QG51" s="11">
        <v>399.2376240427231</v>
      </c>
      <c r="QH51" s="11">
        <v>0</v>
      </c>
      <c r="QI51" s="11">
        <v>0</v>
      </c>
      <c r="QJ51" s="11">
        <v>0</v>
      </c>
      <c r="QK51" s="11">
        <v>0</v>
      </c>
      <c r="QL51" s="11">
        <v>0</v>
      </c>
      <c r="QM51" s="11">
        <v>302.65727136559229</v>
      </c>
      <c r="QN51" s="11">
        <v>0</v>
      </c>
      <c r="QO51" s="11">
        <v>0</v>
      </c>
      <c r="QP51" s="11">
        <v>1364.3390665248216</v>
      </c>
      <c r="QQ51" s="11">
        <v>0</v>
      </c>
      <c r="QR51" s="11">
        <v>0</v>
      </c>
      <c r="QS51" s="11">
        <v>0</v>
      </c>
      <c r="QT51" s="11">
        <v>0</v>
      </c>
      <c r="QU51" s="11">
        <v>0</v>
      </c>
      <c r="QV51" s="11">
        <v>0</v>
      </c>
      <c r="QW51" s="11">
        <v>122.32855079540863</v>
      </c>
      <c r="QX51" s="11">
        <v>0</v>
      </c>
      <c r="QY51" s="11">
        <v>0</v>
      </c>
      <c r="QZ51" s="11">
        <v>38.979740340428499</v>
      </c>
      <c r="RA51" s="11">
        <v>0</v>
      </c>
      <c r="RB51" s="11">
        <v>0</v>
      </c>
      <c r="RC51" s="11">
        <v>0</v>
      </c>
      <c r="RD51" s="11">
        <v>0</v>
      </c>
      <c r="RE51" s="11">
        <v>0</v>
      </c>
      <c r="RF51" s="11">
        <v>0</v>
      </c>
      <c r="RG51" s="11">
        <v>3.4949780910192794</v>
      </c>
      <c r="RH51" s="11">
        <v>0</v>
      </c>
      <c r="RI51" s="11">
        <v>0</v>
      </c>
      <c r="RJ51" s="11">
        <v>0</v>
      </c>
      <c r="RK51" s="11">
        <v>0</v>
      </c>
      <c r="RL51" s="11">
        <v>0</v>
      </c>
      <c r="RM51" s="11">
        <v>0</v>
      </c>
      <c r="RN51" s="11">
        <v>0</v>
      </c>
      <c r="RO51" s="11">
        <v>0</v>
      </c>
      <c r="RP51" s="11">
        <v>0</v>
      </c>
      <c r="RQ51" s="11">
        <v>0</v>
      </c>
      <c r="RR51" s="11">
        <v>0</v>
      </c>
      <c r="RS51" s="11">
        <v>0</v>
      </c>
      <c r="RT51" s="11">
        <v>823.90084145261824</v>
      </c>
      <c r="RU51" s="11">
        <v>2764.9845021382621</v>
      </c>
      <c r="RV51" s="11">
        <v>0</v>
      </c>
      <c r="RW51" s="11">
        <v>0</v>
      </c>
      <c r="RX51" s="11">
        <v>0</v>
      </c>
      <c r="RY51" s="11">
        <v>0</v>
      </c>
      <c r="RZ51" s="11">
        <v>0</v>
      </c>
      <c r="SA51" s="11">
        <v>5273.1959802369201</v>
      </c>
      <c r="SB51" s="11">
        <v>1649.0226463839481</v>
      </c>
      <c r="SC51" s="11">
        <v>0</v>
      </c>
      <c r="SD51" s="11">
        <v>932.64376701281981</v>
      </c>
      <c r="SE51" s="11">
        <v>3129.9222334324991</v>
      </c>
      <c r="SF51" s="11">
        <v>0</v>
      </c>
      <c r="SG51" s="11">
        <v>0</v>
      </c>
      <c r="SH51" s="11">
        <v>0</v>
      </c>
      <c r="SI51" s="11">
        <v>0</v>
      </c>
      <c r="SJ51" s="11">
        <v>0</v>
      </c>
      <c r="SK51" s="11">
        <v>5969.1811389997838</v>
      </c>
      <c r="SL51" s="11">
        <v>1866.6696469218502</v>
      </c>
      <c r="SM51" s="11">
        <v>0</v>
      </c>
      <c r="SN51" s="11">
        <v>0</v>
      </c>
      <c r="SO51" s="11">
        <v>0</v>
      </c>
      <c r="SP51" s="11">
        <v>0</v>
      </c>
      <c r="SQ51" s="11">
        <v>0</v>
      </c>
      <c r="SR51" s="11">
        <v>0</v>
      </c>
      <c r="SS51" s="11">
        <v>0</v>
      </c>
      <c r="ST51" s="11">
        <v>0</v>
      </c>
      <c r="SU51" s="11">
        <v>0</v>
      </c>
      <c r="SV51" s="11">
        <v>0</v>
      </c>
      <c r="SW51" s="11">
        <v>0</v>
      </c>
      <c r="SX51" s="11">
        <v>108.6747320355484</v>
      </c>
      <c r="SY51" s="11">
        <v>0</v>
      </c>
      <c r="SZ51" s="11">
        <v>0</v>
      </c>
      <c r="TA51" s="11">
        <v>0</v>
      </c>
      <c r="TB51" s="11">
        <v>0</v>
      </c>
      <c r="TC51" s="11">
        <v>0</v>
      </c>
      <c r="TD51" s="11">
        <v>0</v>
      </c>
      <c r="TE51" s="11">
        <v>0</v>
      </c>
      <c r="TF51" s="11">
        <v>0</v>
      </c>
      <c r="TG51" s="11">
        <v>0</v>
      </c>
      <c r="TH51" s="11">
        <v>84.046576467457371</v>
      </c>
      <c r="TI51" s="11">
        <v>0</v>
      </c>
      <c r="TJ51" s="11">
        <v>0</v>
      </c>
      <c r="TK51" s="11">
        <v>0</v>
      </c>
      <c r="TL51" s="11">
        <v>0</v>
      </c>
      <c r="TM51" s="11">
        <v>0</v>
      </c>
      <c r="TN51" s="11">
        <v>0</v>
      </c>
      <c r="TO51" s="11">
        <v>0</v>
      </c>
      <c r="TP51" s="11">
        <v>0</v>
      </c>
      <c r="TQ51" s="11">
        <v>0</v>
      </c>
      <c r="TR51" s="11">
        <v>0</v>
      </c>
      <c r="TS51" s="11">
        <v>0</v>
      </c>
      <c r="TT51" s="11">
        <v>0</v>
      </c>
      <c r="TU51" s="11">
        <v>0</v>
      </c>
      <c r="TV51" s="11">
        <v>0</v>
      </c>
      <c r="TW51" s="11">
        <v>0</v>
      </c>
      <c r="TX51" s="11">
        <v>0</v>
      </c>
      <c r="TY51" s="11">
        <v>0</v>
      </c>
      <c r="TZ51" s="11">
        <v>0</v>
      </c>
      <c r="UA51" s="11">
        <v>0</v>
      </c>
      <c r="UB51" s="11">
        <v>0</v>
      </c>
      <c r="UC51" s="11">
        <v>0</v>
      </c>
      <c r="UD51" s="11">
        <v>0</v>
      </c>
      <c r="UE51" s="11">
        <v>0</v>
      </c>
      <c r="UF51" s="11">
        <v>0</v>
      </c>
      <c r="UG51" s="11">
        <v>0</v>
      </c>
      <c r="UH51" s="11">
        <v>0</v>
      </c>
      <c r="UI51" s="11">
        <v>0</v>
      </c>
      <c r="UJ51" s="11">
        <v>0</v>
      </c>
      <c r="UK51" s="11">
        <v>0</v>
      </c>
      <c r="UL51" s="11">
        <v>0</v>
      </c>
      <c r="UM51" s="11">
        <v>0</v>
      </c>
      <c r="UN51" s="11">
        <v>0</v>
      </c>
      <c r="UO51" s="11">
        <v>0</v>
      </c>
      <c r="UP51" s="11">
        <v>0</v>
      </c>
      <c r="UQ51" s="11">
        <v>0</v>
      </c>
      <c r="UR51" s="11">
        <v>0</v>
      </c>
      <c r="US51" s="11">
        <v>0</v>
      </c>
      <c r="UT51" s="11">
        <v>0</v>
      </c>
      <c r="UU51" s="11">
        <v>0</v>
      </c>
      <c r="UV51" s="11">
        <v>0</v>
      </c>
      <c r="UW51" s="11">
        <v>0</v>
      </c>
      <c r="UX51" s="11">
        <v>0</v>
      </c>
      <c r="UY51" s="11">
        <v>0</v>
      </c>
      <c r="UZ51" s="11">
        <v>0</v>
      </c>
      <c r="VA51" s="11">
        <v>0</v>
      </c>
      <c r="VB51" s="11">
        <v>0</v>
      </c>
      <c r="VC51" s="11">
        <v>0</v>
      </c>
      <c r="VD51" s="11">
        <v>0</v>
      </c>
      <c r="VE51" s="11">
        <v>0</v>
      </c>
      <c r="VF51" s="11">
        <v>0</v>
      </c>
      <c r="VG51" s="11">
        <v>0</v>
      </c>
      <c r="VH51" s="11">
        <v>0</v>
      </c>
      <c r="VI51" s="11">
        <v>0</v>
      </c>
      <c r="VJ51" s="11">
        <v>0</v>
      </c>
      <c r="VK51" s="11">
        <v>0</v>
      </c>
      <c r="VL51" s="11">
        <v>0</v>
      </c>
      <c r="VM51" s="11">
        <v>0</v>
      </c>
      <c r="VN51" s="11">
        <v>0</v>
      </c>
      <c r="VO51" s="11">
        <v>0</v>
      </c>
      <c r="VP51" s="11">
        <v>0</v>
      </c>
      <c r="VQ51" s="11">
        <v>0</v>
      </c>
      <c r="VR51" s="11">
        <v>0</v>
      </c>
      <c r="VS51" s="11">
        <v>0</v>
      </c>
      <c r="VT51" s="11">
        <v>0</v>
      </c>
      <c r="VU51" s="11">
        <v>0</v>
      </c>
      <c r="VV51" s="11">
        <v>0</v>
      </c>
      <c r="VW51" s="11">
        <v>0</v>
      </c>
      <c r="VX51" s="11">
        <v>0</v>
      </c>
      <c r="VY51" s="11">
        <v>0</v>
      </c>
      <c r="VZ51" s="11">
        <v>0</v>
      </c>
      <c r="WA51" s="11">
        <v>0</v>
      </c>
      <c r="WB51" s="11">
        <v>0</v>
      </c>
      <c r="WC51" s="11">
        <v>0</v>
      </c>
      <c r="WD51" s="11">
        <v>0</v>
      </c>
      <c r="WE51" s="11">
        <v>0</v>
      </c>
      <c r="WF51" s="11">
        <v>0</v>
      </c>
      <c r="WG51" s="11">
        <v>0</v>
      </c>
      <c r="WH51" s="11">
        <v>0</v>
      </c>
      <c r="WI51" s="11">
        <v>0</v>
      </c>
      <c r="WJ51" s="11">
        <v>0</v>
      </c>
      <c r="WK51" s="11">
        <v>0</v>
      </c>
      <c r="WL51" s="11">
        <v>0</v>
      </c>
      <c r="WM51" s="11">
        <v>0</v>
      </c>
      <c r="WN51" s="11">
        <v>0</v>
      </c>
      <c r="WO51" s="11">
        <v>0</v>
      </c>
      <c r="WP51" s="11">
        <v>0</v>
      </c>
      <c r="WQ51" s="11">
        <v>0</v>
      </c>
      <c r="WR51" s="11">
        <v>0</v>
      </c>
      <c r="WS51" s="11">
        <v>0</v>
      </c>
      <c r="WT51" s="11">
        <v>107.71683466734352</v>
      </c>
      <c r="WU51" s="11">
        <v>1259.7358100937183</v>
      </c>
      <c r="WV51" s="11">
        <v>0</v>
      </c>
      <c r="WW51" s="11">
        <v>0</v>
      </c>
      <c r="WX51" s="11">
        <v>0</v>
      </c>
      <c r="WY51" s="11">
        <v>0</v>
      </c>
      <c r="WZ51" s="11">
        <v>0</v>
      </c>
      <c r="XA51" s="11">
        <v>5343.1991872050912</v>
      </c>
      <c r="XB51" s="11">
        <v>0</v>
      </c>
      <c r="XC51" s="11">
        <v>0</v>
      </c>
      <c r="XD51" s="11">
        <v>198.53124014937893</v>
      </c>
      <c r="XE51" s="11">
        <v>2321.7996835021199</v>
      </c>
      <c r="XF51" s="11">
        <v>0</v>
      </c>
      <c r="XG51" s="11">
        <v>0</v>
      </c>
      <c r="XH51" s="11">
        <v>0</v>
      </c>
      <c r="XI51" s="11">
        <v>0</v>
      </c>
      <c r="XJ51" s="11">
        <v>0</v>
      </c>
      <c r="XK51" s="11">
        <v>9847.9681869316955</v>
      </c>
      <c r="XL51" s="11">
        <v>0</v>
      </c>
      <c r="XM51" s="11">
        <v>0</v>
      </c>
      <c r="XN51" s="11">
        <v>24325.795170000012</v>
      </c>
      <c r="XO51" s="11">
        <v>77420.797210000004</v>
      </c>
      <c r="XP51" s="11">
        <v>101746.59238000002</v>
      </c>
    </row>
    <row r="52" spans="1:640">
      <c r="A52" s="6">
        <v>262</v>
      </c>
      <c r="B52" s="3" t="s">
        <v>169</v>
      </c>
      <c r="C52" s="8">
        <f t="shared" si="0"/>
        <v>27.565386285675697</v>
      </c>
      <c r="D52" s="8">
        <f t="shared" si="1"/>
        <v>321.0005298968353</v>
      </c>
      <c r="E52" s="60">
        <f t="shared" si="6"/>
        <v>348.56591618251099</v>
      </c>
      <c r="F52" s="9">
        <f t="shared" si="2"/>
        <v>7.7264811116429666</v>
      </c>
      <c r="G52" s="9">
        <f t="shared" si="3"/>
        <v>21.272876748676804</v>
      </c>
      <c r="H52" s="9">
        <f t="shared" si="7"/>
        <v>28.999357860319769</v>
      </c>
      <c r="I52" s="10">
        <f t="shared" si="8"/>
        <v>35.291867397318661</v>
      </c>
      <c r="J52" s="10">
        <f t="shared" si="9"/>
        <v>342.27340664551213</v>
      </c>
      <c r="K52" s="10">
        <f t="shared" si="10"/>
        <v>377.56527404283077</v>
      </c>
      <c r="L52" s="57">
        <v>27.561446063900981</v>
      </c>
      <c r="M52" s="57">
        <v>3.9402217747171861E-3</v>
      </c>
      <c r="N52" s="57">
        <v>0</v>
      </c>
      <c r="O52" s="57">
        <v>0</v>
      </c>
      <c r="P52" s="57">
        <v>0</v>
      </c>
      <c r="Q52" s="57">
        <v>0</v>
      </c>
      <c r="R52" s="57">
        <v>265.3496059929995</v>
      </c>
      <c r="S52" s="57">
        <v>55.650923903835825</v>
      </c>
      <c r="T52" s="57">
        <v>0</v>
      </c>
      <c r="U52" s="58">
        <v>7.7257560091854698</v>
      </c>
      <c r="V52" s="58">
        <v>7.2510245749655706E-4</v>
      </c>
      <c r="W52" s="58">
        <v>0</v>
      </c>
      <c r="X52" s="58">
        <v>0</v>
      </c>
      <c r="Y52" s="58">
        <v>0</v>
      </c>
      <c r="Z52" s="58">
        <v>0</v>
      </c>
      <c r="AA52" s="58">
        <v>21.270165673040548</v>
      </c>
      <c r="AB52" s="58">
        <v>2.7110756362573362E-3</v>
      </c>
      <c r="AC52" s="58">
        <v>0</v>
      </c>
      <c r="AD52" s="59">
        <f t="shared" si="12"/>
        <v>35.287202073086448</v>
      </c>
      <c r="AE52" s="59">
        <f t="shared" si="12"/>
        <v>4.6653242322137432E-3</v>
      </c>
      <c r="AF52" s="59">
        <f t="shared" si="12"/>
        <v>0</v>
      </c>
      <c r="AG52" s="59">
        <f t="shared" si="11"/>
        <v>0</v>
      </c>
      <c r="AH52" s="59">
        <f t="shared" si="11"/>
        <v>0</v>
      </c>
      <c r="AI52" s="59">
        <f t="shared" si="11"/>
        <v>0</v>
      </c>
      <c r="AJ52" s="59">
        <f t="shared" si="11"/>
        <v>286.61977166604004</v>
      </c>
      <c r="AK52" s="59">
        <f t="shared" si="11"/>
        <v>55.653634979472081</v>
      </c>
      <c r="AL52" s="59">
        <f t="shared" si="11"/>
        <v>0</v>
      </c>
      <c r="AM52" s="11">
        <v>0</v>
      </c>
      <c r="AN52" s="11">
        <v>0</v>
      </c>
      <c r="AO52" s="11">
        <v>0</v>
      </c>
      <c r="AP52" s="11">
        <v>0</v>
      </c>
      <c r="AQ52" s="11">
        <v>0</v>
      </c>
      <c r="AR52" s="11">
        <v>0</v>
      </c>
      <c r="AS52" s="11">
        <v>247.09006156632569</v>
      </c>
      <c r="AT52" s="11">
        <v>0</v>
      </c>
      <c r="AU52" s="11">
        <v>0</v>
      </c>
      <c r="AV52" s="11">
        <v>0</v>
      </c>
      <c r="AW52" s="11">
        <v>0</v>
      </c>
      <c r="AX52" s="11">
        <v>0</v>
      </c>
      <c r="AY52" s="11">
        <v>0</v>
      </c>
      <c r="AZ52" s="11">
        <v>0</v>
      </c>
      <c r="BA52" s="11">
        <v>0</v>
      </c>
      <c r="BB52" s="11">
        <v>0</v>
      </c>
      <c r="BC52" s="11">
        <v>17.909938433674295</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0</v>
      </c>
      <c r="CZ52" s="11">
        <v>0</v>
      </c>
      <c r="DA52" s="11">
        <v>0</v>
      </c>
      <c r="DB52" s="11">
        <v>0</v>
      </c>
      <c r="DC52" s="11">
        <v>0</v>
      </c>
      <c r="DD52" s="11">
        <v>0</v>
      </c>
      <c r="DE52" s="11">
        <v>0</v>
      </c>
      <c r="DF52" s="11">
        <v>0</v>
      </c>
      <c r="DG52" s="11">
        <v>0</v>
      </c>
      <c r="DH52" s="11">
        <v>0</v>
      </c>
      <c r="DI52" s="11">
        <v>0</v>
      </c>
      <c r="DJ52" s="11">
        <v>0</v>
      </c>
      <c r="DK52" s="11">
        <v>0</v>
      </c>
      <c r="DL52" s="11">
        <v>0</v>
      </c>
      <c r="DM52" s="11">
        <v>0</v>
      </c>
      <c r="DN52" s="11">
        <v>0</v>
      </c>
      <c r="DO52" s="11">
        <v>0</v>
      </c>
      <c r="DP52" s="11">
        <v>0</v>
      </c>
      <c r="DQ52" s="11">
        <v>0</v>
      </c>
      <c r="DR52" s="11">
        <v>0</v>
      </c>
      <c r="DS52" s="11">
        <v>0</v>
      </c>
      <c r="DT52" s="11">
        <v>0</v>
      </c>
      <c r="DU52" s="11">
        <v>0</v>
      </c>
      <c r="DV52" s="11">
        <v>0</v>
      </c>
      <c r="DW52" s="11">
        <v>0</v>
      </c>
      <c r="DX52" s="11">
        <v>0</v>
      </c>
      <c r="DY52" s="11">
        <v>0</v>
      </c>
      <c r="DZ52" s="11">
        <v>0</v>
      </c>
      <c r="EA52" s="11">
        <v>0</v>
      </c>
      <c r="EB52" s="11">
        <v>0</v>
      </c>
      <c r="EC52" s="11">
        <v>0</v>
      </c>
      <c r="ED52" s="11">
        <v>0</v>
      </c>
      <c r="EE52" s="11">
        <v>0</v>
      </c>
      <c r="EF52" s="11">
        <v>0</v>
      </c>
      <c r="EG52" s="11">
        <v>0</v>
      </c>
      <c r="EH52" s="11">
        <v>0</v>
      </c>
      <c r="EI52" s="11">
        <v>0</v>
      </c>
      <c r="EJ52" s="11">
        <v>0</v>
      </c>
      <c r="EK52" s="11">
        <v>0</v>
      </c>
      <c r="EL52" s="11">
        <v>0</v>
      </c>
      <c r="EM52" s="11">
        <v>0</v>
      </c>
      <c r="EN52" s="11">
        <v>0</v>
      </c>
      <c r="EO52" s="11">
        <v>0</v>
      </c>
      <c r="EP52" s="11">
        <v>0</v>
      </c>
      <c r="EQ52" s="11">
        <v>0</v>
      </c>
      <c r="ER52" s="11">
        <v>0</v>
      </c>
      <c r="ES52" s="11">
        <v>0</v>
      </c>
      <c r="ET52" s="11">
        <v>0</v>
      </c>
      <c r="EU52" s="11">
        <v>0</v>
      </c>
      <c r="EV52" s="11">
        <v>0</v>
      </c>
      <c r="EW52" s="11">
        <v>0</v>
      </c>
      <c r="EX52" s="11">
        <v>0</v>
      </c>
      <c r="EY52" s="11">
        <v>0</v>
      </c>
      <c r="EZ52" s="11">
        <v>0</v>
      </c>
      <c r="FA52" s="11">
        <v>0</v>
      </c>
      <c r="FB52" s="11">
        <v>0</v>
      </c>
      <c r="FC52" s="11">
        <v>0</v>
      </c>
      <c r="FD52" s="11">
        <v>0</v>
      </c>
      <c r="FE52" s="11">
        <v>0</v>
      </c>
      <c r="FF52" s="11">
        <v>0</v>
      </c>
      <c r="FG52" s="11">
        <v>0</v>
      </c>
      <c r="FH52" s="11">
        <v>0</v>
      </c>
      <c r="FI52" s="11">
        <v>0</v>
      </c>
      <c r="FJ52" s="11">
        <v>0</v>
      </c>
      <c r="FK52" s="11">
        <v>0</v>
      </c>
      <c r="FL52" s="11">
        <v>0</v>
      </c>
      <c r="FM52" s="11">
        <v>0</v>
      </c>
      <c r="FN52" s="11">
        <v>0</v>
      </c>
      <c r="FO52" s="11">
        <v>0</v>
      </c>
      <c r="FP52" s="11">
        <v>0</v>
      </c>
      <c r="FQ52" s="11">
        <v>0</v>
      </c>
      <c r="FR52" s="11">
        <v>0</v>
      </c>
      <c r="FS52" s="11">
        <v>0</v>
      </c>
      <c r="FT52" s="11">
        <v>0</v>
      </c>
      <c r="FU52" s="11">
        <v>0</v>
      </c>
      <c r="FV52" s="11">
        <v>0</v>
      </c>
      <c r="FW52" s="11">
        <v>0</v>
      </c>
      <c r="FX52" s="11">
        <v>0</v>
      </c>
      <c r="FY52" s="11">
        <v>0</v>
      </c>
      <c r="FZ52" s="11">
        <v>0</v>
      </c>
      <c r="GA52" s="11">
        <v>0</v>
      </c>
      <c r="GB52" s="11">
        <v>0</v>
      </c>
      <c r="GC52" s="11">
        <v>0</v>
      </c>
      <c r="GD52" s="11">
        <v>0</v>
      </c>
      <c r="GE52" s="11">
        <v>0</v>
      </c>
      <c r="GF52" s="11">
        <v>0</v>
      </c>
      <c r="GG52" s="11">
        <v>0</v>
      </c>
      <c r="GH52" s="11">
        <v>0</v>
      </c>
      <c r="GI52" s="11">
        <v>0</v>
      </c>
      <c r="GJ52" s="11">
        <v>0</v>
      </c>
      <c r="GK52" s="11">
        <v>0</v>
      </c>
      <c r="GL52" s="11">
        <v>0</v>
      </c>
      <c r="GM52" s="11">
        <v>0</v>
      </c>
      <c r="GN52" s="11">
        <v>0</v>
      </c>
      <c r="GO52" s="11">
        <v>0</v>
      </c>
      <c r="GP52" s="11">
        <v>0</v>
      </c>
      <c r="GQ52" s="11">
        <v>4.4189999999999996</v>
      </c>
      <c r="GR52" s="11">
        <v>0</v>
      </c>
      <c r="GS52" s="11">
        <v>0</v>
      </c>
      <c r="GT52" s="11">
        <v>0</v>
      </c>
      <c r="GU52" s="11">
        <v>0</v>
      </c>
      <c r="GV52" s="11">
        <v>0</v>
      </c>
      <c r="GW52" s="11">
        <v>0</v>
      </c>
      <c r="GX52" s="11">
        <v>0</v>
      </c>
      <c r="GY52" s="11">
        <v>0</v>
      </c>
      <c r="GZ52" s="11">
        <v>0</v>
      </c>
      <c r="HA52" s="11">
        <v>0</v>
      </c>
      <c r="HB52" s="11">
        <v>0</v>
      </c>
      <c r="HC52" s="11">
        <v>0</v>
      </c>
      <c r="HD52" s="11">
        <v>0</v>
      </c>
      <c r="HE52" s="11">
        <v>0</v>
      </c>
      <c r="HF52" s="11">
        <v>0</v>
      </c>
      <c r="HG52" s="11">
        <v>0</v>
      </c>
      <c r="HH52" s="11">
        <v>0</v>
      </c>
      <c r="HI52" s="11">
        <v>0</v>
      </c>
      <c r="HJ52" s="11">
        <v>0</v>
      </c>
      <c r="HK52" s="11">
        <v>0</v>
      </c>
      <c r="HL52" s="11">
        <v>0</v>
      </c>
      <c r="HM52" s="11">
        <v>0</v>
      </c>
      <c r="HN52" s="11">
        <v>0</v>
      </c>
      <c r="HO52" s="11">
        <v>0</v>
      </c>
      <c r="HP52" s="11">
        <v>0</v>
      </c>
      <c r="HQ52" s="11">
        <v>0</v>
      </c>
      <c r="HR52" s="11">
        <v>0</v>
      </c>
      <c r="HS52" s="11">
        <v>0</v>
      </c>
      <c r="HT52" s="11">
        <v>0</v>
      </c>
      <c r="HU52" s="11">
        <v>0</v>
      </c>
      <c r="HV52" s="11">
        <v>0</v>
      </c>
      <c r="HW52" s="11">
        <v>0</v>
      </c>
      <c r="HX52" s="11">
        <v>0</v>
      </c>
      <c r="HY52" s="11">
        <v>0</v>
      </c>
      <c r="HZ52" s="11">
        <v>0</v>
      </c>
      <c r="IA52" s="11">
        <v>0</v>
      </c>
      <c r="IB52" s="11">
        <v>0</v>
      </c>
      <c r="IC52" s="11">
        <v>0</v>
      </c>
      <c r="ID52" s="11">
        <v>0</v>
      </c>
      <c r="IE52" s="11">
        <v>0</v>
      </c>
      <c r="IF52" s="11">
        <v>0</v>
      </c>
      <c r="IG52" s="11">
        <v>0</v>
      </c>
      <c r="IH52" s="11">
        <v>0</v>
      </c>
      <c r="II52" s="11">
        <v>0</v>
      </c>
      <c r="IJ52" s="11">
        <v>0</v>
      </c>
      <c r="IK52" s="11">
        <v>0</v>
      </c>
      <c r="IL52" s="11">
        <v>0</v>
      </c>
      <c r="IM52" s="11">
        <v>0</v>
      </c>
      <c r="IN52" s="11">
        <v>0</v>
      </c>
      <c r="IO52" s="11">
        <v>0</v>
      </c>
      <c r="IP52" s="11">
        <v>0</v>
      </c>
      <c r="IQ52" s="11">
        <v>0</v>
      </c>
      <c r="IR52" s="11">
        <v>0</v>
      </c>
      <c r="IS52" s="11">
        <v>0</v>
      </c>
      <c r="IT52" s="11">
        <v>0</v>
      </c>
      <c r="IU52" s="11">
        <v>0</v>
      </c>
      <c r="IV52" s="11">
        <v>0</v>
      </c>
      <c r="IW52" s="11">
        <v>0</v>
      </c>
      <c r="IX52" s="11">
        <v>0</v>
      </c>
      <c r="IY52" s="11">
        <v>0</v>
      </c>
      <c r="IZ52" s="11">
        <v>0</v>
      </c>
      <c r="JA52" s="11">
        <v>0</v>
      </c>
      <c r="JB52" s="11">
        <v>0</v>
      </c>
      <c r="JC52" s="11">
        <v>0</v>
      </c>
      <c r="JD52" s="11">
        <v>0</v>
      </c>
      <c r="JE52" s="11">
        <v>0</v>
      </c>
      <c r="JF52" s="11">
        <v>14.999997827967064</v>
      </c>
      <c r="JG52" s="11">
        <v>0</v>
      </c>
      <c r="JH52" s="11">
        <v>0</v>
      </c>
      <c r="JI52" s="11">
        <v>0</v>
      </c>
      <c r="JJ52" s="11">
        <v>0</v>
      </c>
      <c r="JK52" s="11">
        <v>0</v>
      </c>
      <c r="JL52" s="11">
        <v>0</v>
      </c>
      <c r="JM52" s="11">
        <v>0</v>
      </c>
      <c r="JN52" s="11">
        <v>0</v>
      </c>
      <c r="JO52" s="11">
        <v>0</v>
      </c>
      <c r="JP52" s="11">
        <v>0</v>
      </c>
      <c r="JQ52" s="11">
        <v>0</v>
      </c>
      <c r="JR52" s="11">
        <v>0</v>
      </c>
      <c r="JS52" s="11">
        <v>0</v>
      </c>
      <c r="JT52" s="11">
        <v>0</v>
      </c>
      <c r="JU52" s="11">
        <v>0</v>
      </c>
      <c r="JV52" s="11">
        <v>0</v>
      </c>
      <c r="JW52" s="11">
        <v>0</v>
      </c>
      <c r="JX52" s="11">
        <v>0</v>
      </c>
      <c r="JY52" s="11">
        <v>0</v>
      </c>
      <c r="JZ52" s="11">
        <v>0</v>
      </c>
      <c r="KA52" s="11">
        <v>0</v>
      </c>
      <c r="KB52" s="11">
        <v>0</v>
      </c>
      <c r="KC52" s="11">
        <v>0</v>
      </c>
      <c r="KD52" s="11">
        <v>0</v>
      </c>
      <c r="KE52" s="11">
        <v>0</v>
      </c>
      <c r="KF52" s="11">
        <v>0</v>
      </c>
      <c r="KG52" s="11">
        <v>0</v>
      </c>
      <c r="KH52" s="11">
        <v>0</v>
      </c>
      <c r="KI52" s="11">
        <v>0</v>
      </c>
      <c r="KJ52" s="11">
        <v>0</v>
      </c>
      <c r="KK52" s="11">
        <v>0</v>
      </c>
      <c r="KL52" s="11">
        <v>0</v>
      </c>
      <c r="KM52" s="11">
        <v>0</v>
      </c>
      <c r="KN52" s="11">
        <v>0</v>
      </c>
      <c r="KO52" s="11">
        <v>0</v>
      </c>
      <c r="KP52" s="11">
        <v>0</v>
      </c>
      <c r="KQ52" s="11">
        <v>0</v>
      </c>
      <c r="KR52" s="11">
        <v>0</v>
      </c>
      <c r="KS52" s="11">
        <v>0</v>
      </c>
      <c r="KT52" s="11">
        <v>0</v>
      </c>
      <c r="KU52" s="11">
        <v>0</v>
      </c>
      <c r="KV52" s="11">
        <v>0</v>
      </c>
      <c r="KW52" s="11">
        <v>0</v>
      </c>
      <c r="KX52" s="11">
        <v>0</v>
      </c>
      <c r="KY52" s="11">
        <v>0</v>
      </c>
      <c r="KZ52" s="11">
        <v>0</v>
      </c>
      <c r="LA52" s="11">
        <v>0</v>
      </c>
      <c r="LB52" s="11">
        <v>0</v>
      </c>
      <c r="LC52" s="11">
        <v>0</v>
      </c>
      <c r="LD52" s="11">
        <v>0</v>
      </c>
      <c r="LE52" s="11">
        <v>0</v>
      </c>
      <c r="LF52" s="11">
        <v>0</v>
      </c>
      <c r="LG52" s="11">
        <v>0</v>
      </c>
      <c r="LH52" s="11">
        <v>0</v>
      </c>
      <c r="LI52" s="11">
        <v>0</v>
      </c>
      <c r="LJ52" s="11">
        <v>0</v>
      </c>
      <c r="LK52" s="11">
        <v>0</v>
      </c>
      <c r="LL52" s="11">
        <v>0</v>
      </c>
      <c r="LM52" s="11">
        <v>0</v>
      </c>
      <c r="LN52" s="11">
        <v>0</v>
      </c>
      <c r="LO52" s="11">
        <v>0</v>
      </c>
      <c r="LP52" s="11">
        <v>0</v>
      </c>
      <c r="LQ52" s="11">
        <v>0</v>
      </c>
      <c r="LR52" s="11">
        <v>0</v>
      </c>
      <c r="LS52" s="11">
        <v>0</v>
      </c>
      <c r="LT52" s="11">
        <v>0</v>
      </c>
      <c r="LU52" s="11">
        <v>0</v>
      </c>
      <c r="LV52" s="11">
        <v>0</v>
      </c>
      <c r="LW52" s="11">
        <v>0</v>
      </c>
      <c r="LX52" s="11">
        <v>40.629199999999997</v>
      </c>
      <c r="LY52" s="11">
        <v>0</v>
      </c>
      <c r="LZ52" s="11">
        <v>0</v>
      </c>
      <c r="MA52" s="11">
        <v>0</v>
      </c>
      <c r="MB52" s="11">
        <v>0</v>
      </c>
      <c r="MC52" s="11">
        <v>0</v>
      </c>
      <c r="MD52" s="11">
        <v>0</v>
      </c>
      <c r="ME52" s="11">
        <v>0</v>
      </c>
      <c r="MF52" s="11">
        <v>0</v>
      </c>
      <c r="MG52" s="11">
        <v>0</v>
      </c>
      <c r="MH52" s="11">
        <v>0</v>
      </c>
      <c r="MI52" s="11">
        <v>0</v>
      </c>
      <c r="MJ52" s="11">
        <v>0</v>
      </c>
      <c r="MK52" s="11">
        <v>0</v>
      </c>
      <c r="ML52" s="11">
        <v>0</v>
      </c>
      <c r="MM52" s="11">
        <v>0</v>
      </c>
      <c r="MN52" s="11">
        <v>0</v>
      </c>
      <c r="MO52" s="11">
        <v>0</v>
      </c>
      <c r="MP52" s="11">
        <v>0</v>
      </c>
      <c r="MQ52" s="11">
        <v>0</v>
      </c>
      <c r="MR52" s="11">
        <v>0</v>
      </c>
      <c r="MS52" s="11">
        <v>0</v>
      </c>
      <c r="MT52" s="11">
        <v>0</v>
      </c>
      <c r="MU52" s="11">
        <v>0</v>
      </c>
      <c r="MV52" s="11">
        <v>0</v>
      </c>
      <c r="MW52" s="11">
        <v>0</v>
      </c>
      <c r="MX52" s="11">
        <v>0</v>
      </c>
      <c r="MY52" s="11">
        <v>0</v>
      </c>
      <c r="MZ52" s="11">
        <v>0</v>
      </c>
      <c r="NA52" s="11">
        <v>0</v>
      </c>
      <c r="NB52" s="11">
        <v>0</v>
      </c>
      <c r="NC52" s="11">
        <v>0</v>
      </c>
      <c r="ND52" s="11">
        <v>0</v>
      </c>
      <c r="NE52" s="11">
        <v>0</v>
      </c>
      <c r="NF52" s="11">
        <v>0</v>
      </c>
      <c r="NG52" s="11">
        <v>0</v>
      </c>
      <c r="NH52" s="11">
        <v>0</v>
      </c>
      <c r="NI52" s="11">
        <v>0</v>
      </c>
      <c r="NJ52" s="11">
        <v>0</v>
      </c>
      <c r="NK52" s="11">
        <v>0</v>
      </c>
      <c r="NL52" s="11">
        <v>0</v>
      </c>
      <c r="NM52" s="11">
        <v>0</v>
      </c>
      <c r="NN52" s="11">
        <v>0</v>
      </c>
      <c r="NO52" s="11">
        <v>0</v>
      </c>
      <c r="NP52" s="11">
        <v>0</v>
      </c>
      <c r="NQ52" s="11">
        <v>0</v>
      </c>
      <c r="NR52" s="11">
        <v>0</v>
      </c>
      <c r="NS52" s="11">
        <v>0</v>
      </c>
      <c r="NT52" s="11">
        <v>0</v>
      </c>
      <c r="NU52" s="11">
        <v>0</v>
      </c>
      <c r="NV52" s="11">
        <v>0</v>
      </c>
      <c r="NW52" s="11">
        <v>0</v>
      </c>
      <c r="NX52" s="11">
        <v>0</v>
      </c>
      <c r="NY52" s="11">
        <v>0</v>
      </c>
      <c r="NZ52" s="11">
        <v>0</v>
      </c>
      <c r="OA52" s="11">
        <v>0</v>
      </c>
      <c r="OB52" s="11">
        <v>0</v>
      </c>
      <c r="OC52" s="11">
        <v>0</v>
      </c>
      <c r="OD52" s="11">
        <v>0</v>
      </c>
      <c r="OE52" s="11">
        <v>0</v>
      </c>
      <c r="OF52" s="11">
        <v>0</v>
      </c>
      <c r="OG52" s="11">
        <v>0</v>
      </c>
      <c r="OH52" s="11">
        <v>7.4660970426382942</v>
      </c>
      <c r="OI52" s="11">
        <v>0</v>
      </c>
      <c r="OJ52" s="11">
        <v>0</v>
      </c>
      <c r="OK52" s="11">
        <v>0</v>
      </c>
      <c r="OL52" s="11">
        <v>0</v>
      </c>
      <c r="OM52" s="11">
        <v>0</v>
      </c>
      <c r="ON52" s="11">
        <v>0</v>
      </c>
      <c r="OO52" s="11">
        <v>3.5260683114377513E-3</v>
      </c>
      <c r="OP52" s="11">
        <v>0</v>
      </c>
      <c r="OQ52" s="11">
        <v>0</v>
      </c>
      <c r="OR52" s="11">
        <v>4.639421956731729</v>
      </c>
      <c r="OS52" s="11">
        <v>0</v>
      </c>
      <c r="OT52" s="11">
        <v>0</v>
      </c>
      <c r="OU52" s="11">
        <v>0</v>
      </c>
      <c r="OV52" s="11">
        <v>0</v>
      </c>
      <c r="OW52" s="11">
        <v>0</v>
      </c>
      <c r="OX52" s="11">
        <v>0</v>
      </c>
      <c r="OY52" s="11">
        <v>2.1910937738413754E-3</v>
      </c>
      <c r="OZ52" s="11">
        <v>0</v>
      </c>
      <c r="PA52" s="11">
        <v>0</v>
      </c>
      <c r="PB52" s="11">
        <v>3.4897018779392415</v>
      </c>
      <c r="PC52" s="11">
        <v>3.9402217747171861E-3</v>
      </c>
      <c r="PD52" s="11">
        <v>0</v>
      </c>
      <c r="PE52" s="11">
        <v>0</v>
      </c>
      <c r="PF52" s="11">
        <v>0</v>
      </c>
      <c r="PG52" s="11">
        <v>0</v>
      </c>
      <c r="PH52" s="11">
        <v>18.259544426673795</v>
      </c>
      <c r="PI52" s="11">
        <v>0</v>
      </c>
      <c r="PJ52" s="11">
        <v>0</v>
      </c>
      <c r="PK52" s="11">
        <v>0</v>
      </c>
      <c r="PL52" s="11">
        <v>0.6421951738505165</v>
      </c>
      <c r="PM52" s="11">
        <v>7.2510245749655706E-4</v>
      </c>
      <c r="PN52" s="11">
        <v>0</v>
      </c>
      <c r="PO52" s="11">
        <v>0</v>
      </c>
      <c r="PP52" s="11">
        <v>0</v>
      </c>
      <c r="PQ52" s="11">
        <v>0</v>
      </c>
      <c r="PR52" s="11">
        <v>3.360227239366254</v>
      </c>
      <c r="PS52" s="11">
        <v>0</v>
      </c>
      <c r="PT52" s="11">
        <v>0</v>
      </c>
      <c r="PU52" s="11">
        <v>0</v>
      </c>
      <c r="PV52" s="11">
        <v>3.159991960618588</v>
      </c>
      <c r="PW52" s="11">
        <v>0</v>
      </c>
      <c r="PX52" s="11">
        <v>0</v>
      </c>
      <c r="PY52" s="11">
        <v>0</v>
      </c>
      <c r="PZ52" s="11">
        <v>0</v>
      </c>
      <c r="QA52" s="11">
        <v>0</v>
      </c>
      <c r="QB52" s="11">
        <v>0</v>
      </c>
      <c r="QC52" s="11">
        <v>0</v>
      </c>
      <c r="QD52" s="11">
        <v>0</v>
      </c>
      <c r="QE52" s="11">
        <v>0</v>
      </c>
      <c r="QF52" s="11">
        <v>0.46213454096544215</v>
      </c>
      <c r="QG52" s="11">
        <v>0</v>
      </c>
      <c r="QH52" s="11">
        <v>0</v>
      </c>
      <c r="QI52" s="11">
        <v>0</v>
      </c>
      <c r="QJ52" s="11">
        <v>0</v>
      </c>
      <c r="QK52" s="11">
        <v>0</v>
      </c>
      <c r="QL52" s="11">
        <v>0</v>
      </c>
      <c r="QM52" s="11">
        <v>0</v>
      </c>
      <c r="QN52" s="11">
        <v>0</v>
      </c>
      <c r="QO52" s="11">
        <v>0</v>
      </c>
      <c r="QP52" s="11">
        <v>1.869000776079317</v>
      </c>
      <c r="QQ52" s="11">
        <v>0</v>
      </c>
      <c r="QR52" s="11">
        <v>0</v>
      </c>
      <c r="QS52" s="11">
        <v>0</v>
      </c>
      <c r="QT52" s="11">
        <v>0</v>
      </c>
      <c r="QU52" s="11">
        <v>0</v>
      </c>
      <c r="QV52" s="11">
        <v>0</v>
      </c>
      <c r="QW52" s="11">
        <v>1.8200007557326682E-2</v>
      </c>
      <c r="QX52" s="11">
        <v>0</v>
      </c>
      <c r="QY52" s="11">
        <v>0</v>
      </c>
      <c r="QZ52" s="11">
        <v>5.3398137409639078E-2</v>
      </c>
      <c r="RA52" s="11">
        <v>0</v>
      </c>
      <c r="RB52" s="11">
        <v>0</v>
      </c>
      <c r="RC52" s="11">
        <v>0</v>
      </c>
      <c r="RD52" s="11">
        <v>0</v>
      </c>
      <c r="RE52" s="11">
        <v>0</v>
      </c>
      <c r="RF52" s="11">
        <v>0</v>
      </c>
      <c r="RG52" s="11">
        <v>5.19981862415961E-4</v>
      </c>
      <c r="RH52" s="11">
        <v>0</v>
      </c>
      <c r="RI52" s="11">
        <v>0</v>
      </c>
      <c r="RJ52" s="11">
        <v>0.78887627695800222</v>
      </c>
      <c r="RK52" s="11">
        <v>0</v>
      </c>
      <c r="RL52" s="11">
        <v>0</v>
      </c>
      <c r="RM52" s="11">
        <v>0</v>
      </c>
      <c r="RN52" s="11">
        <v>0</v>
      </c>
      <c r="RO52" s="11">
        <v>0</v>
      </c>
      <c r="RP52" s="11">
        <v>0</v>
      </c>
      <c r="RQ52" s="11">
        <v>0</v>
      </c>
      <c r="RR52" s="11">
        <v>0</v>
      </c>
      <c r="RS52" s="11">
        <v>0</v>
      </c>
      <c r="RT52" s="11">
        <v>1.3780535061303996</v>
      </c>
      <c r="RU52" s="11">
        <v>0</v>
      </c>
      <c r="RV52" s="11">
        <v>0</v>
      </c>
      <c r="RW52" s="11">
        <v>0</v>
      </c>
      <c r="RX52" s="11">
        <v>0</v>
      </c>
      <c r="RY52" s="11">
        <v>0</v>
      </c>
      <c r="RZ52" s="11">
        <v>0</v>
      </c>
      <c r="SA52" s="11">
        <v>0</v>
      </c>
      <c r="SB52" s="11">
        <v>0</v>
      </c>
      <c r="SC52" s="11">
        <v>0</v>
      </c>
      <c r="SD52" s="11">
        <v>1.5599365220172459</v>
      </c>
      <c r="SE52" s="11">
        <v>0</v>
      </c>
      <c r="SF52" s="11">
        <v>0</v>
      </c>
      <c r="SG52" s="11">
        <v>0</v>
      </c>
      <c r="SH52" s="11">
        <v>0</v>
      </c>
      <c r="SI52" s="11">
        <v>0</v>
      </c>
      <c r="SJ52" s="11">
        <v>0</v>
      </c>
      <c r="SK52" s="11">
        <v>0</v>
      </c>
      <c r="SL52" s="11">
        <v>0</v>
      </c>
      <c r="SM52" s="11">
        <v>0</v>
      </c>
      <c r="SN52" s="11">
        <v>0</v>
      </c>
      <c r="SO52" s="11">
        <v>0</v>
      </c>
      <c r="SP52" s="11">
        <v>0</v>
      </c>
      <c r="SQ52" s="11">
        <v>0</v>
      </c>
      <c r="SR52" s="11">
        <v>0</v>
      </c>
      <c r="SS52" s="11">
        <v>0</v>
      </c>
      <c r="ST52" s="11">
        <v>0</v>
      </c>
      <c r="SU52" s="11">
        <v>0</v>
      </c>
      <c r="SV52" s="11">
        <v>0</v>
      </c>
      <c r="SW52" s="11">
        <v>0</v>
      </c>
      <c r="SX52" s="11">
        <v>4.5281138348145165</v>
      </c>
      <c r="SY52" s="11">
        <v>0</v>
      </c>
      <c r="SZ52" s="11">
        <v>0</v>
      </c>
      <c r="TA52" s="11">
        <v>0</v>
      </c>
      <c r="TB52" s="11">
        <v>0</v>
      </c>
      <c r="TC52" s="11">
        <v>0</v>
      </c>
      <c r="TD52" s="11">
        <v>0</v>
      </c>
      <c r="TE52" s="11">
        <v>0</v>
      </c>
      <c r="TF52" s="11">
        <v>0</v>
      </c>
      <c r="TG52" s="11">
        <v>0</v>
      </c>
      <c r="TH52" s="11">
        <v>0.26258216479005531</v>
      </c>
      <c r="TI52" s="11">
        <v>0</v>
      </c>
      <c r="TJ52" s="11">
        <v>0</v>
      </c>
      <c r="TK52" s="11">
        <v>0</v>
      </c>
      <c r="TL52" s="11">
        <v>0</v>
      </c>
      <c r="TM52" s="11">
        <v>0</v>
      </c>
      <c r="TN52" s="11">
        <v>0</v>
      </c>
      <c r="TO52" s="11">
        <v>0</v>
      </c>
      <c r="TP52" s="11">
        <v>0</v>
      </c>
      <c r="TQ52" s="11">
        <v>0</v>
      </c>
      <c r="TR52" s="11">
        <v>0</v>
      </c>
      <c r="TS52" s="11">
        <v>0</v>
      </c>
      <c r="TT52" s="11">
        <v>0</v>
      </c>
      <c r="TU52" s="11">
        <v>0</v>
      </c>
      <c r="TV52" s="11">
        <v>0</v>
      </c>
      <c r="TW52" s="11">
        <v>0</v>
      </c>
      <c r="TX52" s="11">
        <v>0</v>
      </c>
      <c r="TY52" s="11">
        <v>0</v>
      </c>
      <c r="TZ52" s="11">
        <v>0</v>
      </c>
      <c r="UA52" s="11">
        <v>0</v>
      </c>
      <c r="UB52" s="11">
        <v>0</v>
      </c>
      <c r="UC52" s="11">
        <v>0</v>
      </c>
      <c r="UD52" s="11">
        <v>0</v>
      </c>
      <c r="UE52" s="11">
        <v>0</v>
      </c>
      <c r="UF52" s="11">
        <v>0</v>
      </c>
      <c r="UG52" s="11">
        <v>0</v>
      </c>
      <c r="UH52" s="11">
        <v>0</v>
      </c>
      <c r="UI52" s="11">
        <v>0</v>
      </c>
      <c r="UJ52" s="11">
        <v>0</v>
      </c>
      <c r="UK52" s="11">
        <v>0</v>
      </c>
      <c r="UL52" s="11">
        <v>0</v>
      </c>
      <c r="UM52" s="11">
        <v>0</v>
      </c>
      <c r="UN52" s="11">
        <v>0</v>
      </c>
      <c r="UO52" s="11">
        <v>0</v>
      </c>
      <c r="UP52" s="11">
        <v>0</v>
      </c>
      <c r="UQ52" s="11">
        <v>0</v>
      </c>
      <c r="UR52" s="11">
        <v>0</v>
      </c>
      <c r="US52" s="11">
        <v>0</v>
      </c>
      <c r="UT52" s="11">
        <v>0</v>
      </c>
      <c r="UU52" s="11">
        <v>0</v>
      </c>
      <c r="UV52" s="11">
        <v>0</v>
      </c>
      <c r="UW52" s="11">
        <v>0</v>
      </c>
      <c r="UX52" s="11">
        <v>0</v>
      </c>
      <c r="UY52" s="11">
        <v>0</v>
      </c>
      <c r="UZ52" s="11">
        <v>0</v>
      </c>
      <c r="VA52" s="11">
        <v>0</v>
      </c>
      <c r="VB52" s="11">
        <v>0</v>
      </c>
      <c r="VC52" s="11">
        <v>0</v>
      </c>
      <c r="VD52" s="11">
        <v>0</v>
      </c>
      <c r="VE52" s="11">
        <v>0</v>
      </c>
      <c r="VF52" s="11">
        <v>0</v>
      </c>
      <c r="VG52" s="11">
        <v>0</v>
      </c>
      <c r="VH52" s="11">
        <v>0</v>
      </c>
      <c r="VI52" s="11">
        <v>0</v>
      </c>
      <c r="VJ52" s="11">
        <v>0</v>
      </c>
      <c r="VK52" s="11">
        <v>0</v>
      </c>
      <c r="VL52" s="11">
        <v>0</v>
      </c>
      <c r="VM52" s="11">
        <v>0</v>
      </c>
      <c r="VN52" s="11">
        <v>0</v>
      </c>
      <c r="VO52" s="11">
        <v>0</v>
      </c>
      <c r="VP52" s="11">
        <v>0</v>
      </c>
      <c r="VQ52" s="11">
        <v>0</v>
      </c>
      <c r="VR52" s="11">
        <v>0</v>
      </c>
      <c r="VS52" s="11">
        <v>0</v>
      </c>
      <c r="VT52" s="11">
        <v>0</v>
      </c>
      <c r="VU52" s="11">
        <v>0</v>
      </c>
      <c r="VV52" s="11">
        <v>0</v>
      </c>
      <c r="VW52" s="11">
        <v>0</v>
      </c>
      <c r="VX52" s="11">
        <v>0</v>
      </c>
      <c r="VY52" s="11">
        <v>0</v>
      </c>
      <c r="VZ52" s="11">
        <v>0</v>
      </c>
      <c r="WA52" s="11">
        <v>0</v>
      </c>
      <c r="WB52" s="11">
        <v>0</v>
      </c>
      <c r="WC52" s="11">
        <v>0</v>
      </c>
      <c r="WD52" s="11">
        <v>0</v>
      </c>
      <c r="WE52" s="11">
        <v>0</v>
      </c>
      <c r="WF52" s="11">
        <v>0</v>
      </c>
      <c r="WG52" s="11">
        <v>0</v>
      </c>
      <c r="WH52" s="11">
        <v>0</v>
      </c>
      <c r="WI52" s="11">
        <v>0</v>
      </c>
      <c r="WJ52" s="11">
        <v>0</v>
      </c>
      <c r="WK52" s="11">
        <v>0</v>
      </c>
      <c r="WL52" s="11">
        <v>0</v>
      </c>
      <c r="WM52" s="11">
        <v>0</v>
      </c>
      <c r="WN52" s="11">
        <v>0</v>
      </c>
      <c r="WO52" s="11">
        <v>0</v>
      </c>
      <c r="WP52" s="11">
        <v>0</v>
      </c>
      <c r="WQ52" s="11">
        <v>0</v>
      </c>
      <c r="WR52" s="11">
        <v>0</v>
      </c>
      <c r="WS52" s="11">
        <v>0</v>
      </c>
      <c r="WT52" s="11">
        <v>0.20002862393256596</v>
      </c>
      <c r="WU52" s="11">
        <v>0</v>
      </c>
      <c r="WV52" s="11">
        <v>0</v>
      </c>
      <c r="WW52" s="11">
        <v>0</v>
      </c>
      <c r="WX52" s="11">
        <v>0</v>
      </c>
      <c r="WY52" s="11">
        <v>0</v>
      </c>
      <c r="WZ52" s="11">
        <v>0</v>
      </c>
      <c r="XA52" s="11">
        <v>0</v>
      </c>
      <c r="XB52" s="11">
        <v>0</v>
      </c>
      <c r="XC52" s="11">
        <v>0</v>
      </c>
      <c r="XD52" s="11">
        <v>0.36866967821089813</v>
      </c>
      <c r="XE52" s="11">
        <v>0</v>
      </c>
      <c r="XF52" s="11">
        <v>0</v>
      </c>
      <c r="XG52" s="11">
        <v>0</v>
      </c>
      <c r="XH52" s="11">
        <v>0</v>
      </c>
      <c r="XI52" s="11">
        <v>0</v>
      </c>
      <c r="XJ52" s="11">
        <v>0</v>
      </c>
      <c r="XK52" s="11">
        <v>0</v>
      </c>
      <c r="XL52" s="11">
        <v>0</v>
      </c>
      <c r="XM52" s="11">
        <v>0</v>
      </c>
      <c r="XN52" s="11">
        <v>0</v>
      </c>
      <c r="XO52" s="11">
        <v>0</v>
      </c>
      <c r="XP52" s="11">
        <v>0</v>
      </c>
    </row>
    <row r="53" spans="1:640">
      <c r="A53" s="6">
        <v>212</v>
      </c>
      <c r="B53" s="3" t="s">
        <v>170</v>
      </c>
      <c r="C53" s="8">
        <f t="shared" si="0"/>
        <v>127.78887496040014</v>
      </c>
      <c r="D53" s="8">
        <f t="shared" si="1"/>
        <v>38008.272531587878</v>
      </c>
      <c r="E53" s="60">
        <f t="shared" si="6"/>
        <v>38136.061406548281</v>
      </c>
      <c r="F53" s="9">
        <f t="shared" si="2"/>
        <v>54.580266487351594</v>
      </c>
      <c r="G53" s="9">
        <f t="shared" si="3"/>
        <v>3930.7683142532355</v>
      </c>
      <c r="H53" s="9">
        <f t="shared" si="7"/>
        <v>3985.3485807405873</v>
      </c>
      <c r="I53" s="10">
        <f t="shared" si="8"/>
        <v>182.36914144775173</v>
      </c>
      <c r="J53" s="10">
        <f t="shared" si="9"/>
        <v>41939.040845841111</v>
      </c>
      <c r="K53" s="10">
        <f t="shared" si="10"/>
        <v>42121.409987288869</v>
      </c>
      <c r="L53" s="57">
        <v>63.598262956395338</v>
      </c>
      <c r="M53" s="57">
        <v>21.745068393631382</v>
      </c>
      <c r="N53" s="57">
        <v>42.445543610373413</v>
      </c>
      <c r="O53" s="57">
        <v>0</v>
      </c>
      <c r="P53" s="57">
        <v>0</v>
      </c>
      <c r="Q53" s="57">
        <v>0</v>
      </c>
      <c r="R53" s="57">
        <v>38008.25396096144</v>
      </c>
      <c r="S53" s="57">
        <v>1.8570626440238821E-2</v>
      </c>
      <c r="T53" s="57">
        <v>0</v>
      </c>
      <c r="U53" s="58">
        <v>7.4492131671241797</v>
      </c>
      <c r="V53" s="58">
        <v>1.5765969306008307</v>
      </c>
      <c r="W53" s="58">
        <v>45.554456389626587</v>
      </c>
      <c r="X53" s="58">
        <v>0</v>
      </c>
      <c r="Y53" s="58">
        <v>0</v>
      </c>
      <c r="Z53" s="58">
        <v>0</v>
      </c>
      <c r="AA53" s="58">
        <v>3930.7567744926932</v>
      </c>
      <c r="AB53" s="58">
        <v>1.1539760542231244E-2</v>
      </c>
      <c r="AC53" s="58">
        <v>0</v>
      </c>
      <c r="AD53" s="59">
        <f t="shared" si="12"/>
        <v>71.047476123519516</v>
      </c>
      <c r="AE53" s="59">
        <f t="shared" si="12"/>
        <v>23.321665324232214</v>
      </c>
      <c r="AF53" s="59">
        <f t="shared" si="12"/>
        <v>88</v>
      </c>
      <c r="AG53" s="59">
        <f t="shared" si="11"/>
        <v>0</v>
      </c>
      <c r="AH53" s="59">
        <f t="shared" si="11"/>
        <v>0</v>
      </c>
      <c r="AI53" s="59">
        <f t="shared" si="11"/>
        <v>0</v>
      </c>
      <c r="AJ53" s="59">
        <f t="shared" si="11"/>
        <v>41939.010735454132</v>
      </c>
      <c r="AK53" s="59">
        <f t="shared" si="11"/>
        <v>3.0110386982470067E-2</v>
      </c>
      <c r="AL53" s="59">
        <f t="shared" si="11"/>
        <v>0</v>
      </c>
      <c r="AM53" s="11">
        <v>0</v>
      </c>
      <c r="AN53" s="11">
        <v>21.741128171856666</v>
      </c>
      <c r="AO53" s="11">
        <v>0</v>
      </c>
      <c r="AP53" s="11">
        <v>0</v>
      </c>
      <c r="AQ53" s="11">
        <v>0</v>
      </c>
      <c r="AR53" s="11">
        <v>0</v>
      </c>
      <c r="AS53" s="11">
        <v>36830.405403282508</v>
      </c>
      <c r="AT53" s="11">
        <v>0</v>
      </c>
      <c r="AU53" s="11">
        <v>0</v>
      </c>
      <c r="AV53" s="11">
        <v>0</v>
      </c>
      <c r="AW53" s="11">
        <v>0</v>
      </c>
      <c r="AX53" s="11">
        <v>1.5758718281433342</v>
      </c>
      <c r="AY53" s="11">
        <v>0</v>
      </c>
      <c r="AZ53" s="11">
        <v>0</v>
      </c>
      <c r="BA53" s="11">
        <v>0</v>
      </c>
      <c r="BB53" s="11">
        <v>0</v>
      </c>
      <c r="BC53" s="11">
        <v>2669.5945967174894</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42.445543610373413</v>
      </c>
      <c r="CD53" s="11">
        <v>0</v>
      </c>
      <c r="CE53" s="11">
        <v>0</v>
      </c>
      <c r="CF53" s="11">
        <v>0</v>
      </c>
      <c r="CG53" s="11">
        <v>1174.6580583329728</v>
      </c>
      <c r="CH53" s="11">
        <v>0</v>
      </c>
      <c r="CI53" s="11">
        <v>0</v>
      </c>
      <c r="CJ53" s="11">
        <v>0</v>
      </c>
      <c r="CK53" s="11">
        <v>0</v>
      </c>
      <c r="CL53" s="11">
        <v>0</v>
      </c>
      <c r="CM53" s="11">
        <v>45.554456389626587</v>
      </c>
      <c r="CN53" s="11">
        <v>0</v>
      </c>
      <c r="CO53" s="11">
        <v>0</v>
      </c>
      <c r="CP53" s="11">
        <v>0</v>
      </c>
      <c r="CQ53" s="11">
        <v>1260.6955816670272</v>
      </c>
      <c r="CR53" s="11">
        <v>0</v>
      </c>
      <c r="CS53" s="11">
        <v>0</v>
      </c>
      <c r="CT53" s="11">
        <v>0</v>
      </c>
      <c r="CU53" s="11">
        <v>0</v>
      </c>
      <c r="CV53" s="11">
        <v>0</v>
      </c>
      <c r="CW53" s="11">
        <v>0</v>
      </c>
      <c r="CX53" s="11">
        <v>0</v>
      </c>
      <c r="CY53" s="11">
        <v>0</v>
      </c>
      <c r="CZ53" s="11">
        <v>0</v>
      </c>
      <c r="DA53" s="11">
        <v>0</v>
      </c>
      <c r="DB53" s="11">
        <v>0</v>
      </c>
      <c r="DC53" s="11">
        <v>0</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0</v>
      </c>
      <c r="DZ53" s="11">
        <v>0</v>
      </c>
      <c r="EA53" s="11">
        <v>0</v>
      </c>
      <c r="EB53" s="11">
        <v>0</v>
      </c>
      <c r="EC53" s="11">
        <v>0</v>
      </c>
      <c r="ED53" s="11">
        <v>0</v>
      </c>
      <c r="EE53" s="11">
        <v>0</v>
      </c>
      <c r="EF53" s="11">
        <v>0</v>
      </c>
      <c r="EG53" s="11">
        <v>0</v>
      </c>
      <c r="EH53" s="11">
        <v>0</v>
      </c>
      <c r="EI53" s="11">
        <v>0</v>
      </c>
      <c r="EJ53" s="11">
        <v>0</v>
      </c>
      <c r="EK53" s="11">
        <v>0</v>
      </c>
      <c r="EL53" s="11">
        <v>0</v>
      </c>
      <c r="EM53" s="11">
        <v>0</v>
      </c>
      <c r="EN53" s="11">
        <v>0</v>
      </c>
      <c r="EO53" s="11">
        <v>0</v>
      </c>
      <c r="EP53" s="11">
        <v>0</v>
      </c>
      <c r="EQ53" s="11">
        <v>0</v>
      </c>
      <c r="ER53" s="11">
        <v>0</v>
      </c>
      <c r="ES53" s="11">
        <v>0</v>
      </c>
      <c r="ET53" s="11">
        <v>0</v>
      </c>
      <c r="EU53" s="11">
        <v>0</v>
      </c>
      <c r="EV53" s="11">
        <v>0</v>
      </c>
      <c r="EW53" s="11">
        <v>0</v>
      </c>
      <c r="EX53" s="11">
        <v>0</v>
      </c>
      <c r="EY53" s="11">
        <v>0</v>
      </c>
      <c r="EZ53" s="11">
        <v>0</v>
      </c>
      <c r="FA53" s="11">
        <v>0</v>
      </c>
      <c r="FB53" s="11">
        <v>0</v>
      </c>
      <c r="FC53" s="11">
        <v>0</v>
      </c>
      <c r="FD53" s="11">
        <v>0</v>
      </c>
      <c r="FE53" s="11">
        <v>0</v>
      </c>
      <c r="FF53" s="11">
        <v>0</v>
      </c>
      <c r="FG53" s="11">
        <v>0</v>
      </c>
      <c r="FH53" s="11">
        <v>0</v>
      </c>
      <c r="FI53" s="11">
        <v>0</v>
      </c>
      <c r="FJ53" s="11">
        <v>0</v>
      </c>
      <c r="FK53" s="11">
        <v>0</v>
      </c>
      <c r="FL53" s="11">
        <v>0</v>
      </c>
      <c r="FM53" s="11">
        <v>0</v>
      </c>
      <c r="FN53" s="11">
        <v>0</v>
      </c>
      <c r="FO53" s="11">
        <v>0</v>
      </c>
      <c r="FP53" s="11">
        <v>0</v>
      </c>
      <c r="FQ53" s="11">
        <v>0</v>
      </c>
      <c r="FR53" s="11">
        <v>0</v>
      </c>
      <c r="FS53" s="11">
        <v>0</v>
      </c>
      <c r="FT53" s="11">
        <v>0</v>
      </c>
      <c r="FU53" s="11">
        <v>0</v>
      </c>
      <c r="FV53" s="11">
        <v>0</v>
      </c>
      <c r="FW53" s="11">
        <v>0</v>
      </c>
      <c r="FX53" s="11">
        <v>0</v>
      </c>
      <c r="FY53" s="11">
        <v>0</v>
      </c>
      <c r="FZ53" s="11">
        <v>0</v>
      </c>
      <c r="GA53" s="11">
        <v>0</v>
      </c>
      <c r="GB53" s="11">
        <v>0</v>
      </c>
      <c r="GC53" s="11">
        <v>0</v>
      </c>
      <c r="GD53" s="11">
        <v>0</v>
      </c>
      <c r="GE53" s="11">
        <v>0</v>
      </c>
      <c r="GF53" s="11">
        <v>0</v>
      </c>
      <c r="GG53" s="11">
        <v>0</v>
      </c>
      <c r="GH53" s="11">
        <v>0</v>
      </c>
      <c r="GI53" s="11">
        <v>0</v>
      </c>
      <c r="GJ53" s="11">
        <v>0</v>
      </c>
      <c r="GK53" s="11">
        <v>0</v>
      </c>
      <c r="GL53" s="11">
        <v>0</v>
      </c>
      <c r="GM53" s="11">
        <v>0</v>
      </c>
      <c r="GN53" s="11">
        <v>0</v>
      </c>
      <c r="GO53" s="11">
        <v>0</v>
      </c>
      <c r="GP53" s="11">
        <v>0</v>
      </c>
      <c r="GQ53" s="11">
        <v>13.896000000000001</v>
      </c>
      <c r="GR53" s="11">
        <v>0</v>
      </c>
      <c r="GS53" s="11">
        <v>0</v>
      </c>
      <c r="GT53" s="11">
        <v>0</v>
      </c>
      <c r="GU53" s="11">
        <v>0</v>
      </c>
      <c r="GV53" s="11">
        <v>0</v>
      </c>
      <c r="GW53" s="11">
        <v>0</v>
      </c>
      <c r="GX53" s="11">
        <v>0</v>
      </c>
      <c r="GY53" s="11">
        <v>0</v>
      </c>
      <c r="GZ53" s="11">
        <v>0</v>
      </c>
      <c r="HA53" s="11">
        <v>0</v>
      </c>
      <c r="HB53" s="11">
        <v>0</v>
      </c>
      <c r="HC53" s="11">
        <v>0</v>
      </c>
      <c r="HD53" s="11">
        <v>0</v>
      </c>
      <c r="HE53" s="11">
        <v>0</v>
      </c>
      <c r="HF53" s="11">
        <v>0</v>
      </c>
      <c r="HG53" s="11">
        <v>0</v>
      </c>
      <c r="HH53" s="11">
        <v>0</v>
      </c>
      <c r="HI53" s="11">
        <v>0</v>
      </c>
      <c r="HJ53" s="11">
        <v>0</v>
      </c>
      <c r="HK53" s="11">
        <v>0</v>
      </c>
      <c r="HL53" s="11">
        <v>0</v>
      </c>
      <c r="HM53" s="11">
        <v>0</v>
      </c>
      <c r="HN53" s="11">
        <v>0</v>
      </c>
      <c r="HO53" s="11">
        <v>0</v>
      </c>
      <c r="HP53" s="11">
        <v>0</v>
      </c>
      <c r="HQ53" s="11">
        <v>0</v>
      </c>
      <c r="HR53" s="11">
        <v>0</v>
      </c>
      <c r="HS53" s="11">
        <v>0</v>
      </c>
      <c r="HT53" s="11">
        <v>0</v>
      </c>
      <c r="HU53" s="11">
        <v>0</v>
      </c>
      <c r="HV53" s="11">
        <v>0</v>
      </c>
      <c r="HW53" s="11">
        <v>0</v>
      </c>
      <c r="HX53" s="11">
        <v>0</v>
      </c>
      <c r="HY53" s="11">
        <v>0</v>
      </c>
      <c r="HZ53" s="11">
        <v>0</v>
      </c>
      <c r="IA53" s="11">
        <v>0</v>
      </c>
      <c r="IB53" s="11">
        <v>0</v>
      </c>
      <c r="IC53" s="11">
        <v>0</v>
      </c>
      <c r="ID53" s="11">
        <v>0</v>
      </c>
      <c r="IE53" s="11">
        <v>0</v>
      </c>
      <c r="IF53" s="11">
        <v>0</v>
      </c>
      <c r="IG53" s="11">
        <v>0</v>
      </c>
      <c r="IH53" s="11">
        <v>0</v>
      </c>
      <c r="II53" s="11">
        <v>0</v>
      </c>
      <c r="IJ53" s="11">
        <v>0</v>
      </c>
      <c r="IK53" s="11">
        <v>0</v>
      </c>
      <c r="IL53" s="11">
        <v>0</v>
      </c>
      <c r="IM53" s="11">
        <v>0</v>
      </c>
      <c r="IN53" s="11">
        <v>0</v>
      </c>
      <c r="IO53" s="11">
        <v>0</v>
      </c>
      <c r="IP53" s="11">
        <v>0</v>
      </c>
      <c r="IQ53" s="11">
        <v>0</v>
      </c>
      <c r="IR53" s="11">
        <v>0</v>
      </c>
      <c r="IS53" s="11">
        <v>0</v>
      </c>
      <c r="IT53" s="11">
        <v>0</v>
      </c>
      <c r="IU53" s="11">
        <v>0</v>
      </c>
      <c r="IV53" s="11">
        <v>0</v>
      </c>
      <c r="IW53" s="11">
        <v>0</v>
      </c>
      <c r="IX53" s="11">
        <v>0</v>
      </c>
      <c r="IY53" s="11">
        <v>0</v>
      </c>
      <c r="IZ53" s="11">
        <v>0</v>
      </c>
      <c r="JA53" s="11">
        <v>0</v>
      </c>
      <c r="JB53" s="11">
        <v>0</v>
      </c>
      <c r="JC53" s="11">
        <v>0</v>
      </c>
      <c r="JD53" s="11">
        <v>0</v>
      </c>
      <c r="JE53" s="11">
        <v>0</v>
      </c>
      <c r="JF53" s="11">
        <v>0</v>
      </c>
      <c r="JG53" s="11">
        <v>0</v>
      </c>
      <c r="JH53" s="11">
        <v>0</v>
      </c>
      <c r="JI53" s="11">
        <v>0</v>
      </c>
      <c r="JJ53" s="11">
        <v>0</v>
      </c>
      <c r="JK53" s="11">
        <v>0</v>
      </c>
      <c r="JL53" s="11">
        <v>0</v>
      </c>
      <c r="JM53" s="11">
        <v>0</v>
      </c>
      <c r="JN53" s="11">
        <v>0</v>
      </c>
      <c r="JO53" s="11">
        <v>0</v>
      </c>
      <c r="JP53" s="11">
        <v>0</v>
      </c>
      <c r="JQ53" s="11">
        <v>0</v>
      </c>
      <c r="JR53" s="11">
        <v>0</v>
      </c>
      <c r="JS53" s="11">
        <v>0</v>
      </c>
      <c r="JT53" s="11">
        <v>0</v>
      </c>
      <c r="JU53" s="11">
        <v>0</v>
      </c>
      <c r="JV53" s="11">
        <v>0</v>
      </c>
      <c r="JW53" s="11">
        <v>0</v>
      </c>
      <c r="JX53" s="11">
        <v>0</v>
      </c>
      <c r="JY53" s="11">
        <v>0</v>
      </c>
      <c r="JZ53" s="11">
        <v>0</v>
      </c>
      <c r="KA53" s="11">
        <v>0</v>
      </c>
      <c r="KB53" s="11">
        <v>0</v>
      </c>
      <c r="KC53" s="11">
        <v>0</v>
      </c>
      <c r="KD53" s="11">
        <v>0</v>
      </c>
      <c r="KE53" s="11">
        <v>0</v>
      </c>
      <c r="KF53" s="11">
        <v>0</v>
      </c>
      <c r="KG53" s="11">
        <v>0</v>
      </c>
      <c r="KH53" s="11">
        <v>0</v>
      </c>
      <c r="KI53" s="11">
        <v>0</v>
      </c>
      <c r="KJ53" s="11">
        <v>0</v>
      </c>
      <c r="KK53" s="11">
        <v>0</v>
      </c>
      <c r="KL53" s="11">
        <v>0</v>
      </c>
      <c r="KM53" s="11">
        <v>0</v>
      </c>
      <c r="KN53" s="11">
        <v>0</v>
      </c>
      <c r="KO53" s="11">
        <v>0</v>
      </c>
      <c r="KP53" s="11">
        <v>0</v>
      </c>
      <c r="KQ53" s="11">
        <v>0</v>
      </c>
      <c r="KR53" s="11">
        <v>0</v>
      </c>
      <c r="KS53" s="11">
        <v>0</v>
      </c>
      <c r="KT53" s="11">
        <v>0</v>
      </c>
      <c r="KU53" s="11">
        <v>0</v>
      </c>
      <c r="KV53" s="11">
        <v>0</v>
      </c>
      <c r="KW53" s="11">
        <v>0</v>
      </c>
      <c r="KX53" s="11">
        <v>0</v>
      </c>
      <c r="KY53" s="11">
        <v>0</v>
      </c>
      <c r="KZ53" s="11">
        <v>0</v>
      </c>
      <c r="LA53" s="11">
        <v>0</v>
      </c>
      <c r="LB53" s="11">
        <v>0</v>
      </c>
      <c r="LC53" s="11">
        <v>0</v>
      </c>
      <c r="LD53" s="11">
        <v>0</v>
      </c>
      <c r="LE53" s="11">
        <v>0</v>
      </c>
      <c r="LF53" s="11">
        <v>0</v>
      </c>
      <c r="LG53" s="11">
        <v>0</v>
      </c>
      <c r="LH53" s="11">
        <v>0</v>
      </c>
      <c r="LI53" s="11">
        <v>0</v>
      </c>
      <c r="LJ53" s="11">
        <v>0</v>
      </c>
      <c r="LK53" s="11">
        <v>0</v>
      </c>
      <c r="LL53" s="11">
        <v>0</v>
      </c>
      <c r="LM53" s="11">
        <v>0</v>
      </c>
      <c r="LN53" s="11">
        <v>0</v>
      </c>
      <c r="LO53" s="11">
        <v>0</v>
      </c>
      <c r="LP53" s="11">
        <v>0</v>
      </c>
      <c r="LQ53" s="11">
        <v>0</v>
      </c>
      <c r="LR53" s="11">
        <v>0</v>
      </c>
      <c r="LS53" s="11">
        <v>0</v>
      </c>
      <c r="LT53" s="11">
        <v>0</v>
      </c>
      <c r="LU53" s="11">
        <v>0</v>
      </c>
      <c r="LV53" s="11">
        <v>0</v>
      </c>
      <c r="LW53" s="11">
        <v>0</v>
      </c>
      <c r="LX53" s="11">
        <v>0</v>
      </c>
      <c r="LY53" s="11">
        <v>0</v>
      </c>
      <c r="LZ53" s="11">
        <v>0</v>
      </c>
      <c r="MA53" s="11">
        <v>0</v>
      </c>
      <c r="MB53" s="11">
        <v>0</v>
      </c>
      <c r="MC53" s="11">
        <v>0</v>
      </c>
      <c r="MD53" s="11">
        <v>0</v>
      </c>
      <c r="ME53" s="11">
        <v>0</v>
      </c>
      <c r="MF53" s="11">
        <v>0</v>
      </c>
      <c r="MG53" s="11">
        <v>0</v>
      </c>
      <c r="MH53" s="11">
        <v>0</v>
      </c>
      <c r="MI53" s="11">
        <v>0</v>
      </c>
      <c r="MJ53" s="11">
        <v>0</v>
      </c>
      <c r="MK53" s="11">
        <v>0</v>
      </c>
      <c r="ML53" s="11">
        <v>0</v>
      </c>
      <c r="MM53" s="11">
        <v>0</v>
      </c>
      <c r="MN53" s="11">
        <v>0</v>
      </c>
      <c r="MO53" s="11">
        <v>0</v>
      </c>
      <c r="MP53" s="11">
        <v>0</v>
      </c>
      <c r="MQ53" s="11">
        <v>0</v>
      </c>
      <c r="MR53" s="11">
        <v>0</v>
      </c>
      <c r="MS53" s="11">
        <v>0</v>
      </c>
      <c r="MT53" s="11">
        <v>0</v>
      </c>
      <c r="MU53" s="11">
        <v>0</v>
      </c>
      <c r="MV53" s="11">
        <v>0</v>
      </c>
      <c r="MW53" s="11">
        <v>0</v>
      </c>
      <c r="MX53" s="11">
        <v>0</v>
      </c>
      <c r="MY53" s="11">
        <v>0</v>
      </c>
      <c r="MZ53" s="11">
        <v>0</v>
      </c>
      <c r="NA53" s="11">
        <v>0</v>
      </c>
      <c r="NB53" s="11">
        <v>0</v>
      </c>
      <c r="NC53" s="11">
        <v>0</v>
      </c>
      <c r="ND53" s="11">
        <v>0</v>
      </c>
      <c r="NE53" s="11">
        <v>0</v>
      </c>
      <c r="NF53" s="11">
        <v>0</v>
      </c>
      <c r="NG53" s="11">
        <v>0</v>
      </c>
      <c r="NH53" s="11">
        <v>0</v>
      </c>
      <c r="NI53" s="11">
        <v>0</v>
      </c>
      <c r="NJ53" s="11">
        <v>0</v>
      </c>
      <c r="NK53" s="11">
        <v>0</v>
      </c>
      <c r="NL53" s="11">
        <v>0</v>
      </c>
      <c r="NM53" s="11">
        <v>0</v>
      </c>
      <c r="NN53" s="11">
        <v>0</v>
      </c>
      <c r="NO53" s="11">
        <v>0</v>
      </c>
      <c r="NP53" s="11">
        <v>0</v>
      </c>
      <c r="NQ53" s="11">
        <v>0</v>
      </c>
      <c r="NR53" s="11">
        <v>0</v>
      </c>
      <c r="NS53" s="11">
        <v>0</v>
      </c>
      <c r="NT53" s="11">
        <v>0</v>
      </c>
      <c r="NU53" s="11">
        <v>0</v>
      </c>
      <c r="NV53" s="11">
        <v>0</v>
      </c>
      <c r="NW53" s="11">
        <v>0</v>
      </c>
      <c r="NX53" s="11">
        <v>0</v>
      </c>
      <c r="NY53" s="11">
        <v>0</v>
      </c>
      <c r="NZ53" s="11">
        <v>0</v>
      </c>
      <c r="OA53" s="11">
        <v>0</v>
      </c>
      <c r="OB53" s="11">
        <v>0</v>
      </c>
      <c r="OC53" s="11">
        <v>0</v>
      </c>
      <c r="OD53" s="11">
        <v>0</v>
      </c>
      <c r="OE53" s="11">
        <v>0</v>
      </c>
      <c r="OF53" s="11">
        <v>0</v>
      </c>
      <c r="OG53" s="11">
        <v>0</v>
      </c>
      <c r="OH53" s="11">
        <v>7.4660970426382942</v>
      </c>
      <c r="OI53" s="11">
        <v>0</v>
      </c>
      <c r="OJ53" s="11">
        <v>0</v>
      </c>
      <c r="OK53" s="11">
        <v>0</v>
      </c>
      <c r="OL53" s="11">
        <v>0</v>
      </c>
      <c r="OM53" s="11">
        <v>0</v>
      </c>
      <c r="ON53" s="11">
        <v>0</v>
      </c>
      <c r="OO53" s="11">
        <v>1.8570626440238821E-2</v>
      </c>
      <c r="OP53" s="11">
        <v>0</v>
      </c>
      <c r="OQ53" s="11">
        <v>0</v>
      </c>
      <c r="OR53" s="11">
        <v>4.639421956731729</v>
      </c>
      <c r="OS53" s="11">
        <v>0</v>
      </c>
      <c r="OT53" s="11">
        <v>0</v>
      </c>
      <c r="OU53" s="11">
        <v>0</v>
      </c>
      <c r="OV53" s="11">
        <v>0</v>
      </c>
      <c r="OW53" s="11">
        <v>0</v>
      </c>
      <c r="OX53" s="11">
        <v>0</v>
      </c>
      <c r="OY53" s="11">
        <v>1.1539760542231244E-2</v>
      </c>
      <c r="OZ53" s="11">
        <v>0</v>
      </c>
      <c r="PA53" s="11">
        <v>0</v>
      </c>
      <c r="PB53" s="11">
        <v>3.4897018779392415</v>
      </c>
      <c r="PC53" s="11">
        <v>3.9402217747171861E-3</v>
      </c>
      <c r="PD53" s="11">
        <v>0</v>
      </c>
      <c r="PE53" s="11">
        <v>0</v>
      </c>
      <c r="PF53" s="11">
        <v>0</v>
      </c>
      <c r="PG53" s="11">
        <v>0</v>
      </c>
      <c r="PH53" s="11">
        <v>0</v>
      </c>
      <c r="PI53" s="11">
        <v>0</v>
      </c>
      <c r="PJ53" s="11">
        <v>0</v>
      </c>
      <c r="PK53" s="11">
        <v>0</v>
      </c>
      <c r="PL53" s="11">
        <v>0.6421951738505165</v>
      </c>
      <c r="PM53" s="11">
        <v>7.2510245749655706E-4</v>
      </c>
      <c r="PN53" s="11">
        <v>0</v>
      </c>
      <c r="PO53" s="11">
        <v>0</v>
      </c>
      <c r="PP53" s="11">
        <v>0</v>
      </c>
      <c r="PQ53" s="11">
        <v>0</v>
      </c>
      <c r="PR53" s="11">
        <v>0</v>
      </c>
      <c r="PS53" s="11">
        <v>0</v>
      </c>
      <c r="PT53" s="11">
        <v>0</v>
      </c>
      <c r="PU53" s="11">
        <v>0</v>
      </c>
      <c r="PV53" s="11">
        <v>1.2690422907352459</v>
      </c>
      <c r="PW53" s="11">
        <v>0</v>
      </c>
      <c r="PX53" s="11">
        <v>0</v>
      </c>
      <c r="PY53" s="11">
        <v>0</v>
      </c>
      <c r="PZ53" s="11">
        <v>0</v>
      </c>
      <c r="QA53" s="11">
        <v>0</v>
      </c>
      <c r="QB53" s="11">
        <v>3.1904993459575897</v>
      </c>
      <c r="QC53" s="11">
        <v>0</v>
      </c>
      <c r="QD53" s="11">
        <v>0</v>
      </c>
      <c r="QE53" s="11">
        <v>0</v>
      </c>
      <c r="QF53" s="11">
        <v>0.18559169890415206</v>
      </c>
      <c r="QG53" s="11">
        <v>0</v>
      </c>
      <c r="QH53" s="11">
        <v>0</v>
      </c>
      <c r="QI53" s="11">
        <v>0</v>
      </c>
      <c r="QJ53" s="11">
        <v>0</v>
      </c>
      <c r="QK53" s="11">
        <v>0</v>
      </c>
      <c r="QL53" s="11">
        <v>0.46659610817681429</v>
      </c>
      <c r="QM53" s="11">
        <v>0</v>
      </c>
      <c r="QN53" s="11">
        <v>0</v>
      </c>
      <c r="QO53" s="11">
        <v>0</v>
      </c>
      <c r="QP53" s="11">
        <v>1.869000776079317</v>
      </c>
      <c r="QQ53" s="11">
        <v>0</v>
      </c>
      <c r="QR53" s="11">
        <v>0</v>
      </c>
      <c r="QS53" s="11">
        <v>0</v>
      </c>
      <c r="QT53" s="11">
        <v>0</v>
      </c>
      <c r="QU53" s="11">
        <v>0</v>
      </c>
      <c r="QV53" s="11">
        <v>0</v>
      </c>
      <c r="QW53" s="11">
        <v>0</v>
      </c>
      <c r="QX53" s="11">
        <v>0</v>
      </c>
      <c r="QY53" s="11">
        <v>0</v>
      </c>
      <c r="QZ53" s="11">
        <v>5.3398137409639078E-2</v>
      </c>
      <c r="RA53" s="11">
        <v>0</v>
      </c>
      <c r="RB53" s="11">
        <v>0</v>
      </c>
      <c r="RC53" s="11">
        <v>0</v>
      </c>
      <c r="RD53" s="11">
        <v>0</v>
      </c>
      <c r="RE53" s="11">
        <v>0</v>
      </c>
      <c r="RF53" s="11">
        <v>0</v>
      </c>
      <c r="RG53" s="11">
        <v>0</v>
      </c>
      <c r="RH53" s="11">
        <v>0</v>
      </c>
      <c r="RI53" s="11">
        <v>0</v>
      </c>
      <c r="RJ53" s="11">
        <v>0.78887627695800222</v>
      </c>
      <c r="RK53" s="11">
        <v>0</v>
      </c>
      <c r="RL53" s="11">
        <v>0</v>
      </c>
      <c r="RM53" s="11">
        <v>0</v>
      </c>
      <c r="RN53" s="11">
        <v>0</v>
      </c>
      <c r="RO53" s="11">
        <v>0</v>
      </c>
      <c r="RP53" s="11">
        <v>0</v>
      </c>
      <c r="RQ53" s="11">
        <v>0</v>
      </c>
      <c r="RR53" s="11">
        <v>0</v>
      </c>
      <c r="RS53" s="11">
        <v>0</v>
      </c>
      <c r="RT53" s="11">
        <v>1.3780535061303996</v>
      </c>
      <c r="RU53" s="11">
        <v>0</v>
      </c>
      <c r="RV53" s="11">
        <v>0</v>
      </c>
      <c r="RW53" s="11">
        <v>0</v>
      </c>
      <c r="RX53" s="11">
        <v>0</v>
      </c>
      <c r="RY53" s="11">
        <v>0</v>
      </c>
      <c r="RZ53" s="11">
        <v>0</v>
      </c>
      <c r="SA53" s="11">
        <v>0</v>
      </c>
      <c r="SB53" s="11">
        <v>0</v>
      </c>
      <c r="SC53" s="11">
        <v>0</v>
      </c>
      <c r="SD53" s="11">
        <v>1.5599365220172459</v>
      </c>
      <c r="SE53" s="11">
        <v>0</v>
      </c>
      <c r="SF53" s="11">
        <v>0</v>
      </c>
      <c r="SG53" s="11">
        <v>0</v>
      </c>
      <c r="SH53" s="11">
        <v>0</v>
      </c>
      <c r="SI53" s="11">
        <v>0</v>
      </c>
      <c r="SJ53" s="11">
        <v>0</v>
      </c>
      <c r="SK53" s="11">
        <v>0</v>
      </c>
      <c r="SL53" s="11">
        <v>0</v>
      </c>
      <c r="SM53" s="11">
        <v>0</v>
      </c>
      <c r="SN53" s="11">
        <v>28.187999999999999</v>
      </c>
      <c r="SO53" s="11">
        <v>0</v>
      </c>
      <c r="SP53" s="11">
        <v>0</v>
      </c>
      <c r="SQ53" s="11">
        <v>0</v>
      </c>
      <c r="SR53" s="11">
        <v>0</v>
      </c>
      <c r="SS53" s="11">
        <v>0</v>
      </c>
      <c r="ST53" s="11">
        <v>0</v>
      </c>
      <c r="SU53" s="11">
        <v>0</v>
      </c>
      <c r="SV53" s="11">
        <v>0</v>
      </c>
      <c r="SW53" s="11">
        <v>0</v>
      </c>
      <c r="SX53" s="11">
        <v>4.5281138348145165</v>
      </c>
      <c r="SY53" s="11">
        <v>0</v>
      </c>
      <c r="SZ53" s="11">
        <v>0</v>
      </c>
      <c r="TA53" s="11">
        <v>0</v>
      </c>
      <c r="TB53" s="11">
        <v>0</v>
      </c>
      <c r="TC53" s="11">
        <v>0</v>
      </c>
      <c r="TD53" s="11">
        <v>0</v>
      </c>
      <c r="TE53" s="11">
        <v>0</v>
      </c>
      <c r="TF53" s="11">
        <v>0</v>
      </c>
      <c r="TG53" s="11">
        <v>0</v>
      </c>
      <c r="TH53" s="11">
        <v>0.52534872716774406</v>
      </c>
      <c r="TI53" s="11">
        <v>0</v>
      </c>
      <c r="TJ53" s="11">
        <v>0</v>
      </c>
      <c r="TK53" s="11">
        <v>0</v>
      </c>
      <c r="TL53" s="11">
        <v>0</v>
      </c>
      <c r="TM53" s="11">
        <v>0</v>
      </c>
      <c r="TN53" s="11">
        <v>0</v>
      </c>
      <c r="TO53" s="11">
        <v>0</v>
      </c>
      <c r="TP53" s="11">
        <v>0</v>
      </c>
      <c r="TQ53" s="11">
        <v>0</v>
      </c>
      <c r="TR53" s="11">
        <v>0</v>
      </c>
      <c r="TS53" s="11">
        <v>0</v>
      </c>
      <c r="TT53" s="11">
        <v>0</v>
      </c>
      <c r="TU53" s="11">
        <v>0</v>
      </c>
      <c r="TV53" s="11">
        <v>0</v>
      </c>
      <c r="TW53" s="11">
        <v>0</v>
      </c>
      <c r="TX53" s="11">
        <v>0</v>
      </c>
      <c r="TY53" s="11">
        <v>0</v>
      </c>
      <c r="TZ53" s="11">
        <v>0</v>
      </c>
      <c r="UA53" s="11">
        <v>0</v>
      </c>
      <c r="UB53" s="11">
        <v>0</v>
      </c>
      <c r="UC53" s="11">
        <v>0</v>
      </c>
      <c r="UD53" s="11">
        <v>0</v>
      </c>
      <c r="UE53" s="11">
        <v>0</v>
      </c>
      <c r="UF53" s="11">
        <v>0</v>
      </c>
      <c r="UG53" s="11">
        <v>0</v>
      </c>
      <c r="UH53" s="11">
        <v>0</v>
      </c>
      <c r="UI53" s="11">
        <v>0</v>
      </c>
      <c r="UJ53" s="11">
        <v>0</v>
      </c>
      <c r="UK53" s="11">
        <v>0</v>
      </c>
      <c r="UL53" s="11">
        <v>0</v>
      </c>
      <c r="UM53" s="11">
        <v>0</v>
      </c>
      <c r="UN53" s="11">
        <v>0</v>
      </c>
      <c r="UO53" s="11">
        <v>0</v>
      </c>
      <c r="UP53" s="11">
        <v>0</v>
      </c>
      <c r="UQ53" s="11">
        <v>0</v>
      </c>
      <c r="UR53" s="11">
        <v>0</v>
      </c>
      <c r="US53" s="11">
        <v>0</v>
      </c>
      <c r="UT53" s="11">
        <v>0</v>
      </c>
      <c r="UU53" s="11">
        <v>0</v>
      </c>
      <c r="UV53" s="11">
        <v>0</v>
      </c>
      <c r="UW53" s="11">
        <v>0</v>
      </c>
      <c r="UX53" s="11">
        <v>0</v>
      </c>
      <c r="UY53" s="11">
        <v>0</v>
      </c>
      <c r="UZ53" s="11">
        <v>0</v>
      </c>
      <c r="VA53" s="11">
        <v>0</v>
      </c>
      <c r="VB53" s="11">
        <v>0</v>
      </c>
      <c r="VC53" s="11">
        <v>0</v>
      </c>
      <c r="VD53" s="11">
        <v>0</v>
      </c>
      <c r="VE53" s="11">
        <v>0</v>
      </c>
      <c r="VF53" s="11">
        <v>0</v>
      </c>
      <c r="VG53" s="11">
        <v>0</v>
      </c>
      <c r="VH53" s="11">
        <v>0</v>
      </c>
      <c r="VI53" s="11">
        <v>0</v>
      </c>
      <c r="VJ53" s="11">
        <v>0</v>
      </c>
      <c r="VK53" s="11">
        <v>0</v>
      </c>
      <c r="VL53" s="11">
        <v>0</v>
      </c>
      <c r="VM53" s="11">
        <v>0</v>
      </c>
      <c r="VN53" s="11">
        <v>0</v>
      </c>
      <c r="VO53" s="11">
        <v>0</v>
      </c>
      <c r="VP53" s="11">
        <v>0</v>
      </c>
      <c r="VQ53" s="11">
        <v>0</v>
      </c>
      <c r="VR53" s="11">
        <v>0</v>
      </c>
      <c r="VS53" s="11">
        <v>0</v>
      </c>
      <c r="VT53" s="11">
        <v>0</v>
      </c>
      <c r="VU53" s="11">
        <v>0</v>
      </c>
      <c r="VV53" s="11">
        <v>0</v>
      </c>
      <c r="VW53" s="11">
        <v>0</v>
      </c>
      <c r="VX53" s="11">
        <v>0</v>
      </c>
      <c r="VY53" s="11">
        <v>0</v>
      </c>
      <c r="VZ53" s="11">
        <v>0</v>
      </c>
      <c r="WA53" s="11">
        <v>0</v>
      </c>
      <c r="WB53" s="11">
        <v>0</v>
      </c>
      <c r="WC53" s="11">
        <v>0</v>
      </c>
      <c r="WD53" s="11">
        <v>0</v>
      </c>
      <c r="WE53" s="11">
        <v>0</v>
      </c>
      <c r="WF53" s="11">
        <v>0</v>
      </c>
      <c r="WG53" s="11">
        <v>0</v>
      </c>
      <c r="WH53" s="11">
        <v>0</v>
      </c>
      <c r="WI53" s="11">
        <v>0</v>
      </c>
      <c r="WJ53" s="11">
        <v>0</v>
      </c>
      <c r="WK53" s="11">
        <v>0</v>
      </c>
      <c r="WL53" s="11">
        <v>0</v>
      </c>
      <c r="WM53" s="11">
        <v>0</v>
      </c>
      <c r="WN53" s="11">
        <v>0</v>
      </c>
      <c r="WO53" s="11">
        <v>0</v>
      </c>
      <c r="WP53" s="11">
        <v>0</v>
      </c>
      <c r="WQ53" s="11">
        <v>0</v>
      </c>
      <c r="WR53" s="11">
        <v>0</v>
      </c>
      <c r="WS53" s="11">
        <v>0</v>
      </c>
      <c r="WT53" s="11">
        <v>0.20002862393256596</v>
      </c>
      <c r="WU53" s="11">
        <v>0</v>
      </c>
      <c r="WV53" s="11">
        <v>0</v>
      </c>
      <c r="WW53" s="11">
        <v>0</v>
      </c>
      <c r="WX53" s="11">
        <v>0</v>
      </c>
      <c r="WY53" s="11">
        <v>0</v>
      </c>
      <c r="WZ53" s="11">
        <v>0</v>
      </c>
      <c r="XA53" s="11">
        <v>0</v>
      </c>
      <c r="XB53" s="11">
        <v>0</v>
      </c>
      <c r="XC53" s="11">
        <v>0</v>
      </c>
      <c r="XD53" s="11">
        <v>0.36866967821089813</v>
      </c>
      <c r="XE53" s="11">
        <v>0</v>
      </c>
      <c r="XF53" s="11">
        <v>0</v>
      </c>
      <c r="XG53" s="11">
        <v>0</v>
      </c>
      <c r="XH53" s="11">
        <v>0</v>
      </c>
      <c r="XI53" s="11">
        <v>0</v>
      </c>
      <c r="XJ53" s="11">
        <v>0</v>
      </c>
      <c r="XK53" s="11">
        <v>0</v>
      </c>
      <c r="XL53" s="11">
        <v>0</v>
      </c>
      <c r="XM53" s="11">
        <v>0</v>
      </c>
      <c r="XN53" s="11">
        <v>0</v>
      </c>
      <c r="XO53" s="11">
        <v>0</v>
      </c>
      <c r="XP53" s="11">
        <v>0</v>
      </c>
    </row>
    <row r="54" spans="1:640">
      <c r="A54" s="6">
        <v>214</v>
      </c>
      <c r="B54" s="3" t="s">
        <v>171</v>
      </c>
      <c r="C54" s="8">
        <f t="shared" si="0"/>
        <v>1581.462393076238</v>
      </c>
      <c r="D54" s="8">
        <f t="shared" si="1"/>
        <v>99392.166973145737</v>
      </c>
      <c r="E54" s="60">
        <f t="shared" si="6"/>
        <v>100973.62936622197</v>
      </c>
      <c r="F54" s="9">
        <f t="shared" si="2"/>
        <v>426.20526408505418</v>
      </c>
      <c r="G54" s="9">
        <f t="shared" si="3"/>
        <v>11675.81790155371</v>
      </c>
      <c r="H54" s="9">
        <f t="shared" si="7"/>
        <v>12102.023165638764</v>
      </c>
      <c r="I54" s="10">
        <f t="shared" si="8"/>
        <v>2007.667657161292</v>
      </c>
      <c r="J54" s="10">
        <f t="shared" si="9"/>
        <v>111067.98487469944</v>
      </c>
      <c r="K54" s="10">
        <f t="shared" si="10"/>
        <v>113075.65253186073</v>
      </c>
      <c r="L54" s="57">
        <v>1376.0867449188686</v>
      </c>
      <c r="M54" s="57">
        <v>116.32884781556858</v>
      </c>
      <c r="N54" s="57">
        <v>89.046800341800605</v>
      </c>
      <c r="O54" s="57">
        <v>0</v>
      </c>
      <c r="P54" s="57">
        <v>0</v>
      </c>
      <c r="Q54" s="57">
        <v>0</v>
      </c>
      <c r="R54" s="57">
        <v>99339.34400450057</v>
      </c>
      <c r="S54" s="57">
        <v>52.822968645165403</v>
      </c>
      <c r="T54" s="57">
        <v>0</v>
      </c>
      <c r="U54" s="58">
        <v>416.26656505460147</v>
      </c>
      <c r="V54" s="58">
        <v>0.98941436873875532</v>
      </c>
      <c r="W54" s="58">
        <v>8.9492846617139179</v>
      </c>
      <c r="X54" s="58">
        <v>0</v>
      </c>
      <c r="Y54" s="58">
        <v>0</v>
      </c>
      <c r="Z54" s="58">
        <v>0</v>
      </c>
      <c r="AA54" s="58">
        <v>11674.61964895263</v>
      </c>
      <c r="AB54" s="58">
        <v>1.1982526010802796</v>
      </c>
      <c r="AC54" s="58">
        <v>0</v>
      </c>
      <c r="AD54" s="59">
        <f t="shared" si="12"/>
        <v>1792.35330997347</v>
      </c>
      <c r="AE54" s="59">
        <f t="shared" si="12"/>
        <v>117.31826218430733</v>
      </c>
      <c r="AF54" s="59">
        <f t="shared" si="12"/>
        <v>97.996085003514523</v>
      </c>
      <c r="AG54" s="59">
        <f t="shared" si="11"/>
        <v>0</v>
      </c>
      <c r="AH54" s="59">
        <f t="shared" si="11"/>
        <v>0</v>
      </c>
      <c r="AI54" s="59">
        <f t="shared" si="11"/>
        <v>0</v>
      </c>
      <c r="AJ54" s="59">
        <f t="shared" si="11"/>
        <v>111013.9636534532</v>
      </c>
      <c r="AK54" s="59">
        <f t="shared" si="11"/>
        <v>54.02122124624568</v>
      </c>
      <c r="AL54" s="59">
        <f t="shared" si="11"/>
        <v>0</v>
      </c>
      <c r="AM54" s="11">
        <v>0</v>
      </c>
      <c r="AN54" s="11">
        <v>13.120016061508561</v>
      </c>
      <c r="AO54" s="11">
        <v>66.679817255821305</v>
      </c>
      <c r="AP54" s="11">
        <v>0</v>
      </c>
      <c r="AQ54" s="11">
        <v>0</v>
      </c>
      <c r="AR54" s="11">
        <v>0</v>
      </c>
      <c r="AS54" s="11">
        <v>93838.523700834747</v>
      </c>
      <c r="AT54" s="11">
        <v>0</v>
      </c>
      <c r="AU54" s="11">
        <v>0</v>
      </c>
      <c r="AV54" s="11">
        <v>0</v>
      </c>
      <c r="AW54" s="11">
        <v>0</v>
      </c>
      <c r="AX54" s="11">
        <v>0.95098393849143781</v>
      </c>
      <c r="AY54" s="11">
        <v>4.8331827441786794</v>
      </c>
      <c r="AZ54" s="11">
        <v>0</v>
      </c>
      <c r="BA54" s="11">
        <v>0</v>
      </c>
      <c r="BB54" s="11">
        <v>0</v>
      </c>
      <c r="BC54" s="11">
        <v>6801.7392991652423</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162.06425908771132</v>
      </c>
      <c r="DB54" s="11">
        <v>0</v>
      </c>
      <c r="DC54" s="11">
        <v>0</v>
      </c>
      <c r="DD54" s="11">
        <v>0</v>
      </c>
      <c r="DE54" s="11">
        <v>0</v>
      </c>
      <c r="DF54" s="11">
        <v>0</v>
      </c>
      <c r="DG54" s="11">
        <v>0</v>
      </c>
      <c r="DH54" s="11">
        <v>0</v>
      </c>
      <c r="DI54" s="11">
        <v>0</v>
      </c>
      <c r="DJ54" s="11">
        <v>0</v>
      </c>
      <c r="DK54" s="11">
        <v>4936.5191809122889</v>
      </c>
      <c r="DL54" s="11">
        <v>0</v>
      </c>
      <c r="DM54" s="11">
        <v>0</v>
      </c>
      <c r="DN54" s="11">
        <v>0</v>
      </c>
      <c r="DO54" s="11">
        <v>0</v>
      </c>
      <c r="DP54" s="11">
        <v>0</v>
      </c>
      <c r="DQ54" s="11">
        <v>0</v>
      </c>
      <c r="DR54" s="11">
        <v>0</v>
      </c>
      <c r="DS54" s="11">
        <v>0</v>
      </c>
      <c r="DT54" s="11">
        <v>0</v>
      </c>
      <c r="DU54" s="11">
        <v>-114.65563107759496</v>
      </c>
      <c r="DV54" s="11">
        <v>0</v>
      </c>
      <c r="DW54" s="11">
        <v>0</v>
      </c>
      <c r="DX54" s="11">
        <v>0</v>
      </c>
      <c r="DY54" s="11">
        <v>0</v>
      </c>
      <c r="DZ54" s="11">
        <v>0</v>
      </c>
      <c r="EA54" s="11">
        <v>0</v>
      </c>
      <c r="EB54" s="11">
        <v>0</v>
      </c>
      <c r="EC54" s="11">
        <v>0</v>
      </c>
      <c r="ED54" s="11">
        <v>0</v>
      </c>
      <c r="EE54" s="11">
        <v>-67.353891903505271</v>
      </c>
      <c r="EF54" s="11">
        <v>0</v>
      </c>
      <c r="EG54" s="11">
        <v>0</v>
      </c>
      <c r="EH54" s="11">
        <v>0</v>
      </c>
      <c r="EI54" s="11">
        <v>0</v>
      </c>
      <c r="EJ54" s="11">
        <v>0</v>
      </c>
      <c r="EK54" s="11">
        <v>0</v>
      </c>
      <c r="EL54" s="11">
        <v>0</v>
      </c>
      <c r="EM54" s="11">
        <v>0</v>
      </c>
      <c r="EN54" s="11">
        <v>0</v>
      </c>
      <c r="EO54" s="11">
        <v>0</v>
      </c>
      <c r="EP54" s="11">
        <v>0</v>
      </c>
      <c r="EQ54" s="11">
        <v>0</v>
      </c>
      <c r="ER54" s="11">
        <v>0</v>
      </c>
      <c r="ES54" s="11">
        <v>0</v>
      </c>
      <c r="ET54" s="11">
        <v>0</v>
      </c>
      <c r="EU54" s="11">
        <v>0</v>
      </c>
      <c r="EV54" s="11">
        <v>0</v>
      </c>
      <c r="EW54" s="11">
        <v>0</v>
      </c>
      <c r="EX54" s="11">
        <v>0</v>
      </c>
      <c r="EY54" s="11">
        <v>0</v>
      </c>
      <c r="EZ54" s="11">
        <v>0</v>
      </c>
      <c r="FA54" s="11">
        <v>0</v>
      </c>
      <c r="FB54" s="11">
        <v>0</v>
      </c>
      <c r="FC54" s="11">
        <v>0</v>
      </c>
      <c r="FD54" s="11">
        <v>0</v>
      </c>
      <c r="FE54" s="11">
        <v>0</v>
      </c>
      <c r="FF54" s="11">
        <v>0</v>
      </c>
      <c r="FG54" s="11">
        <v>0</v>
      </c>
      <c r="FH54" s="11">
        <v>0</v>
      </c>
      <c r="FI54" s="11">
        <v>0</v>
      </c>
      <c r="FJ54" s="11">
        <v>0</v>
      </c>
      <c r="FK54" s="11">
        <v>0</v>
      </c>
      <c r="FL54" s="11">
        <v>0</v>
      </c>
      <c r="FM54" s="11">
        <v>0</v>
      </c>
      <c r="FN54" s="11">
        <v>50</v>
      </c>
      <c r="FO54" s="11">
        <v>0</v>
      </c>
      <c r="FP54" s="11">
        <v>0</v>
      </c>
      <c r="FQ54" s="11">
        <v>0</v>
      </c>
      <c r="FR54" s="11">
        <v>0</v>
      </c>
      <c r="FS54" s="11">
        <v>0</v>
      </c>
      <c r="FT54" s="11">
        <v>0</v>
      </c>
      <c r="FU54" s="11">
        <v>0</v>
      </c>
      <c r="FV54" s="11">
        <v>0</v>
      </c>
      <c r="FW54" s="11">
        <v>0</v>
      </c>
      <c r="FX54" s="11">
        <v>0</v>
      </c>
      <c r="FY54" s="11">
        <v>0</v>
      </c>
      <c r="FZ54" s="11">
        <v>0</v>
      </c>
      <c r="GA54" s="11">
        <v>0</v>
      </c>
      <c r="GB54" s="11">
        <v>0</v>
      </c>
      <c r="GC54" s="11">
        <v>0</v>
      </c>
      <c r="GD54" s="11">
        <v>0</v>
      </c>
      <c r="GE54" s="11">
        <v>0</v>
      </c>
      <c r="GF54" s="11">
        <v>0</v>
      </c>
      <c r="GG54" s="11">
        <v>0</v>
      </c>
      <c r="GH54" s="11">
        <v>0</v>
      </c>
      <c r="GI54" s="11">
        <v>0</v>
      </c>
      <c r="GJ54" s="11">
        <v>0</v>
      </c>
      <c r="GK54" s="11">
        <v>0</v>
      </c>
      <c r="GL54" s="11">
        <v>0</v>
      </c>
      <c r="GM54" s="11">
        <v>0</v>
      </c>
      <c r="GN54" s="11">
        <v>0</v>
      </c>
      <c r="GO54" s="11">
        <v>0</v>
      </c>
      <c r="GP54" s="11">
        <v>0</v>
      </c>
      <c r="GQ54" s="11">
        <v>44.006</v>
      </c>
      <c r="GR54" s="11">
        <v>53</v>
      </c>
      <c r="GS54" s="11">
        <v>0</v>
      </c>
      <c r="GT54" s="11">
        <v>0</v>
      </c>
      <c r="GU54" s="11">
        <v>0</v>
      </c>
      <c r="GV54" s="11">
        <v>0</v>
      </c>
      <c r="GW54" s="11">
        <v>0</v>
      </c>
      <c r="GX54" s="11">
        <v>10</v>
      </c>
      <c r="GY54" s="11">
        <v>0</v>
      </c>
      <c r="GZ54" s="11">
        <v>0</v>
      </c>
      <c r="HA54" s="11">
        <v>0</v>
      </c>
      <c r="HB54" s="11">
        <v>0</v>
      </c>
      <c r="HC54" s="11">
        <v>0</v>
      </c>
      <c r="HD54" s="11">
        <v>0</v>
      </c>
      <c r="HE54" s="11">
        <v>0</v>
      </c>
      <c r="HF54" s="11">
        <v>0</v>
      </c>
      <c r="HG54" s="11">
        <v>0</v>
      </c>
      <c r="HH54" s="11">
        <v>0</v>
      </c>
      <c r="HI54" s="11">
        <v>0</v>
      </c>
      <c r="HJ54" s="11">
        <v>0</v>
      </c>
      <c r="HK54" s="11">
        <v>0</v>
      </c>
      <c r="HL54" s="11">
        <v>0</v>
      </c>
      <c r="HM54" s="11">
        <v>0</v>
      </c>
      <c r="HN54" s="11">
        <v>0</v>
      </c>
      <c r="HO54" s="11">
        <v>0</v>
      </c>
      <c r="HP54" s="11">
        <v>0</v>
      </c>
      <c r="HQ54" s="11">
        <v>0</v>
      </c>
      <c r="HR54" s="11">
        <v>0</v>
      </c>
      <c r="HS54" s="11">
        <v>0</v>
      </c>
      <c r="HT54" s="11">
        <v>0</v>
      </c>
      <c r="HU54" s="11">
        <v>0</v>
      </c>
      <c r="HV54" s="11">
        <v>0</v>
      </c>
      <c r="HW54" s="11">
        <v>0</v>
      </c>
      <c r="HX54" s="11">
        <v>0</v>
      </c>
      <c r="HY54" s="11">
        <v>0</v>
      </c>
      <c r="HZ54" s="11">
        <v>0</v>
      </c>
      <c r="IA54" s="11">
        <v>0</v>
      </c>
      <c r="IB54" s="11">
        <v>0</v>
      </c>
      <c r="IC54" s="11">
        <v>0</v>
      </c>
      <c r="ID54" s="11">
        <v>0</v>
      </c>
      <c r="IE54" s="11">
        <v>0</v>
      </c>
      <c r="IF54" s="11">
        <v>0</v>
      </c>
      <c r="IG54" s="11">
        <v>0</v>
      </c>
      <c r="IH54" s="11">
        <v>0</v>
      </c>
      <c r="II54" s="11">
        <v>0</v>
      </c>
      <c r="IJ54" s="11">
        <v>0</v>
      </c>
      <c r="IK54" s="11">
        <v>0</v>
      </c>
      <c r="IL54" s="11">
        <v>0</v>
      </c>
      <c r="IM54" s="11">
        <v>0</v>
      </c>
      <c r="IN54" s="11">
        <v>0</v>
      </c>
      <c r="IO54" s="11">
        <v>0</v>
      </c>
      <c r="IP54" s="11">
        <v>0</v>
      </c>
      <c r="IQ54" s="11">
        <v>0</v>
      </c>
      <c r="IR54" s="11">
        <v>0</v>
      </c>
      <c r="IS54" s="11">
        <v>0</v>
      </c>
      <c r="IT54" s="11">
        <v>0</v>
      </c>
      <c r="IU54" s="11">
        <v>0</v>
      </c>
      <c r="IV54" s="11">
        <v>0</v>
      </c>
      <c r="IW54" s="11">
        <v>0</v>
      </c>
      <c r="IX54" s="11">
        <v>0</v>
      </c>
      <c r="IY54" s="11">
        <v>0</v>
      </c>
      <c r="IZ54" s="11">
        <v>0</v>
      </c>
      <c r="JA54" s="11">
        <v>0</v>
      </c>
      <c r="JB54" s="11">
        <v>0</v>
      </c>
      <c r="JC54" s="11">
        <v>0</v>
      </c>
      <c r="JD54" s="11">
        <v>0</v>
      </c>
      <c r="JE54" s="11">
        <v>0</v>
      </c>
      <c r="JF54" s="11">
        <v>0</v>
      </c>
      <c r="JG54" s="11">
        <v>0</v>
      </c>
      <c r="JH54" s="11">
        <v>0</v>
      </c>
      <c r="JI54" s="11">
        <v>0</v>
      </c>
      <c r="JJ54" s="11">
        <v>0</v>
      </c>
      <c r="JK54" s="11">
        <v>0</v>
      </c>
      <c r="JL54" s="11">
        <v>0</v>
      </c>
      <c r="JM54" s="11">
        <v>0</v>
      </c>
      <c r="JN54" s="11">
        <v>0</v>
      </c>
      <c r="JO54" s="11">
        <v>0</v>
      </c>
      <c r="JP54" s="11">
        <v>0</v>
      </c>
      <c r="JQ54" s="11">
        <v>0</v>
      </c>
      <c r="JR54" s="11">
        <v>0</v>
      </c>
      <c r="JS54" s="11">
        <v>0</v>
      </c>
      <c r="JT54" s="11">
        <v>0</v>
      </c>
      <c r="JU54" s="11">
        <v>0</v>
      </c>
      <c r="JV54" s="11">
        <v>0</v>
      </c>
      <c r="JW54" s="11">
        <v>0</v>
      </c>
      <c r="JX54" s="11">
        <v>0</v>
      </c>
      <c r="JY54" s="11">
        <v>0</v>
      </c>
      <c r="JZ54" s="11">
        <v>-4.1456499999999998</v>
      </c>
      <c r="KA54" s="11">
        <v>0</v>
      </c>
      <c r="KB54" s="11">
        <v>0</v>
      </c>
      <c r="KC54" s="11">
        <v>0</v>
      </c>
      <c r="KD54" s="11">
        <v>0</v>
      </c>
      <c r="KE54" s="11">
        <v>0</v>
      </c>
      <c r="KF54" s="11">
        <v>0</v>
      </c>
      <c r="KG54" s="11">
        <v>0</v>
      </c>
      <c r="KH54" s="11">
        <v>0</v>
      </c>
      <c r="KI54" s="11">
        <v>0</v>
      </c>
      <c r="KJ54" s="11">
        <v>0</v>
      </c>
      <c r="KK54" s="11">
        <v>0</v>
      </c>
      <c r="KL54" s="11">
        <v>0</v>
      </c>
      <c r="KM54" s="11">
        <v>0</v>
      </c>
      <c r="KN54" s="11">
        <v>0</v>
      </c>
      <c r="KO54" s="11">
        <v>0</v>
      </c>
      <c r="KP54" s="11">
        <v>0</v>
      </c>
      <c r="KQ54" s="11">
        <v>0</v>
      </c>
      <c r="KR54" s="11">
        <v>0</v>
      </c>
      <c r="KS54" s="11">
        <v>0</v>
      </c>
      <c r="KT54" s="11">
        <v>0</v>
      </c>
      <c r="KU54" s="11">
        <v>0</v>
      </c>
      <c r="KV54" s="11">
        <v>0</v>
      </c>
      <c r="KW54" s="11">
        <v>0</v>
      </c>
      <c r="KX54" s="11">
        <v>0</v>
      </c>
      <c r="KY54" s="11">
        <v>0</v>
      </c>
      <c r="KZ54" s="11">
        <v>0</v>
      </c>
      <c r="LA54" s="11">
        <v>0</v>
      </c>
      <c r="LB54" s="11">
        <v>0</v>
      </c>
      <c r="LC54" s="11">
        <v>0</v>
      </c>
      <c r="LD54" s="11">
        <v>0</v>
      </c>
      <c r="LE54" s="11">
        <v>0</v>
      </c>
      <c r="LF54" s="11">
        <v>0</v>
      </c>
      <c r="LG54" s="11">
        <v>0</v>
      </c>
      <c r="LH54" s="11">
        <v>0</v>
      </c>
      <c r="LI54" s="11">
        <v>0</v>
      </c>
      <c r="LJ54" s="11">
        <v>0</v>
      </c>
      <c r="LK54" s="11">
        <v>0</v>
      </c>
      <c r="LL54" s="11">
        <v>0</v>
      </c>
      <c r="LM54" s="11">
        <v>0</v>
      </c>
      <c r="LN54" s="11">
        <v>0</v>
      </c>
      <c r="LO54" s="11">
        <v>0</v>
      </c>
      <c r="LP54" s="11">
        <v>0</v>
      </c>
      <c r="LQ54" s="11">
        <v>0</v>
      </c>
      <c r="LR54" s="11">
        <v>0</v>
      </c>
      <c r="LS54" s="11">
        <v>0</v>
      </c>
      <c r="LT54" s="11">
        <v>0</v>
      </c>
      <c r="LU54" s="11">
        <v>0</v>
      </c>
      <c r="LV54" s="11">
        <v>0</v>
      </c>
      <c r="LW54" s="11">
        <v>0</v>
      </c>
      <c r="LX54" s="11">
        <v>10</v>
      </c>
      <c r="LY54" s="11">
        <v>0</v>
      </c>
      <c r="LZ54" s="11">
        <v>0</v>
      </c>
      <c r="MA54" s="11">
        <v>0</v>
      </c>
      <c r="MB54" s="11">
        <v>0</v>
      </c>
      <c r="MC54" s="11">
        <v>0</v>
      </c>
      <c r="MD54" s="11">
        <v>0</v>
      </c>
      <c r="ME54" s="11">
        <v>0</v>
      </c>
      <c r="MF54" s="11">
        <v>0</v>
      </c>
      <c r="MG54" s="11">
        <v>0</v>
      </c>
      <c r="MH54" s="11">
        <v>0</v>
      </c>
      <c r="MI54" s="11">
        <v>0</v>
      </c>
      <c r="MJ54" s="11">
        <v>0</v>
      </c>
      <c r="MK54" s="11">
        <v>0</v>
      </c>
      <c r="ML54" s="11">
        <v>0</v>
      </c>
      <c r="MM54" s="11">
        <v>0</v>
      </c>
      <c r="MN54" s="11">
        <v>0</v>
      </c>
      <c r="MO54" s="11">
        <v>0</v>
      </c>
      <c r="MP54" s="11">
        <v>0</v>
      </c>
      <c r="MQ54" s="11">
        <v>0</v>
      </c>
      <c r="MR54" s="11">
        <v>0</v>
      </c>
      <c r="MS54" s="11">
        <v>0</v>
      </c>
      <c r="MT54" s="11">
        <v>0</v>
      </c>
      <c r="MU54" s="11">
        <v>0</v>
      </c>
      <c r="MV54" s="11">
        <v>0</v>
      </c>
      <c r="MW54" s="11">
        <v>0</v>
      </c>
      <c r="MX54" s="11">
        <v>0</v>
      </c>
      <c r="MY54" s="11">
        <v>0</v>
      </c>
      <c r="MZ54" s="11">
        <v>0</v>
      </c>
      <c r="NA54" s="11">
        <v>0</v>
      </c>
      <c r="NB54" s="11">
        <v>0</v>
      </c>
      <c r="NC54" s="11">
        <v>0</v>
      </c>
      <c r="ND54" s="11">
        <v>0</v>
      </c>
      <c r="NE54" s="11">
        <v>0</v>
      </c>
      <c r="NF54" s="11">
        <v>0</v>
      </c>
      <c r="NG54" s="11">
        <v>0</v>
      </c>
      <c r="NH54" s="11">
        <v>0</v>
      </c>
      <c r="NI54" s="11">
        <v>0</v>
      </c>
      <c r="NJ54" s="11">
        <v>0</v>
      </c>
      <c r="NK54" s="11">
        <v>0</v>
      </c>
      <c r="NL54" s="11">
        <v>0</v>
      </c>
      <c r="NM54" s="11">
        <v>0</v>
      </c>
      <c r="NN54" s="11">
        <v>0</v>
      </c>
      <c r="NO54" s="11">
        <v>0</v>
      </c>
      <c r="NP54" s="11">
        <v>0</v>
      </c>
      <c r="NQ54" s="11">
        <v>0</v>
      </c>
      <c r="NR54" s="11">
        <v>0</v>
      </c>
      <c r="NS54" s="11">
        <v>0</v>
      </c>
      <c r="NT54" s="11">
        <v>0</v>
      </c>
      <c r="NU54" s="11">
        <v>0</v>
      </c>
      <c r="NV54" s="11">
        <v>0</v>
      </c>
      <c r="NW54" s="11">
        <v>0</v>
      </c>
      <c r="NX54" s="11">
        <v>0</v>
      </c>
      <c r="NY54" s="11">
        <v>0</v>
      </c>
      <c r="NZ54" s="11">
        <v>0</v>
      </c>
      <c r="OA54" s="11">
        <v>0</v>
      </c>
      <c r="OB54" s="11">
        <v>0</v>
      </c>
      <c r="OC54" s="11">
        <v>0</v>
      </c>
      <c r="OD54" s="11">
        <v>0</v>
      </c>
      <c r="OE54" s="11">
        <v>0</v>
      </c>
      <c r="OF54" s="11">
        <v>0</v>
      </c>
      <c r="OG54" s="11">
        <v>0</v>
      </c>
      <c r="OH54" s="11">
        <v>395.69797169297283</v>
      </c>
      <c r="OI54" s="11">
        <v>0</v>
      </c>
      <c r="OJ54" s="11">
        <v>0</v>
      </c>
      <c r="OK54" s="11">
        <v>0</v>
      </c>
      <c r="OL54" s="11">
        <v>0</v>
      </c>
      <c r="OM54" s="11">
        <v>0</v>
      </c>
      <c r="ON54" s="11">
        <v>0</v>
      </c>
      <c r="OO54" s="11">
        <v>0.23960339389881807</v>
      </c>
      <c r="OP54" s="11">
        <v>0</v>
      </c>
      <c r="OQ54" s="11">
        <v>0</v>
      </c>
      <c r="OR54" s="11">
        <v>245.88615010257996</v>
      </c>
      <c r="OS54" s="11">
        <v>0</v>
      </c>
      <c r="OT54" s="11">
        <v>0</v>
      </c>
      <c r="OU54" s="11">
        <v>0</v>
      </c>
      <c r="OV54" s="11">
        <v>0</v>
      </c>
      <c r="OW54" s="11">
        <v>0</v>
      </c>
      <c r="OX54" s="11">
        <v>0</v>
      </c>
      <c r="OY54" s="11">
        <v>0.14888920412006915</v>
      </c>
      <c r="OZ54" s="11">
        <v>0</v>
      </c>
      <c r="PA54" s="11">
        <v>0</v>
      </c>
      <c r="PB54" s="11">
        <v>184.95376821813923</v>
      </c>
      <c r="PC54" s="11">
        <v>0.20883175406001087</v>
      </c>
      <c r="PD54" s="11">
        <v>22.366983085979296</v>
      </c>
      <c r="PE54" s="11">
        <v>0</v>
      </c>
      <c r="PF54" s="11">
        <v>0</v>
      </c>
      <c r="PG54" s="11">
        <v>0</v>
      </c>
      <c r="PH54" s="11">
        <v>0</v>
      </c>
      <c r="PI54" s="11">
        <v>0</v>
      </c>
      <c r="PJ54" s="11">
        <v>0</v>
      </c>
      <c r="PK54" s="11">
        <v>0</v>
      </c>
      <c r="PL54" s="11">
        <v>34.036264841424391</v>
      </c>
      <c r="PM54" s="11">
        <v>3.8430430247317522E-2</v>
      </c>
      <c r="PN54" s="11">
        <v>4.1161019175352394</v>
      </c>
      <c r="PO54" s="11">
        <v>0</v>
      </c>
      <c r="PP54" s="11">
        <v>0</v>
      </c>
      <c r="PQ54" s="11">
        <v>0</v>
      </c>
      <c r="PR54" s="11">
        <v>0</v>
      </c>
      <c r="PS54" s="11">
        <v>0</v>
      </c>
      <c r="PT54" s="11">
        <v>0</v>
      </c>
      <c r="PU54" s="11">
        <v>0</v>
      </c>
      <c r="PV54" s="11">
        <v>167.48850307577771</v>
      </c>
      <c r="PW54" s="11">
        <v>0</v>
      </c>
      <c r="PX54" s="11">
        <v>0</v>
      </c>
      <c r="PY54" s="11">
        <v>0</v>
      </c>
      <c r="PZ54" s="11">
        <v>0</v>
      </c>
      <c r="QA54" s="11">
        <v>0</v>
      </c>
      <c r="QB54" s="11">
        <v>0</v>
      </c>
      <c r="QC54" s="11">
        <v>0</v>
      </c>
      <c r="QD54" s="11">
        <v>0</v>
      </c>
      <c r="QE54" s="11">
        <v>0</v>
      </c>
      <c r="QF54" s="11">
        <v>24.494436520895967</v>
      </c>
      <c r="QG54" s="11">
        <v>0</v>
      </c>
      <c r="QH54" s="11">
        <v>0</v>
      </c>
      <c r="QI54" s="11">
        <v>0</v>
      </c>
      <c r="QJ54" s="11">
        <v>0</v>
      </c>
      <c r="QK54" s="11">
        <v>0</v>
      </c>
      <c r="QL54" s="11">
        <v>0</v>
      </c>
      <c r="QM54" s="11">
        <v>0</v>
      </c>
      <c r="QN54" s="11">
        <v>0</v>
      </c>
      <c r="QO54" s="11">
        <v>0</v>
      </c>
      <c r="QP54" s="11">
        <v>127.12005278502022</v>
      </c>
      <c r="QQ54" s="11">
        <v>0</v>
      </c>
      <c r="QR54" s="11">
        <v>0</v>
      </c>
      <c r="QS54" s="11">
        <v>0</v>
      </c>
      <c r="QT54" s="11">
        <v>0</v>
      </c>
      <c r="QU54" s="11">
        <v>0</v>
      </c>
      <c r="QV54" s="11">
        <v>0</v>
      </c>
      <c r="QW54" s="11">
        <v>36.729015251266581</v>
      </c>
      <c r="QX54" s="11">
        <v>0</v>
      </c>
      <c r="QY54" s="11">
        <v>0</v>
      </c>
      <c r="QZ54" s="11">
        <v>3.631873315951482</v>
      </c>
      <c r="RA54" s="11">
        <v>0</v>
      </c>
      <c r="RB54" s="11">
        <v>0</v>
      </c>
      <c r="RC54" s="11">
        <v>0</v>
      </c>
      <c r="RD54" s="11">
        <v>0</v>
      </c>
      <c r="RE54" s="11">
        <v>0</v>
      </c>
      <c r="RF54" s="11">
        <v>0</v>
      </c>
      <c r="RG54" s="11">
        <v>1.0493633969602105</v>
      </c>
      <c r="RH54" s="11">
        <v>0</v>
      </c>
      <c r="RI54" s="11">
        <v>0</v>
      </c>
      <c r="RJ54" s="11">
        <v>68.594778660612931</v>
      </c>
      <c r="RK54" s="11">
        <v>0</v>
      </c>
      <c r="RL54" s="11">
        <v>0</v>
      </c>
      <c r="RM54" s="11">
        <v>0</v>
      </c>
      <c r="RN54" s="11">
        <v>0</v>
      </c>
      <c r="RO54" s="11">
        <v>0</v>
      </c>
      <c r="RP54" s="11">
        <v>0</v>
      </c>
      <c r="RQ54" s="11">
        <v>0</v>
      </c>
      <c r="RR54" s="11">
        <v>0</v>
      </c>
      <c r="RS54" s="11">
        <v>0</v>
      </c>
      <c r="RT54" s="11">
        <v>78.821936588618541</v>
      </c>
      <c r="RU54" s="11">
        <v>0</v>
      </c>
      <c r="RV54" s="11">
        <v>0</v>
      </c>
      <c r="RW54" s="11">
        <v>0</v>
      </c>
      <c r="RX54" s="11">
        <v>0</v>
      </c>
      <c r="RY54" s="11">
        <v>0</v>
      </c>
      <c r="RZ54" s="11">
        <v>0</v>
      </c>
      <c r="SA54" s="11">
        <v>0</v>
      </c>
      <c r="SB54" s="11">
        <v>0</v>
      </c>
      <c r="SC54" s="11">
        <v>0</v>
      </c>
      <c r="SD54" s="11">
        <v>89.225285573983058</v>
      </c>
      <c r="SE54" s="11">
        <v>0</v>
      </c>
      <c r="SF54" s="11">
        <v>0</v>
      </c>
      <c r="SG54" s="11">
        <v>0</v>
      </c>
      <c r="SH54" s="11">
        <v>0</v>
      </c>
      <c r="SI54" s="11">
        <v>0</v>
      </c>
      <c r="SJ54" s="11">
        <v>0</v>
      </c>
      <c r="SK54" s="11">
        <v>0</v>
      </c>
      <c r="SL54" s="11">
        <v>0</v>
      </c>
      <c r="SM54" s="11">
        <v>0</v>
      </c>
      <c r="SN54" s="11">
        <v>279.93599999999998</v>
      </c>
      <c r="SO54" s="11">
        <v>0</v>
      </c>
      <c r="SP54" s="11">
        <v>0</v>
      </c>
      <c r="SQ54" s="11">
        <v>0</v>
      </c>
      <c r="SR54" s="11">
        <v>0</v>
      </c>
      <c r="SS54" s="11">
        <v>0</v>
      </c>
      <c r="ST54" s="11">
        <v>5451.3959999999997</v>
      </c>
      <c r="SU54" s="11">
        <v>0</v>
      </c>
      <c r="SV54" s="11">
        <v>0</v>
      </c>
      <c r="SW54" s="11">
        <v>0</v>
      </c>
      <c r="SX54" s="11">
        <v>18.112455339258066</v>
      </c>
      <c r="SY54" s="11">
        <v>0</v>
      </c>
      <c r="SZ54" s="11">
        <v>0</v>
      </c>
      <c r="TA54" s="11">
        <v>0</v>
      </c>
      <c r="TB54" s="11">
        <v>0</v>
      </c>
      <c r="TC54" s="11">
        <v>0</v>
      </c>
      <c r="TD54" s="11">
        <v>0</v>
      </c>
      <c r="TE54" s="11">
        <v>0</v>
      </c>
      <c r="TF54" s="11">
        <v>0</v>
      </c>
      <c r="TG54" s="11">
        <v>0</v>
      </c>
      <c r="TH54" s="11">
        <v>1.0505130567478547</v>
      </c>
      <c r="TI54" s="11">
        <v>0</v>
      </c>
      <c r="TJ54" s="11">
        <v>0</v>
      </c>
      <c r="TK54" s="11">
        <v>0</v>
      </c>
      <c r="TL54" s="11">
        <v>0</v>
      </c>
      <c r="TM54" s="11">
        <v>0</v>
      </c>
      <c r="TN54" s="11">
        <v>0</v>
      </c>
      <c r="TO54" s="11">
        <v>0</v>
      </c>
      <c r="TP54" s="11">
        <v>0</v>
      </c>
      <c r="TQ54" s="11">
        <v>0</v>
      </c>
      <c r="TR54" s="11">
        <v>0</v>
      </c>
      <c r="TS54" s="11">
        <v>0</v>
      </c>
      <c r="TT54" s="11">
        <v>0</v>
      </c>
      <c r="TU54" s="11">
        <v>0</v>
      </c>
      <c r="TV54" s="11">
        <v>0</v>
      </c>
      <c r="TW54" s="11">
        <v>0</v>
      </c>
      <c r="TX54" s="11">
        <v>0</v>
      </c>
      <c r="TY54" s="11">
        <v>0</v>
      </c>
      <c r="TZ54" s="11">
        <v>0</v>
      </c>
      <c r="UA54" s="11">
        <v>0</v>
      </c>
      <c r="UB54" s="11">
        <v>0</v>
      </c>
      <c r="UC54" s="11">
        <v>0</v>
      </c>
      <c r="UD54" s="11">
        <v>0</v>
      </c>
      <c r="UE54" s="11">
        <v>0</v>
      </c>
      <c r="UF54" s="11">
        <v>0</v>
      </c>
      <c r="UG54" s="11">
        <v>0</v>
      </c>
      <c r="UH54" s="11">
        <v>0</v>
      </c>
      <c r="UI54" s="11">
        <v>0</v>
      </c>
      <c r="UJ54" s="11">
        <v>0</v>
      </c>
      <c r="UK54" s="11">
        <v>0</v>
      </c>
      <c r="UL54" s="11">
        <v>0</v>
      </c>
      <c r="UM54" s="11">
        <v>0</v>
      </c>
      <c r="UN54" s="11">
        <v>0</v>
      </c>
      <c r="UO54" s="11">
        <v>0</v>
      </c>
      <c r="UP54" s="11">
        <v>0</v>
      </c>
      <c r="UQ54" s="11">
        <v>0</v>
      </c>
      <c r="UR54" s="11">
        <v>0</v>
      </c>
      <c r="US54" s="11">
        <v>0</v>
      </c>
      <c r="UT54" s="11">
        <v>0</v>
      </c>
      <c r="UU54" s="11">
        <v>0</v>
      </c>
      <c r="UV54" s="11">
        <v>0</v>
      </c>
      <c r="UW54" s="11">
        <v>0</v>
      </c>
      <c r="UX54" s="11">
        <v>0</v>
      </c>
      <c r="UY54" s="11">
        <v>0</v>
      </c>
      <c r="UZ54" s="11">
        <v>0</v>
      </c>
      <c r="VA54" s="11">
        <v>0</v>
      </c>
      <c r="VB54" s="11">
        <v>0</v>
      </c>
      <c r="VC54" s="11">
        <v>0</v>
      </c>
      <c r="VD54" s="11">
        <v>0</v>
      </c>
      <c r="VE54" s="11">
        <v>0</v>
      </c>
      <c r="VF54" s="11">
        <v>0</v>
      </c>
      <c r="VG54" s="11">
        <v>0</v>
      </c>
      <c r="VH54" s="11">
        <v>0</v>
      </c>
      <c r="VI54" s="11">
        <v>0</v>
      </c>
      <c r="VJ54" s="11">
        <v>0</v>
      </c>
      <c r="VK54" s="11">
        <v>0</v>
      </c>
      <c r="VL54" s="11">
        <v>0</v>
      </c>
      <c r="VM54" s="11">
        <v>0</v>
      </c>
      <c r="VN54" s="11">
        <v>0</v>
      </c>
      <c r="VO54" s="11">
        <v>0</v>
      </c>
      <c r="VP54" s="11">
        <v>0</v>
      </c>
      <c r="VQ54" s="11">
        <v>0</v>
      </c>
      <c r="VR54" s="11">
        <v>0</v>
      </c>
      <c r="VS54" s="11">
        <v>0</v>
      </c>
      <c r="VT54" s="11">
        <v>0</v>
      </c>
      <c r="VU54" s="11">
        <v>0</v>
      </c>
      <c r="VV54" s="11">
        <v>0</v>
      </c>
      <c r="VW54" s="11">
        <v>0</v>
      </c>
      <c r="VX54" s="11">
        <v>0</v>
      </c>
      <c r="VY54" s="11">
        <v>0</v>
      </c>
      <c r="VZ54" s="11">
        <v>0</v>
      </c>
      <c r="WA54" s="11">
        <v>0</v>
      </c>
      <c r="WB54" s="11">
        <v>0</v>
      </c>
      <c r="WC54" s="11">
        <v>0</v>
      </c>
      <c r="WD54" s="11">
        <v>0</v>
      </c>
      <c r="WE54" s="11">
        <v>0</v>
      </c>
      <c r="WF54" s="11">
        <v>0</v>
      </c>
      <c r="WG54" s="11">
        <v>0</v>
      </c>
      <c r="WH54" s="11">
        <v>0</v>
      </c>
      <c r="WI54" s="11">
        <v>0</v>
      </c>
      <c r="WJ54" s="11">
        <v>0</v>
      </c>
      <c r="WK54" s="11">
        <v>0</v>
      </c>
      <c r="WL54" s="11">
        <v>0</v>
      </c>
      <c r="WM54" s="11">
        <v>0</v>
      </c>
      <c r="WN54" s="11">
        <v>0</v>
      </c>
      <c r="WO54" s="11">
        <v>0</v>
      </c>
      <c r="WP54" s="11">
        <v>0</v>
      </c>
      <c r="WQ54" s="11">
        <v>0</v>
      </c>
      <c r="WR54" s="11">
        <v>0</v>
      </c>
      <c r="WS54" s="11">
        <v>0</v>
      </c>
      <c r="WT54" s="11">
        <v>10.304765501721141</v>
      </c>
      <c r="WU54" s="11">
        <v>0</v>
      </c>
      <c r="WV54" s="11">
        <v>0</v>
      </c>
      <c r="WW54" s="11">
        <v>0</v>
      </c>
      <c r="WX54" s="11">
        <v>0</v>
      </c>
      <c r="WY54" s="11">
        <v>0</v>
      </c>
      <c r="WZ54" s="11">
        <v>2.0156756557156861</v>
      </c>
      <c r="XA54" s="11">
        <v>0</v>
      </c>
      <c r="XB54" s="11">
        <v>0</v>
      </c>
      <c r="XC54" s="11">
        <v>0</v>
      </c>
      <c r="XD54" s="11">
        <v>18.992554699766579</v>
      </c>
      <c r="XE54" s="11">
        <v>0</v>
      </c>
      <c r="XF54" s="11">
        <v>0</v>
      </c>
      <c r="XG54" s="11">
        <v>0</v>
      </c>
      <c r="XH54" s="11">
        <v>0</v>
      </c>
      <c r="XI54" s="11">
        <v>0</v>
      </c>
      <c r="XJ54" s="11">
        <v>3.7150607786051895</v>
      </c>
      <c r="XK54" s="11">
        <v>0</v>
      </c>
      <c r="XL54" s="11">
        <v>0</v>
      </c>
      <c r="XM54" s="11">
        <v>0</v>
      </c>
      <c r="XN54" s="11">
        <v>0</v>
      </c>
      <c r="XO54" s="11">
        <v>0</v>
      </c>
      <c r="XP54" s="11">
        <v>0</v>
      </c>
    </row>
    <row r="55" spans="1:640">
      <c r="A55" s="6">
        <v>218</v>
      </c>
      <c r="B55" s="3" t="s">
        <v>172</v>
      </c>
      <c r="C55" s="8">
        <f t="shared" si="0"/>
        <v>2869.4998368591009</v>
      </c>
      <c r="D55" s="8">
        <f t="shared" si="1"/>
        <v>16308.204388446457</v>
      </c>
      <c r="E55" s="60">
        <f t="shared" si="6"/>
        <v>19177.704225305559</v>
      </c>
      <c r="F55" s="9">
        <f t="shared" si="2"/>
        <v>695.27170452080406</v>
      </c>
      <c r="G55" s="9">
        <f t="shared" si="3"/>
        <v>1402.995970401576</v>
      </c>
      <c r="H55" s="9">
        <f t="shared" si="7"/>
        <v>2098.2676749223801</v>
      </c>
      <c r="I55" s="10">
        <f t="shared" si="8"/>
        <v>3564.7715413799051</v>
      </c>
      <c r="J55" s="10">
        <f t="shared" si="9"/>
        <v>17711.200358848033</v>
      </c>
      <c r="K55" s="10">
        <f t="shared" si="10"/>
        <v>21275.971900227938</v>
      </c>
      <c r="L55" s="57">
        <v>2050.0608725971274</v>
      </c>
      <c r="M55" s="57">
        <v>763.94153570999003</v>
      </c>
      <c r="N55" s="57">
        <v>55.497428551983496</v>
      </c>
      <c r="O55" s="57">
        <v>0</v>
      </c>
      <c r="P55" s="57">
        <v>0</v>
      </c>
      <c r="Q55" s="57">
        <v>0</v>
      </c>
      <c r="R55" s="57">
        <v>16042.371730840343</v>
      </c>
      <c r="S55" s="57">
        <v>265.83265760611357</v>
      </c>
      <c r="T55" s="57">
        <v>0</v>
      </c>
      <c r="U55" s="58">
        <v>628.51603199110093</v>
      </c>
      <c r="V55" s="58">
        <v>55.770690228587021</v>
      </c>
      <c r="W55" s="58">
        <v>10.98498230111608</v>
      </c>
      <c r="X55" s="58">
        <v>0</v>
      </c>
      <c r="Y55" s="58">
        <v>0</v>
      </c>
      <c r="Z55" s="58">
        <v>0</v>
      </c>
      <c r="AA55" s="58">
        <v>1396.6129619622757</v>
      </c>
      <c r="AB55" s="58">
        <v>6.3830084393003013</v>
      </c>
      <c r="AC55" s="58">
        <v>0</v>
      </c>
      <c r="AD55" s="59">
        <f t="shared" si="12"/>
        <v>2678.5769045882284</v>
      </c>
      <c r="AE55" s="59">
        <f t="shared" si="12"/>
        <v>819.71222593857703</v>
      </c>
      <c r="AF55" s="59">
        <f t="shared" si="12"/>
        <v>66.48241085309958</v>
      </c>
      <c r="AG55" s="59">
        <f t="shared" si="11"/>
        <v>0</v>
      </c>
      <c r="AH55" s="59">
        <f t="shared" si="11"/>
        <v>0</v>
      </c>
      <c r="AI55" s="59">
        <f t="shared" si="11"/>
        <v>0</v>
      </c>
      <c r="AJ55" s="59">
        <f t="shared" si="11"/>
        <v>17438.98469280262</v>
      </c>
      <c r="AK55" s="59">
        <f t="shared" si="11"/>
        <v>272.21566604541385</v>
      </c>
      <c r="AL55" s="59">
        <f t="shared" si="11"/>
        <v>0</v>
      </c>
      <c r="AM55" s="11">
        <v>0</v>
      </c>
      <c r="AN55" s="11">
        <v>768.6263179680127</v>
      </c>
      <c r="AO55" s="11">
        <v>0</v>
      </c>
      <c r="AP55" s="11">
        <v>0</v>
      </c>
      <c r="AQ55" s="11">
        <v>0</v>
      </c>
      <c r="AR55" s="11">
        <v>0</v>
      </c>
      <c r="AS55" s="11">
        <v>14025.328871873759</v>
      </c>
      <c r="AT55" s="11">
        <v>0</v>
      </c>
      <c r="AU55" s="11">
        <v>0</v>
      </c>
      <c r="AV55" s="11">
        <v>0</v>
      </c>
      <c r="AW55" s="11">
        <v>0</v>
      </c>
      <c r="AX55" s="11">
        <v>55.712682031987299</v>
      </c>
      <c r="AY55" s="11">
        <v>0</v>
      </c>
      <c r="AZ55" s="11">
        <v>0</v>
      </c>
      <c r="BA55" s="11">
        <v>0</v>
      </c>
      <c r="BB55" s="11">
        <v>0</v>
      </c>
      <c r="BC55" s="11">
        <v>1016.6041281262403</v>
      </c>
      <c r="BD55" s="11">
        <v>0</v>
      </c>
      <c r="BE55" s="11">
        <v>0</v>
      </c>
      <c r="BF55" s="11">
        <v>0</v>
      </c>
      <c r="BG55" s="11">
        <v>0</v>
      </c>
      <c r="BH55" s="11">
        <v>0</v>
      </c>
      <c r="BI55" s="11">
        <v>0</v>
      </c>
      <c r="BJ55" s="11">
        <v>0</v>
      </c>
      <c r="BK55" s="11">
        <v>0</v>
      </c>
      <c r="BL55" s="11">
        <v>0</v>
      </c>
      <c r="BM55" s="11">
        <v>54.254007265612394</v>
      </c>
      <c r="BN55" s="11">
        <v>0</v>
      </c>
      <c r="BO55" s="11">
        <v>0</v>
      </c>
      <c r="BP55" s="11">
        <v>0</v>
      </c>
      <c r="BQ55" s="11">
        <v>0</v>
      </c>
      <c r="BR55" s="11">
        <v>0</v>
      </c>
      <c r="BS55" s="11">
        <v>0</v>
      </c>
      <c r="BT55" s="11">
        <v>0</v>
      </c>
      <c r="BU55" s="11">
        <v>0</v>
      </c>
      <c r="BV55" s="11">
        <v>0</v>
      </c>
      <c r="BW55" s="11">
        <v>28.820122734387606</v>
      </c>
      <c r="BX55" s="11">
        <v>0</v>
      </c>
      <c r="BY55" s="11">
        <v>0</v>
      </c>
      <c r="BZ55" s="11">
        <v>0</v>
      </c>
      <c r="CA55" s="11">
        <v>0</v>
      </c>
      <c r="CB55" s="11">
        <v>0</v>
      </c>
      <c r="CC55" s="11">
        <v>0.86820430112127434</v>
      </c>
      <c r="CD55" s="11">
        <v>0</v>
      </c>
      <c r="CE55" s="11">
        <v>0</v>
      </c>
      <c r="CF55" s="11">
        <v>0</v>
      </c>
      <c r="CG55" s="11">
        <v>0</v>
      </c>
      <c r="CH55" s="11">
        <v>0</v>
      </c>
      <c r="CI55" s="11">
        <v>0</v>
      </c>
      <c r="CJ55" s="11">
        <v>0</v>
      </c>
      <c r="CK55" s="11">
        <v>0</v>
      </c>
      <c r="CL55" s="11">
        <v>0</v>
      </c>
      <c r="CM55" s="11">
        <v>0.93179569887872571</v>
      </c>
      <c r="CN55" s="11">
        <v>0</v>
      </c>
      <c r="CO55" s="11">
        <v>0</v>
      </c>
      <c r="CP55" s="11">
        <v>0</v>
      </c>
      <c r="CQ55" s="11">
        <v>0</v>
      </c>
      <c r="CR55" s="11">
        <v>0</v>
      </c>
      <c r="CS55" s="11">
        <v>0</v>
      </c>
      <c r="CT55" s="11">
        <v>0</v>
      </c>
      <c r="CU55" s="11">
        <v>0</v>
      </c>
      <c r="CV55" s="11">
        <v>0</v>
      </c>
      <c r="CW55" s="11">
        <v>0</v>
      </c>
      <c r="CX55" s="11">
        <v>0</v>
      </c>
      <c r="CY55" s="11">
        <v>0</v>
      </c>
      <c r="CZ55" s="11">
        <v>0</v>
      </c>
      <c r="DA55" s="11">
        <v>0</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0</v>
      </c>
      <c r="EP55" s="11">
        <v>0</v>
      </c>
      <c r="EQ55" s="11">
        <v>0</v>
      </c>
      <c r="ER55" s="11">
        <v>0</v>
      </c>
      <c r="ES55" s="11">
        <v>0</v>
      </c>
      <c r="ET55" s="11">
        <v>0</v>
      </c>
      <c r="EU55" s="11">
        <v>0</v>
      </c>
      <c r="EV55" s="11">
        <v>0</v>
      </c>
      <c r="EW55" s="11">
        <v>0</v>
      </c>
      <c r="EX55" s="11">
        <v>0</v>
      </c>
      <c r="EY55" s="11">
        <v>0</v>
      </c>
      <c r="EZ55" s="11">
        <v>0</v>
      </c>
      <c r="FA55" s="11">
        <v>0</v>
      </c>
      <c r="FB55" s="11">
        <v>0</v>
      </c>
      <c r="FC55" s="11">
        <v>0</v>
      </c>
      <c r="FD55" s="11">
        <v>0</v>
      </c>
      <c r="FE55" s="11">
        <v>0</v>
      </c>
      <c r="FF55" s="11">
        <v>0</v>
      </c>
      <c r="FG55" s="11">
        <v>0</v>
      </c>
      <c r="FH55" s="11">
        <v>0</v>
      </c>
      <c r="FI55" s="11">
        <v>0</v>
      </c>
      <c r="FJ55" s="11">
        <v>0</v>
      </c>
      <c r="FK55" s="11">
        <v>0</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c r="GF55" s="11">
        <v>0</v>
      </c>
      <c r="GG55" s="11">
        <v>0</v>
      </c>
      <c r="GH55" s="11">
        <v>0</v>
      </c>
      <c r="GI55" s="11">
        <v>0</v>
      </c>
      <c r="GJ55" s="11">
        <v>0</v>
      </c>
      <c r="GK55" s="11">
        <v>0</v>
      </c>
      <c r="GL55" s="11">
        <v>0</v>
      </c>
      <c r="GM55" s="11">
        <v>0</v>
      </c>
      <c r="GN55" s="11">
        <v>0</v>
      </c>
      <c r="GO55" s="11">
        <v>0</v>
      </c>
      <c r="GP55" s="11">
        <v>0</v>
      </c>
      <c r="GQ55" s="11">
        <v>43.719000000000001</v>
      </c>
      <c r="GR55" s="11">
        <v>-5</v>
      </c>
      <c r="GS55" s="11">
        <v>0</v>
      </c>
      <c r="GT55" s="11">
        <v>0</v>
      </c>
      <c r="GU55" s="11">
        <v>0</v>
      </c>
      <c r="GV55" s="11">
        <v>0</v>
      </c>
      <c r="GW55" s="11">
        <v>0</v>
      </c>
      <c r="GX55" s="11">
        <v>0</v>
      </c>
      <c r="GY55" s="11">
        <v>0</v>
      </c>
      <c r="GZ55" s="11">
        <v>0</v>
      </c>
      <c r="HA55" s="11">
        <v>0</v>
      </c>
      <c r="HB55" s="11">
        <v>0</v>
      </c>
      <c r="HC55" s="11">
        <v>0</v>
      </c>
      <c r="HD55" s="11">
        <v>0</v>
      </c>
      <c r="HE55" s="11">
        <v>0</v>
      </c>
      <c r="HF55" s="11">
        <v>0</v>
      </c>
      <c r="HG55" s="11">
        <v>0</v>
      </c>
      <c r="HH55" s="11">
        <v>0</v>
      </c>
      <c r="HI55" s="11">
        <v>0</v>
      </c>
      <c r="HJ55" s="11">
        <v>0</v>
      </c>
      <c r="HK55" s="11">
        <v>0</v>
      </c>
      <c r="HL55" s="11">
        <v>0</v>
      </c>
      <c r="HM55" s="11">
        <v>0</v>
      </c>
      <c r="HN55" s="11">
        <v>0</v>
      </c>
      <c r="HO55" s="11">
        <v>0</v>
      </c>
      <c r="HP55" s="11">
        <v>0</v>
      </c>
      <c r="HQ55" s="11">
        <v>0</v>
      </c>
      <c r="HR55" s="11">
        <v>0</v>
      </c>
      <c r="HS55" s="11">
        <v>0</v>
      </c>
      <c r="HT55" s="11">
        <v>0</v>
      </c>
      <c r="HU55" s="11">
        <v>0</v>
      </c>
      <c r="HV55" s="11">
        <v>0</v>
      </c>
      <c r="HW55" s="11">
        <v>0</v>
      </c>
      <c r="HX55" s="11">
        <v>0</v>
      </c>
      <c r="HY55" s="11">
        <v>0</v>
      </c>
      <c r="HZ55" s="11">
        <v>0</v>
      </c>
      <c r="IA55" s="11">
        <v>0</v>
      </c>
      <c r="IB55" s="11">
        <v>0</v>
      </c>
      <c r="IC55" s="11">
        <v>0</v>
      </c>
      <c r="ID55" s="11">
        <v>0</v>
      </c>
      <c r="IE55" s="11">
        <v>0</v>
      </c>
      <c r="IF55" s="11">
        <v>0</v>
      </c>
      <c r="IG55" s="11">
        <v>0</v>
      </c>
      <c r="IH55" s="11">
        <v>0</v>
      </c>
      <c r="II55" s="11">
        <v>0</v>
      </c>
      <c r="IJ55" s="11">
        <v>0</v>
      </c>
      <c r="IK55" s="11">
        <v>0</v>
      </c>
      <c r="IL55" s="11">
        <v>0</v>
      </c>
      <c r="IM55" s="11">
        <v>0</v>
      </c>
      <c r="IN55" s="11">
        <v>0</v>
      </c>
      <c r="IO55" s="11">
        <v>0</v>
      </c>
      <c r="IP55" s="11">
        <v>0</v>
      </c>
      <c r="IQ55" s="11">
        <v>0</v>
      </c>
      <c r="IR55" s="11">
        <v>0</v>
      </c>
      <c r="IS55" s="11">
        <v>0</v>
      </c>
      <c r="IT55" s="11">
        <v>0</v>
      </c>
      <c r="IU55" s="11">
        <v>0</v>
      </c>
      <c r="IV55" s="11">
        <v>0</v>
      </c>
      <c r="IW55" s="11">
        <v>0</v>
      </c>
      <c r="IX55" s="11">
        <v>0</v>
      </c>
      <c r="IY55" s="11">
        <v>0</v>
      </c>
      <c r="IZ55" s="11">
        <v>0</v>
      </c>
      <c r="JA55" s="11">
        <v>0</v>
      </c>
      <c r="JB55" s="11">
        <v>0</v>
      </c>
      <c r="JC55" s="11">
        <v>0</v>
      </c>
      <c r="JD55" s="11">
        <v>0</v>
      </c>
      <c r="JE55" s="11">
        <v>0</v>
      </c>
      <c r="JF55" s="11">
        <v>0</v>
      </c>
      <c r="JG55" s="11">
        <v>0</v>
      </c>
      <c r="JH55" s="11">
        <v>0</v>
      </c>
      <c r="JI55" s="11">
        <v>0</v>
      </c>
      <c r="JJ55" s="11">
        <v>0</v>
      </c>
      <c r="JK55" s="11">
        <v>0</v>
      </c>
      <c r="JL55" s="11">
        <v>0</v>
      </c>
      <c r="JM55" s="11">
        <v>0</v>
      </c>
      <c r="JN55" s="11">
        <v>0</v>
      </c>
      <c r="JO55" s="11">
        <v>0</v>
      </c>
      <c r="JP55" s="11">
        <v>0</v>
      </c>
      <c r="JQ55" s="11">
        <v>0</v>
      </c>
      <c r="JR55" s="11">
        <v>0</v>
      </c>
      <c r="JS55" s="11">
        <v>0</v>
      </c>
      <c r="JT55" s="11">
        <v>0</v>
      </c>
      <c r="JU55" s="11">
        <v>0</v>
      </c>
      <c r="JV55" s="11">
        <v>0</v>
      </c>
      <c r="JW55" s="11">
        <v>0</v>
      </c>
      <c r="JX55" s="11">
        <v>0</v>
      </c>
      <c r="JY55" s="11">
        <v>0</v>
      </c>
      <c r="JZ55" s="11">
        <v>42.189459999999997</v>
      </c>
      <c r="KA55" s="11">
        <v>0</v>
      </c>
      <c r="KB55" s="11">
        <v>0</v>
      </c>
      <c r="KC55" s="11">
        <v>0</v>
      </c>
      <c r="KD55" s="11">
        <v>0</v>
      </c>
      <c r="KE55" s="11">
        <v>0</v>
      </c>
      <c r="KF55" s="11">
        <v>0</v>
      </c>
      <c r="KG55" s="11">
        <v>0</v>
      </c>
      <c r="KH55" s="11">
        <v>0</v>
      </c>
      <c r="KI55" s="11">
        <v>0</v>
      </c>
      <c r="KJ55" s="11">
        <v>0</v>
      </c>
      <c r="KK55" s="11">
        <v>0</v>
      </c>
      <c r="KL55" s="11">
        <v>0</v>
      </c>
      <c r="KM55" s="11">
        <v>0</v>
      </c>
      <c r="KN55" s="11">
        <v>0</v>
      </c>
      <c r="KO55" s="11">
        <v>0</v>
      </c>
      <c r="KP55" s="11">
        <v>0</v>
      </c>
      <c r="KQ55" s="11">
        <v>0</v>
      </c>
      <c r="KR55" s="11">
        <v>0</v>
      </c>
      <c r="KS55" s="11">
        <v>0</v>
      </c>
      <c r="KT55" s="11">
        <v>0</v>
      </c>
      <c r="KU55" s="11">
        <v>0</v>
      </c>
      <c r="KV55" s="11">
        <v>0</v>
      </c>
      <c r="KW55" s="11">
        <v>0</v>
      </c>
      <c r="KX55" s="11">
        <v>0</v>
      </c>
      <c r="KY55" s="11">
        <v>0</v>
      </c>
      <c r="KZ55" s="11">
        <v>0</v>
      </c>
      <c r="LA55" s="11">
        <v>0</v>
      </c>
      <c r="LB55" s="11">
        <v>0</v>
      </c>
      <c r="LC55" s="11">
        <v>0</v>
      </c>
      <c r="LD55" s="11">
        <v>0</v>
      </c>
      <c r="LE55" s="11">
        <v>0</v>
      </c>
      <c r="LF55" s="11">
        <v>0</v>
      </c>
      <c r="LG55" s="11">
        <v>0</v>
      </c>
      <c r="LH55" s="11">
        <v>0</v>
      </c>
      <c r="LI55" s="11">
        <v>0</v>
      </c>
      <c r="LJ55" s="11">
        <v>0</v>
      </c>
      <c r="LK55" s="11">
        <v>0</v>
      </c>
      <c r="LL55" s="11">
        <v>0</v>
      </c>
      <c r="LM55" s="11">
        <v>0</v>
      </c>
      <c r="LN55" s="11">
        <v>0</v>
      </c>
      <c r="LO55" s="11">
        <v>0</v>
      </c>
      <c r="LP55" s="11">
        <v>0</v>
      </c>
      <c r="LQ55" s="11">
        <v>0</v>
      </c>
      <c r="LR55" s="11">
        <v>0</v>
      </c>
      <c r="LS55" s="11">
        <v>0</v>
      </c>
      <c r="LT55" s="11">
        <v>0</v>
      </c>
      <c r="LU55" s="11">
        <v>0</v>
      </c>
      <c r="LV55" s="11">
        <v>0</v>
      </c>
      <c r="LW55" s="11">
        <v>0</v>
      </c>
      <c r="LX55" s="11">
        <v>28.721130000000002</v>
      </c>
      <c r="LY55" s="11">
        <v>0</v>
      </c>
      <c r="LZ55" s="11">
        <v>0</v>
      </c>
      <c r="MA55" s="11">
        <v>0</v>
      </c>
      <c r="MB55" s="11">
        <v>0</v>
      </c>
      <c r="MC55" s="11">
        <v>0</v>
      </c>
      <c r="MD55" s="11">
        <v>0</v>
      </c>
      <c r="ME55" s="11">
        <v>0</v>
      </c>
      <c r="MF55" s="11">
        <v>0</v>
      </c>
      <c r="MG55" s="11">
        <v>0</v>
      </c>
      <c r="MH55" s="11">
        <v>0</v>
      </c>
      <c r="MI55" s="11">
        <v>0</v>
      </c>
      <c r="MJ55" s="11">
        <v>0</v>
      </c>
      <c r="MK55" s="11">
        <v>0</v>
      </c>
      <c r="ML55" s="11">
        <v>0</v>
      </c>
      <c r="MM55" s="11">
        <v>0</v>
      </c>
      <c r="MN55" s="11">
        <v>0</v>
      </c>
      <c r="MO55" s="11">
        <v>0</v>
      </c>
      <c r="MP55" s="11">
        <v>0</v>
      </c>
      <c r="MQ55" s="11">
        <v>0</v>
      </c>
      <c r="MR55" s="11">
        <v>0.81568878768803077</v>
      </c>
      <c r="MS55" s="11">
        <v>0</v>
      </c>
      <c r="MT55" s="11">
        <v>0</v>
      </c>
      <c r="MU55" s="11">
        <v>0</v>
      </c>
      <c r="MV55" s="11">
        <v>0</v>
      </c>
      <c r="MW55" s="11">
        <v>0</v>
      </c>
      <c r="MX55" s="11">
        <v>0</v>
      </c>
      <c r="MY55" s="11">
        <v>0</v>
      </c>
      <c r="MZ55" s="11">
        <v>0</v>
      </c>
      <c r="NA55" s="11">
        <v>0</v>
      </c>
      <c r="NB55" s="11">
        <v>0</v>
      </c>
      <c r="NC55" s="11">
        <v>0</v>
      </c>
      <c r="ND55" s="11">
        <v>0</v>
      </c>
      <c r="NE55" s="11">
        <v>0</v>
      </c>
      <c r="NF55" s="11">
        <v>0</v>
      </c>
      <c r="NG55" s="11">
        <v>0</v>
      </c>
      <c r="NH55" s="11">
        <v>0</v>
      </c>
      <c r="NI55" s="11">
        <v>0</v>
      </c>
      <c r="NJ55" s="11">
        <v>0</v>
      </c>
      <c r="NK55" s="11">
        <v>0</v>
      </c>
      <c r="NL55" s="11">
        <v>0</v>
      </c>
      <c r="NM55" s="11">
        <v>0</v>
      </c>
      <c r="NN55" s="11">
        <v>0</v>
      </c>
      <c r="NO55" s="11">
        <v>0</v>
      </c>
      <c r="NP55" s="11">
        <v>0</v>
      </c>
      <c r="NQ55" s="11">
        <v>0</v>
      </c>
      <c r="NR55" s="11">
        <v>0</v>
      </c>
      <c r="NS55" s="11">
        <v>0</v>
      </c>
      <c r="NT55" s="11">
        <v>0</v>
      </c>
      <c r="NU55" s="11">
        <v>0</v>
      </c>
      <c r="NV55" s="11">
        <v>0</v>
      </c>
      <c r="NW55" s="11">
        <v>0</v>
      </c>
      <c r="NX55" s="11">
        <v>0</v>
      </c>
      <c r="NY55" s="11">
        <v>0</v>
      </c>
      <c r="NZ55" s="11">
        <v>0</v>
      </c>
      <c r="OA55" s="11">
        <v>0</v>
      </c>
      <c r="OB55" s="11">
        <v>0</v>
      </c>
      <c r="OC55" s="11">
        <v>0</v>
      </c>
      <c r="OD55" s="11">
        <v>0</v>
      </c>
      <c r="OE55" s="11">
        <v>0</v>
      </c>
      <c r="OF55" s="11">
        <v>0</v>
      </c>
      <c r="OG55" s="11">
        <v>0</v>
      </c>
      <c r="OH55" s="11">
        <v>597.28000606077842</v>
      </c>
      <c r="OI55" s="11">
        <v>0</v>
      </c>
      <c r="OJ55" s="11">
        <v>0</v>
      </c>
      <c r="OK55" s="11">
        <v>0</v>
      </c>
      <c r="OL55" s="11">
        <v>0</v>
      </c>
      <c r="OM55" s="11">
        <v>0</v>
      </c>
      <c r="ON55" s="11">
        <v>0</v>
      </c>
      <c r="OO55" s="11">
        <v>1.9257034404865372</v>
      </c>
      <c r="OP55" s="11">
        <v>0</v>
      </c>
      <c r="OQ55" s="11">
        <v>0</v>
      </c>
      <c r="OR55" s="11">
        <v>371.1489361322358</v>
      </c>
      <c r="OS55" s="11">
        <v>0</v>
      </c>
      <c r="OT55" s="11">
        <v>0</v>
      </c>
      <c r="OU55" s="11">
        <v>0</v>
      </c>
      <c r="OV55" s="11">
        <v>0</v>
      </c>
      <c r="OW55" s="11">
        <v>0</v>
      </c>
      <c r="OX55" s="11">
        <v>0</v>
      </c>
      <c r="OY55" s="11">
        <v>1.1966293463539033</v>
      </c>
      <c r="OZ55" s="11">
        <v>0</v>
      </c>
      <c r="PA55" s="11">
        <v>0</v>
      </c>
      <c r="PB55" s="11">
        <v>279.17551022283402</v>
      </c>
      <c r="PC55" s="11">
        <v>0.3152177419773749</v>
      </c>
      <c r="PD55" s="11">
        <v>54.629224250862222</v>
      </c>
      <c r="PE55" s="11">
        <v>0</v>
      </c>
      <c r="PF55" s="11">
        <v>0</v>
      </c>
      <c r="PG55" s="11">
        <v>0</v>
      </c>
      <c r="PH55" s="11">
        <v>1697.7017736657842</v>
      </c>
      <c r="PI55" s="11">
        <v>0</v>
      </c>
      <c r="PJ55" s="11">
        <v>0</v>
      </c>
      <c r="PK55" s="11">
        <v>0</v>
      </c>
      <c r="PL55" s="11">
        <v>51.375496129265926</v>
      </c>
      <c r="PM55" s="11">
        <v>5.8008196599724567E-2</v>
      </c>
      <c r="PN55" s="11">
        <v>10.053186602237355</v>
      </c>
      <c r="PO55" s="11">
        <v>0</v>
      </c>
      <c r="PP55" s="11">
        <v>0</v>
      </c>
      <c r="PQ55" s="11">
        <v>0</v>
      </c>
      <c r="PR55" s="11">
        <v>312.42092414193633</v>
      </c>
      <c r="PS55" s="11">
        <v>0</v>
      </c>
      <c r="PT55" s="11">
        <v>0</v>
      </c>
      <c r="PU55" s="11">
        <v>0</v>
      </c>
      <c r="PV55" s="11">
        <v>252.81235884018452</v>
      </c>
      <c r="PW55" s="11">
        <v>0</v>
      </c>
      <c r="PX55" s="11">
        <v>0</v>
      </c>
      <c r="PY55" s="11">
        <v>0</v>
      </c>
      <c r="PZ55" s="11">
        <v>0</v>
      </c>
      <c r="QA55" s="11">
        <v>0</v>
      </c>
      <c r="QB55" s="11">
        <v>265.08707803518854</v>
      </c>
      <c r="QC55" s="11">
        <v>0</v>
      </c>
      <c r="QD55" s="11">
        <v>0</v>
      </c>
      <c r="QE55" s="11">
        <v>0</v>
      </c>
      <c r="QF55" s="11">
        <v>36.972664759605422</v>
      </c>
      <c r="QG55" s="11">
        <v>0</v>
      </c>
      <c r="QH55" s="11">
        <v>0</v>
      </c>
      <c r="QI55" s="11">
        <v>0</v>
      </c>
      <c r="QJ55" s="11">
        <v>0</v>
      </c>
      <c r="QK55" s="11">
        <v>0</v>
      </c>
      <c r="QL55" s="11">
        <v>38.767786959711415</v>
      </c>
      <c r="QM55" s="11">
        <v>0</v>
      </c>
      <c r="QN55" s="11">
        <v>0</v>
      </c>
      <c r="QO55" s="11">
        <v>0</v>
      </c>
      <c r="QP55" s="11">
        <v>198.42908239520747</v>
      </c>
      <c r="QQ55" s="11">
        <v>0</v>
      </c>
      <c r="QR55" s="11">
        <v>0</v>
      </c>
      <c r="QS55" s="11">
        <v>0</v>
      </c>
      <c r="QT55" s="11">
        <v>0</v>
      </c>
      <c r="QU55" s="11">
        <v>0</v>
      </c>
      <c r="QV55" s="11">
        <v>0</v>
      </c>
      <c r="QW55" s="11">
        <v>181.52967537793901</v>
      </c>
      <c r="QX55" s="11">
        <v>0</v>
      </c>
      <c r="QY55" s="11">
        <v>0</v>
      </c>
      <c r="QZ55" s="11">
        <v>5.6692022515020177</v>
      </c>
      <c r="RA55" s="11">
        <v>0</v>
      </c>
      <c r="RB55" s="11">
        <v>0</v>
      </c>
      <c r="RC55" s="11">
        <v>0</v>
      </c>
      <c r="RD55" s="11">
        <v>0</v>
      </c>
      <c r="RE55" s="11">
        <v>0</v>
      </c>
      <c r="RF55" s="11">
        <v>0</v>
      </c>
      <c r="RG55" s="11">
        <v>5.1863790929463978</v>
      </c>
      <c r="RH55" s="11">
        <v>0</v>
      </c>
      <c r="RI55" s="11">
        <v>0</v>
      </c>
      <c r="RJ55" s="11">
        <v>104.07491486946653</v>
      </c>
      <c r="RK55" s="11">
        <v>0</v>
      </c>
      <c r="RL55" s="11">
        <v>0</v>
      </c>
      <c r="RM55" s="11">
        <v>0</v>
      </c>
      <c r="RN55" s="11">
        <v>0</v>
      </c>
      <c r="RO55" s="11">
        <v>0</v>
      </c>
      <c r="RP55" s="11">
        <v>0</v>
      </c>
      <c r="RQ55" s="11">
        <v>0</v>
      </c>
      <c r="RR55" s="11">
        <v>0</v>
      </c>
      <c r="RS55" s="11">
        <v>0</v>
      </c>
      <c r="RT55" s="11">
        <v>118.97404280140125</v>
      </c>
      <c r="RU55" s="11">
        <v>0</v>
      </c>
      <c r="RV55" s="11">
        <v>0</v>
      </c>
      <c r="RW55" s="11">
        <v>0</v>
      </c>
      <c r="RX55" s="11">
        <v>0</v>
      </c>
      <c r="RY55" s="11">
        <v>0</v>
      </c>
      <c r="RZ55" s="11">
        <v>0</v>
      </c>
      <c r="SA55" s="11">
        <v>0</v>
      </c>
      <c r="SB55" s="11">
        <v>0</v>
      </c>
      <c r="SC55" s="11">
        <v>0</v>
      </c>
      <c r="SD55" s="11">
        <v>134.67688570314994</v>
      </c>
      <c r="SE55" s="11">
        <v>0</v>
      </c>
      <c r="SF55" s="11">
        <v>0</v>
      </c>
      <c r="SG55" s="11">
        <v>0</v>
      </c>
      <c r="SH55" s="11">
        <v>0</v>
      </c>
      <c r="SI55" s="11">
        <v>0</v>
      </c>
      <c r="SJ55" s="11">
        <v>0</v>
      </c>
      <c r="SK55" s="11">
        <v>0</v>
      </c>
      <c r="SL55" s="11">
        <v>0</v>
      </c>
      <c r="SM55" s="11">
        <v>0</v>
      </c>
      <c r="SN55" s="11">
        <v>420.87599999999998</v>
      </c>
      <c r="SO55" s="11">
        <v>0</v>
      </c>
      <c r="SP55" s="11">
        <v>0</v>
      </c>
      <c r="SQ55" s="11">
        <v>0</v>
      </c>
      <c r="SR55" s="11">
        <v>0</v>
      </c>
      <c r="SS55" s="11">
        <v>0</v>
      </c>
      <c r="ST55" s="11">
        <v>0</v>
      </c>
      <c r="SU55" s="11">
        <v>10.651</v>
      </c>
      <c r="SV55" s="11">
        <v>0</v>
      </c>
      <c r="SW55" s="11">
        <v>0</v>
      </c>
      <c r="SX55" s="11">
        <v>18.112455339258066</v>
      </c>
      <c r="SY55" s="11">
        <v>0</v>
      </c>
      <c r="SZ55" s="11">
        <v>0</v>
      </c>
      <c r="TA55" s="11">
        <v>0</v>
      </c>
      <c r="TB55" s="11">
        <v>0</v>
      </c>
      <c r="TC55" s="11">
        <v>0</v>
      </c>
      <c r="TD55" s="11">
        <v>0</v>
      </c>
      <c r="TE55" s="11">
        <v>0</v>
      </c>
      <c r="TF55" s="11">
        <v>0</v>
      </c>
      <c r="TG55" s="11">
        <v>0</v>
      </c>
      <c r="TH55" s="11">
        <v>1.0505130567478547</v>
      </c>
      <c r="TI55" s="11">
        <v>0</v>
      </c>
      <c r="TJ55" s="11">
        <v>0</v>
      </c>
      <c r="TK55" s="11">
        <v>0</v>
      </c>
      <c r="TL55" s="11">
        <v>0</v>
      </c>
      <c r="TM55" s="11">
        <v>0</v>
      </c>
      <c r="TN55" s="11">
        <v>0</v>
      </c>
      <c r="TO55" s="11">
        <v>0</v>
      </c>
      <c r="TP55" s="11">
        <v>0</v>
      </c>
      <c r="TQ55" s="11">
        <v>0</v>
      </c>
      <c r="TR55" s="11">
        <v>0</v>
      </c>
      <c r="TS55" s="11">
        <v>0</v>
      </c>
      <c r="TT55" s="11">
        <v>0</v>
      </c>
      <c r="TU55" s="11">
        <v>0</v>
      </c>
      <c r="TV55" s="11">
        <v>0</v>
      </c>
      <c r="TW55" s="11">
        <v>0</v>
      </c>
      <c r="TX55" s="11">
        <v>0</v>
      </c>
      <c r="TY55" s="11">
        <v>0</v>
      </c>
      <c r="TZ55" s="11">
        <v>0</v>
      </c>
      <c r="UA55" s="11">
        <v>0</v>
      </c>
      <c r="UB55" s="11">
        <v>0</v>
      </c>
      <c r="UC55" s="11">
        <v>0</v>
      </c>
      <c r="UD55" s="11">
        <v>0</v>
      </c>
      <c r="UE55" s="11">
        <v>0</v>
      </c>
      <c r="UF55" s="11">
        <v>0</v>
      </c>
      <c r="UG55" s="11">
        <v>0</v>
      </c>
      <c r="UH55" s="11">
        <v>0</v>
      </c>
      <c r="UI55" s="11">
        <v>0</v>
      </c>
      <c r="UJ55" s="11">
        <v>0</v>
      </c>
      <c r="UK55" s="11">
        <v>0</v>
      </c>
      <c r="UL55" s="11">
        <v>0</v>
      </c>
      <c r="UM55" s="11">
        <v>0</v>
      </c>
      <c r="UN55" s="11">
        <v>0</v>
      </c>
      <c r="UO55" s="11">
        <v>0</v>
      </c>
      <c r="UP55" s="11">
        <v>0</v>
      </c>
      <c r="UQ55" s="11">
        <v>0</v>
      </c>
      <c r="UR55" s="11">
        <v>0</v>
      </c>
      <c r="US55" s="11">
        <v>0</v>
      </c>
      <c r="UT55" s="11">
        <v>0</v>
      </c>
      <c r="UU55" s="11">
        <v>0</v>
      </c>
      <c r="UV55" s="11">
        <v>0</v>
      </c>
      <c r="UW55" s="11">
        <v>0</v>
      </c>
      <c r="UX55" s="11">
        <v>0</v>
      </c>
      <c r="UY55" s="11">
        <v>0</v>
      </c>
      <c r="UZ55" s="11">
        <v>0</v>
      </c>
      <c r="VA55" s="11">
        <v>0</v>
      </c>
      <c r="VB55" s="11">
        <v>0</v>
      </c>
      <c r="VC55" s="11">
        <v>0</v>
      </c>
      <c r="VD55" s="11">
        <v>0</v>
      </c>
      <c r="VE55" s="11">
        <v>0</v>
      </c>
      <c r="VF55" s="11">
        <v>0</v>
      </c>
      <c r="VG55" s="11">
        <v>0</v>
      </c>
      <c r="VH55" s="11">
        <v>0</v>
      </c>
      <c r="VI55" s="11">
        <v>0</v>
      </c>
      <c r="VJ55" s="11">
        <v>0</v>
      </c>
      <c r="VK55" s="11">
        <v>0</v>
      </c>
      <c r="VL55" s="11">
        <v>0</v>
      </c>
      <c r="VM55" s="11">
        <v>0</v>
      </c>
      <c r="VN55" s="11">
        <v>0</v>
      </c>
      <c r="VO55" s="11">
        <v>0</v>
      </c>
      <c r="VP55" s="11">
        <v>0</v>
      </c>
      <c r="VQ55" s="11">
        <v>0</v>
      </c>
      <c r="VR55" s="11">
        <v>0</v>
      </c>
      <c r="VS55" s="11">
        <v>0</v>
      </c>
      <c r="VT55" s="11">
        <v>0</v>
      </c>
      <c r="VU55" s="11">
        <v>0</v>
      </c>
      <c r="VV55" s="11">
        <v>0</v>
      </c>
      <c r="VW55" s="11">
        <v>0</v>
      </c>
      <c r="VX55" s="11">
        <v>0</v>
      </c>
      <c r="VY55" s="11">
        <v>0</v>
      </c>
      <c r="VZ55" s="11">
        <v>0</v>
      </c>
      <c r="WA55" s="11">
        <v>0</v>
      </c>
      <c r="WB55" s="11">
        <v>0</v>
      </c>
      <c r="WC55" s="11">
        <v>0</v>
      </c>
      <c r="WD55" s="11">
        <v>0</v>
      </c>
      <c r="WE55" s="11">
        <v>0</v>
      </c>
      <c r="WF55" s="11">
        <v>0</v>
      </c>
      <c r="WG55" s="11">
        <v>0</v>
      </c>
      <c r="WH55" s="11">
        <v>0</v>
      </c>
      <c r="WI55" s="11">
        <v>0</v>
      </c>
      <c r="WJ55" s="11">
        <v>0</v>
      </c>
      <c r="WK55" s="11">
        <v>0</v>
      </c>
      <c r="WL55" s="11">
        <v>0</v>
      </c>
      <c r="WM55" s="11">
        <v>0</v>
      </c>
      <c r="WN55" s="11">
        <v>0</v>
      </c>
      <c r="WO55" s="11">
        <v>0</v>
      </c>
      <c r="WP55" s="11">
        <v>0</v>
      </c>
      <c r="WQ55" s="11">
        <v>0</v>
      </c>
      <c r="WR55" s="11">
        <v>0</v>
      </c>
      <c r="WS55" s="11">
        <v>0</v>
      </c>
      <c r="WT55" s="11">
        <v>15.556989011249382</v>
      </c>
      <c r="WU55" s="11">
        <v>0</v>
      </c>
      <c r="WV55" s="11">
        <v>0</v>
      </c>
      <c r="WW55" s="11">
        <v>0</v>
      </c>
      <c r="WX55" s="11">
        <v>0</v>
      </c>
      <c r="WY55" s="11">
        <v>0</v>
      </c>
      <c r="WZ55" s="11">
        <v>0</v>
      </c>
      <c r="XA55" s="11">
        <v>0</v>
      </c>
      <c r="XB55" s="11">
        <v>0</v>
      </c>
      <c r="XC55" s="11">
        <v>0</v>
      </c>
      <c r="XD55" s="11">
        <v>28.672847015341738</v>
      </c>
      <c r="XE55" s="11">
        <v>0</v>
      </c>
      <c r="XF55" s="11">
        <v>0</v>
      </c>
      <c r="XG55" s="11">
        <v>0</v>
      </c>
      <c r="XH55" s="11">
        <v>0</v>
      </c>
      <c r="XI55" s="11">
        <v>0</v>
      </c>
      <c r="XJ55" s="11">
        <v>0</v>
      </c>
      <c r="XK55" s="11">
        <v>0</v>
      </c>
      <c r="XL55" s="11">
        <v>0</v>
      </c>
      <c r="XM55" s="11">
        <v>0</v>
      </c>
      <c r="XN55" s="11">
        <v>0</v>
      </c>
      <c r="XO55" s="11">
        <v>0</v>
      </c>
      <c r="XP55" s="11">
        <v>0</v>
      </c>
    </row>
    <row r="56" spans="1:640">
      <c r="A56" s="6">
        <v>818</v>
      </c>
      <c r="B56" s="3" t="s">
        <v>173</v>
      </c>
      <c r="C56" s="8">
        <f t="shared" si="0"/>
        <v>5048.7468686077691</v>
      </c>
      <c r="D56" s="8">
        <f t="shared" si="1"/>
        <v>45602.086472502757</v>
      </c>
      <c r="E56" s="60">
        <f t="shared" si="6"/>
        <v>50650.833341110527</v>
      </c>
      <c r="F56" s="9">
        <f t="shared" si="2"/>
        <v>1616.7864276846512</v>
      </c>
      <c r="G56" s="9">
        <f t="shared" si="3"/>
        <v>3902.8843455565975</v>
      </c>
      <c r="H56" s="9">
        <f t="shared" si="7"/>
        <v>5519.6707732412488</v>
      </c>
      <c r="I56" s="10">
        <f t="shared" si="8"/>
        <v>6665.5332962924203</v>
      </c>
      <c r="J56" s="10">
        <f t="shared" si="9"/>
        <v>49504.970818059352</v>
      </c>
      <c r="K56" s="10">
        <f t="shared" si="10"/>
        <v>56170.504114351774</v>
      </c>
      <c r="L56" s="57">
        <v>3886.2610641349397</v>
      </c>
      <c r="M56" s="57">
        <v>684.13534961853634</v>
      </c>
      <c r="N56" s="57">
        <v>478.35045485429288</v>
      </c>
      <c r="O56" s="57">
        <v>20</v>
      </c>
      <c r="P56" s="57">
        <v>0</v>
      </c>
      <c r="Q56" s="57">
        <v>0</v>
      </c>
      <c r="R56" s="57">
        <v>45124.695989534062</v>
      </c>
      <c r="S56" s="57">
        <v>413.54050201159254</v>
      </c>
      <c r="T56" s="57">
        <v>43.849980957098865</v>
      </c>
      <c r="U56" s="58">
        <v>1461.3249046711833</v>
      </c>
      <c r="V56" s="58">
        <v>76.907878934043552</v>
      </c>
      <c r="W56" s="58">
        <v>78.553644079424345</v>
      </c>
      <c r="X56" s="58">
        <v>0</v>
      </c>
      <c r="Y56" s="58">
        <v>0</v>
      </c>
      <c r="Z56" s="58">
        <v>0</v>
      </c>
      <c r="AA56" s="58">
        <v>3795.8414029489668</v>
      </c>
      <c r="AB56" s="58">
        <v>101.94203618237066</v>
      </c>
      <c r="AC56" s="58">
        <v>5.1009064252604803</v>
      </c>
      <c r="AD56" s="59">
        <f t="shared" si="12"/>
        <v>5347.5859688061228</v>
      </c>
      <c r="AE56" s="59">
        <f t="shared" si="12"/>
        <v>761.04322855257988</v>
      </c>
      <c r="AF56" s="59">
        <f t="shared" si="12"/>
        <v>556.90409893371725</v>
      </c>
      <c r="AG56" s="59">
        <f t="shared" si="11"/>
        <v>20</v>
      </c>
      <c r="AH56" s="59">
        <f t="shared" si="11"/>
        <v>0</v>
      </c>
      <c r="AI56" s="59">
        <f t="shared" si="11"/>
        <v>0</v>
      </c>
      <c r="AJ56" s="59">
        <f t="shared" si="11"/>
        <v>48920.537392483027</v>
      </c>
      <c r="AK56" s="59">
        <f t="shared" si="11"/>
        <v>515.48253819396314</v>
      </c>
      <c r="AL56" s="59">
        <f t="shared" si="11"/>
        <v>48.950887382359348</v>
      </c>
      <c r="AM56" s="11">
        <v>0</v>
      </c>
      <c r="AN56" s="11">
        <v>618.28367069648687</v>
      </c>
      <c r="AO56" s="11">
        <v>0</v>
      </c>
      <c r="AP56" s="11">
        <v>0</v>
      </c>
      <c r="AQ56" s="11">
        <v>0</v>
      </c>
      <c r="AR56" s="11">
        <v>0</v>
      </c>
      <c r="AS56" s="11">
        <v>44846.765986570026</v>
      </c>
      <c r="AT56" s="11">
        <v>0</v>
      </c>
      <c r="AU56" s="11">
        <v>0</v>
      </c>
      <c r="AV56" s="11">
        <v>0</v>
      </c>
      <c r="AW56" s="11">
        <v>0</v>
      </c>
      <c r="AX56" s="11">
        <v>44.815329303513181</v>
      </c>
      <c r="AY56" s="11">
        <v>0</v>
      </c>
      <c r="AZ56" s="11">
        <v>0</v>
      </c>
      <c r="BA56" s="11">
        <v>0</v>
      </c>
      <c r="BB56" s="11">
        <v>0</v>
      </c>
      <c r="BC56" s="11">
        <v>3250.6480134299777</v>
      </c>
      <c r="BD56" s="11">
        <v>0</v>
      </c>
      <c r="BE56" s="11">
        <v>0</v>
      </c>
      <c r="BF56" s="11">
        <v>0</v>
      </c>
      <c r="BG56" s="11">
        <v>0</v>
      </c>
      <c r="BH56" s="11">
        <v>16.171331334419314</v>
      </c>
      <c r="BI56" s="11">
        <v>0</v>
      </c>
      <c r="BJ56" s="11">
        <v>0</v>
      </c>
      <c r="BK56" s="11">
        <v>0</v>
      </c>
      <c r="BL56" s="11">
        <v>0</v>
      </c>
      <c r="BM56" s="11">
        <v>0</v>
      </c>
      <c r="BN56" s="11">
        <v>0</v>
      </c>
      <c r="BO56" s="11">
        <v>0</v>
      </c>
      <c r="BP56" s="11">
        <v>0</v>
      </c>
      <c r="BQ56" s="11">
        <v>0</v>
      </c>
      <c r="BR56" s="11">
        <v>8.5903286655806816</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0</v>
      </c>
      <c r="CZ56" s="11">
        <v>0</v>
      </c>
      <c r="DA56" s="11">
        <v>12.353133506285213</v>
      </c>
      <c r="DB56" s="11">
        <v>0</v>
      </c>
      <c r="DC56" s="11">
        <v>0</v>
      </c>
      <c r="DD56" s="11">
        <v>0</v>
      </c>
      <c r="DE56" s="11">
        <v>0</v>
      </c>
      <c r="DF56" s="11">
        <v>0</v>
      </c>
      <c r="DG56" s="11">
        <v>0</v>
      </c>
      <c r="DH56" s="11">
        <v>0</v>
      </c>
      <c r="DI56" s="11">
        <v>0</v>
      </c>
      <c r="DJ56" s="11">
        <v>0</v>
      </c>
      <c r="DK56" s="11">
        <v>376.27963649371475</v>
      </c>
      <c r="DL56" s="11">
        <v>0</v>
      </c>
      <c r="DM56" s="11">
        <v>0</v>
      </c>
      <c r="DN56" s="11">
        <v>0</v>
      </c>
      <c r="DO56" s="11">
        <v>0</v>
      </c>
      <c r="DP56" s="11">
        <v>0</v>
      </c>
      <c r="DQ56" s="11">
        <v>0</v>
      </c>
      <c r="DR56" s="11">
        <v>0</v>
      </c>
      <c r="DS56" s="11">
        <v>0</v>
      </c>
      <c r="DT56" s="11">
        <v>0</v>
      </c>
      <c r="DU56" s="11">
        <v>0</v>
      </c>
      <c r="DV56" s="11">
        <v>0</v>
      </c>
      <c r="DW56" s="11">
        <v>0</v>
      </c>
      <c r="DX56" s="11">
        <v>0</v>
      </c>
      <c r="DY56" s="11">
        <v>0</v>
      </c>
      <c r="DZ56" s="11">
        <v>0</v>
      </c>
      <c r="EA56" s="11">
        <v>0</v>
      </c>
      <c r="EB56" s="11">
        <v>0</v>
      </c>
      <c r="EC56" s="11">
        <v>0</v>
      </c>
      <c r="ED56" s="11">
        <v>0</v>
      </c>
      <c r="EE56" s="11">
        <v>0</v>
      </c>
      <c r="EF56" s="11">
        <v>0</v>
      </c>
      <c r="EG56" s="11">
        <v>0</v>
      </c>
      <c r="EH56" s="11">
        <v>0</v>
      </c>
      <c r="EI56" s="11">
        <v>0</v>
      </c>
      <c r="EJ56" s="11">
        <v>0</v>
      </c>
      <c r="EK56" s="11">
        <v>0</v>
      </c>
      <c r="EL56" s="11">
        <v>0</v>
      </c>
      <c r="EM56" s="11">
        <v>0</v>
      </c>
      <c r="EN56" s="11">
        <v>0</v>
      </c>
      <c r="EO56" s="11">
        <v>0</v>
      </c>
      <c r="EP56" s="11">
        <v>0</v>
      </c>
      <c r="EQ56" s="11">
        <v>0</v>
      </c>
      <c r="ER56" s="11">
        <v>0</v>
      </c>
      <c r="ES56" s="11">
        <v>0</v>
      </c>
      <c r="ET56" s="11">
        <v>0</v>
      </c>
      <c r="EU56" s="11">
        <v>0</v>
      </c>
      <c r="EV56" s="11">
        <v>0</v>
      </c>
      <c r="EW56" s="11">
        <v>0</v>
      </c>
      <c r="EX56" s="11">
        <v>0</v>
      </c>
      <c r="EY56" s="11">
        <v>0</v>
      </c>
      <c r="EZ56" s="11">
        <v>0</v>
      </c>
      <c r="FA56" s="11">
        <v>0</v>
      </c>
      <c r="FB56" s="11">
        <v>0</v>
      </c>
      <c r="FC56" s="11">
        <v>0</v>
      </c>
      <c r="FD56" s="11">
        <v>0</v>
      </c>
      <c r="FE56" s="11">
        <v>0</v>
      </c>
      <c r="FF56" s="11">
        <v>0</v>
      </c>
      <c r="FG56" s="11">
        <v>0</v>
      </c>
      <c r="FH56" s="11">
        <v>0</v>
      </c>
      <c r="FI56" s="11">
        <v>0</v>
      </c>
      <c r="FJ56" s="11">
        <v>0</v>
      </c>
      <c r="FK56" s="11">
        <v>0</v>
      </c>
      <c r="FL56" s="11">
        <v>0</v>
      </c>
      <c r="FM56" s="11">
        <v>0</v>
      </c>
      <c r="FN56" s="11">
        <v>0</v>
      </c>
      <c r="FO56" s="11">
        <v>0</v>
      </c>
      <c r="FP56" s="11">
        <v>0</v>
      </c>
      <c r="FQ56" s="11">
        <v>0</v>
      </c>
      <c r="FR56" s="11">
        <v>0</v>
      </c>
      <c r="FS56" s="11">
        <v>0</v>
      </c>
      <c r="FT56" s="11">
        <v>0</v>
      </c>
      <c r="FU56" s="11">
        <v>0</v>
      </c>
      <c r="FV56" s="11">
        <v>0</v>
      </c>
      <c r="FW56" s="11">
        <v>0</v>
      </c>
      <c r="FX56" s="11">
        <v>0</v>
      </c>
      <c r="FY56" s="11">
        <v>0</v>
      </c>
      <c r="FZ56" s="11">
        <v>0</v>
      </c>
      <c r="GA56" s="11">
        <v>0</v>
      </c>
      <c r="GB56" s="11">
        <v>0</v>
      </c>
      <c r="GC56" s="11">
        <v>0</v>
      </c>
      <c r="GD56" s="11">
        <v>0</v>
      </c>
      <c r="GE56" s="11">
        <v>0</v>
      </c>
      <c r="GF56" s="11">
        <v>0</v>
      </c>
      <c r="GG56" s="11">
        <v>0</v>
      </c>
      <c r="GH56" s="11">
        <v>0</v>
      </c>
      <c r="GI56" s="11">
        <v>0</v>
      </c>
      <c r="GJ56" s="11">
        <v>0</v>
      </c>
      <c r="GK56" s="11">
        <v>0</v>
      </c>
      <c r="GL56" s="11">
        <v>0</v>
      </c>
      <c r="GM56" s="11">
        <v>0</v>
      </c>
      <c r="GN56" s="11">
        <v>0</v>
      </c>
      <c r="GO56" s="11">
        <v>0</v>
      </c>
      <c r="GP56" s="11">
        <v>0</v>
      </c>
      <c r="GQ56" s="11">
        <v>205.97800000000001</v>
      </c>
      <c r="GR56" s="11">
        <v>0</v>
      </c>
      <c r="GS56" s="11">
        <v>0</v>
      </c>
      <c r="GT56" s="11">
        <v>0</v>
      </c>
      <c r="GU56" s="11">
        <v>0</v>
      </c>
      <c r="GV56" s="11">
        <v>0</v>
      </c>
      <c r="GW56" s="11">
        <v>0</v>
      </c>
      <c r="GX56" s="11">
        <v>9.032</v>
      </c>
      <c r="GY56" s="11">
        <v>0</v>
      </c>
      <c r="GZ56" s="11">
        <v>0</v>
      </c>
      <c r="HA56" s="11">
        <v>0</v>
      </c>
      <c r="HB56" s="11">
        <v>28.947466337811118</v>
      </c>
      <c r="HC56" s="11">
        <v>0</v>
      </c>
      <c r="HD56" s="11">
        <v>0</v>
      </c>
      <c r="HE56" s="11">
        <v>0</v>
      </c>
      <c r="HF56" s="11">
        <v>0</v>
      </c>
      <c r="HG56" s="11">
        <v>129.6846491933938</v>
      </c>
      <c r="HH56" s="11">
        <v>0</v>
      </c>
      <c r="HI56" s="11">
        <v>43.849980957098865</v>
      </c>
      <c r="HJ56" s="11">
        <v>0</v>
      </c>
      <c r="HK56" s="11">
        <v>0</v>
      </c>
      <c r="HL56" s="11">
        <v>3.3673519079065373</v>
      </c>
      <c r="HM56" s="11">
        <v>0</v>
      </c>
      <c r="HN56" s="11">
        <v>0</v>
      </c>
      <c r="HO56" s="11">
        <v>0</v>
      </c>
      <c r="HP56" s="11">
        <v>0</v>
      </c>
      <c r="HQ56" s="11">
        <v>15.085736547421286</v>
      </c>
      <c r="HR56" s="11">
        <v>0</v>
      </c>
      <c r="HS56" s="11">
        <v>5.1009064252604803</v>
      </c>
      <c r="HT56" s="11">
        <v>0</v>
      </c>
      <c r="HU56" s="11">
        <v>0</v>
      </c>
      <c r="HV56" s="11">
        <v>0</v>
      </c>
      <c r="HW56" s="11">
        <v>0</v>
      </c>
      <c r="HX56" s="11">
        <v>0</v>
      </c>
      <c r="HY56" s="11">
        <v>0</v>
      </c>
      <c r="HZ56" s="11">
        <v>0</v>
      </c>
      <c r="IA56" s="11">
        <v>0</v>
      </c>
      <c r="IB56" s="11">
        <v>0</v>
      </c>
      <c r="IC56" s="11">
        <v>0</v>
      </c>
      <c r="ID56" s="11">
        <v>0</v>
      </c>
      <c r="IE56" s="11">
        <v>0</v>
      </c>
      <c r="IF56" s="11">
        <v>20</v>
      </c>
      <c r="IG56" s="11">
        <v>0</v>
      </c>
      <c r="IH56" s="11">
        <v>0</v>
      </c>
      <c r="II56" s="11">
        <v>0</v>
      </c>
      <c r="IJ56" s="11">
        <v>0</v>
      </c>
      <c r="IK56" s="11">
        <v>0</v>
      </c>
      <c r="IL56" s="11">
        <v>0</v>
      </c>
      <c r="IM56" s="11">
        <v>0</v>
      </c>
      <c r="IN56" s="11">
        <v>0</v>
      </c>
      <c r="IO56" s="11">
        <v>0</v>
      </c>
      <c r="IP56" s="11">
        <v>0</v>
      </c>
      <c r="IQ56" s="11">
        <v>0</v>
      </c>
      <c r="IR56" s="11">
        <v>0</v>
      </c>
      <c r="IS56" s="11">
        <v>0</v>
      </c>
      <c r="IT56" s="11">
        <v>0</v>
      </c>
      <c r="IU56" s="11">
        <v>0</v>
      </c>
      <c r="IV56" s="11">
        <v>0</v>
      </c>
      <c r="IW56" s="11">
        <v>0</v>
      </c>
      <c r="IX56" s="11">
        <v>0</v>
      </c>
      <c r="IY56" s="11">
        <v>0</v>
      </c>
      <c r="IZ56" s="11">
        <v>0</v>
      </c>
      <c r="JA56" s="11">
        <v>0</v>
      </c>
      <c r="JB56" s="11">
        <v>0</v>
      </c>
      <c r="JC56" s="11">
        <v>0</v>
      </c>
      <c r="JD56" s="11">
        <v>0</v>
      </c>
      <c r="JE56" s="11">
        <v>0</v>
      </c>
      <c r="JF56" s="11">
        <v>79.999988415824347</v>
      </c>
      <c r="JG56" s="11">
        <v>0</v>
      </c>
      <c r="JH56" s="11">
        <v>0</v>
      </c>
      <c r="JI56" s="11">
        <v>0</v>
      </c>
      <c r="JJ56" s="11">
        <v>0</v>
      </c>
      <c r="JK56" s="11">
        <v>0</v>
      </c>
      <c r="JL56" s="11">
        <v>0</v>
      </c>
      <c r="JM56" s="11">
        <v>0</v>
      </c>
      <c r="JN56" s="11">
        <v>0</v>
      </c>
      <c r="JO56" s="11">
        <v>0</v>
      </c>
      <c r="JP56" s="11">
        <v>0</v>
      </c>
      <c r="JQ56" s="11">
        <v>0</v>
      </c>
      <c r="JR56" s="11">
        <v>0</v>
      </c>
      <c r="JS56" s="11">
        <v>0</v>
      </c>
      <c r="JT56" s="11">
        <v>0</v>
      </c>
      <c r="JU56" s="11">
        <v>0</v>
      </c>
      <c r="JV56" s="11">
        <v>0</v>
      </c>
      <c r="JW56" s="11">
        <v>0</v>
      </c>
      <c r="JX56" s="11">
        <v>0</v>
      </c>
      <c r="JY56" s="11">
        <v>0</v>
      </c>
      <c r="JZ56" s="11">
        <v>0</v>
      </c>
      <c r="KA56" s="11">
        <v>0</v>
      </c>
      <c r="KB56" s="11">
        <v>0</v>
      </c>
      <c r="KC56" s="11">
        <v>0</v>
      </c>
      <c r="KD56" s="11">
        <v>0</v>
      </c>
      <c r="KE56" s="11">
        <v>0</v>
      </c>
      <c r="KF56" s="11">
        <v>0</v>
      </c>
      <c r="KG56" s="11">
        <v>0</v>
      </c>
      <c r="KH56" s="11">
        <v>0</v>
      </c>
      <c r="KI56" s="11">
        <v>0</v>
      </c>
      <c r="KJ56" s="11">
        <v>0</v>
      </c>
      <c r="KK56" s="11">
        <v>0</v>
      </c>
      <c r="KL56" s="11">
        <v>0</v>
      </c>
      <c r="KM56" s="11">
        <v>0</v>
      </c>
      <c r="KN56" s="11">
        <v>0</v>
      </c>
      <c r="KO56" s="11">
        <v>0</v>
      </c>
      <c r="KP56" s="11">
        <v>0</v>
      </c>
      <c r="KQ56" s="11">
        <v>0</v>
      </c>
      <c r="KR56" s="11">
        <v>0</v>
      </c>
      <c r="KS56" s="11">
        <v>0</v>
      </c>
      <c r="KT56" s="11">
        <v>0</v>
      </c>
      <c r="KU56" s="11">
        <v>0</v>
      </c>
      <c r="KV56" s="11">
        <v>0</v>
      </c>
      <c r="KW56" s="11">
        <v>0</v>
      </c>
      <c r="KX56" s="11">
        <v>0</v>
      </c>
      <c r="KY56" s="11">
        <v>0</v>
      </c>
      <c r="KZ56" s="11">
        <v>0</v>
      </c>
      <c r="LA56" s="11">
        <v>0</v>
      </c>
      <c r="LB56" s="11">
        <v>0</v>
      </c>
      <c r="LC56" s="11">
        <v>0</v>
      </c>
      <c r="LD56" s="11">
        <v>0</v>
      </c>
      <c r="LE56" s="11">
        <v>0</v>
      </c>
      <c r="LF56" s="11">
        <v>0</v>
      </c>
      <c r="LG56" s="11">
        <v>0</v>
      </c>
      <c r="LH56" s="11">
        <v>0</v>
      </c>
      <c r="LI56" s="11">
        <v>0</v>
      </c>
      <c r="LJ56" s="11">
        <v>0</v>
      </c>
      <c r="LK56" s="11">
        <v>0</v>
      </c>
      <c r="LL56" s="11">
        <v>0</v>
      </c>
      <c r="LM56" s="11">
        <v>0</v>
      </c>
      <c r="LN56" s="11">
        <v>0</v>
      </c>
      <c r="LO56" s="11">
        <v>0</v>
      </c>
      <c r="LP56" s="11">
        <v>0</v>
      </c>
      <c r="LQ56" s="11">
        <v>0</v>
      </c>
      <c r="LR56" s="11">
        <v>0</v>
      </c>
      <c r="LS56" s="11">
        <v>0</v>
      </c>
      <c r="LT56" s="11">
        <v>0</v>
      </c>
      <c r="LU56" s="11">
        <v>0</v>
      </c>
      <c r="LV56" s="11">
        <v>0</v>
      </c>
      <c r="LW56" s="11">
        <v>0</v>
      </c>
      <c r="LX56" s="11">
        <v>6.0140099999999999</v>
      </c>
      <c r="LY56" s="11">
        <v>0</v>
      </c>
      <c r="LZ56" s="11">
        <v>0</v>
      </c>
      <c r="MA56" s="11">
        <v>0</v>
      </c>
      <c r="MB56" s="11">
        <v>20</v>
      </c>
      <c r="MC56" s="11">
        <v>0</v>
      </c>
      <c r="MD56" s="11">
        <v>0</v>
      </c>
      <c r="ME56" s="11">
        <v>0</v>
      </c>
      <c r="MF56" s="11">
        <v>0</v>
      </c>
      <c r="MG56" s="11">
        <v>0</v>
      </c>
      <c r="MH56" s="11">
        <v>0</v>
      </c>
      <c r="MI56" s="11">
        <v>0</v>
      </c>
      <c r="MJ56" s="11">
        <v>0</v>
      </c>
      <c r="MK56" s="11">
        <v>0</v>
      </c>
      <c r="ML56" s="11">
        <v>0</v>
      </c>
      <c r="MM56" s="11">
        <v>0</v>
      </c>
      <c r="MN56" s="11">
        <v>0</v>
      </c>
      <c r="MO56" s="11">
        <v>0</v>
      </c>
      <c r="MP56" s="11">
        <v>0</v>
      </c>
      <c r="MQ56" s="11">
        <v>0</v>
      </c>
      <c r="MR56" s="11">
        <v>0</v>
      </c>
      <c r="MS56" s="11">
        <v>0</v>
      </c>
      <c r="MT56" s="11">
        <v>0</v>
      </c>
      <c r="MU56" s="11">
        <v>0</v>
      </c>
      <c r="MV56" s="11">
        <v>0</v>
      </c>
      <c r="MW56" s="11">
        <v>0</v>
      </c>
      <c r="MX56" s="11">
        <v>0</v>
      </c>
      <c r="MY56" s="11">
        <v>0</v>
      </c>
      <c r="MZ56" s="11">
        <v>0</v>
      </c>
      <c r="NA56" s="11">
        <v>0</v>
      </c>
      <c r="NB56" s="11">
        <v>0</v>
      </c>
      <c r="NC56" s="11">
        <v>0</v>
      </c>
      <c r="ND56" s="11">
        <v>0</v>
      </c>
      <c r="NE56" s="11">
        <v>0</v>
      </c>
      <c r="NF56" s="11">
        <v>0</v>
      </c>
      <c r="NG56" s="11">
        <v>0</v>
      </c>
      <c r="NH56" s="11">
        <v>0</v>
      </c>
      <c r="NI56" s="11">
        <v>0</v>
      </c>
      <c r="NJ56" s="11">
        <v>0</v>
      </c>
      <c r="NK56" s="11">
        <v>0</v>
      </c>
      <c r="NL56" s="11">
        <v>0</v>
      </c>
      <c r="NM56" s="11">
        <v>0</v>
      </c>
      <c r="NN56" s="11">
        <v>0</v>
      </c>
      <c r="NO56" s="11">
        <v>0</v>
      </c>
      <c r="NP56" s="11">
        <v>0</v>
      </c>
      <c r="NQ56" s="11">
        <v>0</v>
      </c>
      <c r="NR56" s="11">
        <v>0</v>
      </c>
      <c r="NS56" s="11">
        <v>0</v>
      </c>
      <c r="NT56" s="11">
        <v>0</v>
      </c>
      <c r="NU56" s="11">
        <v>0</v>
      </c>
      <c r="NV56" s="11">
        <v>0</v>
      </c>
      <c r="NW56" s="11">
        <v>0</v>
      </c>
      <c r="NX56" s="11">
        <v>0</v>
      </c>
      <c r="NY56" s="11">
        <v>0</v>
      </c>
      <c r="NZ56" s="11">
        <v>0</v>
      </c>
      <c r="OA56" s="11">
        <v>0</v>
      </c>
      <c r="OB56" s="11">
        <v>0</v>
      </c>
      <c r="OC56" s="11">
        <v>0</v>
      </c>
      <c r="OD56" s="11">
        <v>0</v>
      </c>
      <c r="OE56" s="11">
        <v>0</v>
      </c>
      <c r="OF56" s="11">
        <v>0</v>
      </c>
      <c r="OG56" s="11">
        <v>0</v>
      </c>
      <c r="OH56" s="11">
        <v>1388.675949446724</v>
      </c>
      <c r="OI56" s="11">
        <v>0</v>
      </c>
      <c r="OJ56" s="11">
        <v>0</v>
      </c>
      <c r="OK56" s="11">
        <v>0</v>
      </c>
      <c r="OL56" s="11">
        <v>0</v>
      </c>
      <c r="OM56" s="11">
        <v>0</v>
      </c>
      <c r="ON56" s="11">
        <v>0</v>
      </c>
      <c r="OO56" s="11">
        <v>0.2993914081875565</v>
      </c>
      <c r="OP56" s="11">
        <v>0</v>
      </c>
      <c r="OQ56" s="11">
        <v>0</v>
      </c>
      <c r="OR56" s="11">
        <v>862.92123633739573</v>
      </c>
      <c r="OS56" s="11">
        <v>0</v>
      </c>
      <c r="OT56" s="11">
        <v>0</v>
      </c>
      <c r="OU56" s="11">
        <v>0</v>
      </c>
      <c r="OV56" s="11">
        <v>0</v>
      </c>
      <c r="OW56" s="11">
        <v>0</v>
      </c>
      <c r="OX56" s="11">
        <v>0</v>
      </c>
      <c r="OY56" s="11">
        <v>0.1860413901493235</v>
      </c>
      <c r="OZ56" s="11">
        <v>0</v>
      </c>
      <c r="PA56" s="11">
        <v>0</v>
      </c>
      <c r="PB56" s="11">
        <v>649.0830675290789</v>
      </c>
      <c r="PC56" s="11">
        <v>0.73288124981913039</v>
      </c>
      <c r="PD56" s="11">
        <v>417.39932954509646</v>
      </c>
      <c r="PE56" s="11">
        <v>0</v>
      </c>
      <c r="PF56" s="11">
        <v>0</v>
      </c>
      <c r="PG56" s="11">
        <v>0</v>
      </c>
      <c r="PH56" s="11">
        <v>0</v>
      </c>
      <c r="PI56" s="11">
        <v>267.50351460927914</v>
      </c>
      <c r="PJ56" s="11">
        <v>0</v>
      </c>
      <c r="PK56" s="11">
        <v>0</v>
      </c>
      <c r="PL56" s="11">
        <v>119.44802965272696</v>
      </c>
      <c r="PM56" s="11">
        <v>0.13486905704315147</v>
      </c>
      <c r="PN56" s="11">
        <v>76.812244821495696</v>
      </c>
      <c r="PO56" s="11">
        <v>0</v>
      </c>
      <c r="PP56" s="11">
        <v>0</v>
      </c>
      <c r="PQ56" s="11">
        <v>0</v>
      </c>
      <c r="PR56" s="11">
        <v>0</v>
      </c>
      <c r="PS56" s="11">
        <v>49.22754781894902</v>
      </c>
      <c r="PT56" s="11">
        <v>0</v>
      </c>
      <c r="PU56" s="11">
        <v>0</v>
      </c>
      <c r="PV56" s="11">
        <v>587.78856736690352</v>
      </c>
      <c r="PW56" s="11">
        <v>0</v>
      </c>
      <c r="PX56" s="11">
        <v>0</v>
      </c>
      <c r="PY56" s="11">
        <v>0</v>
      </c>
      <c r="PZ56" s="11">
        <v>0</v>
      </c>
      <c r="QA56" s="11">
        <v>0</v>
      </c>
      <c r="QB56" s="11">
        <v>0</v>
      </c>
      <c r="QC56" s="11">
        <v>0</v>
      </c>
      <c r="QD56" s="11">
        <v>0</v>
      </c>
      <c r="QE56" s="11">
        <v>0</v>
      </c>
      <c r="QF56" s="11">
        <v>85.961421152370306</v>
      </c>
      <c r="QG56" s="11">
        <v>0</v>
      </c>
      <c r="QH56" s="11">
        <v>0</v>
      </c>
      <c r="QI56" s="11">
        <v>0</v>
      </c>
      <c r="QJ56" s="11">
        <v>0</v>
      </c>
      <c r="QK56" s="11">
        <v>0</v>
      </c>
      <c r="QL56" s="11">
        <v>0</v>
      </c>
      <c r="QM56" s="11">
        <v>0</v>
      </c>
      <c r="QN56" s="11">
        <v>0</v>
      </c>
      <c r="QO56" s="11">
        <v>0</v>
      </c>
      <c r="QP56" s="11">
        <v>462.35999198923372</v>
      </c>
      <c r="QQ56" s="11">
        <v>0</v>
      </c>
      <c r="QR56" s="11">
        <v>60.951125309196392</v>
      </c>
      <c r="QS56" s="11">
        <v>0</v>
      </c>
      <c r="QT56" s="11">
        <v>0</v>
      </c>
      <c r="QU56" s="11">
        <v>0</v>
      </c>
      <c r="QV56" s="11">
        <v>0</v>
      </c>
      <c r="QW56" s="11">
        <v>4.398801826547726</v>
      </c>
      <c r="QX56" s="11">
        <v>0</v>
      </c>
      <c r="QY56" s="11">
        <v>0</v>
      </c>
      <c r="QZ56" s="11">
        <v>13.20981922583908</v>
      </c>
      <c r="RA56" s="11">
        <v>0</v>
      </c>
      <c r="RB56" s="11">
        <v>1.7413992579286528</v>
      </c>
      <c r="RC56" s="11">
        <v>0</v>
      </c>
      <c r="RD56" s="11">
        <v>0</v>
      </c>
      <c r="RE56" s="11">
        <v>0</v>
      </c>
      <c r="RF56" s="11">
        <v>0</v>
      </c>
      <c r="RG56" s="11">
        <v>0.12567561628545768</v>
      </c>
      <c r="RH56" s="11">
        <v>0</v>
      </c>
      <c r="RI56" s="11">
        <v>0</v>
      </c>
      <c r="RJ56" s="11">
        <v>241.26560726447221</v>
      </c>
      <c r="RK56" s="11">
        <v>0</v>
      </c>
      <c r="RL56" s="11">
        <v>0</v>
      </c>
      <c r="RM56" s="11">
        <v>0</v>
      </c>
      <c r="RN56" s="11">
        <v>0</v>
      </c>
      <c r="RO56" s="11">
        <v>0</v>
      </c>
      <c r="RP56" s="11">
        <v>0</v>
      </c>
      <c r="RQ56" s="11">
        <v>0</v>
      </c>
      <c r="RR56" s="11">
        <v>0</v>
      </c>
      <c r="RS56" s="11">
        <v>0</v>
      </c>
      <c r="RT56" s="11">
        <v>276.61758951257343</v>
      </c>
      <c r="RU56" s="11">
        <v>0</v>
      </c>
      <c r="RV56" s="11">
        <v>0</v>
      </c>
      <c r="RW56" s="11">
        <v>0</v>
      </c>
      <c r="RX56" s="11">
        <v>0</v>
      </c>
      <c r="RY56" s="11">
        <v>0</v>
      </c>
      <c r="RZ56" s="11">
        <v>135.89222026436184</v>
      </c>
      <c r="SA56" s="11">
        <v>46.292795751753715</v>
      </c>
      <c r="SB56" s="11">
        <v>0</v>
      </c>
      <c r="SC56" s="11">
        <v>0</v>
      </c>
      <c r="SD56" s="11">
        <v>313.12708729627974</v>
      </c>
      <c r="SE56" s="11">
        <v>0</v>
      </c>
      <c r="SF56" s="11">
        <v>0</v>
      </c>
      <c r="SG56" s="11">
        <v>0</v>
      </c>
      <c r="SH56" s="11">
        <v>0</v>
      </c>
      <c r="SI56" s="11">
        <v>0</v>
      </c>
      <c r="SJ56" s="11">
        <v>153.82801647785294</v>
      </c>
      <c r="SK56" s="11">
        <v>52.402771356986868</v>
      </c>
      <c r="SL56" s="11">
        <v>0</v>
      </c>
      <c r="SM56" s="11">
        <v>0</v>
      </c>
      <c r="SN56" s="11">
        <v>0</v>
      </c>
      <c r="SO56" s="11">
        <v>0</v>
      </c>
      <c r="SP56" s="11">
        <v>0</v>
      </c>
      <c r="SQ56" s="11">
        <v>0</v>
      </c>
      <c r="SR56" s="11">
        <v>0</v>
      </c>
      <c r="SS56" s="11">
        <v>0</v>
      </c>
      <c r="ST56" s="11">
        <v>0</v>
      </c>
      <c r="SU56" s="11">
        <v>0</v>
      </c>
      <c r="SV56" s="11">
        <v>0</v>
      </c>
      <c r="SW56" s="11">
        <v>0</v>
      </c>
      <c r="SX56" s="11">
        <v>36.224910678516132</v>
      </c>
      <c r="SY56" s="11">
        <v>0</v>
      </c>
      <c r="SZ56" s="11">
        <v>0</v>
      </c>
      <c r="TA56" s="11">
        <v>0</v>
      </c>
      <c r="TB56" s="11">
        <v>0</v>
      </c>
      <c r="TC56" s="11">
        <v>0</v>
      </c>
      <c r="TD56" s="11">
        <v>0</v>
      </c>
      <c r="TE56" s="11">
        <v>0</v>
      </c>
      <c r="TF56" s="11">
        <v>0</v>
      </c>
      <c r="TG56" s="11">
        <v>0</v>
      </c>
      <c r="TH56" s="11">
        <v>2.1012105110833428</v>
      </c>
      <c r="TI56" s="11">
        <v>0</v>
      </c>
      <c r="TJ56" s="11">
        <v>0</v>
      </c>
      <c r="TK56" s="11">
        <v>0</v>
      </c>
      <c r="TL56" s="11">
        <v>0</v>
      </c>
      <c r="TM56" s="11">
        <v>0</v>
      </c>
      <c r="TN56" s="11">
        <v>0</v>
      </c>
      <c r="TO56" s="11">
        <v>0</v>
      </c>
      <c r="TP56" s="11">
        <v>0</v>
      </c>
      <c r="TQ56" s="11">
        <v>0</v>
      </c>
      <c r="TR56" s="11">
        <v>0</v>
      </c>
      <c r="TS56" s="11">
        <v>0</v>
      </c>
      <c r="TT56" s="11">
        <v>0</v>
      </c>
      <c r="TU56" s="11">
        <v>0</v>
      </c>
      <c r="TV56" s="11">
        <v>0</v>
      </c>
      <c r="TW56" s="11">
        <v>0</v>
      </c>
      <c r="TX56" s="11">
        <v>0</v>
      </c>
      <c r="TY56" s="11">
        <v>0</v>
      </c>
      <c r="TZ56" s="11">
        <v>0</v>
      </c>
      <c r="UA56" s="11">
        <v>0</v>
      </c>
      <c r="UB56" s="11">
        <v>0</v>
      </c>
      <c r="UC56" s="11">
        <v>0</v>
      </c>
      <c r="UD56" s="11">
        <v>0</v>
      </c>
      <c r="UE56" s="11">
        <v>0</v>
      </c>
      <c r="UF56" s="11">
        <v>0</v>
      </c>
      <c r="UG56" s="11">
        <v>0</v>
      </c>
      <c r="UH56" s="11">
        <v>0</v>
      </c>
      <c r="UI56" s="11">
        <v>0</v>
      </c>
      <c r="UJ56" s="11">
        <v>0</v>
      </c>
      <c r="UK56" s="11">
        <v>0</v>
      </c>
      <c r="UL56" s="11">
        <v>0</v>
      </c>
      <c r="UM56" s="11">
        <v>0</v>
      </c>
      <c r="UN56" s="11">
        <v>0</v>
      </c>
      <c r="UO56" s="11">
        <v>0</v>
      </c>
      <c r="UP56" s="11">
        <v>0</v>
      </c>
      <c r="UQ56" s="11">
        <v>0</v>
      </c>
      <c r="UR56" s="11">
        <v>0</v>
      </c>
      <c r="US56" s="11">
        <v>0</v>
      </c>
      <c r="UT56" s="11">
        <v>0</v>
      </c>
      <c r="UU56" s="11">
        <v>0</v>
      </c>
      <c r="UV56" s="11">
        <v>0</v>
      </c>
      <c r="UW56" s="11">
        <v>0</v>
      </c>
      <c r="UX56" s="11">
        <v>0</v>
      </c>
      <c r="UY56" s="11">
        <v>0</v>
      </c>
      <c r="UZ56" s="11">
        <v>0</v>
      </c>
      <c r="VA56" s="11">
        <v>0</v>
      </c>
      <c r="VB56" s="11">
        <v>0</v>
      </c>
      <c r="VC56" s="11">
        <v>0</v>
      </c>
      <c r="VD56" s="11">
        <v>0</v>
      </c>
      <c r="VE56" s="11">
        <v>0</v>
      </c>
      <c r="VF56" s="11">
        <v>0</v>
      </c>
      <c r="VG56" s="11">
        <v>0</v>
      </c>
      <c r="VH56" s="11">
        <v>0</v>
      </c>
      <c r="VI56" s="11">
        <v>0</v>
      </c>
      <c r="VJ56" s="11">
        <v>0</v>
      </c>
      <c r="VK56" s="11">
        <v>0</v>
      </c>
      <c r="VL56" s="11">
        <v>0</v>
      </c>
      <c r="VM56" s="11">
        <v>0</v>
      </c>
      <c r="VN56" s="11">
        <v>0</v>
      </c>
      <c r="VO56" s="11">
        <v>0</v>
      </c>
      <c r="VP56" s="11">
        <v>0</v>
      </c>
      <c r="VQ56" s="11">
        <v>0</v>
      </c>
      <c r="VR56" s="11">
        <v>0</v>
      </c>
      <c r="VS56" s="11">
        <v>0</v>
      </c>
      <c r="VT56" s="11">
        <v>0</v>
      </c>
      <c r="VU56" s="11">
        <v>0</v>
      </c>
      <c r="VV56" s="11">
        <v>0</v>
      </c>
      <c r="VW56" s="11">
        <v>0</v>
      </c>
      <c r="VX56" s="11">
        <v>0</v>
      </c>
      <c r="VY56" s="11">
        <v>0</v>
      </c>
      <c r="VZ56" s="11">
        <v>0</v>
      </c>
      <c r="WA56" s="11">
        <v>0</v>
      </c>
      <c r="WB56" s="11">
        <v>0</v>
      </c>
      <c r="WC56" s="11">
        <v>0</v>
      </c>
      <c r="WD56" s="11">
        <v>0</v>
      </c>
      <c r="WE56" s="11">
        <v>0</v>
      </c>
      <c r="WF56" s="11">
        <v>0</v>
      </c>
      <c r="WG56" s="11">
        <v>0</v>
      </c>
      <c r="WH56" s="11">
        <v>0</v>
      </c>
      <c r="WI56" s="11">
        <v>0</v>
      </c>
      <c r="WJ56" s="11">
        <v>0</v>
      </c>
      <c r="WK56" s="11">
        <v>0</v>
      </c>
      <c r="WL56" s="11">
        <v>0</v>
      </c>
      <c r="WM56" s="11">
        <v>0</v>
      </c>
      <c r="WN56" s="11">
        <v>0</v>
      </c>
      <c r="WO56" s="11">
        <v>0</v>
      </c>
      <c r="WP56" s="11">
        <v>0</v>
      </c>
      <c r="WQ56" s="11">
        <v>0</v>
      </c>
      <c r="WR56" s="11">
        <v>0</v>
      </c>
      <c r="WS56" s="11">
        <v>0</v>
      </c>
      <c r="WT56" s="11">
        <v>36.166169836354648</v>
      </c>
      <c r="WU56" s="11">
        <v>0</v>
      </c>
      <c r="WV56" s="11">
        <v>0</v>
      </c>
      <c r="WW56" s="11">
        <v>0</v>
      </c>
      <c r="WX56" s="11">
        <v>0</v>
      </c>
      <c r="WY56" s="11">
        <v>0</v>
      </c>
      <c r="WZ56" s="11">
        <v>0</v>
      </c>
      <c r="XA56" s="11">
        <v>0</v>
      </c>
      <c r="XB56" s="11">
        <v>0</v>
      </c>
      <c r="XC56" s="11">
        <v>0</v>
      </c>
      <c r="XD56" s="11">
        <v>66.657311006571391</v>
      </c>
      <c r="XE56" s="11">
        <v>0</v>
      </c>
      <c r="XF56" s="11">
        <v>0</v>
      </c>
      <c r="XG56" s="11">
        <v>0</v>
      </c>
      <c r="XH56" s="11">
        <v>0</v>
      </c>
      <c r="XI56" s="11">
        <v>0</v>
      </c>
      <c r="XJ56" s="11">
        <v>0</v>
      </c>
      <c r="XK56" s="11">
        <v>0</v>
      </c>
      <c r="XL56" s="11">
        <v>0</v>
      </c>
      <c r="XM56" s="11">
        <v>0</v>
      </c>
      <c r="XN56" s="11">
        <v>20</v>
      </c>
      <c r="XO56" s="11">
        <v>0</v>
      </c>
      <c r="XP56" s="11">
        <v>20</v>
      </c>
    </row>
    <row r="57" spans="1:640">
      <c r="A57" s="6">
        <v>222</v>
      </c>
      <c r="B57" s="3" t="s">
        <v>174</v>
      </c>
      <c r="C57" s="8">
        <f t="shared" si="0"/>
        <v>338.02469323192753</v>
      </c>
      <c r="D57" s="8">
        <f t="shared" si="1"/>
        <v>80142.322476750487</v>
      </c>
      <c r="E57" s="60">
        <f t="shared" si="6"/>
        <v>80480.347169982415</v>
      </c>
      <c r="F57" s="9">
        <f t="shared" si="2"/>
        <v>92.810801588173589</v>
      </c>
      <c r="G57" s="9">
        <f t="shared" si="3"/>
        <v>6799.4034602975689</v>
      </c>
      <c r="H57" s="9">
        <f t="shared" si="7"/>
        <v>6892.2142618857424</v>
      </c>
      <c r="I57" s="10">
        <f t="shared" si="8"/>
        <v>430.83549482010113</v>
      </c>
      <c r="J57" s="10">
        <f t="shared" si="9"/>
        <v>86941.725937048061</v>
      </c>
      <c r="K57" s="10">
        <f t="shared" si="10"/>
        <v>87372.561431868162</v>
      </c>
      <c r="L57" s="57">
        <v>337.97741057063092</v>
      </c>
      <c r="M57" s="57">
        <v>4.7282661296606229E-2</v>
      </c>
      <c r="N57" s="57">
        <v>0</v>
      </c>
      <c r="O57" s="57">
        <v>0</v>
      </c>
      <c r="P57" s="57">
        <v>390.92500000000001</v>
      </c>
      <c r="Q57" s="57">
        <v>0</v>
      </c>
      <c r="R57" s="57">
        <v>79654.531002643213</v>
      </c>
      <c r="S57" s="57">
        <v>96.866474107270179</v>
      </c>
      <c r="T57" s="57">
        <v>0</v>
      </c>
      <c r="U57" s="58">
        <v>92.802100358683631</v>
      </c>
      <c r="V57" s="58">
        <v>8.7012294899586843E-3</v>
      </c>
      <c r="W57" s="58">
        <v>0</v>
      </c>
      <c r="X57" s="58">
        <v>0</v>
      </c>
      <c r="Y57" s="58">
        <v>0</v>
      </c>
      <c r="Z57" s="58">
        <v>0</v>
      </c>
      <c r="AA57" s="58">
        <v>6796.7565195843008</v>
      </c>
      <c r="AB57" s="58">
        <v>2.6469407132680756</v>
      </c>
      <c r="AC57" s="58">
        <v>0</v>
      </c>
      <c r="AD57" s="59">
        <f t="shared" si="12"/>
        <v>430.77951092931454</v>
      </c>
      <c r="AE57" s="59">
        <f t="shared" si="12"/>
        <v>5.5983890786564912E-2</v>
      </c>
      <c r="AF57" s="59">
        <f t="shared" si="12"/>
        <v>0</v>
      </c>
      <c r="AG57" s="59">
        <f t="shared" si="11"/>
        <v>0</v>
      </c>
      <c r="AH57" s="59">
        <f t="shared" si="11"/>
        <v>390.92500000000001</v>
      </c>
      <c r="AI57" s="59">
        <f t="shared" si="11"/>
        <v>0</v>
      </c>
      <c r="AJ57" s="59">
        <f t="shared" si="11"/>
        <v>86451.287522227518</v>
      </c>
      <c r="AK57" s="59">
        <f t="shared" si="11"/>
        <v>99.513414820538259</v>
      </c>
      <c r="AL57" s="59">
        <f t="shared" si="11"/>
        <v>0</v>
      </c>
      <c r="AM57" s="11">
        <v>0</v>
      </c>
      <c r="AN57" s="11">
        <v>0</v>
      </c>
      <c r="AO57" s="11">
        <v>0</v>
      </c>
      <c r="AP57" s="11">
        <v>0</v>
      </c>
      <c r="AQ57" s="11">
        <v>390.92500000000001</v>
      </c>
      <c r="AR57" s="11">
        <v>0</v>
      </c>
      <c r="AS57" s="11">
        <v>79181.495948817494</v>
      </c>
      <c r="AT57" s="11">
        <v>0</v>
      </c>
      <c r="AU57" s="11">
        <v>0</v>
      </c>
      <c r="AV57" s="11">
        <v>0</v>
      </c>
      <c r="AW57" s="11">
        <v>0</v>
      </c>
      <c r="AX57" s="11">
        <v>0</v>
      </c>
      <c r="AY57" s="11">
        <v>0</v>
      </c>
      <c r="AZ57" s="11">
        <v>0</v>
      </c>
      <c r="BA57" s="11">
        <v>0</v>
      </c>
      <c r="BB57" s="11">
        <v>0</v>
      </c>
      <c r="BC57" s="11">
        <v>5767.6830511824955</v>
      </c>
      <c r="BD57" s="11">
        <v>0</v>
      </c>
      <c r="BE57" s="11">
        <v>0</v>
      </c>
      <c r="BF57" s="11">
        <v>0</v>
      </c>
      <c r="BG57" s="11">
        <v>0</v>
      </c>
      <c r="BH57" s="11">
        <v>0</v>
      </c>
      <c r="BI57" s="11">
        <v>0</v>
      </c>
      <c r="BJ57" s="11">
        <v>0</v>
      </c>
      <c r="BK57" s="11">
        <v>0</v>
      </c>
      <c r="BL57" s="11">
        <v>0</v>
      </c>
      <c r="BM57" s="11">
        <v>192.07565625342227</v>
      </c>
      <c r="BN57" s="11">
        <v>0</v>
      </c>
      <c r="BO57" s="11">
        <v>0</v>
      </c>
      <c r="BP57" s="11">
        <v>0</v>
      </c>
      <c r="BQ57" s="11">
        <v>0</v>
      </c>
      <c r="BR57" s="11">
        <v>0</v>
      </c>
      <c r="BS57" s="11">
        <v>0</v>
      </c>
      <c r="BT57" s="11">
        <v>0</v>
      </c>
      <c r="BU57" s="11">
        <v>0</v>
      </c>
      <c r="BV57" s="11">
        <v>0</v>
      </c>
      <c r="BW57" s="11">
        <v>102.03198374657772</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0</v>
      </c>
      <c r="CZ57" s="11">
        <v>0</v>
      </c>
      <c r="DA57" s="11">
        <v>28.925382413633166</v>
      </c>
      <c r="DB57" s="11">
        <v>0</v>
      </c>
      <c r="DC57" s="11">
        <v>0</v>
      </c>
      <c r="DD57" s="11">
        <v>0</v>
      </c>
      <c r="DE57" s="11">
        <v>0</v>
      </c>
      <c r="DF57" s="11">
        <v>0</v>
      </c>
      <c r="DG57" s="11">
        <v>0</v>
      </c>
      <c r="DH57" s="11">
        <v>0</v>
      </c>
      <c r="DI57" s="11">
        <v>0</v>
      </c>
      <c r="DJ57" s="11">
        <v>0</v>
      </c>
      <c r="DK57" s="11">
        <v>881.07461758636668</v>
      </c>
      <c r="DL57" s="11">
        <v>0</v>
      </c>
      <c r="DM57" s="11">
        <v>0</v>
      </c>
      <c r="DN57" s="11">
        <v>0</v>
      </c>
      <c r="DO57" s="11">
        <v>0</v>
      </c>
      <c r="DP57" s="11">
        <v>0</v>
      </c>
      <c r="DQ57" s="11">
        <v>0</v>
      </c>
      <c r="DR57" s="11">
        <v>0</v>
      </c>
      <c r="DS57" s="11">
        <v>0</v>
      </c>
      <c r="DT57" s="11">
        <v>0</v>
      </c>
      <c r="DU57" s="11">
        <v>-32.882734699857004</v>
      </c>
      <c r="DV57" s="11">
        <v>0</v>
      </c>
      <c r="DW57" s="11">
        <v>0</v>
      </c>
      <c r="DX57" s="11">
        <v>0</v>
      </c>
      <c r="DY57" s="11">
        <v>0</v>
      </c>
      <c r="DZ57" s="11">
        <v>0</v>
      </c>
      <c r="EA57" s="11">
        <v>0</v>
      </c>
      <c r="EB57" s="11">
        <v>0</v>
      </c>
      <c r="EC57" s="11">
        <v>0</v>
      </c>
      <c r="ED57" s="11">
        <v>0</v>
      </c>
      <c r="EE57" s="11">
        <v>-19.3168023031239</v>
      </c>
      <c r="EF57" s="11">
        <v>0</v>
      </c>
      <c r="EG57" s="11">
        <v>0</v>
      </c>
      <c r="EH57" s="11">
        <v>0</v>
      </c>
      <c r="EI57" s="11">
        <v>0</v>
      </c>
      <c r="EJ57" s="11">
        <v>0</v>
      </c>
      <c r="EK57" s="11">
        <v>0</v>
      </c>
      <c r="EL57" s="11">
        <v>0</v>
      </c>
      <c r="EM57" s="11">
        <v>0</v>
      </c>
      <c r="EN57" s="11">
        <v>0</v>
      </c>
      <c r="EO57" s="11">
        <v>0</v>
      </c>
      <c r="EP57" s="11">
        <v>0</v>
      </c>
      <c r="EQ57" s="11">
        <v>0</v>
      </c>
      <c r="ER57" s="11">
        <v>0</v>
      </c>
      <c r="ES57" s="11">
        <v>0</v>
      </c>
      <c r="ET57" s="11">
        <v>0</v>
      </c>
      <c r="EU57" s="11">
        <v>0</v>
      </c>
      <c r="EV57" s="11">
        <v>0</v>
      </c>
      <c r="EW57" s="11">
        <v>0</v>
      </c>
      <c r="EX57" s="11">
        <v>0</v>
      </c>
      <c r="EY57" s="11">
        <v>0</v>
      </c>
      <c r="EZ57" s="11">
        <v>0</v>
      </c>
      <c r="FA57" s="11">
        <v>0</v>
      </c>
      <c r="FB57" s="11">
        <v>0</v>
      </c>
      <c r="FC57" s="11">
        <v>0</v>
      </c>
      <c r="FD57" s="11">
        <v>0</v>
      </c>
      <c r="FE57" s="11">
        <v>0</v>
      </c>
      <c r="FF57" s="11">
        <v>0</v>
      </c>
      <c r="FG57" s="11">
        <v>0</v>
      </c>
      <c r="FH57" s="11">
        <v>0</v>
      </c>
      <c r="FI57" s="11">
        <v>0</v>
      </c>
      <c r="FJ57" s="11">
        <v>0</v>
      </c>
      <c r="FK57" s="11">
        <v>0</v>
      </c>
      <c r="FL57" s="11">
        <v>0</v>
      </c>
      <c r="FM57" s="11">
        <v>0</v>
      </c>
      <c r="FN57" s="11">
        <v>0</v>
      </c>
      <c r="FO57" s="11">
        <v>0</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c r="GF57" s="11">
        <v>0</v>
      </c>
      <c r="GG57" s="11">
        <v>0</v>
      </c>
      <c r="GH57" s="11">
        <v>0</v>
      </c>
      <c r="GI57" s="11">
        <v>0</v>
      </c>
      <c r="GJ57" s="11">
        <v>0</v>
      </c>
      <c r="GK57" s="11">
        <v>0</v>
      </c>
      <c r="GL57" s="11">
        <v>0</v>
      </c>
      <c r="GM57" s="11">
        <v>0</v>
      </c>
      <c r="GN57" s="11">
        <v>0</v>
      </c>
      <c r="GO57" s="11">
        <v>0</v>
      </c>
      <c r="GP57" s="11">
        <v>0</v>
      </c>
      <c r="GQ57" s="11">
        <v>5.6890000000000001</v>
      </c>
      <c r="GR57" s="11">
        <v>0</v>
      </c>
      <c r="GS57" s="11">
        <v>0</v>
      </c>
      <c r="GT57" s="11">
        <v>0</v>
      </c>
      <c r="GU57" s="11">
        <v>0</v>
      </c>
      <c r="GV57" s="11">
        <v>0</v>
      </c>
      <c r="GW57" s="11">
        <v>0</v>
      </c>
      <c r="GX57" s="11">
        <v>10</v>
      </c>
      <c r="GY57" s="11">
        <v>0</v>
      </c>
      <c r="GZ57" s="11">
        <v>0</v>
      </c>
      <c r="HA57" s="11">
        <v>0</v>
      </c>
      <c r="HB57" s="11">
        <v>0</v>
      </c>
      <c r="HC57" s="11">
        <v>0</v>
      </c>
      <c r="HD57" s="11">
        <v>0</v>
      </c>
      <c r="HE57" s="11">
        <v>0</v>
      </c>
      <c r="HF57" s="11">
        <v>0</v>
      </c>
      <c r="HG57" s="11">
        <v>0.69184444547368573</v>
      </c>
      <c r="HH57" s="11">
        <v>0</v>
      </c>
      <c r="HI57" s="11">
        <v>0</v>
      </c>
      <c r="HJ57" s="11">
        <v>0</v>
      </c>
      <c r="HK57" s="11">
        <v>0</v>
      </c>
      <c r="HL57" s="11">
        <v>0</v>
      </c>
      <c r="HM57" s="11">
        <v>0</v>
      </c>
      <c r="HN57" s="11">
        <v>0</v>
      </c>
      <c r="HO57" s="11">
        <v>0</v>
      </c>
      <c r="HP57" s="11">
        <v>0</v>
      </c>
      <c r="HQ57" s="11">
        <v>8.0479710598966234E-2</v>
      </c>
      <c r="HR57" s="11">
        <v>0</v>
      </c>
      <c r="HS57" s="11">
        <v>0</v>
      </c>
      <c r="HT57" s="11">
        <v>0</v>
      </c>
      <c r="HU57" s="11">
        <v>0</v>
      </c>
      <c r="HV57" s="11">
        <v>0</v>
      </c>
      <c r="HW57" s="11">
        <v>0</v>
      </c>
      <c r="HX57" s="11">
        <v>0</v>
      </c>
      <c r="HY57" s="11">
        <v>0</v>
      </c>
      <c r="HZ57" s="11">
        <v>0</v>
      </c>
      <c r="IA57" s="11">
        <v>0</v>
      </c>
      <c r="IB57" s="11">
        <v>0</v>
      </c>
      <c r="IC57" s="11">
        <v>0</v>
      </c>
      <c r="ID57" s="11">
        <v>0</v>
      </c>
      <c r="IE57" s="11">
        <v>0</v>
      </c>
      <c r="IF57" s="11">
        <v>0</v>
      </c>
      <c r="IG57" s="11">
        <v>0</v>
      </c>
      <c r="IH57" s="11">
        <v>0</v>
      </c>
      <c r="II57" s="11">
        <v>0</v>
      </c>
      <c r="IJ57" s="11">
        <v>0</v>
      </c>
      <c r="IK57" s="11">
        <v>0</v>
      </c>
      <c r="IL57" s="11">
        <v>0</v>
      </c>
      <c r="IM57" s="11">
        <v>0</v>
      </c>
      <c r="IN57" s="11">
        <v>0</v>
      </c>
      <c r="IO57" s="11">
        <v>0</v>
      </c>
      <c r="IP57" s="11">
        <v>0</v>
      </c>
      <c r="IQ57" s="11">
        <v>0</v>
      </c>
      <c r="IR57" s="11">
        <v>0</v>
      </c>
      <c r="IS57" s="11">
        <v>0</v>
      </c>
      <c r="IT57" s="11">
        <v>0</v>
      </c>
      <c r="IU57" s="11">
        <v>0</v>
      </c>
      <c r="IV57" s="11">
        <v>0</v>
      </c>
      <c r="IW57" s="11">
        <v>0</v>
      </c>
      <c r="IX57" s="11">
        <v>0</v>
      </c>
      <c r="IY57" s="11">
        <v>0</v>
      </c>
      <c r="IZ57" s="11">
        <v>0</v>
      </c>
      <c r="JA57" s="11">
        <v>0</v>
      </c>
      <c r="JB57" s="11">
        <v>0</v>
      </c>
      <c r="JC57" s="11">
        <v>0</v>
      </c>
      <c r="JD57" s="11">
        <v>0</v>
      </c>
      <c r="JE57" s="11">
        <v>0</v>
      </c>
      <c r="JF57" s="11">
        <v>0</v>
      </c>
      <c r="JG57" s="11">
        <v>0</v>
      </c>
      <c r="JH57" s="11">
        <v>0</v>
      </c>
      <c r="JI57" s="11">
        <v>0</v>
      </c>
      <c r="JJ57" s="11">
        <v>0</v>
      </c>
      <c r="JK57" s="11">
        <v>0</v>
      </c>
      <c r="JL57" s="11">
        <v>0</v>
      </c>
      <c r="JM57" s="11">
        <v>0</v>
      </c>
      <c r="JN57" s="11">
        <v>0</v>
      </c>
      <c r="JO57" s="11">
        <v>0</v>
      </c>
      <c r="JP57" s="11">
        <v>0</v>
      </c>
      <c r="JQ57" s="11">
        <v>0</v>
      </c>
      <c r="JR57" s="11">
        <v>0</v>
      </c>
      <c r="JS57" s="11">
        <v>0</v>
      </c>
      <c r="JT57" s="11">
        <v>0</v>
      </c>
      <c r="JU57" s="11">
        <v>0</v>
      </c>
      <c r="JV57" s="11">
        <v>0</v>
      </c>
      <c r="JW57" s="11">
        <v>0</v>
      </c>
      <c r="JX57" s="11">
        <v>0</v>
      </c>
      <c r="JY57" s="11">
        <v>0</v>
      </c>
      <c r="JZ57" s="11">
        <v>0</v>
      </c>
      <c r="KA57" s="11">
        <v>0</v>
      </c>
      <c r="KB57" s="11">
        <v>0</v>
      </c>
      <c r="KC57" s="11">
        <v>0</v>
      </c>
      <c r="KD57" s="11">
        <v>0</v>
      </c>
      <c r="KE57" s="11">
        <v>0</v>
      </c>
      <c r="KF57" s="11">
        <v>0</v>
      </c>
      <c r="KG57" s="11">
        <v>0</v>
      </c>
      <c r="KH57" s="11">
        <v>0</v>
      </c>
      <c r="KI57" s="11">
        <v>0</v>
      </c>
      <c r="KJ57" s="11">
        <v>0</v>
      </c>
      <c r="KK57" s="11">
        <v>0</v>
      </c>
      <c r="KL57" s="11">
        <v>0</v>
      </c>
      <c r="KM57" s="11">
        <v>0</v>
      </c>
      <c r="KN57" s="11">
        <v>0</v>
      </c>
      <c r="KO57" s="11">
        <v>0</v>
      </c>
      <c r="KP57" s="11">
        <v>0</v>
      </c>
      <c r="KQ57" s="11">
        <v>0</v>
      </c>
      <c r="KR57" s="11">
        <v>0</v>
      </c>
      <c r="KS57" s="11">
        <v>0</v>
      </c>
      <c r="KT57" s="11">
        <v>0</v>
      </c>
      <c r="KU57" s="11">
        <v>0</v>
      </c>
      <c r="KV57" s="11">
        <v>0</v>
      </c>
      <c r="KW57" s="11">
        <v>0</v>
      </c>
      <c r="KX57" s="11">
        <v>0</v>
      </c>
      <c r="KY57" s="11">
        <v>0</v>
      </c>
      <c r="KZ57" s="11">
        <v>0</v>
      </c>
      <c r="LA57" s="11">
        <v>0</v>
      </c>
      <c r="LB57" s="11">
        <v>0</v>
      </c>
      <c r="LC57" s="11">
        <v>0</v>
      </c>
      <c r="LD57" s="11">
        <v>0</v>
      </c>
      <c r="LE57" s="11">
        <v>0</v>
      </c>
      <c r="LF57" s="11">
        <v>0</v>
      </c>
      <c r="LG57" s="11">
        <v>0</v>
      </c>
      <c r="LH57" s="11">
        <v>0</v>
      </c>
      <c r="LI57" s="11">
        <v>0</v>
      </c>
      <c r="LJ57" s="11">
        <v>0</v>
      </c>
      <c r="LK57" s="11">
        <v>0</v>
      </c>
      <c r="LL57" s="11">
        <v>0</v>
      </c>
      <c r="LM57" s="11">
        <v>0</v>
      </c>
      <c r="LN57" s="11">
        <v>0</v>
      </c>
      <c r="LO57" s="11">
        <v>0</v>
      </c>
      <c r="LP57" s="11">
        <v>0</v>
      </c>
      <c r="LQ57" s="11">
        <v>0</v>
      </c>
      <c r="LR57" s="11">
        <v>0</v>
      </c>
      <c r="LS57" s="11">
        <v>0</v>
      </c>
      <c r="LT57" s="11">
        <v>0</v>
      </c>
      <c r="LU57" s="11">
        <v>0</v>
      </c>
      <c r="LV57" s="11">
        <v>0</v>
      </c>
      <c r="LW57" s="11">
        <v>0</v>
      </c>
      <c r="LX57" s="11">
        <v>-8.7489999999999998E-2</v>
      </c>
      <c r="LY57" s="11">
        <v>0</v>
      </c>
      <c r="LZ57" s="11">
        <v>0</v>
      </c>
      <c r="MA57" s="11">
        <v>0</v>
      </c>
      <c r="MB57" s="11">
        <v>0</v>
      </c>
      <c r="MC57" s="11">
        <v>0</v>
      </c>
      <c r="MD57" s="11">
        <v>0</v>
      </c>
      <c r="ME57" s="11">
        <v>0</v>
      </c>
      <c r="MF57" s="11">
        <v>0</v>
      </c>
      <c r="MG57" s="11">
        <v>0</v>
      </c>
      <c r="MH57" s="11">
        <v>0</v>
      </c>
      <c r="MI57" s="11">
        <v>0</v>
      </c>
      <c r="MJ57" s="11">
        <v>0</v>
      </c>
      <c r="MK57" s="11">
        <v>0</v>
      </c>
      <c r="ML57" s="11">
        <v>0</v>
      </c>
      <c r="MM57" s="11">
        <v>0</v>
      </c>
      <c r="MN57" s="11">
        <v>0</v>
      </c>
      <c r="MO57" s="11">
        <v>0</v>
      </c>
      <c r="MP57" s="11">
        <v>0</v>
      </c>
      <c r="MQ57" s="11">
        <v>0</v>
      </c>
      <c r="MR57" s="11">
        <v>0</v>
      </c>
      <c r="MS57" s="11">
        <v>0</v>
      </c>
      <c r="MT57" s="11">
        <v>0</v>
      </c>
      <c r="MU57" s="11">
        <v>0</v>
      </c>
      <c r="MV57" s="11">
        <v>0</v>
      </c>
      <c r="MW57" s="11">
        <v>0</v>
      </c>
      <c r="MX57" s="11">
        <v>0</v>
      </c>
      <c r="MY57" s="11">
        <v>0</v>
      </c>
      <c r="MZ57" s="11">
        <v>0</v>
      </c>
      <c r="NA57" s="11">
        <v>0</v>
      </c>
      <c r="NB57" s="11">
        <v>0</v>
      </c>
      <c r="NC57" s="11">
        <v>0</v>
      </c>
      <c r="ND57" s="11">
        <v>0</v>
      </c>
      <c r="NE57" s="11">
        <v>0</v>
      </c>
      <c r="NF57" s="11">
        <v>0</v>
      </c>
      <c r="NG57" s="11">
        <v>0</v>
      </c>
      <c r="NH57" s="11">
        <v>0</v>
      </c>
      <c r="NI57" s="11">
        <v>0</v>
      </c>
      <c r="NJ57" s="11">
        <v>0</v>
      </c>
      <c r="NK57" s="11">
        <v>0</v>
      </c>
      <c r="NL57" s="11">
        <v>0</v>
      </c>
      <c r="NM57" s="11">
        <v>0</v>
      </c>
      <c r="NN57" s="11">
        <v>0</v>
      </c>
      <c r="NO57" s="11">
        <v>0</v>
      </c>
      <c r="NP57" s="11">
        <v>0</v>
      </c>
      <c r="NQ57" s="11">
        <v>0</v>
      </c>
      <c r="NR57" s="11">
        <v>0</v>
      </c>
      <c r="NS57" s="11">
        <v>0</v>
      </c>
      <c r="NT57" s="11">
        <v>0</v>
      </c>
      <c r="NU57" s="11">
        <v>0</v>
      </c>
      <c r="NV57" s="11">
        <v>0</v>
      </c>
      <c r="NW57" s="11">
        <v>0</v>
      </c>
      <c r="NX57" s="11">
        <v>0</v>
      </c>
      <c r="NY57" s="11">
        <v>0</v>
      </c>
      <c r="NZ57" s="11">
        <v>0</v>
      </c>
      <c r="OA57" s="11">
        <v>0</v>
      </c>
      <c r="OB57" s="11">
        <v>0</v>
      </c>
      <c r="OC57" s="11">
        <v>0</v>
      </c>
      <c r="OD57" s="11">
        <v>0</v>
      </c>
      <c r="OE57" s="11">
        <v>0</v>
      </c>
      <c r="OF57" s="11">
        <v>0</v>
      </c>
      <c r="OG57" s="11">
        <v>0</v>
      </c>
      <c r="OH57" s="11">
        <v>89.591989155555709</v>
      </c>
      <c r="OI57" s="11">
        <v>0</v>
      </c>
      <c r="OJ57" s="11">
        <v>0</v>
      </c>
      <c r="OK57" s="11">
        <v>0</v>
      </c>
      <c r="OL57" s="11">
        <v>0</v>
      </c>
      <c r="OM57" s="11">
        <v>0</v>
      </c>
      <c r="ON57" s="11">
        <v>0</v>
      </c>
      <c r="OO57" s="11">
        <v>0.27432811462985707</v>
      </c>
      <c r="OP57" s="11">
        <v>0</v>
      </c>
      <c r="OQ57" s="11">
        <v>0</v>
      </c>
      <c r="OR57" s="11">
        <v>55.672333116189463</v>
      </c>
      <c r="OS57" s="11">
        <v>0</v>
      </c>
      <c r="OT57" s="11">
        <v>0</v>
      </c>
      <c r="OU57" s="11">
        <v>0</v>
      </c>
      <c r="OV57" s="11">
        <v>0</v>
      </c>
      <c r="OW57" s="11">
        <v>0</v>
      </c>
      <c r="OX57" s="11">
        <v>0</v>
      </c>
      <c r="OY57" s="11">
        <v>0.17046709560485904</v>
      </c>
      <c r="OZ57" s="11">
        <v>0</v>
      </c>
      <c r="PA57" s="11">
        <v>0</v>
      </c>
      <c r="PB57" s="11">
        <v>41.876325142093997</v>
      </c>
      <c r="PC57" s="11">
        <v>4.7282661296606229E-2</v>
      </c>
      <c r="PD57" s="11">
        <v>0</v>
      </c>
      <c r="PE57" s="11">
        <v>0</v>
      </c>
      <c r="PF57" s="11">
        <v>0</v>
      </c>
      <c r="PG57" s="11">
        <v>0</v>
      </c>
      <c r="PH57" s="11">
        <v>276.45033198326541</v>
      </c>
      <c r="PI57" s="11">
        <v>0</v>
      </c>
      <c r="PJ57" s="11">
        <v>0</v>
      </c>
      <c r="PK57" s="11">
        <v>0</v>
      </c>
      <c r="PL57" s="11">
        <v>7.7063241633490724</v>
      </c>
      <c r="PM57" s="11">
        <v>8.7012294899586843E-3</v>
      </c>
      <c r="PN57" s="11">
        <v>0</v>
      </c>
      <c r="PO57" s="11">
        <v>0</v>
      </c>
      <c r="PP57" s="11">
        <v>0</v>
      </c>
      <c r="PQ57" s="11">
        <v>0</v>
      </c>
      <c r="PR57" s="11">
        <v>50.873993028271272</v>
      </c>
      <c r="PS57" s="11">
        <v>0</v>
      </c>
      <c r="PT57" s="11">
        <v>0</v>
      </c>
      <c r="PU57" s="11">
        <v>0</v>
      </c>
      <c r="PV57" s="11">
        <v>37.921534070230393</v>
      </c>
      <c r="PW57" s="11">
        <v>0</v>
      </c>
      <c r="PX57" s="11">
        <v>0</v>
      </c>
      <c r="PY57" s="11">
        <v>0</v>
      </c>
      <c r="PZ57" s="11">
        <v>0</v>
      </c>
      <c r="QA57" s="11">
        <v>0</v>
      </c>
      <c r="QB57" s="11">
        <v>0</v>
      </c>
      <c r="QC57" s="11">
        <v>0</v>
      </c>
      <c r="QD57" s="11">
        <v>0</v>
      </c>
      <c r="QE57" s="11">
        <v>0</v>
      </c>
      <c r="QF57" s="11">
        <v>5.5458529511007679</v>
      </c>
      <c r="QG57" s="11">
        <v>0</v>
      </c>
      <c r="QH57" s="11">
        <v>0</v>
      </c>
      <c r="QI57" s="11">
        <v>0</v>
      </c>
      <c r="QJ57" s="11">
        <v>0</v>
      </c>
      <c r="QK57" s="11">
        <v>0</v>
      </c>
      <c r="QL57" s="11">
        <v>0</v>
      </c>
      <c r="QM57" s="11">
        <v>0</v>
      </c>
      <c r="QN57" s="11">
        <v>0</v>
      </c>
      <c r="QO57" s="11">
        <v>0</v>
      </c>
      <c r="QP57" s="11">
        <v>29.911012420175737</v>
      </c>
      <c r="QQ57" s="11">
        <v>0</v>
      </c>
      <c r="QR57" s="11">
        <v>0</v>
      </c>
      <c r="QS57" s="11">
        <v>0</v>
      </c>
      <c r="QT57" s="11">
        <v>0</v>
      </c>
      <c r="QU57" s="11">
        <v>0</v>
      </c>
      <c r="QV57" s="11">
        <v>0</v>
      </c>
      <c r="QW57" s="11">
        <v>86.679635992640328</v>
      </c>
      <c r="QX57" s="11">
        <v>0</v>
      </c>
      <c r="QY57" s="11">
        <v>0</v>
      </c>
      <c r="QZ57" s="11">
        <v>0.85457019157823133</v>
      </c>
      <c r="RA57" s="11">
        <v>0</v>
      </c>
      <c r="RB57" s="11">
        <v>0</v>
      </c>
      <c r="RC57" s="11">
        <v>0</v>
      </c>
      <c r="RD57" s="11">
        <v>0</v>
      </c>
      <c r="RE57" s="11">
        <v>0</v>
      </c>
      <c r="RF57" s="11">
        <v>0</v>
      </c>
      <c r="RG57" s="11">
        <v>2.4764736176632165</v>
      </c>
      <c r="RH57" s="11">
        <v>0</v>
      </c>
      <c r="RI57" s="11">
        <v>0</v>
      </c>
      <c r="RJ57" s="11">
        <v>15.76844494892168</v>
      </c>
      <c r="RK57" s="11">
        <v>0</v>
      </c>
      <c r="RL57" s="11">
        <v>0</v>
      </c>
      <c r="RM57" s="11">
        <v>0</v>
      </c>
      <c r="RN57" s="11">
        <v>0</v>
      </c>
      <c r="RO57" s="11">
        <v>0</v>
      </c>
      <c r="RP57" s="11">
        <v>0</v>
      </c>
      <c r="RQ57" s="11">
        <v>0</v>
      </c>
      <c r="RR57" s="11">
        <v>0</v>
      </c>
      <c r="RS57" s="11">
        <v>0</v>
      </c>
      <c r="RT57" s="11">
        <v>16.551056859193775</v>
      </c>
      <c r="RU57" s="11">
        <v>0</v>
      </c>
      <c r="RV57" s="11">
        <v>0</v>
      </c>
      <c r="RW57" s="11">
        <v>0</v>
      </c>
      <c r="RX57" s="11">
        <v>0</v>
      </c>
      <c r="RY57" s="11">
        <v>0</v>
      </c>
      <c r="RZ57" s="11">
        <v>0</v>
      </c>
      <c r="SA57" s="11">
        <v>0</v>
      </c>
      <c r="SB57" s="11">
        <v>0</v>
      </c>
      <c r="SC57" s="11">
        <v>0</v>
      </c>
      <c r="SD57" s="11">
        <v>18.735555591843113</v>
      </c>
      <c r="SE57" s="11">
        <v>0</v>
      </c>
      <c r="SF57" s="11">
        <v>0</v>
      </c>
      <c r="SG57" s="11">
        <v>0</v>
      </c>
      <c r="SH57" s="11">
        <v>0</v>
      </c>
      <c r="SI57" s="11">
        <v>0</v>
      </c>
      <c r="SJ57" s="11">
        <v>0</v>
      </c>
      <c r="SK57" s="11">
        <v>0</v>
      </c>
      <c r="SL57" s="11">
        <v>0</v>
      </c>
      <c r="SM57" s="11">
        <v>0</v>
      </c>
      <c r="SN57" s="11">
        <v>79.703999999999994</v>
      </c>
      <c r="SO57" s="11">
        <v>0</v>
      </c>
      <c r="SP57" s="11">
        <v>0</v>
      </c>
      <c r="SQ57" s="11">
        <v>0</v>
      </c>
      <c r="SR57" s="11">
        <v>0</v>
      </c>
      <c r="SS57" s="11">
        <v>0</v>
      </c>
      <c r="ST57" s="11">
        <v>0</v>
      </c>
      <c r="SU57" s="11">
        <v>0</v>
      </c>
      <c r="SV57" s="11">
        <v>0</v>
      </c>
      <c r="SW57" s="11">
        <v>0</v>
      </c>
      <c r="SX57" s="11">
        <v>18.112455339258066</v>
      </c>
      <c r="SY57" s="11">
        <v>0</v>
      </c>
      <c r="SZ57" s="11">
        <v>0</v>
      </c>
      <c r="TA57" s="11">
        <v>0</v>
      </c>
      <c r="TB57" s="11">
        <v>0</v>
      </c>
      <c r="TC57" s="11">
        <v>0</v>
      </c>
      <c r="TD57" s="11">
        <v>0</v>
      </c>
      <c r="TE57" s="11">
        <v>0</v>
      </c>
      <c r="TF57" s="11">
        <v>0</v>
      </c>
      <c r="TG57" s="11">
        <v>0</v>
      </c>
      <c r="TH57" s="11">
        <v>0.52534872716774406</v>
      </c>
      <c r="TI57" s="11">
        <v>0</v>
      </c>
      <c r="TJ57" s="11">
        <v>0</v>
      </c>
      <c r="TK57" s="11">
        <v>0</v>
      </c>
      <c r="TL57" s="11">
        <v>0</v>
      </c>
      <c r="TM57" s="11">
        <v>0</v>
      </c>
      <c r="TN57" s="11">
        <v>0</v>
      </c>
      <c r="TO57" s="11">
        <v>0</v>
      </c>
      <c r="TP57" s="11">
        <v>0</v>
      </c>
      <c r="TQ57" s="11">
        <v>0</v>
      </c>
      <c r="TR57" s="11">
        <v>0</v>
      </c>
      <c r="TS57" s="11">
        <v>0</v>
      </c>
      <c r="TT57" s="11">
        <v>0</v>
      </c>
      <c r="TU57" s="11">
        <v>0</v>
      </c>
      <c r="TV57" s="11">
        <v>0</v>
      </c>
      <c r="TW57" s="11">
        <v>0</v>
      </c>
      <c r="TX57" s="11">
        <v>0</v>
      </c>
      <c r="TY57" s="11">
        <v>0</v>
      </c>
      <c r="TZ57" s="11">
        <v>0</v>
      </c>
      <c r="UA57" s="11">
        <v>0</v>
      </c>
      <c r="UB57" s="11">
        <v>0</v>
      </c>
      <c r="UC57" s="11">
        <v>0</v>
      </c>
      <c r="UD57" s="11">
        <v>0</v>
      </c>
      <c r="UE57" s="11">
        <v>0</v>
      </c>
      <c r="UF57" s="11">
        <v>0</v>
      </c>
      <c r="UG57" s="11">
        <v>0</v>
      </c>
      <c r="UH57" s="11">
        <v>0</v>
      </c>
      <c r="UI57" s="11">
        <v>0</v>
      </c>
      <c r="UJ57" s="11">
        <v>0</v>
      </c>
      <c r="UK57" s="11">
        <v>0</v>
      </c>
      <c r="UL57" s="11">
        <v>0</v>
      </c>
      <c r="UM57" s="11">
        <v>0</v>
      </c>
      <c r="UN57" s="11">
        <v>0</v>
      </c>
      <c r="UO57" s="11">
        <v>0</v>
      </c>
      <c r="UP57" s="11">
        <v>0</v>
      </c>
      <c r="UQ57" s="11">
        <v>0</v>
      </c>
      <c r="UR57" s="11">
        <v>0</v>
      </c>
      <c r="US57" s="11">
        <v>0</v>
      </c>
      <c r="UT57" s="11">
        <v>0</v>
      </c>
      <c r="UU57" s="11">
        <v>0</v>
      </c>
      <c r="UV57" s="11">
        <v>0</v>
      </c>
      <c r="UW57" s="11">
        <v>0</v>
      </c>
      <c r="UX57" s="11">
        <v>0</v>
      </c>
      <c r="UY57" s="11">
        <v>0</v>
      </c>
      <c r="UZ57" s="11">
        <v>0</v>
      </c>
      <c r="VA57" s="11">
        <v>0</v>
      </c>
      <c r="VB57" s="11">
        <v>0</v>
      </c>
      <c r="VC57" s="11">
        <v>0</v>
      </c>
      <c r="VD57" s="11">
        <v>0</v>
      </c>
      <c r="VE57" s="11">
        <v>0</v>
      </c>
      <c r="VF57" s="11">
        <v>0</v>
      </c>
      <c r="VG57" s="11">
        <v>0</v>
      </c>
      <c r="VH57" s="11">
        <v>0</v>
      </c>
      <c r="VI57" s="11">
        <v>0</v>
      </c>
      <c r="VJ57" s="11">
        <v>0</v>
      </c>
      <c r="VK57" s="11">
        <v>0</v>
      </c>
      <c r="VL57" s="11">
        <v>0</v>
      </c>
      <c r="VM57" s="11">
        <v>0</v>
      </c>
      <c r="VN57" s="11">
        <v>0</v>
      </c>
      <c r="VO57" s="11">
        <v>0</v>
      </c>
      <c r="VP57" s="11">
        <v>0</v>
      </c>
      <c r="VQ57" s="11">
        <v>0</v>
      </c>
      <c r="VR57" s="11">
        <v>0</v>
      </c>
      <c r="VS57" s="11">
        <v>0</v>
      </c>
      <c r="VT57" s="11">
        <v>0</v>
      </c>
      <c r="VU57" s="11">
        <v>0</v>
      </c>
      <c r="VV57" s="11">
        <v>0</v>
      </c>
      <c r="VW57" s="11">
        <v>0</v>
      </c>
      <c r="VX57" s="11">
        <v>0</v>
      </c>
      <c r="VY57" s="11">
        <v>0</v>
      </c>
      <c r="VZ57" s="11">
        <v>0</v>
      </c>
      <c r="WA57" s="11">
        <v>0</v>
      </c>
      <c r="WB57" s="11">
        <v>0</v>
      </c>
      <c r="WC57" s="11">
        <v>0</v>
      </c>
      <c r="WD57" s="11">
        <v>0</v>
      </c>
      <c r="WE57" s="11">
        <v>0</v>
      </c>
      <c r="WF57" s="11">
        <v>0</v>
      </c>
      <c r="WG57" s="11">
        <v>0</v>
      </c>
      <c r="WH57" s="11">
        <v>0</v>
      </c>
      <c r="WI57" s="11">
        <v>0</v>
      </c>
      <c r="WJ57" s="11">
        <v>0</v>
      </c>
      <c r="WK57" s="11">
        <v>0</v>
      </c>
      <c r="WL57" s="11">
        <v>0</v>
      </c>
      <c r="WM57" s="11">
        <v>0</v>
      </c>
      <c r="WN57" s="11">
        <v>0</v>
      </c>
      <c r="WO57" s="11">
        <v>0</v>
      </c>
      <c r="WP57" s="11">
        <v>0</v>
      </c>
      <c r="WQ57" s="11">
        <v>0</v>
      </c>
      <c r="WR57" s="11">
        <v>0</v>
      </c>
      <c r="WS57" s="11">
        <v>0</v>
      </c>
      <c r="WT57" s="11">
        <v>2.3262439080337818</v>
      </c>
      <c r="WU57" s="11">
        <v>0</v>
      </c>
      <c r="WV57" s="11">
        <v>0</v>
      </c>
      <c r="WW57" s="11">
        <v>0</v>
      </c>
      <c r="WX57" s="11">
        <v>0</v>
      </c>
      <c r="WY57" s="11">
        <v>0</v>
      </c>
      <c r="WZ57" s="11">
        <v>7.7745734297720226</v>
      </c>
      <c r="XA57" s="11">
        <v>0</v>
      </c>
      <c r="XB57" s="11">
        <v>0</v>
      </c>
      <c r="XC57" s="11">
        <v>0</v>
      </c>
      <c r="XD57" s="11">
        <v>4.2874643446229861</v>
      </c>
      <c r="XE57" s="11">
        <v>0</v>
      </c>
      <c r="XF57" s="11">
        <v>0</v>
      </c>
      <c r="XG57" s="11">
        <v>0</v>
      </c>
      <c r="XH57" s="11">
        <v>0</v>
      </c>
      <c r="XI57" s="11">
        <v>0</v>
      </c>
      <c r="XJ57" s="11">
        <v>14.329196633114499</v>
      </c>
      <c r="XK57" s="11">
        <v>0</v>
      </c>
      <c r="XL57" s="11">
        <v>0</v>
      </c>
      <c r="XM57" s="11">
        <v>0</v>
      </c>
      <c r="XN57" s="11">
        <v>0</v>
      </c>
      <c r="XO57" s="11">
        <v>0</v>
      </c>
      <c r="XP57" s="11">
        <v>0</v>
      </c>
    </row>
    <row r="58" spans="1:640">
      <c r="A58" s="6">
        <v>226</v>
      </c>
      <c r="B58" s="3" t="s">
        <v>175</v>
      </c>
      <c r="C58" s="8">
        <f t="shared" si="0"/>
        <v>436.51615690785377</v>
      </c>
      <c r="D58" s="8">
        <f t="shared" si="1"/>
        <v>3661.5127794396926</v>
      </c>
      <c r="E58" s="60">
        <f t="shared" si="6"/>
        <v>4098.0289363475467</v>
      </c>
      <c r="F58" s="9">
        <f t="shared" si="2"/>
        <v>186.32146418934076</v>
      </c>
      <c r="G58" s="9">
        <f t="shared" si="3"/>
        <v>264.67421911228541</v>
      </c>
      <c r="H58" s="9">
        <f t="shared" si="7"/>
        <v>450.99568330162617</v>
      </c>
      <c r="I58" s="10">
        <f t="shared" si="8"/>
        <v>622.83762109719453</v>
      </c>
      <c r="J58" s="10">
        <f t="shared" si="9"/>
        <v>3926.1869985519779</v>
      </c>
      <c r="K58" s="10">
        <f t="shared" si="10"/>
        <v>4549.0246196491726</v>
      </c>
      <c r="L58" s="57">
        <v>313.79427763636028</v>
      </c>
      <c r="M58" s="57">
        <v>6.3043548395474977E-2</v>
      </c>
      <c r="N58" s="57">
        <v>122.65883572309804</v>
      </c>
      <c r="O58" s="57">
        <v>0</v>
      </c>
      <c r="P58" s="57">
        <v>0</v>
      </c>
      <c r="Q58" s="57">
        <v>0</v>
      </c>
      <c r="R58" s="57">
        <v>3651.5127808877146</v>
      </c>
      <c r="S58" s="57">
        <v>9.9999985519780434</v>
      </c>
      <c r="T58" s="57">
        <v>0</v>
      </c>
      <c r="U58" s="58">
        <v>118.002787851289</v>
      </c>
      <c r="V58" s="58">
        <v>1.1601639319944913E-2</v>
      </c>
      <c r="W58" s="58">
        <v>68.30707469873181</v>
      </c>
      <c r="X58" s="58">
        <v>0</v>
      </c>
      <c r="Y58" s="58">
        <v>0</v>
      </c>
      <c r="Z58" s="58">
        <v>0</v>
      </c>
      <c r="AA58" s="58">
        <v>264.67421911228541</v>
      </c>
      <c r="AB58" s="58">
        <v>0</v>
      </c>
      <c r="AC58" s="58">
        <v>0</v>
      </c>
      <c r="AD58" s="59">
        <f t="shared" si="12"/>
        <v>431.79706548764926</v>
      </c>
      <c r="AE58" s="59">
        <f t="shared" si="12"/>
        <v>7.4645187715419892E-2</v>
      </c>
      <c r="AF58" s="59">
        <f t="shared" si="12"/>
        <v>190.96591042182985</v>
      </c>
      <c r="AG58" s="59">
        <f t="shared" si="11"/>
        <v>0</v>
      </c>
      <c r="AH58" s="59">
        <f t="shared" si="11"/>
        <v>0</v>
      </c>
      <c r="AI58" s="59">
        <f t="shared" si="11"/>
        <v>0</v>
      </c>
      <c r="AJ58" s="59">
        <f t="shared" si="11"/>
        <v>3916.1869999999999</v>
      </c>
      <c r="AK58" s="59">
        <f t="shared" si="11"/>
        <v>9.9999985519780434</v>
      </c>
      <c r="AL58" s="59">
        <f t="shared" si="11"/>
        <v>0</v>
      </c>
      <c r="AM58" s="11">
        <v>0</v>
      </c>
      <c r="AN58" s="11">
        <v>0</v>
      </c>
      <c r="AO58" s="11">
        <v>0</v>
      </c>
      <c r="AP58" s="11">
        <v>0</v>
      </c>
      <c r="AQ58" s="11">
        <v>0</v>
      </c>
      <c r="AR58" s="11">
        <v>0</v>
      </c>
      <c r="AS58" s="11">
        <v>3651.5127808877146</v>
      </c>
      <c r="AT58" s="11">
        <v>0</v>
      </c>
      <c r="AU58" s="11">
        <v>0</v>
      </c>
      <c r="AV58" s="11">
        <v>0</v>
      </c>
      <c r="AW58" s="11">
        <v>0</v>
      </c>
      <c r="AX58" s="11">
        <v>0</v>
      </c>
      <c r="AY58" s="11">
        <v>0</v>
      </c>
      <c r="AZ58" s="11">
        <v>0</v>
      </c>
      <c r="BA58" s="11">
        <v>0</v>
      </c>
      <c r="BB58" s="11">
        <v>0</v>
      </c>
      <c r="BC58" s="11">
        <v>264.67421911228541</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0</v>
      </c>
      <c r="BY58" s="11">
        <v>0</v>
      </c>
      <c r="BZ58" s="11">
        <v>0</v>
      </c>
      <c r="CA58" s="11">
        <v>0</v>
      </c>
      <c r="CB58" s="11">
        <v>0</v>
      </c>
      <c r="CC58" s="11">
        <v>51.432422798424291</v>
      </c>
      <c r="CD58" s="11">
        <v>0</v>
      </c>
      <c r="CE58" s="11">
        <v>0</v>
      </c>
      <c r="CF58" s="11">
        <v>0</v>
      </c>
      <c r="CG58" s="11">
        <v>0</v>
      </c>
      <c r="CH58" s="11">
        <v>0</v>
      </c>
      <c r="CI58" s="11">
        <v>0</v>
      </c>
      <c r="CJ58" s="11">
        <v>0</v>
      </c>
      <c r="CK58" s="11">
        <v>0</v>
      </c>
      <c r="CL58" s="11">
        <v>0</v>
      </c>
      <c r="CM58" s="11">
        <v>55.199577201575707</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0</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0</v>
      </c>
      <c r="EM58" s="11">
        <v>0</v>
      </c>
      <c r="EN58" s="11">
        <v>0</v>
      </c>
      <c r="EO58" s="11">
        <v>0</v>
      </c>
      <c r="EP58" s="11">
        <v>0</v>
      </c>
      <c r="EQ58" s="11">
        <v>0</v>
      </c>
      <c r="ER58" s="11">
        <v>0</v>
      </c>
      <c r="ES58" s="11">
        <v>0</v>
      </c>
      <c r="ET58" s="11">
        <v>0</v>
      </c>
      <c r="EU58" s="11">
        <v>0</v>
      </c>
      <c r="EV58" s="11">
        <v>0</v>
      </c>
      <c r="EW58" s="11">
        <v>0</v>
      </c>
      <c r="EX58" s="11">
        <v>0</v>
      </c>
      <c r="EY58" s="11">
        <v>0</v>
      </c>
      <c r="EZ58" s="11">
        <v>0</v>
      </c>
      <c r="FA58" s="11">
        <v>0</v>
      </c>
      <c r="FB58" s="11">
        <v>0</v>
      </c>
      <c r="FC58" s="11">
        <v>0</v>
      </c>
      <c r="FD58" s="11">
        <v>0</v>
      </c>
      <c r="FE58" s="11">
        <v>0</v>
      </c>
      <c r="FF58" s="11">
        <v>0</v>
      </c>
      <c r="FG58" s="11">
        <v>0</v>
      </c>
      <c r="FH58" s="11">
        <v>0</v>
      </c>
      <c r="FI58" s="11">
        <v>0</v>
      </c>
      <c r="FJ58" s="11">
        <v>0</v>
      </c>
      <c r="FK58" s="11">
        <v>0</v>
      </c>
      <c r="FL58" s="11">
        <v>0</v>
      </c>
      <c r="FM58" s="11">
        <v>0</v>
      </c>
      <c r="FN58" s="11">
        <v>0</v>
      </c>
      <c r="FO58" s="11">
        <v>0</v>
      </c>
      <c r="FP58" s="11">
        <v>0</v>
      </c>
      <c r="FQ58" s="11">
        <v>0</v>
      </c>
      <c r="FR58" s="11">
        <v>0</v>
      </c>
      <c r="FS58" s="11">
        <v>0</v>
      </c>
      <c r="FT58" s="11">
        <v>0</v>
      </c>
      <c r="FU58" s="11">
        <v>0</v>
      </c>
      <c r="FV58" s="11">
        <v>0</v>
      </c>
      <c r="FW58" s="11">
        <v>0</v>
      </c>
      <c r="FX58" s="11">
        <v>0</v>
      </c>
      <c r="FY58" s="11">
        <v>0</v>
      </c>
      <c r="FZ58" s="11">
        <v>0</v>
      </c>
      <c r="GA58" s="11">
        <v>0</v>
      </c>
      <c r="GB58" s="11">
        <v>0</v>
      </c>
      <c r="GC58" s="11">
        <v>0</v>
      </c>
      <c r="GD58" s="11">
        <v>0</v>
      </c>
      <c r="GE58" s="11">
        <v>0</v>
      </c>
      <c r="GF58" s="11">
        <v>0</v>
      </c>
      <c r="GG58" s="11">
        <v>0</v>
      </c>
      <c r="GH58" s="11">
        <v>0</v>
      </c>
      <c r="GI58" s="11">
        <v>0</v>
      </c>
      <c r="GJ58" s="11">
        <v>0</v>
      </c>
      <c r="GK58" s="11">
        <v>0</v>
      </c>
      <c r="GL58" s="11">
        <v>0</v>
      </c>
      <c r="GM58" s="11">
        <v>0</v>
      </c>
      <c r="GN58" s="11">
        <v>0</v>
      </c>
      <c r="GO58" s="11">
        <v>0</v>
      </c>
      <c r="GP58" s="11">
        <v>0</v>
      </c>
      <c r="GQ58" s="11">
        <v>9.1479999999999997</v>
      </c>
      <c r="GR58" s="11">
        <v>0</v>
      </c>
      <c r="GS58" s="11">
        <v>0</v>
      </c>
      <c r="GT58" s="11">
        <v>0</v>
      </c>
      <c r="GU58" s="11">
        <v>0</v>
      </c>
      <c r="GV58" s="11">
        <v>0</v>
      </c>
      <c r="GW58" s="11">
        <v>0</v>
      </c>
      <c r="GX58" s="11">
        <v>0</v>
      </c>
      <c r="GY58" s="11">
        <v>0</v>
      </c>
      <c r="GZ58" s="11">
        <v>0</v>
      </c>
      <c r="HA58" s="11">
        <v>0</v>
      </c>
      <c r="HB58" s="11">
        <v>0</v>
      </c>
      <c r="HC58" s="11">
        <v>0</v>
      </c>
      <c r="HD58" s="11">
        <v>0</v>
      </c>
      <c r="HE58" s="11">
        <v>0</v>
      </c>
      <c r="HF58" s="11">
        <v>0</v>
      </c>
      <c r="HG58" s="11">
        <v>0</v>
      </c>
      <c r="HH58" s="11">
        <v>0</v>
      </c>
      <c r="HI58" s="11">
        <v>0</v>
      </c>
      <c r="HJ58" s="11">
        <v>0</v>
      </c>
      <c r="HK58" s="11">
        <v>0</v>
      </c>
      <c r="HL58" s="11">
        <v>0</v>
      </c>
      <c r="HM58" s="11">
        <v>0</v>
      </c>
      <c r="HN58" s="11">
        <v>0</v>
      </c>
      <c r="HO58" s="11">
        <v>0</v>
      </c>
      <c r="HP58" s="11">
        <v>0</v>
      </c>
      <c r="HQ58" s="11">
        <v>0</v>
      </c>
      <c r="HR58" s="11">
        <v>0</v>
      </c>
      <c r="HS58" s="11">
        <v>0</v>
      </c>
      <c r="HT58" s="11">
        <v>0</v>
      </c>
      <c r="HU58" s="11">
        <v>0</v>
      </c>
      <c r="HV58" s="11">
        <v>0</v>
      </c>
      <c r="HW58" s="11">
        <v>0</v>
      </c>
      <c r="HX58" s="11">
        <v>0</v>
      </c>
      <c r="HY58" s="11">
        <v>0</v>
      </c>
      <c r="HZ58" s="11">
        <v>0</v>
      </c>
      <c r="IA58" s="11">
        <v>0</v>
      </c>
      <c r="IB58" s="11">
        <v>0</v>
      </c>
      <c r="IC58" s="11">
        <v>0</v>
      </c>
      <c r="ID58" s="11">
        <v>0</v>
      </c>
      <c r="IE58" s="11">
        <v>0</v>
      </c>
      <c r="IF58" s="11">
        <v>0</v>
      </c>
      <c r="IG58" s="11">
        <v>0</v>
      </c>
      <c r="IH58" s="11">
        <v>0</v>
      </c>
      <c r="II58" s="11">
        <v>0</v>
      </c>
      <c r="IJ58" s="11">
        <v>0</v>
      </c>
      <c r="IK58" s="11">
        <v>0</v>
      </c>
      <c r="IL58" s="11">
        <v>0</v>
      </c>
      <c r="IM58" s="11">
        <v>0</v>
      </c>
      <c r="IN58" s="11">
        <v>0</v>
      </c>
      <c r="IO58" s="11">
        <v>0</v>
      </c>
      <c r="IP58" s="11">
        <v>0</v>
      </c>
      <c r="IQ58" s="11">
        <v>0</v>
      </c>
      <c r="IR58" s="11">
        <v>0</v>
      </c>
      <c r="IS58" s="11">
        <v>0</v>
      </c>
      <c r="IT58" s="11">
        <v>0</v>
      </c>
      <c r="IU58" s="11">
        <v>0</v>
      </c>
      <c r="IV58" s="11">
        <v>0</v>
      </c>
      <c r="IW58" s="11">
        <v>0</v>
      </c>
      <c r="IX58" s="11">
        <v>0</v>
      </c>
      <c r="IY58" s="11">
        <v>0</v>
      </c>
      <c r="IZ58" s="11">
        <v>0</v>
      </c>
      <c r="JA58" s="11">
        <v>0</v>
      </c>
      <c r="JB58" s="11">
        <v>0</v>
      </c>
      <c r="JC58" s="11">
        <v>0</v>
      </c>
      <c r="JD58" s="11">
        <v>0</v>
      </c>
      <c r="JE58" s="11">
        <v>0</v>
      </c>
      <c r="JF58" s="11">
        <v>9.9999985519780434</v>
      </c>
      <c r="JG58" s="11">
        <v>0</v>
      </c>
      <c r="JH58" s="11">
        <v>0</v>
      </c>
      <c r="JI58" s="11">
        <v>0</v>
      </c>
      <c r="JJ58" s="11">
        <v>0</v>
      </c>
      <c r="JK58" s="11">
        <v>0</v>
      </c>
      <c r="JL58" s="11">
        <v>0</v>
      </c>
      <c r="JM58" s="11">
        <v>0</v>
      </c>
      <c r="JN58" s="11">
        <v>0</v>
      </c>
      <c r="JO58" s="11">
        <v>0</v>
      </c>
      <c r="JP58" s="11">
        <v>0</v>
      </c>
      <c r="JQ58" s="11">
        <v>0</v>
      </c>
      <c r="JR58" s="11">
        <v>0</v>
      </c>
      <c r="JS58" s="11">
        <v>0</v>
      </c>
      <c r="JT58" s="11">
        <v>0</v>
      </c>
      <c r="JU58" s="11">
        <v>0</v>
      </c>
      <c r="JV58" s="11">
        <v>0</v>
      </c>
      <c r="JW58" s="11">
        <v>0</v>
      </c>
      <c r="JX58" s="11">
        <v>0</v>
      </c>
      <c r="JY58" s="11">
        <v>0</v>
      </c>
      <c r="JZ58" s="11">
        <v>0</v>
      </c>
      <c r="KA58" s="11">
        <v>0</v>
      </c>
      <c r="KB58" s="11">
        <v>0</v>
      </c>
      <c r="KC58" s="11">
        <v>0</v>
      </c>
      <c r="KD58" s="11">
        <v>0</v>
      </c>
      <c r="KE58" s="11">
        <v>0</v>
      </c>
      <c r="KF58" s="11">
        <v>0</v>
      </c>
      <c r="KG58" s="11">
        <v>0</v>
      </c>
      <c r="KH58" s="11">
        <v>0</v>
      </c>
      <c r="KI58" s="11">
        <v>0</v>
      </c>
      <c r="KJ58" s="11">
        <v>0</v>
      </c>
      <c r="KK58" s="11">
        <v>0</v>
      </c>
      <c r="KL58" s="11">
        <v>0</v>
      </c>
      <c r="KM58" s="11">
        <v>0</v>
      </c>
      <c r="KN58" s="11">
        <v>0</v>
      </c>
      <c r="KO58" s="11">
        <v>0</v>
      </c>
      <c r="KP58" s="11">
        <v>0</v>
      </c>
      <c r="KQ58" s="11">
        <v>0</v>
      </c>
      <c r="KR58" s="11">
        <v>0</v>
      </c>
      <c r="KS58" s="11">
        <v>0</v>
      </c>
      <c r="KT58" s="11">
        <v>0</v>
      </c>
      <c r="KU58" s="11">
        <v>0</v>
      </c>
      <c r="KV58" s="11">
        <v>0</v>
      </c>
      <c r="KW58" s="11">
        <v>0</v>
      </c>
      <c r="KX58" s="11">
        <v>0</v>
      </c>
      <c r="KY58" s="11">
        <v>0</v>
      </c>
      <c r="KZ58" s="11">
        <v>0</v>
      </c>
      <c r="LA58" s="11">
        <v>0</v>
      </c>
      <c r="LB58" s="11">
        <v>0</v>
      </c>
      <c r="LC58" s="11">
        <v>0</v>
      </c>
      <c r="LD58" s="11">
        <v>0</v>
      </c>
      <c r="LE58" s="11">
        <v>0</v>
      </c>
      <c r="LF58" s="11">
        <v>0</v>
      </c>
      <c r="LG58" s="11">
        <v>0</v>
      </c>
      <c r="LH58" s="11">
        <v>0</v>
      </c>
      <c r="LI58" s="11">
        <v>0</v>
      </c>
      <c r="LJ58" s="11">
        <v>0</v>
      </c>
      <c r="LK58" s="11">
        <v>0</v>
      </c>
      <c r="LL58" s="11">
        <v>0</v>
      </c>
      <c r="LM58" s="11">
        <v>0</v>
      </c>
      <c r="LN58" s="11">
        <v>0</v>
      </c>
      <c r="LO58" s="11">
        <v>0</v>
      </c>
      <c r="LP58" s="11">
        <v>0</v>
      </c>
      <c r="LQ58" s="11">
        <v>0</v>
      </c>
      <c r="LR58" s="11">
        <v>0</v>
      </c>
      <c r="LS58" s="11">
        <v>0</v>
      </c>
      <c r="LT58" s="11">
        <v>0</v>
      </c>
      <c r="LU58" s="11">
        <v>0</v>
      </c>
      <c r="LV58" s="11">
        <v>0</v>
      </c>
      <c r="LW58" s="11">
        <v>0</v>
      </c>
      <c r="LX58" s="11">
        <v>0</v>
      </c>
      <c r="LY58" s="11">
        <v>0</v>
      </c>
      <c r="LZ58" s="11">
        <v>0</v>
      </c>
      <c r="MA58" s="11">
        <v>0</v>
      </c>
      <c r="MB58" s="11">
        <v>0</v>
      </c>
      <c r="MC58" s="11">
        <v>0</v>
      </c>
      <c r="MD58" s="11">
        <v>0</v>
      </c>
      <c r="ME58" s="11">
        <v>0</v>
      </c>
      <c r="MF58" s="11">
        <v>0</v>
      </c>
      <c r="MG58" s="11">
        <v>0</v>
      </c>
      <c r="MH58" s="11">
        <v>0</v>
      </c>
      <c r="MI58" s="11">
        <v>0</v>
      </c>
      <c r="MJ58" s="11">
        <v>0</v>
      </c>
      <c r="MK58" s="11">
        <v>0</v>
      </c>
      <c r="ML58" s="11">
        <v>0</v>
      </c>
      <c r="MM58" s="11">
        <v>0</v>
      </c>
      <c r="MN58" s="11">
        <v>0</v>
      </c>
      <c r="MO58" s="11">
        <v>0</v>
      </c>
      <c r="MP58" s="11">
        <v>0</v>
      </c>
      <c r="MQ58" s="11">
        <v>0</v>
      </c>
      <c r="MR58" s="11">
        <v>0</v>
      </c>
      <c r="MS58" s="11">
        <v>0</v>
      </c>
      <c r="MT58" s="11">
        <v>0</v>
      </c>
      <c r="MU58" s="11">
        <v>0</v>
      </c>
      <c r="MV58" s="11">
        <v>0</v>
      </c>
      <c r="MW58" s="11">
        <v>0</v>
      </c>
      <c r="MX58" s="11">
        <v>0</v>
      </c>
      <c r="MY58" s="11">
        <v>0</v>
      </c>
      <c r="MZ58" s="11">
        <v>0</v>
      </c>
      <c r="NA58" s="11">
        <v>0</v>
      </c>
      <c r="NB58" s="11">
        <v>0</v>
      </c>
      <c r="NC58" s="11">
        <v>0</v>
      </c>
      <c r="ND58" s="11">
        <v>0</v>
      </c>
      <c r="NE58" s="11">
        <v>0</v>
      </c>
      <c r="NF58" s="11">
        <v>0</v>
      </c>
      <c r="NG58" s="11">
        <v>0</v>
      </c>
      <c r="NH58" s="11">
        <v>0</v>
      </c>
      <c r="NI58" s="11">
        <v>0</v>
      </c>
      <c r="NJ58" s="11">
        <v>0</v>
      </c>
      <c r="NK58" s="11">
        <v>0</v>
      </c>
      <c r="NL58" s="11">
        <v>0</v>
      </c>
      <c r="NM58" s="11">
        <v>0</v>
      </c>
      <c r="NN58" s="11">
        <v>0</v>
      </c>
      <c r="NO58" s="11">
        <v>0</v>
      </c>
      <c r="NP58" s="11">
        <v>0</v>
      </c>
      <c r="NQ58" s="11">
        <v>0</v>
      </c>
      <c r="NR58" s="11">
        <v>0</v>
      </c>
      <c r="NS58" s="11">
        <v>0</v>
      </c>
      <c r="NT58" s="11">
        <v>0</v>
      </c>
      <c r="NU58" s="11">
        <v>0</v>
      </c>
      <c r="NV58" s="11">
        <v>0</v>
      </c>
      <c r="NW58" s="11">
        <v>0</v>
      </c>
      <c r="NX58" s="11">
        <v>0</v>
      </c>
      <c r="NY58" s="11">
        <v>0</v>
      </c>
      <c r="NZ58" s="11">
        <v>0</v>
      </c>
      <c r="OA58" s="11">
        <v>0</v>
      </c>
      <c r="OB58" s="11">
        <v>0</v>
      </c>
      <c r="OC58" s="11">
        <v>0</v>
      </c>
      <c r="OD58" s="11">
        <v>0</v>
      </c>
      <c r="OE58" s="11">
        <v>0</v>
      </c>
      <c r="OF58" s="11">
        <v>0</v>
      </c>
      <c r="OG58" s="11">
        <v>0</v>
      </c>
      <c r="OH58" s="11">
        <v>119.45590718366736</v>
      </c>
      <c r="OI58" s="11">
        <v>0</v>
      </c>
      <c r="OJ58" s="11">
        <v>0</v>
      </c>
      <c r="OK58" s="11">
        <v>0</v>
      </c>
      <c r="OL58" s="11">
        <v>0</v>
      </c>
      <c r="OM58" s="11">
        <v>0</v>
      </c>
      <c r="ON58" s="11">
        <v>0</v>
      </c>
      <c r="OO58" s="11">
        <v>0</v>
      </c>
      <c r="OP58" s="11">
        <v>0</v>
      </c>
      <c r="OQ58" s="11">
        <v>0</v>
      </c>
      <c r="OR58" s="11">
        <v>74.229728797279861</v>
      </c>
      <c r="OS58" s="11">
        <v>0</v>
      </c>
      <c r="OT58" s="11">
        <v>0</v>
      </c>
      <c r="OU58" s="11">
        <v>0</v>
      </c>
      <c r="OV58" s="11">
        <v>0</v>
      </c>
      <c r="OW58" s="11">
        <v>0</v>
      </c>
      <c r="OX58" s="11">
        <v>0</v>
      </c>
      <c r="OY58" s="11">
        <v>0</v>
      </c>
      <c r="OZ58" s="11">
        <v>0</v>
      </c>
      <c r="PA58" s="11">
        <v>0</v>
      </c>
      <c r="PB58" s="11">
        <v>55.835104827228989</v>
      </c>
      <c r="PC58" s="11">
        <v>6.3043548395474977E-2</v>
      </c>
      <c r="PD58" s="11">
        <v>71.226412924673738</v>
      </c>
      <c r="PE58" s="11">
        <v>0</v>
      </c>
      <c r="PF58" s="11">
        <v>0</v>
      </c>
      <c r="PG58" s="11">
        <v>0</v>
      </c>
      <c r="PH58" s="11">
        <v>0</v>
      </c>
      <c r="PI58" s="11">
        <v>0</v>
      </c>
      <c r="PJ58" s="11">
        <v>0</v>
      </c>
      <c r="PK58" s="11">
        <v>0</v>
      </c>
      <c r="PL58" s="11">
        <v>10.275099737934818</v>
      </c>
      <c r="PM58" s="11">
        <v>1.1601639319944913E-2</v>
      </c>
      <c r="PN58" s="11">
        <v>13.107497497156096</v>
      </c>
      <c r="PO58" s="11">
        <v>0</v>
      </c>
      <c r="PP58" s="11">
        <v>0</v>
      </c>
      <c r="PQ58" s="11">
        <v>0</v>
      </c>
      <c r="PR58" s="11">
        <v>0</v>
      </c>
      <c r="PS58" s="11">
        <v>0</v>
      </c>
      <c r="PT58" s="11">
        <v>0</v>
      </c>
      <c r="PU58" s="11">
        <v>0</v>
      </c>
      <c r="PV58" s="11">
        <v>50.562313654794984</v>
      </c>
      <c r="PW58" s="11">
        <v>0</v>
      </c>
      <c r="PX58" s="11">
        <v>0</v>
      </c>
      <c r="PY58" s="11">
        <v>0</v>
      </c>
      <c r="PZ58" s="11">
        <v>0</v>
      </c>
      <c r="QA58" s="11">
        <v>0</v>
      </c>
      <c r="QB58" s="11">
        <v>0</v>
      </c>
      <c r="QC58" s="11">
        <v>0</v>
      </c>
      <c r="QD58" s="11">
        <v>0</v>
      </c>
      <c r="QE58" s="11">
        <v>0</v>
      </c>
      <c r="QF58" s="11">
        <v>7.3945098285741313</v>
      </c>
      <c r="QG58" s="11">
        <v>0</v>
      </c>
      <c r="QH58" s="11">
        <v>0</v>
      </c>
      <c r="QI58" s="11">
        <v>0</v>
      </c>
      <c r="QJ58" s="11">
        <v>0</v>
      </c>
      <c r="QK58" s="11">
        <v>0</v>
      </c>
      <c r="QL58" s="11">
        <v>0</v>
      </c>
      <c r="QM58" s="11">
        <v>0</v>
      </c>
      <c r="QN58" s="11">
        <v>0</v>
      </c>
      <c r="QO58" s="11">
        <v>0</v>
      </c>
      <c r="QP58" s="11">
        <v>39.258116301444325</v>
      </c>
      <c r="QQ58" s="11">
        <v>0</v>
      </c>
      <c r="QR58" s="11">
        <v>0</v>
      </c>
      <c r="QS58" s="11">
        <v>0</v>
      </c>
      <c r="QT58" s="11">
        <v>0</v>
      </c>
      <c r="QU58" s="11">
        <v>0</v>
      </c>
      <c r="QV58" s="11">
        <v>0</v>
      </c>
      <c r="QW58" s="11">
        <v>0</v>
      </c>
      <c r="QX58" s="11">
        <v>0</v>
      </c>
      <c r="QY58" s="11">
        <v>0</v>
      </c>
      <c r="QZ58" s="11">
        <v>1.1216208765336284</v>
      </c>
      <c r="RA58" s="11">
        <v>0</v>
      </c>
      <c r="RB58" s="11">
        <v>0</v>
      </c>
      <c r="RC58" s="11">
        <v>0</v>
      </c>
      <c r="RD58" s="11">
        <v>0</v>
      </c>
      <c r="RE58" s="11">
        <v>0</v>
      </c>
      <c r="RF58" s="11">
        <v>0</v>
      </c>
      <c r="RG58" s="11">
        <v>0</v>
      </c>
      <c r="RH58" s="11">
        <v>0</v>
      </c>
      <c r="RI58" s="11">
        <v>0</v>
      </c>
      <c r="RJ58" s="11">
        <v>7.8842224744608398</v>
      </c>
      <c r="RK58" s="11">
        <v>0</v>
      </c>
      <c r="RL58" s="11">
        <v>0</v>
      </c>
      <c r="RM58" s="11">
        <v>0</v>
      </c>
      <c r="RN58" s="11">
        <v>0</v>
      </c>
      <c r="RO58" s="11">
        <v>0</v>
      </c>
      <c r="RP58" s="11">
        <v>0</v>
      </c>
      <c r="RQ58" s="11">
        <v>0</v>
      </c>
      <c r="RR58" s="11">
        <v>0</v>
      </c>
      <c r="RS58" s="11">
        <v>0</v>
      </c>
      <c r="RT58" s="11">
        <v>22.069036797966962</v>
      </c>
      <c r="RU58" s="11">
        <v>0</v>
      </c>
      <c r="RV58" s="11">
        <v>0</v>
      </c>
      <c r="RW58" s="11">
        <v>0</v>
      </c>
      <c r="RX58" s="11">
        <v>0</v>
      </c>
      <c r="RY58" s="11">
        <v>0</v>
      </c>
      <c r="RZ58" s="11">
        <v>0</v>
      </c>
      <c r="SA58" s="11">
        <v>0</v>
      </c>
      <c r="SB58" s="11">
        <v>0</v>
      </c>
      <c r="SC58" s="11">
        <v>0</v>
      </c>
      <c r="SD58" s="11">
        <v>24.981828610966559</v>
      </c>
      <c r="SE58" s="11">
        <v>0</v>
      </c>
      <c r="SF58" s="11">
        <v>0</v>
      </c>
      <c r="SG58" s="11">
        <v>0</v>
      </c>
      <c r="SH58" s="11">
        <v>0</v>
      </c>
      <c r="SI58" s="11">
        <v>0</v>
      </c>
      <c r="SJ58" s="11">
        <v>0</v>
      </c>
      <c r="SK58" s="11">
        <v>0</v>
      </c>
      <c r="SL58" s="11">
        <v>0</v>
      </c>
      <c r="SM58" s="11">
        <v>0</v>
      </c>
      <c r="SN58" s="11">
        <v>0</v>
      </c>
      <c r="SO58" s="11">
        <v>0</v>
      </c>
      <c r="SP58" s="11">
        <v>0</v>
      </c>
      <c r="SQ58" s="11">
        <v>0</v>
      </c>
      <c r="SR58" s="11">
        <v>0</v>
      </c>
      <c r="SS58" s="11">
        <v>0</v>
      </c>
      <c r="ST58" s="11">
        <v>0</v>
      </c>
      <c r="SU58" s="11">
        <v>0</v>
      </c>
      <c r="SV58" s="11">
        <v>0</v>
      </c>
      <c r="SW58" s="11">
        <v>0</v>
      </c>
      <c r="SX58" s="11">
        <v>9.0562276696290329</v>
      </c>
      <c r="SY58" s="11">
        <v>0</v>
      </c>
      <c r="SZ58" s="11">
        <v>0</v>
      </c>
      <c r="TA58" s="11">
        <v>0</v>
      </c>
      <c r="TB58" s="11">
        <v>0</v>
      </c>
      <c r="TC58" s="11">
        <v>0</v>
      </c>
      <c r="TD58" s="11">
        <v>0</v>
      </c>
      <c r="TE58" s="11">
        <v>0</v>
      </c>
      <c r="TF58" s="11">
        <v>0</v>
      </c>
      <c r="TG58" s="11">
        <v>0</v>
      </c>
      <c r="TH58" s="11">
        <v>0.52534872716774406</v>
      </c>
      <c r="TI58" s="11">
        <v>0</v>
      </c>
      <c r="TJ58" s="11">
        <v>0</v>
      </c>
      <c r="TK58" s="11">
        <v>0</v>
      </c>
      <c r="TL58" s="11">
        <v>0</v>
      </c>
      <c r="TM58" s="11">
        <v>0</v>
      </c>
      <c r="TN58" s="11">
        <v>0</v>
      </c>
      <c r="TO58" s="11">
        <v>0</v>
      </c>
      <c r="TP58" s="11">
        <v>0</v>
      </c>
      <c r="TQ58" s="11">
        <v>0</v>
      </c>
      <c r="TR58" s="11">
        <v>0</v>
      </c>
      <c r="TS58" s="11">
        <v>0</v>
      </c>
      <c r="TT58" s="11">
        <v>0</v>
      </c>
      <c r="TU58" s="11">
        <v>0</v>
      </c>
      <c r="TV58" s="11">
        <v>0</v>
      </c>
      <c r="TW58" s="11">
        <v>0</v>
      </c>
      <c r="TX58" s="11">
        <v>0</v>
      </c>
      <c r="TY58" s="11">
        <v>0</v>
      </c>
      <c r="TZ58" s="11">
        <v>0</v>
      </c>
      <c r="UA58" s="11">
        <v>0</v>
      </c>
      <c r="UB58" s="11">
        <v>0</v>
      </c>
      <c r="UC58" s="11">
        <v>0</v>
      </c>
      <c r="UD58" s="11">
        <v>0</v>
      </c>
      <c r="UE58" s="11">
        <v>0</v>
      </c>
      <c r="UF58" s="11">
        <v>0</v>
      </c>
      <c r="UG58" s="11">
        <v>0</v>
      </c>
      <c r="UH58" s="11">
        <v>0</v>
      </c>
      <c r="UI58" s="11">
        <v>0</v>
      </c>
      <c r="UJ58" s="11">
        <v>0</v>
      </c>
      <c r="UK58" s="11">
        <v>0</v>
      </c>
      <c r="UL58" s="11">
        <v>0</v>
      </c>
      <c r="UM58" s="11">
        <v>0</v>
      </c>
      <c r="UN58" s="11">
        <v>0</v>
      </c>
      <c r="UO58" s="11">
        <v>0</v>
      </c>
      <c r="UP58" s="11">
        <v>0</v>
      </c>
      <c r="UQ58" s="11">
        <v>0</v>
      </c>
      <c r="UR58" s="11">
        <v>0</v>
      </c>
      <c r="US58" s="11">
        <v>0</v>
      </c>
      <c r="UT58" s="11">
        <v>0</v>
      </c>
      <c r="UU58" s="11">
        <v>0</v>
      </c>
      <c r="UV58" s="11">
        <v>0</v>
      </c>
      <c r="UW58" s="11">
        <v>0</v>
      </c>
      <c r="UX58" s="11">
        <v>0</v>
      </c>
      <c r="UY58" s="11">
        <v>0</v>
      </c>
      <c r="UZ58" s="11">
        <v>0</v>
      </c>
      <c r="VA58" s="11">
        <v>0</v>
      </c>
      <c r="VB58" s="11">
        <v>0</v>
      </c>
      <c r="VC58" s="11">
        <v>0</v>
      </c>
      <c r="VD58" s="11">
        <v>0</v>
      </c>
      <c r="VE58" s="11">
        <v>0</v>
      </c>
      <c r="VF58" s="11">
        <v>0</v>
      </c>
      <c r="VG58" s="11">
        <v>0</v>
      </c>
      <c r="VH58" s="11">
        <v>0</v>
      </c>
      <c r="VI58" s="11">
        <v>0</v>
      </c>
      <c r="VJ58" s="11">
        <v>0</v>
      </c>
      <c r="VK58" s="11">
        <v>0</v>
      </c>
      <c r="VL58" s="11">
        <v>0</v>
      </c>
      <c r="VM58" s="11">
        <v>0</v>
      </c>
      <c r="VN58" s="11">
        <v>0</v>
      </c>
      <c r="VO58" s="11">
        <v>0</v>
      </c>
      <c r="VP58" s="11">
        <v>0</v>
      </c>
      <c r="VQ58" s="11">
        <v>0</v>
      </c>
      <c r="VR58" s="11">
        <v>0</v>
      </c>
      <c r="VS58" s="11">
        <v>0</v>
      </c>
      <c r="VT58" s="11">
        <v>0</v>
      </c>
      <c r="VU58" s="11">
        <v>0</v>
      </c>
      <c r="VV58" s="11">
        <v>0</v>
      </c>
      <c r="VW58" s="11">
        <v>0</v>
      </c>
      <c r="VX58" s="11">
        <v>0</v>
      </c>
      <c r="VY58" s="11">
        <v>0</v>
      </c>
      <c r="VZ58" s="11">
        <v>0</v>
      </c>
      <c r="WA58" s="11">
        <v>0</v>
      </c>
      <c r="WB58" s="11">
        <v>0</v>
      </c>
      <c r="WC58" s="11">
        <v>0</v>
      </c>
      <c r="WD58" s="11">
        <v>0</v>
      </c>
      <c r="WE58" s="11">
        <v>0</v>
      </c>
      <c r="WF58" s="11">
        <v>0</v>
      </c>
      <c r="WG58" s="11">
        <v>0</v>
      </c>
      <c r="WH58" s="11">
        <v>0</v>
      </c>
      <c r="WI58" s="11">
        <v>0</v>
      </c>
      <c r="WJ58" s="11">
        <v>0</v>
      </c>
      <c r="WK58" s="11">
        <v>0</v>
      </c>
      <c r="WL58" s="11">
        <v>0</v>
      </c>
      <c r="WM58" s="11">
        <v>0</v>
      </c>
      <c r="WN58" s="11">
        <v>0</v>
      </c>
      <c r="WO58" s="11">
        <v>0</v>
      </c>
      <c r="WP58" s="11">
        <v>0</v>
      </c>
      <c r="WQ58" s="11">
        <v>0</v>
      </c>
      <c r="WR58" s="11">
        <v>0</v>
      </c>
      <c r="WS58" s="11">
        <v>0</v>
      </c>
      <c r="WT58" s="11">
        <v>0</v>
      </c>
      <c r="WU58" s="11">
        <v>0</v>
      </c>
      <c r="WV58" s="11">
        <v>0</v>
      </c>
      <c r="WW58" s="11">
        <v>0</v>
      </c>
      <c r="WX58" s="11">
        <v>0</v>
      </c>
      <c r="WY58" s="11">
        <v>0</v>
      </c>
      <c r="WZ58" s="11">
        <v>0</v>
      </c>
      <c r="XA58" s="11">
        <v>0</v>
      </c>
      <c r="XB58" s="11">
        <v>0</v>
      </c>
      <c r="XC58" s="11">
        <v>0</v>
      </c>
      <c r="XD58" s="11">
        <v>0</v>
      </c>
      <c r="XE58" s="11">
        <v>0</v>
      </c>
      <c r="XF58" s="11">
        <v>0</v>
      </c>
      <c r="XG58" s="11">
        <v>0</v>
      </c>
      <c r="XH58" s="11">
        <v>0</v>
      </c>
      <c r="XI58" s="11">
        <v>0</v>
      </c>
      <c r="XJ58" s="11">
        <v>0</v>
      </c>
      <c r="XK58" s="11">
        <v>0</v>
      </c>
      <c r="XL58" s="11">
        <v>0</v>
      </c>
      <c r="XM58" s="11">
        <v>0</v>
      </c>
      <c r="XN58" s="11">
        <v>0</v>
      </c>
      <c r="XO58" s="11">
        <v>0</v>
      </c>
      <c r="XP58" s="11">
        <v>0</v>
      </c>
    </row>
    <row r="59" spans="1:640">
      <c r="A59" s="6">
        <v>232</v>
      </c>
      <c r="B59" s="3" t="s">
        <v>176</v>
      </c>
      <c r="C59" s="8">
        <f t="shared" si="0"/>
        <v>97.551933043763682</v>
      </c>
      <c r="D59" s="8">
        <f t="shared" si="1"/>
        <v>38.05761766438907</v>
      </c>
      <c r="E59" s="60">
        <f t="shared" si="6"/>
        <v>135.60955070815277</v>
      </c>
      <c r="F59" s="9">
        <f t="shared" si="2"/>
        <v>14.529934353554975</v>
      </c>
      <c r="G59" s="9">
        <f t="shared" si="3"/>
        <v>3.1384632333252069</v>
      </c>
      <c r="H59" s="9">
        <f t="shared" si="7"/>
        <v>17.668397586880182</v>
      </c>
      <c r="I59" s="10">
        <f t="shared" si="8"/>
        <v>112.08186739731866</v>
      </c>
      <c r="J59" s="10">
        <f t="shared" si="9"/>
        <v>41.196080897714275</v>
      </c>
      <c r="K59" s="10">
        <f t="shared" si="10"/>
        <v>153.27794829503296</v>
      </c>
      <c r="L59" s="57">
        <v>24.35144606390098</v>
      </c>
      <c r="M59" s="57">
        <v>73.200486979862703</v>
      </c>
      <c r="N59" s="57">
        <v>0</v>
      </c>
      <c r="O59" s="57">
        <v>0</v>
      </c>
      <c r="P59" s="57">
        <v>0</v>
      </c>
      <c r="Q59" s="57">
        <v>0</v>
      </c>
      <c r="R59" s="57">
        <v>17.063205619850397</v>
      </c>
      <c r="S59" s="57">
        <v>20.994412044538677</v>
      </c>
      <c r="T59" s="57">
        <v>0</v>
      </c>
      <c r="U59" s="58">
        <v>7.7257560091854698</v>
      </c>
      <c r="V59" s="58">
        <v>6.8041783443695047</v>
      </c>
      <c r="W59" s="58">
        <v>0</v>
      </c>
      <c r="X59" s="58">
        <v>0</v>
      </c>
      <c r="Y59" s="58">
        <v>0</v>
      </c>
      <c r="Z59" s="58">
        <v>0</v>
      </c>
      <c r="AA59" s="58">
        <v>3.140070035426024</v>
      </c>
      <c r="AB59" s="58">
        <v>-1.6068021008170087E-3</v>
      </c>
      <c r="AC59" s="58">
        <v>0</v>
      </c>
      <c r="AD59" s="59">
        <f t="shared" si="12"/>
        <v>32.077202073086447</v>
      </c>
      <c r="AE59" s="59">
        <f t="shared" si="12"/>
        <v>80.004665324232207</v>
      </c>
      <c r="AF59" s="59">
        <f t="shared" si="12"/>
        <v>0</v>
      </c>
      <c r="AG59" s="59">
        <f t="shared" si="11"/>
        <v>0</v>
      </c>
      <c r="AH59" s="59">
        <f t="shared" si="11"/>
        <v>0</v>
      </c>
      <c r="AI59" s="59">
        <f t="shared" si="11"/>
        <v>0</v>
      </c>
      <c r="AJ59" s="59">
        <f t="shared" si="11"/>
        <v>20.203275655276421</v>
      </c>
      <c r="AK59" s="59">
        <f t="shared" si="11"/>
        <v>20.992805242437861</v>
      </c>
      <c r="AL59" s="59">
        <f t="shared" si="11"/>
        <v>0</v>
      </c>
      <c r="AM59" s="11">
        <v>0</v>
      </c>
      <c r="AN59" s="11">
        <v>69.931149499903498</v>
      </c>
      <c r="AO59" s="11">
        <v>0</v>
      </c>
      <c r="AP59" s="11">
        <v>0</v>
      </c>
      <c r="AQ59" s="11">
        <v>0</v>
      </c>
      <c r="AR59" s="11">
        <v>0</v>
      </c>
      <c r="AS59" s="11">
        <v>0</v>
      </c>
      <c r="AT59" s="11">
        <v>0</v>
      </c>
      <c r="AU59" s="11">
        <v>0</v>
      </c>
      <c r="AV59" s="11">
        <v>0</v>
      </c>
      <c r="AW59" s="11">
        <v>0</v>
      </c>
      <c r="AX59" s="11">
        <v>5.0688505000964987</v>
      </c>
      <c r="AY59" s="11">
        <v>0</v>
      </c>
      <c r="AZ59" s="11">
        <v>0</v>
      </c>
      <c r="BA59" s="11">
        <v>0</v>
      </c>
      <c r="BB59" s="11">
        <v>0</v>
      </c>
      <c r="BC59" s="11">
        <v>0</v>
      </c>
      <c r="BD59" s="11">
        <v>0</v>
      </c>
      <c r="BE59" s="11">
        <v>0</v>
      </c>
      <c r="BF59" s="11">
        <v>0</v>
      </c>
      <c r="BG59" s="11">
        <v>0</v>
      </c>
      <c r="BH59" s="11">
        <v>3.2653972581844908</v>
      </c>
      <c r="BI59" s="11">
        <v>0</v>
      </c>
      <c r="BJ59" s="11">
        <v>0</v>
      </c>
      <c r="BK59" s="11">
        <v>0</v>
      </c>
      <c r="BL59" s="11">
        <v>0</v>
      </c>
      <c r="BM59" s="11">
        <v>0</v>
      </c>
      <c r="BN59" s="11">
        <v>0</v>
      </c>
      <c r="BO59" s="11">
        <v>0</v>
      </c>
      <c r="BP59" s="11">
        <v>0</v>
      </c>
      <c r="BQ59" s="11">
        <v>0</v>
      </c>
      <c r="BR59" s="11">
        <v>1.7346027418155088</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0</v>
      </c>
      <c r="EW59" s="11">
        <v>0</v>
      </c>
      <c r="EX59" s="11">
        <v>0</v>
      </c>
      <c r="EY59" s="11">
        <v>0</v>
      </c>
      <c r="EZ59" s="11">
        <v>0</v>
      </c>
      <c r="FA59" s="11">
        <v>0</v>
      </c>
      <c r="FB59" s="11">
        <v>0</v>
      </c>
      <c r="FC59" s="11">
        <v>0</v>
      </c>
      <c r="FD59" s="11">
        <v>0</v>
      </c>
      <c r="FE59" s="11">
        <v>0</v>
      </c>
      <c r="FF59" s="11">
        <v>0</v>
      </c>
      <c r="FG59" s="11">
        <v>0</v>
      </c>
      <c r="FH59" s="11">
        <v>0</v>
      </c>
      <c r="FI59" s="11">
        <v>0</v>
      </c>
      <c r="FJ59" s="11">
        <v>0</v>
      </c>
      <c r="FK59" s="11">
        <v>0</v>
      </c>
      <c r="FL59" s="11">
        <v>0</v>
      </c>
      <c r="FM59" s="11">
        <v>0</v>
      </c>
      <c r="FN59" s="11">
        <v>0</v>
      </c>
      <c r="FO59" s="11">
        <v>0</v>
      </c>
      <c r="FP59" s="11">
        <v>0</v>
      </c>
      <c r="FQ59" s="11">
        <v>0</v>
      </c>
      <c r="FR59" s="11">
        <v>0</v>
      </c>
      <c r="FS59" s="11">
        <v>0</v>
      </c>
      <c r="FT59" s="11">
        <v>0</v>
      </c>
      <c r="FU59" s="11">
        <v>0</v>
      </c>
      <c r="FV59" s="11">
        <v>0</v>
      </c>
      <c r="FW59" s="11">
        <v>0</v>
      </c>
      <c r="FX59" s="11">
        <v>0</v>
      </c>
      <c r="FY59" s="11">
        <v>0</v>
      </c>
      <c r="FZ59" s="11">
        <v>0</v>
      </c>
      <c r="GA59" s="11">
        <v>0</v>
      </c>
      <c r="GB59" s="11">
        <v>0</v>
      </c>
      <c r="GC59" s="11">
        <v>0</v>
      </c>
      <c r="GD59" s="11">
        <v>0</v>
      </c>
      <c r="GE59" s="11">
        <v>0</v>
      </c>
      <c r="GF59" s="11">
        <v>0</v>
      </c>
      <c r="GG59" s="11">
        <v>0</v>
      </c>
      <c r="GH59" s="11">
        <v>0</v>
      </c>
      <c r="GI59" s="11">
        <v>0</v>
      </c>
      <c r="GJ59" s="11">
        <v>0</v>
      </c>
      <c r="GK59" s="11">
        <v>0</v>
      </c>
      <c r="GL59" s="11">
        <v>0</v>
      </c>
      <c r="GM59" s="11">
        <v>0</v>
      </c>
      <c r="GN59" s="11">
        <v>0</v>
      </c>
      <c r="GO59" s="11">
        <v>0</v>
      </c>
      <c r="GP59" s="11">
        <v>0</v>
      </c>
      <c r="GQ59" s="11">
        <v>1.2090000000000001</v>
      </c>
      <c r="GR59" s="11">
        <v>0</v>
      </c>
      <c r="GS59" s="11">
        <v>0</v>
      </c>
      <c r="GT59" s="11">
        <v>0</v>
      </c>
      <c r="GU59" s="11">
        <v>0</v>
      </c>
      <c r="GV59" s="11">
        <v>0</v>
      </c>
      <c r="GW59" s="11">
        <v>0</v>
      </c>
      <c r="GX59" s="11">
        <v>5.9969999999999999</v>
      </c>
      <c r="GY59" s="11">
        <v>0</v>
      </c>
      <c r="GZ59" s="11">
        <v>0</v>
      </c>
      <c r="HA59" s="11">
        <v>0</v>
      </c>
      <c r="HB59" s="11">
        <v>0</v>
      </c>
      <c r="HC59" s="11">
        <v>0</v>
      </c>
      <c r="HD59" s="11">
        <v>0</v>
      </c>
      <c r="HE59" s="11">
        <v>0</v>
      </c>
      <c r="HF59" s="11">
        <v>0</v>
      </c>
      <c r="HG59" s="11">
        <v>0</v>
      </c>
      <c r="HH59" s="11">
        <v>0</v>
      </c>
      <c r="HI59" s="11">
        <v>0</v>
      </c>
      <c r="HJ59" s="11">
        <v>0</v>
      </c>
      <c r="HK59" s="11">
        <v>0</v>
      </c>
      <c r="HL59" s="11">
        <v>0</v>
      </c>
      <c r="HM59" s="11">
        <v>0</v>
      </c>
      <c r="HN59" s="11">
        <v>0</v>
      </c>
      <c r="HO59" s="11">
        <v>0</v>
      </c>
      <c r="HP59" s="11">
        <v>0</v>
      </c>
      <c r="HQ59" s="11">
        <v>0</v>
      </c>
      <c r="HR59" s="11">
        <v>0</v>
      </c>
      <c r="HS59" s="11">
        <v>0</v>
      </c>
      <c r="HT59" s="11">
        <v>0</v>
      </c>
      <c r="HU59" s="11">
        <v>0</v>
      </c>
      <c r="HV59" s="11">
        <v>0</v>
      </c>
      <c r="HW59" s="11">
        <v>0</v>
      </c>
      <c r="HX59" s="11">
        <v>0</v>
      </c>
      <c r="HY59" s="11">
        <v>0</v>
      </c>
      <c r="HZ59" s="11">
        <v>0</v>
      </c>
      <c r="IA59" s="11">
        <v>0</v>
      </c>
      <c r="IB59" s="11">
        <v>0</v>
      </c>
      <c r="IC59" s="11">
        <v>0</v>
      </c>
      <c r="ID59" s="11">
        <v>0</v>
      </c>
      <c r="IE59" s="11">
        <v>0</v>
      </c>
      <c r="IF59" s="11">
        <v>0</v>
      </c>
      <c r="IG59" s="11">
        <v>0</v>
      </c>
      <c r="IH59" s="11">
        <v>0</v>
      </c>
      <c r="II59" s="11">
        <v>0</v>
      </c>
      <c r="IJ59" s="11">
        <v>0</v>
      </c>
      <c r="IK59" s="11">
        <v>0</v>
      </c>
      <c r="IL59" s="11">
        <v>0</v>
      </c>
      <c r="IM59" s="11">
        <v>0</v>
      </c>
      <c r="IN59" s="11">
        <v>0</v>
      </c>
      <c r="IO59" s="11">
        <v>0</v>
      </c>
      <c r="IP59" s="11">
        <v>0</v>
      </c>
      <c r="IQ59" s="11">
        <v>0</v>
      </c>
      <c r="IR59" s="11">
        <v>0</v>
      </c>
      <c r="IS59" s="11">
        <v>0</v>
      </c>
      <c r="IT59" s="11">
        <v>0</v>
      </c>
      <c r="IU59" s="11">
        <v>0</v>
      </c>
      <c r="IV59" s="11">
        <v>0</v>
      </c>
      <c r="IW59" s="11">
        <v>0</v>
      </c>
      <c r="IX59" s="11">
        <v>0</v>
      </c>
      <c r="IY59" s="11">
        <v>0</v>
      </c>
      <c r="IZ59" s="11">
        <v>0</v>
      </c>
      <c r="JA59" s="11">
        <v>0</v>
      </c>
      <c r="JB59" s="11">
        <v>0</v>
      </c>
      <c r="JC59" s="11">
        <v>0</v>
      </c>
      <c r="JD59" s="11">
        <v>0</v>
      </c>
      <c r="JE59" s="11">
        <v>0</v>
      </c>
      <c r="JF59" s="11">
        <v>14.999997827967064</v>
      </c>
      <c r="JG59" s="11">
        <v>0</v>
      </c>
      <c r="JH59" s="11">
        <v>0</v>
      </c>
      <c r="JI59" s="11">
        <v>0</v>
      </c>
      <c r="JJ59" s="11">
        <v>0</v>
      </c>
      <c r="JK59" s="11">
        <v>0</v>
      </c>
      <c r="JL59" s="11">
        <v>0</v>
      </c>
      <c r="JM59" s="11">
        <v>0</v>
      </c>
      <c r="JN59" s="11">
        <v>0</v>
      </c>
      <c r="JO59" s="11">
        <v>0</v>
      </c>
      <c r="JP59" s="11">
        <v>0</v>
      </c>
      <c r="JQ59" s="11">
        <v>0</v>
      </c>
      <c r="JR59" s="11">
        <v>0</v>
      </c>
      <c r="JS59" s="11">
        <v>0</v>
      </c>
      <c r="JT59" s="11">
        <v>0</v>
      </c>
      <c r="JU59" s="11">
        <v>0</v>
      </c>
      <c r="JV59" s="11">
        <v>0</v>
      </c>
      <c r="JW59" s="11">
        <v>0</v>
      </c>
      <c r="JX59" s="11">
        <v>0</v>
      </c>
      <c r="JY59" s="11">
        <v>0</v>
      </c>
      <c r="JZ59" s="11">
        <v>0</v>
      </c>
      <c r="KA59" s="11">
        <v>0</v>
      </c>
      <c r="KB59" s="11">
        <v>0</v>
      </c>
      <c r="KC59" s="11">
        <v>0</v>
      </c>
      <c r="KD59" s="11">
        <v>0</v>
      </c>
      <c r="KE59" s="11">
        <v>0</v>
      </c>
      <c r="KF59" s="11">
        <v>0</v>
      </c>
      <c r="KG59" s="11">
        <v>0</v>
      </c>
      <c r="KH59" s="11">
        <v>0</v>
      </c>
      <c r="KI59" s="11">
        <v>0</v>
      </c>
      <c r="KJ59" s="11">
        <v>0</v>
      </c>
      <c r="KK59" s="11">
        <v>0</v>
      </c>
      <c r="KL59" s="11">
        <v>0</v>
      </c>
      <c r="KM59" s="11">
        <v>0</v>
      </c>
      <c r="KN59" s="11">
        <v>0</v>
      </c>
      <c r="KO59" s="11">
        <v>0</v>
      </c>
      <c r="KP59" s="11">
        <v>0</v>
      </c>
      <c r="KQ59" s="11">
        <v>0</v>
      </c>
      <c r="KR59" s="11">
        <v>0</v>
      </c>
      <c r="KS59" s="11">
        <v>0</v>
      </c>
      <c r="KT59" s="11">
        <v>0</v>
      </c>
      <c r="KU59" s="11">
        <v>0</v>
      </c>
      <c r="KV59" s="11">
        <v>0</v>
      </c>
      <c r="KW59" s="11">
        <v>0</v>
      </c>
      <c r="KX59" s="11">
        <v>0</v>
      </c>
      <c r="KY59" s="11">
        <v>0</v>
      </c>
      <c r="KZ59" s="11">
        <v>0</v>
      </c>
      <c r="LA59" s="11">
        <v>0</v>
      </c>
      <c r="LB59" s="11">
        <v>0</v>
      </c>
      <c r="LC59" s="11">
        <v>0</v>
      </c>
      <c r="LD59" s="11">
        <v>0</v>
      </c>
      <c r="LE59" s="11">
        <v>0</v>
      </c>
      <c r="LF59" s="11">
        <v>0</v>
      </c>
      <c r="LG59" s="11">
        <v>0</v>
      </c>
      <c r="LH59" s="11">
        <v>0</v>
      </c>
      <c r="LI59" s="11">
        <v>0</v>
      </c>
      <c r="LJ59" s="11">
        <v>0</v>
      </c>
      <c r="LK59" s="11">
        <v>0</v>
      </c>
      <c r="LL59" s="11">
        <v>0</v>
      </c>
      <c r="LM59" s="11">
        <v>0</v>
      </c>
      <c r="LN59" s="11">
        <v>0</v>
      </c>
      <c r="LO59" s="11">
        <v>0</v>
      </c>
      <c r="LP59" s="11">
        <v>0</v>
      </c>
      <c r="LQ59" s="11">
        <v>0</v>
      </c>
      <c r="LR59" s="11">
        <v>0</v>
      </c>
      <c r="LS59" s="11">
        <v>0</v>
      </c>
      <c r="LT59" s="11">
        <v>0</v>
      </c>
      <c r="LU59" s="11">
        <v>0</v>
      </c>
      <c r="LV59" s="11">
        <v>0</v>
      </c>
      <c r="LW59" s="11">
        <v>0</v>
      </c>
      <c r="LX59" s="11">
        <v>0</v>
      </c>
      <c r="LY59" s="11">
        <v>0</v>
      </c>
      <c r="LZ59" s="11">
        <v>0</v>
      </c>
      <c r="MA59" s="11">
        <v>0</v>
      </c>
      <c r="MB59" s="11">
        <v>0</v>
      </c>
      <c r="MC59" s="11">
        <v>0</v>
      </c>
      <c r="MD59" s="11">
        <v>0</v>
      </c>
      <c r="ME59" s="11">
        <v>0</v>
      </c>
      <c r="MF59" s="11">
        <v>0</v>
      </c>
      <c r="MG59" s="11">
        <v>0</v>
      </c>
      <c r="MH59" s="11">
        <v>0</v>
      </c>
      <c r="MI59" s="11">
        <v>0</v>
      </c>
      <c r="MJ59" s="11">
        <v>0</v>
      </c>
      <c r="MK59" s="11">
        <v>0</v>
      </c>
      <c r="ML59" s="11">
        <v>0</v>
      </c>
      <c r="MM59" s="11">
        <v>0</v>
      </c>
      <c r="MN59" s="11">
        <v>0</v>
      </c>
      <c r="MO59" s="11">
        <v>0</v>
      </c>
      <c r="MP59" s="11">
        <v>0</v>
      </c>
      <c r="MQ59" s="11">
        <v>0</v>
      </c>
      <c r="MR59" s="11">
        <v>0</v>
      </c>
      <c r="MS59" s="11">
        <v>0</v>
      </c>
      <c r="MT59" s="11">
        <v>0</v>
      </c>
      <c r="MU59" s="11">
        <v>0</v>
      </c>
      <c r="MV59" s="11">
        <v>0</v>
      </c>
      <c r="MW59" s="11">
        <v>0</v>
      </c>
      <c r="MX59" s="11">
        <v>0</v>
      </c>
      <c r="MY59" s="11">
        <v>0</v>
      </c>
      <c r="MZ59" s="11">
        <v>0</v>
      </c>
      <c r="NA59" s="11">
        <v>0</v>
      </c>
      <c r="NB59" s="11">
        <v>0</v>
      </c>
      <c r="NC59" s="11">
        <v>0</v>
      </c>
      <c r="ND59" s="11">
        <v>0</v>
      </c>
      <c r="NE59" s="11">
        <v>0</v>
      </c>
      <c r="NF59" s="11">
        <v>0</v>
      </c>
      <c r="NG59" s="11">
        <v>0</v>
      </c>
      <c r="NH59" s="11">
        <v>0</v>
      </c>
      <c r="NI59" s="11">
        <v>0</v>
      </c>
      <c r="NJ59" s="11">
        <v>0</v>
      </c>
      <c r="NK59" s="11">
        <v>0</v>
      </c>
      <c r="NL59" s="11">
        <v>0</v>
      </c>
      <c r="NM59" s="11">
        <v>0</v>
      </c>
      <c r="NN59" s="11">
        <v>0</v>
      </c>
      <c r="NO59" s="11">
        <v>0</v>
      </c>
      <c r="NP59" s="11">
        <v>0</v>
      </c>
      <c r="NQ59" s="11">
        <v>0</v>
      </c>
      <c r="NR59" s="11">
        <v>0</v>
      </c>
      <c r="NS59" s="11">
        <v>0</v>
      </c>
      <c r="NT59" s="11">
        <v>0</v>
      </c>
      <c r="NU59" s="11">
        <v>0</v>
      </c>
      <c r="NV59" s="11">
        <v>0</v>
      </c>
      <c r="NW59" s="11">
        <v>0</v>
      </c>
      <c r="NX59" s="11">
        <v>0</v>
      </c>
      <c r="NY59" s="11">
        <v>0</v>
      </c>
      <c r="NZ59" s="11">
        <v>0</v>
      </c>
      <c r="OA59" s="11">
        <v>0</v>
      </c>
      <c r="OB59" s="11">
        <v>0</v>
      </c>
      <c r="OC59" s="11">
        <v>0</v>
      </c>
      <c r="OD59" s="11">
        <v>0</v>
      </c>
      <c r="OE59" s="11">
        <v>0</v>
      </c>
      <c r="OF59" s="11">
        <v>0</v>
      </c>
      <c r="OG59" s="11">
        <v>0</v>
      </c>
      <c r="OH59" s="11">
        <v>7.4660970426382942</v>
      </c>
      <c r="OI59" s="11">
        <v>0</v>
      </c>
      <c r="OJ59" s="11">
        <v>0</v>
      </c>
      <c r="OK59" s="11">
        <v>0</v>
      </c>
      <c r="OL59" s="11">
        <v>0</v>
      </c>
      <c r="OM59" s="11">
        <v>0</v>
      </c>
      <c r="ON59" s="11">
        <v>0</v>
      </c>
      <c r="OO59" s="11">
        <v>-2.5857834283876842E-3</v>
      </c>
      <c r="OP59" s="11">
        <v>0</v>
      </c>
      <c r="OQ59" s="11">
        <v>0</v>
      </c>
      <c r="OR59" s="11">
        <v>4.639421956731729</v>
      </c>
      <c r="OS59" s="11">
        <v>0</v>
      </c>
      <c r="OT59" s="11">
        <v>0</v>
      </c>
      <c r="OU59" s="11">
        <v>0</v>
      </c>
      <c r="OV59" s="11">
        <v>0</v>
      </c>
      <c r="OW59" s="11">
        <v>0</v>
      </c>
      <c r="OX59" s="11">
        <v>0</v>
      </c>
      <c r="OY59" s="11">
        <v>-1.6068021008170087E-3</v>
      </c>
      <c r="OZ59" s="11">
        <v>0</v>
      </c>
      <c r="PA59" s="11">
        <v>0</v>
      </c>
      <c r="PB59" s="11">
        <v>3.4897018779392415</v>
      </c>
      <c r="PC59" s="11">
        <v>3.9402217747171861E-3</v>
      </c>
      <c r="PD59" s="11">
        <v>0</v>
      </c>
      <c r="PE59" s="11">
        <v>0</v>
      </c>
      <c r="PF59" s="11">
        <v>0</v>
      </c>
      <c r="PG59" s="11">
        <v>0</v>
      </c>
      <c r="PH59" s="11">
        <v>17.063205619850397</v>
      </c>
      <c r="PI59" s="11">
        <v>0</v>
      </c>
      <c r="PJ59" s="11">
        <v>0</v>
      </c>
      <c r="PK59" s="11">
        <v>0</v>
      </c>
      <c r="PL59" s="11">
        <v>0.6421951738505165</v>
      </c>
      <c r="PM59" s="11">
        <v>7.2510245749655706E-4</v>
      </c>
      <c r="PN59" s="11">
        <v>0</v>
      </c>
      <c r="PO59" s="11">
        <v>0</v>
      </c>
      <c r="PP59" s="11">
        <v>0</v>
      </c>
      <c r="PQ59" s="11">
        <v>0</v>
      </c>
      <c r="PR59" s="11">
        <v>3.140070035426024</v>
      </c>
      <c r="PS59" s="11">
        <v>0</v>
      </c>
      <c r="PT59" s="11">
        <v>0</v>
      </c>
      <c r="PU59" s="11">
        <v>0</v>
      </c>
      <c r="PV59" s="11">
        <v>3.159991960618588</v>
      </c>
      <c r="PW59" s="11">
        <v>0</v>
      </c>
      <c r="PX59" s="11">
        <v>0</v>
      </c>
      <c r="PY59" s="11">
        <v>0</v>
      </c>
      <c r="PZ59" s="11">
        <v>0</v>
      </c>
      <c r="QA59" s="11">
        <v>0</v>
      </c>
      <c r="QB59" s="11">
        <v>0</v>
      </c>
      <c r="QC59" s="11">
        <v>0</v>
      </c>
      <c r="QD59" s="11">
        <v>0</v>
      </c>
      <c r="QE59" s="11">
        <v>0</v>
      </c>
      <c r="QF59" s="11">
        <v>0.46213454096544215</v>
      </c>
      <c r="QG59" s="11">
        <v>0</v>
      </c>
      <c r="QH59" s="11">
        <v>0</v>
      </c>
      <c r="QI59" s="11">
        <v>0</v>
      </c>
      <c r="QJ59" s="11">
        <v>0</v>
      </c>
      <c r="QK59" s="11">
        <v>0</v>
      </c>
      <c r="QL59" s="11">
        <v>0</v>
      </c>
      <c r="QM59" s="11">
        <v>0</v>
      </c>
      <c r="QN59" s="11">
        <v>0</v>
      </c>
      <c r="QO59" s="11">
        <v>0</v>
      </c>
      <c r="QP59" s="11">
        <v>1.869000776079317</v>
      </c>
      <c r="QQ59" s="11">
        <v>0</v>
      </c>
      <c r="QR59" s="11">
        <v>0</v>
      </c>
      <c r="QS59" s="11">
        <v>0</v>
      </c>
      <c r="QT59" s="11">
        <v>0</v>
      </c>
      <c r="QU59" s="11">
        <v>0</v>
      </c>
      <c r="QV59" s="11">
        <v>0</v>
      </c>
      <c r="QW59" s="11">
        <v>0</v>
      </c>
      <c r="QX59" s="11">
        <v>0</v>
      </c>
      <c r="QY59" s="11">
        <v>0</v>
      </c>
      <c r="QZ59" s="11">
        <v>5.3398137409639078E-2</v>
      </c>
      <c r="RA59" s="11">
        <v>0</v>
      </c>
      <c r="RB59" s="11">
        <v>0</v>
      </c>
      <c r="RC59" s="11">
        <v>0</v>
      </c>
      <c r="RD59" s="11">
        <v>0</v>
      </c>
      <c r="RE59" s="11">
        <v>0</v>
      </c>
      <c r="RF59" s="11">
        <v>0</v>
      </c>
      <c r="RG59" s="11">
        <v>0</v>
      </c>
      <c r="RH59" s="11">
        <v>0</v>
      </c>
      <c r="RI59" s="11">
        <v>0</v>
      </c>
      <c r="RJ59" s="11">
        <v>0.78887627695800222</v>
      </c>
      <c r="RK59" s="11">
        <v>0</v>
      </c>
      <c r="RL59" s="11">
        <v>0</v>
      </c>
      <c r="RM59" s="11">
        <v>0</v>
      </c>
      <c r="RN59" s="11">
        <v>0</v>
      </c>
      <c r="RO59" s="11">
        <v>0</v>
      </c>
      <c r="RP59" s="11">
        <v>0</v>
      </c>
      <c r="RQ59" s="11">
        <v>0</v>
      </c>
      <c r="RR59" s="11">
        <v>0</v>
      </c>
      <c r="RS59" s="11">
        <v>0</v>
      </c>
      <c r="RT59" s="11">
        <v>1.3780535061303996</v>
      </c>
      <c r="RU59" s="11">
        <v>0</v>
      </c>
      <c r="RV59" s="11">
        <v>0</v>
      </c>
      <c r="RW59" s="11">
        <v>0</v>
      </c>
      <c r="RX59" s="11">
        <v>0</v>
      </c>
      <c r="RY59" s="11">
        <v>0</v>
      </c>
      <c r="RZ59" s="11">
        <v>0</v>
      </c>
      <c r="SA59" s="11">
        <v>0</v>
      </c>
      <c r="SB59" s="11">
        <v>0</v>
      </c>
      <c r="SC59" s="11">
        <v>0</v>
      </c>
      <c r="SD59" s="11">
        <v>1.5599365220172459</v>
      </c>
      <c r="SE59" s="11">
        <v>0</v>
      </c>
      <c r="SF59" s="11">
        <v>0</v>
      </c>
      <c r="SG59" s="11">
        <v>0</v>
      </c>
      <c r="SH59" s="11">
        <v>0</v>
      </c>
      <c r="SI59" s="11">
        <v>0</v>
      </c>
      <c r="SJ59" s="11">
        <v>0</v>
      </c>
      <c r="SK59" s="11">
        <v>0</v>
      </c>
      <c r="SL59" s="11">
        <v>0</v>
      </c>
      <c r="SM59" s="11">
        <v>0</v>
      </c>
      <c r="SN59" s="11">
        <v>0</v>
      </c>
      <c r="SO59" s="11">
        <v>0</v>
      </c>
      <c r="SP59" s="11">
        <v>0</v>
      </c>
      <c r="SQ59" s="11">
        <v>0</v>
      </c>
      <c r="SR59" s="11">
        <v>0</v>
      </c>
      <c r="SS59" s="11">
        <v>0</v>
      </c>
      <c r="ST59" s="11">
        <v>0</v>
      </c>
      <c r="SU59" s="11">
        <v>0</v>
      </c>
      <c r="SV59" s="11">
        <v>0</v>
      </c>
      <c r="SW59" s="11">
        <v>0</v>
      </c>
      <c r="SX59" s="11">
        <v>4.5281138348145165</v>
      </c>
      <c r="SY59" s="11">
        <v>0</v>
      </c>
      <c r="SZ59" s="11">
        <v>0</v>
      </c>
      <c r="TA59" s="11">
        <v>0</v>
      </c>
      <c r="TB59" s="11">
        <v>0</v>
      </c>
      <c r="TC59" s="11">
        <v>0</v>
      </c>
      <c r="TD59" s="11">
        <v>0</v>
      </c>
      <c r="TE59" s="11">
        <v>0</v>
      </c>
      <c r="TF59" s="11">
        <v>0</v>
      </c>
      <c r="TG59" s="11">
        <v>0</v>
      </c>
      <c r="TH59" s="11">
        <v>0.26258216479005531</v>
      </c>
      <c r="TI59" s="11">
        <v>0</v>
      </c>
      <c r="TJ59" s="11">
        <v>0</v>
      </c>
      <c r="TK59" s="11">
        <v>0</v>
      </c>
      <c r="TL59" s="11">
        <v>0</v>
      </c>
      <c r="TM59" s="11">
        <v>0</v>
      </c>
      <c r="TN59" s="11">
        <v>0</v>
      </c>
      <c r="TO59" s="11">
        <v>0</v>
      </c>
      <c r="TP59" s="11">
        <v>0</v>
      </c>
      <c r="TQ59" s="11">
        <v>0</v>
      </c>
      <c r="TR59" s="11">
        <v>0</v>
      </c>
      <c r="TS59" s="11">
        <v>0</v>
      </c>
      <c r="TT59" s="11">
        <v>0</v>
      </c>
      <c r="TU59" s="11">
        <v>0</v>
      </c>
      <c r="TV59" s="11">
        <v>0</v>
      </c>
      <c r="TW59" s="11">
        <v>0</v>
      </c>
      <c r="TX59" s="11">
        <v>0</v>
      </c>
      <c r="TY59" s="11">
        <v>0</v>
      </c>
      <c r="TZ59" s="11">
        <v>0</v>
      </c>
      <c r="UA59" s="11">
        <v>0</v>
      </c>
      <c r="UB59" s="11">
        <v>0</v>
      </c>
      <c r="UC59" s="11">
        <v>0</v>
      </c>
      <c r="UD59" s="11">
        <v>0</v>
      </c>
      <c r="UE59" s="11">
        <v>0</v>
      </c>
      <c r="UF59" s="11">
        <v>0</v>
      </c>
      <c r="UG59" s="11">
        <v>0</v>
      </c>
      <c r="UH59" s="11">
        <v>0</v>
      </c>
      <c r="UI59" s="11">
        <v>0</v>
      </c>
      <c r="UJ59" s="11">
        <v>0</v>
      </c>
      <c r="UK59" s="11">
        <v>0</v>
      </c>
      <c r="UL59" s="11">
        <v>0</v>
      </c>
      <c r="UM59" s="11">
        <v>0</v>
      </c>
      <c r="UN59" s="11">
        <v>0</v>
      </c>
      <c r="UO59" s="11">
        <v>0</v>
      </c>
      <c r="UP59" s="11">
        <v>0</v>
      </c>
      <c r="UQ59" s="11">
        <v>0</v>
      </c>
      <c r="UR59" s="11">
        <v>0</v>
      </c>
      <c r="US59" s="11">
        <v>0</v>
      </c>
      <c r="UT59" s="11">
        <v>0</v>
      </c>
      <c r="UU59" s="11">
        <v>0</v>
      </c>
      <c r="UV59" s="11">
        <v>0</v>
      </c>
      <c r="UW59" s="11">
        <v>0</v>
      </c>
      <c r="UX59" s="11">
        <v>0</v>
      </c>
      <c r="UY59" s="11">
        <v>0</v>
      </c>
      <c r="UZ59" s="11">
        <v>0</v>
      </c>
      <c r="VA59" s="11">
        <v>0</v>
      </c>
      <c r="VB59" s="11">
        <v>0</v>
      </c>
      <c r="VC59" s="11">
        <v>0</v>
      </c>
      <c r="VD59" s="11">
        <v>0</v>
      </c>
      <c r="VE59" s="11">
        <v>0</v>
      </c>
      <c r="VF59" s="11">
        <v>0</v>
      </c>
      <c r="VG59" s="11">
        <v>0</v>
      </c>
      <c r="VH59" s="11">
        <v>0</v>
      </c>
      <c r="VI59" s="11">
        <v>0</v>
      </c>
      <c r="VJ59" s="11">
        <v>0</v>
      </c>
      <c r="VK59" s="11">
        <v>0</v>
      </c>
      <c r="VL59" s="11">
        <v>0</v>
      </c>
      <c r="VM59" s="11">
        <v>0</v>
      </c>
      <c r="VN59" s="11">
        <v>0</v>
      </c>
      <c r="VO59" s="11">
        <v>0</v>
      </c>
      <c r="VP59" s="11">
        <v>0</v>
      </c>
      <c r="VQ59" s="11">
        <v>0</v>
      </c>
      <c r="VR59" s="11">
        <v>0</v>
      </c>
      <c r="VS59" s="11">
        <v>0</v>
      </c>
      <c r="VT59" s="11">
        <v>0</v>
      </c>
      <c r="VU59" s="11">
        <v>0</v>
      </c>
      <c r="VV59" s="11">
        <v>0</v>
      </c>
      <c r="VW59" s="11">
        <v>0</v>
      </c>
      <c r="VX59" s="11">
        <v>0</v>
      </c>
      <c r="VY59" s="11">
        <v>0</v>
      </c>
      <c r="VZ59" s="11">
        <v>0</v>
      </c>
      <c r="WA59" s="11">
        <v>0</v>
      </c>
      <c r="WB59" s="11">
        <v>0</v>
      </c>
      <c r="WC59" s="11">
        <v>0</v>
      </c>
      <c r="WD59" s="11">
        <v>0</v>
      </c>
      <c r="WE59" s="11">
        <v>0</v>
      </c>
      <c r="WF59" s="11">
        <v>0</v>
      </c>
      <c r="WG59" s="11">
        <v>0</v>
      </c>
      <c r="WH59" s="11">
        <v>0</v>
      </c>
      <c r="WI59" s="11">
        <v>0</v>
      </c>
      <c r="WJ59" s="11">
        <v>0</v>
      </c>
      <c r="WK59" s="11">
        <v>0</v>
      </c>
      <c r="WL59" s="11">
        <v>0</v>
      </c>
      <c r="WM59" s="11">
        <v>0</v>
      </c>
      <c r="WN59" s="11">
        <v>0</v>
      </c>
      <c r="WO59" s="11">
        <v>0</v>
      </c>
      <c r="WP59" s="11">
        <v>0</v>
      </c>
      <c r="WQ59" s="11">
        <v>0</v>
      </c>
      <c r="WR59" s="11">
        <v>0</v>
      </c>
      <c r="WS59" s="11">
        <v>0</v>
      </c>
      <c r="WT59" s="11">
        <v>0.20002862393256596</v>
      </c>
      <c r="WU59" s="11">
        <v>0</v>
      </c>
      <c r="WV59" s="11">
        <v>0</v>
      </c>
      <c r="WW59" s="11">
        <v>0</v>
      </c>
      <c r="WX59" s="11">
        <v>0</v>
      </c>
      <c r="WY59" s="11">
        <v>0</v>
      </c>
      <c r="WZ59" s="11">
        <v>0</v>
      </c>
      <c r="XA59" s="11">
        <v>0</v>
      </c>
      <c r="XB59" s="11">
        <v>0</v>
      </c>
      <c r="XC59" s="11">
        <v>0</v>
      </c>
      <c r="XD59" s="11">
        <v>0.36866967821089813</v>
      </c>
      <c r="XE59" s="11">
        <v>0</v>
      </c>
      <c r="XF59" s="11">
        <v>0</v>
      </c>
      <c r="XG59" s="11">
        <v>0</v>
      </c>
      <c r="XH59" s="11">
        <v>0</v>
      </c>
      <c r="XI59" s="11">
        <v>0</v>
      </c>
      <c r="XJ59" s="11">
        <v>0</v>
      </c>
      <c r="XK59" s="11">
        <v>0</v>
      </c>
      <c r="XL59" s="11">
        <v>0</v>
      </c>
      <c r="XM59" s="11">
        <v>0</v>
      </c>
      <c r="XN59" s="11">
        <v>0</v>
      </c>
      <c r="XO59" s="11">
        <v>0</v>
      </c>
      <c r="XP59" s="11">
        <v>0</v>
      </c>
    </row>
    <row r="60" spans="1:640">
      <c r="A60" s="6">
        <v>233</v>
      </c>
      <c r="B60" s="3" t="s">
        <v>177</v>
      </c>
      <c r="C60" s="8">
        <f t="shared" si="0"/>
        <v>1171.761038196719</v>
      </c>
      <c r="D60" s="8">
        <f t="shared" si="1"/>
        <v>1762.1022034514604</v>
      </c>
      <c r="E60" s="60">
        <f t="shared" si="6"/>
        <v>2933.8632416481796</v>
      </c>
      <c r="F60" s="9">
        <f t="shared" si="2"/>
        <v>865.75260943755904</v>
      </c>
      <c r="G60" s="9">
        <f t="shared" si="3"/>
        <v>1949.7457524596575</v>
      </c>
      <c r="H60" s="9">
        <f t="shared" si="7"/>
        <v>2815.4983618972165</v>
      </c>
      <c r="I60" s="10">
        <f t="shared" si="8"/>
        <v>2037.5136476342782</v>
      </c>
      <c r="J60" s="10">
        <f t="shared" si="9"/>
        <v>3711.8479559111179</v>
      </c>
      <c r="K60" s="10">
        <f t="shared" si="10"/>
        <v>5749.3616035453961</v>
      </c>
      <c r="L60" s="57">
        <v>907.84840613388508</v>
      </c>
      <c r="M60" s="57">
        <v>263.91263206283401</v>
      </c>
      <c r="N60" s="57">
        <v>0</v>
      </c>
      <c r="O60" s="57">
        <v>56.604949999999974</v>
      </c>
      <c r="P60" s="57">
        <v>-0.13300000000000001</v>
      </c>
      <c r="Q60" s="57">
        <v>85</v>
      </c>
      <c r="R60" s="57">
        <v>0</v>
      </c>
      <c r="S60" s="57">
        <v>1620.6302534514605</v>
      </c>
      <c r="T60" s="57">
        <v>0</v>
      </c>
      <c r="U60" s="58">
        <v>301.53939342961132</v>
      </c>
      <c r="V60" s="58">
        <v>564.21321600794772</v>
      </c>
      <c r="W60" s="58">
        <v>0</v>
      </c>
      <c r="X60" s="58">
        <v>301.73086000000001</v>
      </c>
      <c r="Y60" s="58">
        <v>510.68016999999998</v>
      </c>
      <c r="Z60" s="58">
        <v>0</v>
      </c>
      <c r="AA60" s="58">
        <v>0</v>
      </c>
      <c r="AB60" s="58">
        <v>924.43922245965757</v>
      </c>
      <c r="AC60" s="58">
        <v>212.8955</v>
      </c>
      <c r="AD60" s="59">
        <f t="shared" si="12"/>
        <v>1209.3877995634964</v>
      </c>
      <c r="AE60" s="59">
        <f t="shared" si="12"/>
        <v>828.12584807078179</v>
      </c>
      <c r="AF60" s="59">
        <f t="shared" si="12"/>
        <v>0</v>
      </c>
      <c r="AG60" s="59">
        <f t="shared" si="11"/>
        <v>358.33580999999998</v>
      </c>
      <c r="AH60" s="59">
        <f t="shared" si="11"/>
        <v>510.54716999999999</v>
      </c>
      <c r="AI60" s="59">
        <f t="shared" si="11"/>
        <v>85</v>
      </c>
      <c r="AJ60" s="59">
        <f t="shared" si="11"/>
        <v>0</v>
      </c>
      <c r="AK60" s="59">
        <f t="shared" si="11"/>
        <v>2545.0694759111179</v>
      </c>
      <c r="AL60" s="59">
        <f t="shared" si="11"/>
        <v>212.8955</v>
      </c>
      <c r="AM60" s="11">
        <v>0</v>
      </c>
      <c r="AN60" s="11">
        <v>52.500577383220886</v>
      </c>
      <c r="AO60" s="11">
        <v>0</v>
      </c>
      <c r="AP60" s="11">
        <v>0</v>
      </c>
      <c r="AQ60" s="11">
        <v>-0.13300000000000001</v>
      </c>
      <c r="AR60" s="11">
        <v>0</v>
      </c>
      <c r="AS60" s="11">
        <v>0</v>
      </c>
      <c r="AT60" s="11">
        <v>390.5949718557012</v>
      </c>
      <c r="AU60" s="11">
        <v>0</v>
      </c>
      <c r="AV60" s="11">
        <v>0</v>
      </c>
      <c r="AW60" s="11">
        <v>0</v>
      </c>
      <c r="AX60" s="11">
        <v>3.8054226167791128</v>
      </c>
      <c r="AY60" s="11">
        <v>0</v>
      </c>
      <c r="AZ60" s="11">
        <v>0</v>
      </c>
      <c r="BA60" s="11">
        <v>0</v>
      </c>
      <c r="BB60" s="11">
        <v>0</v>
      </c>
      <c r="BC60" s="11">
        <v>0</v>
      </c>
      <c r="BD60" s="11">
        <v>28.302028144298802</v>
      </c>
      <c r="BE60" s="11">
        <v>0</v>
      </c>
      <c r="BF60" s="11">
        <v>0</v>
      </c>
      <c r="BG60" s="11">
        <v>0</v>
      </c>
      <c r="BH60" s="11">
        <v>85.230323228914358</v>
      </c>
      <c r="BI60" s="11">
        <v>0</v>
      </c>
      <c r="BJ60" s="11">
        <v>0</v>
      </c>
      <c r="BK60" s="11">
        <v>0</v>
      </c>
      <c r="BL60" s="11">
        <v>0</v>
      </c>
      <c r="BM60" s="11">
        <v>0</v>
      </c>
      <c r="BN60" s="11">
        <v>79.643835884050731</v>
      </c>
      <c r="BO60" s="11">
        <v>0</v>
      </c>
      <c r="BP60" s="11">
        <v>0</v>
      </c>
      <c r="BQ60" s="11">
        <v>0</v>
      </c>
      <c r="BR60" s="11">
        <v>45.274966771085616</v>
      </c>
      <c r="BS60" s="11">
        <v>0</v>
      </c>
      <c r="BT60" s="11">
        <v>0</v>
      </c>
      <c r="BU60" s="11">
        <v>0</v>
      </c>
      <c r="BV60" s="11">
        <v>0</v>
      </c>
      <c r="BW60" s="11">
        <v>0</v>
      </c>
      <c r="BX60" s="11">
        <v>42.307384115949269</v>
      </c>
      <c r="BY60" s="11">
        <v>0</v>
      </c>
      <c r="BZ60" s="11">
        <v>0</v>
      </c>
      <c r="CA60" s="11">
        <v>0</v>
      </c>
      <c r="CB60" s="11">
        <v>7.4356875033808695E-2</v>
      </c>
      <c r="CC60" s="11">
        <v>0</v>
      </c>
      <c r="CD60" s="11">
        <v>0</v>
      </c>
      <c r="CE60" s="11">
        <v>0</v>
      </c>
      <c r="CF60" s="11">
        <v>0</v>
      </c>
      <c r="CG60" s="11">
        <v>0</v>
      </c>
      <c r="CH60" s="11">
        <v>265.98491221397484</v>
      </c>
      <c r="CI60" s="11">
        <v>0</v>
      </c>
      <c r="CJ60" s="11">
        <v>0</v>
      </c>
      <c r="CK60" s="11">
        <v>0</v>
      </c>
      <c r="CL60" s="11">
        <v>7.9803124966191324E-2</v>
      </c>
      <c r="CM60" s="11">
        <v>0</v>
      </c>
      <c r="CN60" s="11">
        <v>0</v>
      </c>
      <c r="CO60" s="11">
        <v>476.89639</v>
      </c>
      <c r="CP60" s="11">
        <v>0</v>
      </c>
      <c r="CQ60" s="11">
        <v>0</v>
      </c>
      <c r="CR60" s="11">
        <v>-191.42948221397486</v>
      </c>
      <c r="CS60" s="11">
        <v>0</v>
      </c>
      <c r="CT60" s="11">
        <v>0</v>
      </c>
      <c r="CU60" s="11">
        <v>0</v>
      </c>
      <c r="CV60" s="11">
        <v>3.7976264894010514</v>
      </c>
      <c r="CW60" s="11">
        <v>0</v>
      </c>
      <c r="CX60" s="11">
        <v>0</v>
      </c>
      <c r="CY60" s="11">
        <v>0</v>
      </c>
      <c r="CZ60" s="11">
        <v>0</v>
      </c>
      <c r="DA60" s="11">
        <v>0</v>
      </c>
      <c r="DB60" s="11">
        <v>10.435941995396963</v>
      </c>
      <c r="DC60" s="11">
        <v>0</v>
      </c>
      <c r="DD60" s="11">
        <v>0</v>
      </c>
      <c r="DE60" s="11">
        <v>0</v>
      </c>
      <c r="DF60" s="11">
        <v>115.67668351059895</v>
      </c>
      <c r="DG60" s="11">
        <v>0</v>
      </c>
      <c r="DH60" s="11">
        <v>0</v>
      </c>
      <c r="DI60" s="11">
        <v>0</v>
      </c>
      <c r="DJ60" s="11">
        <v>0</v>
      </c>
      <c r="DK60" s="11">
        <v>0</v>
      </c>
      <c r="DL60" s="11">
        <v>317.881488004603</v>
      </c>
      <c r="DM60" s="11">
        <v>0</v>
      </c>
      <c r="DN60" s="11">
        <v>0</v>
      </c>
      <c r="DO60" s="11">
        <v>0</v>
      </c>
      <c r="DP60" s="11">
        <v>94.970199437049942</v>
      </c>
      <c r="DQ60" s="11">
        <v>0</v>
      </c>
      <c r="DR60" s="11">
        <v>0</v>
      </c>
      <c r="DS60" s="11">
        <v>0</v>
      </c>
      <c r="DT60" s="11">
        <v>0</v>
      </c>
      <c r="DU60" s="11">
        <v>0</v>
      </c>
      <c r="DV60" s="11">
        <v>0</v>
      </c>
      <c r="DW60" s="11">
        <v>0</v>
      </c>
      <c r="DX60" s="11">
        <v>0</v>
      </c>
      <c r="DY60" s="11">
        <v>0</v>
      </c>
      <c r="DZ60" s="11">
        <v>55.789780988675489</v>
      </c>
      <c r="EA60" s="11">
        <v>0</v>
      </c>
      <c r="EB60" s="11">
        <v>0</v>
      </c>
      <c r="EC60" s="11">
        <v>0</v>
      </c>
      <c r="ED60" s="11">
        <v>0</v>
      </c>
      <c r="EE60" s="11">
        <v>0</v>
      </c>
      <c r="EF60" s="11">
        <v>0</v>
      </c>
      <c r="EG60" s="11">
        <v>0</v>
      </c>
      <c r="EH60" s="11">
        <v>0</v>
      </c>
      <c r="EI60" s="11">
        <v>0</v>
      </c>
      <c r="EJ60" s="11">
        <v>0</v>
      </c>
      <c r="EK60" s="11">
        <v>0</v>
      </c>
      <c r="EL60" s="11">
        <v>0</v>
      </c>
      <c r="EM60" s="11">
        <v>0</v>
      </c>
      <c r="EN60" s="11">
        <v>0</v>
      </c>
      <c r="EO60" s="11">
        <v>0</v>
      </c>
      <c r="EP60" s="11">
        <v>0</v>
      </c>
      <c r="EQ60" s="11">
        <v>0</v>
      </c>
      <c r="ER60" s="11">
        <v>0</v>
      </c>
      <c r="ES60" s="11">
        <v>0</v>
      </c>
      <c r="ET60" s="11">
        <v>0</v>
      </c>
      <c r="EU60" s="11">
        <v>0</v>
      </c>
      <c r="EV60" s="11">
        <v>0</v>
      </c>
      <c r="EW60" s="11">
        <v>0</v>
      </c>
      <c r="EX60" s="11">
        <v>0</v>
      </c>
      <c r="EY60" s="11">
        <v>0</v>
      </c>
      <c r="EZ60" s="11">
        <v>0</v>
      </c>
      <c r="FA60" s="11">
        <v>0</v>
      </c>
      <c r="FB60" s="11">
        <v>0</v>
      </c>
      <c r="FC60" s="11">
        <v>0</v>
      </c>
      <c r="FD60" s="11">
        <v>0</v>
      </c>
      <c r="FE60" s="11">
        <v>0</v>
      </c>
      <c r="FF60" s="11">
        <v>0</v>
      </c>
      <c r="FG60" s="11">
        <v>0</v>
      </c>
      <c r="FH60" s="11">
        <v>0</v>
      </c>
      <c r="FI60" s="11">
        <v>0</v>
      </c>
      <c r="FJ60" s="11">
        <v>417.49065999999999</v>
      </c>
      <c r="FK60" s="11">
        <v>212.8955</v>
      </c>
      <c r="FL60" s="11">
        <v>0</v>
      </c>
      <c r="FM60" s="11">
        <v>0</v>
      </c>
      <c r="FN60" s="11">
        <v>0</v>
      </c>
      <c r="FO60" s="11">
        <v>0</v>
      </c>
      <c r="FP60" s="11">
        <v>0</v>
      </c>
      <c r="FQ60" s="11">
        <v>0</v>
      </c>
      <c r="FR60" s="11">
        <v>85</v>
      </c>
      <c r="FS60" s="11">
        <v>0</v>
      </c>
      <c r="FT60" s="11">
        <v>0</v>
      </c>
      <c r="FU60" s="11">
        <v>0</v>
      </c>
      <c r="FV60" s="11">
        <v>0</v>
      </c>
      <c r="FW60" s="11">
        <v>0</v>
      </c>
      <c r="FX60" s="11">
        <v>0</v>
      </c>
      <c r="FY60" s="11">
        <v>0</v>
      </c>
      <c r="FZ60" s="11">
        <v>0</v>
      </c>
      <c r="GA60" s="11">
        <v>0</v>
      </c>
      <c r="GB60" s="11">
        <v>0</v>
      </c>
      <c r="GC60" s="11">
        <v>0</v>
      </c>
      <c r="GD60" s="11">
        <v>0</v>
      </c>
      <c r="GE60" s="11">
        <v>0</v>
      </c>
      <c r="GF60" s="11">
        <v>0</v>
      </c>
      <c r="GG60" s="11">
        <v>0</v>
      </c>
      <c r="GH60" s="11">
        <v>0</v>
      </c>
      <c r="GI60" s="11">
        <v>0</v>
      </c>
      <c r="GJ60" s="11">
        <v>0</v>
      </c>
      <c r="GK60" s="11">
        <v>0</v>
      </c>
      <c r="GL60" s="11">
        <v>0</v>
      </c>
      <c r="GM60" s="11">
        <v>0</v>
      </c>
      <c r="GN60" s="11">
        <v>0</v>
      </c>
      <c r="GO60" s="11">
        <v>0</v>
      </c>
      <c r="GP60" s="11">
        <v>0</v>
      </c>
      <c r="GQ60" s="11">
        <v>182.27099999999999</v>
      </c>
      <c r="GR60" s="11">
        <v>18.204000000000001</v>
      </c>
      <c r="GS60" s="11">
        <v>0</v>
      </c>
      <c r="GT60" s="11">
        <v>0</v>
      </c>
      <c r="GU60" s="11">
        <v>0</v>
      </c>
      <c r="GV60" s="11">
        <v>0</v>
      </c>
      <c r="GW60" s="11">
        <v>0</v>
      </c>
      <c r="GX60" s="11">
        <v>342.44299999999998</v>
      </c>
      <c r="GY60" s="11">
        <v>0</v>
      </c>
      <c r="GZ60" s="11">
        <v>0</v>
      </c>
      <c r="HA60" s="11">
        <v>0</v>
      </c>
      <c r="HB60" s="11">
        <v>0</v>
      </c>
      <c r="HC60" s="11">
        <v>0</v>
      </c>
      <c r="HD60" s="11">
        <v>0</v>
      </c>
      <c r="HE60" s="11">
        <v>0</v>
      </c>
      <c r="HF60" s="11">
        <v>0</v>
      </c>
      <c r="HG60" s="11">
        <v>0</v>
      </c>
      <c r="HH60" s="11">
        <v>0</v>
      </c>
      <c r="HI60" s="11">
        <v>0</v>
      </c>
      <c r="HJ60" s="11">
        <v>0</v>
      </c>
      <c r="HK60" s="11">
        <v>0</v>
      </c>
      <c r="HL60" s="11">
        <v>0</v>
      </c>
      <c r="HM60" s="11">
        <v>0</v>
      </c>
      <c r="HN60" s="11">
        <v>0</v>
      </c>
      <c r="HO60" s="11">
        <v>0</v>
      </c>
      <c r="HP60" s="11">
        <v>0</v>
      </c>
      <c r="HQ60" s="11">
        <v>0</v>
      </c>
      <c r="HR60" s="11">
        <v>0</v>
      </c>
      <c r="HS60" s="11">
        <v>0</v>
      </c>
      <c r="HT60" s="11">
        <v>0</v>
      </c>
      <c r="HU60" s="11">
        <v>0</v>
      </c>
      <c r="HV60" s="11">
        <v>0</v>
      </c>
      <c r="HW60" s="11">
        <v>0</v>
      </c>
      <c r="HX60" s="11">
        <v>0</v>
      </c>
      <c r="HY60" s="11">
        <v>0</v>
      </c>
      <c r="HZ60" s="11">
        <v>0</v>
      </c>
      <c r="IA60" s="11">
        <v>0</v>
      </c>
      <c r="IB60" s="11">
        <v>0</v>
      </c>
      <c r="IC60" s="11">
        <v>0</v>
      </c>
      <c r="ID60" s="11">
        <v>0</v>
      </c>
      <c r="IE60" s="11">
        <v>0</v>
      </c>
      <c r="IF60" s="11">
        <v>343.55828000000002</v>
      </c>
      <c r="IG60" s="11">
        <v>0</v>
      </c>
      <c r="IH60" s="11">
        <v>0</v>
      </c>
      <c r="II60" s="11">
        <v>0</v>
      </c>
      <c r="IJ60" s="11">
        <v>0</v>
      </c>
      <c r="IK60" s="11">
        <v>0</v>
      </c>
      <c r="IL60" s="11">
        <v>121.95122000000001</v>
      </c>
      <c r="IM60" s="11">
        <v>0</v>
      </c>
      <c r="IN60" s="11">
        <v>0</v>
      </c>
      <c r="IO60" s="11">
        <v>0</v>
      </c>
      <c r="IP60" s="11">
        <v>0</v>
      </c>
      <c r="IQ60" s="11">
        <v>0</v>
      </c>
      <c r="IR60" s="11">
        <v>0</v>
      </c>
      <c r="IS60" s="11">
        <v>0</v>
      </c>
      <c r="IT60" s="11">
        <v>0</v>
      </c>
      <c r="IU60" s="11">
        <v>0</v>
      </c>
      <c r="IV60" s="11">
        <v>11.26864</v>
      </c>
      <c r="IW60" s="11">
        <v>0</v>
      </c>
      <c r="IX60" s="11">
        <v>0</v>
      </c>
      <c r="IY60" s="11">
        <v>0</v>
      </c>
      <c r="IZ60" s="11">
        <v>0</v>
      </c>
      <c r="JA60" s="11">
        <v>0</v>
      </c>
      <c r="JB60" s="11">
        <v>0</v>
      </c>
      <c r="JC60" s="11">
        <v>0</v>
      </c>
      <c r="JD60" s="11">
        <v>0</v>
      </c>
      <c r="JE60" s="11">
        <v>0</v>
      </c>
      <c r="JF60" s="11">
        <v>0</v>
      </c>
      <c r="JG60" s="11">
        <v>0</v>
      </c>
      <c r="JH60" s="11">
        <v>0</v>
      </c>
      <c r="JI60" s="11">
        <v>0</v>
      </c>
      <c r="JJ60" s="11">
        <v>0</v>
      </c>
      <c r="JK60" s="11">
        <v>0</v>
      </c>
      <c r="JL60" s="11">
        <v>0</v>
      </c>
      <c r="JM60" s="11">
        <v>0</v>
      </c>
      <c r="JN60" s="11">
        <v>0</v>
      </c>
      <c r="JO60" s="11">
        <v>0</v>
      </c>
      <c r="JP60" s="11">
        <v>177.73184000000001</v>
      </c>
      <c r="JQ60" s="11">
        <v>0</v>
      </c>
      <c r="JR60" s="11">
        <v>0</v>
      </c>
      <c r="JS60" s="11">
        <v>0</v>
      </c>
      <c r="JT60" s="11">
        <v>0</v>
      </c>
      <c r="JU60" s="11">
        <v>0</v>
      </c>
      <c r="JV60" s="11">
        <v>0</v>
      </c>
      <c r="JW60" s="11">
        <v>0</v>
      </c>
      <c r="JX60" s="11">
        <v>0</v>
      </c>
      <c r="JY60" s="11">
        <v>0</v>
      </c>
      <c r="JZ60" s="11">
        <v>0</v>
      </c>
      <c r="KA60" s="11">
        <v>0</v>
      </c>
      <c r="KB60" s="11">
        <v>0</v>
      </c>
      <c r="KC60" s="11">
        <v>0</v>
      </c>
      <c r="KD60" s="11">
        <v>0</v>
      </c>
      <c r="KE60" s="11">
        <v>0</v>
      </c>
      <c r="KF60" s="11">
        <v>0</v>
      </c>
      <c r="KG60" s="11">
        <v>0</v>
      </c>
      <c r="KH60" s="11">
        <v>0</v>
      </c>
      <c r="KI60" s="11">
        <v>0</v>
      </c>
      <c r="KJ60" s="11">
        <v>0</v>
      </c>
      <c r="KK60" s="11">
        <v>0</v>
      </c>
      <c r="KL60" s="11">
        <v>0</v>
      </c>
      <c r="KM60" s="11">
        <v>0</v>
      </c>
      <c r="KN60" s="11">
        <v>0</v>
      </c>
      <c r="KO60" s="11">
        <v>0</v>
      </c>
      <c r="KP60" s="11">
        <v>0</v>
      </c>
      <c r="KQ60" s="11">
        <v>0</v>
      </c>
      <c r="KR60" s="11">
        <v>0</v>
      </c>
      <c r="KS60" s="11">
        <v>0</v>
      </c>
      <c r="KT60" s="11">
        <v>0</v>
      </c>
      <c r="KU60" s="11">
        <v>0</v>
      </c>
      <c r="KV60" s="11">
        <v>0</v>
      </c>
      <c r="KW60" s="11">
        <v>0</v>
      </c>
      <c r="KX60" s="11">
        <v>0</v>
      </c>
      <c r="KY60" s="11">
        <v>0</v>
      </c>
      <c r="KZ60" s="11">
        <v>0</v>
      </c>
      <c r="LA60" s="11">
        <v>0</v>
      </c>
      <c r="LB60" s="11">
        <v>0</v>
      </c>
      <c r="LC60" s="11">
        <v>0</v>
      </c>
      <c r="LD60" s="11">
        <v>1.0173652116184757</v>
      </c>
      <c r="LE60" s="11">
        <v>0</v>
      </c>
      <c r="LF60" s="11">
        <v>0</v>
      </c>
      <c r="LG60" s="11">
        <v>0</v>
      </c>
      <c r="LH60" s="11">
        <v>0</v>
      </c>
      <c r="LI60" s="11">
        <v>0</v>
      </c>
      <c r="LJ60" s="11">
        <v>0</v>
      </c>
      <c r="LK60" s="11">
        <v>0</v>
      </c>
      <c r="LL60" s="11">
        <v>0</v>
      </c>
      <c r="LM60" s="11">
        <v>0</v>
      </c>
      <c r="LN60" s="11">
        <v>1.064595443006104</v>
      </c>
      <c r="LO60" s="11">
        <v>0</v>
      </c>
      <c r="LP60" s="11">
        <v>0</v>
      </c>
      <c r="LQ60" s="11">
        <v>0</v>
      </c>
      <c r="LR60" s="11">
        <v>0</v>
      </c>
      <c r="LS60" s="11">
        <v>0</v>
      </c>
      <c r="LT60" s="11">
        <v>0</v>
      </c>
      <c r="LU60" s="11">
        <v>0</v>
      </c>
      <c r="LV60" s="11">
        <v>0</v>
      </c>
      <c r="LW60" s="11">
        <v>0</v>
      </c>
      <c r="LX60" s="11">
        <v>33.78378</v>
      </c>
      <c r="LY60" s="11">
        <v>0</v>
      </c>
      <c r="LZ60" s="11">
        <v>0</v>
      </c>
      <c r="MA60" s="11">
        <v>0</v>
      </c>
      <c r="MB60" s="11">
        <v>8.9818799999999985</v>
      </c>
      <c r="MC60" s="11">
        <v>0</v>
      </c>
      <c r="MD60" s="11">
        <v>0</v>
      </c>
      <c r="ME60" s="11">
        <v>0</v>
      </c>
      <c r="MF60" s="11">
        <v>0</v>
      </c>
      <c r="MG60" s="11">
        <v>0</v>
      </c>
      <c r="MH60" s="11">
        <v>0</v>
      </c>
      <c r="MI60" s="11">
        <v>0</v>
      </c>
      <c r="MJ60" s="11">
        <v>0</v>
      </c>
      <c r="MK60" s="11">
        <v>0</v>
      </c>
      <c r="ML60" s="11">
        <v>0</v>
      </c>
      <c r="MM60" s="11">
        <v>0</v>
      </c>
      <c r="MN60" s="11">
        <v>0</v>
      </c>
      <c r="MO60" s="11">
        <v>0</v>
      </c>
      <c r="MP60" s="11">
        <v>0</v>
      </c>
      <c r="MQ60" s="11">
        <v>0</v>
      </c>
      <c r="MR60" s="11">
        <v>19.77237452703336</v>
      </c>
      <c r="MS60" s="11">
        <v>0</v>
      </c>
      <c r="MT60" s="11">
        <v>0</v>
      </c>
      <c r="MU60" s="11">
        <v>0</v>
      </c>
      <c r="MV60" s="11">
        <v>0</v>
      </c>
      <c r="MW60" s="11">
        <v>0</v>
      </c>
      <c r="MX60" s="11">
        <v>0</v>
      </c>
      <c r="MY60" s="11">
        <v>0</v>
      </c>
      <c r="MZ60" s="11">
        <v>0</v>
      </c>
      <c r="NA60" s="11">
        <v>0</v>
      </c>
      <c r="NB60" s="11">
        <v>0</v>
      </c>
      <c r="NC60" s="11">
        <v>0</v>
      </c>
      <c r="ND60" s="11">
        <v>0</v>
      </c>
      <c r="NE60" s="11">
        <v>0</v>
      </c>
      <c r="NF60" s="11">
        <v>0</v>
      </c>
      <c r="NG60" s="11">
        <v>0</v>
      </c>
      <c r="NH60" s="11">
        <v>0</v>
      </c>
      <c r="NI60" s="11">
        <v>0</v>
      </c>
      <c r="NJ60" s="11">
        <v>0</v>
      </c>
      <c r="NK60" s="11">
        <v>0</v>
      </c>
      <c r="NL60" s="11">
        <v>0</v>
      </c>
      <c r="NM60" s="11">
        <v>0</v>
      </c>
      <c r="NN60" s="11">
        <v>0</v>
      </c>
      <c r="NO60" s="11">
        <v>0</v>
      </c>
      <c r="NP60" s="11">
        <v>0</v>
      </c>
      <c r="NQ60" s="11">
        <v>0</v>
      </c>
      <c r="NR60" s="11">
        <v>0</v>
      </c>
      <c r="NS60" s="11">
        <v>0</v>
      </c>
      <c r="NT60" s="11">
        <v>0</v>
      </c>
      <c r="NU60" s="11">
        <v>0</v>
      </c>
      <c r="NV60" s="11">
        <v>0</v>
      </c>
      <c r="NW60" s="11">
        <v>0</v>
      </c>
      <c r="NX60" s="11">
        <v>0</v>
      </c>
      <c r="NY60" s="11">
        <v>0</v>
      </c>
      <c r="NZ60" s="11">
        <v>0</v>
      </c>
      <c r="OA60" s="11">
        <v>0</v>
      </c>
      <c r="OB60" s="11">
        <v>0</v>
      </c>
      <c r="OC60" s="11">
        <v>0</v>
      </c>
      <c r="OD60" s="11">
        <v>0</v>
      </c>
      <c r="OE60" s="11">
        <v>53.777455119564159</v>
      </c>
      <c r="OF60" s="11">
        <v>0</v>
      </c>
      <c r="OG60" s="11">
        <v>0</v>
      </c>
      <c r="OH60" s="11">
        <v>291.17402352336126</v>
      </c>
      <c r="OI60" s="11">
        <v>0</v>
      </c>
      <c r="OJ60" s="11">
        <v>0</v>
      </c>
      <c r="OK60" s="11">
        <v>0</v>
      </c>
      <c r="OL60" s="11">
        <v>0</v>
      </c>
      <c r="OM60" s="11">
        <v>0</v>
      </c>
      <c r="ON60" s="11">
        <v>0</v>
      </c>
      <c r="OO60" s="11">
        <v>2.878903136405297</v>
      </c>
      <c r="OP60" s="11">
        <v>0</v>
      </c>
      <c r="OQ60" s="11">
        <v>0</v>
      </c>
      <c r="OR60" s="11">
        <v>180.93511914584533</v>
      </c>
      <c r="OS60" s="11">
        <v>0</v>
      </c>
      <c r="OT60" s="11">
        <v>0</v>
      </c>
      <c r="OU60" s="11">
        <v>0</v>
      </c>
      <c r="OV60" s="11">
        <v>0</v>
      </c>
      <c r="OW60" s="11">
        <v>0</v>
      </c>
      <c r="OX60" s="11">
        <v>0</v>
      </c>
      <c r="OY60" s="11">
        <v>1.7889462655072599</v>
      </c>
      <c r="OZ60" s="11">
        <v>0</v>
      </c>
      <c r="PA60" s="11">
        <v>0</v>
      </c>
      <c r="PB60" s="11">
        <v>136.09805323347774</v>
      </c>
      <c r="PC60" s="11">
        <v>0.15366864921397028</v>
      </c>
      <c r="PD60" s="11">
        <v>0</v>
      </c>
      <c r="PE60" s="11">
        <v>0</v>
      </c>
      <c r="PF60" s="11">
        <v>0</v>
      </c>
      <c r="PG60" s="11">
        <v>0</v>
      </c>
      <c r="PH60" s="11">
        <v>0</v>
      </c>
      <c r="PI60" s="11">
        <v>3.253129282132738</v>
      </c>
      <c r="PJ60" s="11">
        <v>0</v>
      </c>
      <c r="PK60" s="11">
        <v>0</v>
      </c>
      <c r="PL60" s="11">
        <v>25.045552890782449</v>
      </c>
      <c r="PM60" s="11">
        <v>2.8278995842365727E-2</v>
      </c>
      <c r="PN60" s="11">
        <v>0</v>
      </c>
      <c r="PO60" s="11">
        <v>0</v>
      </c>
      <c r="PP60" s="11">
        <v>0</v>
      </c>
      <c r="PQ60" s="11">
        <v>0</v>
      </c>
      <c r="PR60" s="11">
        <v>0</v>
      </c>
      <c r="PS60" s="11">
        <v>0.59865971305581356</v>
      </c>
      <c r="PT60" s="11">
        <v>0</v>
      </c>
      <c r="PU60" s="11">
        <v>0</v>
      </c>
      <c r="PV60" s="11">
        <v>123.24618040084678</v>
      </c>
      <c r="PW60" s="11">
        <v>0</v>
      </c>
      <c r="PX60" s="11">
        <v>0</v>
      </c>
      <c r="PY60" s="11">
        <v>0</v>
      </c>
      <c r="PZ60" s="11">
        <v>0</v>
      </c>
      <c r="QA60" s="11">
        <v>0</v>
      </c>
      <c r="QB60" s="11">
        <v>0</v>
      </c>
      <c r="QC60" s="11">
        <v>0</v>
      </c>
      <c r="QD60" s="11">
        <v>0</v>
      </c>
      <c r="QE60" s="11">
        <v>0</v>
      </c>
      <c r="QF60" s="11">
        <v>18.024196806544996</v>
      </c>
      <c r="QG60" s="11">
        <v>0</v>
      </c>
      <c r="QH60" s="11">
        <v>0</v>
      </c>
      <c r="QI60" s="11">
        <v>0</v>
      </c>
      <c r="QJ60" s="11">
        <v>0</v>
      </c>
      <c r="QK60" s="11">
        <v>0</v>
      </c>
      <c r="QL60" s="11">
        <v>0</v>
      </c>
      <c r="QM60" s="11">
        <v>0</v>
      </c>
      <c r="QN60" s="11">
        <v>0</v>
      </c>
      <c r="QO60" s="11">
        <v>0</v>
      </c>
      <c r="QP60" s="11">
        <v>93.471038812685848</v>
      </c>
      <c r="QQ60" s="11">
        <v>0</v>
      </c>
      <c r="QR60" s="11">
        <v>0</v>
      </c>
      <c r="QS60" s="11">
        <v>0</v>
      </c>
      <c r="QT60" s="11">
        <v>0</v>
      </c>
      <c r="QU60" s="11">
        <v>0</v>
      </c>
      <c r="QV60" s="11">
        <v>0</v>
      </c>
      <c r="QW60" s="11">
        <v>152.22066320773638</v>
      </c>
      <c r="QX60" s="11">
        <v>0</v>
      </c>
      <c r="QY60" s="11">
        <v>0</v>
      </c>
      <c r="QZ60" s="11">
        <v>2.6705068495539721</v>
      </c>
      <c r="RA60" s="11">
        <v>0</v>
      </c>
      <c r="RB60" s="11">
        <v>0</v>
      </c>
      <c r="RC60" s="11">
        <v>0</v>
      </c>
      <c r="RD60" s="11">
        <v>0</v>
      </c>
      <c r="RE60" s="11">
        <v>0</v>
      </c>
      <c r="RF60" s="11">
        <v>0</v>
      </c>
      <c r="RG60" s="11">
        <v>4.3490083014326943</v>
      </c>
      <c r="RH60" s="11">
        <v>0</v>
      </c>
      <c r="RI60" s="11">
        <v>0</v>
      </c>
      <c r="RJ60" s="11">
        <v>0</v>
      </c>
      <c r="RK60" s="11">
        <v>0</v>
      </c>
      <c r="RL60" s="11">
        <v>0</v>
      </c>
      <c r="RM60" s="11">
        <v>0</v>
      </c>
      <c r="RN60" s="11">
        <v>0</v>
      </c>
      <c r="RO60" s="11">
        <v>0</v>
      </c>
      <c r="RP60" s="11">
        <v>0</v>
      </c>
      <c r="RQ60" s="11">
        <v>0</v>
      </c>
      <c r="RR60" s="11">
        <v>0</v>
      </c>
      <c r="RS60" s="11">
        <v>0</v>
      </c>
      <c r="RT60" s="11">
        <v>53.795979967349901</v>
      </c>
      <c r="RU60" s="11">
        <v>0</v>
      </c>
      <c r="RV60" s="11">
        <v>0</v>
      </c>
      <c r="RW60" s="11">
        <v>0</v>
      </c>
      <c r="RX60" s="11">
        <v>0</v>
      </c>
      <c r="RY60" s="11">
        <v>0</v>
      </c>
      <c r="RZ60" s="11">
        <v>0</v>
      </c>
      <c r="SA60" s="11">
        <v>44.183650265135626</v>
      </c>
      <c r="SB60" s="11">
        <v>0</v>
      </c>
      <c r="SC60" s="11">
        <v>0</v>
      </c>
      <c r="SD60" s="11">
        <v>60.89626673816278</v>
      </c>
      <c r="SE60" s="11">
        <v>0</v>
      </c>
      <c r="SF60" s="11">
        <v>0</v>
      </c>
      <c r="SG60" s="11">
        <v>0</v>
      </c>
      <c r="SH60" s="11">
        <v>33.78378</v>
      </c>
      <c r="SI60" s="11">
        <v>0</v>
      </c>
      <c r="SJ60" s="11">
        <v>0</v>
      </c>
      <c r="SK60" s="11">
        <v>16.231469348453139</v>
      </c>
      <c r="SL60" s="11">
        <v>0</v>
      </c>
      <c r="SM60" s="11">
        <v>0</v>
      </c>
      <c r="SN60" s="11">
        <v>0</v>
      </c>
      <c r="SO60" s="11">
        <v>0</v>
      </c>
      <c r="SP60" s="11">
        <v>0</v>
      </c>
      <c r="SQ60" s="11">
        <v>0</v>
      </c>
      <c r="SR60" s="11">
        <v>0</v>
      </c>
      <c r="SS60" s="11">
        <v>0</v>
      </c>
      <c r="ST60" s="11">
        <v>0</v>
      </c>
      <c r="SU60" s="11">
        <v>0</v>
      </c>
      <c r="SV60" s="11">
        <v>0</v>
      </c>
      <c r="SW60" s="11">
        <v>0</v>
      </c>
      <c r="SX60" s="11">
        <v>18.112455339258066</v>
      </c>
      <c r="SY60" s="11">
        <v>0</v>
      </c>
      <c r="SZ60" s="11">
        <v>0</v>
      </c>
      <c r="TA60" s="11">
        <v>0</v>
      </c>
      <c r="TB60" s="11">
        <v>0</v>
      </c>
      <c r="TC60" s="11">
        <v>0</v>
      </c>
      <c r="TD60" s="11">
        <v>0</v>
      </c>
      <c r="TE60" s="11">
        <v>43.049091493318613</v>
      </c>
      <c r="TF60" s="11">
        <v>0</v>
      </c>
      <c r="TG60" s="11">
        <v>0</v>
      </c>
      <c r="TH60" s="11">
        <v>2.1012105110833428</v>
      </c>
      <c r="TI60" s="11">
        <v>0</v>
      </c>
      <c r="TJ60" s="11">
        <v>0</v>
      </c>
      <c r="TK60" s="11">
        <v>0</v>
      </c>
      <c r="TL60" s="11">
        <v>0</v>
      </c>
      <c r="TM60" s="11">
        <v>0</v>
      </c>
      <c r="TN60" s="11">
        <v>0</v>
      </c>
      <c r="TO60" s="11">
        <v>0</v>
      </c>
      <c r="TP60" s="11">
        <v>0</v>
      </c>
      <c r="TQ60" s="11">
        <v>0</v>
      </c>
      <c r="TR60" s="11">
        <v>0</v>
      </c>
      <c r="TS60" s="11">
        <v>0</v>
      </c>
      <c r="TT60" s="11">
        <v>0</v>
      </c>
      <c r="TU60" s="11">
        <v>0</v>
      </c>
      <c r="TV60" s="11">
        <v>0</v>
      </c>
      <c r="TW60" s="11">
        <v>0</v>
      </c>
      <c r="TX60" s="11">
        <v>0</v>
      </c>
      <c r="TY60" s="11">
        <v>0</v>
      </c>
      <c r="TZ60" s="11">
        <v>0</v>
      </c>
      <c r="UA60" s="11">
        <v>0</v>
      </c>
      <c r="UB60" s="11">
        <v>0</v>
      </c>
      <c r="UC60" s="11">
        <v>0</v>
      </c>
      <c r="UD60" s="11">
        <v>0</v>
      </c>
      <c r="UE60" s="11">
        <v>0</v>
      </c>
      <c r="UF60" s="11">
        <v>0</v>
      </c>
      <c r="UG60" s="11">
        <v>0</v>
      </c>
      <c r="UH60" s="11">
        <v>0</v>
      </c>
      <c r="UI60" s="11">
        <v>0</v>
      </c>
      <c r="UJ60" s="11">
        <v>0</v>
      </c>
      <c r="UK60" s="11">
        <v>0</v>
      </c>
      <c r="UL60" s="11">
        <v>0</v>
      </c>
      <c r="UM60" s="11">
        <v>0</v>
      </c>
      <c r="UN60" s="11">
        <v>0</v>
      </c>
      <c r="UO60" s="11">
        <v>0</v>
      </c>
      <c r="UP60" s="11">
        <v>0</v>
      </c>
      <c r="UQ60" s="11">
        <v>0</v>
      </c>
      <c r="UR60" s="11">
        <v>0</v>
      </c>
      <c r="US60" s="11">
        <v>0</v>
      </c>
      <c r="UT60" s="11">
        <v>0</v>
      </c>
      <c r="UU60" s="11">
        <v>0</v>
      </c>
      <c r="UV60" s="11">
        <v>0</v>
      </c>
      <c r="UW60" s="11">
        <v>0</v>
      </c>
      <c r="UX60" s="11">
        <v>0</v>
      </c>
      <c r="UY60" s="11">
        <v>0</v>
      </c>
      <c r="UZ60" s="11">
        <v>0</v>
      </c>
      <c r="VA60" s="11">
        <v>0</v>
      </c>
      <c r="VB60" s="11">
        <v>0</v>
      </c>
      <c r="VC60" s="11">
        <v>0</v>
      </c>
      <c r="VD60" s="11">
        <v>0</v>
      </c>
      <c r="VE60" s="11">
        <v>0</v>
      </c>
      <c r="VF60" s="11">
        <v>0</v>
      </c>
      <c r="VG60" s="11">
        <v>0</v>
      </c>
      <c r="VH60" s="11">
        <v>0</v>
      </c>
      <c r="VI60" s="11">
        <v>0</v>
      </c>
      <c r="VJ60" s="11">
        <v>0</v>
      </c>
      <c r="VK60" s="11">
        <v>0</v>
      </c>
      <c r="VL60" s="11">
        <v>0</v>
      </c>
      <c r="VM60" s="11">
        <v>0</v>
      </c>
      <c r="VN60" s="11">
        <v>0</v>
      </c>
      <c r="VO60" s="11">
        <v>0</v>
      </c>
      <c r="VP60" s="11">
        <v>0</v>
      </c>
      <c r="VQ60" s="11">
        <v>0</v>
      </c>
      <c r="VR60" s="11">
        <v>0</v>
      </c>
      <c r="VS60" s="11">
        <v>0</v>
      </c>
      <c r="VT60" s="11">
        <v>0</v>
      </c>
      <c r="VU60" s="11">
        <v>0</v>
      </c>
      <c r="VV60" s="11">
        <v>0</v>
      </c>
      <c r="VW60" s="11">
        <v>0</v>
      </c>
      <c r="VX60" s="11">
        <v>0</v>
      </c>
      <c r="VY60" s="11">
        <v>0</v>
      </c>
      <c r="VZ60" s="11">
        <v>0</v>
      </c>
      <c r="WA60" s="11">
        <v>0</v>
      </c>
      <c r="WB60" s="11">
        <v>0</v>
      </c>
      <c r="WC60" s="11">
        <v>0</v>
      </c>
      <c r="WD60" s="11">
        <v>0</v>
      </c>
      <c r="WE60" s="11">
        <v>0</v>
      </c>
      <c r="WF60" s="11">
        <v>0</v>
      </c>
      <c r="WG60" s="11">
        <v>0</v>
      </c>
      <c r="WH60" s="11">
        <v>0</v>
      </c>
      <c r="WI60" s="11">
        <v>0</v>
      </c>
      <c r="WJ60" s="11">
        <v>0</v>
      </c>
      <c r="WK60" s="11">
        <v>0</v>
      </c>
      <c r="WL60" s="11">
        <v>0</v>
      </c>
      <c r="WM60" s="11">
        <v>0</v>
      </c>
      <c r="WN60" s="11">
        <v>0</v>
      </c>
      <c r="WO60" s="11">
        <v>0</v>
      </c>
      <c r="WP60" s="11">
        <v>0</v>
      </c>
      <c r="WQ60" s="11">
        <v>0</v>
      </c>
      <c r="WR60" s="11">
        <v>0</v>
      </c>
      <c r="WS60" s="11">
        <v>0</v>
      </c>
      <c r="WT60" s="11">
        <v>7.5784643458222263</v>
      </c>
      <c r="WU60" s="11">
        <v>0</v>
      </c>
      <c r="WV60" s="11">
        <v>0</v>
      </c>
      <c r="WW60" s="11">
        <v>0</v>
      </c>
      <c r="WX60" s="11">
        <v>0</v>
      </c>
      <c r="WY60" s="11">
        <v>0</v>
      </c>
      <c r="WZ60" s="11">
        <v>0</v>
      </c>
      <c r="XA60" s="11">
        <v>53.636794378956381</v>
      </c>
      <c r="XB60" s="11">
        <v>0</v>
      </c>
      <c r="XC60" s="11">
        <v>0</v>
      </c>
      <c r="XD60" s="11">
        <v>13.967750998721797</v>
      </c>
      <c r="XE60" s="11">
        <v>0</v>
      </c>
      <c r="XF60" s="11">
        <v>0</v>
      </c>
      <c r="XG60" s="11">
        <v>0</v>
      </c>
      <c r="XH60" s="11">
        <v>0</v>
      </c>
      <c r="XI60" s="11">
        <v>0</v>
      </c>
      <c r="XJ60" s="11">
        <v>0</v>
      </c>
      <c r="XK60" s="11">
        <v>98.857150217762339</v>
      </c>
      <c r="XL60" s="11">
        <v>0</v>
      </c>
      <c r="XM60" s="11">
        <v>0</v>
      </c>
      <c r="XN60" s="11">
        <v>56.604949999999974</v>
      </c>
      <c r="XO60" s="11">
        <v>301.73086000000001</v>
      </c>
      <c r="XP60" s="11">
        <v>358.33580999999998</v>
      </c>
    </row>
    <row r="61" spans="1:640">
      <c r="A61" s="6">
        <v>748</v>
      </c>
      <c r="B61" s="3" t="s">
        <v>178</v>
      </c>
      <c r="C61" s="8">
        <f t="shared" si="0"/>
        <v>663.04323542516227</v>
      </c>
      <c r="D61" s="8">
        <f t="shared" si="1"/>
        <v>347.86314669943772</v>
      </c>
      <c r="E61" s="60">
        <f t="shared" si="6"/>
        <v>1010.9063821246</v>
      </c>
      <c r="F61" s="9">
        <f t="shared" si="2"/>
        <v>62.17060986731007</v>
      </c>
      <c r="G61" s="9">
        <f t="shared" si="3"/>
        <v>38.039320404518286</v>
      </c>
      <c r="H61" s="9">
        <f t="shared" si="7"/>
        <v>100.20993027182836</v>
      </c>
      <c r="I61" s="10">
        <f t="shared" si="8"/>
        <v>725.21384529247234</v>
      </c>
      <c r="J61" s="10">
        <f t="shared" si="9"/>
        <v>385.90246710395598</v>
      </c>
      <c r="K61" s="10">
        <f t="shared" si="10"/>
        <v>1111.1163123964284</v>
      </c>
      <c r="L61" s="57">
        <v>53.952122954469992</v>
      </c>
      <c r="M61" s="57">
        <v>586.26028742310041</v>
      </c>
      <c r="N61" s="57">
        <v>22.830825047591777</v>
      </c>
      <c r="O61" s="57">
        <v>0</v>
      </c>
      <c r="P61" s="57">
        <v>0</v>
      </c>
      <c r="Q61" s="57">
        <v>0</v>
      </c>
      <c r="R61" s="57">
        <v>327.70178950861788</v>
      </c>
      <c r="S61" s="57">
        <v>20.161357190819867</v>
      </c>
      <c r="T61" s="57">
        <v>0</v>
      </c>
      <c r="U61" s="58">
        <v>15.474105837148889</v>
      </c>
      <c r="V61" s="58">
        <v>42.495043225363972</v>
      </c>
      <c r="W61" s="58">
        <v>4.2014608047972066</v>
      </c>
      <c r="X61" s="58">
        <v>0</v>
      </c>
      <c r="Y61" s="58">
        <v>0</v>
      </c>
      <c r="Z61" s="58">
        <v>0</v>
      </c>
      <c r="AA61" s="58">
        <v>33.124250491382064</v>
      </c>
      <c r="AB61" s="58">
        <v>4.9150699131362199</v>
      </c>
      <c r="AC61" s="58">
        <v>0</v>
      </c>
      <c r="AD61" s="59">
        <f t="shared" si="12"/>
        <v>69.426228791618882</v>
      </c>
      <c r="AE61" s="59">
        <f t="shared" si="12"/>
        <v>628.75533064846434</v>
      </c>
      <c r="AF61" s="59">
        <f t="shared" si="12"/>
        <v>27.032285852388984</v>
      </c>
      <c r="AG61" s="59">
        <f t="shared" si="11"/>
        <v>0</v>
      </c>
      <c r="AH61" s="59">
        <f t="shared" si="11"/>
        <v>0</v>
      </c>
      <c r="AI61" s="59">
        <f t="shared" si="11"/>
        <v>0</v>
      </c>
      <c r="AJ61" s="59">
        <f t="shared" si="11"/>
        <v>360.82603999999992</v>
      </c>
      <c r="AK61" s="59">
        <f t="shared" si="11"/>
        <v>25.076427103956085</v>
      </c>
      <c r="AL61" s="59">
        <f t="shared" si="11"/>
        <v>0</v>
      </c>
      <c r="AM61" s="11">
        <v>0</v>
      </c>
      <c r="AN61" s="11">
        <v>586.25240697955098</v>
      </c>
      <c r="AO61" s="11">
        <v>0</v>
      </c>
      <c r="AP61" s="11">
        <v>0</v>
      </c>
      <c r="AQ61" s="11">
        <v>0</v>
      </c>
      <c r="AR61" s="11">
        <v>0</v>
      </c>
      <c r="AS61" s="11">
        <v>327.39339916005486</v>
      </c>
      <c r="AT61" s="11">
        <v>0</v>
      </c>
      <c r="AU61" s="11">
        <v>0</v>
      </c>
      <c r="AV61" s="11">
        <v>0</v>
      </c>
      <c r="AW61" s="11">
        <v>0</v>
      </c>
      <c r="AX61" s="11">
        <v>42.493593020448976</v>
      </c>
      <c r="AY61" s="11">
        <v>0</v>
      </c>
      <c r="AZ61" s="11">
        <v>0</v>
      </c>
      <c r="BA61" s="11">
        <v>0</v>
      </c>
      <c r="BB61" s="11">
        <v>0</v>
      </c>
      <c r="BC61" s="11">
        <v>23.730600839945104</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0.30839034856303904</v>
      </c>
      <c r="DB61" s="11">
        <v>0.16136008686378001</v>
      </c>
      <c r="DC61" s="11">
        <v>0</v>
      </c>
      <c r="DD61" s="11">
        <v>0</v>
      </c>
      <c r="DE61" s="11">
        <v>0</v>
      </c>
      <c r="DF61" s="11">
        <v>0</v>
      </c>
      <c r="DG61" s="11">
        <v>0</v>
      </c>
      <c r="DH61" s="11">
        <v>0</v>
      </c>
      <c r="DI61" s="11">
        <v>0</v>
      </c>
      <c r="DJ61" s="11">
        <v>0</v>
      </c>
      <c r="DK61" s="11">
        <v>9.3936496514369612</v>
      </c>
      <c r="DL61" s="11">
        <v>4.9150699131362199</v>
      </c>
      <c r="DM61" s="11">
        <v>0</v>
      </c>
      <c r="DN61" s="11">
        <v>0</v>
      </c>
      <c r="DO61" s="11">
        <v>0</v>
      </c>
      <c r="DP61" s="11">
        <v>0</v>
      </c>
      <c r="DQ61" s="11">
        <v>0</v>
      </c>
      <c r="DR61" s="11">
        <v>0</v>
      </c>
      <c r="DS61" s="11">
        <v>0</v>
      </c>
      <c r="DT61" s="11">
        <v>0</v>
      </c>
      <c r="DU61" s="11">
        <v>0</v>
      </c>
      <c r="DV61" s="11">
        <v>0</v>
      </c>
      <c r="DW61" s="11">
        <v>0</v>
      </c>
      <c r="DX61" s="11">
        <v>0</v>
      </c>
      <c r="DY61" s="11">
        <v>0</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0</v>
      </c>
      <c r="ES61" s="11">
        <v>0</v>
      </c>
      <c r="ET61" s="11">
        <v>0</v>
      </c>
      <c r="EU61" s="11">
        <v>0</v>
      </c>
      <c r="EV61" s="11">
        <v>0</v>
      </c>
      <c r="EW61" s="11">
        <v>0</v>
      </c>
      <c r="EX61" s="11">
        <v>0</v>
      </c>
      <c r="EY61" s="11">
        <v>0</v>
      </c>
      <c r="EZ61" s="11">
        <v>0</v>
      </c>
      <c r="FA61" s="11">
        <v>0</v>
      </c>
      <c r="FB61" s="11">
        <v>0</v>
      </c>
      <c r="FC61" s="11">
        <v>0</v>
      </c>
      <c r="FD61" s="11">
        <v>0</v>
      </c>
      <c r="FE61" s="11">
        <v>0</v>
      </c>
      <c r="FF61" s="11">
        <v>0</v>
      </c>
      <c r="FG61" s="11">
        <v>0</v>
      </c>
      <c r="FH61" s="11">
        <v>0</v>
      </c>
      <c r="FI61" s="11">
        <v>0</v>
      </c>
      <c r="FJ61" s="11">
        <v>0</v>
      </c>
      <c r="FK61" s="11">
        <v>0</v>
      </c>
      <c r="FL61" s="11">
        <v>0</v>
      </c>
      <c r="FM61" s="11">
        <v>0</v>
      </c>
      <c r="FN61" s="11">
        <v>0</v>
      </c>
      <c r="FO61" s="11">
        <v>0</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c r="GF61" s="11">
        <v>0</v>
      </c>
      <c r="GG61" s="11">
        <v>0</v>
      </c>
      <c r="GH61" s="11">
        <v>0</v>
      </c>
      <c r="GI61" s="11">
        <v>0</v>
      </c>
      <c r="GJ61" s="11">
        <v>0</v>
      </c>
      <c r="GK61" s="11">
        <v>0</v>
      </c>
      <c r="GL61" s="11">
        <v>0</v>
      </c>
      <c r="GM61" s="11">
        <v>0</v>
      </c>
      <c r="GN61" s="11">
        <v>0</v>
      </c>
      <c r="GO61" s="11">
        <v>0</v>
      </c>
      <c r="GP61" s="11">
        <v>0</v>
      </c>
      <c r="GQ61" s="11">
        <v>5.024</v>
      </c>
      <c r="GR61" s="11">
        <v>0</v>
      </c>
      <c r="GS61" s="11">
        <v>0</v>
      </c>
      <c r="GT61" s="11">
        <v>0</v>
      </c>
      <c r="GU61" s="11">
        <v>0</v>
      </c>
      <c r="GV61" s="11">
        <v>0</v>
      </c>
      <c r="GW61" s="11">
        <v>0</v>
      </c>
      <c r="GX61" s="11">
        <v>0</v>
      </c>
      <c r="GY61" s="11">
        <v>0</v>
      </c>
      <c r="GZ61" s="11">
        <v>0</v>
      </c>
      <c r="HA61" s="11">
        <v>0</v>
      </c>
      <c r="HB61" s="11">
        <v>0</v>
      </c>
      <c r="HC61" s="11">
        <v>0</v>
      </c>
      <c r="HD61" s="11">
        <v>0</v>
      </c>
      <c r="HE61" s="11">
        <v>0</v>
      </c>
      <c r="HF61" s="11">
        <v>0</v>
      </c>
      <c r="HG61" s="11">
        <v>0</v>
      </c>
      <c r="HH61" s="11">
        <v>0</v>
      </c>
      <c r="HI61" s="11">
        <v>0</v>
      </c>
      <c r="HJ61" s="11">
        <v>0</v>
      </c>
      <c r="HK61" s="11">
        <v>0</v>
      </c>
      <c r="HL61" s="11">
        <v>0</v>
      </c>
      <c r="HM61" s="11">
        <v>0</v>
      </c>
      <c r="HN61" s="11">
        <v>0</v>
      </c>
      <c r="HO61" s="11">
        <v>0</v>
      </c>
      <c r="HP61" s="11">
        <v>0</v>
      </c>
      <c r="HQ61" s="11">
        <v>0</v>
      </c>
      <c r="HR61" s="11">
        <v>0</v>
      </c>
      <c r="HS61" s="11">
        <v>0</v>
      </c>
      <c r="HT61" s="11">
        <v>0</v>
      </c>
      <c r="HU61" s="11">
        <v>0</v>
      </c>
      <c r="HV61" s="11">
        <v>0</v>
      </c>
      <c r="HW61" s="11">
        <v>0</v>
      </c>
      <c r="HX61" s="11">
        <v>0</v>
      </c>
      <c r="HY61" s="11">
        <v>0</v>
      </c>
      <c r="HZ61" s="11">
        <v>0</v>
      </c>
      <c r="IA61" s="11">
        <v>0</v>
      </c>
      <c r="IB61" s="11">
        <v>0</v>
      </c>
      <c r="IC61" s="11">
        <v>0</v>
      </c>
      <c r="ID61" s="11">
        <v>0</v>
      </c>
      <c r="IE61" s="11">
        <v>0</v>
      </c>
      <c r="IF61" s="11">
        <v>0</v>
      </c>
      <c r="IG61" s="11">
        <v>0</v>
      </c>
      <c r="IH61" s="11">
        <v>0</v>
      </c>
      <c r="II61" s="11">
        <v>0</v>
      </c>
      <c r="IJ61" s="11">
        <v>0</v>
      </c>
      <c r="IK61" s="11">
        <v>0</v>
      </c>
      <c r="IL61" s="11">
        <v>0</v>
      </c>
      <c r="IM61" s="11">
        <v>0</v>
      </c>
      <c r="IN61" s="11">
        <v>0</v>
      </c>
      <c r="IO61" s="11">
        <v>0</v>
      </c>
      <c r="IP61" s="11">
        <v>0</v>
      </c>
      <c r="IQ61" s="11">
        <v>0</v>
      </c>
      <c r="IR61" s="11">
        <v>0</v>
      </c>
      <c r="IS61" s="11">
        <v>0</v>
      </c>
      <c r="IT61" s="11">
        <v>0</v>
      </c>
      <c r="IU61" s="11">
        <v>0</v>
      </c>
      <c r="IV61" s="11">
        <v>0</v>
      </c>
      <c r="IW61" s="11">
        <v>0</v>
      </c>
      <c r="IX61" s="11">
        <v>0</v>
      </c>
      <c r="IY61" s="11">
        <v>0</v>
      </c>
      <c r="IZ61" s="11">
        <v>0</v>
      </c>
      <c r="JA61" s="11">
        <v>0</v>
      </c>
      <c r="JB61" s="11">
        <v>0</v>
      </c>
      <c r="JC61" s="11">
        <v>0</v>
      </c>
      <c r="JD61" s="11">
        <v>0</v>
      </c>
      <c r="JE61" s="11">
        <v>0</v>
      </c>
      <c r="JF61" s="11">
        <v>19.999997103956087</v>
      </c>
      <c r="JG61" s="11">
        <v>0</v>
      </c>
      <c r="JH61" s="11">
        <v>0</v>
      </c>
      <c r="JI61" s="11">
        <v>0</v>
      </c>
      <c r="JJ61" s="11">
        <v>0</v>
      </c>
      <c r="JK61" s="11">
        <v>0</v>
      </c>
      <c r="JL61" s="11">
        <v>0</v>
      </c>
      <c r="JM61" s="11">
        <v>0</v>
      </c>
      <c r="JN61" s="11">
        <v>0</v>
      </c>
      <c r="JO61" s="11">
        <v>0</v>
      </c>
      <c r="JP61" s="11">
        <v>0</v>
      </c>
      <c r="JQ61" s="11">
        <v>0</v>
      </c>
      <c r="JR61" s="11">
        <v>0</v>
      </c>
      <c r="JS61" s="11">
        <v>0</v>
      </c>
      <c r="JT61" s="11">
        <v>0</v>
      </c>
      <c r="JU61" s="11">
        <v>0</v>
      </c>
      <c r="JV61" s="11">
        <v>0</v>
      </c>
      <c r="JW61" s="11">
        <v>0</v>
      </c>
      <c r="JX61" s="11">
        <v>0</v>
      </c>
      <c r="JY61" s="11">
        <v>0</v>
      </c>
      <c r="JZ61" s="11">
        <v>0</v>
      </c>
      <c r="KA61" s="11">
        <v>0</v>
      </c>
      <c r="KB61" s="11">
        <v>0</v>
      </c>
      <c r="KC61" s="11">
        <v>0</v>
      </c>
      <c r="KD61" s="11">
        <v>0</v>
      </c>
      <c r="KE61" s="11">
        <v>0</v>
      </c>
      <c r="KF61" s="11">
        <v>0</v>
      </c>
      <c r="KG61" s="11">
        <v>0</v>
      </c>
      <c r="KH61" s="11">
        <v>0</v>
      </c>
      <c r="KI61" s="11">
        <v>0</v>
      </c>
      <c r="KJ61" s="11">
        <v>0</v>
      </c>
      <c r="KK61" s="11">
        <v>0</v>
      </c>
      <c r="KL61" s="11">
        <v>0</v>
      </c>
      <c r="KM61" s="11">
        <v>0</v>
      </c>
      <c r="KN61" s="11">
        <v>0</v>
      </c>
      <c r="KO61" s="11">
        <v>0</v>
      </c>
      <c r="KP61" s="11">
        <v>0</v>
      </c>
      <c r="KQ61" s="11">
        <v>0</v>
      </c>
      <c r="KR61" s="11">
        <v>0</v>
      </c>
      <c r="KS61" s="11">
        <v>0</v>
      </c>
      <c r="KT61" s="11">
        <v>0</v>
      </c>
      <c r="KU61" s="11">
        <v>0</v>
      </c>
      <c r="KV61" s="11">
        <v>0</v>
      </c>
      <c r="KW61" s="11">
        <v>0</v>
      </c>
      <c r="KX61" s="11">
        <v>0</v>
      </c>
      <c r="KY61" s="11">
        <v>0</v>
      </c>
      <c r="KZ61" s="11">
        <v>0</v>
      </c>
      <c r="LA61" s="11">
        <v>0</v>
      </c>
      <c r="LB61" s="11">
        <v>0</v>
      </c>
      <c r="LC61" s="11">
        <v>0</v>
      </c>
      <c r="LD61" s="11">
        <v>0</v>
      </c>
      <c r="LE61" s="11">
        <v>0</v>
      </c>
      <c r="LF61" s="11">
        <v>0</v>
      </c>
      <c r="LG61" s="11">
        <v>0</v>
      </c>
      <c r="LH61" s="11">
        <v>0</v>
      </c>
      <c r="LI61" s="11">
        <v>0</v>
      </c>
      <c r="LJ61" s="11">
        <v>0</v>
      </c>
      <c r="LK61" s="11">
        <v>0</v>
      </c>
      <c r="LL61" s="11">
        <v>0</v>
      </c>
      <c r="LM61" s="11">
        <v>0</v>
      </c>
      <c r="LN61" s="11">
        <v>0</v>
      </c>
      <c r="LO61" s="11">
        <v>0</v>
      </c>
      <c r="LP61" s="11">
        <v>0</v>
      </c>
      <c r="LQ61" s="11">
        <v>0</v>
      </c>
      <c r="LR61" s="11">
        <v>0</v>
      </c>
      <c r="LS61" s="11">
        <v>0</v>
      </c>
      <c r="LT61" s="11">
        <v>0</v>
      </c>
      <c r="LU61" s="11">
        <v>0</v>
      </c>
      <c r="LV61" s="11">
        <v>0</v>
      </c>
      <c r="LW61" s="11">
        <v>0</v>
      </c>
      <c r="LX61" s="11">
        <v>0</v>
      </c>
      <c r="LY61" s="11">
        <v>0</v>
      </c>
      <c r="LZ61" s="11">
        <v>0</v>
      </c>
      <c r="MA61" s="11">
        <v>0</v>
      </c>
      <c r="MB61" s="11">
        <v>0</v>
      </c>
      <c r="MC61" s="11">
        <v>0</v>
      </c>
      <c r="MD61" s="11">
        <v>0</v>
      </c>
      <c r="ME61" s="11">
        <v>0</v>
      </c>
      <c r="MF61" s="11">
        <v>0</v>
      </c>
      <c r="MG61" s="11">
        <v>0</v>
      </c>
      <c r="MH61" s="11">
        <v>0</v>
      </c>
      <c r="MI61" s="11">
        <v>0</v>
      </c>
      <c r="MJ61" s="11">
        <v>0</v>
      </c>
      <c r="MK61" s="11">
        <v>0</v>
      </c>
      <c r="ML61" s="11">
        <v>0</v>
      </c>
      <c r="MM61" s="11">
        <v>0</v>
      </c>
      <c r="MN61" s="11">
        <v>0</v>
      </c>
      <c r="MO61" s="11">
        <v>0</v>
      </c>
      <c r="MP61" s="11">
        <v>0</v>
      </c>
      <c r="MQ61" s="11">
        <v>0</v>
      </c>
      <c r="MR61" s="11">
        <v>0</v>
      </c>
      <c r="MS61" s="11">
        <v>0</v>
      </c>
      <c r="MT61" s="11">
        <v>0</v>
      </c>
      <c r="MU61" s="11">
        <v>0</v>
      </c>
      <c r="MV61" s="11">
        <v>0</v>
      </c>
      <c r="MW61" s="11">
        <v>0</v>
      </c>
      <c r="MX61" s="11">
        <v>0</v>
      </c>
      <c r="MY61" s="11">
        <v>0</v>
      </c>
      <c r="MZ61" s="11">
        <v>0</v>
      </c>
      <c r="NA61" s="11">
        <v>0</v>
      </c>
      <c r="NB61" s="11">
        <v>0</v>
      </c>
      <c r="NC61" s="11">
        <v>0</v>
      </c>
      <c r="ND61" s="11">
        <v>0</v>
      </c>
      <c r="NE61" s="11">
        <v>0</v>
      </c>
      <c r="NF61" s="11">
        <v>0</v>
      </c>
      <c r="NG61" s="11">
        <v>0</v>
      </c>
      <c r="NH61" s="11">
        <v>0</v>
      </c>
      <c r="NI61" s="11">
        <v>0</v>
      </c>
      <c r="NJ61" s="11">
        <v>0</v>
      </c>
      <c r="NK61" s="11">
        <v>0</v>
      </c>
      <c r="NL61" s="11">
        <v>0</v>
      </c>
      <c r="NM61" s="11">
        <v>0</v>
      </c>
      <c r="NN61" s="11">
        <v>0</v>
      </c>
      <c r="NO61" s="11">
        <v>0</v>
      </c>
      <c r="NP61" s="11">
        <v>0</v>
      </c>
      <c r="NQ61" s="11">
        <v>0</v>
      </c>
      <c r="NR61" s="11">
        <v>0</v>
      </c>
      <c r="NS61" s="11">
        <v>0</v>
      </c>
      <c r="NT61" s="11">
        <v>0</v>
      </c>
      <c r="NU61" s="11">
        <v>0</v>
      </c>
      <c r="NV61" s="11">
        <v>0</v>
      </c>
      <c r="NW61" s="11">
        <v>0</v>
      </c>
      <c r="NX61" s="11">
        <v>0</v>
      </c>
      <c r="NY61" s="11">
        <v>0</v>
      </c>
      <c r="NZ61" s="11">
        <v>0</v>
      </c>
      <c r="OA61" s="11">
        <v>0</v>
      </c>
      <c r="OB61" s="11">
        <v>0</v>
      </c>
      <c r="OC61" s="11">
        <v>0</v>
      </c>
      <c r="OD61" s="11">
        <v>0</v>
      </c>
      <c r="OE61" s="11">
        <v>0</v>
      </c>
      <c r="OF61" s="11">
        <v>0</v>
      </c>
      <c r="OG61" s="11">
        <v>0</v>
      </c>
      <c r="OH61" s="11">
        <v>14.931959014055826</v>
      </c>
      <c r="OI61" s="11">
        <v>0</v>
      </c>
      <c r="OJ61" s="11">
        <v>0</v>
      </c>
      <c r="OK61" s="11">
        <v>0</v>
      </c>
      <c r="OL61" s="11">
        <v>0</v>
      </c>
      <c r="OM61" s="11">
        <v>0</v>
      </c>
      <c r="ON61" s="11">
        <v>0</v>
      </c>
      <c r="OO61" s="11">
        <v>0</v>
      </c>
      <c r="OP61" s="11">
        <v>0</v>
      </c>
      <c r="OQ61" s="11">
        <v>0</v>
      </c>
      <c r="OR61" s="11">
        <v>9.2786978405452007</v>
      </c>
      <c r="OS61" s="11">
        <v>0</v>
      </c>
      <c r="OT61" s="11">
        <v>0</v>
      </c>
      <c r="OU61" s="11">
        <v>0</v>
      </c>
      <c r="OV61" s="11">
        <v>0</v>
      </c>
      <c r="OW61" s="11">
        <v>0</v>
      </c>
      <c r="OX61" s="11">
        <v>0</v>
      </c>
      <c r="OY61" s="11">
        <v>0</v>
      </c>
      <c r="OZ61" s="11">
        <v>0</v>
      </c>
      <c r="PA61" s="11">
        <v>0</v>
      </c>
      <c r="PB61" s="11">
        <v>6.9793898425674978</v>
      </c>
      <c r="PC61" s="11">
        <v>7.8804435494343721E-3</v>
      </c>
      <c r="PD61" s="11">
        <v>22.830825047591777</v>
      </c>
      <c r="PE61" s="11">
        <v>0</v>
      </c>
      <c r="PF61" s="11">
        <v>0</v>
      </c>
      <c r="PG61" s="11">
        <v>0</v>
      </c>
      <c r="PH61" s="11">
        <v>0</v>
      </c>
      <c r="PI61" s="11">
        <v>0</v>
      </c>
      <c r="PJ61" s="11">
        <v>0</v>
      </c>
      <c r="PK61" s="11">
        <v>0</v>
      </c>
      <c r="PL61" s="11">
        <v>1.2843877872928724</v>
      </c>
      <c r="PM61" s="11">
        <v>1.4502049149931141E-3</v>
      </c>
      <c r="PN61" s="11">
        <v>4.2014608047972066</v>
      </c>
      <c r="PO61" s="11">
        <v>0</v>
      </c>
      <c r="PP61" s="11">
        <v>0</v>
      </c>
      <c r="PQ61" s="11">
        <v>0</v>
      </c>
      <c r="PR61" s="11">
        <v>0</v>
      </c>
      <c r="PS61" s="11">
        <v>0</v>
      </c>
      <c r="PT61" s="11">
        <v>0</v>
      </c>
      <c r="PU61" s="11">
        <v>0</v>
      </c>
      <c r="PV61" s="11">
        <v>6.3199909798640475</v>
      </c>
      <c r="PW61" s="11">
        <v>0</v>
      </c>
      <c r="PX61" s="11">
        <v>0</v>
      </c>
      <c r="PY61" s="11">
        <v>0</v>
      </c>
      <c r="PZ61" s="11">
        <v>0</v>
      </c>
      <c r="QA61" s="11">
        <v>0</v>
      </c>
      <c r="QB61" s="11">
        <v>0</v>
      </c>
      <c r="QC61" s="11">
        <v>0</v>
      </c>
      <c r="QD61" s="11">
        <v>0</v>
      </c>
      <c r="QE61" s="11">
        <v>0</v>
      </c>
      <c r="QF61" s="11">
        <v>0.92427011422315908</v>
      </c>
      <c r="QG61" s="11">
        <v>0</v>
      </c>
      <c r="QH61" s="11">
        <v>0</v>
      </c>
      <c r="QI61" s="11">
        <v>0</v>
      </c>
      <c r="QJ61" s="11">
        <v>0</v>
      </c>
      <c r="QK61" s="11">
        <v>0</v>
      </c>
      <c r="QL61" s="11">
        <v>0</v>
      </c>
      <c r="QM61" s="11">
        <v>0</v>
      </c>
      <c r="QN61" s="11">
        <v>0</v>
      </c>
      <c r="QO61" s="11">
        <v>0</v>
      </c>
      <c r="QP61" s="11">
        <v>5.6091023291099509</v>
      </c>
      <c r="QQ61" s="11">
        <v>0</v>
      </c>
      <c r="QR61" s="11">
        <v>0</v>
      </c>
      <c r="QS61" s="11">
        <v>0</v>
      </c>
      <c r="QT61" s="11">
        <v>0</v>
      </c>
      <c r="QU61" s="11">
        <v>0</v>
      </c>
      <c r="QV61" s="11">
        <v>0</v>
      </c>
      <c r="QW61" s="11">
        <v>0</v>
      </c>
      <c r="QX61" s="11">
        <v>0</v>
      </c>
      <c r="QY61" s="11">
        <v>0</v>
      </c>
      <c r="QZ61" s="11">
        <v>0.16025441013611907</v>
      </c>
      <c r="RA61" s="11">
        <v>0</v>
      </c>
      <c r="RB61" s="11">
        <v>0</v>
      </c>
      <c r="RC61" s="11">
        <v>0</v>
      </c>
      <c r="RD61" s="11">
        <v>0</v>
      </c>
      <c r="RE61" s="11">
        <v>0</v>
      </c>
      <c r="RF61" s="11">
        <v>0</v>
      </c>
      <c r="RG61" s="11">
        <v>0</v>
      </c>
      <c r="RH61" s="11">
        <v>0</v>
      </c>
      <c r="RI61" s="11">
        <v>0</v>
      </c>
      <c r="RJ61" s="11">
        <v>2.3654937570942112</v>
      </c>
      <c r="RK61" s="11">
        <v>0</v>
      </c>
      <c r="RL61" s="11">
        <v>0</v>
      </c>
      <c r="RM61" s="11">
        <v>0</v>
      </c>
      <c r="RN61" s="11">
        <v>0</v>
      </c>
      <c r="RO61" s="11">
        <v>0</v>
      </c>
      <c r="RP61" s="11">
        <v>0</v>
      </c>
      <c r="RQ61" s="11">
        <v>0</v>
      </c>
      <c r="RR61" s="11">
        <v>0</v>
      </c>
      <c r="RS61" s="11">
        <v>0</v>
      </c>
      <c r="RT61" s="11">
        <v>2.7589899693865947</v>
      </c>
      <c r="RU61" s="11">
        <v>0</v>
      </c>
      <c r="RV61" s="11">
        <v>0</v>
      </c>
      <c r="RW61" s="11">
        <v>0</v>
      </c>
      <c r="RX61" s="11">
        <v>0</v>
      </c>
      <c r="RY61" s="11">
        <v>0</v>
      </c>
      <c r="RZ61" s="11">
        <v>0</v>
      </c>
      <c r="SA61" s="11">
        <v>0</v>
      </c>
      <c r="SB61" s="11">
        <v>0</v>
      </c>
      <c r="SC61" s="11">
        <v>0</v>
      </c>
      <c r="SD61" s="11">
        <v>3.1231365095617245</v>
      </c>
      <c r="SE61" s="11">
        <v>0</v>
      </c>
      <c r="SF61" s="11">
        <v>0</v>
      </c>
      <c r="SG61" s="11">
        <v>0</v>
      </c>
      <c r="SH61" s="11">
        <v>0</v>
      </c>
      <c r="SI61" s="11">
        <v>0</v>
      </c>
      <c r="SJ61" s="11">
        <v>0</v>
      </c>
      <c r="SK61" s="11">
        <v>0</v>
      </c>
      <c r="SL61" s="11">
        <v>0</v>
      </c>
      <c r="SM61" s="11">
        <v>0</v>
      </c>
      <c r="SN61" s="11">
        <v>0</v>
      </c>
      <c r="SO61" s="11">
        <v>0</v>
      </c>
      <c r="SP61" s="11">
        <v>0</v>
      </c>
      <c r="SQ61" s="11">
        <v>0</v>
      </c>
      <c r="SR61" s="11">
        <v>0</v>
      </c>
      <c r="SS61" s="11">
        <v>0</v>
      </c>
      <c r="ST61" s="11">
        <v>0</v>
      </c>
      <c r="SU61" s="11">
        <v>0</v>
      </c>
      <c r="SV61" s="11">
        <v>0</v>
      </c>
      <c r="SW61" s="11">
        <v>0</v>
      </c>
      <c r="SX61" s="11">
        <v>9.0562276696290329</v>
      </c>
      <c r="SY61" s="11">
        <v>0</v>
      </c>
      <c r="SZ61" s="11">
        <v>0</v>
      </c>
      <c r="TA61" s="11">
        <v>0</v>
      </c>
      <c r="TB61" s="11">
        <v>0</v>
      </c>
      <c r="TC61" s="11">
        <v>0</v>
      </c>
      <c r="TD61" s="11">
        <v>0</v>
      </c>
      <c r="TE61" s="11">
        <v>0</v>
      </c>
      <c r="TF61" s="11">
        <v>0</v>
      </c>
      <c r="TG61" s="11">
        <v>0</v>
      </c>
      <c r="TH61" s="11">
        <v>0.52534872716774406</v>
      </c>
      <c r="TI61" s="11">
        <v>0</v>
      </c>
      <c r="TJ61" s="11">
        <v>0</v>
      </c>
      <c r="TK61" s="11">
        <v>0</v>
      </c>
      <c r="TL61" s="11">
        <v>0</v>
      </c>
      <c r="TM61" s="11">
        <v>0</v>
      </c>
      <c r="TN61" s="11">
        <v>0</v>
      </c>
      <c r="TO61" s="11">
        <v>0</v>
      </c>
      <c r="TP61" s="11">
        <v>0</v>
      </c>
      <c r="TQ61" s="11">
        <v>0</v>
      </c>
      <c r="TR61" s="11">
        <v>0</v>
      </c>
      <c r="TS61" s="11">
        <v>0</v>
      </c>
      <c r="TT61" s="11">
        <v>0</v>
      </c>
      <c r="TU61" s="11">
        <v>0</v>
      </c>
      <c r="TV61" s="11">
        <v>0</v>
      </c>
      <c r="TW61" s="11">
        <v>0</v>
      </c>
      <c r="TX61" s="11">
        <v>0</v>
      </c>
      <c r="TY61" s="11">
        <v>0</v>
      </c>
      <c r="TZ61" s="11">
        <v>0</v>
      </c>
      <c r="UA61" s="11">
        <v>0</v>
      </c>
      <c r="UB61" s="11">
        <v>0</v>
      </c>
      <c r="UC61" s="11">
        <v>0</v>
      </c>
      <c r="UD61" s="11">
        <v>0</v>
      </c>
      <c r="UE61" s="11">
        <v>0</v>
      </c>
      <c r="UF61" s="11">
        <v>0</v>
      </c>
      <c r="UG61" s="11">
        <v>0</v>
      </c>
      <c r="UH61" s="11">
        <v>0</v>
      </c>
      <c r="UI61" s="11">
        <v>0</v>
      </c>
      <c r="UJ61" s="11">
        <v>0</v>
      </c>
      <c r="UK61" s="11">
        <v>0</v>
      </c>
      <c r="UL61" s="11">
        <v>0</v>
      </c>
      <c r="UM61" s="11">
        <v>0</v>
      </c>
      <c r="UN61" s="11">
        <v>0</v>
      </c>
      <c r="UO61" s="11">
        <v>0</v>
      </c>
      <c r="UP61" s="11">
        <v>0</v>
      </c>
      <c r="UQ61" s="11">
        <v>0</v>
      </c>
      <c r="UR61" s="11">
        <v>0</v>
      </c>
      <c r="US61" s="11">
        <v>0</v>
      </c>
      <c r="UT61" s="11">
        <v>0</v>
      </c>
      <c r="UU61" s="11">
        <v>0</v>
      </c>
      <c r="UV61" s="11">
        <v>0</v>
      </c>
      <c r="UW61" s="11">
        <v>0</v>
      </c>
      <c r="UX61" s="11">
        <v>0</v>
      </c>
      <c r="UY61" s="11">
        <v>0</v>
      </c>
      <c r="UZ61" s="11">
        <v>0</v>
      </c>
      <c r="VA61" s="11">
        <v>0</v>
      </c>
      <c r="VB61" s="11">
        <v>0</v>
      </c>
      <c r="VC61" s="11">
        <v>0</v>
      </c>
      <c r="VD61" s="11">
        <v>0</v>
      </c>
      <c r="VE61" s="11">
        <v>0</v>
      </c>
      <c r="VF61" s="11">
        <v>0</v>
      </c>
      <c r="VG61" s="11">
        <v>0</v>
      </c>
      <c r="VH61" s="11">
        <v>0</v>
      </c>
      <c r="VI61" s="11">
        <v>0</v>
      </c>
      <c r="VJ61" s="11">
        <v>0</v>
      </c>
      <c r="VK61" s="11">
        <v>0</v>
      </c>
      <c r="VL61" s="11">
        <v>0</v>
      </c>
      <c r="VM61" s="11">
        <v>0</v>
      </c>
      <c r="VN61" s="11">
        <v>0</v>
      </c>
      <c r="VO61" s="11">
        <v>0</v>
      </c>
      <c r="VP61" s="11">
        <v>0</v>
      </c>
      <c r="VQ61" s="11">
        <v>0</v>
      </c>
      <c r="VR61" s="11">
        <v>0</v>
      </c>
      <c r="VS61" s="11">
        <v>0</v>
      </c>
      <c r="VT61" s="11">
        <v>0</v>
      </c>
      <c r="VU61" s="11">
        <v>0</v>
      </c>
      <c r="VV61" s="11">
        <v>0</v>
      </c>
      <c r="VW61" s="11">
        <v>0</v>
      </c>
      <c r="VX61" s="11">
        <v>0</v>
      </c>
      <c r="VY61" s="11">
        <v>0</v>
      </c>
      <c r="VZ61" s="11">
        <v>0</v>
      </c>
      <c r="WA61" s="11">
        <v>0</v>
      </c>
      <c r="WB61" s="11">
        <v>0</v>
      </c>
      <c r="WC61" s="11">
        <v>0</v>
      </c>
      <c r="WD61" s="11">
        <v>0</v>
      </c>
      <c r="WE61" s="11">
        <v>0</v>
      </c>
      <c r="WF61" s="11">
        <v>0</v>
      </c>
      <c r="WG61" s="11">
        <v>0</v>
      </c>
      <c r="WH61" s="11">
        <v>0</v>
      </c>
      <c r="WI61" s="11">
        <v>0</v>
      </c>
      <c r="WJ61" s="11">
        <v>0</v>
      </c>
      <c r="WK61" s="11">
        <v>0</v>
      </c>
      <c r="WL61" s="11">
        <v>0</v>
      </c>
      <c r="WM61" s="11">
        <v>0</v>
      </c>
      <c r="WN61" s="11">
        <v>0</v>
      </c>
      <c r="WO61" s="11">
        <v>0</v>
      </c>
      <c r="WP61" s="11">
        <v>0</v>
      </c>
      <c r="WQ61" s="11">
        <v>0</v>
      </c>
      <c r="WR61" s="11">
        <v>0</v>
      </c>
      <c r="WS61" s="11">
        <v>0</v>
      </c>
      <c r="WT61" s="11">
        <v>0.38162066559508373</v>
      </c>
      <c r="WU61" s="11">
        <v>0</v>
      </c>
      <c r="WV61" s="11">
        <v>0</v>
      </c>
      <c r="WW61" s="11">
        <v>0</v>
      </c>
      <c r="WX61" s="11">
        <v>0</v>
      </c>
      <c r="WY61" s="11">
        <v>0</v>
      </c>
      <c r="WZ61" s="11">
        <v>0</v>
      </c>
      <c r="XA61" s="11">
        <v>0</v>
      </c>
      <c r="XB61" s="11">
        <v>0</v>
      </c>
      <c r="XC61" s="11">
        <v>0</v>
      </c>
      <c r="XD61" s="11">
        <v>0.70335917538981152</v>
      </c>
      <c r="XE61" s="11">
        <v>0</v>
      </c>
      <c r="XF61" s="11">
        <v>0</v>
      </c>
      <c r="XG61" s="11">
        <v>0</v>
      </c>
      <c r="XH61" s="11">
        <v>0</v>
      </c>
      <c r="XI61" s="11">
        <v>0</v>
      </c>
      <c r="XJ61" s="11">
        <v>0</v>
      </c>
      <c r="XK61" s="11">
        <v>0</v>
      </c>
      <c r="XL61" s="11">
        <v>0</v>
      </c>
      <c r="XM61" s="11">
        <v>0</v>
      </c>
      <c r="XN61" s="11">
        <v>0</v>
      </c>
      <c r="XO61" s="11">
        <v>0</v>
      </c>
      <c r="XP61" s="11">
        <v>0</v>
      </c>
    </row>
    <row r="62" spans="1:640">
      <c r="A62" s="6">
        <v>231</v>
      </c>
      <c r="B62" s="3" t="s">
        <v>179</v>
      </c>
      <c r="C62" s="8">
        <f t="shared" si="0"/>
        <v>1434.1132358223613</v>
      </c>
      <c r="D62" s="8">
        <f t="shared" si="1"/>
        <v>23426.693283032739</v>
      </c>
      <c r="E62" s="60">
        <f t="shared" si="6"/>
        <v>24860.806518855101</v>
      </c>
      <c r="F62" s="9">
        <f t="shared" si="2"/>
        <v>372.07539590210388</v>
      </c>
      <c r="G62" s="9">
        <f t="shared" si="3"/>
        <v>228859.93516531866</v>
      </c>
      <c r="H62" s="9">
        <f t="shared" si="7"/>
        <v>229232.01056122076</v>
      </c>
      <c r="I62" s="10">
        <f t="shared" si="8"/>
        <v>1806.1886317244653</v>
      </c>
      <c r="J62" s="10">
        <f t="shared" si="9"/>
        <v>252286.6284483514</v>
      </c>
      <c r="K62" s="10">
        <f t="shared" si="10"/>
        <v>254092.81708007585</v>
      </c>
      <c r="L62" s="57">
        <v>202.14433185689668</v>
      </c>
      <c r="M62" s="57">
        <v>212.41194601256248</v>
      </c>
      <c r="N62" s="57">
        <v>1019.5569579529022</v>
      </c>
      <c r="O62" s="57">
        <v>0</v>
      </c>
      <c r="P62" s="57">
        <v>0</v>
      </c>
      <c r="Q62" s="57">
        <v>0</v>
      </c>
      <c r="R62" s="57">
        <v>22493.46887113895</v>
      </c>
      <c r="S62" s="57">
        <v>933.22441189378742</v>
      </c>
      <c r="T62" s="57">
        <v>0</v>
      </c>
      <c r="U62" s="58">
        <v>77.167781390207494</v>
      </c>
      <c r="V62" s="58">
        <v>40.485412038377767</v>
      </c>
      <c r="W62" s="58">
        <v>254.42220247351858</v>
      </c>
      <c r="X62" s="58">
        <v>0</v>
      </c>
      <c r="Y62" s="58">
        <v>0</v>
      </c>
      <c r="Z62" s="58">
        <v>0</v>
      </c>
      <c r="AA62" s="58">
        <v>228859.930425484</v>
      </c>
      <c r="AB62" s="58">
        <v>4.7398346689454911E-3</v>
      </c>
      <c r="AC62" s="58">
        <v>0</v>
      </c>
      <c r="AD62" s="59">
        <f t="shared" si="12"/>
        <v>279.31211324710421</v>
      </c>
      <c r="AE62" s="59">
        <f t="shared" si="12"/>
        <v>252.89735805094026</v>
      </c>
      <c r="AF62" s="59">
        <f t="shared" si="12"/>
        <v>1273.9791604264208</v>
      </c>
      <c r="AG62" s="59">
        <f t="shared" si="11"/>
        <v>0</v>
      </c>
      <c r="AH62" s="59">
        <f t="shared" si="11"/>
        <v>0</v>
      </c>
      <c r="AI62" s="59">
        <f t="shared" si="11"/>
        <v>0</v>
      </c>
      <c r="AJ62" s="59">
        <f t="shared" si="11"/>
        <v>251353.39929662296</v>
      </c>
      <c r="AK62" s="59">
        <f t="shared" si="11"/>
        <v>933.22915172845637</v>
      </c>
      <c r="AL62" s="59">
        <f t="shared" si="11"/>
        <v>0</v>
      </c>
      <c r="AM62" s="11">
        <v>0</v>
      </c>
      <c r="AN62" s="11">
        <v>174.56213538165912</v>
      </c>
      <c r="AO62" s="11">
        <v>265.10339326217417</v>
      </c>
      <c r="AP62" s="11">
        <v>0</v>
      </c>
      <c r="AQ62" s="11">
        <v>0</v>
      </c>
      <c r="AR62" s="11">
        <v>0</v>
      </c>
      <c r="AS62" s="11">
        <v>9997.0559623556928</v>
      </c>
      <c r="AT62" s="11">
        <v>0</v>
      </c>
      <c r="AU62" s="11">
        <v>0</v>
      </c>
      <c r="AV62" s="11">
        <v>0</v>
      </c>
      <c r="AW62" s="11">
        <v>0</v>
      </c>
      <c r="AX62" s="11">
        <v>12.65286461834088</v>
      </c>
      <c r="AY62" s="11">
        <v>19.215606737825819</v>
      </c>
      <c r="AZ62" s="11">
        <v>0</v>
      </c>
      <c r="BA62" s="11">
        <v>0</v>
      </c>
      <c r="BB62" s="11">
        <v>0</v>
      </c>
      <c r="BC62" s="11">
        <v>724.62103764430844</v>
      </c>
      <c r="BD62" s="11">
        <v>0</v>
      </c>
      <c r="BE62" s="11">
        <v>0</v>
      </c>
      <c r="BF62" s="11">
        <v>0</v>
      </c>
      <c r="BG62" s="11">
        <v>0</v>
      </c>
      <c r="BH62" s="11">
        <v>0.90760410632334654</v>
      </c>
      <c r="BI62" s="11">
        <v>0</v>
      </c>
      <c r="BJ62" s="11">
        <v>0</v>
      </c>
      <c r="BK62" s="11">
        <v>0</v>
      </c>
      <c r="BL62" s="11">
        <v>0</v>
      </c>
      <c r="BM62" s="11">
        <v>0</v>
      </c>
      <c r="BN62" s="11">
        <v>0</v>
      </c>
      <c r="BO62" s="11">
        <v>0</v>
      </c>
      <c r="BP62" s="11">
        <v>0</v>
      </c>
      <c r="BQ62" s="11">
        <v>0</v>
      </c>
      <c r="BR62" s="11">
        <v>0.48212589367665343</v>
      </c>
      <c r="BS62" s="11">
        <v>0</v>
      </c>
      <c r="BT62" s="11">
        <v>0</v>
      </c>
      <c r="BU62" s="11">
        <v>0</v>
      </c>
      <c r="BV62" s="11">
        <v>0</v>
      </c>
      <c r="BW62" s="11">
        <v>0</v>
      </c>
      <c r="BX62" s="11">
        <v>0</v>
      </c>
      <c r="BY62" s="11">
        <v>0</v>
      </c>
      <c r="BZ62" s="11">
        <v>0</v>
      </c>
      <c r="CA62" s="11">
        <v>0</v>
      </c>
      <c r="CB62" s="11">
        <v>23.753105007232374</v>
      </c>
      <c r="CC62" s="11">
        <v>113.83123059145595</v>
      </c>
      <c r="CD62" s="11">
        <v>0</v>
      </c>
      <c r="CE62" s="11">
        <v>0</v>
      </c>
      <c r="CF62" s="11">
        <v>0</v>
      </c>
      <c r="CG62" s="11">
        <v>782.24880025071002</v>
      </c>
      <c r="CH62" s="11">
        <v>0</v>
      </c>
      <c r="CI62" s="11">
        <v>0</v>
      </c>
      <c r="CJ62" s="11">
        <v>0</v>
      </c>
      <c r="CK62" s="11">
        <v>0</v>
      </c>
      <c r="CL62" s="11">
        <v>25.492894992767621</v>
      </c>
      <c r="CM62" s="11">
        <v>122.16876940854405</v>
      </c>
      <c r="CN62" s="11">
        <v>0</v>
      </c>
      <c r="CO62" s="11">
        <v>0</v>
      </c>
      <c r="CP62" s="11">
        <v>0</v>
      </c>
      <c r="CQ62" s="11">
        <v>839.54440974929003</v>
      </c>
      <c r="CR62" s="11">
        <v>0</v>
      </c>
      <c r="CS62" s="11">
        <v>0</v>
      </c>
      <c r="CT62" s="11">
        <v>0</v>
      </c>
      <c r="CU62" s="11">
        <v>0</v>
      </c>
      <c r="CV62" s="11">
        <v>0</v>
      </c>
      <c r="CW62" s="11">
        <v>0</v>
      </c>
      <c r="CX62" s="11">
        <v>0</v>
      </c>
      <c r="CY62" s="11">
        <v>0</v>
      </c>
      <c r="CZ62" s="11">
        <v>0</v>
      </c>
      <c r="DA62" s="11">
        <v>7445.5995695301544</v>
      </c>
      <c r="DB62" s="11">
        <v>0</v>
      </c>
      <c r="DC62" s="11">
        <v>0</v>
      </c>
      <c r="DD62" s="11">
        <v>0</v>
      </c>
      <c r="DE62" s="11">
        <v>0</v>
      </c>
      <c r="DF62" s="11">
        <v>0</v>
      </c>
      <c r="DG62" s="11">
        <v>0</v>
      </c>
      <c r="DH62" s="11">
        <v>0</v>
      </c>
      <c r="DI62" s="11">
        <v>0</v>
      </c>
      <c r="DJ62" s="11">
        <v>0</v>
      </c>
      <c r="DK62" s="11">
        <v>226794.88553046982</v>
      </c>
      <c r="DL62" s="11">
        <v>0</v>
      </c>
      <c r="DM62" s="11">
        <v>0</v>
      </c>
      <c r="DN62" s="11">
        <v>0</v>
      </c>
      <c r="DO62" s="11">
        <v>0</v>
      </c>
      <c r="DP62" s="11">
        <v>3.1496992996004778</v>
      </c>
      <c r="DQ62" s="11">
        <v>0</v>
      </c>
      <c r="DR62" s="11">
        <v>0</v>
      </c>
      <c r="DS62" s="11">
        <v>0</v>
      </c>
      <c r="DT62" s="11">
        <v>0</v>
      </c>
      <c r="DU62" s="11">
        <v>0</v>
      </c>
      <c r="DV62" s="11">
        <v>0</v>
      </c>
      <c r="DW62" s="11">
        <v>0</v>
      </c>
      <c r="DX62" s="11">
        <v>0</v>
      </c>
      <c r="DY62" s="11">
        <v>0</v>
      </c>
      <c r="DZ62" s="11">
        <v>1.8502755090176493</v>
      </c>
      <c r="EA62" s="11">
        <v>0</v>
      </c>
      <c r="EB62" s="11">
        <v>0</v>
      </c>
      <c r="EC62" s="11">
        <v>0</v>
      </c>
      <c r="ED62" s="11">
        <v>0</v>
      </c>
      <c r="EE62" s="11">
        <v>0</v>
      </c>
      <c r="EF62" s="11">
        <v>0</v>
      </c>
      <c r="EG62" s="11">
        <v>0</v>
      </c>
      <c r="EH62" s="11">
        <v>0</v>
      </c>
      <c r="EI62" s="11">
        <v>0</v>
      </c>
      <c r="EJ62" s="11">
        <v>0</v>
      </c>
      <c r="EK62" s="11">
        <v>0</v>
      </c>
      <c r="EL62" s="11">
        <v>0</v>
      </c>
      <c r="EM62" s="11">
        <v>0</v>
      </c>
      <c r="EN62" s="11">
        <v>0</v>
      </c>
      <c r="EO62" s="11">
        <v>0</v>
      </c>
      <c r="EP62" s="11">
        <v>0</v>
      </c>
      <c r="EQ62" s="11">
        <v>0</v>
      </c>
      <c r="ER62" s="11">
        <v>0</v>
      </c>
      <c r="ES62" s="11">
        <v>0</v>
      </c>
      <c r="ET62" s="11">
        <v>0</v>
      </c>
      <c r="EU62" s="11">
        <v>0</v>
      </c>
      <c r="EV62" s="11">
        <v>0</v>
      </c>
      <c r="EW62" s="11">
        <v>0</v>
      </c>
      <c r="EX62" s="11">
        <v>0</v>
      </c>
      <c r="EY62" s="11">
        <v>0</v>
      </c>
      <c r="EZ62" s="11">
        <v>0</v>
      </c>
      <c r="FA62" s="11">
        <v>0</v>
      </c>
      <c r="FB62" s="11">
        <v>0</v>
      </c>
      <c r="FC62" s="11">
        <v>0</v>
      </c>
      <c r="FD62" s="11">
        <v>0</v>
      </c>
      <c r="FE62" s="11">
        <v>0</v>
      </c>
      <c r="FF62" s="11">
        <v>0</v>
      </c>
      <c r="FG62" s="11">
        <v>0</v>
      </c>
      <c r="FH62" s="11">
        <v>0</v>
      </c>
      <c r="FI62" s="11">
        <v>0</v>
      </c>
      <c r="FJ62" s="11">
        <v>0</v>
      </c>
      <c r="FK62" s="11">
        <v>0</v>
      </c>
      <c r="FL62" s="11">
        <v>0</v>
      </c>
      <c r="FM62" s="11">
        <v>0</v>
      </c>
      <c r="FN62" s="11">
        <v>10</v>
      </c>
      <c r="FO62" s="11">
        <v>0</v>
      </c>
      <c r="FP62" s="11">
        <v>0</v>
      </c>
      <c r="FQ62" s="11">
        <v>0</v>
      </c>
      <c r="FR62" s="11">
        <v>0</v>
      </c>
      <c r="FS62" s="11">
        <v>0</v>
      </c>
      <c r="FT62" s="11">
        <v>0</v>
      </c>
      <c r="FU62" s="11">
        <v>0</v>
      </c>
      <c r="FV62" s="11">
        <v>0</v>
      </c>
      <c r="FW62" s="11">
        <v>0</v>
      </c>
      <c r="FX62" s="11">
        <v>0</v>
      </c>
      <c r="FY62" s="11">
        <v>0</v>
      </c>
      <c r="FZ62" s="11">
        <v>0</v>
      </c>
      <c r="GA62" s="11">
        <v>0</v>
      </c>
      <c r="GB62" s="11">
        <v>0</v>
      </c>
      <c r="GC62" s="11">
        <v>0</v>
      </c>
      <c r="GD62" s="11">
        <v>0</v>
      </c>
      <c r="GE62" s="11">
        <v>0</v>
      </c>
      <c r="GF62" s="11">
        <v>0</v>
      </c>
      <c r="GG62" s="11">
        <v>0</v>
      </c>
      <c r="GH62" s="11">
        <v>0</v>
      </c>
      <c r="GI62" s="11">
        <v>0</v>
      </c>
      <c r="GJ62" s="11">
        <v>0</v>
      </c>
      <c r="GK62" s="11">
        <v>0</v>
      </c>
      <c r="GL62" s="11">
        <v>0</v>
      </c>
      <c r="GM62" s="11">
        <v>0</v>
      </c>
      <c r="GN62" s="11">
        <v>0</v>
      </c>
      <c r="GO62" s="11">
        <v>0</v>
      </c>
      <c r="GP62" s="11">
        <v>0</v>
      </c>
      <c r="GQ62" s="11">
        <v>13.88</v>
      </c>
      <c r="GR62" s="11">
        <v>0</v>
      </c>
      <c r="GS62" s="11">
        <v>0</v>
      </c>
      <c r="GT62" s="11">
        <v>0</v>
      </c>
      <c r="GU62" s="11">
        <v>0</v>
      </c>
      <c r="GV62" s="11">
        <v>0</v>
      </c>
      <c r="GW62" s="11">
        <v>0</v>
      </c>
      <c r="GX62" s="11">
        <v>-9.4580000000000002</v>
      </c>
      <c r="GY62" s="11">
        <v>0</v>
      </c>
      <c r="GZ62" s="11">
        <v>0</v>
      </c>
      <c r="HA62" s="11">
        <v>0</v>
      </c>
      <c r="HB62" s="11">
        <v>0</v>
      </c>
      <c r="HC62" s="11">
        <v>0</v>
      </c>
      <c r="HD62" s="11">
        <v>0</v>
      </c>
      <c r="HE62" s="11">
        <v>0</v>
      </c>
      <c r="HF62" s="11">
        <v>0</v>
      </c>
      <c r="HG62" s="11">
        <v>4155.4350307762743</v>
      </c>
      <c r="HH62" s="11">
        <v>0</v>
      </c>
      <c r="HI62" s="11">
        <v>0</v>
      </c>
      <c r="HJ62" s="11">
        <v>0</v>
      </c>
      <c r="HK62" s="11">
        <v>0</v>
      </c>
      <c r="HL62" s="11">
        <v>0</v>
      </c>
      <c r="HM62" s="11">
        <v>0</v>
      </c>
      <c r="HN62" s="11">
        <v>0</v>
      </c>
      <c r="HO62" s="11">
        <v>0</v>
      </c>
      <c r="HP62" s="11">
        <v>0</v>
      </c>
      <c r="HQ62" s="11">
        <v>483.38641854775267</v>
      </c>
      <c r="HR62" s="11">
        <v>0</v>
      </c>
      <c r="HS62" s="11">
        <v>0</v>
      </c>
      <c r="HT62" s="11">
        <v>0</v>
      </c>
      <c r="HU62" s="11">
        <v>0</v>
      </c>
      <c r="HV62" s="11">
        <v>0</v>
      </c>
      <c r="HW62" s="11">
        <v>0</v>
      </c>
      <c r="HX62" s="11">
        <v>0</v>
      </c>
      <c r="HY62" s="11">
        <v>0</v>
      </c>
      <c r="HZ62" s="11">
        <v>0</v>
      </c>
      <c r="IA62" s="11">
        <v>0</v>
      </c>
      <c r="IB62" s="11">
        <v>0</v>
      </c>
      <c r="IC62" s="11">
        <v>0</v>
      </c>
      <c r="ID62" s="11">
        <v>0</v>
      </c>
      <c r="IE62" s="11">
        <v>0</v>
      </c>
      <c r="IF62" s="11">
        <v>0</v>
      </c>
      <c r="IG62" s="11">
        <v>0</v>
      </c>
      <c r="IH62" s="11">
        <v>0</v>
      </c>
      <c r="II62" s="11">
        <v>0</v>
      </c>
      <c r="IJ62" s="11">
        <v>0</v>
      </c>
      <c r="IK62" s="11">
        <v>0</v>
      </c>
      <c r="IL62" s="11">
        <v>0</v>
      </c>
      <c r="IM62" s="11">
        <v>0</v>
      </c>
      <c r="IN62" s="11">
        <v>0</v>
      </c>
      <c r="IO62" s="11">
        <v>0</v>
      </c>
      <c r="IP62" s="11">
        <v>0</v>
      </c>
      <c r="IQ62" s="11">
        <v>0</v>
      </c>
      <c r="IR62" s="11">
        <v>0</v>
      </c>
      <c r="IS62" s="11">
        <v>0</v>
      </c>
      <c r="IT62" s="11">
        <v>0</v>
      </c>
      <c r="IU62" s="11">
        <v>0</v>
      </c>
      <c r="IV62" s="11">
        <v>0</v>
      </c>
      <c r="IW62" s="11">
        <v>0</v>
      </c>
      <c r="IX62" s="11">
        <v>0</v>
      </c>
      <c r="IY62" s="11">
        <v>0</v>
      </c>
      <c r="IZ62" s="11">
        <v>0</v>
      </c>
      <c r="JA62" s="11">
        <v>0</v>
      </c>
      <c r="JB62" s="11">
        <v>0</v>
      </c>
      <c r="JC62" s="11">
        <v>0</v>
      </c>
      <c r="JD62" s="11">
        <v>0</v>
      </c>
      <c r="JE62" s="11">
        <v>0</v>
      </c>
      <c r="JF62" s="11">
        <v>31.999995366329738</v>
      </c>
      <c r="JG62" s="11">
        <v>0</v>
      </c>
      <c r="JH62" s="11">
        <v>0</v>
      </c>
      <c r="JI62" s="11">
        <v>0</v>
      </c>
      <c r="JJ62" s="11">
        <v>0</v>
      </c>
      <c r="JK62" s="11">
        <v>0</v>
      </c>
      <c r="JL62" s="11">
        <v>0</v>
      </c>
      <c r="JM62" s="11">
        <v>0</v>
      </c>
      <c r="JN62" s="11">
        <v>0</v>
      </c>
      <c r="JO62" s="11">
        <v>0</v>
      </c>
      <c r="JP62" s="11">
        <v>0</v>
      </c>
      <c r="JQ62" s="11">
        <v>0</v>
      </c>
      <c r="JR62" s="11">
        <v>0</v>
      </c>
      <c r="JS62" s="11">
        <v>0</v>
      </c>
      <c r="JT62" s="11">
        <v>0</v>
      </c>
      <c r="JU62" s="11">
        <v>0</v>
      </c>
      <c r="JV62" s="11">
        <v>0</v>
      </c>
      <c r="JW62" s="11">
        <v>0</v>
      </c>
      <c r="JX62" s="11">
        <v>0</v>
      </c>
      <c r="JY62" s="11">
        <v>0</v>
      </c>
      <c r="JZ62" s="11">
        <v>0</v>
      </c>
      <c r="KA62" s="11">
        <v>0</v>
      </c>
      <c r="KB62" s="11">
        <v>0</v>
      </c>
      <c r="KC62" s="11">
        <v>0</v>
      </c>
      <c r="KD62" s="11">
        <v>0</v>
      </c>
      <c r="KE62" s="11">
        <v>0</v>
      </c>
      <c r="KF62" s="11">
        <v>0</v>
      </c>
      <c r="KG62" s="11">
        <v>0</v>
      </c>
      <c r="KH62" s="11">
        <v>0</v>
      </c>
      <c r="KI62" s="11">
        <v>0</v>
      </c>
      <c r="KJ62" s="11">
        <v>0</v>
      </c>
      <c r="KK62" s="11">
        <v>0</v>
      </c>
      <c r="KL62" s="11">
        <v>0</v>
      </c>
      <c r="KM62" s="11">
        <v>0</v>
      </c>
      <c r="KN62" s="11">
        <v>0</v>
      </c>
      <c r="KO62" s="11">
        <v>0</v>
      </c>
      <c r="KP62" s="11">
        <v>0</v>
      </c>
      <c r="KQ62" s="11">
        <v>0</v>
      </c>
      <c r="KR62" s="11">
        <v>0</v>
      </c>
      <c r="KS62" s="11">
        <v>0</v>
      </c>
      <c r="KT62" s="11">
        <v>0</v>
      </c>
      <c r="KU62" s="11">
        <v>0</v>
      </c>
      <c r="KV62" s="11">
        <v>0</v>
      </c>
      <c r="KW62" s="11">
        <v>0</v>
      </c>
      <c r="KX62" s="11">
        <v>0</v>
      </c>
      <c r="KY62" s="11">
        <v>0</v>
      </c>
      <c r="KZ62" s="11">
        <v>0</v>
      </c>
      <c r="LA62" s="11">
        <v>0</v>
      </c>
      <c r="LB62" s="11">
        <v>0</v>
      </c>
      <c r="LC62" s="11">
        <v>0</v>
      </c>
      <c r="LD62" s="11">
        <v>0</v>
      </c>
      <c r="LE62" s="11">
        <v>0</v>
      </c>
      <c r="LF62" s="11">
        <v>0</v>
      </c>
      <c r="LG62" s="11">
        <v>0</v>
      </c>
      <c r="LH62" s="11">
        <v>0</v>
      </c>
      <c r="LI62" s="11">
        <v>0</v>
      </c>
      <c r="LJ62" s="11">
        <v>0</v>
      </c>
      <c r="LK62" s="11">
        <v>0</v>
      </c>
      <c r="LL62" s="11">
        <v>0</v>
      </c>
      <c r="LM62" s="11">
        <v>0</v>
      </c>
      <c r="LN62" s="11">
        <v>0</v>
      </c>
      <c r="LO62" s="11">
        <v>0</v>
      </c>
      <c r="LP62" s="11">
        <v>0</v>
      </c>
      <c r="LQ62" s="11">
        <v>0</v>
      </c>
      <c r="LR62" s="11">
        <v>0</v>
      </c>
      <c r="LS62" s="11">
        <v>0</v>
      </c>
      <c r="LT62" s="11">
        <v>0</v>
      </c>
      <c r="LU62" s="11">
        <v>0</v>
      </c>
      <c r="LV62" s="11">
        <v>0</v>
      </c>
      <c r="LW62" s="11">
        <v>0</v>
      </c>
      <c r="LX62" s="11">
        <v>-32.543999999999997</v>
      </c>
      <c r="LY62" s="11">
        <v>0</v>
      </c>
      <c r="LZ62" s="11">
        <v>0</v>
      </c>
      <c r="MA62" s="11">
        <v>0</v>
      </c>
      <c r="MB62" s="11">
        <v>0</v>
      </c>
      <c r="MC62" s="11">
        <v>0</v>
      </c>
      <c r="MD62" s="11">
        <v>0</v>
      </c>
      <c r="ME62" s="11">
        <v>0</v>
      </c>
      <c r="MF62" s="11">
        <v>0</v>
      </c>
      <c r="MG62" s="11">
        <v>0</v>
      </c>
      <c r="MH62" s="11">
        <v>0</v>
      </c>
      <c r="MI62" s="11">
        <v>0</v>
      </c>
      <c r="MJ62" s="11">
        <v>0</v>
      </c>
      <c r="MK62" s="11">
        <v>0</v>
      </c>
      <c r="ML62" s="11">
        <v>0</v>
      </c>
      <c r="MM62" s="11">
        <v>0</v>
      </c>
      <c r="MN62" s="11">
        <v>0</v>
      </c>
      <c r="MO62" s="11">
        <v>0</v>
      </c>
      <c r="MP62" s="11">
        <v>0</v>
      </c>
      <c r="MQ62" s="11">
        <v>0</v>
      </c>
      <c r="MR62" s="11">
        <v>0</v>
      </c>
      <c r="MS62" s="11">
        <v>0</v>
      </c>
      <c r="MT62" s="11">
        <v>0</v>
      </c>
      <c r="MU62" s="11">
        <v>0</v>
      </c>
      <c r="MV62" s="11">
        <v>0</v>
      </c>
      <c r="MW62" s="11">
        <v>0</v>
      </c>
      <c r="MX62" s="11">
        <v>0</v>
      </c>
      <c r="MY62" s="11">
        <v>0</v>
      </c>
      <c r="MZ62" s="11">
        <v>0</v>
      </c>
      <c r="NA62" s="11">
        <v>0</v>
      </c>
      <c r="NB62" s="11">
        <v>0</v>
      </c>
      <c r="NC62" s="11">
        <v>0</v>
      </c>
      <c r="ND62" s="11">
        <v>0</v>
      </c>
      <c r="NE62" s="11">
        <v>0</v>
      </c>
      <c r="NF62" s="11">
        <v>0</v>
      </c>
      <c r="NG62" s="11">
        <v>0</v>
      </c>
      <c r="NH62" s="11">
        <v>0</v>
      </c>
      <c r="NI62" s="11">
        <v>0</v>
      </c>
      <c r="NJ62" s="11">
        <v>0</v>
      </c>
      <c r="NK62" s="11">
        <v>0</v>
      </c>
      <c r="NL62" s="11">
        <v>0</v>
      </c>
      <c r="NM62" s="11">
        <v>0</v>
      </c>
      <c r="NN62" s="11">
        <v>0</v>
      </c>
      <c r="NO62" s="11">
        <v>0</v>
      </c>
      <c r="NP62" s="11">
        <v>0</v>
      </c>
      <c r="NQ62" s="11">
        <v>0</v>
      </c>
      <c r="NR62" s="11">
        <v>0</v>
      </c>
      <c r="NS62" s="11">
        <v>0</v>
      </c>
      <c r="NT62" s="11">
        <v>0</v>
      </c>
      <c r="NU62" s="11">
        <v>0</v>
      </c>
      <c r="NV62" s="11">
        <v>0</v>
      </c>
      <c r="NW62" s="11">
        <v>0</v>
      </c>
      <c r="NX62" s="11">
        <v>0</v>
      </c>
      <c r="NY62" s="11">
        <v>0</v>
      </c>
      <c r="NZ62" s="11">
        <v>0</v>
      </c>
      <c r="OA62" s="11">
        <v>0</v>
      </c>
      <c r="OB62" s="11">
        <v>0</v>
      </c>
      <c r="OC62" s="11">
        <v>0</v>
      </c>
      <c r="OD62" s="11">
        <v>0</v>
      </c>
      <c r="OE62" s="11">
        <v>0</v>
      </c>
      <c r="OF62" s="11">
        <v>0</v>
      </c>
      <c r="OG62" s="11">
        <v>0</v>
      </c>
      <c r="OH62" s="11">
        <v>74.660030141499902</v>
      </c>
      <c r="OI62" s="11">
        <v>0</v>
      </c>
      <c r="OJ62" s="11">
        <v>0</v>
      </c>
      <c r="OK62" s="11">
        <v>0</v>
      </c>
      <c r="OL62" s="11">
        <v>0</v>
      </c>
      <c r="OM62" s="11">
        <v>0</v>
      </c>
      <c r="ON62" s="11">
        <v>0</v>
      </c>
      <c r="OO62" s="11">
        <v>0</v>
      </c>
      <c r="OP62" s="11">
        <v>0</v>
      </c>
      <c r="OQ62" s="11">
        <v>0</v>
      </c>
      <c r="OR62" s="11">
        <v>46.393635275644257</v>
      </c>
      <c r="OS62" s="11">
        <v>0</v>
      </c>
      <c r="OT62" s="11">
        <v>0</v>
      </c>
      <c r="OU62" s="11">
        <v>0</v>
      </c>
      <c r="OV62" s="11">
        <v>0</v>
      </c>
      <c r="OW62" s="11">
        <v>0</v>
      </c>
      <c r="OX62" s="11">
        <v>0</v>
      </c>
      <c r="OY62" s="11">
        <v>0</v>
      </c>
      <c r="OZ62" s="11">
        <v>0</v>
      </c>
      <c r="PA62" s="11">
        <v>0</v>
      </c>
      <c r="PB62" s="11">
        <v>34.896942256181994</v>
      </c>
      <c r="PC62" s="11">
        <v>3.9402217747171862E-2</v>
      </c>
      <c r="PD62" s="11">
        <v>609.40302113584085</v>
      </c>
      <c r="PE62" s="11">
        <v>0</v>
      </c>
      <c r="PF62" s="11">
        <v>0</v>
      </c>
      <c r="PG62" s="11">
        <v>0</v>
      </c>
      <c r="PH62" s="11">
        <v>25.101690148755374</v>
      </c>
      <c r="PI62" s="11">
        <v>0</v>
      </c>
      <c r="PJ62" s="11">
        <v>0</v>
      </c>
      <c r="PK62" s="11">
        <v>0</v>
      </c>
      <c r="PL62" s="11">
        <v>6.4219376562602815</v>
      </c>
      <c r="PM62" s="11">
        <v>7.2510245749655708E-3</v>
      </c>
      <c r="PN62" s="11">
        <v>112.14587743938371</v>
      </c>
      <c r="PO62" s="11">
        <v>0</v>
      </c>
      <c r="PP62" s="11">
        <v>0</v>
      </c>
      <c r="PQ62" s="11">
        <v>0</v>
      </c>
      <c r="PR62" s="11">
        <v>4.6193585678273292</v>
      </c>
      <c r="PS62" s="11">
        <v>0</v>
      </c>
      <c r="PT62" s="11">
        <v>0</v>
      </c>
      <c r="PU62" s="11">
        <v>0</v>
      </c>
      <c r="PV62" s="11">
        <v>31.601543090366345</v>
      </c>
      <c r="PW62" s="11">
        <v>0</v>
      </c>
      <c r="PX62" s="11">
        <v>0</v>
      </c>
      <c r="PY62" s="11">
        <v>0</v>
      </c>
      <c r="PZ62" s="11">
        <v>0</v>
      </c>
      <c r="QA62" s="11">
        <v>0</v>
      </c>
      <c r="QB62" s="11">
        <v>88.027818077359584</v>
      </c>
      <c r="QC62" s="11">
        <v>0</v>
      </c>
      <c r="QD62" s="11">
        <v>0</v>
      </c>
      <c r="QE62" s="11">
        <v>0</v>
      </c>
      <c r="QF62" s="11">
        <v>4.6215828368776091</v>
      </c>
      <c r="QG62" s="11">
        <v>0</v>
      </c>
      <c r="QH62" s="11">
        <v>0</v>
      </c>
      <c r="QI62" s="11">
        <v>0</v>
      </c>
      <c r="QJ62" s="11">
        <v>0</v>
      </c>
      <c r="QK62" s="11">
        <v>0</v>
      </c>
      <c r="QL62" s="11">
        <v>12.873670504973857</v>
      </c>
      <c r="QM62" s="11">
        <v>0</v>
      </c>
      <c r="QN62" s="11">
        <v>0</v>
      </c>
      <c r="QO62" s="11">
        <v>0</v>
      </c>
      <c r="QP62" s="11">
        <v>18.694207762537168</v>
      </c>
      <c r="QQ62" s="11">
        <v>0</v>
      </c>
      <c r="QR62" s="11">
        <v>31.21931296343126</v>
      </c>
      <c r="QS62" s="11">
        <v>0</v>
      </c>
      <c r="QT62" s="11">
        <v>0</v>
      </c>
      <c r="QU62" s="11">
        <v>0</v>
      </c>
      <c r="QV62" s="11">
        <v>0</v>
      </c>
      <c r="QW62" s="11">
        <v>0.16590006888793937</v>
      </c>
      <c r="QX62" s="11">
        <v>0</v>
      </c>
      <c r="QY62" s="11">
        <v>0</v>
      </c>
      <c r="QZ62" s="11">
        <v>0.53410136991079449</v>
      </c>
      <c r="RA62" s="11">
        <v>0</v>
      </c>
      <c r="RB62" s="11">
        <v>0.89194888776497872</v>
      </c>
      <c r="RC62" s="11">
        <v>0</v>
      </c>
      <c r="RD62" s="11">
        <v>0</v>
      </c>
      <c r="RE62" s="11">
        <v>0</v>
      </c>
      <c r="RF62" s="11">
        <v>0</v>
      </c>
      <c r="RG62" s="11">
        <v>4.7398346689454911E-3</v>
      </c>
      <c r="RH62" s="11">
        <v>0</v>
      </c>
      <c r="RI62" s="11">
        <v>0</v>
      </c>
      <c r="RJ62" s="11">
        <v>7.8842224744608398</v>
      </c>
      <c r="RK62" s="11">
        <v>0</v>
      </c>
      <c r="RL62" s="11">
        <v>0</v>
      </c>
      <c r="RM62" s="11">
        <v>0</v>
      </c>
      <c r="RN62" s="11">
        <v>0</v>
      </c>
      <c r="RO62" s="11">
        <v>0</v>
      </c>
      <c r="RP62" s="11">
        <v>0</v>
      </c>
      <c r="RQ62" s="11">
        <v>943.06051645856974</v>
      </c>
      <c r="RR62" s="11">
        <v>0</v>
      </c>
      <c r="RS62" s="11">
        <v>0</v>
      </c>
      <c r="RT62" s="11">
        <v>13.792066889807177</v>
      </c>
      <c r="RU62" s="11">
        <v>0</v>
      </c>
      <c r="RV62" s="11">
        <v>0</v>
      </c>
      <c r="RW62" s="11">
        <v>0</v>
      </c>
      <c r="RX62" s="11">
        <v>0</v>
      </c>
      <c r="RY62" s="11">
        <v>0</v>
      </c>
      <c r="RZ62" s="11">
        <v>0</v>
      </c>
      <c r="SA62" s="11">
        <v>0</v>
      </c>
      <c r="SB62" s="11">
        <v>0</v>
      </c>
      <c r="SC62" s="11">
        <v>0</v>
      </c>
      <c r="SD62" s="11">
        <v>15.61241908228139</v>
      </c>
      <c r="SE62" s="11">
        <v>0</v>
      </c>
      <c r="SF62" s="11">
        <v>0</v>
      </c>
      <c r="SG62" s="11">
        <v>0</v>
      </c>
      <c r="SH62" s="11">
        <v>0</v>
      </c>
      <c r="SI62" s="11">
        <v>0</v>
      </c>
      <c r="SJ62" s="11">
        <v>0</v>
      </c>
      <c r="SK62" s="11">
        <v>0</v>
      </c>
      <c r="SL62" s="11">
        <v>0</v>
      </c>
      <c r="SM62" s="11">
        <v>0</v>
      </c>
      <c r="SN62" s="11">
        <v>0</v>
      </c>
      <c r="SO62" s="11">
        <v>0</v>
      </c>
      <c r="SP62" s="11">
        <v>0</v>
      </c>
      <c r="SQ62" s="11">
        <v>0</v>
      </c>
      <c r="SR62" s="11">
        <v>0</v>
      </c>
      <c r="SS62" s="11">
        <v>0</v>
      </c>
      <c r="ST62" s="11">
        <v>0</v>
      </c>
      <c r="SU62" s="11">
        <v>0</v>
      </c>
      <c r="SV62" s="11">
        <v>0</v>
      </c>
      <c r="SW62" s="11">
        <v>0</v>
      </c>
      <c r="SX62" s="11">
        <v>4.5281138348145165</v>
      </c>
      <c r="SY62" s="11">
        <v>0</v>
      </c>
      <c r="SZ62" s="11">
        <v>0</v>
      </c>
      <c r="TA62" s="11">
        <v>0</v>
      </c>
      <c r="TB62" s="11">
        <v>0</v>
      </c>
      <c r="TC62" s="11">
        <v>0</v>
      </c>
      <c r="TD62" s="11">
        <v>0</v>
      </c>
      <c r="TE62" s="11">
        <v>0</v>
      </c>
      <c r="TF62" s="11">
        <v>0</v>
      </c>
      <c r="TG62" s="11">
        <v>0</v>
      </c>
      <c r="TH62" s="11">
        <v>0.26258216479005531</v>
      </c>
      <c r="TI62" s="11">
        <v>0</v>
      </c>
      <c r="TJ62" s="11">
        <v>0</v>
      </c>
      <c r="TK62" s="11">
        <v>0</v>
      </c>
      <c r="TL62" s="11">
        <v>0</v>
      </c>
      <c r="TM62" s="11">
        <v>0</v>
      </c>
      <c r="TN62" s="11">
        <v>0</v>
      </c>
      <c r="TO62" s="11">
        <v>0</v>
      </c>
      <c r="TP62" s="11">
        <v>0</v>
      </c>
      <c r="TQ62" s="11">
        <v>0</v>
      </c>
      <c r="TR62" s="11">
        <v>0</v>
      </c>
      <c r="TS62" s="11">
        <v>0</v>
      </c>
      <c r="TT62" s="11">
        <v>0</v>
      </c>
      <c r="TU62" s="11">
        <v>0</v>
      </c>
      <c r="TV62" s="11">
        <v>0</v>
      </c>
      <c r="TW62" s="11">
        <v>0</v>
      </c>
      <c r="TX62" s="11">
        <v>0</v>
      </c>
      <c r="TY62" s="11">
        <v>0</v>
      </c>
      <c r="TZ62" s="11">
        <v>0</v>
      </c>
      <c r="UA62" s="11">
        <v>0</v>
      </c>
      <c r="UB62" s="11">
        <v>0</v>
      </c>
      <c r="UC62" s="11">
        <v>0</v>
      </c>
      <c r="UD62" s="11">
        <v>0</v>
      </c>
      <c r="UE62" s="11">
        <v>0</v>
      </c>
      <c r="UF62" s="11">
        <v>0</v>
      </c>
      <c r="UG62" s="11">
        <v>0</v>
      </c>
      <c r="UH62" s="11">
        <v>0</v>
      </c>
      <c r="UI62" s="11">
        <v>0</v>
      </c>
      <c r="UJ62" s="11">
        <v>0</v>
      </c>
      <c r="UK62" s="11">
        <v>0</v>
      </c>
      <c r="UL62" s="11">
        <v>0</v>
      </c>
      <c r="UM62" s="11">
        <v>0</v>
      </c>
      <c r="UN62" s="11">
        <v>0</v>
      </c>
      <c r="UO62" s="11">
        <v>0</v>
      </c>
      <c r="UP62" s="11">
        <v>0</v>
      </c>
      <c r="UQ62" s="11">
        <v>0</v>
      </c>
      <c r="UR62" s="11">
        <v>0</v>
      </c>
      <c r="US62" s="11">
        <v>0</v>
      </c>
      <c r="UT62" s="11">
        <v>0</v>
      </c>
      <c r="UU62" s="11">
        <v>0</v>
      </c>
      <c r="UV62" s="11">
        <v>0</v>
      </c>
      <c r="UW62" s="11">
        <v>0</v>
      </c>
      <c r="UX62" s="11">
        <v>0</v>
      </c>
      <c r="UY62" s="11">
        <v>0</v>
      </c>
      <c r="UZ62" s="11">
        <v>0</v>
      </c>
      <c r="VA62" s="11">
        <v>0</v>
      </c>
      <c r="VB62" s="11">
        <v>0</v>
      </c>
      <c r="VC62" s="11">
        <v>0</v>
      </c>
      <c r="VD62" s="11">
        <v>0</v>
      </c>
      <c r="VE62" s="11">
        <v>0</v>
      </c>
      <c r="VF62" s="11">
        <v>0</v>
      </c>
      <c r="VG62" s="11">
        <v>0</v>
      </c>
      <c r="VH62" s="11">
        <v>0</v>
      </c>
      <c r="VI62" s="11">
        <v>0</v>
      </c>
      <c r="VJ62" s="11">
        <v>0</v>
      </c>
      <c r="VK62" s="11">
        <v>0</v>
      </c>
      <c r="VL62" s="11">
        <v>0</v>
      </c>
      <c r="VM62" s="11">
        <v>0</v>
      </c>
      <c r="VN62" s="11">
        <v>0</v>
      </c>
      <c r="VO62" s="11">
        <v>0</v>
      </c>
      <c r="VP62" s="11">
        <v>0</v>
      </c>
      <c r="VQ62" s="11">
        <v>0</v>
      </c>
      <c r="VR62" s="11">
        <v>0</v>
      </c>
      <c r="VS62" s="11">
        <v>0</v>
      </c>
      <c r="VT62" s="11">
        <v>0</v>
      </c>
      <c r="VU62" s="11">
        <v>0</v>
      </c>
      <c r="VV62" s="11">
        <v>0</v>
      </c>
      <c r="VW62" s="11">
        <v>0</v>
      </c>
      <c r="VX62" s="11">
        <v>0</v>
      </c>
      <c r="VY62" s="11">
        <v>0</v>
      </c>
      <c r="VZ62" s="11">
        <v>0</v>
      </c>
      <c r="WA62" s="11">
        <v>0</v>
      </c>
      <c r="WB62" s="11">
        <v>0</v>
      </c>
      <c r="WC62" s="11">
        <v>0</v>
      </c>
      <c r="WD62" s="11">
        <v>0</v>
      </c>
      <c r="WE62" s="11">
        <v>0</v>
      </c>
      <c r="WF62" s="11">
        <v>0</v>
      </c>
      <c r="WG62" s="11">
        <v>0</v>
      </c>
      <c r="WH62" s="11">
        <v>0</v>
      </c>
      <c r="WI62" s="11">
        <v>0</v>
      </c>
      <c r="WJ62" s="11">
        <v>0</v>
      </c>
      <c r="WK62" s="11">
        <v>0</v>
      </c>
      <c r="WL62" s="11">
        <v>0</v>
      </c>
      <c r="WM62" s="11">
        <v>0</v>
      </c>
      <c r="WN62" s="11">
        <v>0</v>
      </c>
      <c r="WO62" s="11">
        <v>0</v>
      </c>
      <c r="WP62" s="11">
        <v>0</v>
      </c>
      <c r="WQ62" s="11">
        <v>0</v>
      </c>
      <c r="WR62" s="11">
        <v>0</v>
      </c>
      <c r="WS62" s="11">
        <v>0</v>
      </c>
      <c r="WT62" s="11">
        <v>1.9446232424386978</v>
      </c>
      <c r="WU62" s="11">
        <v>0</v>
      </c>
      <c r="WV62" s="11">
        <v>0</v>
      </c>
      <c r="WW62" s="11">
        <v>0</v>
      </c>
      <c r="WX62" s="11">
        <v>0</v>
      </c>
      <c r="WY62" s="11">
        <v>0</v>
      </c>
      <c r="WZ62" s="11">
        <v>0</v>
      </c>
      <c r="XA62" s="11">
        <v>0</v>
      </c>
      <c r="XB62" s="11">
        <v>0</v>
      </c>
      <c r="XC62" s="11">
        <v>0</v>
      </c>
      <c r="XD62" s="11">
        <v>3.5841051692331738</v>
      </c>
      <c r="XE62" s="11">
        <v>0</v>
      </c>
      <c r="XF62" s="11">
        <v>0</v>
      </c>
      <c r="XG62" s="11">
        <v>0</v>
      </c>
      <c r="XH62" s="11">
        <v>0</v>
      </c>
      <c r="XI62" s="11">
        <v>0</v>
      </c>
      <c r="XJ62" s="11">
        <v>0</v>
      </c>
      <c r="XK62" s="11">
        <v>0</v>
      </c>
      <c r="XL62" s="11">
        <v>0</v>
      </c>
      <c r="XM62" s="11">
        <v>0</v>
      </c>
      <c r="XN62" s="11">
        <v>0</v>
      </c>
      <c r="XO62" s="11">
        <v>0</v>
      </c>
      <c r="XP62" s="11">
        <v>0</v>
      </c>
    </row>
    <row r="63" spans="1:640">
      <c r="A63" s="6">
        <v>242</v>
      </c>
      <c r="B63" s="3" t="s">
        <v>180</v>
      </c>
      <c r="C63" s="8">
        <f t="shared" si="0"/>
        <v>261.45000394796813</v>
      </c>
      <c r="D63" s="8">
        <f t="shared" si="1"/>
        <v>490.79692786641726</v>
      </c>
      <c r="E63" s="60">
        <f t="shared" si="6"/>
        <v>752.24693181438533</v>
      </c>
      <c r="F63" s="9">
        <f t="shared" si="2"/>
        <v>97.563617168467886</v>
      </c>
      <c r="G63" s="9">
        <f t="shared" si="3"/>
        <v>184.09220215039107</v>
      </c>
      <c r="H63" s="9">
        <f t="shared" si="7"/>
        <v>281.65581931885896</v>
      </c>
      <c r="I63" s="10">
        <f t="shared" si="8"/>
        <v>359.01362111643601</v>
      </c>
      <c r="J63" s="10">
        <f t="shared" si="9"/>
        <v>674.88913001680839</v>
      </c>
      <c r="K63" s="10">
        <f t="shared" si="10"/>
        <v>1033.9027511332442</v>
      </c>
      <c r="L63" s="57">
        <v>78.619615574703843</v>
      </c>
      <c r="M63" s="57">
        <v>123.30038862244905</v>
      </c>
      <c r="N63" s="57">
        <v>59.529999750815229</v>
      </c>
      <c r="O63" s="57">
        <v>0</v>
      </c>
      <c r="P63" s="57">
        <v>0</v>
      </c>
      <c r="Q63" s="57">
        <v>0</v>
      </c>
      <c r="R63" s="57">
        <v>447.25100857022881</v>
      </c>
      <c r="S63" s="57">
        <v>43.545919296188487</v>
      </c>
      <c r="T63" s="57">
        <v>0</v>
      </c>
      <c r="U63" s="58">
        <v>23.199968993272815</v>
      </c>
      <c r="V63" s="58">
        <v>32.883993065755469</v>
      </c>
      <c r="W63" s="58">
        <v>41.479655109439612</v>
      </c>
      <c r="X63" s="58">
        <v>0</v>
      </c>
      <c r="Y63" s="58">
        <v>0</v>
      </c>
      <c r="Z63" s="58">
        <v>0</v>
      </c>
      <c r="AA63" s="58">
        <v>169.10928142977116</v>
      </c>
      <c r="AB63" s="58">
        <v>14.982920720619903</v>
      </c>
      <c r="AC63" s="58">
        <v>0</v>
      </c>
      <c r="AD63" s="59">
        <f t="shared" si="12"/>
        <v>101.81958456797666</v>
      </c>
      <c r="AE63" s="59">
        <f t="shared" si="12"/>
        <v>156.18438168820452</v>
      </c>
      <c r="AF63" s="59">
        <f t="shared" si="12"/>
        <v>101.00965486025484</v>
      </c>
      <c r="AG63" s="59">
        <f t="shared" si="11"/>
        <v>0</v>
      </c>
      <c r="AH63" s="59">
        <f t="shared" si="11"/>
        <v>0</v>
      </c>
      <c r="AI63" s="59">
        <f t="shared" si="11"/>
        <v>0</v>
      </c>
      <c r="AJ63" s="59">
        <f t="shared" si="11"/>
        <v>616.36028999999996</v>
      </c>
      <c r="AK63" s="59">
        <f t="shared" si="11"/>
        <v>58.528840016808388</v>
      </c>
      <c r="AL63" s="59">
        <f t="shared" si="11"/>
        <v>0</v>
      </c>
      <c r="AM63" s="11">
        <v>0</v>
      </c>
      <c r="AN63" s="11">
        <v>92.926376286125105</v>
      </c>
      <c r="AO63" s="11">
        <v>0</v>
      </c>
      <c r="AP63" s="11">
        <v>0</v>
      </c>
      <c r="AQ63" s="11">
        <v>0</v>
      </c>
      <c r="AR63" s="11">
        <v>0</v>
      </c>
      <c r="AS63" s="11">
        <v>310.66400336902461</v>
      </c>
      <c r="AT63" s="11">
        <v>0</v>
      </c>
      <c r="AU63" s="11">
        <v>0</v>
      </c>
      <c r="AV63" s="11">
        <v>0</v>
      </c>
      <c r="AW63" s="11">
        <v>0</v>
      </c>
      <c r="AX63" s="11">
        <v>6.7356237138748964</v>
      </c>
      <c r="AY63" s="11">
        <v>0</v>
      </c>
      <c r="AZ63" s="11">
        <v>0</v>
      </c>
      <c r="BA63" s="11">
        <v>0</v>
      </c>
      <c r="BB63" s="11">
        <v>0</v>
      </c>
      <c r="BC63" s="11">
        <v>22.517996630975354</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22.69988154618493</v>
      </c>
      <c r="CC63" s="11">
        <v>34.327428232882305</v>
      </c>
      <c r="CD63" s="11">
        <v>0</v>
      </c>
      <c r="CE63" s="11">
        <v>0</v>
      </c>
      <c r="CF63" s="11">
        <v>0</v>
      </c>
      <c r="CG63" s="11">
        <v>136.58700520120416</v>
      </c>
      <c r="CH63" s="11">
        <v>0</v>
      </c>
      <c r="CI63" s="11">
        <v>0</v>
      </c>
      <c r="CJ63" s="11">
        <v>0</v>
      </c>
      <c r="CK63" s="11">
        <v>0</v>
      </c>
      <c r="CL63" s="11">
        <v>24.36252845381507</v>
      </c>
      <c r="CM63" s="11">
        <v>36.8417317671177</v>
      </c>
      <c r="CN63" s="11">
        <v>0</v>
      </c>
      <c r="CO63" s="11">
        <v>0</v>
      </c>
      <c r="CP63" s="11">
        <v>0</v>
      </c>
      <c r="CQ63" s="11">
        <v>146.59128479879581</v>
      </c>
      <c r="CR63" s="11">
        <v>0</v>
      </c>
      <c r="CS63" s="11">
        <v>0</v>
      </c>
      <c r="CT63" s="11">
        <v>0</v>
      </c>
      <c r="CU63" s="11">
        <v>0</v>
      </c>
      <c r="CV63" s="11">
        <v>0</v>
      </c>
      <c r="CW63" s="11">
        <v>0</v>
      </c>
      <c r="CX63" s="11">
        <v>0</v>
      </c>
      <c r="CY63" s="11">
        <v>0</v>
      </c>
      <c r="CZ63" s="11">
        <v>0</v>
      </c>
      <c r="DA63" s="11">
        <v>0</v>
      </c>
      <c r="DB63" s="11">
        <v>0.49075248808853317</v>
      </c>
      <c r="DC63" s="11">
        <v>0</v>
      </c>
      <c r="DD63" s="11">
        <v>0</v>
      </c>
      <c r="DE63" s="11">
        <v>0</v>
      </c>
      <c r="DF63" s="11">
        <v>0</v>
      </c>
      <c r="DG63" s="11">
        <v>0</v>
      </c>
      <c r="DH63" s="11">
        <v>0</v>
      </c>
      <c r="DI63" s="11">
        <v>0</v>
      </c>
      <c r="DJ63" s="11">
        <v>0</v>
      </c>
      <c r="DK63" s="11">
        <v>0</v>
      </c>
      <c r="DL63" s="11">
        <v>14.948447511911466</v>
      </c>
      <c r="DM63" s="11">
        <v>0</v>
      </c>
      <c r="DN63" s="11">
        <v>0</v>
      </c>
      <c r="DO63" s="11">
        <v>0</v>
      </c>
      <c r="DP63" s="11">
        <v>3.036310124814861</v>
      </c>
      <c r="DQ63" s="11">
        <v>0</v>
      </c>
      <c r="DR63" s="11">
        <v>0</v>
      </c>
      <c r="DS63" s="11">
        <v>0</v>
      </c>
      <c r="DT63" s="11">
        <v>0</v>
      </c>
      <c r="DU63" s="11">
        <v>0</v>
      </c>
      <c r="DV63" s="11">
        <v>0</v>
      </c>
      <c r="DW63" s="11">
        <v>0</v>
      </c>
      <c r="DX63" s="11">
        <v>0</v>
      </c>
      <c r="DY63" s="11">
        <v>0</v>
      </c>
      <c r="DZ63" s="11">
        <v>1.7836655906930139</v>
      </c>
      <c r="EA63" s="11">
        <v>0</v>
      </c>
      <c r="EB63" s="11">
        <v>0</v>
      </c>
      <c r="EC63" s="11">
        <v>0</v>
      </c>
      <c r="ED63" s="11">
        <v>0</v>
      </c>
      <c r="EE63" s="11">
        <v>0</v>
      </c>
      <c r="EF63" s="11">
        <v>0</v>
      </c>
      <c r="EG63" s="11">
        <v>0</v>
      </c>
      <c r="EH63" s="11">
        <v>0</v>
      </c>
      <c r="EI63" s="11">
        <v>0</v>
      </c>
      <c r="EJ63" s="11">
        <v>0</v>
      </c>
      <c r="EK63" s="11">
        <v>0</v>
      </c>
      <c r="EL63" s="11">
        <v>0</v>
      </c>
      <c r="EM63" s="11">
        <v>0</v>
      </c>
      <c r="EN63" s="11">
        <v>0</v>
      </c>
      <c r="EO63" s="11">
        <v>0</v>
      </c>
      <c r="EP63" s="11">
        <v>0</v>
      </c>
      <c r="EQ63" s="11">
        <v>0</v>
      </c>
      <c r="ER63" s="11">
        <v>0</v>
      </c>
      <c r="ES63" s="11">
        <v>0</v>
      </c>
      <c r="ET63" s="11">
        <v>0</v>
      </c>
      <c r="EU63" s="11">
        <v>0</v>
      </c>
      <c r="EV63" s="11">
        <v>0</v>
      </c>
      <c r="EW63" s="11">
        <v>0</v>
      </c>
      <c r="EX63" s="11">
        <v>0</v>
      </c>
      <c r="EY63" s="11">
        <v>0</v>
      </c>
      <c r="EZ63" s="11">
        <v>0</v>
      </c>
      <c r="FA63" s="11">
        <v>0</v>
      </c>
      <c r="FB63" s="11">
        <v>0</v>
      </c>
      <c r="FC63" s="11">
        <v>0</v>
      </c>
      <c r="FD63" s="11">
        <v>0</v>
      </c>
      <c r="FE63" s="11">
        <v>0</v>
      </c>
      <c r="FF63" s="11">
        <v>0</v>
      </c>
      <c r="FG63" s="11">
        <v>0</v>
      </c>
      <c r="FH63" s="11">
        <v>0</v>
      </c>
      <c r="FI63" s="11">
        <v>0</v>
      </c>
      <c r="FJ63" s="11">
        <v>0</v>
      </c>
      <c r="FK63" s="11">
        <v>0</v>
      </c>
      <c r="FL63" s="11">
        <v>0</v>
      </c>
      <c r="FM63" s="11">
        <v>0</v>
      </c>
      <c r="FN63" s="11">
        <v>0</v>
      </c>
      <c r="FO63" s="11">
        <v>0</v>
      </c>
      <c r="FP63" s="11">
        <v>0</v>
      </c>
      <c r="FQ63" s="11">
        <v>0</v>
      </c>
      <c r="FR63" s="11">
        <v>0</v>
      </c>
      <c r="FS63" s="11">
        <v>0</v>
      </c>
      <c r="FT63" s="11">
        <v>0</v>
      </c>
      <c r="FU63" s="11">
        <v>0</v>
      </c>
      <c r="FV63" s="11">
        <v>0</v>
      </c>
      <c r="FW63" s="11">
        <v>0</v>
      </c>
      <c r="FX63" s="11">
        <v>0</v>
      </c>
      <c r="FY63" s="11">
        <v>0</v>
      </c>
      <c r="FZ63" s="11">
        <v>0</v>
      </c>
      <c r="GA63" s="11">
        <v>0</v>
      </c>
      <c r="GB63" s="11">
        <v>0</v>
      </c>
      <c r="GC63" s="11">
        <v>0</v>
      </c>
      <c r="GD63" s="11">
        <v>0</v>
      </c>
      <c r="GE63" s="11">
        <v>0</v>
      </c>
      <c r="GF63" s="11">
        <v>0</v>
      </c>
      <c r="GG63" s="11">
        <v>0</v>
      </c>
      <c r="GH63" s="11">
        <v>0</v>
      </c>
      <c r="GI63" s="11">
        <v>0</v>
      </c>
      <c r="GJ63" s="11">
        <v>0</v>
      </c>
      <c r="GK63" s="11">
        <v>0</v>
      </c>
      <c r="GL63" s="11">
        <v>0</v>
      </c>
      <c r="GM63" s="11">
        <v>0</v>
      </c>
      <c r="GN63" s="11">
        <v>0</v>
      </c>
      <c r="GO63" s="11">
        <v>0</v>
      </c>
      <c r="GP63" s="11">
        <v>0</v>
      </c>
      <c r="GQ63" s="11">
        <v>1.4950000000000001</v>
      </c>
      <c r="GR63" s="11">
        <v>4.6260000000000003</v>
      </c>
      <c r="GS63" s="11">
        <v>0</v>
      </c>
      <c r="GT63" s="11">
        <v>0</v>
      </c>
      <c r="GU63" s="11">
        <v>0</v>
      </c>
      <c r="GV63" s="11">
        <v>0</v>
      </c>
      <c r="GW63" s="11">
        <v>0</v>
      </c>
      <c r="GX63" s="11">
        <v>0</v>
      </c>
      <c r="GY63" s="11">
        <v>0</v>
      </c>
      <c r="GZ63" s="11">
        <v>0</v>
      </c>
      <c r="HA63" s="11">
        <v>0</v>
      </c>
      <c r="HB63" s="11">
        <v>0</v>
      </c>
      <c r="HC63" s="11">
        <v>0</v>
      </c>
      <c r="HD63" s="11">
        <v>0</v>
      </c>
      <c r="HE63" s="11">
        <v>0</v>
      </c>
      <c r="HF63" s="11">
        <v>0</v>
      </c>
      <c r="HG63" s="11">
        <v>0</v>
      </c>
      <c r="HH63" s="11">
        <v>0</v>
      </c>
      <c r="HI63" s="11">
        <v>0</v>
      </c>
      <c r="HJ63" s="11">
        <v>0</v>
      </c>
      <c r="HK63" s="11">
        <v>0</v>
      </c>
      <c r="HL63" s="11">
        <v>0</v>
      </c>
      <c r="HM63" s="11">
        <v>0</v>
      </c>
      <c r="HN63" s="11">
        <v>0</v>
      </c>
      <c r="HO63" s="11">
        <v>0</v>
      </c>
      <c r="HP63" s="11">
        <v>0</v>
      </c>
      <c r="HQ63" s="11">
        <v>0</v>
      </c>
      <c r="HR63" s="11">
        <v>0</v>
      </c>
      <c r="HS63" s="11">
        <v>0</v>
      </c>
      <c r="HT63" s="11">
        <v>0</v>
      </c>
      <c r="HU63" s="11">
        <v>0</v>
      </c>
      <c r="HV63" s="11">
        <v>0</v>
      </c>
      <c r="HW63" s="11">
        <v>0</v>
      </c>
      <c r="HX63" s="11">
        <v>0</v>
      </c>
      <c r="HY63" s="11">
        <v>0</v>
      </c>
      <c r="HZ63" s="11">
        <v>0</v>
      </c>
      <c r="IA63" s="11">
        <v>0</v>
      </c>
      <c r="IB63" s="11">
        <v>0</v>
      </c>
      <c r="IC63" s="11">
        <v>0</v>
      </c>
      <c r="ID63" s="11">
        <v>0</v>
      </c>
      <c r="IE63" s="11">
        <v>0</v>
      </c>
      <c r="IF63" s="11">
        <v>0</v>
      </c>
      <c r="IG63" s="11">
        <v>0</v>
      </c>
      <c r="IH63" s="11">
        <v>0</v>
      </c>
      <c r="II63" s="11">
        <v>0</v>
      </c>
      <c r="IJ63" s="11">
        <v>0</v>
      </c>
      <c r="IK63" s="11">
        <v>0</v>
      </c>
      <c r="IL63" s="11">
        <v>0</v>
      </c>
      <c r="IM63" s="11">
        <v>0</v>
      </c>
      <c r="IN63" s="11">
        <v>0</v>
      </c>
      <c r="IO63" s="11">
        <v>0</v>
      </c>
      <c r="IP63" s="11">
        <v>0</v>
      </c>
      <c r="IQ63" s="11">
        <v>0</v>
      </c>
      <c r="IR63" s="11">
        <v>0</v>
      </c>
      <c r="IS63" s="11">
        <v>0</v>
      </c>
      <c r="IT63" s="11">
        <v>0</v>
      </c>
      <c r="IU63" s="11">
        <v>0</v>
      </c>
      <c r="IV63" s="11">
        <v>0</v>
      </c>
      <c r="IW63" s="11">
        <v>0</v>
      </c>
      <c r="IX63" s="11">
        <v>0</v>
      </c>
      <c r="IY63" s="11">
        <v>0</v>
      </c>
      <c r="IZ63" s="11">
        <v>0</v>
      </c>
      <c r="JA63" s="11">
        <v>0</v>
      </c>
      <c r="JB63" s="11">
        <v>0</v>
      </c>
      <c r="JC63" s="11">
        <v>0</v>
      </c>
      <c r="JD63" s="11">
        <v>0</v>
      </c>
      <c r="JE63" s="11">
        <v>0</v>
      </c>
      <c r="JF63" s="11">
        <v>0</v>
      </c>
      <c r="JG63" s="11">
        <v>0</v>
      </c>
      <c r="JH63" s="11">
        <v>0</v>
      </c>
      <c r="JI63" s="11">
        <v>0</v>
      </c>
      <c r="JJ63" s="11">
        <v>0</v>
      </c>
      <c r="JK63" s="11">
        <v>0</v>
      </c>
      <c r="JL63" s="11">
        <v>0</v>
      </c>
      <c r="JM63" s="11">
        <v>0</v>
      </c>
      <c r="JN63" s="11">
        <v>0</v>
      </c>
      <c r="JO63" s="11">
        <v>0</v>
      </c>
      <c r="JP63" s="11">
        <v>0</v>
      </c>
      <c r="JQ63" s="11">
        <v>0</v>
      </c>
      <c r="JR63" s="11">
        <v>0</v>
      </c>
      <c r="JS63" s="11">
        <v>0</v>
      </c>
      <c r="JT63" s="11">
        <v>0</v>
      </c>
      <c r="JU63" s="11">
        <v>0</v>
      </c>
      <c r="JV63" s="11">
        <v>0</v>
      </c>
      <c r="JW63" s="11">
        <v>0</v>
      </c>
      <c r="JX63" s="11">
        <v>0</v>
      </c>
      <c r="JY63" s="11">
        <v>0</v>
      </c>
      <c r="JZ63" s="11">
        <v>0</v>
      </c>
      <c r="KA63" s="11">
        <v>0</v>
      </c>
      <c r="KB63" s="11">
        <v>0</v>
      </c>
      <c r="KC63" s="11">
        <v>0</v>
      </c>
      <c r="KD63" s="11">
        <v>0</v>
      </c>
      <c r="KE63" s="11">
        <v>0</v>
      </c>
      <c r="KF63" s="11">
        <v>0</v>
      </c>
      <c r="KG63" s="11">
        <v>0</v>
      </c>
      <c r="KH63" s="11">
        <v>0</v>
      </c>
      <c r="KI63" s="11">
        <v>0</v>
      </c>
      <c r="KJ63" s="11">
        <v>42.999690000000001</v>
      </c>
      <c r="KK63" s="11">
        <v>0</v>
      </c>
      <c r="KL63" s="11">
        <v>0</v>
      </c>
      <c r="KM63" s="11">
        <v>0</v>
      </c>
      <c r="KN63" s="11">
        <v>0</v>
      </c>
      <c r="KO63" s="11">
        <v>0</v>
      </c>
      <c r="KP63" s="11">
        <v>0</v>
      </c>
      <c r="KQ63" s="11">
        <v>0</v>
      </c>
      <c r="KR63" s="11">
        <v>0</v>
      </c>
      <c r="KS63" s="11">
        <v>0</v>
      </c>
      <c r="KT63" s="11">
        <v>0</v>
      </c>
      <c r="KU63" s="11">
        <v>0</v>
      </c>
      <c r="KV63" s="11">
        <v>0</v>
      </c>
      <c r="KW63" s="11">
        <v>0</v>
      </c>
      <c r="KX63" s="11">
        <v>0</v>
      </c>
      <c r="KY63" s="11">
        <v>0</v>
      </c>
      <c r="KZ63" s="11">
        <v>0</v>
      </c>
      <c r="LA63" s="11">
        <v>0</v>
      </c>
      <c r="LB63" s="11">
        <v>0</v>
      </c>
      <c r="LC63" s="11">
        <v>0</v>
      </c>
      <c r="LD63" s="11">
        <v>0</v>
      </c>
      <c r="LE63" s="11">
        <v>0</v>
      </c>
      <c r="LF63" s="11">
        <v>0</v>
      </c>
      <c r="LG63" s="11">
        <v>0</v>
      </c>
      <c r="LH63" s="11">
        <v>0</v>
      </c>
      <c r="LI63" s="11">
        <v>0</v>
      </c>
      <c r="LJ63" s="11">
        <v>0</v>
      </c>
      <c r="LK63" s="11">
        <v>0</v>
      </c>
      <c r="LL63" s="11">
        <v>0</v>
      </c>
      <c r="LM63" s="11">
        <v>0</v>
      </c>
      <c r="LN63" s="11">
        <v>0</v>
      </c>
      <c r="LO63" s="11">
        <v>0</v>
      </c>
      <c r="LP63" s="11">
        <v>0</v>
      </c>
      <c r="LQ63" s="11">
        <v>0</v>
      </c>
      <c r="LR63" s="11">
        <v>0</v>
      </c>
      <c r="LS63" s="11">
        <v>0</v>
      </c>
      <c r="LT63" s="11">
        <v>0</v>
      </c>
      <c r="LU63" s="11">
        <v>0</v>
      </c>
      <c r="LV63" s="11">
        <v>0</v>
      </c>
      <c r="LW63" s="11">
        <v>0</v>
      </c>
      <c r="LX63" s="11">
        <v>0</v>
      </c>
      <c r="LY63" s="11">
        <v>0</v>
      </c>
      <c r="LZ63" s="11">
        <v>0</v>
      </c>
      <c r="MA63" s="11">
        <v>0</v>
      </c>
      <c r="MB63" s="11">
        <v>0</v>
      </c>
      <c r="MC63" s="11">
        <v>0</v>
      </c>
      <c r="MD63" s="11">
        <v>0</v>
      </c>
      <c r="ME63" s="11">
        <v>0</v>
      </c>
      <c r="MF63" s="11">
        <v>0</v>
      </c>
      <c r="MG63" s="11">
        <v>0</v>
      </c>
      <c r="MH63" s="11">
        <v>0</v>
      </c>
      <c r="MI63" s="11">
        <v>0</v>
      </c>
      <c r="MJ63" s="11">
        <v>0</v>
      </c>
      <c r="MK63" s="11">
        <v>0</v>
      </c>
      <c r="ML63" s="11">
        <v>0</v>
      </c>
      <c r="MM63" s="11">
        <v>0</v>
      </c>
      <c r="MN63" s="11">
        <v>0</v>
      </c>
      <c r="MO63" s="11">
        <v>0</v>
      </c>
      <c r="MP63" s="11">
        <v>0</v>
      </c>
      <c r="MQ63" s="11">
        <v>0</v>
      </c>
      <c r="MR63" s="11">
        <v>0</v>
      </c>
      <c r="MS63" s="11">
        <v>0</v>
      </c>
      <c r="MT63" s="11">
        <v>0</v>
      </c>
      <c r="MU63" s="11">
        <v>0</v>
      </c>
      <c r="MV63" s="11">
        <v>0</v>
      </c>
      <c r="MW63" s="11">
        <v>0</v>
      </c>
      <c r="MX63" s="11">
        <v>0</v>
      </c>
      <c r="MY63" s="11">
        <v>0</v>
      </c>
      <c r="MZ63" s="11">
        <v>0</v>
      </c>
      <c r="NA63" s="11">
        <v>0</v>
      </c>
      <c r="NB63" s="11">
        <v>0</v>
      </c>
      <c r="NC63" s="11">
        <v>0</v>
      </c>
      <c r="ND63" s="11">
        <v>0</v>
      </c>
      <c r="NE63" s="11">
        <v>0</v>
      </c>
      <c r="NF63" s="11">
        <v>0</v>
      </c>
      <c r="NG63" s="11">
        <v>0</v>
      </c>
      <c r="NH63" s="11">
        <v>0</v>
      </c>
      <c r="NI63" s="11">
        <v>0</v>
      </c>
      <c r="NJ63" s="11">
        <v>0</v>
      </c>
      <c r="NK63" s="11">
        <v>0</v>
      </c>
      <c r="NL63" s="11">
        <v>0</v>
      </c>
      <c r="NM63" s="11">
        <v>0</v>
      </c>
      <c r="NN63" s="11">
        <v>0</v>
      </c>
      <c r="NO63" s="11">
        <v>0</v>
      </c>
      <c r="NP63" s="11">
        <v>0</v>
      </c>
      <c r="NQ63" s="11">
        <v>0</v>
      </c>
      <c r="NR63" s="11">
        <v>0</v>
      </c>
      <c r="NS63" s="11">
        <v>0</v>
      </c>
      <c r="NT63" s="11">
        <v>0</v>
      </c>
      <c r="NU63" s="11">
        <v>0</v>
      </c>
      <c r="NV63" s="11">
        <v>0</v>
      </c>
      <c r="NW63" s="11">
        <v>0</v>
      </c>
      <c r="NX63" s="11">
        <v>0</v>
      </c>
      <c r="NY63" s="11">
        <v>0</v>
      </c>
      <c r="NZ63" s="11">
        <v>0</v>
      </c>
      <c r="OA63" s="11">
        <v>0</v>
      </c>
      <c r="OB63" s="11">
        <v>0</v>
      </c>
      <c r="OC63" s="11">
        <v>0</v>
      </c>
      <c r="OD63" s="11">
        <v>0</v>
      </c>
      <c r="OE63" s="11">
        <v>0</v>
      </c>
      <c r="OF63" s="11">
        <v>0</v>
      </c>
      <c r="OG63" s="11">
        <v>0</v>
      </c>
      <c r="OH63" s="11">
        <v>22.39805605669412</v>
      </c>
      <c r="OI63" s="11">
        <v>0</v>
      </c>
      <c r="OJ63" s="11">
        <v>0</v>
      </c>
      <c r="OK63" s="11">
        <v>0</v>
      </c>
      <c r="OL63" s="11">
        <v>0</v>
      </c>
      <c r="OM63" s="11">
        <v>0</v>
      </c>
      <c r="ON63" s="11">
        <v>0</v>
      </c>
      <c r="OO63" s="11">
        <v>5.547680809995395E-2</v>
      </c>
      <c r="OP63" s="11">
        <v>0</v>
      </c>
      <c r="OQ63" s="11">
        <v>0</v>
      </c>
      <c r="OR63" s="11">
        <v>13.91811979727693</v>
      </c>
      <c r="OS63" s="11">
        <v>0</v>
      </c>
      <c r="OT63" s="11">
        <v>0</v>
      </c>
      <c r="OU63" s="11">
        <v>0</v>
      </c>
      <c r="OV63" s="11">
        <v>0</v>
      </c>
      <c r="OW63" s="11">
        <v>0</v>
      </c>
      <c r="OX63" s="11">
        <v>0</v>
      </c>
      <c r="OY63" s="11">
        <v>3.447320870843764E-2</v>
      </c>
      <c r="OZ63" s="11">
        <v>0</v>
      </c>
      <c r="PA63" s="11">
        <v>0</v>
      </c>
      <c r="PB63" s="11">
        <v>10.469070850540263</v>
      </c>
      <c r="PC63" s="11">
        <v>1.1820665324151557E-2</v>
      </c>
      <c r="PD63" s="11">
        <v>25.202571517932924</v>
      </c>
      <c r="PE63" s="11">
        <v>0</v>
      </c>
      <c r="PF63" s="11">
        <v>0</v>
      </c>
      <c r="PG63" s="11">
        <v>0</v>
      </c>
      <c r="PH63" s="11">
        <v>0</v>
      </c>
      <c r="PI63" s="11">
        <v>0</v>
      </c>
      <c r="PJ63" s="11">
        <v>0</v>
      </c>
      <c r="PK63" s="11">
        <v>0</v>
      </c>
      <c r="PL63" s="11">
        <v>1.9265791205311478</v>
      </c>
      <c r="PM63" s="11">
        <v>2.1753073724896711E-3</v>
      </c>
      <c r="PN63" s="11">
        <v>4.6379233423219093</v>
      </c>
      <c r="PO63" s="11">
        <v>0</v>
      </c>
      <c r="PP63" s="11">
        <v>0</v>
      </c>
      <c r="PQ63" s="11">
        <v>0</v>
      </c>
      <c r="PR63" s="11">
        <v>0</v>
      </c>
      <c r="PS63" s="11">
        <v>0</v>
      </c>
      <c r="PT63" s="11">
        <v>0</v>
      </c>
      <c r="PU63" s="11">
        <v>0</v>
      </c>
      <c r="PV63" s="11">
        <v>9.4807805653191242</v>
      </c>
      <c r="PW63" s="11">
        <v>0</v>
      </c>
      <c r="PX63" s="11">
        <v>0</v>
      </c>
      <c r="PY63" s="11">
        <v>0</v>
      </c>
      <c r="PZ63" s="11">
        <v>0</v>
      </c>
      <c r="QA63" s="11">
        <v>0</v>
      </c>
      <c r="QB63" s="11">
        <v>0</v>
      </c>
      <c r="QC63" s="11">
        <v>0</v>
      </c>
      <c r="QD63" s="11">
        <v>0</v>
      </c>
      <c r="QE63" s="11">
        <v>0</v>
      </c>
      <c r="QF63" s="11">
        <v>1.3865213042156457</v>
      </c>
      <c r="QG63" s="11">
        <v>0</v>
      </c>
      <c r="QH63" s="11">
        <v>0</v>
      </c>
      <c r="QI63" s="11">
        <v>0</v>
      </c>
      <c r="QJ63" s="11">
        <v>0</v>
      </c>
      <c r="QK63" s="11">
        <v>0</v>
      </c>
      <c r="QL63" s="11">
        <v>0</v>
      </c>
      <c r="QM63" s="11">
        <v>0</v>
      </c>
      <c r="QN63" s="11">
        <v>0</v>
      </c>
      <c r="QO63" s="11">
        <v>0</v>
      </c>
      <c r="QP63" s="11">
        <v>7.4781031051892679</v>
      </c>
      <c r="QQ63" s="11">
        <v>0</v>
      </c>
      <c r="QR63" s="11">
        <v>0</v>
      </c>
      <c r="QS63" s="11">
        <v>0</v>
      </c>
      <c r="QT63" s="11">
        <v>0</v>
      </c>
      <c r="QU63" s="11">
        <v>0</v>
      </c>
      <c r="QV63" s="11">
        <v>0</v>
      </c>
      <c r="QW63" s="11">
        <v>0</v>
      </c>
      <c r="QX63" s="11">
        <v>0</v>
      </c>
      <c r="QY63" s="11">
        <v>0</v>
      </c>
      <c r="QZ63" s="11">
        <v>0.21365254754575816</v>
      </c>
      <c r="RA63" s="11">
        <v>0</v>
      </c>
      <c r="RB63" s="11">
        <v>0</v>
      </c>
      <c r="RC63" s="11">
        <v>0</v>
      </c>
      <c r="RD63" s="11">
        <v>0</v>
      </c>
      <c r="RE63" s="11">
        <v>0</v>
      </c>
      <c r="RF63" s="11">
        <v>0</v>
      </c>
      <c r="RG63" s="11">
        <v>0</v>
      </c>
      <c r="RH63" s="11">
        <v>0</v>
      </c>
      <c r="RI63" s="11">
        <v>0</v>
      </c>
      <c r="RJ63" s="11">
        <v>3.9421112372304199</v>
      </c>
      <c r="RK63" s="11">
        <v>0</v>
      </c>
      <c r="RL63" s="11">
        <v>0</v>
      </c>
      <c r="RM63" s="11">
        <v>0</v>
      </c>
      <c r="RN63" s="11">
        <v>0</v>
      </c>
      <c r="RO63" s="11">
        <v>0</v>
      </c>
      <c r="RP63" s="11">
        <v>0</v>
      </c>
      <c r="RQ63" s="11">
        <v>0</v>
      </c>
      <c r="RR63" s="11">
        <v>0</v>
      </c>
      <c r="RS63" s="11">
        <v>0</v>
      </c>
      <c r="RT63" s="11">
        <v>4.1370434755169949</v>
      </c>
      <c r="RU63" s="11">
        <v>0</v>
      </c>
      <c r="RV63" s="11">
        <v>0</v>
      </c>
      <c r="RW63" s="11">
        <v>0</v>
      </c>
      <c r="RX63" s="11">
        <v>0</v>
      </c>
      <c r="RY63" s="11">
        <v>0</v>
      </c>
      <c r="RZ63" s="11">
        <v>0</v>
      </c>
      <c r="SA63" s="11">
        <v>0</v>
      </c>
      <c r="SB63" s="11">
        <v>0</v>
      </c>
      <c r="SC63" s="11">
        <v>0</v>
      </c>
      <c r="SD63" s="11">
        <v>4.6830730315789699</v>
      </c>
      <c r="SE63" s="11">
        <v>0</v>
      </c>
      <c r="SF63" s="11">
        <v>0</v>
      </c>
      <c r="SG63" s="11">
        <v>0</v>
      </c>
      <c r="SH63" s="11">
        <v>0</v>
      </c>
      <c r="SI63" s="11">
        <v>0</v>
      </c>
      <c r="SJ63" s="11">
        <v>0</v>
      </c>
      <c r="SK63" s="11">
        <v>0</v>
      </c>
      <c r="SL63" s="11">
        <v>0</v>
      </c>
      <c r="SM63" s="11">
        <v>0</v>
      </c>
      <c r="SN63" s="11">
        <v>0</v>
      </c>
      <c r="SO63" s="11">
        <v>0</v>
      </c>
      <c r="SP63" s="11">
        <v>0</v>
      </c>
      <c r="SQ63" s="11">
        <v>0</v>
      </c>
      <c r="SR63" s="11">
        <v>0</v>
      </c>
      <c r="SS63" s="11">
        <v>0</v>
      </c>
      <c r="ST63" s="11">
        <v>0</v>
      </c>
      <c r="SU63" s="11">
        <v>0</v>
      </c>
      <c r="SV63" s="11">
        <v>0</v>
      </c>
      <c r="SW63" s="11">
        <v>0</v>
      </c>
      <c r="SX63" s="11">
        <v>18.112455339258066</v>
      </c>
      <c r="SY63" s="11">
        <v>0</v>
      </c>
      <c r="SZ63" s="11">
        <v>0</v>
      </c>
      <c r="TA63" s="11">
        <v>0</v>
      </c>
      <c r="TB63" s="11">
        <v>0</v>
      </c>
      <c r="TC63" s="11">
        <v>0</v>
      </c>
      <c r="TD63" s="11">
        <v>0</v>
      </c>
      <c r="TE63" s="11">
        <v>0</v>
      </c>
      <c r="TF63" s="11">
        <v>0</v>
      </c>
      <c r="TG63" s="11">
        <v>0</v>
      </c>
      <c r="TH63" s="11">
        <v>0.52534872716774406</v>
      </c>
      <c r="TI63" s="11">
        <v>0</v>
      </c>
      <c r="TJ63" s="11">
        <v>0</v>
      </c>
      <c r="TK63" s="11">
        <v>0</v>
      </c>
      <c r="TL63" s="11">
        <v>0</v>
      </c>
      <c r="TM63" s="11">
        <v>0</v>
      </c>
      <c r="TN63" s="11">
        <v>0</v>
      </c>
      <c r="TO63" s="11">
        <v>0</v>
      </c>
      <c r="TP63" s="11">
        <v>0</v>
      </c>
      <c r="TQ63" s="11">
        <v>0</v>
      </c>
      <c r="TR63" s="11">
        <v>0</v>
      </c>
      <c r="TS63" s="11">
        <v>0</v>
      </c>
      <c r="TT63" s="11">
        <v>0</v>
      </c>
      <c r="TU63" s="11">
        <v>0</v>
      </c>
      <c r="TV63" s="11">
        <v>0</v>
      </c>
      <c r="TW63" s="11">
        <v>0</v>
      </c>
      <c r="TX63" s="11">
        <v>0</v>
      </c>
      <c r="TY63" s="11">
        <v>0</v>
      </c>
      <c r="TZ63" s="11">
        <v>0</v>
      </c>
      <c r="UA63" s="11">
        <v>0</v>
      </c>
      <c r="UB63" s="11">
        <v>0</v>
      </c>
      <c r="UC63" s="11">
        <v>0</v>
      </c>
      <c r="UD63" s="11">
        <v>0</v>
      </c>
      <c r="UE63" s="11">
        <v>0</v>
      </c>
      <c r="UF63" s="11">
        <v>0</v>
      </c>
      <c r="UG63" s="11">
        <v>0</v>
      </c>
      <c r="UH63" s="11">
        <v>0</v>
      </c>
      <c r="UI63" s="11">
        <v>0</v>
      </c>
      <c r="UJ63" s="11">
        <v>0</v>
      </c>
      <c r="UK63" s="11">
        <v>0</v>
      </c>
      <c r="UL63" s="11">
        <v>0</v>
      </c>
      <c r="UM63" s="11">
        <v>0</v>
      </c>
      <c r="UN63" s="11">
        <v>0</v>
      </c>
      <c r="UO63" s="11">
        <v>0</v>
      </c>
      <c r="UP63" s="11">
        <v>0</v>
      </c>
      <c r="UQ63" s="11">
        <v>0</v>
      </c>
      <c r="UR63" s="11">
        <v>0</v>
      </c>
      <c r="US63" s="11">
        <v>0</v>
      </c>
      <c r="UT63" s="11">
        <v>0</v>
      </c>
      <c r="UU63" s="11">
        <v>0</v>
      </c>
      <c r="UV63" s="11">
        <v>0</v>
      </c>
      <c r="UW63" s="11">
        <v>0</v>
      </c>
      <c r="UX63" s="11">
        <v>0</v>
      </c>
      <c r="UY63" s="11">
        <v>0</v>
      </c>
      <c r="UZ63" s="11">
        <v>0</v>
      </c>
      <c r="VA63" s="11">
        <v>0</v>
      </c>
      <c r="VB63" s="11">
        <v>0</v>
      </c>
      <c r="VC63" s="11">
        <v>0</v>
      </c>
      <c r="VD63" s="11">
        <v>0</v>
      </c>
      <c r="VE63" s="11">
        <v>0</v>
      </c>
      <c r="VF63" s="11">
        <v>0</v>
      </c>
      <c r="VG63" s="11">
        <v>0</v>
      </c>
      <c r="VH63" s="11">
        <v>0</v>
      </c>
      <c r="VI63" s="11">
        <v>0</v>
      </c>
      <c r="VJ63" s="11">
        <v>0</v>
      </c>
      <c r="VK63" s="11">
        <v>0</v>
      </c>
      <c r="VL63" s="11">
        <v>0</v>
      </c>
      <c r="VM63" s="11">
        <v>0</v>
      </c>
      <c r="VN63" s="11">
        <v>0</v>
      </c>
      <c r="VO63" s="11">
        <v>0</v>
      </c>
      <c r="VP63" s="11">
        <v>0</v>
      </c>
      <c r="VQ63" s="11">
        <v>0</v>
      </c>
      <c r="VR63" s="11">
        <v>0</v>
      </c>
      <c r="VS63" s="11">
        <v>0</v>
      </c>
      <c r="VT63" s="11">
        <v>0</v>
      </c>
      <c r="VU63" s="11">
        <v>0</v>
      </c>
      <c r="VV63" s="11">
        <v>0</v>
      </c>
      <c r="VW63" s="11">
        <v>0</v>
      </c>
      <c r="VX63" s="11">
        <v>0</v>
      </c>
      <c r="VY63" s="11">
        <v>0</v>
      </c>
      <c r="VZ63" s="11">
        <v>0</v>
      </c>
      <c r="WA63" s="11">
        <v>0</v>
      </c>
      <c r="WB63" s="11">
        <v>0</v>
      </c>
      <c r="WC63" s="11">
        <v>0</v>
      </c>
      <c r="WD63" s="11">
        <v>0</v>
      </c>
      <c r="WE63" s="11">
        <v>0</v>
      </c>
      <c r="WF63" s="11">
        <v>0</v>
      </c>
      <c r="WG63" s="11">
        <v>0</v>
      </c>
      <c r="WH63" s="11">
        <v>0</v>
      </c>
      <c r="WI63" s="11">
        <v>0</v>
      </c>
      <c r="WJ63" s="11">
        <v>0</v>
      </c>
      <c r="WK63" s="11">
        <v>0</v>
      </c>
      <c r="WL63" s="11">
        <v>0</v>
      </c>
      <c r="WM63" s="11">
        <v>0</v>
      </c>
      <c r="WN63" s="11">
        <v>0</v>
      </c>
      <c r="WO63" s="11">
        <v>0</v>
      </c>
      <c r="WP63" s="11">
        <v>0</v>
      </c>
      <c r="WQ63" s="11">
        <v>0</v>
      </c>
      <c r="WR63" s="11">
        <v>0</v>
      </c>
      <c r="WS63" s="11">
        <v>0</v>
      </c>
      <c r="WT63" s="11">
        <v>0.58164621778785119</v>
      </c>
      <c r="WU63" s="11">
        <v>0</v>
      </c>
      <c r="WV63" s="11">
        <v>0</v>
      </c>
      <c r="WW63" s="11">
        <v>0</v>
      </c>
      <c r="WX63" s="11">
        <v>0</v>
      </c>
      <c r="WY63" s="11">
        <v>0</v>
      </c>
      <c r="WZ63" s="11">
        <v>0</v>
      </c>
      <c r="XA63" s="11">
        <v>0</v>
      </c>
      <c r="XB63" s="11">
        <v>0</v>
      </c>
      <c r="XC63" s="11">
        <v>0</v>
      </c>
      <c r="XD63" s="11">
        <v>1.072023192124363</v>
      </c>
      <c r="XE63" s="11">
        <v>0</v>
      </c>
      <c r="XF63" s="11">
        <v>0</v>
      </c>
      <c r="XG63" s="11">
        <v>0</v>
      </c>
      <c r="XH63" s="11">
        <v>0</v>
      </c>
      <c r="XI63" s="11">
        <v>0</v>
      </c>
      <c r="XJ63" s="11">
        <v>0</v>
      </c>
      <c r="XK63" s="11">
        <v>0</v>
      </c>
      <c r="XL63" s="11">
        <v>0</v>
      </c>
      <c r="XM63" s="11">
        <v>0</v>
      </c>
      <c r="XN63" s="11">
        <v>0</v>
      </c>
      <c r="XO63" s="11">
        <v>0</v>
      </c>
      <c r="XP63" s="11">
        <v>0</v>
      </c>
    </row>
    <row r="64" spans="1:640">
      <c r="A64" s="6">
        <v>246</v>
      </c>
      <c r="B64" s="3" t="s">
        <v>181</v>
      </c>
      <c r="C64" s="8">
        <f t="shared" si="0"/>
        <v>92979.464402043785</v>
      </c>
      <c r="D64" s="8">
        <f t="shared" si="1"/>
        <v>71487.645524013642</v>
      </c>
      <c r="E64" s="60">
        <f t="shared" si="6"/>
        <v>164467.10992605743</v>
      </c>
      <c r="F64" s="9">
        <f t="shared" si="2"/>
        <v>53660.34691759546</v>
      </c>
      <c r="G64" s="9">
        <f t="shared" si="3"/>
        <v>103005.47633046916</v>
      </c>
      <c r="H64" s="9">
        <f t="shared" si="7"/>
        <v>156665.82324806461</v>
      </c>
      <c r="I64" s="10">
        <f t="shared" si="8"/>
        <v>146639.81131963924</v>
      </c>
      <c r="J64" s="10">
        <f t="shared" si="9"/>
        <v>174493.1218544828</v>
      </c>
      <c r="K64" s="10">
        <f t="shared" si="10"/>
        <v>321132.93317412201</v>
      </c>
      <c r="L64" s="57">
        <v>10074.710226467347</v>
      </c>
      <c r="M64" s="57">
        <v>82904.75417557644</v>
      </c>
      <c r="N64" s="57">
        <v>0</v>
      </c>
      <c r="O64" s="57">
        <v>11868.2988</v>
      </c>
      <c r="P64" s="57">
        <v>2879.715047083283</v>
      </c>
      <c r="Q64" s="57">
        <v>213</v>
      </c>
      <c r="R64" s="57">
        <v>0</v>
      </c>
      <c r="S64" s="57">
        <v>56429.214676930358</v>
      </c>
      <c r="T64" s="57">
        <v>97.417000000000002</v>
      </c>
      <c r="U64" s="58">
        <v>3307.5990069086474</v>
      </c>
      <c r="V64" s="58">
        <v>50352.747910686812</v>
      </c>
      <c r="W64" s="58">
        <v>0</v>
      </c>
      <c r="X64" s="58">
        <v>20620.715</v>
      </c>
      <c r="Y64" s="58">
        <v>4755.9058390941536</v>
      </c>
      <c r="Z64" s="58">
        <v>0</v>
      </c>
      <c r="AA64" s="58">
        <v>0</v>
      </c>
      <c r="AB64" s="58">
        <v>77628.855491375012</v>
      </c>
      <c r="AC64" s="58">
        <v>0</v>
      </c>
      <c r="AD64" s="59">
        <f t="shared" si="12"/>
        <v>13382.309233375994</v>
      </c>
      <c r="AE64" s="59">
        <f t="shared" si="12"/>
        <v>133257.50208626327</v>
      </c>
      <c r="AF64" s="59">
        <f t="shared" si="12"/>
        <v>0</v>
      </c>
      <c r="AG64" s="59">
        <f t="shared" si="11"/>
        <v>32489.013800000001</v>
      </c>
      <c r="AH64" s="59">
        <f t="shared" si="11"/>
        <v>7635.6208861774367</v>
      </c>
      <c r="AI64" s="59">
        <f t="shared" si="11"/>
        <v>213</v>
      </c>
      <c r="AJ64" s="59">
        <f t="shared" si="11"/>
        <v>0</v>
      </c>
      <c r="AK64" s="59">
        <f t="shared" si="11"/>
        <v>134058.07016830536</v>
      </c>
      <c r="AL64" s="59">
        <f t="shared" si="11"/>
        <v>97.417000000000002</v>
      </c>
      <c r="AM64" s="11">
        <v>0</v>
      </c>
      <c r="AN64" s="11">
        <v>2168.4073678018008</v>
      </c>
      <c r="AO64" s="11">
        <v>0</v>
      </c>
      <c r="AP64" s="11">
        <v>0</v>
      </c>
      <c r="AQ64" s="11">
        <v>-103.76900000000001</v>
      </c>
      <c r="AR64" s="11">
        <v>0</v>
      </c>
      <c r="AS64" s="11">
        <v>0</v>
      </c>
      <c r="AT64" s="11">
        <v>15736.874673457449</v>
      </c>
      <c r="AU64" s="11">
        <v>0</v>
      </c>
      <c r="AV64" s="11">
        <v>0</v>
      </c>
      <c r="AW64" s="11">
        <v>0</v>
      </c>
      <c r="AX64" s="11">
        <v>157.17363219819887</v>
      </c>
      <c r="AY64" s="11">
        <v>0</v>
      </c>
      <c r="AZ64" s="11">
        <v>0</v>
      </c>
      <c r="BA64" s="11">
        <v>0</v>
      </c>
      <c r="BB64" s="11">
        <v>0</v>
      </c>
      <c r="BC64" s="11">
        <v>0</v>
      </c>
      <c r="BD64" s="11">
        <v>1133.1413265425524</v>
      </c>
      <c r="BE64" s="11">
        <v>0</v>
      </c>
      <c r="BF64" s="11">
        <v>0</v>
      </c>
      <c r="BG64" s="11">
        <v>0</v>
      </c>
      <c r="BH64" s="11">
        <v>25717.925899564172</v>
      </c>
      <c r="BI64" s="11">
        <v>0</v>
      </c>
      <c r="BJ64" s="11">
        <v>0</v>
      </c>
      <c r="BK64" s="11">
        <v>0</v>
      </c>
      <c r="BL64" s="11">
        <v>0</v>
      </c>
      <c r="BM64" s="11">
        <v>0</v>
      </c>
      <c r="BN64" s="11">
        <v>9690.4322448944622</v>
      </c>
      <c r="BO64" s="11">
        <v>0</v>
      </c>
      <c r="BP64" s="11">
        <v>0</v>
      </c>
      <c r="BQ64" s="11">
        <v>0</v>
      </c>
      <c r="BR64" s="11">
        <v>13661.549040435822</v>
      </c>
      <c r="BS64" s="11">
        <v>0</v>
      </c>
      <c r="BT64" s="11">
        <v>0</v>
      </c>
      <c r="BU64" s="11">
        <v>4504.5045</v>
      </c>
      <c r="BV64" s="11">
        <v>0</v>
      </c>
      <c r="BW64" s="11">
        <v>0</v>
      </c>
      <c r="BX64" s="11">
        <v>643.12349510553759</v>
      </c>
      <c r="BY64" s="11">
        <v>0</v>
      </c>
      <c r="BZ64" s="11">
        <v>0</v>
      </c>
      <c r="CA64" s="11">
        <v>0</v>
      </c>
      <c r="CB64" s="11">
        <v>5396.9431112500779</v>
      </c>
      <c r="CC64" s="11">
        <v>0</v>
      </c>
      <c r="CD64" s="11">
        <v>0</v>
      </c>
      <c r="CE64" s="11">
        <v>2578.9106299999999</v>
      </c>
      <c r="CF64" s="11">
        <v>0</v>
      </c>
      <c r="CG64" s="11">
        <v>0</v>
      </c>
      <c r="CH64" s="11">
        <v>8106.2002424471375</v>
      </c>
      <c r="CI64" s="11">
        <v>0</v>
      </c>
      <c r="CJ64" s="11">
        <v>0</v>
      </c>
      <c r="CK64" s="11">
        <v>0</v>
      </c>
      <c r="CL64" s="11">
        <v>796.75057874992217</v>
      </c>
      <c r="CM64" s="11">
        <v>0</v>
      </c>
      <c r="CN64" s="11">
        <v>0</v>
      </c>
      <c r="CO64" s="11">
        <v>0</v>
      </c>
      <c r="CP64" s="11">
        <v>0</v>
      </c>
      <c r="CQ64" s="11">
        <v>0</v>
      </c>
      <c r="CR64" s="11">
        <v>16463.229257552863</v>
      </c>
      <c r="CS64" s="11">
        <v>0</v>
      </c>
      <c r="CT64" s="11">
        <v>0</v>
      </c>
      <c r="CU64" s="11">
        <v>0</v>
      </c>
      <c r="CV64" s="11">
        <v>308.60309506855265</v>
      </c>
      <c r="CW64" s="11">
        <v>0</v>
      </c>
      <c r="CX64" s="11">
        <v>0</v>
      </c>
      <c r="CY64" s="11">
        <v>0</v>
      </c>
      <c r="CZ64" s="11">
        <v>0</v>
      </c>
      <c r="DA64" s="11">
        <v>0</v>
      </c>
      <c r="DB64" s="11">
        <v>693.69643960558233</v>
      </c>
      <c r="DC64" s="11">
        <v>0</v>
      </c>
      <c r="DD64" s="11">
        <v>0</v>
      </c>
      <c r="DE64" s="11">
        <v>0</v>
      </c>
      <c r="DF64" s="11">
        <v>9400.1299649314478</v>
      </c>
      <c r="DG64" s="11">
        <v>0</v>
      </c>
      <c r="DH64" s="11">
        <v>0</v>
      </c>
      <c r="DI64" s="11">
        <v>0</v>
      </c>
      <c r="DJ64" s="11">
        <v>0</v>
      </c>
      <c r="DK64" s="11">
        <v>0</v>
      </c>
      <c r="DL64" s="11">
        <v>21130.172680394418</v>
      </c>
      <c r="DM64" s="11">
        <v>0</v>
      </c>
      <c r="DN64" s="11">
        <v>0</v>
      </c>
      <c r="DO64" s="11">
        <v>0</v>
      </c>
      <c r="DP64" s="11">
        <v>11350.267747556558</v>
      </c>
      <c r="DQ64" s="11">
        <v>0</v>
      </c>
      <c r="DR64" s="11">
        <v>0</v>
      </c>
      <c r="DS64" s="11">
        <v>0</v>
      </c>
      <c r="DT64" s="11">
        <v>0</v>
      </c>
      <c r="DU64" s="11">
        <v>0</v>
      </c>
      <c r="DV64" s="11">
        <v>8278.2576395033138</v>
      </c>
      <c r="DW64" s="11">
        <v>0</v>
      </c>
      <c r="DX64" s="11">
        <v>0</v>
      </c>
      <c r="DY64" s="11">
        <v>0</v>
      </c>
      <c r="DZ64" s="11">
        <v>6667.6594926889356</v>
      </c>
      <c r="EA64" s="11">
        <v>0</v>
      </c>
      <c r="EB64" s="11">
        <v>0</v>
      </c>
      <c r="EC64" s="11">
        <v>0</v>
      </c>
      <c r="ED64" s="11">
        <v>0</v>
      </c>
      <c r="EE64" s="11">
        <v>0</v>
      </c>
      <c r="EF64" s="11">
        <v>4863.0221207637569</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1647.6659999999999</v>
      </c>
      <c r="FA64" s="11">
        <v>0</v>
      </c>
      <c r="FB64" s="11">
        <v>0</v>
      </c>
      <c r="FC64" s="11">
        <v>0</v>
      </c>
      <c r="FD64" s="11">
        <v>8206.3305999999993</v>
      </c>
      <c r="FE64" s="11">
        <v>0</v>
      </c>
      <c r="FF64" s="11">
        <v>0</v>
      </c>
      <c r="FG64" s="11">
        <v>0</v>
      </c>
      <c r="FH64" s="11">
        <v>0</v>
      </c>
      <c r="FI64" s="11">
        <v>0</v>
      </c>
      <c r="FJ64" s="11">
        <v>17221.497199999998</v>
      </c>
      <c r="FK64" s="11">
        <v>0</v>
      </c>
      <c r="FL64" s="11">
        <v>0</v>
      </c>
      <c r="FM64" s="11">
        <v>0</v>
      </c>
      <c r="FN64" s="11">
        <v>25581</v>
      </c>
      <c r="FO64" s="11">
        <v>0</v>
      </c>
      <c r="FP64" s="11">
        <v>0</v>
      </c>
      <c r="FQ64" s="11">
        <v>0</v>
      </c>
      <c r="FR64" s="11">
        <v>213</v>
      </c>
      <c r="FS64" s="11">
        <v>0</v>
      </c>
      <c r="FT64" s="11">
        <v>0</v>
      </c>
      <c r="FU64" s="11">
        <v>0</v>
      </c>
      <c r="FV64" s="11">
        <v>0</v>
      </c>
      <c r="FW64" s="11">
        <v>0</v>
      </c>
      <c r="FX64" s="11">
        <v>6082.7250000000004</v>
      </c>
      <c r="FY64" s="11">
        <v>0</v>
      </c>
      <c r="FZ64" s="11">
        <v>0</v>
      </c>
      <c r="GA64" s="11">
        <v>0</v>
      </c>
      <c r="GB64" s="11">
        <v>0</v>
      </c>
      <c r="GC64" s="11">
        <v>0</v>
      </c>
      <c r="GD64" s="11">
        <v>140.41</v>
      </c>
      <c r="GE64" s="11">
        <v>0</v>
      </c>
      <c r="GF64" s="11">
        <v>0</v>
      </c>
      <c r="GG64" s="11">
        <v>0</v>
      </c>
      <c r="GH64" s="11">
        <v>0</v>
      </c>
      <c r="GI64" s="11">
        <v>0</v>
      </c>
      <c r="GJ64" s="11">
        <v>0</v>
      </c>
      <c r="GK64" s="11">
        <v>0</v>
      </c>
      <c r="GL64" s="11">
        <v>0</v>
      </c>
      <c r="GM64" s="11">
        <v>0</v>
      </c>
      <c r="GN64" s="11">
        <v>0</v>
      </c>
      <c r="GO64" s="11">
        <v>97.417000000000002</v>
      </c>
      <c r="GP64" s="11">
        <v>0</v>
      </c>
      <c r="GQ64" s="11">
        <v>1602.549</v>
      </c>
      <c r="GR64" s="11">
        <v>3048.78</v>
      </c>
      <c r="GS64" s="11">
        <v>0</v>
      </c>
      <c r="GT64" s="11">
        <v>0</v>
      </c>
      <c r="GU64" s="11">
        <v>0</v>
      </c>
      <c r="GV64" s="11">
        <v>0</v>
      </c>
      <c r="GW64" s="11">
        <v>0</v>
      </c>
      <c r="GX64" s="11">
        <v>284.87599999999998</v>
      </c>
      <c r="GY64" s="11">
        <v>0</v>
      </c>
      <c r="GZ64" s="11">
        <v>0</v>
      </c>
      <c r="HA64" s="11">
        <v>0</v>
      </c>
      <c r="HB64" s="11">
        <v>0</v>
      </c>
      <c r="HC64" s="11">
        <v>0</v>
      </c>
      <c r="HD64" s="11">
        <v>0</v>
      </c>
      <c r="HE64" s="11">
        <v>0</v>
      </c>
      <c r="HF64" s="11">
        <v>0</v>
      </c>
      <c r="HG64" s="11">
        <v>0</v>
      </c>
      <c r="HH64" s="11">
        <v>0</v>
      </c>
      <c r="HI64" s="11">
        <v>0</v>
      </c>
      <c r="HJ64" s="11">
        <v>0</v>
      </c>
      <c r="HK64" s="11">
        <v>0</v>
      </c>
      <c r="HL64" s="11">
        <v>0</v>
      </c>
      <c r="HM64" s="11">
        <v>0</v>
      </c>
      <c r="HN64" s="11">
        <v>0</v>
      </c>
      <c r="HO64" s="11">
        <v>0</v>
      </c>
      <c r="HP64" s="11">
        <v>0</v>
      </c>
      <c r="HQ64" s="11">
        <v>0</v>
      </c>
      <c r="HR64" s="11">
        <v>0</v>
      </c>
      <c r="HS64" s="11">
        <v>0</v>
      </c>
      <c r="HT64" s="11">
        <v>0</v>
      </c>
      <c r="HU64" s="11">
        <v>0</v>
      </c>
      <c r="HV64" s="11">
        <v>0</v>
      </c>
      <c r="HW64" s="11">
        <v>0</v>
      </c>
      <c r="HX64" s="11">
        <v>0</v>
      </c>
      <c r="HY64" s="11">
        <v>0</v>
      </c>
      <c r="HZ64" s="11">
        <v>0</v>
      </c>
      <c r="IA64" s="11">
        <v>0</v>
      </c>
      <c r="IB64" s="11">
        <v>68.543000000000006</v>
      </c>
      <c r="IC64" s="11">
        <v>0</v>
      </c>
      <c r="ID64" s="11">
        <v>0</v>
      </c>
      <c r="IE64" s="11">
        <v>0</v>
      </c>
      <c r="IF64" s="11">
        <v>9513.34771</v>
      </c>
      <c r="IG64" s="11">
        <v>0</v>
      </c>
      <c r="IH64" s="11">
        <v>0</v>
      </c>
      <c r="II64" s="11">
        <v>0</v>
      </c>
      <c r="IJ64" s="11">
        <v>0</v>
      </c>
      <c r="IK64" s="11">
        <v>0</v>
      </c>
      <c r="IL64" s="11">
        <v>1235.9413</v>
      </c>
      <c r="IM64" s="11">
        <v>0</v>
      </c>
      <c r="IN64" s="11">
        <v>0</v>
      </c>
      <c r="IO64" s="11">
        <v>0</v>
      </c>
      <c r="IP64" s="11">
        <v>0</v>
      </c>
      <c r="IQ64" s="11">
        <v>0</v>
      </c>
      <c r="IR64" s="11">
        <v>47277.288970000001</v>
      </c>
      <c r="IS64" s="11">
        <v>0</v>
      </c>
      <c r="IT64" s="11">
        <v>0</v>
      </c>
      <c r="IU64" s="11">
        <v>0</v>
      </c>
      <c r="IV64" s="11">
        <v>-3026.0206499999999</v>
      </c>
      <c r="IW64" s="11">
        <v>0</v>
      </c>
      <c r="IX64" s="11">
        <v>0</v>
      </c>
      <c r="IY64" s="11">
        <v>0</v>
      </c>
      <c r="IZ64" s="11">
        <v>0</v>
      </c>
      <c r="JA64" s="11">
        <v>0</v>
      </c>
      <c r="JB64" s="11">
        <v>0</v>
      </c>
      <c r="JC64" s="11">
        <v>0</v>
      </c>
      <c r="JD64" s="11">
        <v>0</v>
      </c>
      <c r="JE64" s="11">
        <v>0</v>
      </c>
      <c r="JF64" s="11">
        <v>0</v>
      </c>
      <c r="JG64" s="11">
        <v>0</v>
      </c>
      <c r="JH64" s="11">
        <v>0</v>
      </c>
      <c r="JI64" s="11">
        <v>0</v>
      </c>
      <c r="JJ64" s="11">
        <v>0</v>
      </c>
      <c r="JK64" s="11">
        <v>0</v>
      </c>
      <c r="JL64" s="11">
        <v>0</v>
      </c>
      <c r="JM64" s="11">
        <v>0</v>
      </c>
      <c r="JN64" s="11">
        <v>0</v>
      </c>
      <c r="JO64" s="11">
        <v>0</v>
      </c>
      <c r="JP64" s="11">
        <v>373.49515000000002</v>
      </c>
      <c r="JQ64" s="11">
        <v>0</v>
      </c>
      <c r="JR64" s="11">
        <v>0</v>
      </c>
      <c r="JS64" s="11">
        <v>0</v>
      </c>
      <c r="JT64" s="11">
        <v>0</v>
      </c>
      <c r="JU64" s="11">
        <v>0</v>
      </c>
      <c r="JV64" s="11">
        <v>0</v>
      </c>
      <c r="JW64" s="11">
        <v>0</v>
      </c>
      <c r="JX64" s="11">
        <v>0</v>
      </c>
      <c r="JY64" s="11">
        <v>0</v>
      </c>
      <c r="JZ64" s="11">
        <v>0</v>
      </c>
      <c r="KA64" s="11">
        <v>0</v>
      </c>
      <c r="KB64" s="11">
        <v>0</v>
      </c>
      <c r="KC64" s="11">
        <v>0</v>
      </c>
      <c r="KD64" s="11">
        <v>0</v>
      </c>
      <c r="KE64" s="11">
        <v>0</v>
      </c>
      <c r="KF64" s="11">
        <v>0</v>
      </c>
      <c r="KG64" s="11">
        <v>0</v>
      </c>
      <c r="KH64" s="11">
        <v>0</v>
      </c>
      <c r="KI64" s="11">
        <v>0</v>
      </c>
      <c r="KJ64" s="11">
        <v>0</v>
      </c>
      <c r="KK64" s="11">
        <v>0</v>
      </c>
      <c r="KL64" s="11">
        <v>0</v>
      </c>
      <c r="KM64" s="11">
        <v>0</v>
      </c>
      <c r="KN64" s="11">
        <v>0</v>
      </c>
      <c r="KO64" s="11">
        <v>0</v>
      </c>
      <c r="KP64" s="11">
        <v>0</v>
      </c>
      <c r="KQ64" s="11">
        <v>0</v>
      </c>
      <c r="KR64" s="11">
        <v>0</v>
      </c>
      <c r="KS64" s="11">
        <v>0</v>
      </c>
      <c r="KT64" s="11">
        <v>-1.86955</v>
      </c>
      <c r="KU64" s="11">
        <v>0</v>
      </c>
      <c r="KV64" s="11">
        <v>0</v>
      </c>
      <c r="KW64" s="11">
        <v>0</v>
      </c>
      <c r="KX64" s="11">
        <v>0</v>
      </c>
      <c r="KY64" s="11">
        <v>0</v>
      </c>
      <c r="KZ64" s="11">
        <v>0</v>
      </c>
      <c r="LA64" s="11">
        <v>0</v>
      </c>
      <c r="LB64" s="11">
        <v>0</v>
      </c>
      <c r="LC64" s="11">
        <v>0</v>
      </c>
      <c r="LD64" s="11">
        <v>1.7651825974362882</v>
      </c>
      <c r="LE64" s="11">
        <v>0</v>
      </c>
      <c r="LF64" s="11">
        <v>0</v>
      </c>
      <c r="LG64" s="11">
        <v>0</v>
      </c>
      <c r="LH64" s="11">
        <v>0</v>
      </c>
      <c r="LI64" s="11">
        <v>0</v>
      </c>
      <c r="LJ64" s="11">
        <v>0</v>
      </c>
      <c r="LK64" s="11">
        <v>0</v>
      </c>
      <c r="LL64" s="11">
        <v>0</v>
      </c>
      <c r="LM64" s="11">
        <v>0</v>
      </c>
      <c r="LN64" s="11">
        <v>1.8471295537173091</v>
      </c>
      <c r="LO64" s="11">
        <v>0</v>
      </c>
      <c r="LP64" s="11">
        <v>0</v>
      </c>
      <c r="LQ64" s="11">
        <v>0</v>
      </c>
      <c r="LR64" s="11">
        <v>0</v>
      </c>
      <c r="LS64" s="11">
        <v>0</v>
      </c>
      <c r="LT64" s="11">
        <v>0</v>
      </c>
      <c r="LU64" s="11">
        <v>0</v>
      </c>
      <c r="LV64" s="11">
        <v>0</v>
      </c>
      <c r="LW64" s="11">
        <v>0</v>
      </c>
      <c r="LX64" s="11">
        <v>0</v>
      </c>
      <c r="LY64" s="11">
        <v>0</v>
      </c>
      <c r="LZ64" s="11">
        <v>0</v>
      </c>
      <c r="MA64" s="11">
        <v>0</v>
      </c>
      <c r="MB64" s="11">
        <v>1526.24641</v>
      </c>
      <c r="MC64" s="11">
        <v>0</v>
      </c>
      <c r="MD64" s="11">
        <v>0</v>
      </c>
      <c r="ME64" s="11">
        <v>0</v>
      </c>
      <c r="MF64" s="11">
        <v>0</v>
      </c>
      <c r="MG64" s="11">
        <v>0</v>
      </c>
      <c r="MH64" s="11">
        <v>0</v>
      </c>
      <c r="MI64" s="11">
        <v>0</v>
      </c>
      <c r="MJ64" s="11">
        <v>0</v>
      </c>
      <c r="MK64" s="11">
        <v>0</v>
      </c>
      <c r="ML64" s="11">
        <v>0</v>
      </c>
      <c r="MM64" s="11">
        <v>0</v>
      </c>
      <c r="MN64" s="11">
        <v>0</v>
      </c>
      <c r="MO64" s="11">
        <v>0</v>
      </c>
      <c r="MP64" s="11">
        <v>0</v>
      </c>
      <c r="MQ64" s="11">
        <v>0</v>
      </c>
      <c r="MR64" s="11">
        <v>2297.462702403529</v>
      </c>
      <c r="MS64" s="11">
        <v>0</v>
      </c>
      <c r="MT64" s="11">
        <v>0</v>
      </c>
      <c r="MU64" s="11">
        <v>0</v>
      </c>
      <c r="MV64" s="11">
        <v>0</v>
      </c>
      <c r="MW64" s="11">
        <v>0</v>
      </c>
      <c r="MX64" s="11">
        <v>0</v>
      </c>
      <c r="MY64" s="11">
        <v>0</v>
      </c>
      <c r="MZ64" s="11">
        <v>0</v>
      </c>
      <c r="NA64" s="11">
        <v>0</v>
      </c>
      <c r="NB64" s="11">
        <v>0</v>
      </c>
      <c r="NC64" s="11">
        <v>0</v>
      </c>
      <c r="ND64" s="11">
        <v>0</v>
      </c>
      <c r="NE64" s="11">
        <v>0</v>
      </c>
      <c r="NF64" s="11">
        <v>0</v>
      </c>
      <c r="NG64" s="11">
        <v>0</v>
      </c>
      <c r="NH64" s="11">
        <v>0</v>
      </c>
      <c r="NI64" s="11">
        <v>0</v>
      </c>
      <c r="NJ64" s="11">
        <v>0</v>
      </c>
      <c r="NK64" s="11">
        <v>-2.3398357844552893E-6</v>
      </c>
      <c r="NL64" s="11">
        <v>0</v>
      </c>
      <c r="NM64" s="11">
        <v>0</v>
      </c>
      <c r="NN64" s="11">
        <v>0</v>
      </c>
      <c r="NO64" s="11">
        <v>0</v>
      </c>
      <c r="NP64" s="11">
        <v>0</v>
      </c>
      <c r="NQ64" s="11">
        <v>0</v>
      </c>
      <c r="NR64" s="11">
        <v>0</v>
      </c>
      <c r="NS64" s="11">
        <v>0</v>
      </c>
      <c r="NT64" s="11">
        <v>0</v>
      </c>
      <c r="NU64" s="11">
        <v>0</v>
      </c>
      <c r="NV64" s="11">
        <v>0</v>
      </c>
      <c r="NW64" s="11">
        <v>0</v>
      </c>
      <c r="NX64" s="11">
        <v>0</v>
      </c>
      <c r="NY64" s="11">
        <v>0</v>
      </c>
      <c r="NZ64" s="11">
        <v>0</v>
      </c>
      <c r="OA64" s="11">
        <v>0</v>
      </c>
      <c r="OB64" s="11">
        <v>0</v>
      </c>
      <c r="OC64" s="11">
        <v>0</v>
      </c>
      <c r="OD64" s="11">
        <v>0</v>
      </c>
      <c r="OE64" s="11">
        <v>12081.802402224943</v>
      </c>
      <c r="OF64" s="11">
        <v>0</v>
      </c>
      <c r="OG64" s="11">
        <v>0</v>
      </c>
      <c r="OH64" s="11">
        <v>3143.1859525583095</v>
      </c>
      <c r="OI64" s="11">
        <v>0</v>
      </c>
      <c r="OJ64" s="11">
        <v>0</v>
      </c>
      <c r="OK64" s="11">
        <v>0</v>
      </c>
      <c r="OL64" s="11">
        <v>404.57341708328289</v>
      </c>
      <c r="OM64" s="11">
        <v>0</v>
      </c>
      <c r="ON64" s="11">
        <v>0</v>
      </c>
      <c r="OO64" s="11">
        <v>1463.7640865940521</v>
      </c>
      <c r="OP64" s="11">
        <v>0</v>
      </c>
      <c r="OQ64" s="11">
        <v>0</v>
      </c>
      <c r="OR64" s="11">
        <v>1953.171227096281</v>
      </c>
      <c r="OS64" s="11">
        <v>0</v>
      </c>
      <c r="OT64" s="11">
        <v>0</v>
      </c>
      <c r="OU64" s="11">
        <v>0</v>
      </c>
      <c r="OV64" s="11">
        <v>251.40133909415346</v>
      </c>
      <c r="OW64" s="11">
        <v>0</v>
      </c>
      <c r="OX64" s="11">
        <v>0</v>
      </c>
      <c r="OY64" s="11">
        <v>909.5808966903096</v>
      </c>
      <c r="OZ64" s="11">
        <v>0</v>
      </c>
      <c r="PA64" s="11">
        <v>0</v>
      </c>
      <c r="PB64" s="11">
        <v>1469.1611375044731</v>
      </c>
      <c r="PC64" s="11">
        <v>1.6588333672255018</v>
      </c>
      <c r="PD64" s="11">
        <v>0</v>
      </c>
      <c r="PE64" s="11">
        <v>0</v>
      </c>
      <c r="PF64" s="11">
        <v>0</v>
      </c>
      <c r="PG64" s="11">
        <v>0</v>
      </c>
      <c r="PH64" s="11">
        <v>0</v>
      </c>
      <c r="PI64" s="11">
        <v>1653.0065344992863</v>
      </c>
      <c r="PJ64" s="11">
        <v>0</v>
      </c>
      <c r="PK64" s="11">
        <v>0</v>
      </c>
      <c r="PL64" s="11">
        <v>270.36355113270071</v>
      </c>
      <c r="PM64" s="11">
        <v>0.30526813461885255</v>
      </c>
      <c r="PN64" s="11">
        <v>0</v>
      </c>
      <c r="PO64" s="11">
        <v>0</v>
      </c>
      <c r="PP64" s="11">
        <v>0</v>
      </c>
      <c r="PQ64" s="11">
        <v>0</v>
      </c>
      <c r="PR64" s="11">
        <v>0</v>
      </c>
      <c r="PS64" s="11">
        <v>304.19584707496085</v>
      </c>
      <c r="PT64" s="11">
        <v>0</v>
      </c>
      <c r="PU64" s="11">
        <v>0</v>
      </c>
      <c r="PV64" s="11">
        <v>1330.4248582250202</v>
      </c>
      <c r="PW64" s="11">
        <v>0</v>
      </c>
      <c r="PX64" s="11">
        <v>0</v>
      </c>
      <c r="PY64" s="11">
        <v>0</v>
      </c>
      <c r="PZ64" s="11">
        <v>0</v>
      </c>
      <c r="QA64" s="11">
        <v>0</v>
      </c>
      <c r="QB64" s="11">
        <v>0</v>
      </c>
      <c r="QC64" s="11">
        <v>817.07756511226819</v>
      </c>
      <c r="QD64" s="11">
        <v>0</v>
      </c>
      <c r="QE64" s="11">
        <v>0</v>
      </c>
      <c r="QF64" s="11">
        <v>194.56862194816324</v>
      </c>
      <c r="QG64" s="11">
        <v>0</v>
      </c>
      <c r="QH64" s="11">
        <v>0</v>
      </c>
      <c r="QI64" s="11">
        <v>0</v>
      </c>
      <c r="QJ64" s="11">
        <v>0</v>
      </c>
      <c r="QK64" s="11">
        <v>0</v>
      </c>
      <c r="QL64" s="11">
        <v>0</v>
      </c>
      <c r="QM64" s="11">
        <v>119.4939006782795</v>
      </c>
      <c r="QN64" s="11">
        <v>0</v>
      </c>
      <c r="QO64" s="11">
        <v>0</v>
      </c>
      <c r="QP64" s="11">
        <v>1046.0874343747912</v>
      </c>
      <c r="QQ64" s="11">
        <v>0</v>
      </c>
      <c r="QR64" s="11">
        <v>0</v>
      </c>
      <c r="QS64" s="11">
        <v>0</v>
      </c>
      <c r="QT64" s="11">
        <v>0</v>
      </c>
      <c r="QU64" s="11">
        <v>0</v>
      </c>
      <c r="QV64" s="11">
        <v>0</v>
      </c>
      <c r="QW64" s="11">
        <v>2362.9097811688862</v>
      </c>
      <c r="QX64" s="11">
        <v>0</v>
      </c>
      <c r="QY64" s="11">
        <v>0</v>
      </c>
      <c r="QZ64" s="11">
        <v>29.887157500501399</v>
      </c>
      <c r="RA64" s="11">
        <v>0</v>
      </c>
      <c r="RB64" s="11">
        <v>0</v>
      </c>
      <c r="RC64" s="11">
        <v>0</v>
      </c>
      <c r="RD64" s="11">
        <v>0</v>
      </c>
      <c r="RE64" s="11">
        <v>0</v>
      </c>
      <c r="RF64" s="11">
        <v>0</v>
      </c>
      <c r="RG64" s="11">
        <v>67.509325194673821</v>
      </c>
      <c r="RH64" s="11">
        <v>0</v>
      </c>
      <c r="RI64" s="11">
        <v>0</v>
      </c>
      <c r="RJ64" s="11">
        <v>546.39500567536891</v>
      </c>
      <c r="RK64" s="11">
        <v>0</v>
      </c>
      <c r="RL64" s="11">
        <v>0</v>
      </c>
      <c r="RM64" s="11">
        <v>0</v>
      </c>
      <c r="RN64" s="11">
        <v>0</v>
      </c>
      <c r="RO64" s="11">
        <v>0</v>
      </c>
      <c r="RP64" s="11">
        <v>0</v>
      </c>
      <c r="RQ64" s="11">
        <v>145.43064699205448</v>
      </c>
      <c r="RR64" s="11">
        <v>0</v>
      </c>
      <c r="RS64" s="11">
        <v>0</v>
      </c>
      <c r="RT64" s="11">
        <v>626.1051886151522</v>
      </c>
      <c r="RU64" s="11">
        <v>1722.1967109680472</v>
      </c>
      <c r="RV64" s="11">
        <v>0</v>
      </c>
      <c r="RW64" s="11">
        <v>0</v>
      </c>
      <c r="RX64" s="11">
        <v>0</v>
      </c>
      <c r="RY64" s="11">
        <v>0</v>
      </c>
      <c r="RZ64" s="11">
        <v>0</v>
      </c>
      <c r="SA64" s="11">
        <v>617.71372379451566</v>
      </c>
      <c r="SB64" s="11">
        <v>0</v>
      </c>
      <c r="SC64" s="11">
        <v>0</v>
      </c>
      <c r="SD64" s="11">
        <v>708.74196538842705</v>
      </c>
      <c r="SE64" s="11">
        <v>1949.5016235478606</v>
      </c>
      <c r="SF64" s="11">
        <v>0</v>
      </c>
      <c r="SG64" s="11">
        <v>0</v>
      </c>
      <c r="SH64" s="11">
        <v>0</v>
      </c>
      <c r="SI64" s="11">
        <v>0</v>
      </c>
      <c r="SJ64" s="11">
        <v>0</v>
      </c>
      <c r="SK64" s="11">
        <v>699.24294928440713</v>
      </c>
      <c r="SL64" s="11">
        <v>0</v>
      </c>
      <c r="SM64" s="11">
        <v>0</v>
      </c>
      <c r="SN64" s="11">
        <v>0</v>
      </c>
      <c r="SO64" s="11">
        <v>0</v>
      </c>
      <c r="SP64" s="11">
        <v>0</v>
      </c>
      <c r="SQ64" s="11">
        <v>0</v>
      </c>
      <c r="SR64" s="11">
        <v>0</v>
      </c>
      <c r="SS64" s="11">
        <v>0</v>
      </c>
      <c r="ST64" s="11">
        <v>0</v>
      </c>
      <c r="SU64" s="11">
        <v>0</v>
      </c>
      <c r="SV64" s="11">
        <v>0</v>
      </c>
      <c r="SW64" s="11">
        <v>0</v>
      </c>
      <c r="SX64" s="11">
        <v>144.89964271406453</v>
      </c>
      <c r="SY64" s="11">
        <v>0</v>
      </c>
      <c r="SZ64" s="11">
        <v>0</v>
      </c>
      <c r="TA64" s="11">
        <v>0</v>
      </c>
      <c r="TB64" s="11">
        <v>0</v>
      </c>
      <c r="TC64" s="11">
        <v>0</v>
      </c>
      <c r="TD64" s="11">
        <v>0</v>
      </c>
      <c r="TE64" s="11">
        <v>0</v>
      </c>
      <c r="TF64" s="11">
        <v>0</v>
      </c>
      <c r="TG64" s="11">
        <v>0</v>
      </c>
      <c r="TH64" s="11">
        <v>84.046576467457371</v>
      </c>
      <c r="TI64" s="11">
        <v>0</v>
      </c>
      <c r="TJ64" s="11">
        <v>0</v>
      </c>
      <c r="TK64" s="11">
        <v>0</v>
      </c>
      <c r="TL64" s="11">
        <v>0</v>
      </c>
      <c r="TM64" s="11">
        <v>0</v>
      </c>
      <c r="TN64" s="11">
        <v>0</v>
      </c>
      <c r="TO64" s="11">
        <v>0</v>
      </c>
      <c r="TP64" s="11">
        <v>0</v>
      </c>
      <c r="TQ64" s="11">
        <v>0</v>
      </c>
      <c r="TR64" s="11">
        <v>0</v>
      </c>
      <c r="TS64" s="11">
        <v>0</v>
      </c>
      <c r="TT64" s="11">
        <v>0</v>
      </c>
      <c r="TU64" s="11">
        <v>0</v>
      </c>
      <c r="TV64" s="11">
        <v>0</v>
      </c>
      <c r="TW64" s="11">
        <v>0</v>
      </c>
      <c r="TX64" s="11">
        <v>0</v>
      </c>
      <c r="TY64" s="11">
        <v>0</v>
      </c>
      <c r="TZ64" s="11">
        <v>0</v>
      </c>
      <c r="UA64" s="11">
        <v>0</v>
      </c>
      <c r="UB64" s="11">
        <v>0</v>
      </c>
      <c r="UC64" s="11">
        <v>0</v>
      </c>
      <c r="UD64" s="11">
        <v>0</v>
      </c>
      <c r="UE64" s="11">
        <v>0</v>
      </c>
      <c r="UF64" s="11">
        <v>0</v>
      </c>
      <c r="UG64" s="11">
        <v>0</v>
      </c>
      <c r="UH64" s="11">
        <v>0</v>
      </c>
      <c r="UI64" s="11">
        <v>8.9999999999999993E-3</v>
      </c>
      <c r="UJ64" s="11">
        <v>0</v>
      </c>
      <c r="UK64" s="11">
        <v>0</v>
      </c>
      <c r="UL64" s="11">
        <v>0</v>
      </c>
      <c r="UM64" s="11">
        <v>0</v>
      </c>
      <c r="UN64" s="11">
        <v>0</v>
      </c>
      <c r="UO64" s="11">
        <v>0</v>
      </c>
      <c r="UP64" s="11">
        <v>0</v>
      </c>
      <c r="UQ64" s="11">
        <v>0</v>
      </c>
      <c r="UR64" s="11">
        <v>0</v>
      </c>
      <c r="US64" s="11">
        <v>0</v>
      </c>
      <c r="UT64" s="11">
        <v>0</v>
      </c>
      <c r="UU64" s="11">
        <v>0</v>
      </c>
      <c r="UV64" s="11">
        <v>0</v>
      </c>
      <c r="UW64" s="11">
        <v>0</v>
      </c>
      <c r="UX64" s="11">
        <v>0</v>
      </c>
      <c r="UY64" s="11">
        <v>0</v>
      </c>
      <c r="UZ64" s="11">
        <v>0</v>
      </c>
      <c r="VA64" s="11">
        <v>0</v>
      </c>
      <c r="VB64" s="11">
        <v>0</v>
      </c>
      <c r="VC64" s="11">
        <v>0</v>
      </c>
      <c r="VD64" s="11">
        <v>0</v>
      </c>
      <c r="VE64" s="11">
        <v>0</v>
      </c>
      <c r="VF64" s="11">
        <v>0</v>
      </c>
      <c r="VG64" s="11">
        <v>0</v>
      </c>
      <c r="VH64" s="11">
        <v>0</v>
      </c>
      <c r="VI64" s="11">
        <v>0</v>
      </c>
      <c r="VJ64" s="11">
        <v>0</v>
      </c>
      <c r="VK64" s="11">
        <v>0</v>
      </c>
      <c r="VL64" s="11">
        <v>0</v>
      </c>
      <c r="VM64" s="11">
        <v>0</v>
      </c>
      <c r="VN64" s="11">
        <v>0</v>
      </c>
      <c r="VO64" s="11">
        <v>0</v>
      </c>
      <c r="VP64" s="11">
        <v>0</v>
      </c>
      <c r="VQ64" s="11">
        <v>0</v>
      </c>
      <c r="VR64" s="11">
        <v>0</v>
      </c>
      <c r="VS64" s="11">
        <v>0</v>
      </c>
      <c r="VT64" s="11">
        <v>0</v>
      </c>
      <c r="VU64" s="11">
        <v>0</v>
      </c>
      <c r="VV64" s="11">
        <v>0</v>
      </c>
      <c r="VW64" s="11">
        <v>0</v>
      </c>
      <c r="VX64" s="11">
        <v>0</v>
      </c>
      <c r="VY64" s="11">
        <v>0</v>
      </c>
      <c r="VZ64" s="11">
        <v>0</v>
      </c>
      <c r="WA64" s="11">
        <v>0</v>
      </c>
      <c r="WB64" s="11">
        <v>0</v>
      </c>
      <c r="WC64" s="11">
        <v>0</v>
      </c>
      <c r="WD64" s="11">
        <v>0</v>
      </c>
      <c r="WE64" s="11">
        <v>0</v>
      </c>
      <c r="WF64" s="11">
        <v>0</v>
      </c>
      <c r="WG64" s="11">
        <v>0</v>
      </c>
      <c r="WH64" s="11">
        <v>0</v>
      </c>
      <c r="WI64" s="11">
        <v>0</v>
      </c>
      <c r="WJ64" s="11">
        <v>0</v>
      </c>
      <c r="WK64" s="11">
        <v>0</v>
      </c>
      <c r="WL64" s="11">
        <v>0</v>
      </c>
      <c r="WM64" s="11">
        <v>0</v>
      </c>
      <c r="WN64" s="11">
        <v>0</v>
      </c>
      <c r="WO64" s="11">
        <v>0</v>
      </c>
      <c r="WP64" s="11">
        <v>0</v>
      </c>
      <c r="WQ64" s="11">
        <v>0</v>
      </c>
      <c r="WR64" s="11">
        <v>0</v>
      </c>
      <c r="WS64" s="11">
        <v>0</v>
      </c>
      <c r="WT64" s="11">
        <v>81.85543033271</v>
      </c>
      <c r="WU64" s="11">
        <v>0</v>
      </c>
      <c r="WV64" s="11">
        <v>0</v>
      </c>
      <c r="WW64" s="11">
        <v>0</v>
      </c>
      <c r="WX64" s="11">
        <v>0</v>
      </c>
      <c r="WY64" s="11">
        <v>0</v>
      </c>
      <c r="WZ64" s="11">
        <v>0</v>
      </c>
      <c r="XA64" s="11">
        <v>2051.4936162002327</v>
      </c>
      <c r="XB64" s="11">
        <v>0</v>
      </c>
      <c r="XC64" s="11">
        <v>0</v>
      </c>
      <c r="XD64" s="11">
        <v>150.8664838425741</v>
      </c>
      <c r="XE64" s="11">
        <v>0</v>
      </c>
      <c r="XF64" s="11">
        <v>0</v>
      </c>
      <c r="XG64" s="11">
        <v>0</v>
      </c>
      <c r="XH64" s="11">
        <v>0</v>
      </c>
      <c r="XI64" s="11">
        <v>0</v>
      </c>
      <c r="XJ64" s="11">
        <v>0</v>
      </c>
      <c r="XK64" s="11">
        <v>3781.0763103145923</v>
      </c>
      <c r="XL64" s="11">
        <v>0</v>
      </c>
      <c r="XM64" s="11">
        <v>0</v>
      </c>
      <c r="XN64" s="11">
        <v>11868.2988</v>
      </c>
      <c r="XO64" s="11">
        <v>-26656.573970000001</v>
      </c>
      <c r="XP64" s="11">
        <v>-14788.275170000001</v>
      </c>
    </row>
    <row r="65" spans="1:640">
      <c r="A65" s="6">
        <v>250</v>
      </c>
      <c r="B65" s="3" t="s">
        <v>182</v>
      </c>
      <c r="C65" s="8">
        <f t="shared" si="0"/>
        <v>151012.40687658766</v>
      </c>
      <c r="D65" s="8">
        <f t="shared" si="1"/>
        <v>110605.69770728079</v>
      </c>
      <c r="E65" s="60">
        <f t="shared" si="6"/>
        <v>261618.10458386847</v>
      </c>
      <c r="F65" s="9">
        <f t="shared" si="2"/>
        <v>180158.00184370053</v>
      </c>
      <c r="G65" s="9">
        <f t="shared" si="3"/>
        <v>295082.53479178401</v>
      </c>
      <c r="H65" s="9">
        <f t="shared" si="7"/>
        <v>475240.53663548455</v>
      </c>
      <c r="I65" s="10">
        <f t="shared" si="8"/>
        <v>331170.40872028819</v>
      </c>
      <c r="J65" s="10">
        <f t="shared" si="9"/>
        <v>405688.23249906482</v>
      </c>
      <c r="K65" s="10">
        <f t="shared" si="10"/>
        <v>736858.64121935307</v>
      </c>
      <c r="L65" s="57">
        <v>100307.44476666977</v>
      </c>
      <c r="M65" s="57">
        <v>49237.833600711027</v>
      </c>
      <c r="N65" s="57">
        <v>1467.1285092068588</v>
      </c>
      <c r="O65" s="57">
        <v>12640.34678</v>
      </c>
      <c r="P65" s="57">
        <v>20790.404530950771</v>
      </c>
      <c r="Q65" s="57">
        <v>4413</v>
      </c>
      <c r="R65" s="57">
        <v>0</v>
      </c>
      <c r="S65" s="57">
        <v>72367.235657782512</v>
      </c>
      <c r="T65" s="57">
        <v>394.71073854751683</v>
      </c>
      <c r="U65" s="58">
        <v>34779.614781597571</v>
      </c>
      <c r="V65" s="58">
        <v>145284.47058419941</v>
      </c>
      <c r="W65" s="58">
        <v>93.91647790353943</v>
      </c>
      <c r="X65" s="58">
        <v>34875.05128</v>
      </c>
      <c r="Y65" s="58">
        <v>13534.843105070402</v>
      </c>
      <c r="Z65" s="58">
        <v>11628</v>
      </c>
      <c r="AA65" s="58">
        <v>0</v>
      </c>
      <c r="AB65" s="58">
        <v>234911.05549764386</v>
      </c>
      <c r="AC65" s="58">
        <v>133.58490906978062</v>
      </c>
      <c r="AD65" s="59">
        <f t="shared" si="12"/>
        <v>135087.05954826734</v>
      </c>
      <c r="AE65" s="59">
        <f t="shared" si="12"/>
        <v>194522.30418491043</v>
      </c>
      <c r="AF65" s="59">
        <f t="shared" si="12"/>
        <v>1561.0449871103983</v>
      </c>
      <c r="AG65" s="59">
        <f t="shared" si="11"/>
        <v>47515.39806</v>
      </c>
      <c r="AH65" s="59">
        <f t="shared" si="11"/>
        <v>34325.247636021173</v>
      </c>
      <c r="AI65" s="59">
        <f t="shared" si="11"/>
        <v>16041</v>
      </c>
      <c r="AJ65" s="59">
        <f t="shared" si="11"/>
        <v>0</v>
      </c>
      <c r="AK65" s="59">
        <f t="shared" si="11"/>
        <v>307278.29115542636</v>
      </c>
      <c r="AL65" s="59">
        <f t="shared" si="11"/>
        <v>528.29564761729739</v>
      </c>
      <c r="AM65" s="11">
        <v>0</v>
      </c>
      <c r="AN65" s="11">
        <v>11366.005766997961</v>
      </c>
      <c r="AO65" s="11">
        <v>0</v>
      </c>
      <c r="AP65" s="11">
        <v>0</v>
      </c>
      <c r="AQ65" s="11">
        <v>0</v>
      </c>
      <c r="AR65" s="11">
        <v>0</v>
      </c>
      <c r="AS65" s="11">
        <v>0</v>
      </c>
      <c r="AT65" s="11">
        <v>3305.8281902644649</v>
      </c>
      <c r="AU65" s="11">
        <v>0</v>
      </c>
      <c r="AV65" s="11">
        <v>0</v>
      </c>
      <c r="AW65" s="11">
        <v>0</v>
      </c>
      <c r="AX65" s="11">
        <v>823.84723300203734</v>
      </c>
      <c r="AY65" s="11">
        <v>0</v>
      </c>
      <c r="AZ65" s="11">
        <v>0</v>
      </c>
      <c r="BA65" s="11">
        <v>0</v>
      </c>
      <c r="BB65" s="11">
        <v>0</v>
      </c>
      <c r="BC65" s="11">
        <v>0</v>
      </c>
      <c r="BD65" s="11">
        <v>239.6178097355351</v>
      </c>
      <c r="BE65" s="11">
        <v>0</v>
      </c>
      <c r="BF65" s="11">
        <v>0</v>
      </c>
      <c r="BG65" s="11">
        <v>0</v>
      </c>
      <c r="BH65" s="11">
        <v>804.79720111154222</v>
      </c>
      <c r="BI65" s="11">
        <v>0</v>
      </c>
      <c r="BJ65" s="11">
        <v>0</v>
      </c>
      <c r="BK65" s="11">
        <v>20642.201829999998</v>
      </c>
      <c r="BL65" s="11">
        <v>0</v>
      </c>
      <c r="BM65" s="11">
        <v>0</v>
      </c>
      <c r="BN65" s="11">
        <v>-4468.9481235608164</v>
      </c>
      <c r="BO65" s="11">
        <v>0</v>
      </c>
      <c r="BP65" s="11">
        <v>0</v>
      </c>
      <c r="BQ65" s="11">
        <v>0</v>
      </c>
      <c r="BR65" s="11">
        <v>427.51411888845774</v>
      </c>
      <c r="BS65" s="11">
        <v>0</v>
      </c>
      <c r="BT65" s="11">
        <v>0</v>
      </c>
      <c r="BU65" s="11">
        <v>0</v>
      </c>
      <c r="BV65" s="11">
        <v>0</v>
      </c>
      <c r="BW65" s="11">
        <v>0</v>
      </c>
      <c r="BX65" s="11">
        <v>8591.3498435608162</v>
      </c>
      <c r="BY65" s="11">
        <v>0</v>
      </c>
      <c r="BZ65" s="11">
        <v>0</v>
      </c>
      <c r="CA65" s="11">
        <v>0</v>
      </c>
      <c r="CB65" s="11">
        <v>5031.5787873931695</v>
      </c>
      <c r="CC65" s="11">
        <v>0</v>
      </c>
      <c r="CD65" s="11">
        <v>0</v>
      </c>
      <c r="CE65" s="11">
        <v>0</v>
      </c>
      <c r="CF65" s="11">
        <v>0</v>
      </c>
      <c r="CG65" s="11">
        <v>0</v>
      </c>
      <c r="CH65" s="11">
        <v>10357.571559449769</v>
      </c>
      <c r="CI65" s="11">
        <v>13.51566916720364</v>
      </c>
      <c r="CJ65" s="11">
        <v>0</v>
      </c>
      <c r="CK65" s="11">
        <v>0</v>
      </c>
      <c r="CL65" s="11">
        <v>742.81185260683014</v>
      </c>
      <c r="CM65" s="11">
        <v>0</v>
      </c>
      <c r="CN65" s="11">
        <v>0</v>
      </c>
      <c r="CO65" s="11">
        <v>13161.218630000001</v>
      </c>
      <c r="CP65" s="11">
        <v>0</v>
      </c>
      <c r="CQ65" s="11">
        <v>0</v>
      </c>
      <c r="CR65" s="11">
        <v>2612.2941705502326</v>
      </c>
      <c r="CS65" s="11">
        <v>14.505620832796362</v>
      </c>
      <c r="CT65" s="11">
        <v>0</v>
      </c>
      <c r="CU65" s="11">
        <v>0</v>
      </c>
      <c r="CV65" s="11">
        <v>75.95253169518908</v>
      </c>
      <c r="CW65" s="11">
        <v>0</v>
      </c>
      <c r="CX65" s="11">
        <v>0</v>
      </c>
      <c r="CY65" s="11">
        <v>0</v>
      </c>
      <c r="CZ65" s="11">
        <v>0</v>
      </c>
      <c r="DA65" s="11">
        <v>0</v>
      </c>
      <c r="DB65" s="11">
        <v>2573.2271852352287</v>
      </c>
      <c r="DC65" s="11">
        <v>0</v>
      </c>
      <c r="DD65" s="11">
        <v>0</v>
      </c>
      <c r="DE65" s="11">
        <v>0</v>
      </c>
      <c r="DF65" s="11">
        <v>2313.5337283048102</v>
      </c>
      <c r="DG65" s="11">
        <v>0</v>
      </c>
      <c r="DH65" s="11">
        <v>0</v>
      </c>
      <c r="DI65" s="11">
        <v>0</v>
      </c>
      <c r="DJ65" s="11">
        <v>0</v>
      </c>
      <c r="DK65" s="11">
        <v>0</v>
      </c>
      <c r="DL65" s="11">
        <v>78381.164534764772</v>
      </c>
      <c r="DM65" s="11">
        <v>0</v>
      </c>
      <c r="DN65" s="11">
        <v>0</v>
      </c>
      <c r="DO65" s="11">
        <v>0</v>
      </c>
      <c r="DP65" s="11">
        <v>3739.3523132879704</v>
      </c>
      <c r="DQ65" s="11">
        <v>0</v>
      </c>
      <c r="DR65" s="11">
        <v>0</v>
      </c>
      <c r="DS65" s="11">
        <v>0</v>
      </c>
      <c r="DT65" s="11">
        <v>0</v>
      </c>
      <c r="DU65" s="11">
        <v>0</v>
      </c>
      <c r="DV65" s="11">
        <v>1673.0231627183673</v>
      </c>
      <c r="DW65" s="11">
        <v>0</v>
      </c>
      <c r="DX65" s="11">
        <v>0</v>
      </c>
      <c r="DY65" s="11">
        <v>0</v>
      </c>
      <c r="DZ65" s="11">
        <v>2196.664299269089</v>
      </c>
      <c r="EA65" s="11">
        <v>0</v>
      </c>
      <c r="EB65" s="11">
        <v>0</v>
      </c>
      <c r="EC65" s="11">
        <v>0</v>
      </c>
      <c r="ED65" s="11">
        <v>0</v>
      </c>
      <c r="EE65" s="11">
        <v>0</v>
      </c>
      <c r="EF65" s="11">
        <v>982.80930639623239</v>
      </c>
      <c r="EG65" s="11">
        <v>0</v>
      </c>
      <c r="EH65" s="11">
        <v>0</v>
      </c>
      <c r="EI65" s="11">
        <v>0</v>
      </c>
      <c r="EJ65" s="11">
        <v>69.767440000000008</v>
      </c>
      <c r="EK65" s="11">
        <v>0</v>
      </c>
      <c r="EL65" s="11">
        <v>0</v>
      </c>
      <c r="EM65" s="11">
        <v>0</v>
      </c>
      <c r="EN65" s="11">
        <v>0</v>
      </c>
      <c r="EO65" s="11">
        <v>0</v>
      </c>
      <c r="EP65" s="11">
        <v>0</v>
      </c>
      <c r="EQ65" s="11">
        <v>0</v>
      </c>
      <c r="ER65" s="11">
        <v>0</v>
      </c>
      <c r="ES65" s="11">
        <v>0</v>
      </c>
      <c r="ET65" s="11">
        <v>0</v>
      </c>
      <c r="EU65" s="11">
        <v>0</v>
      </c>
      <c r="EV65" s="11">
        <v>0</v>
      </c>
      <c r="EW65" s="11">
        <v>0</v>
      </c>
      <c r="EX65" s="11">
        <v>0</v>
      </c>
      <c r="EY65" s="11">
        <v>0</v>
      </c>
      <c r="EZ65" s="11">
        <v>2416.5349999999999</v>
      </c>
      <c r="FA65" s="11">
        <v>0</v>
      </c>
      <c r="FB65" s="11">
        <v>0</v>
      </c>
      <c r="FC65" s="11">
        <v>0</v>
      </c>
      <c r="FD65" s="11">
        <v>20152.026229999999</v>
      </c>
      <c r="FE65" s="11">
        <v>0</v>
      </c>
      <c r="FF65" s="11">
        <v>0</v>
      </c>
      <c r="FG65" s="11">
        <v>0</v>
      </c>
      <c r="FH65" s="11">
        <v>0</v>
      </c>
      <c r="FI65" s="11">
        <v>0</v>
      </c>
      <c r="FJ65" s="11">
        <v>79287.107109999997</v>
      </c>
      <c r="FK65" s="11">
        <v>0</v>
      </c>
      <c r="FL65" s="11">
        <v>0</v>
      </c>
      <c r="FM65" s="11">
        <v>0</v>
      </c>
      <c r="FN65" s="11">
        <v>15533</v>
      </c>
      <c r="FO65" s="11">
        <v>0</v>
      </c>
      <c r="FP65" s="11">
        <v>0</v>
      </c>
      <c r="FQ65" s="11">
        <v>0</v>
      </c>
      <c r="FR65" s="11">
        <v>4413</v>
      </c>
      <c r="FS65" s="11">
        <v>0</v>
      </c>
      <c r="FT65" s="11">
        <v>0</v>
      </c>
      <c r="FU65" s="11">
        <v>0</v>
      </c>
      <c r="FV65" s="11">
        <v>0</v>
      </c>
      <c r="FW65" s="11">
        <v>0</v>
      </c>
      <c r="FX65" s="11">
        <v>0</v>
      </c>
      <c r="FY65" s="11">
        <v>0</v>
      </c>
      <c r="FZ65" s="11">
        <v>0</v>
      </c>
      <c r="GA65" s="11">
        <v>0</v>
      </c>
      <c r="GB65" s="11">
        <v>0</v>
      </c>
      <c r="GC65" s="11">
        <v>0</v>
      </c>
      <c r="GD65" s="11">
        <v>112.871</v>
      </c>
      <c r="GE65" s="11">
        <v>0</v>
      </c>
      <c r="GF65" s="11">
        <v>0</v>
      </c>
      <c r="GG65" s="11">
        <v>0</v>
      </c>
      <c r="GH65" s="11">
        <v>471.69799999999998</v>
      </c>
      <c r="GI65" s="11">
        <v>0</v>
      </c>
      <c r="GJ65" s="11">
        <v>0</v>
      </c>
      <c r="GK65" s="11">
        <v>0</v>
      </c>
      <c r="GL65" s="11">
        <v>0</v>
      </c>
      <c r="GM65" s="11">
        <v>0</v>
      </c>
      <c r="GN65" s="11">
        <v>0</v>
      </c>
      <c r="GO65" s="11">
        <v>276</v>
      </c>
      <c r="GP65" s="11">
        <v>0</v>
      </c>
      <c r="GQ65" s="11">
        <v>17587.417000000001</v>
      </c>
      <c r="GR65" s="11">
        <v>7550.55</v>
      </c>
      <c r="GS65" s="11">
        <v>0</v>
      </c>
      <c r="GT65" s="11">
        <v>0</v>
      </c>
      <c r="GU65" s="11">
        <v>0</v>
      </c>
      <c r="GV65" s="11">
        <v>0</v>
      </c>
      <c r="GW65" s="11">
        <v>0</v>
      </c>
      <c r="GX65" s="11">
        <v>3098.9209999999998</v>
      </c>
      <c r="GY65" s="11">
        <v>0</v>
      </c>
      <c r="GZ65" s="11">
        <v>0</v>
      </c>
      <c r="HA65" s="11">
        <v>0</v>
      </c>
      <c r="HB65" s="11">
        <v>0</v>
      </c>
      <c r="HC65" s="11">
        <v>0</v>
      </c>
      <c r="HD65" s="11">
        <v>0</v>
      </c>
      <c r="HE65" s="11">
        <v>0</v>
      </c>
      <c r="HF65" s="11">
        <v>0</v>
      </c>
      <c r="HG65" s="11">
        <v>0</v>
      </c>
      <c r="HH65" s="11">
        <v>368.928389504123</v>
      </c>
      <c r="HI65" s="11">
        <v>0</v>
      </c>
      <c r="HJ65" s="11">
        <v>0</v>
      </c>
      <c r="HK65" s="11">
        <v>0</v>
      </c>
      <c r="HL65" s="11">
        <v>0</v>
      </c>
      <c r="HM65" s="11">
        <v>0</v>
      </c>
      <c r="HN65" s="11">
        <v>0</v>
      </c>
      <c r="HO65" s="11">
        <v>0</v>
      </c>
      <c r="HP65" s="11">
        <v>0</v>
      </c>
      <c r="HQ65" s="11">
        <v>0</v>
      </c>
      <c r="HR65" s="11">
        <v>42.916077758932907</v>
      </c>
      <c r="HS65" s="11">
        <v>0</v>
      </c>
      <c r="HT65" s="11">
        <v>0</v>
      </c>
      <c r="HU65" s="11">
        <v>0</v>
      </c>
      <c r="HV65" s="11">
        <v>119.33199999999999</v>
      </c>
      <c r="HW65" s="11">
        <v>0</v>
      </c>
      <c r="HX65" s="11">
        <v>0</v>
      </c>
      <c r="HY65" s="11">
        <v>0</v>
      </c>
      <c r="HZ65" s="11">
        <v>0</v>
      </c>
      <c r="IA65" s="11">
        <v>0</v>
      </c>
      <c r="IB65" s="11">
        <v>3335.5540000000001</v>
      </c>
      <c r="IC65" s="11">
        <v>0</v>
      </c>
      <c r="ID65" s="11">
        <v>0</v>
      </c>
      <c r="IE65" s="11">
        <v>0</v>
      </c>
      <c r="IF65" s="11">
        <v>23894.8626</v>
      </c>
      <c r="IG65" s="11">
        <v>0</v>
      </c>
      <c r="IH65" s="11">
        <v>0</v>
      </c>
      <c r="II65" s="11">
        <v>0</v>
      </c>
      <c r="IJ65" s="11">
        <v>0</v>
      </c>
      <c r="IK65" s="11">
        <v>0</v>
      </c>
      <c r="IL65" s="11">
        <v>12137.48726</v>
      </c>
      <c r="IM65" s="11">
        <v>0</v>
      </c>
      <c r="IN65" s="11">
        <v>0</v>
      </c>
      <c r="IO65" s="11">
        <v>0</v>
      </c>
      <c r="IP65" s="11">
        <v>0</v>
      </c>
      <c r="IQ65" s="11">
        <v>0</v>
      </c>
      <c r="IR65" s="11">
        <v>3658.5365899999997</v>
      </c>
      <c r="IS65" s="11">
        <v>0</v>
      </c>
      <c r="IT65" s="11">
        <v>0</v>
      </c>
      <c r="IU65" s="11">
        <v>0</v>
      </c>
      <c r="IV65" s="11">
        <v>19426.524079999999</v>
      </c>
      <c r="IW65" s="11">
        <v>0</v>
      </c>
      <c r="IX65" s="11">
        <v>0</v>
      </c>
      <c r="IY65" s="11">
        <v>0</v>
      </c>
      <c r="IZ65" s="11">
        <v>0</v>
      </c>
      <c r="JA65" s="11">
        <v>0</v>
      </c>
      <c r="JB65" s="11">
        <v>0</v>
      </c>
      <c r="JC65" s="11">
        <v>0</v>
      </c>
      <c r="JD65" s="11">
        <v>0</v>
      </c>
      <c r="JE65" s="11">
        <v>0</v>
      </c>
      <c r="JF65" s="11">
        <v>8.9229987079300091E-2</v>
      </c>
      <c r="JG65" s="11">
        <v>0</v>
      </c>
      <c r="JH65" s="11">
        <v>0</v>
      </c>
      <c r="JI65" s="11">
        <v>0</v>
      </c>
      <c r="JJ65" s="11">
        <v>0</v>
      </c>
      <c r="JK65" s="11">
        <v>0</v>
      </c>
      <c r="JL65" s="11">
        <v>0</v>
      </c>
      <c r="JM65" s="11">
        <v>0</v>
      </c>
      <c r="JN65" s="11">
        <v>0</v>
      </c>
      <c r="JO65" s="11">
        <v>0</v>
      </c>
      <c r="JP65" s="11">
        <v>978.89228000000003</v>
      </c>
      <c r="JQ65" s="11">
        <v>0</v>
      </c>
      <c r="JR65" s="11">
        <v>0</v>
      </c>
      <c r="JS65" s="11">
        <v>0</v>
      </c>
      <c r="JT65" s="11">
        <v>0</v>
      </c>
      <c r="JU65" s="11">
        <v>0</v>
      </c>
      <c r="JV65" s="11">
        <v>0</v>
      </c>
      <c r="JW65" s="11">
        <v>0</v>
      </c>
      <c r="JX65" s="11">
        <v>0</v>
      </c>
      <c r="JY65" s="11">
        <v>0</v>
      </c>
      <c r="JZ65" s="11">
        <v>148.65069</v>
      </c>
      <c r="KA65" s="11">
        <v>0</v>
      </c>
      <c r="KB65" s="11">
        <v>0</v>
      </c>
      <c r="KC65" s="11">
        <v>0</v>
      </c>
      <c r="KD65" s="11">
        <v>0</v>
      </c>
      <c r="KE65" s="11">
        <v>0</v>
      </c>
      <c r="KF65" s="11">
        <v>0</v>
      </c>
      <c r="KG65" s="11">
        <v>0</v>
      </c>
      <c r="KH65" s="11">
        <v>0</v>
      </c>
      <c r="KI65" s="11">
        <v>0</v>
      </c>
      <c r="KJ65" s="11">
        <v>0</v>
      </c>
      <c r="KK65" s="11">
        <v>0</v>
      </c>
      <c r="KL65" s="11">
        <v>0</v>
      </c>
      <c r="KM65" s="11">
        <v>0</v>
      </c>
      <c r="KN65" s="11">
        <v>0</v>
      </c>
      <c r="KO65" s="11">
        <v>0</v>
      </c>
      <c r="KP65" s="11">
        <v>0</v>
      </c>
      <c r="KQ65" s="11">
        <v>0</v>
      </c>
      <c r="KR65" s="11">
        <v>0</v>
      </c>
      <c r="KS65" s="11">
        <v>0</v>
      </c>
      <c r="KT65" s="11">
        <v>0</v>
      </c>
      <c r="KU65" s="11">
        <v>0</v>
      </c>
      <c r="KV65" s="11">
        <v>0</v>
      </c>
      <c r="KW65" s="11">
        <v>0</v>
      </c>
      <c r="KX65" s="11">
        <v>0</v>
      </c>
      <c r="KY65" s="11">
        <v>0</v>
      </c>
      <c r="KZ65" s="11">
        <v>0</v>
      </c>
      <c r="LA65" s="11">
        <v>0</v>
      </c>
      <c r="LB65" s="11">
        <v>0</v>
      </c>
      <c r="LC65" s="11">
        <v>0</v>
      </c>
      <c r="LD65" s="11">
        <v>6.2558087032885199</v>
      </c>
      <c r="LE65" s="11">
        <v>0</v>
      </c>
      <c r="LF65" s="11">
        <v>0</v>
      </c>
      <c r="LG65" s="11">
        <v>0</v>
      </c>
      <c r="LH65" s="11">
        <v>0</v>
      </c>
      <c r="LI65" s="11">
        <v>0</v>
      </c>
      <c r="LJ65" s="11">
        <v>0</v>
      </c>
      <c r="LK65" s="11">
        <v>0</v>
      </c>
      <c r="LL65" s="11">
        <v>0</v>
      </c>
      <c r="LM65" s="11">
        <v>0</v>
      </c>
      <c r="LN65" s="11">
        <v>6.5462287896044442</v>
      </c>
      <c r="LO65" s="11">
        <v>0</v>
      </c>
      <c r="LP65" s="11">
        <v>0</v>
      </c>
      <c r="LQ65" s="11">
        <v>0</v>
      </c>
      <c r="LR65" s="11">
        <v>0</v>
      </c>
      <c r="LS65" s="11">
        <v>0</v>
      </c>
      <c r="LT65" s="11">
        <v>0</v>
      </c>
      <c r="LU65" s="11">
        <v>0</v>
      </c>
      <c r="LV65" s="11">
        <v>0</v>
      </c>
      <c r="LW65" s="11">
        <v>0</v>
      </c>
      <c r="LX65" s="11">
        <v>1061.56537</v>
      </c>
      <c r="LY65" s="11">
        <v>0</v>
      </c>
      <c r="LZ65" s="11">
        <v>0</v>
      </c>
      <c r="MA65" s="11">
        <v>0</v>
      </c>
      <c r="MB65" s="11">
        <v>3434.8878999999997</v>
      </c>
      <c r="MC65" s="11">
        <v>0</v>
      </c>
      <c r="MD65" s="11">
        <v>0</v>
      </c>
      <c r="ME65" s="11">
        <v>0</v>
      </c>
      <c r="MF65" s="11">
        <v>0</v>
      </c>
      <c r="MG65" s="11">
        <v>0</v>
      </c>
      <c r="MH65" s="11">
        <v>0</v>
      </c>
      <c r="MI65" s="11">
        <v>0</v>
      </c>
      <c r="MJ65" s="11">
        <v>0</v>
      </c>
      <c r="MK65" s="11">
        <v>0</v>
      </c>
      <c r="ML65" s="11">
        <v>0</v>
      </c>
      <c r="MM65" s="11">
        <v>0</v>
      </c>
      <c r="MN65" s="11">
        <v>0</v>
      </c>
      <c r="MO65" s="11">
        <v>0</v>
      </c>
      <c r="MP65" s="11">
        <v>0</v>
      </c>
      <c r="MQ65" s="11">
        <v>0</v>
      </c>
      <c r="MR65" s="11">
        <v>4612.2421024843079</v>
      </c>
      <c r="MS65" s="11">
        <v>0</v>
      </c>
      <c r="MT65" s="11">
        <v>0</v>
      </c>
      <c r="MU65" s="11">
        <v>0</v>
      </c>
      <c r="MV65" s="11">
        <v>0</v>
      </c>
      <c r="MW65" s="11">
        <v>0</v>
      </c>
      <c r="MX65" s="11">
        <v>0</v>
      </c>
      <c r="MY65" s="11">
        <v>0</v>
      </c>
      <c r="MZ65" s="11">
        <v>0</v>
      </c>
      <c r="NA65" s="11">
        <v>0</v>
      </c>
      <c r="NB65" s="11">
        <v>12.106540000000001</v>
      </c>
      <c r="NC65" s="11">
        <v>0</v>
      </c>
      <c r="ND65" s="11">
        <v>0</v>
      </c>
      <c r="NE65" s="11">
        <v>0</v>
      </c>
      <c r="NF65" s="11">
        <v>0</v>
      </c>
      <c r="NG65" s="11">
        <v>0</v>
      </c>
      <c r="NH65" s="11">
        <v>0</v>
      </c>
      <c r="NI65" s="11">
        <v>0</v>
      </c>
      <c r="NJ65" s="11">
        <v>0</v>
      </c>
      <c r="NK65" s="11">
        <v>0</v>
      </c>
      <c r="NL65" s="11">
        <v>0</v>
      </c>
      <c r="NM65" s="11">
        <v>0</v>
      </c>
      <c r="NN65" s="11">
        <v>0</v>
      </c>
      <c r="NO65" s="11">
        <v>0</v>
      </c>
      <c r="NP65" s="11">
        <v>0</v>
      </c>
      <c r="NQ65" s="11">
        <v>0</v>
      </c>
      <c r="NR65" s="11">
        <v>0</v>
      </c>
      <c r="NS65" s="11">
        <v>0</v>
      </c>
      <c r="NT65" s="11">
        <v>0</v>
      </c>
      <c r="NU65" s="11">
        <v>0.37630127465034863</v>
      </c>
      <c r="NV65" s="11">
        <v>0</v>
      </c>
      <c r="NW65" s="11">
        <v>0</v>
      </c>
      <c r="NX65" s="11">
        <v>0</v>
      </c>
      <c r="NY65" s="11">
        <v>0</v>
      </c>
      <c r="NZ65" s="11">
        <v>0</v>
      </c>
      <c r="OA65" s="11">
        <v>0</v>
      </c>
      <c r="OB65" s="11">
        <v>0</v>
      </c>
      <c r="OC65" s="11">
        <v>0</v>
      </c>
      <c r="OD65" s="11">
        <v>0</v>
      </c>
      <c r="OE65" s="11">
        <v>3562.4650919510837</v>
      </c>
      <c r="OF65" s="11">
        <v>0</v>
      </c>
      <c r="OG65" s="11">
        <v>0</v>
      </c>
      <c r="OH65" s="11">
        <v>33051.980722212073</v>
      </c>
      <c r="OI65" s="11">
        <v>0</v>
      </c>
      <c r="OJ65" s="11">
        <v>0</v>
      </c>
      <c r="OK65" s="11">
        <v>0</v>
      </c>
      <c r="OL65" s="11">
        <v>148.20270095077373</v>
      </c>
      <c r="OM65" s="11">
        <v>0</v>
      </c>
      <c r="ON65" s="11">
        <v>0</v>
      </c>
      <c r="OO65" s="11">
        <v>293.12976201372464</v>
      </c>
      <c r="OP65" s="11">
        <v>0</v>
      </c>
      <c r="OQ65" s="11">
        <v>0</v>
      </c>
      <c r="OR65" s="11">
        <v>20538.453250792198</v>
      </c>
      <c r="OS65" s="11">
        <v>0</v>
      </c>
      <c r="OT65" s="11">
        <v>0</v>
      </c>
      <c r="OU65" s="11">
        <v>0</v>
      </c>
      <c r="OV65" s="11">
        <v>92.092945070400191</v>
      </c>
      <c r="OW65" s="11">
        <v>0</v>
      </c>
      <c r="OX65" s="11">
        <v>0</v>
      </c>
      <c r="OY65" s="11">
        <v>182.1504122289648</v>
      </c>
      <c r="OZ65" s="11">
        <v>0</v>
      </c>
      <c r="PA65" s="11">
        <v>0</v>
      </c>
      <c r="PB65" s="11">
        <v>15452.364673098235</v>
      </c>
      <c r="PC65" s="11">
        <v>17.447302020395565</v>
      </c>
      <c r="PD65" s="11">
        <v>0</v>
      </c>
      <c r="PE65" s="11">
        <v>0</v>
      </c>
      <c r="PF65" s="11">
        <v>0</v>
      </c>
      <c r="PG65" s="11">
        <v>0</v>
      </c>
      <c r="PH65" s="11">
        <v>0</v>
      </c>
      <c r="PI65" s="11">
        <v>5587.3709374683112</v>
      </c>
      <c r="PJ65" s="11">
        <v>0</v>
      </c>
      <c r="PK65" s="11">
        <v>0</v>
      </c>
      <c r="PL65" s="11">
        <v>2843.6337442962158</v>
      </c>
      <c r="PM65" s="11">
        <v>3.2107536821532117</v>
      </c>
      <c r="PN65" s="11">
        <v>0</v>
      </c>
      <c r="PO65" s="11">
        <v>0</v>
      </c>
      <c r="PP65" s="11">
        <v>0</v>
      </c>
      <c r="PQ65" s="11">
        <v>0</v>
      </c>
      <c r="PR65" s="11">
        <v>0</v>
      </c>
      <c r="PS65" s="11">
        <v>1028.2203970597338</v>
      </c>
      <c r="PT65" s="11">
        <v>0</v>
      </c>
      <c r="PU65" s="11">
        <v>0</v>
      </c>
      <c r="PV65" s="11">
        <v>13996.324197054959</v>
      </c>
      <c r="PW65" s="11">
        <v>206.87652334759542</v>
      </c>
      <c r="PX65" s="11">
        <v>0</v>
      </c>
      <c r="PY65" s="11">
        <v>0</v>
      </c>
      <c r="PZ65" s="11">
        <v>0</v>
      </c>
      <c r="QA65" s="11">
        <v>0</v>
      </c>
      <c r="QB65" s="11">
        <v>0</v>
      </c>
      <c r="QC65" s="11">
        <v>2986.5898317119431</v>
      </c>
      <c r="QD65" s="11">
        <v>0</v>
      </c>
      <c r="QE65" s="11">
        <v>0</v>
      </c>
      <c r="QF65" s="11">
        <v>2046.8991499406591</v>
      </c>
      <c r="QG65" s="11">
        <v>30.254756450409566</v>
      </c>
      <c r="QH65" s="11">
        <v>0</v>
      </c>
      <c r="QI65" s="11">
        <v>0</v>
      </c>
      <c r="QJ65" s="11">
        <v>0</v>
      </c>
      <c r="QK65" s="11">
        <v>0</v>
      </c>
      <c r="QL65" s="11">
        <v>0</v>
      </c>
      <c r="QM65" s="11">
        <v>436.77526339657913</v>
      </c>
      <c r="QN65" s="11">
        <v>0</v>
      </c>
      <c r="QO65" s="11">
        <v>0</v>
      </c>
      <c r="QP65" s="11">
        <v>10901.3607266544</v>
      </c>
      <c r="QQ65" s="11">
        <v>0</v>
      </c>
      <c r="QR65" s="11">
        <v>1467.1285092068588</v>
      </c>
      <c r="QS65" s="11">
        <v>0</v>
      </c>
      <c r="QT65" s="11">
        <v>0</v>
      </c>
      <c r="QU65" s="11">
        <v>0</v>
      </c>
      <c r="QV65" s="11">
        <v>0</v>
      </c>
      <c r="QW65" s="11">
        <v>13463.998790757971</v>
      </c>
      <c r="QX65" s="11">
        <v>0</v>
      </c>
      <c r="QY65" s="11">
        <v>0</v>
      </c>
      <c r="QZ65" s="11">
        <v>311.45645602943864</v>
      </c>
      <c r="RA65" s="11">
        <v>0</v>
      </c>
      <c r="RB65" s="11">
        <v>41.916477903539437</v>
      </c>
      <c r="RC65" s="11">
        <v>0</v>
      </c>
      <c r="RD65" s="11">
        <v>0</v>
      </c>
      <c r="RE65" s="11">
        <v>0</v>
      </c>
      <c r="RF65" s="11">
        <v>0</v>
      </c>
      <c r="RG65" s="11">
        <v>384.67210218087007</v>
      </c>
      <c r="RH65" s="11">
        <v>0</v>
      </c>
      <c r="RI65" s="11">
        <v>0</v>
      </c>
      <c r="RJ65" s="11">
        <v>0</v>
      </c>
      <c r="RK65" s="11">
        <v>0</v>
      </c>
      <c r="RL65" s="11">
        <v>0</v>
      </c>
      <c r="RM65" s="11">
        <v>0</v>
      </c>
      <c r="RN65" s="11">
        <v>0</v>
      </c>
      <c r="RO65" s="11">
        <v>0</v>
      </c>
      <c r="RP65" s="11">
        <v>0</v>
      </c>
      <c r="RQ65" s="11">
        <v>-5.5876276958002267</v>
      </c>
      <c r="RR65" s="11">
        <v>0</v>
      </c>
      <c r="RS65" s="11">
        <v>0</v>
      </c>
      <c r="RT65" s="11">
        <v>6583.7697810389491</v>
      </c>
      <c r="RU65" s="11">
        <v>441.98541891873214</v>
      </c>
      <c r="RV65" s="11">
        <v>0</v>
      </c>
      <c r="RW65" s="11">
        <v>0</v>
      </c>
      <c r="RX65" s="11">
        <v>0</v>
      </c>
      <c r="RY65" s="11">
        <v>0</v>
      </c>
      <c r="RZ65" s="11">
        <v>0</v>
      </c>
      <c r="SA65" s="11">
        <v>12807.163939217386</v>
      </c>
      <c r="SB65" s="11">
        <v>105.19506938031317</v>
      </c>
      <c r="SC65" s="11">
        <v>0</v>
      </c>
      <c r="SD65" s="11">
        <v>7452.7316162310972</v>
      </c>
      <c r="SE65" s="11">
        <v>500.32106453287514</v>
      </c>
      <c r="SF65" s="11">
        <v>0</v>
      </c>
      <c r="SG65" s="11">
        <v>0</v>
      </c>
      <c r="SH65" s="11">
        <v>281.53153000000003</v>
      </c>
      <c r="SI65" s="11">
        <v>0</v>
      </c>
      <c r="SJ65" s="11">
        <v>0</v>
      </c>
      <c r="SK65" s="11">
        <v>14215.991739867135</v>
      </c>
      <c r="SL65" s="11">
        <v>119.07928823698425</v>
      </c>
      <c r="SM65" s="11">
        <v>0</v>
      </c>
      <c r="SN65" s="11">
        <v>141.91200000000001</v>
      </c>
      <c r="SO65" s="11">
        <v>0</v>
      </c>
      <c r="SP65" s="11">
        <v>0</v>
      </c>
      <c r="SQ65" s="11">
        <v>0</v>
      </c>
      <c r="SR65" s="11">
        <v>0</v>
      </c>
      <c r="SS65" s="11">
        <v>0</v>
      </c>
      <c r="ST65" s="11">
        <v>0</v>
      </c>
      <c r="SU65" s="11">
        <v>212.114</v>
      </c>
      <c r="SV65" s="11">
        <v>0</v>
      </c>
      <c r="SW65" s="11">
        <v>0</v>
      </c>
      <c r="SX65" s="11">
        <v>1521.4462484976777</v>
      </c>
      <c r="SY65" s="11">
        <v>0</v>
      </c>
      <c r="SZ65" s="11">
        <v>0</v>
      </c>
      <c r="TA65" s="11">
        <v>0</v>
      </c>
      <c r="TB65" s="11">
        <v>0</v>
      </c>
      <c r="TC65" s="11">
        <v>0</v>
      </c>
      <c r="TD65" s="11">
        <v>0</v>
      </c>
      <c r="TE65" s="11">
        <v>0</v>
      </c>
      <c r="TF65" s="11">
        <v>0</v>
      </c>
      <c r="TG65" s="11">
        <v>0</v>
      </c>
      <c r="TH65" s="11">
        <v>210.11644116864341</v>
      </c>
      <c r="TI65" s="11">
        <v>0</v>
      </c>
      <c r="TJ65" s="11">
        <v>0</v>
      </c>
      <c r="TK65" s="11">
        <v>0</v>
      </c>
      <c r="TL65" s="11">
        <v>0</v>
      </c>
      <c r="TM65" s="11">
        <v>0</v>
      </c>
      <c r="TN65" s="11">
        <v>0</v>
      </c>
      <c r="TO65" s="11">
        <v>110.63855258007948</v>
      </c>
      <c r="TP65" s="11">
        <v>0</v>
      </c>
      <c r="TQ65" s="11">
        <v>0</v>
      </c>
      <c r="TR65" s="11">
        <v>0</v>
      </c>
      <c r="TS65" s="11">
        <v>0</v>
      </c>
      <c r="TT65" s="11">
        <v>0</v>
      </c>
      <c r="TU65" s="11">
        <v>0</v>
      </c>
      <c r="TV65" s="11">
        <v>0</v>
      </c>
      <c r="TW65" s="11">
        <v>0</v>
      </c>
      <c r="TX65" s="11">
        <v>0</v>
      </c>
      <c r="TY65" s="11">
        <v>0</v>
      </c>
      <c r="TZ65" s="11">
        <v>0</v>
      </c>
      <c r="UA65" s="11">
        <v>0</v>
      </c>
      <c r="UB65" s="11">
        <v>0</v>
      </c>
      <c r="UC65" s="11">
        <v>0</v>
      </c>
      <c r="UD65" s="11">
        <v>0</v>
      </c>
      <c r="UE65" s="11">
        <v>0</v>
      </c>
      <c r="UF65" s="11">
        <v>0</v>
      </c>
      <c r="UG65" s="11">
        <v>0</v>
      </c>
      <c r="UH65" s="11">
        <v>0</v>
      </c>
      <c r="UI65" s="11">
        <v>0</v>
      </c>
      <c r="UJ65" s="11">
        <v>0</v>
      </c>
      <c r="UK65" s="11">
        <v>0</v>
      </c>
      <c r="UL65" s="11">
        <v>0</v>
      </c>
      <c r="UM65" s="11">
        <v>0</v>
      </c>
      <c r="UN65" s="11">
        <v>0</v>
      </c>
      <c r="UO65" s="11">
        <v>0</v>
      </c>
      <c r="UP65" s="11">
        <v>0</v>
      </c>
      <c r="UQ65" s="11">
        <v>0</v>
      </c>
      <c r="UR65" s="11">
        <v>0</v>
      </c>
      <c r="US65" s="11">
        <v>0</v>
      </c>
      <c r="UT65" s="11">
        <v>0</v>
      </c>
      <c r="UU65" s="11">
        <v>0</v>
      </c>
      <c r="UV65" s="11">
        <v>0</v>
      </c>
      <c r="UW65" s="11">
        <v>93509</v>
      </c>
      <c r="UX65" s="11">
        <v>52</v>
      </c>
      <c r="UY65" s="11">
        <v>0</v>
      </c>
      <c r="UZ65" s="11">
        <v>0</v>
      </c>
      <c r="VA65" s="11">
        <v>11628</v>
      </c>
      <c r="VB65" s="11">
        <v>0</v>
      </c>
      <c r="VC65" s="11">
        <v>0</v>
      </c>
      <c r="VD65" s="11">
        <v>0</v>
      </c>
      <c r="VE65" s="11">
        <v>0</v>
      </c>
      <c r="VF65" s="11">
        <v>0</v>
      </c>
      <c r="VG65" s="11">
        <v>0</v>
      </c>
      <c r="VH65" s="11">
        <v>0</v>
      </c>
      <c r="VI65" s="11">
        <v>0</v>
      </c>
      <c r="VJ65" s="11">
        <v>0</v>
      </c>
      <c r="VK65" s="11">
        <v>0</v>
      </c>
      <c r="VL65" s="11">
        <v>0</v>
      </c>
      <c r="VM65" s="11">
        <v>70.2</v>
      </c>
      <c r="VN65" s="11">
        <v>0</v>
      </c>
      <c r="VO65" s="11">
        <v>0</v>
      </c>
      <c r="VP65" s="11">
        <v>0</v>
      </c>
      <c r="VQ65" s="11">
        <v>0</v>
      </c>
      <c r="VR65" s="11">
        <v>0</v>
      </c>
      <c r="VS65" s="11">
        <v>0</v>
      </c>
      <c r="VT65" s="11">
        <v>0</v>
      </c>
      <c r="VU65" s="11">
        <v>0</v>
      </c>
      <c r="VV65" s="11">
        <v>0</v>
      </c>
      <c r="VW65" s="11">
        <v>0</v>
      </c>
      <c r="VX65" s="11">
        <v>0</v>
      </c>
      <c r="VY65" s="11">
        <v>0</v>
      </c>
      <c r="VZ65" s="11">
        <v>0</v>
      </c>
      <c r="WA65" s="11">
        <v>0</v>
      </c>
      <c r="WB65" s="11">
        <v>0</v>
      </c>
      <c r="WC65" s="11">
        <v>0</v>
      </c>
      <c r="WD65" s="11">
        <v>0</v>
      </c>
      <c r="WE65" s="11">
        <v>0</v>
      </c>
      <c r="WF65" s="11">
        <v>0</v>
      </c>
      <c r="WG65" s="11">
        <v>0</v>
      </c>
      <c r="WH65" s="11">
        <v>0</v>
      </c>
      <c r="WI65" s="11">
        <v>0</v>
      </c>
      <c r="WJ65" s="11">
        <v>0</v>
      </c>
      <c r="WK65" s="11">
        <v>0</v>
      </c>
      <c r="WL65" s="11">
        <v>0</v>
      </c>
      <c r="WM65" s="11">
        <v>0</v>
      </c>
      <c r="WN65" s="11">
        <v>0</v>
      </c>
      <c r="WO65" s="11">
        <v>0</v>
      </c>
      <c r="WP65" s="11">
        <v>0</v>
      </c>
      <c r="WQ65" s="11">
        <v>0</v>
      </c>
      <c r="WR65" s="11">
        <v>0</v>
      </c>
      <c r="WS65" s="11">
        <v>0</v>
      </c>
      <c r="WT65" s="11">
        <v>860.75297694483493</v>
      </c>
      <c r="WU65" s="11">
        <v>374.60241593847587</v>
      </c>
      <c r="WV65" s="11">
        <v>0</v>
      </c>
      <c r="WW65" s="11">
        <v>0</v>
      </c>
      <c r="WX65" s="11">
        <v>0</v>
      </c>
      <c r="WY65" s="11">
        <v>0</v>
      </c>
      <c r="WZ65" s="11">
        <v>0</v>
      </c>
      <c r="XA65" s="11">
        <v>7260.0343256684409</v>
      </c>
      <c r="XB65" s="11">
        <v>0</v>
      </c>
      <c r="XC65" s="11">
        <v>0</v>
      </c>
      <c r="XD65" s="11">
        <v>1586.4405643079613</v>
      </c>
      <c r="XE65" s="11">
        <v>690.4239474627442</v>
      </c>
      <c r="XF65" s="11">
        <v>0</v>
      </c>
      <c r="XG65" s="11">
        <v>0</v>
      </c>
      <c r="XH65" s="11">
        <v>0</v>
      </c>
      <c r="XI65" s="11">
        <v>0</v>
      </c>
      <c r="XJ65" s="11">
        <v>0</v>
      </c>
      <c r="XK65" s="11">
        <v>13380.857529403314</v>
      </c>
      <c r="XL65" s="11">
        <v>0</v>
      </c>
      <c r="XM65" s="11">
        <v>0</v>
      </c>
      <c r="XN65" s="11">
        <v>12640.34678</v>
      </c>
      <c r="XO65" s="11">
        <v>31216.51469</v>
      </c>
      <c r="XP65" s="11">
        <v>43856.861470000003</v>
      </c>
    </row>
    <row r="66" spans="1:640">
      <c r="A66" s="6">
        <v>266</v>
      </c>
      <c r="B66" s="3" t="s">
        <v>183</v>
      </c>
      <c r="C66" s="8">
        <f t="shared" si="0"/>
        <v>1945.1200485582226</v>
      </c>
      <c r="D66" s="8">
        <f t="shared" si="1"/>
        <v>176.57453763178967</v>
      </c>
      <c r="E66" s="60">
        <f t="shared" si="6"/>
        <v>2121.6945861900122</v>
      </c>
      <c r="F66" s="9">
        <f t="shared" si="2"/>
        <v>416.42214620195568</v>
      </c>
      <c r="G66" s="9">
        <f t="shared" si="3"/>
        <v>44.769436199124613</v>
      </c>
      <c r="H66" s="9">
        <f t="shared" si="7"/>
        <v>461.19158240108027</v>
      </c>
      <c r="I66" s="10">
        <f t="shared" si="8"/>
        <v>2361.5421947601781</v>
      </c>
      <c r="J66" s="10">
        <f t="shared" si="9"/>
        <v>221.34397383091428</v>
      </c>
      <c r="K66" s="10">
        <f t="shared" si="10"/>
        <v>2582.8861685910924</v>
      </c>
      <c r="L66" s="57">
        <v>716.55142305267111</v>
      </c>
      <c r="M66" s="57">
        <v>5.9103326620757797E-2</v>
      </c>
      <c r="N66" s="57">
        <v>1228.5095221789306</v>
      </c>
      <c r="O66" s="57">
        <v>0</v>
      </c>
      <c r="P66" s="57">
        <v>0</v>
      </c>
      <c r="Q66" s="57">
        <v>0</v>
      </c>
      <c r="R66" s="57">
        <v>111.46100779386371</v>
      </c>
      <c r="S66" s="57">
        <v>42.469529837925961</v>
      </c>
      <c r="T66" s="57">
        <v>22.643999999999998</v>
      </c>
      <c r="U66" s="58">
        <v>166.60132389513413</v>
      </c>
      <c r="V66" s="58">
        <v>1.0876536862448357E-2</v>
      </c>
      <c r="W66" s="58">
        <v>249.80994576995909</v>
      </c>
      <c r="X66" s="58">
        <v>0</v>
      </c>
      <c r="Y66" s="58">
        <v>0</v>
      </c>
      <c r="Z66" s="58">
        <v>0</v>
      </c>
      <c r="AA66" s="58">
        <v>44.733064042478844</v>
      </c>
      <c r="AB66" s="58">
        <v>3.6372156645766839E-2</v>
      </c>
      <c r="AC66" s="58">
        <v>0</v>
      </c>
      <c r="AD66" s="59">
        <f t="shared" si="12"/>
        <v>883.15274694780521</v>
      </c>
      <c r="AE66" s="59">
        <f t="shared" si="12"/>
        <v>6.9979863483206159E-2</v>
      </c>
      <c r="AF66" s="59">
        <f t="shared" si="12"/>
        <v>1478.3194679488897</v>
      </c>
      <c r="AG66" s="59">
        <f t="shared" si="11"/>
        <v>0</v>
      </c>
      <c r="AH66" s="59">
        <f t="shared" si="11"/>
        <v>0</v>
      </c>
      <c r="AI66" s="59">
        <f t="shared" si="11"/>
        <v>0</v>
      </c>
      <c r="AJ66" s="59">
        <f t="shared" si="11"/>
        <v>156.19407183634257</v>
      </c>
      <c r="AK66" s="59">
        <f t="shared" si="11"/>
        <v>42.50590199457173</v>
      </c>
      <c r="AL66" s="59">
        <f t="shared" si="11"/>
        <v>22.643999999999998</v>
      </c>
      <c r="AM66" s="11">
        <v>0</v>
      </c>
      <c r="AN66" s="11">
        <v>0</v>
      </c>
      <c r="AO66" s="11">
        <v>131.19363370779897</v>
      </c>
      <c r="AP66" s="11">
        <v>0</v>
      </c>
      <c r="AQ66" s="11">
        <v>0</v>
      </c>
      <c r="AR66" s="11">
        <v>0</v>
      </c>
      <c r="AS66" s="11">
        <v>76.86552228431394</v>
      </c>
      <c r="AT66" s="11">
        <v>0</v>
      </c>
      <c r="AU66" s="11">
        <v>0</v>
      </c>
      <c r="AV66" s="11">
        <v>0</v>
      </c>
      <c r="AW66" s="11">
        <v>0</v>
      </c>
      <c r="AX66" s="11">
        <v>0</v>
      </c>
      <c r="AY66" s="11">
        <v>9.5093662922010349</v>
      </c>
      <c r="AZ66" s="11">
        <v>0</v>
      </c>
      <c r="BA66" s="11">
        <v>0</v>
      </c>
      <c r="BB66" s="11">
        <v>0</v>
      </c>
      <c r="BC66" s="11">
        <v>5.5714777156860675</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43.145895079944566</v>
      </c>
      <c r="CD66" s="11">
        <v>0</v>
      </c>
      <c r="CE66" s="11">
        <v>0</v>
      </c>
      <c r="CF66" s="11">
        <v>0</v>
      </c>
      <c r="CG66" s="11">
        <v>0</v>
      </c>
      <c r="CH66" s="11">
        <v>0</v>
      </c>
      <c r="CI66" s="11">
        <v>0</v>
      </c>
      <c r="CJ66" s="11">
        <v>0</v>
      </c>
      <c r="CK66" s="11">
        <v>0</v>
      </c>
      <c r="CL66" s="11">
        <v>0</v>
      </c>
      <c r="CM66" s="11">
        <v>46.306104920055432</v>
      </c>
      <c r="CN66" s="11">
        <v>0</v>
      </c>
      <c r="CO66" s="11">
        <v>0</v>
      </c>
      <c r="CP66" s="11">
        <v>0</v>
      </c>
      <c r="CQ66" s="11">
        <v>0</v>
      </c>
      <c r="CR66" s="11">
        <v>0</v>
      </c>
      <c r="CS66" s="11">
        <v>0</v>
      </c>
      <c r="CT66" s="11">
        <v>0</v>
      </c>
      <c r="CU66" s="11">
        <v>0</v>
      </c>
      <c r="CV66" s="11">
        <v>0</v>
      </c>
      <c r="CW66" s="11">
        <v>0</v>
      </c>
      <c r="CX66" s="11">
        <v>0</v>
      </c>
      <c r="CY66" s="11">
        <v>0</v>
      </c>
      <c r="CZ66" s="11">
        <v>0</v>
      </c>
      <c r="DA66" s="11">
        <v>0</v>
      </c>
      <c r="DB66" s="11">
        <v>0</v>
      </c>
      <c r="DC66" s="11">
        <v>0</v>
      </c>
      <c r="DD66" s="11">
        <v>0</v>
      </c>
      <c r="DE66" s="11">
        <v>0</v>
      </c>
      <c r="DF66" s="11">
        <v>0</v>
      </c>
      <c r="DG66" s="11">
        <v>0</v>
      </c>
      <c r="DH66" s="11">
        <v>0</v>
      </c>
      <c r="DI66" s="11">
        <v>0</v>
      </c>
      <c r="DJ66" s="11">
        <v>0</v>
      </c>
      <c r="DK66" s="11">
        <v>0</v>
      </c>
      <c r="DL66" s="11">
        <v>0</v>
      </c>
      <c r="DM66" s="11">
        <v>0</v>
      </c>
      <c r="DN66" s="11">
        <v>0</v>
      </c>
      <c r="DO66" s="11">
        <v>0</v>
      </c>
      <c r="DP66" s="11">
        <v>0</v>
      </c>
      <c r="DQ66" s="11">
        <v>0</v>
      </c>
      <c r="DR66" s="11">
        <v>0</v>
      </c>
      <c r="DS66" s="11">
        <v>0</v>
      </c>
      <c r="DT66" s="11">
        <v>0</v>
      </c>
      <c r="DU66" s="11">
        <v>0</v>
      </c>
      <c r="DV66" s="11">
        <v>0</v>
      </c>
      <c r="DW66" s="11">
        <v>0</v>
      </c>
      <c r="DX66" s="11">
        <v>0</v>
      </c>
      <c r="DY66" s="11">
        <v>0</v>
      </c>
      <c r="DZ66" s="11">
        <v>0</v>
      </c>
      <c r="EA66" s="11">
        <v>0</v>
      </c>
      <c r="EB66" s="11">
        <v>0</v>
      </c>
      <c r="EC66" s="11">
        <v>0</v>
      </c>
      <c r="ED66" s="11">
        <v>0</v>
      </c>
      <c r="EE66" s="11">
        <v>0</v>
      </c>
      <c r="EF66" s="11">
        <v>0</v>
      </c>
      <c r="EG66" s="11">
        <v>0</v>
      </c>
      <c r="EH66" s="11">
        <v>0</v>
      </c>
      <c r="EI66" s="11">
        <v>0</v>
      </c>
      <c r="EJ66" s="11">
        <v>0</v>
      </c>
      <c r="EK66" s="11">
        <v>0</v>
      </c>
      <c r="EL66" s="11">
        <v>0</v>
      </c>
      <c r="EM66" s="11">
        <v>0</v>
      </c>
      <c r="EN66" s="11">
        <v>0</v>
      </c>
      <c r="EO66" s="11">
        <v>0</v>
      </c>
      <c r="EP66" s="11">
        <v>0</v>
      </c>
      <c r="EQ66" s="11">
        <v>0</v>
      </c>
      <c r="ER66" s="11">
        <v>0</v>
      </c>
      <c r="ES66" s="11">
        <v>0</v>
      </c>
      <c r="ET66" s="11">
        <v>0</v>
      </c>
      <c r="EU66" s="11">
        <v>0</v>
      </c>
      <c r="EV66" s="11">
        <v>0</v>
      </c>
      <c r="EW66" s="11">
        <v>0</v>
      </c>
      <c r="EX66" s="11">
        <v>0</v>
      </c>
      <c r="EY66" s="11">
        <v>0</v>
      </c>
      <c r="EZ66" s="11">
        <v>0</v>
      </c>
      <c r="FA66" s="11">
        <v>0</v>
      </c>
      <c r="FB66" s="11">
        <v>0</v>
      </c>
      <c r="FC66" s="11">
        <v>0</v>
      </c>
      <c r="FD66" s="11">
        <v>0</v>
      </c>
      <c r="FE66" s="11">
        <v>0</v>
      </c>
      <c r="FF66" s="11">
        <v>0</v>
      </c>
      <c r="FG66" s="11">
        <v>0</v>
      </c>
      <c r="FH66" s="11">
        <v>0</v>
      </c>
      <c r="FI66" s="11">
        <v>0</v>
      </c>
      <c r="FJ66" s="11">
        <v>0</v>
      </c>
      <c r="FK66" s="11">
        <v>0</v>
      </c>
      <c r="FL66" s="11">
        <v>0</v>
      </c>
      <c r="FM66" s="11">
        <v>0</v>
      </c>
      <c r="FN66" s="11">
        <v>0</v>
      </c>
      <c r="FO66" s="11">
        <v>0</v>
      </c>
      <c r="FP66" s="11">
        <v>0</v>
      </c>
      <c r="FQ66" s="11">
        <v>0</v>
      </c>
      <c r="FR66" s="11">
        <v>0</v>
      </c>
      <c r="FS66" s="11">
        <v>0</v>
      </c>
      <c r="FT66" s="11">
        <v>0</v>
      </c>
      <c r="FU66" s="11">
        <v>0</v>
      </c>
      <c r="FV66" s="11">
        <v>0</v>
      </c>
      <c r="FW66" s="11">
        <v>0</v>
      </c>
      <c r="FX66" s="11">
        <v>0</v>
      </c>
      <c r="FY66" s="11">
        <v>0</v>
      </c>
      <c r="FZ66" s="11">
        <v>0</v>
      </c>
      <c r="GA66" s="11">
        <v>0</v>
      </c>
      <c r="GB66" s="11">
        <v>0</v>
      </c>
      <c r="GC66" s="11">
        <v>0</v>
      </c>
      <c r="GD66" s="11">
        <v>0</v>
      </c>
      <c r="GE66" s="11">
        <v>0</v>
      </c>
      <c r="GF66" s="11">
        <v>0</v>
      </c>
      <c r="GG66" s="11">
        <v>0</v>
      </c>
      <c r="GH66" s="11">
        <v>0</v>
      </c>
      <c r="GI66" s="11">
        <v>0</v>
      </c>
      <c r="GJ66" s="11">
        <v>0</v>
      </c>
      <c r="GK66" s="11">
        <v>0</v>
      </c>
      <c r="GL66" s="11">
        <v>0</v>
      </c>
      <c r="GM66" s="11">
        <v>0</v>
      </c>
      <c r="GN66" s="11">
        <v>0</v>
      </c>
      <c r="GO66" s="11">
        <v>0</v>
      </c>
      <c r="GP66" s="11">
        <v>0</v>
      </c>
      <c r="GQ66" s="11">
        <v>61.015000000000001</v>
      </c>
      <c r="GR66" s="11">
        <v>0</v>
      </c>
      <c r="GS66" s="11">
        <v>0</v>
      </c>
      <c r="GT66" s="11">
        <v>0</v>
      </c>
      <c r="GU66" s="11">
        <v>0</v>
      </c>
      <c r="GV66" s="11">
        <v>0</v>
      </c>
      <c r="GW66" s="11">
        <v>0</v>
      </c>
      <c r="GX66" s="11">
        <v>-2.589</v>
      </c>
      <c r="GY66" s="11">
        <v>0</v>
      </c>
      <c r="GZ66" s="11">
        <v>0</v>
      </c>
      <c r="HA66" s="11">
        <v>0</v>
      </c>
      <c r="HB66" s="11">
        <v>0</v>
      </c>
      <c r="HC66" s="11">
        <v>0</v>
      </c>
      <c r="HD66" s="11">
        <v>0</v>
      </c>
      <c r="HE66" s="11">
        <v>0</v>
      </c>
      <c r="HF66" s="11">
        <v>0</v>
      </c>
      <c r="HG66" s="11">
        <v>0</v>
      </c>
      <c r="HH66" s="11">
        <v>0</v>
      </c>
      <c r="HI66" s="11">
        <v>0</v>
      </c>
      <c r="HJ66" s="11">
        <v>0</v>
      </c>
      <c r="HK66" s="11">
        <v>0</v>
      </c>
      <c r="HL66" s="11">
        <v>0</v>
      </c>
      <c r="HM66" s="11">
        <v>0</v>
      </c>
      <c r="HN66" s="11">
        <v>0</v>
      </c>
      <c r="HO66" s="11">
        <v>0</v>
      </c>
      <c r="HP66" s="11">
        <v>0</v>
      </c>
      <c r="HQ66" s="11">
        <v>0</v>
      </c>
      <c r="HR66" s="11">
        <v>0</v>
      </c>
      <c r="HS66" s="11">
        <v>0</v>
      </c>
      <c r="HT66" s="11">
        <v>0</v>
      </c>
      <c r="HU66" s="11">
        <v>0</v>
      </c>
      <c r="HV66" s="11">
        <v>0</v>
      </c>
      <c r="HW66" s="11">
        <v>0</v>
      </c>
      <c r="HX66" s="11">
        <v>0</v>
      </c>
      <c r="HY66" s="11">
        <v>0</v>
      </c>
      <c r="HZ66" s="11">
        <v>0</v>
      </c>
      <c r="IA66" s="11">
        <v>0</v>
      </c>
      <c r="IB66" s="11">
        <v>0</v>
      </c>
      <c r="IC66" s="11">
        <v>22.643999999999998</v>
      </c>
      <c r="ID66" s="11">
        <v>0</v>
      </c>
      <c r="IE66" s="11">
        <v>0</v>
      </c>
      <c r="IF66" s="11">
        <v>0</v>
      </c>
      <c r="IG66" s="11">
        <v>0</v>
      </c>
      <c r="IH66" s="11">
        <v>0</v>
      </c>
      <c r="II66" s="11">
        <v>0</v>
      </c>
      <c r="IJ66" s="11">
        <v>0</v>
      </c>
      <c r="IK66" s="11">
        <v>0</v>
      </c>
      <c r="IL66" s="11">
        <v>0</v>
      </c>
      <c r="IM66" s="11">
        <v>0</v>
      </c>
      <c r="IN66" s="11">
        <v>0</v>
      </c>
      <c r="IO66" s="11">
        <v>0</v>
      </c>
      <c r="IP66" s="11">
        <v>0</v>
      </c>
      <c r="IQ66" s="11">
        <v>0</v>
      </c>
      <c r="IR66" s="11">
        <v>0</v>
      </c>
      <c r="IS66" s="11">
        <v>0</v>
      </c>
      <c r="IT66" s="11">
        <v>0</v>
      </c>
      <c r="IU66" s="11">
        <v>0</v>
      </c>
      <c r="IV66" s="11">
        <v>0</v>
      </c>
      <c r="IW66" s="11">
        <v>0</v>
      </c>
      <c r="IX66" s="11">
        <v>0</v>
      </c>
      <c r="IY66" s="11">
        <v>0</v>
      </c>
      <c r="IZ66" s="11">
        <v>0</v>
      </c>
      <c r="JA66" s="11">
        <v>0</v>
      </c>
      <c r="JB66" s="11">
        <v>0</v>
      </c>
      <c r="JC66" s="11">
        <v>0</v>
      </c>
      <c r="JD66" s="11">
        <v>0</v>
      </c>
      <c r="JE66" s="11">
        <v>0</v>
      </c>
      <c r="JF66" s="11">
        <v>19.999997103956087</v>
      </c>
      <c r="JG66" s="11">
        <v>0</v>
      </c>
      <c r="JH66" s="11">
        <v>0</v>
      </c>
      <c r="JI66" s="11">
        <v>0</v>
      </c>
      <c r="JJ66" s="11">
        <v>0</v>
      </c>
      <c r="JK66" s="11">
        <v>0</v>
      </c>
      <c r="JL66" s="11">
        <v>0</v>
      </c>
      <c r="JM66" s="11">
        <v>0</v>
      </c>
      <c r="JN66" s="11">
        <v>0</v>
      </c>
      <c r="JO66" s="11">
        <v>0</v>
      </c>
      <c r="JP66" s="11">
        <v>0</v>
      </c>
      <c r="JQ66" s="11">
        <v>0</v>
      </c>
      <c r="JR66" s="11">
        <v>0</v>
      </c>
      <c r="JS66" s="11">
        <v>0</v>
      </c>
      <c r="JT66" s="11">
        <v>0</v>
      </c>
      <c r="JU66" s="11">
        <v>0</v>
      </c>
      <c r="JV66" s="11">
        <v>0</v>
      </c>
      <c r="JW66" s="11">
        <v>0</v>
      </c>
      <c r="JX66" s="11">
        <v>0</v>
      </c>
      <c r="JY66" s="11">
        <v>0</v>
      </c>
      <c r="JZ66" s="11">
        <v>0</v>
      </c>
      <c r="KA66" s="11">
        <v>0</v>
      </c>
      <c r="KB66" s="11">
        <v>0</v>
      </c>
      <c r="KC66" s="11">
        <v>0</v>
      </c>
      <c r="KD66" s="11">
        <v>0</v>
      </c>
      <c r="KE66" s="11">
        <v>0</v>
      </c>
      <c r="KF66" s="11">
        <v>0</v>
      </c>
      <c r="KG66" s="11">
        <v>0</v>
      </c>
      <c r="KH66" s="11">
        <v>0</v>
      </c>
      <c r="KI66" s="11">
        <v>0</v>
      </c>
      <c r="KJ66" s="11">
        <v>0</v>
      </c>
      <c r="KK66" s="11">
        <v>0</v>
      </c>
      <c r="KL66" s="11">
        <v>0</v>
      </c>
      <c r="KM66" s="11">
        <v>0</v>
      </c>
      <c r="KN66" s="11">
        <v>0</v>
      </c>
      <c r="KO66" s="11">
        <v>0</v>
      </c>
      <c r="KP66" s="11">
        <v>0</v>
      </c>
      <c r="KQ66" s="11">
        <v>0</v>
      </c>
      <c r="KR66" s="11">
        <v>0</v>
      </c>
      <c r="KS66" s="11">
        <v>0</v>
      </c>
      <c r="KT66" s="11">
        <v>0</v>
      </c>
      <c r="KU66" s="11">
        <v>0</v>
      </c>
      <c r="KV66" s="11">
        <v>0</v>
      </c>
      <c r="KW66" s="11">
        <v>0</v>
      </c>
      <c r="KX66" s="11">
        <v>0</v>
      </c>
      <c r="KY66" s="11">
        <v>0</v>
      </c>
      <c r="KZ66" s="11">
        <v>0</v>
      </c>
      <c r="LA66" s="11">
        <v>0</v>
      </c>
      <c r="LB66" s="11">
        <v>0</v>
      </c>
      <c r="LC66" s="11">
        <v>0</v>
      </c>
      <c r="LD66" s="11">
        <v>0</v>
      </c>
      <c r="LE66" s="11">
        <v>0</v>
      </c>
      <c r="LF66" s="11">
        <v>0</v>
      </c>
      <c r="LG66" s="11">
        <v>0</v>
      </c>
      <c r="LH66" s="11">
        <v>0</v>
      </c>
      <c r="LI66" s="11">
        <v>0</v>
      </c>
      <c r="LJ66" s="11">
        <v>0</v>
      </c>
      <c r="LK66" s="11">
        <v>0</v>
      </c>
      <c r="LL66" s="11">
        <v>0</v>
      </c>
      <c r="LM66" s="11">
        <v>0</v>
      </c>
      <c r="LN66" s="11">
        <v>0</v>
      </c>
      <c r="LO66" s="11">
        <v>0</v>
      </c>
      <c r="LP66" s="11">
        <v>0</v>
      </c>
      <c r="LQ66" s="11">
        <v>0</v>
      </c>
      <c r="LR66" s="11">
        <v>0</v>
      </c>
      <c r="LS66" s="11">
        <v>0</v>
      </c>
      <c r="LT66" s="11">
        <v>0</v>
      </c>
      <c r="LU66" s="11">
        <v>0</v>
      </c>
      <c r="LV66" s="11">
        <v>0</v>
      </c>
      <c r="LW66" s="11">
        <v>0</v>
      </c>
      <c r="LX66" s="11">
        <v>25</v>
      </c>
      <c r="LY66" s="11">
        <v>0</v>
      </c>
      <c r="LZ66" s="11">
        <v>0</v>
      </c>
      <c r="MA66" s="11">
        <v>0</v>
      </c>
      <c r="MB66" s="11">
        <v>0</v>
      </c>
      <c r="MC66" s="11">
        <v>0</v>
      </c>
      <c r="MD66" s="11">
        <v>0</v>
      </c>
      <c r="ME66" s="11">
        <v>0</v>
      </c>
      <c r="MF66" s="11">
        <v>0</v>
      </c>
      <c r="MG66" s="11">
        <v>0</v>
      </c>
      <c r="MH66" s="11">
        <v>0</v>
      </c>
      <c r="MI66" s="11">
        <v>0</v>
      </c>
      <c r="MJ66" s="11">
        <v>0</v>
      </c>
      <c r="MK66" s="11">
        <v>0</v>
      </c>
      <c r="ML66" s="11">
        <v>0</v>
      </c>
      <c r="MM66" s="11">
        <v>0</v>
      </c>
      <c r="MN66" s="11">
        <v>0</v>
      </c>
      <c r="MO66" s="11">
        <v>0</v>
      </c>
      <c r="MP66" s="11">
        <v>0</v>
      </c>
      <c r="MQ66" s="11">
        <v>0</v>
      </c>
      <c r="MR66" s="11">
        <v>0</v>
      </c>
      <c r="MS66" s="11">
        <v>0</v>
      </c>
      <c r="MT66" s="11">
        <v>0</v>
      </c>
      <c r="MU66" s="11">
        <v>0</v>
      </c>
      <c r="MV66" s="11">
        <v>0</v>
      </c>
      <c r="MW66" s="11">
        <v>0</v>
      </c>
      <c r="MX66" s="11">
        <v>0</v>
      </c>
      <c r="MY66" s="11">
        <v>0</v>
      </c>
      <c r="MZ66" s="11">
        <v>0</v>
      </c>
      <c r="NA66" s="11">
        <v>0</v>
      </c>
      <c r="NB66" s="11">
        <v>0</v>
      </c>
      <c r="NC66" s="11">
        <v>0</v>
      </c>
      <c r="ND66" s="11">
        <v>0</v>
      </c>
      <c r="NE66" s="11">
        <v>0</v>
      </c>
      <c r="NF66" s="11">
        <v>0</v>
      </c>
      <c r="NG66" s="11">
        <v>0</v>
      </c>
      <c r="NH66" s="11">
        <v>0</v>
      </c>
      <c r="NI66" s="11">
        <v>0</v>
      </c>
      <c r="NJ66" s="11">
        <v>0</v>
      </c>
      <c r="NK66" s="11">
        <v>0</v>
      </c>
      <c r="NL66" s="11">
        <v>0</v>
      </c>
      <c r="NM66" s="11">
        <v>0</v>
      </c>
      <c r="NN66" s="11">
        <v>0</v>
      </c>
      <c r="NO66" s="11">
        <v>0</v>
      </c>
      <c r="NP66" s="11">
        <v>0</v>
      </c>
      <c r="NQ66" s="11">
        <v>0</v>
      </c>
      <c r="NR66" s="11">
        <v>0</v>
      </c>
      <c r="NS66" s="11">
        <v>0</v>
      </c>
      <c r="NT66" s="11">
        <v>0</v>
      </c>
      <c r="NU66" s="11">
        <v>0</v>
      </c>
      <c r="NV66" s="11">
        <v>0</v>
      </c>
      <c r="NW66" s="11">
        <v>0</v>
      </c>
      <c r="NX66" s="11">
        <v>0</v>
      </c>
      <c r="NY66" s="11">
        <v>0</v>
      </c>
      <c r="NZ66" s="11">
        <v>0</v>
      </c>
      <c r="OA66" s="11">
        <v>0</v>
      </c>
      <c r="OB66" s="11">
        <v>0</v>
      </c>
      <c r="OC66" s="11">
        <v>0</v>
      </c>
      <c r="OD66" s="11">
        <v>0</v>
      </c>
      <c r="OE66" s="11">
        <v>0</v>
      </c>
      <c r="OF66" s="11">
        <v>0</v>
      </c>
      <c r="OG66" s="11">
        <v>0</v>
      </c>
      <c r="OH66" s="11">
        <v>111.99004521224984</v>
      </c>
      <c r="OI66" s="11">
        <v>0</v>
      </c>
      <c r="OJ66" s="11">
        <v>0</v>
      </c>
      <c r="OK66" s="11">
        <v>0</v>
      </c>
      <c r="OL66" s="11">
        <v>0</v>
      </c>
      <c r="OM66" s="11">
        <v>0</v>
      </c>
      <c r="ON66" s="11">
        <v>0</v>
      </c>
      <c r="OO66" s="11">
        <v>5.853273396986667E-2</v>
      </c>
      <c r="OP66" s="11">
        <v>0</v>
      </c>
      <c r="OQ66" s="11">
        <v>0</v>
      </c>
      <c r="OR66" s="11">
        <v>69.590452913466393</v>
      </c>
      <c r="OS66" s="11">
        <v>0</v>
      </c>
      <c r="OT66" s="11">
        <v>0</v>
      </c>
      <c r="OU66" s="11">
        <v>0</v>
      </c>
      <c r="OV66" s="11">
        <v>0</v>
      </c>
      <c r="OW66" s="11">
        <v>0</v>
      </c>
      <c r="OX66" s="11">
        <v>0</v>
      </c>
      <c r="OY66" s="11">
        <v>3.6372156645766839E-2</v>
      </c>
      <c r="OZ66" s="11">
        <v>0</v>
      </c>
      <c r="PA66" s="11">
        <v>0</v>
      </c>
      <c r="PB66" s="11">
        <v>52.345409905945246</v>
      </c>
      <c r="PC66" s="11">
        <v>5.9103326620757797E-2</v>
      </c>
      <c r="PD66" s="11">
        <v>1054.1699933911871</v>
      </c>
      <c r="PE66" s="11">
        <v>0</v>
      </c>
      <c r="PF66" s="11">
        <v>0</v>
      </c>
      <c r="PG66" s="11">
        <v>0</v>
      </c>
      <c r="PH66" s="11">
        <v>0</v>
      </c>
      <c r="PI66" s="11">
        <v>0</v>
      </c>
      <c r="PJ66" s="11">
        <v>0</v>
      </c>
      <c r="PK66" s="11">
        <v>0</v>
      </c>
      <c r="PL66" s="11">
        <v>9.6329058442883824</v>
      </c>
      <c r="PM66" s="11">
        <v>1.0876536862448357E-2</v>
      </c>
      <c r="PN66" s="11">
        <v>193.99447455770263</v>
      </c>
      <c r="PO66" s="11">
        <v>0</v>
      </c>
      <c r="PP66" s="11">
        <v>0</v>
      </c>
      <c r="PQ66" s="11">
        <v>0</v>
      </c>
      <c r="PR66" s="11">
        <v>0</v>
      </c>
      <c r="PS66" s="11">
        <v>0</v>
      </c>
      <c r="PT66" s="11">
        <v>0</v>
      </c>
      <c r="PU66" s="11">
        <v>0</v>
      </c>
      <c r="PV66" s="11">
        <v>393.73388444175572</v>
      </c>
      <c r="PW66" s="11">
        <v>0</v>
      </c>
      <c r="PX66" s="11">
        <v>0</v>
      </c>
      <c r="PY66" s="11">
        <v>0</v>
      </c>
      <c r="PZ66" s="11">
        <v>0</v>
      </c>
      <c r="QA66" s="11">
        <v>0</v>
      </c>
      <c r="QB66" s="11">
        <v>0</v>
      </c>
      <c r="QC66" s="11">
        <v>0</v>
      </c>
      <c r="QD66" s="11">
        <v>0</v>
      </c>
      <c r="QE66" s="11">
        <v>0</v>
      </c>
      <c r="QF66" s="11">
        <v>57.581800908573143</v>
      </c>
      <c r="QG66" s="11">
        <v>0</v>
      </c>
      <c r="QH66" s="11">
        <v>0</v>
      </c>
      <c r="QI66" s="11">
        <v>0</v>
      </c>
      <c r="QJ66" s="11">
        <v>0</v>
      </c>
      <c r="QK66" s="11">
        <v>0</v>
      </c>
      <c r="QL66" s="11">
        <v>0</v>
      </c>
      <c r="QM66" s="11">
        <v>0</v>
      </c>
      <c r="QN66" s="11">
        <v>0</v>
      </c>
      <c r="QO66" s="11">
        <v>0</v>
      </c>
      <c r="QP66" s="11">
        <v>35.518714748704355</v>
      </c>
      <c r="QQ66" s="11">
        <v>0</v>
      </c>
      <c r="QR66" s="11">
        <v>0</v>
      </c>
      <c r="QS66" s="11">
        <v>0</v>
      </c>
      <c r="QT66" s="11">
        <v>0</v>
      </c>
      <c r="QU66" s="11">
        <v>0</v>
      </c>
      <c r="QV66" s="11">
        <v>0</v>
      </c>
      <c r="QW66" s="11">
        <v>0</v>
      </c>
      <c r="QX66" s="11">
        <v>0</v>
      </c>
      <c r="QY66" s="11">
        <v>0</v>
      </c>
      <c r="QZ66" s="11">
        <v>1.0147846031095491</v>
      </c>
      <c r="RA66" s="11">
        <v>0</v>
      </c>
      <c r="RB66" s="11">
        <v>0</v>
      </c>
      <c r="RC66" s="11">
        <v>0</v>
      </c>
      <c r="RD66" s="11">
        <v>0</v>
      </c>
      <c r="RE66" s="11">
        <v>0</v>
      </c>
      <c r="RF66" s="11">
        <v>0</v>
      </c>
      <c r="RG66" s="11">
        <v>0</v>
      </c>
      <c r="RH66" s="11">
        <v>0</v>
      </c>
      <c r="RI66" s="11">
        <v>0</v>
      </c>
      <c r="RJ66" s="11">
        <v>19.711691259931897</v>
      </c>
      <c r="RK66" s="11">
        <v>0</v>
      </c>
      <c r="RL66" s="11">
        <v>0</v>
      </c>
      <c r="RM66" s="11">
        <v>0</v>
      </c>
      <c r="RN66" s="11">
        <v>0</v>
      </c>
      <c r="RO66" s="11">
        <v>0</v>
      </c>
      <c r="RP66" s="11">
        <v>0</v>
      </c>
      <c r="RQ66" s="11">
        <v>0</v>
      </c>
      <c r="RR66" s="11">
        <v>0</v>
      </c>
      <c r="RS66" s="11">
        <v>0</v>
      </c>
      <c r="RT66" s="11">
        <v>20.690983291836559</v>
      </c>
      <c r="RU66" s="11">
        <v>0</v>
      </c>
      <c r="RV66" s="11">
        <v>0</v>
      </c>
      <c r="RW66" s="11">
        <v>0</v>
      </c>
      <c r="RX66" s="11">
        <v>0</v>
      </c>
      <c r="RY66" s="11">
        <v>0</v>
      </c>
      <c r="RZ66" s="11">
        <v>34.595485509549775</v>
      </c>
      <c r="SA66" s="11">
        <v>0</v>
      </c>
      <c r="SB66" s="11">
        <v>0</v>
      </c>
      <c r="SC66" s="11">
        <v>0</v>
      </c>
      <c r="SD66" s="11">
        <v>23.421892088949317</v>
      </c>
      <c r="SE66" s="11">
        <v>0</v>
      </c>
      <c r="SF66" s="11">
        <v>0</v>
      </c>
      <c r="SG66" s="11">
        <v>0</v>
      </c>
      <c r="SH66" s="11">
        <v>0</v>
      </c>
      <c r="SI66" s="11">
        <v>0</v>
      </c>
      <c r="SJ66" s="11">
        <v>39.161586326792779</v>
      </c>
      <c r="SK66" s="11">
        <v>0</v>
      </c>
      <c r="SL66" s="11">
        <v>0</v>
      </c>
      <c r="SM66" s="11">
        <v>0</v>
      </c>
      <c r="SN66" s="11">
        <v>0</v>
      </c>
      <c r="SO66" s="11">
        <v>0</v>
      </c>
      <c r="SP66" s="11">
        <v>0</v>
      </c>
      <c r="SQ66" s="11">
        <v>0</v>
      </c>
      <c r="SR66" s="11">
        <v>0</v>
      </c>
      <c r="SS66" s="11">
        <v>0</v>
      </c>
      <c r="ST66" s="11">
        <v>0</v>
      </c>
      <c r="SU66" s="11">
        <v>0</v>
      </c>
      <c r="SV66" s="11">
        <v>0</v>
      </c>
      <c r="SW66" s="11">
        <v>0</v>
      </c>
      <c r="SX66" s="11">
        <v>18.112455339258066</v>
      </c>
      <c r="SY66" s="11">
        <v>0</v>
      </c>
      <c r="SZ66" s="11">
        <v>0</v>
      </c>
      <c r="TA66" s="11">
        <v>0</v>
      </c>
      <c r="TB66" s="11">
        <v>0</v>
      </c>
      <c r="TC66" s="11">
        <v>0</v>
      </c>
      <c r="TD66" s="11">
        <v>0</v>
      </c>
      <c r="TE66" s="11">
        <v>0</v>
      </c>
      <c r="TF66" s="11">
        <v>0</v>
      </c>
      <c r="TG66" s="11">
        <v>0</v>
      </c>
      <c r="TH66" s="11">
        <v>0.52534872716774406</v>
      </c>
      <c r="TI66" s="11">
        <v>0</v>
      </c>
      <c r="TJ66" s="11">
        <v>0</v>
      </c>
      <c r="TK66" s="11">
        <v>0</v>
      </c>
      <c r="TL66" s="11">
        <v>0</v>
      </c>
      <c r="TM66" s="11">
        <v>0</v>
      </c>
      <c r="TN66" s="11">
        <v>0</v>
      </c>
      <c r="TO66" s="11">
        <v>0</v>
      </c>
      <c r="TP66" s="11">
        <v>0</v>
      </c>
      <c r="TQ66" s="11">
        <v>0</v>
      </c>
      <c r="TR66" s="11">
        <v>0</v>
      </c>
      <c r="TS66" s="11">
        <v>0</v>
      </c>
      <c r="TT66" s="11">
        <v>0</v>
      </c>
      <c r="TU66" s="11">
        <v>0</v>
      </c>
      <c r="TV66" s="11">
        <v>0</v>
      </c>
      <c r="TW66" s="11">
        <v>0</v>
      </c>
      <c r="TX66" s="11">
        <v>0</v>
      </c>
      <c r="TY66" s="11">
        <v>0</v>
      </c>
      <c r="TZ66" s="11">
        <v>0</v>
      </c>
      <c r="UA66" s="11">
        <v>0</v>
      </c>
      <c r="UB66" s="11">
        <v>0</v>
      </c>
      <c r="UC66" s="11">
        <v>0</v>
      </c>
      <c r="UD66" s="11">
        <v>0</v>
      </c>
      <c r="UE66" s="11">
        <v>0</v>
      </c>
      <c r="UF66" s="11">
        <v>0</v>
      </c>
      <c r="UG66" s="11">
        <v>0</v>
      </c>
      <c r="UH66" s="11">
        <v>0</v>
      </c>
      <c r="UI66" s="11">
        <v>0</v>
      </c>
      <c r="UJ66" s="11">
        <v>0</v>
      </c>
      <c r="UK66" s="11">
        <v>0</v>
      </c>
      <c r="UL66" s="11">
        <v>0</v>
      </c>
      <c r="UM66" s="11">
        <v>0</v>
      </c>
      <c r="UN66" s="11">
        <v>0</v>
      </c>
      <c r="UO66" s="11">
        <v>0</v>
      </c>
      <c r="UP66" s="11">
        <v>0</v>
      </c>
      <c r="UQ66" s="11">
        <v>0</v>
      </c>
      <c r="UR66" s="11">
        <v>0</v>
      </c>
      <c r="US66" s="11">
        <v>0</v>
      </c>
      <c r="UT66" s="11">
        <v>0</v>
      </c>
      <c r="UU66" s="11">
        <v>0</v>
      </c>
      <c r="UV66" s="11">
        <v>0</v>
      </c>
      <c r="UW66" s="11">
        <v>0</v>
      </c>
      <c r="UX66" s="11">
        <v>0</v>
      </c>
      <c r="UY66" s="11">
        <v>0</v>
      </c>
      <c r="UZ66" s="11">
        <v>0</v>
      </c>
      <c r="VA66" s="11">
        <v>0</v>
      </c>
      <c r="VB66" s="11">
        <v>0</v>
      </c>
      <c r="VC66" s="11">
        <v>0</v>
      </c>
      <c r="VD66" s="11">
        <v>0</v>
      </c>
      <c r="VE66" s="11">
        <v>0</v>
      </c>
      <c r="VF66" s="11">
        <v>0</v>
      </c>
      <c r="VG66" s="11">
        <v>0</v>
      </c>
      <c r="VH66" s="11">
        <v>0</v>
      </c>
      <c r="VI66" s="11">
        <v>0</v>
      </c>
      <c r="VJ66" s="11">
        <v>0</v>
      </c>
      <c r="VK66" s="11">
        <v>0</v>
      </c>
      <c r="VL66" s="11">
        <v>0</v>
      </c>
      <c r="VM66" s="11">
        <v>0</v>
      </c>
      <c r="VN66" s="11">
        <v>0</v>
      </c>
      <c r="VO66" s="11">
        <v>0</v>
      </c>
      <c r="VP66" s="11">
        <v>0</v>
      </c>
      <c r="VQ66" s="11">
        <v>0</v>
      </c>
      <c r="VR66" s="11">
        <v>0</v>
      </c>
      <c r="VS66" s="11">
        <v>0</v>
      </c>
      <c r="VT66" s="11">
        <v>0</v>
      </c>
      <c r="VU66" s="11">
        <v>0</v>
      </c>
      <c r="VV66" s="11">
        <v>0</v>
      </c>
      <c r="VW66" s="11">
        <v>0</v>
      </c>
      <c r="VX66" s="11">
        <v>0</v>
      </c>
      <c r="VY66" s="11">
        <v>0</v>
      </c>
      <c r="VZ66" s="11">
        <v>0</v>
      </c>
      <c r="WA66" s="11">
        <v>0</v>
      </c>
      <c r="WB66" s="11">
        <v>0</v>
      </c>
      <c r="WC66" s="11">
        <v>0</v>
      </c>
      <c r="WD66" s="11">
        <v>0</v>
      </c>
      <c r="WE66" s="11">
        <v>0</v>
      </c>
      <c r="WF66" s="11">
        <v>0</v>
      </c>
      <c r="WG66" s="11">
        <v>0</v>
      </c>
      <c r="WH66" s="11">
        <v>0</v>
      </c>
      <c r="WI66" s="11">
        <v>0</v>
      </c>
      <c r="WJ66" s="11">
        <v>0</v>
      </c>
      <c r="WK66" s="11">
        <v>0</v>
      </c>
      <c r="WL66" s="11">
        <v>0</v>
      </c>
      <c r="WM66" s="11">
        <v>0</v>
      </c>
      <c r="WN66" s="11">
        <v>0</v>
      </c>
      <c r="WO66" s="11">
        <v>0</v>
      </c>
      <c r="WP66" s="11">
        <v>0</v>
      </c>
      <c r="WQ66" s="11">
        <v>0</v>
      </c>
      <c r="WR66" s="11">
        <v>0</v>
      </c>
      <c r="WS66" s="11">
        <v>0</v>
      </c>
      <c r="WT66" s="11">
        <v>2.9078901258216332</v>
      </c>
      <c r="WU66" s="11">
        <v>0</v>
      </c>
      <c r="WV66" s="11">
        <v>0</v>
      </c>
      <c r="WW66" s="11">
        <v>0</v>
      </c>
      <c r="WX66" s="11">
        <v>0</v>
      </c>
      <c r="WY66" s="11">
        <v>0</v>
      </c>
      <c r="WZ66" s="11">
        <v>0</v>
      </c>
      <c r="XA66" s="11">
        <v>0</v>
      </c>
      <c r="XB66" s="11">
        <v>0</v>
      </c>
      <c r="XC66" s="11">
        <v>0</v>
      </c>
      <c r="XD66" s="11">
        <v>5.3594875367473485</v>
      </c>
      <c r="XE66" s="11">
        <v>0</v>
      </c>
      <c r="XF66" s="11">
        <v>0</v>
      </c>
      <c r="XG66" s="11">
        <v>0</v>
      </c>
      <c r="XH66" s="11">
        <v>0</v>
      </c>
      <c r="XI66" s="11">
        <v>0</v>
      </c>
      <c r="XJ66" s="11">
        <v>0</v>
      </c>
      <c r="XK66" s="11">
        <v>0</v>
      </c>
      <c r="XL66" s="11">
        <v>0</v>
      </c>
      <c r="XM66" s="11">
        <v>0</v>
      </c>
      <c r="XN66" s="11">
        <v>0</v>
      </c>
      <c r="XO66" s="11">
        <v>0</v>
      </c>
      <c r="XP66" s="11">
        <v>0</v>
      </c>
    </row>
    <row r="67" spans="1:640">
      <c r="A67" s="6">
        <v>270</v>
      </c>
      <c r="B67" s="3" t="s">
        <v>184</v>
      </c>
      <c r="C67" s="8">
        <f t="shared" si="0"/>
        <v>163.03503578475593</v>
      </c>
      <c r="D67" s="8">
        <f t="shared" si="1"/>
        <v>2737.1723586646563</v>
      </c>
      <c r="E67" s="60">
        <f t="shared" si="6"/>
        <v>2900.2073944494123</v>
      </c>
      <c r="F67" s="9">
        <f t="shared" si="2"/>
        <v>16.058164171237582</v>
      </c>
      <c r="G67" s="9">
        <f t="shared" si="3"/>
        <v>3240.3145978639195</v>
      </c>
      <c r="H67" s="9">
        <f t="shared" si="7"/>
        <v>3256.3727620351569</v>
      </c>
      <c r="I67" s="10">
        <f t="shared" si="8"/>
        <v>179.09319995599353</v>
      </c>
      <c r="J67" s="10">
        <f t="shared" si="9"/>
        <v>5977.4869565285753</v>
      </c>
      <c r="K67" s="10">
        <f t="shared" si="10"/>
        <v>6156.5801564845697</v>
      </c>
      <c r="L67" s="57">
        <v>110.50516710629614</v>
      </c>
      <c r="M67" s="57">
        <v>52.529868678459785</v>
      </c>
      <c r="N67" s="57">
        <v>0</v>
      </c>
      <c r="O67" s="57">
        <v>0</v>
      </c>
      <c r="P67" s="57">
        <v>0</v>
      </c>
      <c r="Q67" s="57">
        <v>0</v>
      </c>
      <c r="R67" s="57">
        <v>2628.1342268798958</v>
      </c>
      <c r="S67" s="57">
        <v>9.903628893535231</v>
      </c>
      <c r="T67" s="57">
        <v>99.134502891225068</v>
      </c>
      <c r="U67" s="58">
        <v>14.715647525465149</v>
      </c>
      <c r="V67" s="58">
        <v>1.3425166457724327</v>
      </c>
      <c r="W67" s="58">
        <v>0</v>
      </c>
      <c r="X67" s="58">
        <v>0</v>
      </c>
      <c r="Y67" s="58">
        <v>0</v>
      </c>
      <c r="Z67" s="58">
        <v>0</v>
      </c>
      <c r="AA67" s="58">
        <v>220.64108528627568</v>
      </c>
      <c r="AB67" s="58">
        <v>1.0955468869206876E-2</v>
      </c>
      <c r="AC67" s="58">
        <v>3019.6625571087748</v>
      </c>
      <c r="AD67" s="59">
        <f t="shared" si="12"/>
        <v>125.22081463176129</v>
      </c>
      <c r="AE67" s="59">
        <f t="shared" si="12"/>
        <v>53.872385324232219</v>
      </c>
      <c r="AF67" s="59">
        <f t="shared" si="12"/>
        <v>0</v>
      </c>
      <c r="AG67" s="59">
        <f t="shared" si="11"/>
        <v>0</v>
      </c>
      <c r="AH67" s="59">
        <f t="shared" si="11"/>
        <v>0</v>
      </c>
      <c r="AI67" s="59">
        <f t="shared" si="11"/>
        <v>0</v>
      </c>
      <c r="AJ67" s="59">
        <f t="shared" si="11"/>
        <v>2848.7753121661713</v>
      </c>
      <c r="AK67" s="59">
        <f t="shared" si="11"/>
        <v>9.9145843624044385</v>
      </c>
      <c r="AL67" s="59">
        <f t="shared" si="11"/>
        <v>3118.7970599999999</v>
      </c>
      <c r="AM67" s="11">
        <v>0</v>
      </c>
      <c r="AN67" s="11">
        <v>0</v>
      </c>
      <c r="AO67" s="11">
        <v>0</v>
      </c>
      <c r="AP67" s="11">
        <v>0</v>
      </c>
      <c r="AQ67" s="11">
        <v>0</v>
      </c>
      <c r="AR67" s="11">
        <v>0</v>
      </c>
      <c r="AS67" s="11">
        <v>2561.1537572078323</v>
      </c>
      <c r="AT67" s="11">
        <v>0</v>
      </c>
      <c r="AU67" s="11">
        <v>0</v>
      </c>
      <c r="AV67" s="11">
        <v>0</v>
      </c>
      <c r="AW67" s="11">
        <v>0</v>
      </c>
      <c r="AX67" s="11">
        <v>0</v>
      </c>
      <c r="AY67" s="11">
        <v>0</v>
      </c>
      <c r="AZ67" s="11">
        <v>0</v>
      </c>
      <c r="BA67" s="11">
        <v>0</v>
      </c>
      <c r="BB67" s="11">
        <v>0</v>
      </c>
      <c r="BC67" s="11">
        <v>185.6412427921675</v>
      </c>
      <c r="BD67" s="11">
        <v>0</v>
      </c>
      <c r="BE67" s="11">
        <v>0</v>
      </c>
      <c r="BF67" s="11">
        <v>0</v>
      </c>
      <c r="BG67" s="11">
        <v>0</v>
      </c>
      <c r="BH67" s="11">
        <v>2.5259284566850639</v>
      </c>
      <c r="BI67" s="11">
        <v>0</v>
      </c>
      <c r="BJ67" s="11">
        <v>0</v>
      </c>
      <c r="BK67" s="11">
        <v>0</v>
      </c>
      <c r="BL67" s="11">
        <v>0</v>
      </c>
      <c r="BM67" s="11">
        <v>65.307945163689823</v>
      </c>
      <c r="BN67" s="11">
        <v>0</v>
      </c>
      <c r="BO67" s="11">
        <v>0</v>
      </c>
      <c r="BP67" s="11">
        <v>0</v>
      </c>
      <c r="BQ67" s="11">
        <v>0</v>
      </c>
      <c r="BR67" s="11">
        <v>1.3417915433149361</v>
      </c>
      <c r="BS67" s="11">
        <v>0</v>
      </c>
      <c r="BT67" s="11">
        <v>0</v>
      </c>
      <c r="BU67" s="11">
        <v>0</v>
      </c>
      <c r="BV67" s="11">
        <v>0</v>
      </c>
      <c r="BW67" s="11">
        <v>34.692054836310177</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1">
        <v>0</v>
      </c>
      <c r="CU67" s="11">
        <v>0</v>
      </c>
      <c r="CV67" s="11">
        <v>0</v>
      </c>
      <c r="CW67" s="11">
        <v>0</v>
      </c>
      <c r="CX67" s="11">
        <v>0</v>
      </c>
      <c r="CY67" s="11">
        <v>0</v>
      </c>
      <c r="CZ67" s="11">
        <v>0</v>
      </c>
      <c r="DA67" s="11">
        <v>0</v>
      </c>
      <c r="DB67" s="11">
        <v>0</v>
      </c>
      <c r="DC67" s="11">
        <v>99.134502891225068</v>
      </c>
      <c r="DD67" s="11">
        <v>0</v>
      </c>
      <c r="DE67" s="11">
        <v>0</v>
      </c>
      <c r="DF67" s="11">
        <v>0</v>
      </c>
      <c r="DG67" s="11">
        <v>0</v>
      </c>
      <c r="DH67" s="11">
        <v>0</v>
      </c>
      <c r="DI67" s="11">
        <v>0</v>
      </c>
      <c r="DJ67" s="11">
        <v>0</v>
      </c>
      <c r="DK67" s="11">
        <v>0</v>
      </c>
      <c r="DL67" s="11">
        <v>0</v>
      </c>
      <c r="DM67" s="11">
        <v>3019.6625571087748</v>
      </c>
      <c r="DN67" s="11">
        <v>0</v>
      </c>
      <c r="DO67" s="11">
        <v>0</v>
      </c>
      <c r="DP67" s="11">
        <v>0</v>
      </c>
      <c r="DQ67" s="11">
        <v>0</v>
      </c>
      <c r="DR67" s="11">
        <v>0</v>
      </c>
      <c r="DS67" s="11">
        <v>0</v>
      </c>
      <c r="DT67" s="11">
        <v>0</v>
      </c>
      <c r="DU67" s="11">
        <v>0</v>
      </c>
      <c r="DV67" s="11">
        <v>0</v>
      </c>
      <c r="DW67" s="11">
        <v>0</v>
      </c>
      <c r="DX67" s="11">
        <v>0</v>
      </c>
      <c r="DY67" s="11">
        <v>0</v>
      </c>
      <c r="DZ67" s="11">
        <v>0</v>
      </c>
      <c r="EA67" s="11">
        <v>0</v>
      </c>
      <c r="EB67" s="11">
        <v>0</v>
      </c>
      <c r="EC67" s="11">
        <v>0</v>
      </c>
      <c r="ED67" s="11">
        <v>0</v>
      </c>
      <c r="EE67" s="11">
        <v>0</v>
      </c>
      <c r="EF67" s="11">
        <v>0</v>
      </c>
      <c r="EG67" s="11">
        <v>0</v>
      </c>
      <c r="EH67" s="11">
        <v>0</v>
      </c>
      <c r="EI67" s="11">
        <v>0</v>
      </c>
      <c r="EJ67" s="11">
        <v>0</v>
      </c>
      <c r="EK67" s="11">
        <v>0</v>
      </c>
      <c r="EL67" s="11">
        <v>0</v>
      </c>
      <c r="EM67" s="11">
        <v>0</v>
      </c>
      <c r="EN67" s="11">
        <v>0</v>
      </c>
      <c r="EO67" s="11">
        <v>0</v>
      </c>
      <c r="EP67" s="11">
        <v>0</v>
      </c>
      <c r="EQ67" s="11">
        <v>0</v>
      </c>
      <c r="ER67" s="11">
        <v>0</v>
      </c>
      <c r="ES67" s="11">
        <v>0</v>
      </c>
      <c r="ET67" s="11">
        <v>0</v>
      </c>
      <c r="EU67" s="11">
        <v>0</v>
      </c>
      <c r="EV67" s="11">
        <v>0</v>
      </c>
      <c r="EW67" s="11">
        <v>0</v>
      </c>
      <c r="EX67" s="11">
        <v>0</v>
      </c>
      <c r="EY67" s="11">
        <v>0</v>
      </c>
      <c r="EZ67" s="11">
        <v>0</v>
      </c>
      <c r="FA67" s="11">
        <v>0</v>
      </c>
      <c r="FB67" s="11">
        <v>0</v>
      </c>
      <c r="FC67" s="11">
        <v>0</v>
      </c>
      <c r="FD67" s="11">
        <v>0</v>
      </c>
      <c r="FE67" s="11">
        <v>0</v>
      </c>
      <c r="FF67" s="11">
        <v>0</v>
      </c>
      <c r="FG67" s="11">
        <v>0</v>
      </c>
      <c r="FH67" s="11">
        <v>0</v>
      </c>
      <c r="FI67" s="11">
        <v>0</v>
      </c>
      <c r="FJ67" s="11">
        <v>0</v>
      </c>
      <c r="FK67" s="11">
        <v>0</v>
      </c>
      <c r="FL67" s="11">
        <v>0</v>
      </c>
      <c r="FM67" s="11">
        <v>0</v>
      </c>
      <c r="FN67" s="11">
        <v>50</v>
      </c>
      <c r="FO67" s="11">
        <v>0</v>
      </c>
      <c r="FP67" s="11">
        <v>0</v>
      </c>
      <c r="FQ67" s="11">
        <v>0</v>
      </c>
      <c r="FR67" s="11">
        <v>0</v>
      </c>
      <c r="FS67" s="11">
        <v>0</v>
      </c>
      <c r="FT67" s="11">
        <v>0</v>
      </c>
      <c r="FU67" s="11">
        <v>0</v>
      </c>
      <c r="FV67" s="11">
        <v>0</v>
      </c>
      <c r="FW67" s="11">
        <v>0</v>
      </c>
      <c r="FX67" s="11">
        <v>0</v>
      </c>
      <c r="FY67" s="11">
        <v>0</v>
      </c>
      <c r="FZ67" s="11">
        <v>0</v>
      </c>
      <c r="GA67" s="11">
        <v>0</v>
      </c>
      <c r="GB67" s="11">
        <v>0</v>
      </c>
      <c r="GC67" s="11">
        <v>0</v>
      </c>
      <c r="GD67" s="11">
        <v>0</v>
      </c>
      <c r="GE67" s="11">
        <v>0</v>
      </c>
      <c r="GF67" s="11">
        <v>0</v>
      </c>
      <c r="GG67" s="11">
        <v>0</v>
      </c>
      <c r="GH67" s="11">
        <v>0</v>
      </c>
      <c r="GI67" s="11">
        <v>0</v>
      </c>
      <c r="GJ67" s="11">
        <v>0</v>
      </c>
      <c r="GK67" s="11">
        <v>0</v>
      </c>
      <c r="GL67" s="11">
        <v>0</v>
      </c>
      <c r="GM67" s="11">
        <v>0</v>
      </c>
      <c r="GN67" s="11">
        <v>0</v>
      </c>
      <c r="GO67" s="11">
        <v>0</v>
      </c>
      <c r="GP67" s="11">
        <v>0</v>
      </c>
      <c r="GQ67" s="11">
        <v>35.039000000000001</v>
      </c>
      <c r="GR67" s="11">
        <v>0</v>
      </c>
      <c r="GS67" s="11">
        <v>0</v>
      </c>
      <c r="GT67" s="11">
        <v>0</v>
      </c>
      <c r="GU67" s="11">
        <v>0</v>
      </c>
      <c r="GV67" s="11">
        <v>0</v>
      </c>
      <c r="GW67" s="11">
        <v>0</v>
      </c>
      <c r="GX67" s="11">
        <v>-0.114</v>
      </c>
      <c r="GY67" s="11">
        <v>0</v>
      </c>
      <c r="GZ67" s="11">
        <v>0</v>
      </c>
      <c r="HA67" s="11">
        <v>0</v>
      </c>
      <c r="HB67" s="11">
        <v>0</v>
      </c>
      <c r="HC67" s="11">
        <v>0</v>
      </c>
      <c r="HD67" s="11">
        <v>0</v>
      </c>
      <c r="HE67" s="11">
        <v>0</v>
      </c>
      <c r="HF67" s="11">
        <v>0</v>
      </c>
      <c r="HG67" s="11">
        <v>0</v>
      </c>
      <c r="HH67" s="11">
        <v>0</v>
      </c>
      <c r="HI67" s="11">
        <v>0</v>
      </c>
      <c r="HJ67" s="11">
        <v>0</v>
      </c>
      <c r="HK67" s="11">
        <v>0</v>
      </c>
      <c r="HL67" s="11">
        <v>0</v>
      </c>
      <c r="HM67" s="11">
        <v>0</v>
      </c>
      <c r="HN67" s="11">
        <v>0</v>
      </c>
      <c r="HO67" s="11">
        <v>0</v>
      </c>
      <c r="HP67" s="11">
        <v>0</v>
      </c>
      <c r="HQ67" s="11">
        <v>0</v>
      </c>
      <c r="HR67" s="11">
        <v>0</v>
      </c>
      <c r="HS67" s="11">
        <v>0</v>
      </c>
      <c r="HT67" s="11">
        <v>0</v>
      </c>
      <c r="HU67" s="11">
        <v>0</v>
      </c>
      <c r="HV67" s="11">
        <v>0</v>
      </c>
      <c r="HW67" s="11">
        <v>0</v>
      </c>
      <c r="HX67" s="11">
        <v>0</v>
      </c>
      <c r="HY67" s="11">
        <v>0</v>
      </c>
      <c r="HZ67" s="11">
        <v>0</v>
      </c>
      <c r="IA67" s="11">
        <v>0</v>
      </c>
      <c r="IB67" s="11">
        <v>0</v>
      </c>
      <c r="IC67" s="11">
        <v>0</v>
      </c>
      <c r="ID67" s="11">
        <v>0</v>
      </c>
      <c r="IE67" s="11">
        <v>0</v>
      </c>
      <c r="IF67" s="11">
        <v>0</v>
      </c>
      <c r="IG67" s="11">
        <v>0</v>
      </c>
      <c r="IH67" s="11">
        <v>0</v>
      </c>
      <c r="II67" s="11">
        <v>0</v>
      </c>
      <c r="IJ67" s="11">
        <v>0</v>
      </c>
      <c r="IK67" s="11">
        <v>0</v>
      </c>
      <c r="IL67" s="11">
        <v>0</v>
      </c>
      <c r="IM67" s="11">
        <v>0</v>
      </c>
      <c r="IN67" s="11">
        <v>0</v>
      </c>
      <c r="IO67" s="11">
        <v>0</v>
      </c>
      <c r="IP67" s="11">
        <v>0</v>
      </c>
      <c r="IQ67" s="11">
        <v>0</v>
      </c>
      <c r="IR67" s="11">
        <v>0</v>
      </c>
      <c r="IS67" s="11">
        <v>0</v>
      </c>
      <c r="IT67" s="11">
        <v>0</v>
      </c>
      <c r="IU67" s="11">
        <v>0</v>
      </c>
      <c r="IV67" s="11">
        <v>0</v>
      </c>
      <c r="IW67" s="11">
        <v>0</v>
      </c>
      <c r="IX67" s="11">
        <v>0</v>
      </c>
      <c r="IY67" s="11">
        <v>0</v>
      </c>
      <c r="IZ67" s="11">
        <v>0</v>
      </c>
      <c r="JA67" s="11">
        <v>0</v>
      </c>
      <c r="JB67" s="11">
        <v>0</v>
      </c>
      <c r="JC67" s="11">
        <v>0</v>
      </c>
      <c r="JD67" s="11">
        <v>0</v>
      </c>
      <c r="JE67" s="11">
        <v>0</v>
      </c>
      <c r="JF67" s="11">
        <v>9.9999985519780434</v>
      </c>
      <c r="JG67" s="11">
        <v>0</v>
      </c>
      <c r="JH67" s="11">
        <v>0</v>
      </c>
      <c r="JI67" s="11">
        <v>0</v>
      </c>
      <c r="JJ67" s="11">
        <v>0</v>
      </c>
      <c r="JK67" s="11">
        <v>0</v>
      </c>
      <c r="JL67" s="11">
        <v>0</v>
      </c>
      <c r="JM67" s="11">
        <v>0</v>
      </c>
      <c r="JN67" s="11">
        <v>0</v>
      </c>
      <c r="JO67" s="11">
        <v>0</v>
      </c>
      <c r="JP67" s="11">
        <v>0</v>
      </c>
      <c r="JQ67" s="11">
        <v>0</v>
      </c>
      <c r="JR67" s="11">
        <v>0</v>
      </c>
      <c r="JS67" s="11">
        <v>0</v>
      </c>
      <c r="JT67" s="11">
        <v>0</v>
      </c>
      <c r="JU67" s="11">
        <v>0</v>
      </c>
      <c r="JV67" s="11">
        <v>0</v>
      </c>
      <c r="JW67" s="11">
        <v>0</v>
      </c>
      <c r="JX67" s="11">
        <v>0</v>
      </c>
      <c r="JY67" s="11">
        <v>0</v>
      </c>
      <c r="JZ67" s="11">
        <v>0</v>
      </c>
      <c r="KA67" s="11">
        <v>0</v>
      </c>
      <c r="KB67" s="11">
        <v>0</v>
      </c>
      <c r="KC67" s="11">
        <v>0</v>
      </c>
      <c r="KD67" s="11">
        <v>0</v>
      </c>
      <c r="KE67" s="11">
        <v>0</v>
      </c>
      <c r="KF67" s="11">
        <v>0</v>
      </c>
      <c r="KG67" s="11">
        <v>0</v>
      </c>
      <c r="KH67" s="11">
        <v>0</v>
      </c>
      <c r="KI67" s="11">
        <v>0</v>
      </c>
      <c r="KJ67" s="11">
        <v>0</v>
      </c>
      <c r="KK67" s="11">
        <v>0</v>
      </c>
      <c r="KL67" s="11">
        <v>0</v>
      </c>
      <c r="KM67" s="11">
        <v>0</v>
      </c>
      <c r="KN67" s="11">
        <v>0</v>
      </c>
      <c r="KO67" s="11">
        <v>0</v>
      </c>
      <c r="KP67" s="11">
        <v>0</v>
      </c>
      <c r="KQ67" s="11">
        <v>0</v>
      </c>
      <c r="KR67" s="11">
        <v>0</v>
      </c>
      <c r="KS67" s="11">
        <v>0</v>
      </c>
      <c r="KT67" s="11">
        <v>0</v>
      </c>
      <c r="KU67" s="11">
        <v>0</v>
      </c>
      <c r="KV67" s="11">
        <v>0</v>
      </c>
      <c r="KW67" s="11">
        <v>0</v>
      </c>
      <c r="KX67" s="11">
        <v>0</v>
      </c>
      <c r="KY67" s="11">
        <v>0</v>
      </c>
      <c r="KZ67" s="11">
        <v>0</v>
      </c>
      <c r="LA67" s="11">
        <v>0</v>
      </c>
      <c r="LB67" s="11">
        <v>0</v>
      </c>
      <c r="LC67" s="11">
        <v>0</v>
      </c>
      <c r="LD67" s="11">
        <v>0</v>
      </c>
      <c r="LE67" s="11">
        <v>0</v>
      </c>
      <c r="LF67" s="11">
        <v>0</v>
      </c>
      <c r="LG67" s="11">
        <v>0</v>
      </c>
      <c r="LH67" s="11">
        <v>0</v>
      </c>
      <c r="LI67" s="11">
        <v>0</v>
      </c>
      <c r="LJ67" s="11">
        <v>0</v>
      </c>
      <c r="LK67" s="11">
        <v>0</v>
      </c>
      <c r="LL67" s="11">
        <v>0</v>
      </c>
      <c r="LM67" s="11">
        <v>0</v>
      </c>
      <c r="LN67" s="11">
        <v>0</v>
      </c>
      <c r="LO67" s="11">
        <v>0</v>
      </c>
      <c r="LP67" s="11">
        <v>0</v>
      </c>
      <c r="LQ67" s="11">
        <v>0</v>
      </c>
      <c r="LR67" s="11">
        <v>0</v>
      </c>
      <c r="LS67" s="11">
        <v>0</v>
      </c>
      <c r="LT67" s="11">
        <v>0</v>
      </c>
      <c r="LU67" s="11">
        <v>0</v>
      </c>
      <c r="LV67" s="11">
        <v>0</v>
      </c>
      <c r="LW67" s="11">
        <v>0</v>
      </c>
      <c r="LX67" s="11">
        <v>0</v>
      </c>
      <c r="LY67" s="11">
        <v>0</v>
      </c>
      <c r="LZ67" s="11">
        <v>0</v>
      </c>
      <c r="MA67" s="11">
        <v>0</v>
      </c>
      <c r="MB67" s="11">
        <v>0</v>
      </c>
      <c r="MC67" s="11">
        <v>0</v>
      </c>
      <c r="MD67" s="11">
        <v>0</v>
      </c>
      <c r="ME67" s="11">
        <v>0</v>
      </c>
      <c r="MF67" s="11">
        <v>0</v>
      </c>
      <c r="MG67" s="11">
        <v>0</v>
      </c>
      <c r="MH67" s="11">
        <v>0</v>
      </c>
      <c r="MI67" s="11">
        <v>0</v>
      </c>
      <c r="MJ67" s="11">
        <v>0</v>
      </c>
      <c r="MK67" s="11">
        <v>0</v>
      </c>
      <c r="ML67" s="11">
        <v>0</v>
      </c>
      <c r="MM67" s="11">
        <v>0</v>
      </c>
      <c r="MN67" s="11">
        <v>0</v>
      </c>
      <c r="MO67" s="11">
        <v>0</v>
      </c>
      <c r="MP67" s="11">
        <v>0</v>
      </c>
      <c r="MQ67" s="11">
        <v>0</v>
      </c>
      <c r="MR67" s="11">
        <v>0</v>
      </c>
      <c r="MS67" s="11">
        <v>0</v>
      </c>
      <c r="MT67" s="11">
        <v>0</v>
      </c>
      <c r="MU67" s="11">
        <v>0</v>
      </c>
      <c r="MV67" s="11">
        <v>0</v>
      </c>
      <c r="MW67" s="11">
        <v>0</v>
      </c>
      <c r="MX67" s="11">
        <v>0</v>
      </c>
      <c r="MY67" s="11">
        <v>0</v>
      </c>
      <c r="MZ67" s="11">
        <v>0</v>
      </c>
      <c r="NA67" s="11">
        <v>0</v>
      </c>
      <c r="NB67" s="11">
        <v>0</v>
      </c>
      <c r="NC67" s="11">
        <v>0</v>
      </c>
      <c r="ND67" s="11">
        <v>0</v>
      </c>
      <c r="NE67" s="11">
        <v>0</v>
      </c>
      <c r="NF67" s="11">
        <v>0</v>
      </c>
      <c r="NG67" s="11">
        <v>0</v>
      </c>
      <c r="NH67" s="11">
        <v>0</v>
      </c>
      <c r="NI67" s="11">
        <v>0</v>
      </c>
      <c r="NJ67" s="11">
        <v>0</v>
      </c>
      <c r="NK67" s="11">
        <v>0</v>
      </c>
      <c r="NL67" s="11">
        <v>0</v>
      </c>
      <c r="NM67" s="11">
        <v>0</v>
      </c>
      <c r="NN67" s="11">
        <v>0</v>
      </c>
      <c r="NO67" s="11">
        <v>0</v>
      </c>
      <c r="NP67" s="11">
        <v>0</v>
      </c>
      <c r="NQ67" s="11">
        <v>0</v>
      </c>
      <c r="NR67" s="11">
        <v>0</v>
      </c>
      <c r="NS67" s="11">
        <v>0</v>
      </c>
      <c r="NT67" s="11">
        <v>0</v>
      </c>
      <c r="NU67" s="11">
        <v>0</v>
      </c>
      <c r="NV67" s="11">
        <v>0</v>
      </c>
      <c r="NW67" s="11">
        <v>0</v>
      </c>
      <c r="NX67" s="11">
        <v>0</v>
      </c>
      <c r="NY67" s="11">
        <v>0</v>
      </c>
      <c r="NZ67" s="11">
        <v>0</v>
      </c>
      <c r="OA67" s="11">
        <v>0</v>
      </c>
      <c r="OB67" s="11">
        <v>0</v>
      </c>
      <c r="OC67" s="11">
        <v>0</v>
      </c>
      <c r="OD67" s="11">
        <v>0</v>
      </c>
      <c r="OE67" s="11">
        <v>0</v>
      </c>
      <c r="OF67" s="11">
        <v>0</v>
      </c>
      <c r="OG67" s="11">
        <v>0</v>
      </c>
      <c r="OH67" s="11">
        <v>7.4660970426382942</v>
      </c>
      <c r="OI67" s="11">
        <v>0</v>
      </c>
      <c r="OJ67" s="11">
        <v>0</v>
      </c>
      <c r="OK67" s="11">
        <v>0</v>
      </c>
      <c r="OL67" s="11">
        <v>0</v>
      </c>
      <c r="OM67" s="11">
        <v>0</v>
      </c>
      <c r="ON67" s="11">
        <v>0</v>
      </c>
      <c r="OO67" s="11">
        <v>1.7630341557188758E-2</v>
      </c>
      <c r="OP67" s="11">
        <v>0</v>
      </c>
      <c r="OQ67" s="11">
        <v>0</v>
      </c>
      <c r="OR67" s="11">
        <v>4.639421956731729</v>
      </c>
      <c r="OS67" s="11">
        <v>0</v>
      </c>
      <c r="OT67" s="11">
        <v>0</v>
      </c>
      <c r="OU67" s="11">
        <v>0</v>
      </c>
      <c r="OV67" s="11">
        <v>0</v>
      </c>
      <c r="OW67" s="11">
        <v>0</v>
      </c>
      <c r="OX67" s="11">
        <v>0</v>
      </c>
      <c r="OY67" s="11">
        <v>1.0955468869206876E-2</v>
      </c>
      <c r="OZ67" s="11">
        <v>0</v>
      </c>
      <c r="PA67" s="11">
        <v>0</v>
      </c>
      <c r="PB67" s="11">
        <v>3.4897018779392415</v>
      </c>
      <c r="PC67" s="11">
        <v>3.9402217747171861E-3</v>
      </c>
      <c r="PD67" s="11">
        <v>0</v>
      </c>
      <c r="PE67" s="11">
        <v>0</v>
      </c>
      <c r="PF67" s="11">
        <v>0</v>
      </c>
      <c r="PG67" s="11">
        <v>0</v>
      </c>
      <c r="PH67" s="11">
        <v>1.6725245083735358</v>
      </c>
      <c r="PI67" s="11">
        <v>0</v>
      </c>
      <c r="PJ67" s="11">
        <v>0</v>
      </c>
      <c r="PK67" s="11">
        <v>0</v>
      </c>
      <c r="PL67" s="11">
        <v>0.6421951738505165</v>
      </c>
      <c r="PM67" s="11">
        <v>7.2510245749655706E-4</v>
      </c>
      <c r="PN67" s="11">
        <v>0</v>
      </c>
      <c r="PO67" s="11">
        <v>0</v>
      </c>
      <c r="PP67" s="11">
        <v>0</v>
      </c>
      <c r="PQ67" s="11">
        <v>0</v>
      </c>
      <c r="PR67" s="11">
        <v>0.30778765779799755</v>
      </c>
      <c r="PS67" s="11">
        <v>0</v>
      </c>
      <c r="PT67" s="11">
        <v>0</v>
      </c>
      <c r="PU67" s="11">
        <v>0</v>
      </c>
      <c r="PV67" s="11">
        <v>50.955599168199221</v>
      </c>
      <c r="PW67" s="11">
        <v>0</v>
      </c>
      <c r="PX67" s="11">
        <v>0</v>
      </c>
      <c r="PY67" s="11">
        <v>0</v>
      </c>
      <c r="PZ67" s="11">
        <v>0</v>
      </c>
      <c r="QA67" s="11">
        <v>0</v>
      </c>
      <c r="QB67" s="11">
        <v>0</v>
      </c>
      <c r="QC67" s="11">
        <v>0</v>
      </c>
      <c r="QD67" s="11">
        <v>0</v>
      </c>
      <c r="QE67" s="11">
        <v>0</v>
      </c>
      <c r="QF67" s="11">
        <v>7.4520260572451216</v>
      </c>
      <c r="QG67" s="11">
        <v>0</v>
      </c>
      <c r="QH67" s="11">
        <v>0</v>
      </c>
      <c r="QI67" s="11">
        <v>0</v>
      </c>
      <c r="QJ67" s="11">
        <v>0</v>
      </c>
      <c r="QK67" s="11">
        <v>0</v>
      </c>
      <c r="QL67" s="11">
        <v>0</v>
      </c>
      <c r="QM67" s="11">
        <v>0</v>
      </c>
      <c r="QN67" s="11">
        <v>0</v>
      </c>
      <c r="QO67" s="11">
        <v>0</v>
      </c>
      <c r="QP67" s="11">
        <v>1.869000776079317</v>
      </c>
      <c r="QQ67" s="11">
        <v>0</v>
      </c>
      <c r="QR67" s="11">
        <v>0</v>
      </c>
      <c r="QS67" s="11">
        <v>0</v>
      </c>
      <c r="QT67" s="11">
        <v>0</v>
      </c>
      <c r="QU67" s="11">
        <v>0</v>
      </c>
      <c r="QV67" s="11">
        <v>0</v>
      </c>
      <c r="QW67" s="11">
        <v>0</v>
      </c>
      <c r="QX67" s="11">
        <v>0</v>
      </c>
      <c r="QY67" s="11">
        <v>0</v>
      </c>
      <c r="QZ67" s="11">
        <v>5.3398137409639078E-2</v>
      </c>
      <c r="RA67" s="11">
        <v>0</v>
      </c>
      <c r="RB67" s="11">
        <v>0</v>
      </c>
      <c r="RC67" s="11">
        <v>0</v>
      </c>
      <c r="RD67" s="11">
        <v>0</v>
      </c>
      <c r="RE67" s="11">
        <v>0</v>
      </c>
      <c r="RF67" s="11">
        <v>0</v>
      </c>
      <c r="RG67" s="11">
        <v>0</v>
      </c>
      <c r="RH67" s="11">
        <v>0</v>
      </c>
      <c r="RI67" s="11">
        <v>0</v>
      </c>
      <c r="RJ67" s="11">
        <v>0.78887627695800222</v>
      </c>
      <c r="RK67" s="11">
        <v>0</v>
      </c>
      <c r="RL67" s="11">
        <v>0</v>
      </c>
      <c r="RM67" s="11">
        <v>0</v>
      </c>
      <c r="RN67" s="11">
        <v>0</v>
      </c>
      <c r="RO67" s="11">
        <v>0</v>
      </c>
      <c r="RP67" s="11">
        <v>0</v>
      </c>
      <c r="RQ67" s="11">
        <v>0</v>
      </c>
      <c r="RR67" s="11">
        <v>0</v>
      </c>
      <c r="RS67" s="11">
        <v>0</v>
      </c>
      <c r="RT67" s="11">
        <v>1.3780535061303996</v>
      </c>
      <c r="RU67" s="11">
        <v>0</v>
      </c>
      <c r="RV67" s="11">
        <v>0</v>
      </c>
      <c r="RW67" s="11">
        <v>0</v>
      </c>
      <c r="RX67" s="11">
        <v>0</v>
      </c>
      <c r="RY67" s="11">
        <v>0</v>
      </c>
      <c r="RZ67" s="11">
        <v>0</v>
      </c>
      <c r="SA67" s="11">
        <v>0</v>
      </c>
      <c r="SB67" s="11">
        <v>0</v>
      </c>
      <c r="SC67" s="11">
        <v>0</v>
      </c>
      <c r="SD67" s="11">
        <v>1.5599365220172459</v>
      </c>
      <c r="SE67" s="11">
        <v>0</v>
      </c>
      <c r="SF67" s="11">
        <v>0</v>
      </c>
      <c r="SG67" s="11">
        <v>0</v>
      </c>
      <c r="SH67" s="11">
        <v>0</v>
      </c>
      <c r="SI67" s="11">
        <v>0</v>
      </c>
      <c r="SJ67" s="11">
        <v>0</v>
      </c>
      <c r="SK67" s="11">
        <v>0</v>
      </c>
      <c r="SL67" s="11">
        <v>0</v>
      </c>
      <c r="SM67" s="11">
        <v>0</v>
      </c>
      <c r="SN67" s="11">
        <v>0</v>
      </c>
      <c r="SO67" s="11">
        <v>0</v>
      </c>
      <c r="SP67" s="11">
        <v>0</v>
      </c>
      <c r="SQ67" s="11">
        <v>0</v>
      </c>
      <c r="SR67" s="11">
        <v>0</v>
      </c>
      <c r="SS67" s="11">
        <v>0</v>
      </c>
      <c r="ST67" s="11">
        <v>0</v>
      </c>
      <c r="SU67" s="11">
        <v>0</v>
      </c>
      <c r="SV67" s="11">
        <v>0</v>
      </c>
      <c r="SW67" s="11">
        <v>0</v>
      </c>
      <c r="SX67" s="11">
        <v>9.0562276696290329</v>
      </c>
      <c r="SY67" s="11">
        <v>0</v>
      </c>
      <c r="SZ67" s="11">
        <v>0</v>
      </c>
      <c r="TA67" s="11">
        <v>0</v>
      </c>
      <c r="TB67" s="11">
        <v>0</v>
      </c>
      <c r="TC67" s="11">
        <v>0</v>
      </c>
      <c r="TD67" s="11">
        <v>0</v>
      </c>
      <c r="TE67" s="11">
        <v>0</v>
      </c>
      <c r="TF67" s="11">
        <v>0</v>
      </c>
      <c r="TG67" s="11">
        <v>0</v>
      </c>
      <c r="TH67" s="11">
        <v>0.26258216479005531</v>
      </c>
      <c r="TI67" s="11">
        <v>0</v>
      </c>
      <c r="TJ67" s="11">
        <v>0</v>
      </c>
      <c r="TK67" s="11">
        <v>0</v>
      </c>
      <c r="TL67" s="11">
        <v>0</v>
      </c>
      <c r="TM67" s="11">
        <v>0</v>
      </c>
      <c r="TN67" s="11">
        <v>0</v>
      </c>
      <c r="TO67" s="11">
        <v>0</v>
      </c>
      <c r="TP67" s="11">
        <v>0</v>
      </c>
      <c r="TQ67" s="11">
        <v>0</v>
      </c>
      <c r="TR67" s="11">
        <v>0</v>
      </c>
      <c r="TS67" s="11">
        <v>0</v>
      </c>
      <c r="TT67" s="11">
        <v>0</v>
      </c>
      <c r="TU67" s="11">
        <v>0</v>
      </c>
      <c r="TV67" s="11">
        <v>0</v>
      </c>
      <c r="TW67" s="11">
        <v>0</v>
      </c>
      <c r="TX67" s="11">
        <v>0</v>
      </c>
      <c r="TY67" s="11">
        <v>0</v>
      </c>
      <c r="TZ67" s="11">
        <v>0</v>
      </c>
      <c r="UA67" s="11">
        <v>0</v>
      </c>
      <c r="UB67" s="11">
        <v>0</v>
      </c>
      <c r="UC67" s="11">
        <v>0</v>
      </c>
      <c r="UD67" s="11">
        <v>0</v>
      </c>
      <c r="UE67" s="11">
        <v>0</v>
      </c>
      <c r="UF67" s="11">
        <v>0</v>
      </c>
      <c r="UG67" s="11">
        <v>0</v>
      </c>
      <c r="UH67" s="11">
        <v>0</v>
      </c>
      <c r="UI67" s="11">
        <v>0</v>
      </c>
      <c r="UJ67" s="11">
        <v>0</v>
      </c>
      <c r="UK67" s="11">
        <v>0</v>
      </c>
      <c r="UL67" s="11">
        <v>0</v>
      </c>
      <c r="UM67" s="11">
        <v>0</v>
      </c>
      <c r="UN67" s="11">
        <v>0</v>
      </c>
      <c r="UO67" s="11">
        <v>0</v>
      </c>
      <c r="UP67" s="11">
        <v>0</v>
      </c>
      <c r="UQ67" s="11">
        <v>0</v>
      </c>
      <c r="UR67" s="11">
        <v>0</v>
      </c>
      <c r="US67" s="11">
        <v>0</v>
      </c>
      <c r="UT67" s="11">
        <v>0</v>
      </c>
      <c r="UU67" s="11">
        <v>0</v>
      </c>
      <c r="UV67" s="11">
        <v>0</v>
      </c>
      <c r="UW67" s="11">
        <v>0</v>
      </c>
      <c r="UX67" s="11">
        <v>0</v>
      </c>
      <c r="UY67" s="11">
        <v>0</v>
      </c>
      <c r="UZ67" s="11">
        <v>0</v>
      </c>
      <c r="VA67" s="11">
        <v>0</v>
      </c>
      <c r="VB67" s="11">
        <v>0</v>
      </c>
      <c r="VC67" s="11">
        <v>0</v>
      </c>
      <c r="VD67" s="11">
        <v>0</v>
      </c>
      <c r="VE67" s="11">
        <v>0</v>
      </c>
      <c r="VF67" s="11">
        <v>0</v>
      </c>
      <c r="VG67" s="11">
        <v>0</v>
      </c>
      <c r="VH67" s="11">
        <v>0</v>
      </c>
      <c r="VI67" s="11">
        <v>0</v>
      </c>
      <c r="VJ67" s="11">
        <v>0</v>
      </c>
      <c r="VK67" s="11">
        <v>0</v>
      </c>
      <c r="VL67" s="11">
        <v>0</v>
      </c>
      <c r="VM67" s="11">
        <v>0</v>
      </c>
      <c r="VN67" s="11">
        <v>0</v>
      </c>
      <c r="VO67" s="11">
        <v>0</v>
      </c>
      <c r="VP67" s="11">
        <v>0</v>
      </c>
      <c r="VQ67" s="11">
        <v>0</v>
      </c>
      <c r="VR67" s="11">
        <v>0</v>
      </c>
      <c r="VS67" s="11">
        <v>0</v>
      </c>
      <c r="VT67" s="11">
        <v>0</v>
      </c>
      <c r="VU67" s="11">
        <v>0</v>
      </c>
      <c r="VV67" s="11">
        <v>0</v>
      </c>
      <c r="VW67" s="11">
        <v>0</v>
      </c>
      <c r="VX67" s="11">
        <v>0</v>
      </c>
      <c r="VY67" s="11">
        <v>0</v>
      </c>
      <c r="VZ67" s="11">
        <v>0</v>
      </c>
      <c r="WA67" s="11">
        <v>0</v>
      </c>
      <c r="WB67" s="11">
        <v>0</v>
      </c>
      <c r="WC67" s="11">
        <v>0</v>
      </c>
      <c r="WD67" s="11">
        <v>0</v>
      </c>
      <c r="WE67" s="11">
        <v>0</v>
      </c>
      <c r="WF67" s="11">
        <v>0</v>
      </c>
      <c r="WG67" s="11">
        <v>0</v>
      </c>
      <c r="WH67" s="11">
        <v>0</v>
      </c>
      <c r="WI67" s="11">
        <v>0</v>
      </c>
      <c r="WJ67" s="11">
        <v>0</v>
      </c>
      <c r="WK67" s="11">
        <v>0</v>
      </c>
      <c r="WL67" s="11">
        <v>0</v>
      </c>
      <c r="WM67" s="11">
        <v>0</v>
      </c>
      <c r="WN67" s="11">
        <v>0</v>
      </c>
      <c r="WO67" s="11">
        <v>0</v>
      </c>
      <c r="WP67" s="11">
        <v>0</v>
      </c>
      <c r="WQ67" s="11">
        <v>0</v>
      </c>
      <c r="WR67" s="11">
        <v>0</v>
      </c>
      <c r="WS67" s="11">
        <v>0</v>
      </c>
      <c r="WT67" s="11">
        <v>0.20002862393256596</v>
      </c>
      <c r="WU67" s="11">
        <v>0</v>
      </c>
      <c r="WV67" s="11">
        <v>0</v>
      </c>
      <c r="WW67" s="11">
        <v>0</v>
      </c>
      <c r="WX67" s="11">
        <v>0</v>
      </c>
      <c r="WY67" s="11">
        <v>0</v>
      </c>
      <c r="WZ67" s="11">
        <v>0</v>
      </c>
      <c r="XA67" s="11">
        <v>0</v>
      </c>
      <c r="XB67" s="11">
        <v>0</v>
      </c>
      <c r="XC67" s="11">
        <v>0</v>
      </c>
      <c r="XD67" s="11">
        <v>0.36866967821089813</v>
      </c>
      <c r="XE67" s="11">
        <v>0</v>
      </c>
      <c r="XF67" s="11">
        <v>0</v>
      </c>
      <c r="XG67" s="11">
        <v>0</v>
      </c>
      <c r="XH67" s="11">
        <v>0</v>
      </c>
      <c r="XI67" s="11">
        <v>0</v>
      </c>
      <c r="XJ67" s="11">
        <v>0</v>
      </c>
      <c r="XK67" s="11">
        <v>0</v>
      </c>
      <c r="XL67" s="11">
        <v>0</v>
      </c>
      <c r="XM67" s="11">
        <v>0</v>
      </c>
      <c r="XN67" s="11">
        <v>0</v>
      </c>
      <c r="XO67" s="11">
        <v>0</v>
      </c>
      <c r="XP67" s="11">
        <v>0</v>
      </c>
    </row>
    <row r="68" spans="1:640">
      <c r="A68" s="6">
        <v>268</v>
      </c>
      <c r="B68" s="3" t="s">
        <v>185</v>
      </c>
      <c r="C68" s="8">
        <f t="shared" si="0"/>
        <v>870.236378956517</v>
      </c>
      <c r="D68" s="8">
        <f t="shared" si="1"/>
        <v>243.22766508542963</v>
      </c>
      <c r="E68" s="60">
        <f t="shared" si="6"/>
        <v>1113.4640440419466</v>
      </c>
      <c r="F68" s="9">
        <f t="shared" si="2"/>
        <v>193.38649042686052</v>
      </c>
      <c r="G68" s="9">
        <f t="shared" si="3"/>
        <v>10.787098082447372</v>
      </c>
      <c r="H68" s="9">
        <f t="shared" si="7"/>
        <v>204.17358850930788</v>
      </c>
      <c r="I68" s="10">
        <f t="shared" si="8"/>
        <v>1063.6228693833775</v>
      </c>
      <c r="J68" s="10">
        <f t="shared" si="9"/>
        <v>254.01476316787699</v>
      </c>
      <c r="K68" s="10">
        <f t="shared" si="10"/>
        <v>1317.6376325512545</v>
      </c>
      <c r="L68" s="57">
        <v>182.84073102212429</v>
      </c>
      <c r="M68" s="57">
        <v>210.79100710133116</v>
      </c>
      <c r="N68" s="57">
        <v>476.60464083306164</v>
      </c>
      <c r="O68" s="57">
        <v>0</v>
      </c>
      <c r="P68" s="57">
        <v>0</v>
      </c>
      <c r="Q68" s="57">
        <v>0</v>
      </c>
      <c r="R68" s="57">
        <v>143.75320036537886</v>
      </c>
      <c r="S68" s="57">
        <v>99.47446472005079</v>
      </c>
      <c r="T68" s="57">
        <v>0</v>
      </c>
      <c r="U68" s="58">
        <v>61.857199090198328</v>
      </c>
      <c r="V68" s="58">
        <v>20.488315492526521</v>
      </c>
      <c r="W68" s="58">
        <v>111.04097584413566</v>
      </c>
      <c r="X68" s="58">
        <v>0</v>
      </c>
      <c r="Y68" s="58">
        <v>0</v>
      </c>
      <c r="Z68" s="58">
        <v>0</v>
      </c>
      <c r="AA68" s="58">
        <v>10.782588629809691</v>
      </c>
      <c r="AB68" s="58">
        <v>4.5094526376803796E-3</v>
      </c>
      <c r="AC68" s="58">
        <v>0</v>
      </c>
      <c r="AD68" s="59">
        <f t="shared" si="12"/>
        <v>244.69793011232261</v>
      </c>
      <c r="AE68" s="59">
        <f t="shared" si="12"/>
        <v>231.27932259385767</v>
      </c>
      <c r="AF68" s="59">
        <f t="shared" si="12"/>
        <v>587.64561667719727</v>
      </c>
      <c r="AG68" s="59">
        <f t="shared" si="11"/>
        <v>0</v>
      </c>
      <c r="AH68" s="59">
        <f t="shared" si="11"/>
        <v>0</v>
      </c>
      <c r="AI68" s="59">
        <f t="shared" si="11"/>
        <v>0</v>
      </c>
      <c r="AJ68" s="59">
        <f t="shared" si="11"/>
        <v>154.53578899518854</v>
      </c>
      <c r="AK68" s="59">
        <f t="shared" si="11"/>
        <v>99.478974172688467</v>
      </c>
      <c r="AL68" s="59">
        <f t="shared" si="11"/>
        <v>0</v>
      </c>
      <c r="AM68" s="11">
        <v>0</v>
      </c>
      <c r="AN68" s="11">
        <v>186.85789629439546</v>
      </c>
      <c r="AO68" s="11">
        <v>386.81622792843956</v>
      </c>
      <c r="AP68" s="11">
        <v>0</v>
      </c>
      <c r="AQ68" s="11">
        <v>0</v>
      </c>
      <c r="AR68" s="11">
        <v>0</v>
      </c>
      <c r="AS68" s="11">
        <v>140.50007108324613</v>
      </c>
      <c r="AT68" s="11">
        <v>0</v>
      </c>
      <c r="AU68" s="11">
        <v>0</v>
      </c>
      <c r="AV68" s="11">
        <v>0</v>
      </c>
      <c r="AW68" s="11">
        <v>0</v>
      </c>
      <c r="AX68" s="11">
        <v>13.544103705604513</v>
      </c>
      <c r="AY68" s="11">
        <v>28.037772071560436</v>
      </c>
      <c r="AZ68" s="11">
        <v>0</v>
      </c>
      <c r="BA68" s="11">
        <v>0</v>
      </c>
      <c r="BB68" s="11">
        <v>0</v>
      </c>
      <c r="BC68" s="11">
        <v>10.183928916753878</v>
      </c>
      <c r="BD68" s="11">
        <v>0</v>
      </c>
      <c r="BE68" s="11">
        <v>0</v>
      </c>
      <c r="BF68" s="11">
        <v>0</v>
      </c>
      <c r="BG68" s="11">
        <v>0</v>
      </c>
      <c r="BH68" s="11">
        <v>13.061589032737963</v>
      </c>
      <c r="BI68" s="11">
        <v>0</v>
      </c>
      <c r="BJ68" s="11">
        <v>0</v>
      </c>
      <c r="BK68" s="11">
        <v>0</v>
      </c>
      <c r="BL68" s="11">
        <v>0</v>
      </c>
      <c r="BM68" s="11">
        <v>0</v>
      </c>
      <c r="BN68" s="11">
        <v>0</v>
      </c>
      <c r="BO68" s="11">
        <v>0</v>
      </c>
      <c r="BP68" s="11">
        <v>0</v>
      </c>
      <c r="BQ68" s="11">
        <v>0</v>
      </c>
      <c r="BR68" s="11">
        <v>6.9384109672620351</v>
      </c>
      <c r="BS68" s="11">
        <v>0</v>
      </c>
      <c r="BT68" s="11">
        <v>0</v>
      </c>
      <c r="BU68" s="11">
        <v>0</v>
      </c>
      <c r="BV68" s="11">
        <v>0</v>
      </c>
      <c r="BW68" s="11">
        <v>0</v>
      </c>
      <c r="BX68" s="11">
        <v>0</v>
      </c>
      <c r="BY68" s="11">
        <v>0</v>
      </c>
      <c r="BZ68" s="11">
        <v>0</v>
      </c>
      <c r="CA68" s="11">
        <v>0</v>
      </c>
      <c r="CB68" s="11">
        <v>0</v>
      </c>
      <c r="CC68" s="11">
        <v>74.762037040998621</v>
      </c>
      <c r="CD68" s="11">
        <v>0</v>
      </c>
      <c r="CE68" s="11">
        <v>0</v>
      </c>
      <c r="CF68" s="11">
        <v>0</v>
      </c>
      <c r="CG68" s="11">
        <v>0</v>
      </c>
      <c r="CH68" s="11">
        <v>0</v>
      </c>
      <c r="CI68" s="11">
        <v>0</v>
      </c>
      <c r="CJ68" s="11">
        <v>0</v>
      </c>
      <c r="CK68" s="11">
        <v>0</v>
      </c>
      <c r="CL68" s="11">
        <v>0</v>
      </c>
      <c r="CM68" s="11">
        <v>80.237962959001379</v>
      </c>
      <c r="CN68" s="11">
        <v>0</v>
      </c>
      <c r="CO68" s="11">
        <v>0</v>
      </c>
      <c r="CP68" s="11">
        <v>0</v>
      </c>
      <c r="CQ68" s="11">
        <v>0</v>
      </c>
      <c r="CR68" s="11">
        <v>0</v>
      </c>
      <c r="CS68" s="11">
        <v>0</v>
      </c>
      <c r="CT68" s="11">
        <v>0</v>
      </c>
      <c r="CU68" s="11">
        <v>0</v>
      </c>
      <c r="CV68" s="11">
        <v>0</v>
      </c>
      <c r="CW68" s="11">
        <v>0</v>
      </c>
      <c r="CX68" s="11">
        <v>0</v>
      </c>
      <c r="CY68" s="11">
        <v>0</v>
      </c>
      <c r="CZ68" s="11">
        <v>0</v>
      </c>
      <c r="DA68" s="11">
        <v>0</v>
      </c>
      <c r="DB68" s="11">
        <v>0</v>
      </c>
      <c r="DC68" s="11">
        <v>0</v>
      </c>
      <c r="DD68" s="11">
        <v>0</v>
      </c>
      <c r="DE68" s="11">
        <v>0</v>
      </c>
      <c r="DF68" s="11">
        <v>0</v>
      </c>
      <c r="DG68" s="11">
        <v>0</v>
      </c>
      <c r="DH68" s="11">
        <v>0</v>
      </c>
      <c r="DI68" s="11">
        <v>0</v>
      </c>
      <c r="DJ68" s="11">
        <v>0</v>
      </c>
      <c r="DK68" s="11">
        <v>0</v>
      </c>
      <c r="DL68" s="11">
        <v>0</v>
      </c>
      <c r="DM68" s="11">
        <v>0</v>
      </c>
      <c r="DN68" s="11">
        <v>0</v>
      </c>
      <c r="DO68" s="11">
        <v>0</v>
      </c>
      <c r="DP68" s="11">
        <v>0</v>
      </c>
      <c r="DQ68" s="11">
        <v>0</v>
      </c>
      <c r="DR68" s="11">
        <v>0</v>
      </c>
      <c r="DS68" s="11">
        <v>0</v>
      </c>
      <c r="DT68" s="11">
        <v>0</v>
      </c>
      <c r="DU68" s="11">
        <v>0</v>
      </c>
      <c r="DV68" s="11">
        <v>0</v>
      </c>
      <c r="DW68" s="11">
        <v>0</v>
      </c>
      <c r="DX68" s="11">
        <v>0</v>
      </c>
      <c r="DY68" s="11">
        <v>0</v>
      </c>
      <c r="DZ68" s="11">
        <v>0</v>
      </c>
      <c r="EA68" s="11">
        <v>0</v>
      </c>
      <c r="EB68" s="11">
        <v>0</v>
      </c>
      <c r="EC68" s="11">
        <v>0</v>
      </c>
      <c r="ED68" s="11">
        <v>0</v>
      </c>
      <c r="EE68" s="11">
        <v>0</v>
      </c>
      <c r="EF68" s="11">
        <v>0</v>
      </c>
      <c r="EG68" s="11">
        <v>0</v>
      </c>
      <c r="EH68" s="11">
        <v>0</v>
      </c>
      <c r="EI68" s="11">
        <v>0</v>
      </c>
      <c r="EJ68" s="11">
        <v>0</v>
      </c>
      <c r="EK68" s="11">
        <v>0</v>
      </c>
      <c r="EL68" s="11">
        <v>0</v>
      </c>
      <c r="EM68" s="11">
        <v>0</v>
      </c>
      <c r="EN68" s="11">
        <v>0</v>
      </c>
      <c r="EO68" s="11">
        <v>0</v>
      </c>
      <c r="EP68" s="11">
        <v>0</v>
      </c>
      <c r="EQ68" s="11">
        <v>0</v>
      </c>
      <c r="ER68" s="11">
        <v>0</v>
      </c>
      <c r="ES68" s="11">
        <v>0</v>
      </c>
      <c r="ET68" s="11">
        <v>0</v>
      </c>
      <c r="EU68" s="11">
        <v>0</v>
      </c>
      <c r="EV68" s="11">
        <v>0</v>
      </c>
      <c r="EW68" s="11">
        <v>0</v>
      </c>
      <c r="EX68" s="11">
        <v>0</v>
      </c>
      <c r="EY68" s="11">
        <v>0</v>
      </c>
      <c r="EZ68" s="11">
        <v>0</v>
      </c>
      <c r="FA68" s="11">
        <v>0</v>
      </c>
      <c r="FB68" s="11">
        <v>0</v>
      </c>
      <c r="FC68" s="11">
        <v>0</v>
      </c>
      <c r="FD68" s="11">
        <v>0</v>
      </c>
      <c r="FE68" s="11">
        <v>0</v>
      </c>
      <c r="FF68" s="11">
        <v>0</v>
      </c>
      <c r="FG68" s="11">
        <v>0</v>
      </c>
      <c r="FH68" s="11">
        <v>0</v>
      </c>
      <c r="FI68" s="11">
        <v>0</v>
      </c>
      <c r="FJ68" s="11">
        <v>0</v>
      </c>
      <c r="FK68" s="11">
        <v>0</v>
      </c>
      <c r="FL68" s="11">
        <v>0</v>
      </c>
      <c r="FM68" s="11">
        <v>0</v>
      </c>
      <c r="FN68" s="11">
        <v>0</v>
      </c>
      <c r="FO68" s="11">
        <v>0</v>
      </c>
      <c r="FP68" s="11">
        <v>0</v>
      </c>
      <c r="FQ68" s="11">
        <v>0</v>
      </c>
      <c r="FR68" s="11">
        <v>0</v>
      </c>
      <c r="FS68" s="11">
        <v>0</v>
      </c>
      <c r="FT68" s="11">
        <v>0</v>
      </c>
      <c r="FU68" s="11">
        <v>0</v>
      </c>
      <c r="FV68" s="11">
        <v>0</v>
      </c>
      <c r="FW68" s="11">
        <v>0</v>
      </c>
      <c r="FX68" s="11">
        <v>0</v>
      </c>
      <c r="FY68" s="11">
        <v>0</v>
      </c>
      <c r="FZ68" s="11">
        <v>0</v>
      </c>
      <c r="GA68" s="11">
        <v>0</v>
      </c>
      <c r="GB68" s="11">
        <v>0</v>
      </c>
      <c r="GC68" s="11">
        <v>0</v>
      </c>
      <c r="GD68" s="11">
        <v>0</v>
      </c>
      <c r="GE68" s="11">
        <v>0</v>
      </c>
      <c r="GF68" s="11">
        <v>0</v>
      </c>
      <c r="GG68" s="11">
        <v>0</v>
      </c>
      <c r="GH68" s="11">
        <v>0</v>
      </c>
      <c r="GI68" s="11">
        <v>0</v>
      </c>
      <c r="GJ68" s="11">
        <v>0</v>
      </c>
      <c r="GK68" s="11">
        <v>0</v>
      </c>
      <c r="GL68" s="11">
        <v>0</v>
      </c>
      <c r="GM68" s="11">
        <v>0</v>
      </c>
      <c r="GN68" s="11">
        <v>0</v>
      </c>
      <c r="GO68" s="11">
        <v>0</v>
      </c>
      <c r="GP68" s="11">
        <v>0</v>
      </c>
      <c r="GQ68" s="11">
        <v>8.157</v>
      </c>
      <c r="GR68" s="11">
        <v>10.84</v>
      </c>
      <c r="GS68" s="11">
        <v>0</v>
      </c>
      <c r="GT68" s="11">
        <v>0</v>
      </c>
      <c r="GU68" s="11">
        <v>0</v>
      </c>
      <c r="GV68" s="11">
        <v>0</v>
      </c>
      <c r="GW68" s="11">
        <v>0</v>
      </c>
      <c r="GX68" s="11">
        <v>0</v>
      </c>
      <c r="GY68" s="11">
        <v>0</v>
      </c>
      <c r="GZ68" s="11">
        <v>0</v>
      </c>
      <c r="HA68" s="11">
        <v>0</v>
      </c>
      <c r="HB68" s="11">
        <v>0</v>
      </c>
      <c r="HC68" s="11">
        <v>0</v>
      </c>
      <c r="HD68" s="11">
        <v>0</v>
      </c>
      <c r="HE68" s="11">
        <v>0</v>
      </c>
      <c r="HF68" s="11">
        <v>0</v>
      </c>
      <c r="HG68" s="11">
        <v>0</v>
      </c>
      <c r="HH68" s="11">
        <v>0</v>
      </c>
      <c r="HI68" s="11">
        <v>0</v>
      </c>
      <c r="HJ68" s="11">
        <v>0</v>
      </c>
      <c r="HK68" s="11">
        <v>0</v>
      </c>
      <c r="HL68" s="11">
        <v>0</v>
      </c>
      <c r="HM68" s="11">
        <v>0</v>
      </c>
      <c r="HN68" s="11">
        <v>0</v>
      </c>
      <c r="HO68" s="11">
        <v>0</v>
      </c>
      <c r="HP68" s="11">
        <v>0</v>
      </c>
      <c r="HQ68" s="11">
        <v>0</v>
      </c>
      <c r="HR68" s="11">
        <v>0</v>
      </c>
      <c r="HS68" s="11">
        <v>0</v>
      </c>
      <c r="HT68" s="11">
        <v>0</v>
      </c>
      <c r="HU68" s="11">
        <v>0</v>
      </c>
      <c r="HV68" s="11">
        <v>0</v>
      </c>
      <c r="HW68" s="11">
        <v>0</v>
      </c>
      <c r="HX68" s="11">
        <v>0</v>
      </c>
      <c r="HY68" s="11">
        <v>0</v>
      </c>
      <c r="HZ68" s="11">
        <v>0</v>
      </c>
      <c r="IA68" s="11">
        <v>0</v>
      </c>
      <c r="IB68" s="11">
        <v>0</v>
      </c>
      <c r="IC68" s="11">
        <v>0</v>
      </c>
      <c r="ID68" s="11">
        <v>0</v>
      </c>
      <c r="IE68" s="11">
        <v>0</v>
      </c>
      <c r="IF68" s="11">
        <v>0</v>
      </c>
      <c r="IG68" s="11">
        <v>0</v>
      </c>
      <c r="IH68" s="11">
        <v>0</v>
      </c>
      <c r="II68" s="11">
        <v>0</v>
      </c>
      <c r="IJ68" s="11">
        <v>0</v>
      </c>
      <c r="IK68" s="11">
        <v>0</v>
      </c>
      <c r="IL68" s="11">
        <v>0</v>
      </c>
      <c r="IM68" s="11">
        <v>0</v>
      </c>
      <c r="IN68" s="11">
        <v>0</v>
      </c>
      <c r="IO68" s="11">
        <v>0</v>
      </c>
      <c r="IP68" s="11">
        <v>0</v>
      </c>
      <c r="IQ68" s="11">
        <v>0</v>
      </c>
      <c r="IR68" s="11">
        <v>0</v>
      </c>
      <c r="IS68" s="11">
        <v>0</v>
      </c>
      <c r="IT68" s="11">
        <v>0</v>
      </c>
      <c r="IU68" s="11">
        <v>0</v>
      </c>
      <c r="IV68" s="11">
        <v>0</v>
      </c>
      <c r="IW68" s="11">
        <v>0</v>
      </c>
      <c r="IX68" s="11">
        <v>0</v>
      </c>
      <c r="IY68" s="11">
        <v>0</v>
      </c>
      <c r="IZ68" s="11">
        <v>0</v>
      </c>
      <c r="JA68" s="11">
        <v>0</v>
      </c>
      <c r="JB68" s="11">
        <v>0</v>
      </c>
      <c r="JC68" s="11">
        <v>0</v>
      </c>
      <c r="JD68" s="11">
        <v>0</v>
      </c>
      <c r="JE68" s="11">
        <v>0</v>
      </c>
      <c r="JF68" s="11">
        <v>0</v>
      </c>
      <c r="JG68" s="11">
        <v>0</v>
      </c>
      <c r="JH68" s="11">
        <v>0</v>
      </c>
      <c r="JI68" s="11">
        <v>0</v>
      </c>
      <c r="JJ68" s="11">
        <v>0</v>
      </c>
      <c r="JK68" s="11">
        <v>0</v>
      </c>
      <c r="JL68" s="11">
        <v>0</v>
      </c>
      <c r="JM68" s="11">
        <v>0</v>
      </c>
      <c r="JN68" s="11">
        <v>0</v>
      </c>
      <c r="JO68" s="11">
        <v>0</v>
      </c>
      <c r="JP68" s="11">
        <v>89.292240000000007</v>
      </c>
      <c r="JQ68" s="11">
        <v>0</v>
      </c>
      <c r="JR68" s="11">
        <v>0</v>
      </c>
      <c r="JS68" s="11">
        <v>0</v>
      </c>
      <c r="JT68" s="11">
        <v>0</v>
      </c>
      <c r="JU68" s="11">
        <v>0</v>
      </c>
      <c r="JV68" s="11">
        <v>0</v>
      </c>
      <c r="JW68" s="11">
        <v>0</v>
      </c>
      <c r="JX68" s="11">
        <v>0</v>
      </c>
      <c r="JY68" s="11">
        <v>0</v>
      </c>
      <c r="JZ68" s="11">
        <v>0</v>
      </c>
      <c r="KA68" s="11">
        <v>0</v>
      </c>
      <c r="KB68" s="11">
        <v>0</v>
      </c>
      <c r="KC68" s="11">
        <v>0</v>
      </c>
      <c r="KD68" s="11">
        <v>0</v>
      </c>
      <c r="KE68" s="11">
        <v>0</v>
      </c>
      <c r="KF68" s="11">
        <v>0</v>
      </c>
      <c r="KG68" s="11">
        <v>0</v>
      </c>
      <c r="KH68" s="11">
        <v>0</v>
      </c>
      <c r="KI68" s="11">
        <v>0</v>
      </c>
      <c r="KJ68" s="11">
        <v>0</v>
      </c>
      <c r="KK68" s="11">
        <v>0</v>
      </c>
      <c r="KL68" s="11">
        <v>0</v>
      </c>
      <c r="KM68" s="11">
        <v>0</v>
      </c>
      <c r="KN68" s="11">
        <v>0</v>
      </c>
      <c r="KO68" s="11">
        <v>0</v>
      </c>
      <c r="KP68" s="11">
        <v>0</v>
      </c>
      <c r="KQ68" s="11">
        <v>0</v>
      </c>
      <c r="KR68" s="11">
        <v>0</v>
      </c>
      <c r="KS68" s="11">
        <v>0</v>
      </c>
      <c r="KT68" s="11">
        <v>0</v>
      </c>
      <c r="KU68" s="11">
        <v>0</v>
      </c>
      <c r="KV68" s="11">
        <v>0</v>
      </c>
      <c r="KW68" s="11">
        <v>0</v>
      </c>
      <c r="KX68" s="11">
        <v>0</v>
      </c>
      <c r="KY68" s="11">
        <v>0</v>
      </c>
      <c r="KZ68" s="11">
        <v>0</v>
      </c>
      <c r="LA68" s="11">
        <v>0</v>
      </c>
      <c r="LB68" s="11">
        <v>0</v>
      </c>
      <c r="LC68" s="11">
        <v>0</v>
      </c>
      <c r="LD68" s="11">
        <v>0</v>
      </c>
      <c r="LE68" s="11">
        <v>0</v>
      </c>
      <c r="LF68" s="11">
        <v>0</v>
      </c>
      <c r="LG68" s="11">
        <v>0</v>
      </c>
      <c r="LH68" s="11">
        <v>0</v>
      </c>
      <c r="LI68" s="11">
        <v>0</v>
      </c>
      <c r="LJ68" s="11">
        <v>0</v>
      </c>
      <c r="LK68" s="11">
        <v>0</v>
      </c>
      <c r="LL68" s="11">
        <v>0</v>
      </c>
      <c r="LM68" s="11">
        <v>0</v>
      </c>
      <c r="LN68" s="11">
        <v>0</v>
      </c>
      <c r="LO68" s="11">
        <v>0</v>
      </c>
      <c r="LP68" s="11">
        <v>0</v>
      </c>
      <c r="LQ68" s="11">
        <v>0</v>
      </c>
      <c r="LR68" s="11">
        <v>0</v>
      </c>
      <c r="LS68" s="11">
        <v>0</v>
      </c>
      <c r="LT68" s="11">
        <v>0</v>
      </c>
      <c r="LU68" s="11">
        <v>0</v>
      </c>
      <c r="LV68" s="11">
        <v>0</v>
      </c>
      <c r="LW68" s="11">
        <v>0</v>
      </c>
      <c r="LX68" s="11">
        <v>10</v>
      </c>
      <c r="LY68" s="11">
        <v>0</v>
      </c>
      <c r="LZ68" s="11">
        <v>0</v>
      </c>
      <c r="MA68" s="11">
        <v>0</v>
      </c>
      <c r="MB68" s="11">
        <v>0</v>
      </c>
      <c r="MC68" s="11">
        <v>0</v>
      </c>
      <c r="MD68" s="11">
        <v>0</v>
      </c>
      <c r="ME68" s="11">
        <v>0</v>
      </c>
      <c r="MF68" s="11">
        <v>0</v>
      </c>
      <c r="MG68" s="11">
        <v>0</v>
      </c>
      <c r="MH68" s="11">
        <v>0</v>
      </c>
      <c r="MI68" s="11">
        <v>0</v>
      </c>
      <c r="MJ68" s="11">
        <v>0</v>
      </c>
      <c r="MK68" s="11">
        <v>0</v>
      </c>
      <c r="ML68" s="11">
        <v>0</v>
      </c>
      <c r="MM68" s="11">
        <v>0</v>
      </c>
      <c r="MN68" s="11">
        <v>0</v>
      </c>
      <c r="MO68" s="11">
        <v>0</v>
      </c>
      <c r="MP68" s="11">
        <v>0</v>
      </c>
      <c r="MQ68" s="11">
        <v>0</v>
      </c>
      <c r="MR68" s="11">
        <v>0</v>
      </c>
      <c r="MS68" s="11">
        <v>0</v>
      </c>
      <c r="MT68" s="11">
        <v>0</v>
      </c>
      <c r="MU68" s="11">
        <v>0</v>
      </c>
      <c r="MV68" s="11">
        <v>0</v>
      </c>
      <c r="MW68" s="11">
        <v>0</v>
      </c>
      <c r="MX68" s="11">
        <v>0</v>
      </c>
      <c r="MY68" s="11">
        <v>0</v>
      </c>
      <c r="MZ68" s="11">
        <v>0</v>
      </c>
      <c r="NA68" s="11">
        <v>0</v>
      </c>
      <c r="NB68" s="11">
        <v>0</v>
      </c>
      <c r="NC68" s="11">
        <v>0</v>
      </c>
      <c r="ND68" s="11">
        <v>0</v>
      </c>
      <c r="NE68" s="11">
        <v>0</v>
      </c>
      <c r="NF68" s="11">
        <v>0</v>
      </c>
      <c r="NG68" s="11">
        <v>0</v>
      </c>
      <c r="NH68" s="11">
        <v>0</v>
      </c>
      <c r="NI68" s="11">
        <v>0</v>
      </c>
      <c r="NJ68" s="11">
        <v>0</v>
      </c>
      <c r="NK68" s="11">
        <v>0</v>
      </c>
      <c r="NL68" s="11">
        <v>0</v>
      </c>
      <c r="NM68" s="11">
        <v>0</v>
      </c>
      <c r="NN68" s="11">
        <v>0</v>
      </c>
      <c r="NO68" s="11">
        <v>0</v>
      </c>
      <c r="NP68" s="11">
        <v>0</v>
      </c>
      <c r="NQ68" s="11">
        <v>0</v>
      </c>
      <c r="NR68" s="11">
        <v>0</v>
      </c>
      <c r="NS68" s="11">
        <v>0</v>
      </c>
      <c r="NT68" s="11">
        <v>0</v>
      </c>
      <c r="NU68" s="11">
        <v>0</v>
      </c>
      <c r="NV68" s="11">
        <v>0</v>
      </c>
      <c r="NW68" s="11">
        <v>0</v>
      </c>
      <c r="NX68" s="11">
        <v>0</v>
      </c>
      <c r="NY68" s="11">
        <v>0</v>
      </c>
      <c r="NZ68" s="11">
        <v>0</v>
      </c>
      <c r="OA68" s="11">
        <v>0</v>
      </c>
      <c r="OB68" s="11">
        <v>0</v>
      </c>
      <c r="OC68" s="11">
        <v>0</v>
      </c>
      <c r="OD68" s="11">
        <v>0</v>
      </c>
      <c r="OE68" s="11">
        <v>0</v>
      </c>
      <c r="OF68" s="11">
        <v>0</v>
      </c>
      <c r="OG68" s="11">
        <v>0</v>
      </c>
      <c r="OH68" s="11">
        <v>59.728071127444068</v>
      </c>
      <c r="OI68" s="11">
        <v>0</v>
      </c>
      <c r="OJ68" s="11">
        <v>0</v>
      </c>
      <c r="OK68" s="11">
        <v>0</v>
      </c>
      <c r="OL68" s="11">
        <v>0</v>
      </c>
      <c r="OM68" s="11">
        <v>0</v>
      </c>
      <c r="ON68" s="11">
        <v>0</v>
      </c>
      <c r="OO68" s="11">
        <v>-1.1753561038125838E-3</v>
      </c>
      <c r="OP68" s="11">
        <v>0</v>
      </c>
      <c r="OQ68" s="11">
        <v>0</v>
      </c>
      <c r="OR68" s="11">
        <v>37.114937435099066</v>
      </c>
      <c r="OS68" s="11">
        <v>0</v>
      </c>
      <c r="OT68" s="11">
        <v>0</v>
      </c>
      <c r="OU68" s="11">
        <v>0</v>
      </c>
      <c r="OV68" s="11">
        <v>0</v>
      </c>
      <c r="OW68" s="11">
        <v>0</v>
      </c>
      <c r="OX68" s="11">
        <v>0</v>
      </c>
      <c r="OY68" s="11">
        <v>-7.3036459128045846E-4</v>
      </c>
      <c r="OZ68" s="11">
        <v>0</v>
      </c>
      <c r="PA68" s="11">
        <v>0</v>
      </c>
      <c r="PB68" s="11">
        <v>27.917552413614494</v>
      </c>
      <c r="PC68" s="11">
        <v>3.1521774197737489E-2</v>
      </c>
      <c r="PD68" s="11">
        <v>15.026375863623473</v>
      </c>
      <c r="PE68" s="11">
        <v>0</v>
      </c>
      <c r="PF68" s="11">
        <v>0</v>
      </c>
      <c r="PG68" s="11">
        <v>0</v>
      </c>
      <c r="PH68" s="11">
        <v>3.253129282132738</v>
      </c>
      <c r="PI68" s="11">
        <v>0</v>
      </c>
      <c r="PJ68" s="11">
        <v>0</v>
      </c>
      <c r="PK68" s="11">
        <v>0</v>
      </c>
      <c r="PL68" s="11">
        <v>5.1375498689674091</v>
      </c>
      <c r="PM68" s="11">
        <v>5.8008196599724565E-3</v>
      </c>
      <c r="PN68" s="11">
        <v>2.7652408135738447</v>
      </c>
      <c r="PO68" s="11">
        <v>0</v>
      </c>
      <c r="PP68" s="11">
        <v>0</v>
      </c>
      <c r="PQ68" s="11">
        <v>0</v>
      </c>
      <c r="PR68" s="11">
        <v>0.59865971305581356</v>
      </c>
      <c r="PS68" s="11">
        <v>0</v>
      </c>
      <c r="PT68" s="11">
        <v>0</v>
      </c>
      <c r="PU68" s="11">
        <v>0</v>
      </c>
      <c r="PV68" s="11">
        <v>25.281552110502297</v>
      </c>
      <c r="PW68" s="11">
        <v>0</v>
      </c>
      <c r="PX68" s="11">
        <v>0</v>
      </c>
      <c r="PY68" s="11">
        <v>0</v>
      </c>
      <c r="PZ68" s="11">
        <v>0</v>
      </c>
      <c r="QA68" s="11">
        <v>0</v>
      </c>
      <c r="QB68" s="11">
        <v>0</v>
      </c>
      <c r="QC68" s="11">
        <v>0</v>
      </c>
      <c r="QD68" s="11">
        <v>0</v>
      </c>
      <c r="QE68" s="11">
        <v>0</v>
      </c>
      <c r="QF68" s="11">
        <v>3.6973127226544502</v>
      </c>
      <c r="QG68" s="11">
        <v>0</v>
      </c>
      <c r="QH68" s="11">
        <v>0</v>
      </c>
      <c r="QI68" s="11">
        <v>0</v>
      </c>
      <c r="QJ68" s="11">
        <v>0</v>
      </c>
      <c r="QK68" s="11">
        <v>0</v>
      </c>
      <c r="QL68" s="11">
        <v>0</v>
      </c>
      <c r="QM68" s="11">
        <v>0</v>
      </c>
      <c r="QN68" s="11">
        <v>0</v>
      </c>
      <c r="QO68" s="11">
        <v>0</v>
      </c>
      <c r="QP68" s="11">
        <v>18.694207762537168</v>
      </c>
      <c r="QQ68" s="11">
        <v>0</v>
      </c>
      <c r="QR68" s="11">
        <v>0</v>
      </c>
      <c r="QS68" s="11">
        <v>0</v>
      </c>
      <c r="QT68" s="11">
        <v>0</v>
      </c>
      <c r="QU68" s="11">
        <v>0</v>
      </c>
      <c r="QV68" s="11">
        <v>0</v>
      </c>
      <c r="QW68" s="11">
        <v>0.18340007615459963</v>
      </c>
      <c r="QX68" s="11">
        <v>0</v>
      </c>
      <c r="QY68" s="11">
        <v>0</v>
      </c>
      <c r="QZ68" s="11">
        <v>0.53410136991079449</v>
      </c>
      <c r="RA68" s="11">
        <v>0</v>
      </c>
      <c r="RB68" s="11">
        <v>0</v>
      </c>
      <c r="RC68" s="11">
        <v>0</v>
      </c>
      <c r="RD68" s="11">
        <v>0</v>
      </c>
      <c r="RE68" s="11">
        <v>0</v>
      </c>
      <c r="RF68" s="11">
        <v>0</v>
      </c>
      <c r="RG68" s="11">
        <v>5.239817228960838E-3</v>
      </c>
      <c r="RH68" s="11">
        <v>0</v>
      </c>
      <c r="RI68" s="11">
        <v>0</v>
      </c>
      <c r="RJ68" s="11">
        <v>10.24971623155505</v>
      </c>
      <c r="RK68" s="11">
        <v>0</v>
      </c>
      <c r="RL68" s="11">
        <v>0</v>
      </c>
      <c r="RM68" s="11">
        <v>0</v>
      </c>
      <c r="RN68" s="11">
        <v>0</v>
      </c>
      <c r="RO68" s="11">
        <v>0</v>
      </c>
      <c r="RP68" s="11">
        <v>0</v>
      </c>
      <c r="RQ68" s="11">
        <v>0</v>
      </c>
      <c r="RR68" s="11">
        <v>0</v>
      </c>
      <c r="RS68" s="11">
        <v>0</v>
      </c>
      <c r="RT68" s="11">
        <v>11.035959877546379</v>
      </c>
      <c r="RU68" s="11">
        <v>0</v>
      </c>
      <c r="RV68" s="11">
        <v>0</v>
      </c>
      <c r="RW68" s="11">
        <v>0</v>
      </c>
      <c r="RX68" s="11">
        <v>0</v>
      </c>
      <c r="RY68" s="11">
        <v>0</v>
      </c>
      <c r="RZ68" s="11">
        <v>0</v>
      </c>
      <c r="SA68" s="11">
        <v>0</v>
      </c>
      <c r="SB68" s="11">
        <v>0</v>
      </c>
      <c r="SC68" s="11">
        <v>0</v>
      </c>
      <c r="SD68" s="11">
        <v>12.492546038246898</v>
      </c>
      <c r="SE68" s="11">
        <v>0</v>
      </c>
      <c r="SF68" s="11">
        <v>0</v>
      </c>
      <c r="SG68" s="11">
        <v>0</v>
      </c>
      <c r="SH68" s="11">
        <v>0</v>
      </c>
      <c r="SI68" s="11">
        <v>0</v>
      </c>
      <c r="SJ68" s="11">
        <v>0</v>
      </c>
      <c r="SK68" s="11">
        <v>0</v>
      </c>
      <c r="SL68" s="11">
        <v>0</v>
      </c>
      <c r="SM68" s="11">
        <v>0</v>
      </c>
      <c r="SN68" s="11">
        <v>0</v>
      </c>
      <c r="SO68" s="11">
        <v>0</v>
      </c>
      <c r="SP68" s="11">
        <v>0</v>
      </c>
      <c r="SQ68" s="11">
        <v>0</v>
      </c>
      <c r="SR68" s="11">
        <v>0</v>
      </c>
      <c r="SS68" s="11">
        <v>0</v>
      </c>
      <c r="ST68" s="11">
        <v>0</v>
      </c>
      <c r="SU68" s="11">
        <v>0</v>
      </c>
      <c r="SV68" s="11">
        <v>0</v>
      </c>
      <c r="SW68" s="11">
        <v>0</v>
      </c>
      <c r="SX68" s="11">
        <v>18.112455339258066</v>
      </c>
      <c r="SY68" s="11">
        <v>0</v>
      </c>
      <c r="SZ68" s="11">
        <v>0</v>
      </c>
      <c r="TA68" s="11">
        <v>0</v>
      </c>
      <c r="TB68" s="11">
        <v>0</v>
      </c>
      <c r="TC68" s="11">
        <v>0</v>
      </c>
      <c r="TD68" s="11">
        <v>0</v>
      </c>
      <c r="TE68" s="11">
        <v>0</v>
      </c>
      <c r="TF68" s="11">
        <v>0</v>
      </c>
      <c r="TG68" s="11">
        <v>0</v>
      </c>
      <c r="TH68" s="11">
        <v>2.1012105110833428</v>
      </c>
      <c r="TI68" s="11">
        <v>0</v>
      </c>
      <c r="TJ68" s="11">
        <v>0</v>
      </c>
      <c r="TK68" s="11">
        <v>0</v>
      </c>
      <c r="TL68" s="11">
        <v>0</v>
      </c>
      <c r="TM68" s="11">
        <v>0</v>
      </c>
      <c r="TN68" s="11">
        <v>0</v>
      </c>
      <c r="TO68" s="11">
        <v>0</v>
      </c>
      <c r="TP68" s="11">
        <v>0</v>
      </c>
      <c r="TQ68" s="11">
        <v>0</v>
      </c>
      <c r="TR68" s="11">
        <v>0</v>
      </c>
      <c r="TS68" s="11">
        <v>0</v>
      </c>
      <c r="TT68" s="11">
        <v>0</v>
      </c>
      <c r="TU68" s="11">
        <v>0</v>
      </c>
      <c r="TV68" s="11">
        <v>0</v>
      </c>
      <c r="TW68" s="11">
        <v>0</v>
      </c>
      <c r="TX68" s="11">
        <v>0</v>
      </c>
      <c r="TY68" s="11">
        <v>0</v>
      </c>
      <c r="TZ68" s="11">
        <v>0</v>
      </c>
      <c r="UA68" s="11">
        <v>0</v>
      </c>
      <c r="UB68" s="11">
        <v>0</v>
      </c>
      <c r="UC68" s="11">
        <v>0</v>
      </c>
      <c r="UD68" s="11">
        <v>0</v>
      </c>
      <c r="UE68" s="11">
        <v>0</v>
      </c>
      <c r="UF68" s="11">
        <v>0</v>
      </c>
      <c r="UG68" s="11">
        <v>0</v>
      </c>
      <c r="UH68" s="11">
        <v>0</v>
      </c>
      <c r="UI68" s="11">
        <v>0</v>
      </c>
      <c r="UJ68" s="11">
        <v>0</v>
      </c>
      <c r="UK68" s="11">
        <v>0</v>
      </c>
      <c r="UL68" s="11">
        <v>0</v>
      </c>
      <c r="UM68" s="11">
        <v>0</v>
      </c>
      <c r="UN68" s="11">
        <v>0</v>
      </c>
      <c r="UO68" s="11">
        <v>0</v>
      </c>
      <c r="UP68" s="11">
        <v>0</v>
      </c>
      <c r="UQ68" s="11">
        <v>0</v>
      </c>
      <c r="UR68" s="11">
        <v>0</v>
      </c>
      <c r="US68" s="11">
        <v>0</v>
      </c>
      <c r="UT68" s="11">
        <v>0</v>
      </c>
      <c r="UU68" s="11">
        <v>0</v>
      </c>
      <c r="UV68" s="11">
        <v>0</v>
      </c>
      <c r="UW68" s="11">
        <v>0</v>
      </c>
      <c r="UX68" s="11">
        <v>0</v>
      </c>
      <c r="UY68" s="11">
        <v>0</v>
      </c>
      <c r="UZ68" s="11">
        <v>0</v>
      </c>
      <c r="VA68" s="11">
        <v>0</v>
      </c>
      <c r="VB68" s="11">
        <v>0</v>
      </c>
      <c r="VC68" s="11">
        <v>0</v>
      </c>
      <c r="VD68" s="11">
        <v>0</v>
      </c>
      <c r="VE68" s="11">
        <v>0</v>
      </c>
      <c r="VF68" s="11">
        <v>0</v>
      </c>
      <c r="VG68" s="11">
        <v>0</v>
      </c>
      <c r="VH68" s="11">
        <v>0</v>
      </c>
      <c r="VI68" s="11">
        <v>0</v>
      </c>
      <c r="VJ68" s="11">
        <v>0</v>
      </c>
      <c r="VK68" s="11">
        <v>0</v>
      </c>
      <c r="VL68" s="11">
        <v>0</v>
      </c>
      <c r="VM68" s="11">
        <v>0</v>
      </c>
      <c r="VN68" s="11">
        <v>0</v>
      </c>
      <c r="VO68" s="11">
        <v>0</v>
      </c>
      <c r="VP68" s="11">
        <v>0</v>
      </c>
      <c r="VQ68" s="11">
        <v>0</v>
      </c>
      <c r="VR68" s="11">
        <v>0</v>
      </c>
      <c r="VS68" s="11">
        <v>0</v>
      </c>
      <c r="VT68" s="11">
        <v>0</v>
      </c>
      <c r="VU68" s="11">
        <v>0</v>
      </c>
      <c r="VV68" s="11">
        <v>0</v>
      </c>
      <c r="VW68" s="11">
        <v>0</v>
      </c>
      <c r="VX68" s="11">
        <v>0</v>
      </c>
      <c r="VY68" s="11">
        <v>0</v>
      </c>
      <c r="VZ68" s="11">
        <v>0</v>
      </c>
      <c r="WA68" s="11">
        <v>0</v>
      </c>
      <c r="WB68" s="11">
        <v>0</v>
      </c>
      <c r="WC68" s="11">
        <v>0</v>
      </c>
      <c r="WD68" s="11">
        <v>0</v>
      </c>
      <c r="WE68" s="11">
        <v>0</v>
      </c>
      <c r="WF68" s="11">
        <v>0</v>
      </c>
      <c r="WG68" s="11">
        <v>0</v>
      </c>
      <c r="WH68" s="11">
        <v>0</v>
      </c>
      <c r="WI68" s="11">
        <v>0</v>
      </c>
      <c r="WJ68" s="11">
        <v>0</v>
      </c>
      <c r="WK68" s="11">
        <v>0</v>
      </c>
      <c r="WL68" s="11">
        <v>0</v>
      </c>
      <c r="WM68" s="11">
        <v>0</v>
      </c>
      <c r="WN68" s="11">
        <v>0</v>
      </c>
      <c r="WO68" s="11">
        <v>0</v>
      </c>
      <c r="WP68" s="11">
        <v>0</v>
      </c>
      <c r="WQ68" s="11">
        <v>0</v>
      </c>
      <c r="WR68" s="11">
        <v>0</v>
      </c>
      <c r="WS68" s="11">
        <v>0</v>
      </c>
      <c r="WT68" s="11">
        <v>1.5630056485834127</v>
      </c>
      <c r="WU68" s="11">
        <v>0</v>
      </c>
      <c r="WV68" s="11">
        <v>0</v>
      </c>
      <c r="WW68" s="11">
        <v>0</v>
      </c>
      <c r="WX68" s="11">
        <v>0</v>
      </c>
      <c r="WY68" s="11">
        <v>0</v>
      </c>
      <c r="WZ68" s="11">
        <v>0</v>
      </c>
      <c r="XA68" s="11">
        <v>0</v>
      </c>
      <c r="XB68" s="11">
        <v>0</v>
      </c>
      <c r="XC68" s="11">
        <v>0</v>
      </c>
      <c r="XD68" s="11">
        <v>2.8807516553197092</v>
      </c>
      <c r="XE68" s="11">
        <v>0</v>
      </c>
      <c r="XF68" s="11">
        <v>0</v>
      </c>
      <c r="XG68" s="11">
        <v>0</v>
      </c>
      <c r="XH68" s="11">
        <v>0</v>
      </c>
      <c r="XI68" s="11">
        <v>0</v>
      </c>
      <c r="XJ68" s="11">
        <v>0</v>
      </c>
      <c r="XK68" s="11">
        <v>0</v>
      </c>
      <c r="XL68" s="11">
        <v>0</v>
      </c>
      <c r="XM68" s="11">
        <v>0</v>
      </c>
      <c r="XN68" s="11">
        <v>0</v>
      </c>
      <c r="XO68" s="11">
        <v>0</v>
      </c>
      <c r="XP68" s="11">
        <v>0</v>
      </c>
    </row>
    <row r="69" spans="1:640">
      <c r="A69" s="6">
        <v>276</v>
      </c>
      <c r="B69" s="3" t="s">
        <v>186</v>
      </c>
      <c r="C69" s="8">
        <f t="shared" ref="C69:C132" si="13">+L69+M69+N69</f>
        <v>474444.26156352088</v>
      </c>
      <c r="D69" s="8">
        <f t="shared" ref="D69:D132" si="14">+O69+P69+Q69+R69+S69+T69</f>
        <v>1398709.4412674564</v>
      </c>
      <c r="E69" s="60">
        <f t="shared" si="6"/>
        <v>1873153.7028309773</v>
      </c>
      <c r="F69" s="9">
        <f t="shared" ref="F69:F132" si="15">+U69+V69+W69</f>
        <v>228637.87705266458</v>
      </c>
      <c r="G69" s="9">
        <f t="shared" ref="G69:G132" si="16">+X69+Y69+Z69+AA69+AB69+AC69</f>
        <v>3535927.9970787372</v>
      </c>
      <c r="H69" s="9">
        <f t="shared" si="7"/>
        <v>3764565.874131402</v>
      </c>
      <c r="I69" s="10">
        <f t="shared" si="8"/>
        <v>703082.1386161854</v>
      </c>
      <c r="J69" s="10">
        <f t="shared" si="9"/>
        <v>4934637.4383461941</v>
      </c>
      <c r="K69" s="10">
        <f t="shared" si="10"/>
        <v>5637719.5769623797</v>
      </c>
      <c r="L69" s="57">
        <v>145569.6099307049</v>
      </c>
      <c r="M69" s="57">
        <v>328169.93958824489</v>
      </c>
      <c r="N69" s="57">
        <v>704.71204457108081</v>
      </c>
      <c r="O69" s="57">
        <v>342744.31631000026</v>
      </c>
      <c r="P69" s="57">
        <v>221895.29734189325</v>
      </c>
      <c r="Q69" s="57">
        <v>24228.70102</v>
      </c>
      <c r="R69" s="57">
        <v>441.45364000000001</v>
      </c>
      <c r="S69" s="57">
        <v>808856.89546195394</v>
      </c>
      <c r="T69" s="57">
        <v>542.77749360892551</v>
      </c>
      <c r="U69" s="58">
        <v>47840.350439907015</v>
      </c>
      <c r="V69" s="58">
        <v>180746.44665732863</v>
      </c>
      <c r="W69" s="58">
        <v>51.079955428919106</v>
      </c>
      <c r="X69" s="58">
        <v>547013.66437999997</v>
      </c>
      <c r="Y69" s="58">
        <v>33493.450570633177</v>
      </c>
      <c r="Z69" s="58">
        <v>23420</v>
      </c>
      <c r="AA69" s="58">
        <v>0</v>
      </c>
      <c r="AB69" s="58">
        <v>2931232.5934724114</v>
      </c>
      <c r="AC69" s="58">
        <v>768.28865569277434</v>
      </c>
      <c r="AD69" s="59">
        <f t="shared" si="12"/>
        <v>193409.96037061192</v>
      </c>
      <c r="AE69" s="59">
        <f t="shared" si="12"/>
        <v>508916.38624557352</v>
      </c>
      <c r="AF69" s="59">
        <f t="shared" si="12"/>
        <v>755.79199999999992</v>
      </c>
      <c r="AG69" s="59">
        <f t="shared" si="11"/>
        <v>889757.98069000023</v>
      </c>
      <c r="AH69" s="59">
        <f t="shared" si="11"/>
        <v>255388.74791252642</v>
      </c>
      <c r="AI69" s="59">
        <f t="shared" si="11"/>
        <v>47648.70102</v>
      </c>
      <c r="AJ69" s="59">
        <f t="shared" si="11"/>
        <v>441.45364000000001</v>
      </c>
      <c r="AK69" s="59">
        <f t="shared" si="11"/>
        <v>3740089.4889343651</v>
      </c>
      <c r="AL69" s="59">
        <f t="shared" si="11"/>
        <v>1311.0661493016999</v>
      </c>
      <c r="AM69" s="11">
        <v>0</v>
      </c>
      <c r="AN69" s="11">
        <v>122495.68777728765</v>
      </c>
      <c r="AO69" s="11">
        <v>704.71204457108081</v>
      </c>
      <c r="AP69" s="11">
        <v>0</v>
      </c>
      <c r="AQ69" s="11">
        <v>50679.995999999999</v>
      </c>
      <c r="AR69" s="11">
        <v>0</v>
      </c>
      <c r="AS69" s="11">
        <v>0</v>
      </c>
      <c r="AT69" s="11">
        <v>128921.93373415685</v>
      </c>
      <c r="AU69" s="11">
        <v>0</v>
      </c>
      <c r="AV69" s="11">
        <v>0</v>
      </c>
      <c r="AW69" s="11">
        <v>0</v>
      </c>
      <c r="AX69" s="11">
        <v>8878.9092227123456</v>
      </c>
      <c r="AY69" s="11">
        <v>51.079955428919106</v>
      </c>
      <c r="AZ69" s="11">
        <v>0</v>
      </c>
      <c r="BA69" s="11">
        <v>0</v>
      </c>
      <c r="BB69" s="11">
        <v>0</v>
      </c>
      <c r="BC69" s="11">
        <v>0</v>
      </c>
      <c r="BD69" s="11">
        <v>13018.16626584314</v>
      </c>
      <c r="BE69" s="11">
        <v>0</v>
      </c>
      <c r="BF69" s="11">
        <v>0</v>
      </c>
      <c r="BG69" s="11">
        <v>0</v>
      </c>
      <c r="BH69" s="11">
        <v>31197.452126947326</v>
      </c>
      <c r="BI69" s="11">
        <v>0</v>
      </c>
      <c r="BJ69" s="11">
        <v>0</v>
      </c>
      <c r="BK69" s="11">
        <v>11029.960519999999</v>
      </c>
      <c r="BL69" s="11">
        <v>0</v>
      </c>
      <c r="BM69" s="11">
        <v>0</v>
      </c>
      <c r="BN69" s="11">
        <v>-1986.0110365093965</v>
      </c>
      <c r="BO69" s="11">
        <v>0</v>
      </c>
      <c r="BP69" s="11">
        <v>0</v>
      </c>
      <c r="BQ69" s="11">
        <v>0</v>
      </c>
      <c r="BR69" s="11">
        <v>16572.313173052669</v>
      </c>
      <c r="BS69" s="11">
        <v>0</v>
      </c>
      <c r="BT69" s="11">
        <v>0</v>
      </c>
      <c r="BU69" s="11">
        <v>0</v>
      </c>
      <c r="BV69" s="11">
        <v>0</v>
      </c>
      <c r="BW69" s="11">
        <v>0</v>
      </c>
      <c r="BX69" s="11">
        <v>4804.2116565093966</v>
      </c>
      <c r="BY69" s="11">
        <v>0</v>
      </c>
      <c r="BZ69" s="11">
        <v>0</v>
      </c>
      <c r="CA69" s="11">
        <v>0</v>
      </c>
      <c r="CB69" s="11">
        <v>72843.86424365628</v>
      </c>
      <c r="CC69" s="11">
        <v>0</v>
      </c>
      <c r="CD69" s="11">
        <v>0</v>
      </c>
      <c r="CE69" s="11">
        <v>157678.47548000002</v>
      </c>
      <c r="CF69" s="11">
        <v>0</v>
      </c>
      <c r="CG69" s="11">
        <v>0</v>
      </c>
      <c r="CH69" s="11">
        <v>181814.88000509838</v>
      </c>
      <c r="CI69" s="11">
        <v>120.58393071128809</v>
      </c>
      <c r="CJ69" s="11">
        <v>0</v>
      </c>
      <c r="CK69" s="11">
        <v>0</v>
      </c>
      <c r="CL69" s="11">
        <v>10753.937886343716</v>
      </c>
      <c r="CM69" s="11">
        <v>0</v>
      </c>
      <c r="CN69" s="11">
        <v>0</v>
      </c>
      <c r="CO69" s="11">
        <v>0</v>
      </c>
      <c r="CP69" s="11">
        <v>0</v>
      </c>
      <c r="CQ69" s="11">
        <v>0</v>
      </c>
      <c r="CR69" s="11">
        <v>431784.81403490156</v>
      </c>
      <c r="CS69" s="11">
        <v>129.4160692887119</v>
      </c>
      <c r="CT69" s="11">
        <v>0</v>
      </c>
      <c r="CU69" s="11">
        <v>0</v>
      </c>
      <c r="CV69" s="11">
        <v>2245.6368003700973</v>
      </c>
      <c r="CW69" s="11">
        <v>0</v>
      </c>
      <c r="CX69" s="11">
        <v>0</v>
      </c>
      <c r="CY69" s="11">
        <v>0</v>
      </c>
      <c r="CZ69" s="11">
        <v>0</v>
      </c>
      <c r="DA69" s="11">
        <v>0</v>
      </c>
      <c r="DB69" s="11">
        <v>42190.444067312899</v>
      </c>
      <c r="DC69" s="11">
        <v>7.8025106546067233</v>
      </c>
      <c r="DD69" s="11">
        <v>0</v>
      </c>
      <c r="DE69" s="11">
        <v>0</v>
      </c>
      <c r="DF69" s="11">
        <v>68402.676819629909</v>
      </c>
      <c r="DG69" s="11">
        <v>0</v>
      </c>
      <c r="DH69" s="11">
        <v>0</v>
      </c>
      <c r="DI69" s="11">
        <v>0</v>
      </c>
      <c r="DJ69" s="11">
        <v>0</v>
      </c>
      <c r="DK69" s="11">
        <v>0</v>
      </c>
      <c r="DL69" s="11">
        <v>1285131.820932687</v>
      </c>
      <c r="DM69" s="11">
        <v>237.66648934539327</v>
      </c>
      <c r="DN69" s="11">
        <v>0</v>
      </c>
      <c r="DO69" s="11">
        <v>0</v>
      </c>
      <c r="DP69" s="11">
        <v>10532.137927848717</v>
      </c>
      <c r="DQ69" s="11">
        <v>0</v>
      </c>
      <c r="DR69" s="11">
        <v>0</v>
      </c>
      <c r="DS69" s="11">
        <v>-461.68203999999997</v>
      </c>
      <c r="DT69" s="11">
        <v>0</v>
      </c>
      <c r="DU69" s="11">
        <v>0</v>
      </c>
      <c r="DV69" s="11">
        <v>3793.3943107026016</v>
      </c>
      <c r="DW69" s="11">
        <v>0</v>
      </c>
      <c r="DX69" s="11">
        <v>0</v>
      </c>
      <c r="DY69" s="11">
        <v>0</v>
      </c>
      <c r="DZ69" s="11">
        <v>6187.0531158216399</v>
      </c>
      <c r="EA69" s="11">
        <v>0</v>
      </c>
      <c r="EB69" s="11">
        <v>0</v>
      </c>
      <c r="EC69" s="11">
        <v>0</v>
      </c>
      <c r="ED69" s="11">
        <v>0</v>
      </c>
      <c r="EE69" s="11">
        <v>0</v>
      </c>
      <c r="EF69" s="11">
        <v>1957.1981421707621</v>
      </c>
      <c r="EG69" s="11">
        <v>0</v>
      </c>
      <c r="EH69" s="11">
        <v>0</v>
      </c>
      <c r="EI69" s="11">
        <v>0</v>
      </c>
      <c r="EJ69" s="11">
        <v>-2.8420100000000001</v>
      </c>
      <c r="EK69" s="11">
        <v>0</v>
      </c>
      <c r="EL69" s="11">
        <v>0</v>
      </c>
      <c r="EM69" s="11">
        <v>0</v>
      </c>
      <c r="EN69" s="11">
        <v>0</v>
      </c>
      <c r="EO69" s="11">
        <v>441.45364000000001</v>
      </c>
      <c r="EP69" s="11">
        <v>0</v>
      </c>
      <c r="EQ69" s="11">
        <v>0</v>
      </c>
      <c r="ER69" s="11">
        <v>0</v>
      </c>
      <c r="ES69" s="11">
        <v>0</v>
      </c>
      <c r="ET69" s="11">
        <v>0</v>
      </c>
      <c r="EU69" s="11">
        <v>0</v>
      </c>
      <c r="EV69" s="11">
        <v>0</v>
      </c>
      <c r="EW69" s="11">
        <v>0</v>
      </c>
      <c r="EX69" s="11">
        <v>0</v>
      </c>
      <c r="EY69" s="11">
        <v>0</v>
      </c>
      <c r="EZ69" s="11">
        <v>3243.02</v>
      </c>
      <c r="FA69" s="11">
        <v>0</v>
      </c>
      <c r="FB69" s="11">
        <v>0</v>
      </c>
      <c r="FC69" s="11">
        <v>0</v>
      </c>
      <c r="FD69" s="11">
        <v>31473.005260000002</v>
      </c>
      <c r="FE69" s="11">
        <v>0</v>
      </c>
      <c r="FF69" s="11">
        <v>0</v>
      </c>
      <c r="FG69" s="11">
        <v>0</v>
      </c>
      <c r="FH69" s="11">
        <v>0</v>
      </c>
      <c r="FI69" s="11">
        <v>0</v>
      </c>
      <c r="FJ69" s="11">
        <v>452015.52403000003</v>
      </c>
      <c r="FK69" s="11">
        <v>345.95436000000001</v>
      </c>
      <c r="FL69" s="11">
        <v>0</v>
      </c>
      <c r="FM69" s="11">
        <v>0</v>
      </c>
      <c r="FN69" s="11">
        <v>45424.508999999998</v>
      </c>
      <c r="FO69" s="11">
        <v>0</v>
      </c>
      <c r="FP69" s="11">
        <v>0</v>
      </c>
      <c r="FQ69" s="11">
        <v>0</v>
      </c>
      <c r="FR69" s="11">
        <v>24228.70102</v>
      </c>
      <c r="FS69" s="11">
        <v>0</v>
      </c>
      <c r="FT69" s="11">
        <v>2186.29898</v>
      </c>
      <c r="FU69" s="11">
        <v>0</v>
      </c>
      <c r="FV69" s="11">
        <v>0</v>
      </c>
      <c r="FW69" s="11">
        <v>0</v>
      </c>
      <c r="FX69" s="11">
        <v>2815.3150000000001</v>
      </c>
      <c r="FY69" s="11">
        <v>0</v>
      </c>
      <c r="FZ69" s="11">
        <v>0</v>
      </c>
      <c r="GA69" s="11">
        <v>0</v>
      </c>
      <c r="GB69" s="11">
        <v>0</v>
      </c>
      <c r="GC69" s="11">
        <v>0</v>
      </c>
      <c r="GD69" s="11">
        <v>3619.355</v>
      </c>
      <c r="GE69" s="11">
        <v>0</v>
      </c>
      <c r="GF69" s="11">
        <v>0</v>
      </c>
      <c r="GG69" s="11">
        <v>0</v>
      </c>
      <c r="GH69" s="11">
        <v>11940.303</v>
      </c>
      <c r="GI69" s="11">
        <v>0</v>
      </c>
      <c r="GJ69" s="11">
        <v>0</v>
      </c>
      <c r="GK69" s="11">
        <v>0</v>
      </c>
      <c r="GL69" s="11">
        <v>0</v>
      </c>
      <c r="GM69" s="11">
        <v>0</v>
      </c>
      <c r="GN69" s="11">
        <v>585.98099999999999</v>
      </c>
      <c r="GO69" s="11">
        <v>328.25</v>
      </c>
      <c r="GP69" s="11">
        <v>0</v>
      </c>
      <c r="GQ69" s="11">
        <v>24571.173999999999</v>
      </c>
      <c r="GR69" s="11">
        <v>8887.8150000000005</v>
      </c>
      <c r="GS69" s="11">
        <v>0</v>
      </c>
      <c r="GT69" s="11">
        <v>0</v>
      </c>
      <c r="GU69" s="11">
        <v>0</v>
      </c>
      <c r="GV69" s="11">
        <v>0</v>
      </c>
      <c r="GW69" s="11">
        <v>0</v>
      </c>
      <c r="GX69" s="11">
        <v>61727.610999999997</v>
      </c>
      <c r="GY69" s="11">
        <v>0</v>
      </c>
      <c r="GZ69" s="11">
        <v>0</v>
      </c>
      <c r="HA69" s="11">
        <v>0</v>
      </c>
      <c r="HB69" s="11">
        <v>9.239139673066104</v>
      </c>
      <c r="HC69" s="11">
        <v>0</v>
      </c>
      <c r="HD69" s="11">
        <v>0</v>
      </c>
      <c r="HE69" s="11">
        <v>0</v>
      </c>
      <c r="HF69" s="11">
        <v>0</v>
      </c>
      <c r="HG69" s="11">
        <v>0</v>
      </c>
      <c r="HH69" s="11">
        <v>2172.6129837468843</v>
      </c>
      <c r="HI69" s="11">
        <v>41.60714863372506</v>
      </c>
      <c r="HJ69" s="11">
        <v>0</v>
      </c>
      <c r="HK69" s="11">
        <v>0</v>
      </c>
      <c r="HL69" s="11">
        <v>1.0747550145650029</v>
      </c>
      <c r="HM69" s="11">
        <v>0</v>
      </c>
      <c r="HN69" s="11">
        <v>0</v>
      </c>
      <c r="HO69" s="11">
        <v>0</v>
      </c>
      <c r="HP69" s="11">
        <v>0</v>
      </c>
      <c r="HQ69" s="11">
        <v>0</v>
      </c>
      <c r="HR69" s="11">
        <v>252.73204882896795</v>
      </c>
      <c r="HS69" s="11">
        <v>4.8400060198470261</v>
      </c>
      <c r="HT69" s="11">
        <v>0</v>
      </c>
      <c r="HU69" s="11">
        <v>0</v>
      </c>
      <c r="HV69" s="11">
        <v>1275.9880000000001</v>
      </c>
      <c r="HW69" s="11">
        <v>0</v>
      </c>
      <c r="HX69" s="11">
        <v>0</v>
      </c>
      <c r="HY69" s="11">
        <v>0</v>
      </c>
      <c r="HZ69" s="11">
        <v>0</v>
      </c>
      <c r="IA69" s="11">
        <v>0</v>
      </c>
      <c r="IB69" s="11">
        <v>20915.613000000001</v>
      </c>
      <c r="IC69" s="11">
        <v>0</v>
      </c>
      <c r="ID69" s="11">
        <v>0</v>
      </c>
      <c r="IE69" s="11">
        <v>0</v>
      </c>
      <c r="IF69" s="11">
        <v>38411.393620000003</v>
      </c>
      <c r="IG69" s="11">
        <v>0</v>
      </c>
      <c r="IH69" s="11">
        <v>0</v>
      </c>
      <c r="II69" s="11">
        <v>0</v>
      </c>
      <c r="IJ69" s="11">
        <v>0</v>
      </c>
      <c r="IK69" s="11">
        <v>0</v>
      </c>
      <c r="IL69" s="11">
        <v>169748.42074999996</v>
      </c>
      <c r="IM69" s="11">
        <v>0</v>
      </c>
      <c r="IN69" s="11">
        <v>0</v>
      </c>
      <c r="IO69" s="11">
        <v>0</v>
      </c>
      <c r="IP69" s="11">
        <v>0</v>
      </c>
      <c r="IQ69" s="11">
        <v>0</v>
      </c>
      <c r="IR69" s="11">
        <v>275860.95060000004</v>
      </c>
      <c r="IS69" s="11">
        <v>0</v>
      </c>
      <c r="IT69" s="11">
        <v>0</v>
      </c>
      <c r="IU69" s="11">
        <v>0</v>
      </c>
      <c r="IV69" s="11">
        <v>244313.5552</v>
      </c>
      <c r="IW69" s="11">
        <v>0</v>
      </c>
      <c r="IX69" s="11">
        <v>0</v>
      </c>
      <c r="IY69" s="11">
        <v>0</v>
      </c>
      <c r="IZ69" s="11">
        <v>0</v>
      </c>
      <c r="JA69" s="11">
        <v>0</v>
      </c>
      <c r="JB69" s="11">
        <v>0</v>
      </c>
      <c r="JC69" s="11">
        <v>0</v>
      </c>
      <c r="JD69" s="11">
        <v>0</v>
      </c>
      <c r="JE69" s="11">
        <v>0</v>
      </c>
      <c r="JF69" s="11">
        <v>0.21547996879802286</v>
      </c>
      <c r="JG69" s="11">
        <v>0</v>
      </c>
      <c r="JH69" s="11">
        <v>0</v>
      </c>
      <c r="JI69" s="11">
        <v>0</v>
      </c>
      <c r="JJ69" s="11">
        <v>0</v>
      </c>
      <c r="JK69" s="11">
        <v>0</v>
      </c>
      <c r="JL69" s="11">
        <v>0</v>
      </c>
      <c r="JM69" s="11">
        <v>0</v>
      </c>
      <c r="JN69" s="11">
        <v>0</v>
      </c>
      <c r="JO69" s="11">
        <v>0</v>
      </c>
      <c r="JP69" s="11">
        <v>3378.4228700000003</v>
      </c>
      <c r="JQ69" s="11">
        <v>0</v>
      </c>
      <c r="JR69" s="11">
        <v>0</v>
      </c>
      <c r="JS69" s="11">
        <v>0</v>
      </c>
      <c r="JT69" s="11">
        <v>0</v>
      </c>
      <c r="JU69" s="11">
        <v>0</v>
      </c>
      <c r="JV69" s="11">
        <v>0</v>
      </c>
      <c r="JW69" s="11">
        <v>0</v>
      </c>
      <c r="JX69" s="11">
        <v>0</v>
      </c>
      <c r="JY69" s="11">
        <v>0</v>
      </c>
      <c r="JZ69" s="11">
        <v>2540.9849800000002</v>
      </c>
      <c r="KA69" s="11">
        <v>0</v>
      </c>
      <c r="KB69" s="11">
        <v>0</v>
      </c>
      <c r="KC69" s="11">
        <v>0</v>
      </c>
      <c r="KD69" s="11">
        <v>0</v>
      </c>
      <c r="KE69" s="11">
        <v>0</v>
      </c>
      <c r="KF69" s="11">
        <v>0</v>
      </c>
      <c r="KG69" s="11">
        <v>0</v>
      </c>
      <c r="KH69" s="11">
        <v>0</v>
      </c>
      <c r="KI69" s="11">
        <v>0</v>
      </c>
      <c r="KJ69" s="11">
        <v>85.62294</v>
      </c>
      <c r="KK69" s="11">
        <v>0</v>
      </c>
      <c r="KL69" s="11">
        <v>0</v>
      </c>
      <c r="KM69" s="11">
        <v>0</v>
      </c>
      <c r="KN69" s="11">
        <v>0</v>
      </c>
      <c r="KO69" s="11">
        <v>0</v>
      </c>
      <c r="KP69" s="11">
        <v>0</v>
      </c>
      <c r="KQ69" s="11">
        <v>0</v>
      </c>
      <c r="KR69" s="11">
        <v>0</v>
      </c>
      <c r="KS69" s="11">
        <v>0</v>
      </c>
      <c r="KT69" s="11">
        <v>2108.0514700000003</v>
      </c>
      <c r="KU69" s="11">
        <v>0</v>
      </c>
      <c r="KV69" s="11">
        <v>0</v>
      </c>
      <c r="KW69" s="11">
        <v>0</v>
      </c>
      <c r="KX69" s="11">
        <v>0</v>
      </c>
      <c r="KY69" s="11">
        <v>0</v>
      </c>
      <c r="KZ69" s="11">
        <v>0</v>
      </c>
      <c r="LA69" s="11">
        <v>0</v>
      </c>
      <c r="LB69" s="11">
        <v>0</v>
      </c>
      <c r="LC69" s="11">
        <v>0</v>
      </c>
      <c r="LD69" s="11">
        <v>50.682128271756582</v>
      </c>
      <c r="LE69" s="11">
        <v>0</v>
      </c>
      <c r="LF69" s="11">
        <v>0</v>
      </c>
      <c r="LG69" s="11">
        <v>0</v>
      </c>
      <c r="LH69" s="11">
        <v>0</v>
      </c>
      <c r="LI69" s="11">
        <v>0</v>
      </c>
      <c r="LJ69" s="11">
        <v>0</v>
      </c>
      <c r="LK69" s="11">
        <v>0</v>
      </c>
      <c r="LL69" s="11">
        <v>0</v>
      </c>
      <c r="LM69" s="11">
        <v>0</v>
      </c>
      <c r="LN69" s="11">
        <v>53.034998822229277</v>
      </c>
      <c r="LO69" s="11">
        <v>0</v>
      </c>
      <c r="LP69" s="11">
        <v>0</v>
      </c>
      <c r="LQ69" s="11">
        <v>0</v>
      </c>
      <c r="LR69" s="11">
        <v>0</v>
      </c>
      <c r="LS69" s="11">
        <v>0</v>
      </c>
      <c r="LT69" s="11">
        <v>0</v>
      </c>
      <c r="LU69" s="11">
        <v>0</v>
      </c>
      <c r="LV69" s="11">
        <v>0</v>
      </c>
      <c r="LW69" s="11">
        <v>0</v>
      </c>
      <c r="LX69" s="11">
        <v>3045.5910199999998</v>
      </c>
      <c r="LY69" s="11">
        <v>0</v>
      </c>
      <c r="LZ69" s="11">
        <v>0</v>
      </c>
      <c r="MA69" s="11">
        <v>0</v>
      </c>
      <c r="MB69" s="11">
        <v>15025.47256</v>
      </c>
      <c r="MC69" s="11">
        <v>0</v>
      </c>
      <c r="MD69" s="11">
        <v>0</v>
      </c>
      <c r="ME69" s="11">
        <v>0</v>
      </c>
      <c r="MF69" s="11">
        <v>0</v>
      </c>
      <c r="MG69" s="11">
        <v>0</v>
      </c>
      <c r="MH69" s="11">
        <v>0</v>
      </c>
      <c r="MI69" s="11">
        <v>0</v>
      </c>
      <c r="MJ69" s="11">
        <v>0</v>
      </c>
      <c r="MK69" s="11">
        <v>0</v>
      </c>
      <c r="ML69" s="11">
        <v>0</v>
      </c>
      <c r="MM69" s="11">
        <v>0</v>
      </c>
      <c r="MN69" s="11">
        <v>0</v>
      </c>
      <c r="MO69" s="11">
        <v>0</v>
      </c>
      <c r="MP69" s="11">
        <v>0</v>
      </c>
      <c r="MQ69" s="11">
        <v>0</v>
      </c>
      <c r="MR69" s="11">
        <v>6712.0834864513981</v>
      </c>
      <c r="MS69" s="11">
        <v>0</v>
      </c>
      <c r="MT69" s="11">
        <v>0</v>
      </c>
      <c r="MU69" s="11">
        <v>0</v>
      </c>
      <c r="MV69" s="11">
        <v>0</v>
      </c>
      <c r="MW69" s="11">
        <v>0</v>
      </c>
      <c r="MX69" s="11">
        <v>0</v>
      </c>
      <c r="MY69" s="11">
        <v>0</v>
      </c>
      <c r="MZ69" s="11">
        <v>0</v>
      </c>
      <c r="NA69" s="11">
        <v>0</v>
      </c>
      <c r="NB69" s="11">
        <v>2197.1830399999999</v>
      </c>
      <c r="NC69" s="11">
        <v>0</v>
      </c>
      <c r="ND69" s="11">
        <v>0</v>
      </c>
      <c r="NE69" s="11">
        <v>0</v>
      </c>
      <c r="NF69" s="11">
        <v>0</v>
      </c>
      <c r="NG69" s="11">
        <v>0</v>
      </c>
      <c r="NH69" s="11">
        <v>0</v>
      </c>
      <c r="NI69" s="11">
        <v>0</v>
      </c>
      <c r="NJ69" s="11">
        <v>0</v>
      </c>
      <c r="NK69" s="11">
        <v>7.4918210044422117E-8</v>
      </c>
      <c r="NL69" s="11">
        <v>0</v>
      </c>
      <c r="NM69" s="11">
        <v>0</v>
      </c>
      <c r="NN69" s="11">
        <v>0</v>
      </c>
      <c r="NO69" s="11">
        <v>0</v>
      </c>
      <c r="NP69" s="11">
        <v>0</v>
      </c>
      <c r="NQ69" s="11">
        <v>0</v>
      </c>
      <c r="NR69" s="11">
        <v>0</v>
      </c>
      <c r="NS69" s="11">
        <v>0</v>
      </c>
      <c r="NT69" s="11">
        <v>0</v>
      </c>
      <c r="NU69" s="11">
        <v>0</v>
      </c>
      <c r="NV69" s="11">
        <v>0</v>
      </c>
      <c r="NW69" s="11">
        <v>0</v>
      </c>
      <c r="NX69" s="11">
        <v>0</v>
      </c>
      <c r="NY69" s="11">
        <v>0</v>
      </c>
      <c r="NZ69" s="11">
        <v>0</v>
      </c>
      <c r="OA69" s="11">
        <v>0</v>
      </c>
      <c r="OB69" s="11">
        <v>0</v>
      </c>
      <c r="OC69" s="11">
        <v>0</v>
      </c>
      <c r="OD69" s="11">
        <v>0</v>
      </c>
      <c r="OE69" s="11">
        <v>11433.168570642994</v>
      </c>
      <c r="OF69" s="11">
        <v>0</v>
      </c>
      <c r="OG69" s="11">
        <v>0</v>
      </c>
      <c r="OH69" s="11">
        <v>45467.938375119673</v>
      </c>
      <c r="OI69" s="11">
        <v>0</v>
      </c>
      <c r="OJ69" s="11">
        <v>0</v>
      </c>
      <c r="OK69" s="11">
        <v>0</v>
      </c>
      <c r="OL69" s="11">
        <v>2968.5473818932282</v>
      </c>
      <c r="OM69" s="11">
        <v>0</v>
      </c>
      <c r="ON69" s="11">
        <v>0</v>
      </c>
      <c r="OO69" s="11">
        <v>1024.7602508959885</v>
      </c>
      <c r="OP69" s="11">
        <v>0</v>
      </c>
      <c r="OQ69" s="11">
        <v>0</v>
      </c>
      <c r="OR69" s="11">
        <v>28253.711466669301</v>
      </c>
      <c r="OS69" s="11">
        <v>0</v>
      </c>
      <c r="OT69" s="11">
        <v>0</v>
      </c>
      <c r="OU69" s="11">
        <v>0</v>
      </c>
      <c r="OV69" s="11">
        <v>1844.6510706331776</v>
      </c>
      <c r="OW69" s="11">
        <v>0</v>
      </c>
      <c r="OX69" s="11">
        <v>0</v>
      </c>
      <c r="OY69" s="11">
        <v>636.78454502283546</v>
      </c>
      <c r="OZ69" s="11">
        <v>0</v>
      </c>
      <c r="PA69" s="11">
        <v>0</v>
      </c>
      <c r="PB69" s="11">
        <v>21255.725650639135</v>
      </c>
      <c r="PC69" s="11">
        <v>23.99989082917628</v>
      </c>
      <c r="PD69" s="11">
        <v>0</v>
      </c>
      <c r="PE69" s="11">
        <v>0</v>
      </c>
      <c r="PF69" s="11">
        <v>0</v>
      </c>
      <c r="PG69" s="11">
        <v>0</v>
      </c>
      <c r="PH69" s="11">
        <v>0</v>
      </c>
      <c r="PI69" s="11">
        <v>49921.625231604696</v>
      </c>
      <c r="PJ69" s="11">
        <v>0</v>
      </c>
      <c r="PK69" s="11">
        <v>0</v>
      </c>
      <c r="PL69" s="11">
        <v>3911.6018809010557</v>
      </c>
      <c r="PM69" s="11">
        <v>4.4165990684963106</v>
      </c>
      <c r="PN69" s="11">
        <v>0</v>
      </c>
      <c r="PO69" s="11">
        <v>0</v>
      </c>
      <c r="PP69" s="11">
        <v>0</v>
      </c>
      <c r="PQ69" s="11">
        <v>0</v>
      </c>
      <c r="PR69" s="11">
        <v>0</v>
      </c>
      <c r="PS69" s="11">
        <v>9186.866934731579</v>
      </c>
      <c r="PT69" s="11">
        <v>0</v>
      </c>
      <c r="PU69" s="11">
        <v>0</v>
      </c>
      <c r="PV69" s="11">
        <v>19254.821355516393</v>
      </c>
      <c r="PW69" s="11">
        <v>421.66230163244654</v>
      </c>
      <c r="PX69" s="11">
        <v>0</v>
      </c>
      <c r="PY69" s="11">
        <v>0</v>
      </c>
      <c r="PZ69" s="11">
        <v>0</v>
      </c>
      <c r="QA69" s="11">
        <v>0</v>
      </c>
      <c r="QB69" s="11">
        <v>0</v>
      </c>
      <c r="QC69" s="11">
        <v>28803.992878949437</v>
      </c>
      <c r="QD69" s="11">
        <v>0</v>
      </c>
      <c r="QE69" s="11">
        <v>0</v>
      </c>
      <c r="QF69" s="11">
        <v>2815.9305907731682</v>
      </c>
      <c r="QG69" s="11">
        <v>61.666205685281717</v>
      </c>
      <c r="QH69" s="11">
        <v>0</v>
      </c>
      <c r="QI69" s="11">
        <v>0</v>
      </c>
      <c r="QJ69" s="11">
        <v>0</v>
      </c>
      <c r="QK69" s="11">
        <v>0</v>
      </c>
      <c r="QL69" s="11">
        <v>0</v>
      </c>
      <c r="QM69" s="11">
        <v>4212.4537634834332</v>
      </c>
      <c r="QN69" s="11">
        <v>0</v>
      </c>
      <c r="QO69" s="11">
        <v>0</v>
      </c>
      <c r="QP69" s="11">
        <v>14854.139167996465</v>
      </c>
      <c r="QQ69" s="11">
        <v>0</v>
      </c>
      <c r="QR69" s="11">
        <v>0</v>
      </c>
      <c r="QS69" s="11">
        <v>0</v>
      </c>
      <c r="QT69" s="11">
        <v>0</v>
      </c>
      <c r="QU69" s="11">
        <v>0</v>
      </c>
      <c r="QV69" s="11">
        <v>0</v>
      </c>
      <c r="QW69" s="11">
        <v>5773.1109972125096</v>
      </c>
      <c r="QX69" s="11">
        <v>0</v>
      </c>
      <c r="QY69" s="11">
        <v>0</v>
      </c>
      <c r="QZ69" s="11">
        <v>424.38899680848277</v>
      </c>
      <c r="RA69" s="11">
        <v>0</v>
      </c>
      <c r="RB69" s="11">
        <v>0</v>
      </c>
      <c r="RC69" s="11">
        <v>0</v>
      </c>
      <c r="RD69" s="11">
        <v>0</v>
      </c>
      <c r="RE69" s="11">
        <v>0</v>
      </c>
      <c r="RF69" s="11">
        <v>0</v>
      </c>
      <c r="RG69" s="11">
        <v>164.94020668997811</v>
      </c>
      <c r="RH69" s="11">
        <v>0</v>
      </c>
      <c r="RI69" s="11">
        <v>0</v>
      </c>
      <c r="RJ69" s="11">
        <v>7903.4029511918279</v>
      </c>
      <c r="RK69" s="11">
        <v>0</v>
      </c>
      <c r="RL69" s="11">
        <v>0</v>
      </c>
      <c r="RM69" s="11">
        <v>0</v>
      </c>
      <c r="RN69" s="11">
        <v>0</v>
      </c>
      <c r="RO69" s="11">
        <v>0</v>
      </c>
      <c r="RP69" s="11">
        <v>0</v>
      </c>
      <c r="RQ69" s="11">
        <v>7058.048626560726</v>
      </c>
      <c r="RR69" s="11">
        <v>0</v>
      </c>
      <c r="RS69" s="11">
        <v>0</v>
      </c>
      <c r="RT69" s="11">
        <v>9056.9613821584408</v>
      </c>
      <c r="RU69" s="11">
        <v>0</v>
      </c>
      <c r="RV69" s="11">
        <v>0</v>
      </c>
      <c r="RW69" s="11">
        <v>0</v>
      </c>
      <c r="RX69" s="11">
        <v>0</v>
      </c>
      <c r="RY69" s="11">
        <v>0</v>
      </c>
      <c r="RZ69" s="11">
        <v>0</v>
      </c>
      <c r="SA69" s="11">
        <v>175901.60848110047</v>
      </c>
      <c r="SB69" s="11">
        <v>44.533903609305689</v>
      </c>
      <c r="SC69" s="11">
        <v>0</v>
      </c>
      <c r="SD69" s="11">
        <v>10252.348530501722</v>
      </c>
      <c r="SE69" s="11">
        <v>0</v>
      </c>
      <c r="SF69" s="11">
        <v>0</v>
      </c>
      <c r="SG69" s="11">
        <v>0</v>
      </c>
      <c r="SH69" s="11">
        <v>31648.799500000001</v>
      </c>
      <c r="SI69" s="11">
        <v>0</v>
      </c>
      <c r="SJ69" s="11">
        <v>0</v>
      </c>
      <c r="SK69" s="11">
        <v>167469.26241165571</v>
      </c>
      <c r="SL69" s="11">
        <v>50.411731038822175</v>
      </c>
      <c r="SM69" s="11">
        <v>0</v>
      </c>
      <c r="SN69" s="11">
        <v>0</v>
      </c>
      <c r="SO69" s="11">
        <v>0</v>
      </c>
      <c r="SP69" s="11">
        <v>0</v>
      </c>
      <c r="SQ69" s="11">
        <v>0</v>
      </c>
      <c r="SR69" s="11">
        <v>0</v>
      </c>
      <c r="SS69" s="11">
        <v>0</v>
      </c>
      <c r="ST69" s="11">
        <v>0</v>
      </c>
      <c r="SU69" s="11">
        <v>72.164000000000001</v>
      </c>
      <c r="SV69" s="11">
        <v>0</v>
      </c>
      <c r="SW69" s="11">
        <v>0</v>
      </c>
      <c r="SX69" s="11">
        <v>1811.245533925807</v>
      </c>
      <c r="SY69" s="11">
        <v>0</v>
      </c>
      <c r="SZ69" s="11">
        <v>0</v>
      </c>
      <c r="TA69" s="11">
        <v>0</v>
      </c>
      <c r="TB69" s="11">
        <v>0</v>
      </c>
      <c r="TC69" s="11">
        <v>0</v>
      </c>
      <c r="TD69" s="11">
        <v>0</v>
      </c>
      <c r="TE69" s="11">
        <v>56.521796480576796</v>
      </c>
      <c r="TF69" s="11">
        <v>0</v>
      </c>
      <c r="TG69" s="11">
        <v>0</v>
      </c>
      <c r="TH69" s="11">
        <v>210.11644116864341</v>
      </c>
      <c r="TI69" s="11">
        <v>0</v>
      </c>
      <c r="TJ69" s="11">
        <v>0</v>
      </c>
      <c r="TK69" s="11">
        <v>0</v>
      </c>
      <c r="TL69" s="11">
        <v>0</v>
      </c>
      <c r="TM69" s="11">
        <v>0</v>
      </c>
      <c r="TN69" s="11">
        <v>0</v>
      </c>
      <c r="TO69" s="11">
        <v>-2.9796806185691733</v>
      </c>
      <c r="TP69" s="11">
        <v>0</v>
      </c>
      <c r="TQ69" s="11">
        <v>0</v>
      </c>
      <c r="TR69" s="11">
        <v>0</v>
      </c>
      <c r="TS69" s="11">
        <v>0</v>
      </c>
      <c r="TT69" s="11">
        <v>0</v>
      </c>
      <c r="TU69" s="11">
        <v>0</v>
      </c>
      <c r="TV69" s="11">
        <v>0</v>
      </c>
      <c r="TW69" s="11">
        <v>0</v>
      </c>
      <c r="TX69" s="11">
        <v>0</v>
      </c>
      <c r="TY69" s="11">
        <v>0</v>
      </c>
      <c r="TZ69" s="11">
        <v>0</v>
      </c>
      <c r="UA69" s="11">
        <v>0</v>
      </c>
      <c r="UB69" s="11">
        <v>0</v>
      </c>
      <c r="UC69" s="11">
        <v>0</v>
      </c>
      <c r="UD69" s="11">
        <v>0</v>
      </c>
      <c r="UE69" s="11">
        <v>0</v>
      </c>
      <c r="UF69" s="11">
        <v>0</v>
      </c>
      <c r="UG69" s="11">
        <v>0</v>
      </c>
      <c r="UH69" s="11">
        <v>0</v>
      </c>
      <c r="UI69" s="11">
        <v>915.74378999999999</v>
      </c>
      <c r="UJ69" s="11">
        <v>0</v>
      </c>
      <c r="UK69" s="11">
        <v>0</v>
      </c>
      <c r="UL69" s="11">
        <v>0</v>
      </c>
      <c r="UM69" s="11">
        <v>0</v>
      </c>
      <c r="UN69" s="11">
        <v>0</v>
      </c>
      <c r="UO69" s="11">
        <v>0</v>
      </c>
      <c r="UP69" s="11">
        <v>0</v>
      </c>
      <c r="UQ69" s="11">
        <v>0</v>
      </c>
      <c r="UR69" s="11">
        <v>0</v>
      </c>
      <c r="US69" s="11">
        <v>0</v>
      </c>
      <c r="UT69" s="11">
        <v>0</v>
      </c>
      <c r="UU69" s="11">
        <v>0</v>
      </c>
      <c r="UV69" s="11">
        <v>0</v>
      </c>
      <c r="UW69" s="11">
        <v>0</v>
      </c>
      <c r="UX69" s="11">
        <v>0</v>
      </c>
      <c r="UY69" s="11">
        <v>0</v>
      </c>
      <c r="UZ69" s="11">
        <v>0</v>
      </c>
      <c r="VA69" s="11">
        <v>23420</v>
      </c>
      <c r="VB69" s="11">
        <v>0</v>
      </c>
      <c r="VC69" s="11">
        <v>0</v>
      </c>
      <c r="VD69" s="11">
        <v>0</v>
      </c>
      <c r="VE69" s="11">
        <v>0</v>
      </c>
      <c r="VF69" s="11">
        <v>0</v>
      </c>
      <c r="VG69" s="11">
        <v>3033.6988300000003</v>
      </c>
      <c r="VH69" s="11">
        <v>0</v>
      </c>
      <c r="VI69" s="11">
        <v>0</v>
      </c>
      <c r="VJ69" s="11">
        <v>0</v>
      </c>
      <c r="VK69" s="11">
        <v>0</v>
      </c>
      <c r="VL69" s="11">
        <v>0</v>
      </c>
      <c r="VM69" s="11">
        <v>143.92883790000002</v>
      </c>
      <c r="VN69" s="11">
        <v>0</v>
      </c>
      <c r="VO69" s="11">
        <v>0</v>
      </c>
      <c r="VP69" s="11">
        <v>0</v>
      </c>
      <c r="VQ69" s="11">
        <v>0</v>
      </c>
      <c r="VR69" s="11">
        <v>0</v>
      </c>
      <c r="VS69" s="11">
        <v>0</v>
      </c>
      <c r="VT69" s="11">
        <v>0</v>
      </c>
      <c r="VU69" s="11">
        <v>0</v>
      </c>
      <c r="VV69" s="11">
        <v>0</v>
      </c>
      <c r="VW69" s="11">
        <v>0</v>
      </c>
      <c r="VX69" s="11">
        <v>0</v>
      </c>
      <c r="VY69" s="11">
        <v>0</v>
      </c>
      <c r="VZ69" s="11">
        <v>0</v>
      </c>
      <c r="WA69" s="11">
        <v>0</v>
      </c>
      <c r="WB69" s="11">
        <v>0</v>
      </c>
      <c r="WC69" s="11">
        <v>0</v>
      </c>
      <c r="WD69" s="11">
        <v>0</v>
      </c>
      <c r="WE69" s="11">
        <v>0</v>
      </c>
      <c r="WF69" s="11">
        <v>0</v>
      </c>
      <c r="WG69" s="11">
        <v>0</v>
      </c>
      <c r="WH69" s="11">
        <v>0</v>
      </c>
      <c r="WI69" s="11">
        <v>0</v>
      </c>
      <c r="WJ69" s="11">
        <v>0</v>
      </c>
      <c r="WK69" s="11">
        <v>0</v>
      </c>
      <c r="WL69" s="11">
        <v>0</v>
      </c>
      <c r="WM69" s="11">
        <v>0</v>
      </c>
      <c r="WN69" s="11">
        <v>0</v>
      </c>
      <c r="WO69" s="11">
        <v>0</v>
      </c>
      <c r="WP69" s="11">
        <v>0</v>
      </c>
      <c r="WQ69" s="11">
        <v>0</v>
      </c>
      <c r="WR69" s="11">
        <v>0</v>
      </c>
      <c r="WS69" s="11">
        <v>0</v>
      </c>
      <c r="WT69" s="11">
        <v>1184.0850729885281</v>
      </c>
      <c r="WU69" s="11">
        <v>0</v>
      </c>
      <c r="WV69" s="11">
        <v>0</v>
      </c>
      <c r="WW69" s="11">
        <v>0</v>
      </c>
      <c r="WX69" s="11">
        <v>0</v>
      </c>
      <c r="WY69" s="11">
        <v>0</v>
      </c>
      <c r="WZ69" s="11">
        <v>0</v>
      </c>
      <c r="XA69" s="11">
        <v>72081.582832593296</v>
      </c>
      <c r="XB69" s="11">
        <v>0</v>
      </c>
      <c r="XC69" s="11">
        <v>0</v>
      </c>
      <c r="XD69" s="11">
        <v>2182.3689742532774</v>
      </c>
      <c r="XE69" s="11">
        <v>0</v>
      </c>
      <c r="XF69" s="11">
        <v>0</v>
      </c>
      <c r="XG69" s="11">
        <v>0</v>
      </c>
      <c r="XH69" s="11">
        <v>0</v>
      </c>
      <c r="XI69" s="11">
        <v>0</v>
      </c>
      <c r="XJ69" s="11">
        <v>0</v>
      </c>
      <c r="XK69" s="11">
        <v>132852.45594042155</v>
      </c>
      <c r="XL69" s="11">
        <v>0</v>
      </c>
      <c r="XM69" s="11">
        <v>0</v>
      </c>
      <c r="XN69" s="11">
        <v>342744.31631000026</v>
      </c>
      <c r="XO69" s="11">
        <v>271152.71377999993</v>
      </c>
      <c r="XP69" s="11">
        <v>613897.03009000025</v>
      </c>
    </row>
    <row r="70" spans="1:640">
      <c r="A70" s="6">
        <v>288</v>
      </c>
      <c r="B70" s="3" t="s">
        <v>187</v>
      </c>
      <c r="C70" s="8">
        <f t="shared" si="13"/>
        <v>1500.8271094466763</v>
      </c>
      <c r="D70" s="8">
        <f t="shared" si="14"/>
        <v>170.34813207863567</v>
      </c>
      <c r="E70" s="60">
        <f t="shared" ref="E70:E132" si="17">+C70+D70</f>
        <v>1671.175241525312</v>
      </c>
      <c r="F70" s="9">
        <f t="shared" si="15"/>
        <v>347.6007074076494</v>
      </c>
      <c r="G70" s="9">
        <f t="shared" si="16"/>
        <v>1462.6269297936897</v>
      </c>
      <c r="H70" s="9">
        <f t="shared" ref="H70:H132" si="18">+F70+G70</f>
        <v>1810.2276372013391</v>
      </c>
      <c r="I70" s="10">
        <f t="shared" ref="I70:I132" si="19">+C70+F70</f>
        <v>1848.4278168543258</v>
      </c>
      <c r="J70" s="10">
        <f t="shared" ref="J70:J132" si="20">+D70+G70</f>
        <v>1632.9750618723253</v>
      </c>
      <c r="K70" s="10">
        <f t="shared" ref="K70:K132" si="21">+E70+H70</f>
        <v>3481.4028787266511</v>
      </c>
      <c r="L70" s="57">
        <v>352.16585324646485</v>
      </c>
      <c r="M70" s="57">
        <v>224.65148687572773</v>
      </c>
      <c r="N70" s="57">
        <v>924.00976932448373</v>
      </c>
      <c r="O70" s="57">
        <v>0</v>
      </c>
      <c r="P70" s="57">
        <v>0</v>
      </c>
      <c r="Q70" s="57">
        <v>0</v>
      </c>
      <c r="R70" s="57">
        <v>167.23491154951955</v>
      </c>
      <c r="S70" s="57">
        <v>3.113220529116127</v>
      </c>
      <c r="T70" s="57">
        <v>0</v>
      </c>
      <c r="U70" s="58">
        <v>115.95189724187742</v>
      </c>
      <c r="V70" s="58">
        <v>10.418492987755499</v>
      </c>
      <c r="W70" s="58">
        <v>221.23031717801649</v>
      </c>
      <c r="X70" s="58">
        <v>0</v>
      </c>
      <c r="Y70" s="58">
        <v>0</v>
      </c>
      <c r="Z70" s="58">
        <v>0</v>
      </c>
      <c r="AA70" s="58">
        <v>1469.7946887414919</v>
      </c>
      <c r="AB70" s="58">
        <v>-7.1677589478023078</v>
      </c>
      <c r="AC70" s="58">
        <v>0</v>
      </c>
      <c r="AD70" s="59">
        <f t="shared" si="12"/>
        <v>468.11775048834227</v>
      </c>
      <c r="AE70" s="59">
        <f t="shared" si="12"/>
        <v>235.06997986348324</v>
      </c>
      <c r="AF70" s="59">
        <f t="shared" si="12"/>
        <v>1145.2400865025002</v>
      </c>
      <c r="AG70" s="59">
        <f t="shared" si="11"/>
        <v>0</v>
      </c>
      <c r="AH70" s="59">
        <f t="shared" si="11"/>
        <v>0</v>
      </c>
      <c r="AI70" s="59">
        <f t="shared" si="11"/>
        <v>0</v>
      </c>
      <c r="AJ70" s="59">
        <f t="shared" si="11"/>
        <v>1637.0296002910113</v>
      </c>
      <c r="AK70" s="59">
        <f t="shared" si="11"/>
        <v>-4.0545384186861808</v>
      </c>
      <c r="AL70" s="59">
        <f t="shared" si="11"/>
        <v>0</v>
      </c>
      <c r="AM70" s="11">
        <v>0</v>
      </c>
      <c r="AN70" s="11">
        <v>0</v>
      </c>
      <c r="AO70" s="11">
        <v>273.63872316246903</v>
      </c>
      <c r="AP70" s="11">
        <v>0</v>
      </c>
      <c r="AQ70" s="11">
        <v>0</v>
      </c>
      <c r="AR70" s="11">
        <v>0</v>
      </c>
      <c r="AS70" s="11">
        <v>0.14359196030646851</v>
      </c>
      <c r="AT70" s="11">
        <v>0</v>
      </c>
      <c r="AU70" s="11">
        <v>0</v>
      </c>
      <c r="AV70" s="11">
        <v>0</v>
      </c>
      <c r="AW70" s="11">
        <v>0</v>
      </c>
      <c r="AX70" s="11">
        <v>0</v>
      </c>
      <c r="AY70" s="11">
        <v>19.834276837530933</v>
      </c>
      <c r="AZ70" s="11">
        <v>0</v>
      </c>
      <c r="BA70" s="11">
        <v>0</v>
      </c>
      <c r="BB70" s="11">
        <v>0</v>
      </c>
      <c r="BC70" s="11">
        <v>1.0408039693531478E-2</v>
      </c>
      <c r="BD70" s="11">
        <v>0</v>
      </c>
      <c r="BE70" s="11">
        <v>0</v>
      </c>
      <c r="BF70" s="11">
        <v>0</v>
      </c>
      <c r="BG70" s="11">
        <v>0</v>
      </c>
      <c r="BH70" s="11">
        <v>19.592383549106945</v>
      </c>
      <c r="BI70" s="11">
        <v>0</v>
      </c>
      <c r="BJ70" s="11">
        <v>0</v>
      </c>
      <c r="BK70" s="11">
        <v>0</v>
      </c>
      <c r="BL70" s="11">
        <v>0</v>
      </c>
      <c r="BM70" s="11">
        <v>0</v>
      </c>
      <c r="BN70" s="11">
        <v>0</v>
      </c>
      <c r="BO70" s="11">
        <v>0</v>
      </c>
      <c r="BP70" s="11">
        <v>0</v>
      </c>
      <c r="BQ70" s="11">
        <v>0</v>
      </c>
      <c r="BR70" s="11">
        <v>10.407616450893052</v>
      </c>
      <c r="BS70" s="11">
        <v>0</v>
      </c>
      <c r="BT70" s="11">
        <v>0</v>
      </c>
      <c r="BU70" s="11">
        <v>0</v>
      </c>
      <c r="BV70" s="11">
        <v>0</v>
      </c>
      <c r="BW70" s="11">
        <v>0</v>
      </c>
      <c r="BX70" s="11">
        <v>0</v>
      </c>
      <c r="BY70" s="11">
        <v>0</v>
      </c>
      <c r="BZ70" s="11">
        <v>0</v>
      </c>
      <c r="CA70" s="11">
        <v>0</v>
      </c>
      <c r="CB70" s="11">
        <v>0</v>
      </c>
      <c r="CC70" s="11">
        <v>91.890743230675668</v>
      </c>
      <c r="CD70" s="11">
        <v>0</v>
      </c>
      <c r="CE70" s="11">
        <v>0</v>
      </c>
      <c r="CF70" s="11">
        <v>0</v>
      </c>
      <c r="CG70" s="11">
        <v>0</v>
      </c>
      <c r="CH70" s="11">
        <v>0</v>
      </c>
      <c r="CI70" s="11">
        <v>0</v>
      </c>
      <c r="CJ70" s="11">
        <v>0</v>
      </c>
      <c r="CK70" s="11">
        <v>0</v>
      </c>
      <c r="CL70" s="11">
        <v>0</v>
      </c>
      <c r="CM70" s="11">
        <v>98.621256769324333</v>
      </c>
      <c r="CN70" s="11">
        <v>0</v>
      </c>
      <c r="CO70" s="11">
        <v>0</v>
      </c>
      <c r="CP70" s="11">
        <v>0</v>
      </c>
      <c r="CQ70" s="11">
        <v>0</v>
      </c>
      <c r="CR70" s="11">
        <v>0</v>
      </c>
      <c r="CS70" s="11">
        <v>0</v>
      </c>
      <c r="CT70" s="11">
        <v>0</v>
      </c>
      <c r="CU70" s="11">
        <v>0</v>
      </c>
      <c r="CV70" s="11">
        <v>0</v>
      </c>
      <c r="CW70" s="11">
        <v>0</v>
      </c>
      <c r="CX70" s="11">
        <v>0</v>
      </c>
      <c r="CY70" s="11">
        <v>0</v>
      </c>
      <c r="CZ70" s="11">
        <v>0</v>
      </c>
      <c r="DA70" s="11">
        <v>47.67920178071401</v>
      </c>
      <c r="DB70" s="11">
        <v>0</v>
      </c>
      <c r="DC70" s="11">
        <v>0</v>
      </c>
      <c r="DD70" s="11">
        <v>0</v>
      </c>
      <c r="DE70" s="11">
        <v>0</v>
      </c>
      <c r="DF70" s="11">
        <v>0</v>
      </c>
      <c r="DG70" s="11">
        <v>0</v>
      </c>
      <c r="DH70" s="11">
        <v>0</v>
      </c>
      <c r="DI70" s="11">
        <v>0</v>
      </c>
      <c r="DJ70" s="11">
        <v>0</v>
      </c>
      <c r="DK70" s="11">
        <v>1452.320798219286</v>
      </c>
      <c r="DL70" s="11">
        <v>0</v>
      </c>
      <c r="DM70" s="11">
        <v>0</v>
      </c>
      <c r="DN70" s="11">
        <v>0</v>
      </c>
      <c r="DO70" s="11">
        <v>0</v>
      </c>
      <c r="DP70" s="11">
        <v>0</v>
      </c>
      <c r="DQ70" s="11">
        <v>0</v>
      </c>
      <c r="DR70" s="11">
        <v>0</v>
      </c>
      <c r="DS70" s="11">
        <v>0</v>
      </c>
      <c r="DT70" s="11">
        <v>0</v>
      </c>
      <c r="DU70" s="11">
        <v>0</v>
      </c>
      <c r="DV70" s="11">
        <v>0</v>
      </c>
      <c r="DW70" s="11">
        <v>0</v>
      </c>
      <c r="DX70" s="11">
        <v>0</v>
      </c>
      <c r="DY70" s="11">
        <v>0</v>
      </c>
      <c r="DZ70" s="11">
        <v>0</v>
      </c>
      <c r="EA70" s="11">
        <v>0</v>
      </c>
      <c r="EB70" s="11">
        <v>0</v>
      </c>
      <c r="EC70" s="11">
        <v>0</v>
      </c>
      <c r="ED70" s="11">
        <v>0</v>
      </c>
      <c r="EE70" s="11">
        <v>0</v>
      </c>
      <c r="EF70" s="11">
        <v>0</v>
      </c>
      <c r="EG70" s="11">
        <v>0</v>
      </c>
      <c r="EH70" s="11">
        <v>0</v>
      </c>
      <c r="EI70" s="11">
        <v>0</v>
      </c>
      <c r="EJ70" s="11">
        <v>0</v>
      </c>
      <c r="EK70" s="11">
        <v>0</v>
      </c>
      <c r="EL70" s="11">
        <v>0</v>
      </c>
      <c r="EM70" s="11">
        <v>0</v>
      </c>
      <c r="EN70" s="11">
        <v>0</v>
      </c>
      <c r="EO70" s="11">
        <v>0</v>
      </c>
      <c r="EP70" s="11">
        <v>0</v>
      </c>
      <c r="EQ70" s="11">
        <v>0</v>
      </c>
      <c r="ER70" s="11">
        <v>0</v>
      </c>
      <c r="ES70" s="11">
        <v>0</v>
      </c>
      <c r="ET70" s="11">
        <v>0</v>
      </c>
      <c r="EU70" s="11">
        <v>0</v>
      </c>
      <c r="EV70" s="11">
        <v>0</v>
      </c>
      <c r="EW70" s="11">
        <v>0</v>
      </c>
      <c r="EX70" s="11">
        <v>0</v>
      </c>
      <c r="EY70" s="11">
        <v>0</v>
      </c>
      <c r="EZ70" s="11">
        <v>0</v>
      </c>
      <c r="FA70" s="11">
        <v>0</v>
      </c>
      <c r="FB70" s="11">
        <v>0</v>
      </c>
      <c r="FC70" s="11">
        <v>0</v>
      </c>
      <c r="FD70" s="11">
        <v>0</v>
      </c>
      <c r="FE70" s="11">
        <v>0</v>
      </c>
      <c r="FF70" s="11">
        <v>0</v>
      </c>
      <c r="FG70" s="11">
        <v>0</v>
      </c>
      <c r="FH70" s="11">
        <v>0</v>
      </c>
      <c r="FI70" s="11">
        <v>0</v>
      </c>
      <c r="FJ70" s="11">
        <v>0</v>
      </c>
      <c r="FK70" s="11">
        <v>0</v>
      </c>
      <c r="FL70" s="11">
        <v>0</v>
      </c>
      <c r="FM70" s="11">
        <v>0</v>
      </c>
      <c r="FN70" s="11">
        <v>205</v>
      </c>
      <c r="FO70" s="11">
        <v>0</v>
      </c>
      <c r="FP70" s="11">
        <v>0</v>
      </c>
      <c r="FQ70" s="11">
        <v>0</v>
      </c>
      <c r="FR70" s="11">
        <v>0</v>
      </c>
      <c r="FS70" s="11">
        <v>0</v>
      </c>
      <c r="FT70" s="11">
        <v>0</v>
      </c>
      <c r="FU70" s="11">
        <v>0</v>
      </c>
      <c r="FV70" s="11">
        <v>0</v>
      </c>
      <c r="FW70" s="11">
        <v>0</v>
      </c>
      <c r="FX70" s="11">
        <v>0</v>
      </c>
      <c r="FY70" s="11">
        <v>0</v>
      </c>
      <c r="FZ70" s="11">
        <v>0</v>
      </c>
      <c r="GA70" s="11">
        <v>0</v>
      </c>
      <c r="GB70" s="11">
        <v>0</v>
      </c>
      <c r="GC70" s="11">
        <v>0</v>
      </c>
      <c r="GD70" s="11">
        <v>0</v>
      </c>
      <c r="GE70" s="11">
        <v>0</v>
      </c>
      <c r="GF70" s="11">
        <v>0</v>
      </c>
      <c r="GG70" s="11">
        <v>0</v>
      </c>
      <c r="GH70" s="11">
        <v>0</v>
      </c>
      <c r="GI70" s="11">
        <v>0</v>
      </c>
      <c r="GJ70" s="11">
        <v>0</v>
      </c>
      <c r="GK70" s="11">
        <v>0</v>
      </c>
      <c r="GL70" s="11">
        <v>0</v>
      </c>
      <c r="GM70" s="11">
        <v>0</v>
      </c>
      <c r="GN70" s="11">
        <v>0</v>
      </c>
      <c r="GO70" s="11">
        <v>0</v>
      </c>
      <c r="GP70" s="11">
        <v>0</v>
      </c>
      <c r="GQ70" s="11">
        <v>42.960999999999999</v>
      </c>
      <c r="GR70" s="11">
        <v>0</v>
      </c>
      <c r="GS70" s="11">
        <v>0</v>
      </c>
      <c r="GT70" s="11">
        <v>0</v>
      </c>
      <c r="GU70" s="11">
        <v>0</v>
      </c>
      <c r="GV70" s="11">
        <v>0</v>
      </c>
      <c r="GW70" s="11">
        <v>0</v>
      </c>
      <c r="GX70" s="11">
        <v>10</v>
      </c>
      <c r="GY70" s="11">
        <v>0</v>
      </c>
      <c r="GZ70" s="11">
        <v>0</v>
      </c>
      <c r="HA70" s="11">
        <v>0</v>
      </c>
      <c r="HB70" s="11">
        <v>0</v>
      </c>
      <c r="HC70" s="11">
        <v>0</v>
      </c>
      <c r="HD70" s="11">
        <v>0</v>
      </c>
      <c r="HE70" s="11">
        <v>0</v>
      </c>
      <c r="HF70" s="11">
        <v>0</v>
      </c>
      <c r="HG70" s="11">
        <v>0</v>
      </c>
      <c r="HH70" s="11">
        <v>0</v>
      </c>
      <c r="HI70" s="11">
        <v>0</v>
      </c>
      <c r="HJ70" s="11">
        <v>0</v>
      </c>
      <c r="HK70" s="11">
        <v>0</v>
      </c>
      <c r="HL70" s="11">
        <v>0</v>
      </c>
      <c r="HM70" s="11">
        <v>0</v>
      </c>
      <c r="HN70" s="11">
        <v>0</v>
      </c>
      <c r="HO70" s="11">
        <v>0</v>
      </c>
      <c r="HP70" s="11">
        <v>0</v>
      </c>
      <c r="HQ70" s="11">
        <v>0</v>
      </c>
      <c r="HR70" s="11">
        <v>0</v>
      </c>
      <c r="HS70" s="11">
        <v>0</v>
      </c>
      <c r="HT70" s="11">
        <v>0</v>
      </c>
      <c r="HU70" s="11">
        <v>0</v>
      </c>
      <c r="HV70" s="11">
        <v>0</v>
      </c>
      <c r="HW70" s="11">
        <v>0</v>
      </c>
      <c r="HX70" s="11">
        <v>0</v>
      </c>
      <c r="HY70" s="11">
        <v>0</v>
      </c>
      <c r="HZ70" s="11">
        <v>0</v>
      </c>
      <c r="IA70" s="11">
        <v>0</v>
      </c>
      <c r="IB70" s="11">
        <v>0</v>
      </c>
      <c r="IC70" s="11">
        <v>0</v>
      </c>
      <c r="ID70" s="11">
        <v>0</v>
      </c>
      <c r="IE70" s="11">
        <v>0</v>
      </c>
      <c r="IF70" s="11">
        <v>0</v>
      </c>
      <c r="IG70" s="11">
        <v>0</v>
      </c>
      <c r="IH70" s="11">
        <v>0</v>
      </c>
      <c r="II70" s="11">
        <v>0</v>
      </c>
      <c r="IJ70" s="11">
        <v>0</v>
      </c>
      <c r="IK70" s="11">
        <v>0</v>
      </c>
      <c r="IL70" s="11">
        <v>0</v>
      </c>
      <c r="IM70" s="11">
        <v>0</v>
      </c>
      <c r="IN70" s="11">
        <v>0</v>
      </c>
      <c r="IO70" s="11">
        <v>0</v>
      </c>
      <c r="IP70" s="11">
        <v>0</v>
      </c>
      <c r="IQ70" s="11">
        <v>0</v>
      </c>
      <c r="IR70" s="11">
        <v>0</v>
      </c>
      <c r="IS70" s="11">
        <v>0</v>
      </c>
      <c r="IT70" s="11">
        <v>0</v>
      </c>
      <c r="IU70" s="11">
        <v>0</v>
      </c>
      <c r="IV70" s="11">
        <v>0</v>
      </c>
      <c r="IW70" s="11">
        <v>0</v>
      </c>
      <c r="IX70" s="11">
        <v>0</v>
      </c>
      <c r="IY70" s="11">
        <v>0</v>
      </c>
      <c r="IZ70" s="11">
        <v>0</v>
      </c>
      <c r="JA70" s="11">
        <v>0</v>
      </c>
      <c r="JB70" s="11">
        <v>0</v>
      </c>
      <c r="JC70" s="11">
        <v>0</v>
      </c>
      <c r="JD70" s="11">
        <v>0</v>
      </c>
      <c r="JE70" s="11">
        <v>0</v>
      </c>
      <c r="JF70" s="11">
        <v>31.999995366329738</v>
      </c>
      <c r="JG70" s="11">
        <v>0</v>
      </c>
      <c r="JH70" s="11">
        <v>0</v>
      </c>
      <c r="JI70" s="11">
        <v>0</v>
      </c>
      <c r="JJ70" s="11">
        <v>0</v>
      </c>
      <c r="JK70" s="11">
        <v>0</v>
      </c>
      <c r="JL70" s="11">
        <v>0</v>
      </c>
      <c r="JM70" s="11">
        <v>0</v>
      </c>
      <c r="JN70" s="11">
        <v>0</v>
      </c>
      <c r="JO70" s="11">
        <v>0</v>
      </c>
      <c r="JP70" s="11">
        <v>0</v>
      </c>
      <c r="JQ70" s="11">
        <v>0</v>
      </c>
      <c r="JR70" s="11">
        <v>0</v>
      </c>
      <c r="JS70" s="11">
        <v>0</v>
      </c>
      <c r="JT70" s="11">
        <v>0</v>
      </c>
      <c r="JU70" s="11">
        <v>0</v>
      </c>
      <c r="JV70" s="11">
        <v>0</v>
      </c>
      <c r="JW70" s="11">
        <v>0</v>
      </c>
      <c r="JX70" s="11">
        <v>0</v>
      </c>
      <c r="JY70" s="11">
        <v>0</v>
      </c>
      <c r="JZ70" s="11">
        <v>0</v>
      </c>
      <c r="KA70" s="11">
        <v>0</v>
      </c>
      <c r="KB70" s="11">
        <v>0</v>
      </c>
      <c r="KC70" s="11">
        <v>0</v>
      </c>
      <c r="KD70" s="11">
        <v>0</v>
      </c>
      <c r="KE70" s="11">
        <v>0</v>
      </c>
      <c r="KF70" s="11">
        <v>0</v>
      </c>
      <c r="KG70" s="11">
        <v>0</v>
      </c>
      <c r="KH70" s="11">
        <v>0</v>
      </c>
      <c r="KI70" s="11">
        <v>0</v>
      </c>
      <c r="KJ70" s="11">
        <v>0</v>
      </c>
      <c r="KK70" s="11">
        <v>0</v>
      </c>
      <c r="KL70" s="11">
        <v>0</v>
      </c>
      <c r="KM70" s="11">
        <v>0</v>
      </c>
      <c r="KN70" s="11">
        <v>0</v>
      </c>
      <c r="KO70" s="11">
        <v>0</v>
      </c>
      <c r="KP70" s="11">
        <v>0</v>
      </c>
      <c r="KQ70" s="11">
        <v>0</v>
      </c>
      <c r="KR70" s="11">
        <v>0</v>
      </c>
      <c r="KS70" s="11">
        <v>0</v>
      </c>
      <c r="KT70" s="11">
        <v>0</v>
      </c>
      <c r="KU70" s="11">
        <v>0</v>
      </c>
      <c r="KV70" s="11">
        <v>0</v>
      </c>
      <c r="KW70" s="11">
        <v>0</v>
      </c>
      <c r="KX70" s="11">
        <v>0</v>
      </c>
      <c r="KY70" s="11">
        <v>0</v>
      </c>
      <c r="KZ70" s="11">
        <v>0</v>
      </c>
      <c r="LA70" s="11">
        <v>0</v>
      </c>
      <c r="LB70" s="11">
        <v>0</v>
      </c>
      <c r="LC70" s="11">
        <v>0</v>
      </c>
      <c r="LD70" s="11">
        <v>0</v>
      </c>
      <c r="LE70" s="11">
        <v>0</v>
      </c>
      <c r="LF70" s="11">
        <v>0</v>
      </c>
      <c r="LG70" s="11">
        <v>0</v>
      </c>
      <c r="LH70" s="11">
        <v>0</v>
      </c>
      <c r="LI70" s="11">
        <v>0</v>
      </c>
      <c r="LJ70" s="11">
        <v>0</v>
      </c>
      <c r="LK70" s="11">
        <v>0</v>
      </c>
      <c r="LL70" s="11">
        <v>0</v>
      </c>
      <c r="LM70" s="11">
        <v>0</v>
      </c>
      <c r="LN70" s="11">
        <v>0</v>
      </c>
      <c r="LO70" s="11">
        <v>0</v>
      </c>
      <c r="LP70" s="11">
        <v>0</v>
      </c>
      <c r="LQ70" s="11">
        <v>0</v>
      </c>
      <c r="LR70" s="11">
        <v>0</v>
      </c>
      <c r="LS70" s="11">
        <v>0</v>
      </c>
      <c r="LT70" s="11">
        <v>0</v>
      </c>
      <c r="LU70" s="11">
        <v>0</v>
      </c>
      <c r="LV70" s="11">
        <v>0</v>
      </c>
      <c r="LW70" s="11">
        <v>0</v>
      </c>
      <c r="LX70" s="11">
        <v>0</v>
      </c>
      <c r="LY70" s="11">
        <v>0</v>
      </c>
      <c r="LZ70" s="11">
        <v>0</v>
      </c>
      <c r="MA70" s="11">
        <v>0</v>
      </c>
      <c r="MB70" s="11">
        <v>0</v>
      </c>
      <c r="MC70" s="11">
        <v>0</v>
      </c>
      <c r="MD70" s="11">
        <v>0</v>
      </c>
      <c r="ME70" s="11">
        <v>0</v>
      </c>
      <c r="MF70" s="11">
        <v>0</v>
      </c>
      <c r="MG70" s="11">
        <v>0</v>
      </c>
      <c r="MH70" s="11">
        <v>0</v>
      </c>
      <c r="MI70" s="11">
        <v>0</v>
      </c>
      <c r="MJ70" s="11">
        <v>0</v>
      </c>
      <c r="MK70" s="11">
        <v>0</v>
      </c>
      <c r="ML70" s="11">
        <v>0</v>
      </c>
      <c r="MM70" s="11">
        <v>0</v>
      </c>
      <c r="MN70" s="11">
        <v>0</v>
      </c>
      <c r="MO70" s="11">
        <v>0</v>
      </c>
      <c r="MP70" s="11">
        <v>0</v>
      </c>
      <c r="MQ70" s="11">
        <v>0</v>
      </c>
      <c r="MR70" s="11">
        <v>0</v>
      </c>
      <c r="MS70" s="11">
        <v>0</v>
      </c>
      <c r="MT70" s="11">
        <v>0</v>
      </c>
      <c r="MU70" s="11">
        <v>0</v>
      </c>
      <c r="MV70" s="11">
        <v>0</v>
      </c>
      <c r="MW70" s="11">
        <v>0</v>
      </c>
      <c r="MX70" s="11">
        <v>0</v>
      </c>
      <c r="MY70" s="11">
        <v>0</v>
      </c>
      <c r="MZ70" s="11">
        <v>0</v>
      </c>
      <c r="NA70" s="11">
        <v>0</v>
      </c>
      <c r="NB70" s="11">
        <v>0</v>
      </c>
      <c r="NC70" s="11">
        <v>0</v>
      </c>
      <c r="ND70" s="11">
        <v>0</v>
      </c>
      <c r="NE70" s="11">
        <v>0</v>
      </c>
      <c r="NF70" s="11">
        <v>0</v>
      </c>
      <c r="NG70" s="11">
        <v>0</v>
      </c>
      <c r="NH70" s="11">
        <v>0</v>
      </c>
      <c r="NI70" s="11">
        <v>0</v>
      </c>
      <c r="NJ70" s="11">
        <v>0</v>
      </c>
      <c r="NK70" s="11">
        <v>0</v>
      </c>
      <c r="NL70" s="11">
        <v>0</v>
      </c>
      <c r="NM70" s="11">
        <v>0</v>
      </c>
      <c r="NN70" s="11">
        <v>0</v>
      </c>
      <c r="NO70" s="11">
        <v>0</v>
      </c>
      <c r="NP70" s="11">
        <v>0</v>
      </c>
      <c r="NQ70" s="11">
        <v>0</v>
      </c>
      <c r="NR70" s="11">
        <v>0</v>
      </c>
      <c r="NS70" s="11">
        <v>0</v>
      </c>
      <c r="NT70" s="11">
        <v>0</v>
      </c>
      <c r="NU70" s="11">
        <v>0</v>
      </c>
      <c r="NV70" s="11">
        <v>0</v>
      </c>
      <c r="NW70" s="11">
        <v>0</v>
      </c>
      <c r="NX70" s="11">
        <v>0</v>
      </c>
      <c r="NY70" s="11">
        <v>0</v>
      </c>
      <c r="NZ70" s="11">
        <v>0</v>
      </c>
      <c r="OA70" s="11">
        <v>0</v>
      </c>
      <c r="OB70" s="11">
        <v>0</v>
      </c>
      <c r="OC70" s="11">
        <v>0</v>
      </c>
      <c r="OD70" s="11">
        <v>0</v>
      </c>
      <c r="OE70" s="11">
        <v>0</v>
      </c>
      <c r="OF70" s="11">
        <v>0</v>
      </c>
      <c r="OG70" s="11">
        <v>0</v>
      </c>
      <c r="OH70" s="11">
        <v>111.99004521224984</v>
      </c>
      <c r="OI70" s="11">
        <v>0</v>
      </c>
      <c r="OJ70" s="11">
        <v>0</v>
      </c>
      <c r="OK70" s="11">
        <v>0</v>
      </c>
      <c r="OL70" s="11">
        <v>0</v>
      </c>
      <c r="OM70" s="11">
        <v>0</v>
      </c>
      <c r="ON70" s="11">
        <v>0</v>
      </c>
      <c r="OO70" s="11">
        <v>-2.6497228004350889E-2</v>
      </c>
      <c r="OP70" s="11">
        <v>0</v>
      </c>
      <c r="OQ70" s="11">
        <v>0</v>
      </c>
      <c r="OR70" s="11">
        <v>69.590452913466393</v>
      </c>
      <c r="OS70" s="11">
        <v>0</v>
      </c>
      <c r="OT70" s="11">
        <v>0</v>
      </c>
      <c r="OU70" s="11">
        <v>0</v>
      </c>
      <c r="OV70" s="11">
        <v>0</v>
      </c>
      <c r="OW70" s="11">
        <v>0</v>
      </c>
      <c r="OX70" s="11">
        <v>0</v>
      </c>
      <c r="OY70" s="11">
        <v>-1.6465339345826658E-2</v>
      </c>
      <c r="OZ70" s="11">
        <v>0</v>
      </c>
      <c r="PA70" s="11">
        <v>0</v>
      </c>
      <c r="PB70" s="11">
        <v>52.345409905945246</v>
      </c>
      <c r="PC70" s="11">
        <v>5.9103326620757797E-2</v>
      </c>
      <c r="PD70" s="11">
        <v>558.480302931339</v>
      </c>
      <c r="PE70" s="11">
        <v>0</v>
      </c>
      <c r="PF70" s="11">
        <v>0</v>
      </c>
      <c r="PG70" s="11">
        <v>0</v>
      </c>
      <c r="PH70" s="11">
        <v>0</v>
      </c>
      <c r="PI70" s="11">
        <v>-38.860277609209263</v>
      </c>
      <c r="PJ70" s="11">
        <v>0</v>
      </c>
      <c r="PK70" s="11">
        <v>0</v>
      </c>
      <c r="PL70" s="11">
        <v>9.6329058442883824</v>
      </c>
      <c r="PM70" s="11">
        <v>1.0876536862448357E-2</v>
      </c>
      <c r="PN70" s="11">
        <v>102.77478357116122</v>
      </c>
      <c r="PO70" s="11">
        <v>0</v>
      </c>
      <c r="PP70" s="11">
        <v>0</v>
      </c>
      <c r="PQ70" s="11">
        <v>0</v>
      </c>
      <c r="PR70" s="11">
        <v>0</v>
      </c>
      <c r="PS70" s="11">
        <v>-7.1512936084564815</v>
      </c>
      <c r="PT70" s="11">
        <v>0</v>
      </c>
      <c r="PU70" s="11">
        <v>0</v>
      </c>
      <c r="PV70" s="11">
        <v>47.402314635549509</v>
      </c>
      <c r="PW70" s="11">
        <v>0</v>
      </c>
      <c r="PX70" s="11">
        <v>0</v>
      </c>
      <c r="PY70" s="11">
        <v>0</v>
      </c>
      <c r="PZ70" s="11">
        <v>0</v>
      </c>
      <c r="QA70" s="11">
        <v>0</v>
      </c>
      <c r="QB70" s="11">
        <v>119.41211780849908</v>
      </c>
      <c r="QC70" s="11">
        <v>0</v>
      </c>
      <c r="QD70" s="11">
        <v>0</v>
      </c>
      <c r="QE70" s="11">
        <v>0</v>
      </c>
      <c r="QF70" s="11">
        <v>6.9323742553164136</v>
      </c>
      <c r="QG70" s="11">
        <v>0</v>
      </c>
      <c r="QH70" s="11">
        <v>0</v>
      </c>
      <c r="QI70" s="11">
        <v>0</v>
      </c>
      <c r="QJ70" s="11">
        <v>0</v>
      </c>
      <c r="QK70" s="11">
        <v>0</v>
      </c>
      <c r="QL70" s="11">
        <v>17.46348248251218</v>
      </c>
      <c r="QM70" s="11">
        <v>0</v>
      </c>
      <c r="QN70" s="11">
        <v>0</v>
      </c>
      <c r="QO70" s="11">
        <v>0</v>
      </c>
      <c r="QP70" s="11">
        <v>35.518714748704355</v>
      </c>
      <c r="QQ70" s="11">
        <v>0</v>
      </c>
      <c r="QR70" s="11">
        <v>0</v>
      </c>
      <c r="QS70" s="11">
        <v>0</v>
      </c>
      <c r="QT70" s="11">
        <v>0</v>
      </c>
      <c r="QU70" s="11">
        <v>0</v>
      </c>
      <c r="QV70" s="11">
        <v>0</v>
      </c>
      <c r="QW70" s="11">
        <v>0</v>
      </c>
      <c r="QX70" s="11">
        <v>0</v>
      </c>
      <c r="QY70" s="11">
        <v>0</v>
      </c>
      <c r="QZ70" s="11">
        <v>1.0147846031095491</v>
      </c>
      <c r="RA70" s="11">
        <v>0</v>
      </c>
      <c r="RB70" s="11">
        <v>0</v>
      </c>
      <c r="RC70" s="11">
        <v>0</v>
      </c>
      <c r="RD70" s="11">
        <v>0</v>
      </c>
      <c r="RE70" s="11">
        <v>0</v>
      </c>
      <c r="RF70" s="11">
        <v>0</v>
      </c>
      <c r="RG70" s="11">
        <v>0</v>
      </c>
      <c r="RH70" s="11">
        <v>0</v>
      </c>
      <c r="RI70" s="11">
        <v>0</v>
      </c>
      <c r="RJ70" s="11">
        <v>19.711691259931897</v>
      </c>
      <c r="RK70" s="11">
        <v>0</v>
      </c>
      <c r="RL70" s="11">
        <v>0</v>
      </c>
      <c r="RM70" s="11">
        <v>0</v>
      </c>
      <c r="RN70" s="11">
        <v>0</v>
      </c>
      <c r="RO70" s="11">
        <v>0</v>
      </c>
      <c r="RP70" s="11">
        <v>0</v>
      </c>
      <c r="RQ70" s="11">
        <v>0</v>
      </c>
      <c r="RR70" s="11">
        <v>0</v>
      </c>
      <c r="RS70" s="11">
        <v>0</v>
      </c>
      <c r="RT70" s="11">
        <v>20.690983291836559</v>
      </c>
      <c r="RU70" s="11">
        <v>0</v>
      </c>
      <c r="RV70" s="11">
        <v>0</v>
      </c>
      <c r="RW70" s="11">
        <v>0</v>
      </c>
      <c r="RX70" s="11">
        <v>0</v>
      </c>
      <c r="RY70" s="11">
        <v>0</v>
      </c>
      <c r="RZ70" s="11">
        <v>0</v>
      </c>
      <c r="SA70" s="11">
        <v>0</v>
      </c>
      <c r="SB70" s="11">
        <v>0</v>
      </c>
      <c r="SC70" s="11">
        <v>0</v>
      </c>
      <c r="SD70" s="11">
        <v>23.421892088949317</v>
      </c>
      <c r="SE70" s="11">
        <v>0</v>
      </c>
      <c r="SF70" s="11">
        <v>0</v>
      </c>
      <c r="SG70" s="11">
        <v>0</v>
      </c>
      <c r="SH70" s="11">
        <v>0</v>
      </c>
      <c r="SI70" s="11">
        <v>0</v>
      </c>
      <c r="SJ70" s="11">
        <v>0</v>
      </c>
      <c r="SK70" s="11">
        <v>0</v>
      </c>
      <c r="SL70" s="11">
        <v>0</v>
      </c>
      <c r="SM70" s="11">
        <v>0</v>
      </c>
      <c r="SN70" s="11">
        <v>0</v>
      </c>
      <c r="SO70" s="11">
        <v>0</v>
      </c>
      <c r="SP70" s="11">
        <v>0</v>
      </c>
      <c r="SQ70" s="11">
        <v>0</v>
      </c>
      <c r="SR70" s="11">
        <v>0</v>
      </c>
      <c r="SS70" s="11">
        <v>0</v>
      </c>
      <c r="ST70" s="11">
        <v>0</v>
      </c>
      <c r="SU70" s="11">
        <v>0</v>
      </c>
      <c r="SV70" s="11">
        <v>0</v>
      </c>
      <c r="SW70" s="11">
        <v>0</v>
      </c>
      <c r="SX70" s="11">
        <v>18.112455339258066</v>
      </c>
      <c r="SY70" s="11">
        <v>0</v>
      </c>
      <c r="SZ70" s="11">
        <v>0</v>
      </c>
      <c r="TA70" s="11">
        <v>0</v>
      </c>
      <c r="TB70" s="11">
        <v>0</v>
      </c>
      <c r="TC70" s="11">
        <v>0</v>
      </c>
      <c r="TD70" s="11">
        <v>0</v>
      </c>
      <c r="TE70" s="11">
        <v>0</v>
      </c>
      <c r="TF70" s="11">
        <v>0</v>
      </c>
      <c r="TG70" s="11">
        <v>0</v>
      </c>
      <c r="TH70" s="11">
        <v>0.52534872716774406</v>
      </c>
      <c r="TI70" s="11">
        <v>0</v>
      </c>
      <c r="TJ70" s="11">
        <v>0</v>
      </c>
      <c r="TK70" s="11">
        <v>0</v>
      </c>
      <c r="TL70" s="11">
        <v>0</v>
      </c>
      <c r="TM70" s="11">
        <v>0</v>
      </c>
      <c r="TN70" s="11">
        <v>0</v>
      </c>
      <c r="TO70" s="11">
        <v>0</v>
      </c>
      <c r="TP70" s="11">
        <v>0</v>
      </c>
      <c r="TQ70" s="11">
        <v>0</v>
      </c>
      <c r="TR70" s="11">
        <v>0</v>
      </c>
      <c r="TS70" s="11">
        <v>0</v>
      </c>
      <c r="TT70" s="11">
        <v>0</v>
      </c>
      <c r="TU70" s="11">
        <v>0</v>
      </c>
      <c r="TV70" s="11">
        <v>0</v>
      </c>
      <c r="TW70" s="11">
        <v>0</v>
      </c>
      <c r="TX70" s="11">
        <v>0</v>
      </c>
      <c r="TY70" s="11">
        <v>0</v>
      </c>
      <c r="TZ70" s="11">
        <v>0</v>
      </c>
      <c r="UA70" s="11">
        <v>0</v>
      </c>
      <c r="UB70" s="11">
        <v>0</v>
      </c>
      <c r="UC70" s="11">
        <v>0</v>
      </c>
      <c r="UD70" s="11">
        <v>0</v>
      </c>
      <c r="UE70" s="11">
        <v>0</v>
      </c>
      <c r="UF70" s="11">
        <v>0</v>
      </c>
      <c r="UG70" s="11">
        <v>0</v>
      </c>
      <c r="UH70" s="11">
        <v>0</v>
      </c>
      <c r="UI70" s="11">
        <v>0</v>
      </c>
      <c r="UJ70" s="11">
        <v>0</v>
      </c>
      <c r="UK70" s="11">
        <v>0</v>
      </c>
      <c r="UL70" s="11">
        <v>0</v>
      </c>
      <c r="UM70" s="11">
        <v>0</v>
      </c>
      <c r="UN70" s="11">
        <v>0</v>
      </c>
      <c r="UO70" s="11">
        <v>0</v>
      </c>
      <c r="UP70" s="11">
        <v>0</v>
      </c>
      <c r="UQ70" s="11">
        <v>0</v>
      </c>
      <c r="UR70" s="11">
        <v>0</v>
      </c>
      <c r="US70" s="11">
        <v>0</v>
      </c>
      <c r="UT70" s="11">
        <v>0</v>
      </c>
      <c r="UU70" s="11">
        <v>0</v>
      </c>
      <c r="UV70" s="11">
        <v>0</v>
      </c>
      <c r="UW70" s="11">
        <v>0</v>
      </c>
      <c r="UX70" s="11">
        <v>0</v>
      </c>
      <c r="UY70" s="11">
        <v>0</v>
      </c>
      <c r="UZ70" s="11">
        <v>0</v>
      </c>
      <c r="VA70" s="11">
        <v>0</v>
      </c>
      <c r="VB70" s="11">
        <v>0</v>
      </c>
      <c r="VC70" s="11">
        <v>0</v>
      </c>
      <c r="VD70" s="11">
        <v>0</v>
      </c>
      <c r="VE70" s="11">
        <v>0</v>
      </c>
      <c r="VF70" s="11">
        <v>0</v>
      </c>
      <c r="VG70" s="11">
        <v>0</v>
      </c>
      <c r="VH70" s="11">
        <v>0</v>
      </c>
      <c r="VI70" s="11">
        <v>0</v>
      </c>
      <c r="VJ70" s="11">
        <v>0</v>
      </c>
      <c r="VK70" s="11">
        <v>0</v>
      </c>
      <c r="VL70" s="11">
        <v>0</v>
      </c>
      <c r="VM70" s="11">
        <v>0</v>
      </c>
      <c r="VN70" s="11">
        <v>0</v>
      </c>
      <c r="VO70" s="11">
        <v>0</v>
      </c>
      <c r="VP70" s="11">
        <v>0</v>
      </c>
      <c r="VQ70" s="11">
        <v>0</v>
      </c>
      <c r="VR70" s="11">
        <v>0</v>
      </c>
      <c r="VS70" s="11">
        <v>0</v>
      </c>
      <c r="VT70" s="11">
        <v>0</v>
      </c>
      <c r="VU70" s="11">
        <v>0</v>
      </c>
      <c r="VV70" s="11">
        <v>0</v>
      </c>
      <c r="VW70" s="11">
        <v>0</v>
      </c>
      <c r="VX70" s="11">
        <v>0</v>
      </c>
      <c r="VY70" s="11">
        <v>0</v>
      </c>
      <c r="VZ70" s="11">
        <v>0</v>
      </c>
      <c r="WA70" s="11">
        <v>0</v>
      </c>
      <c r="WB70" s="11">
        <v>0</v>
      </c>
      <c r="WC70" s="11">
        <v>0</v>
      </c>
      <c r="WD70" s="11">
        <v>0</v>
      </c>
      <c r="WE70" s="11">
        <v>0</v>
      </c>
      <c r="WF70" s="11">
        <v>0</v>
      </c>
      <c r="WG70" s="11">
        <v>0</v>
      </c>
      <c r="WH70" s="11">
        <v>0</v>
      </c>
      <c r="WI70" s="11">
        <v>0</v>
      </c>
      <c r="WJ70" s="11">
        <v>0</v>
      </c>
      <c r="WK70" s="11">
        <v>0</v>
      </c>
      <c r="WL70" s="11">
        <v>0</v>
      </c>
      <c r="WM70" s="11">
        <v>0</v>
      </c>
      <c r="WN70" s="11">
        <v>0</v>
      </c>
      <c r="WO70" s="11">
        <v>0</v>
      </c>
      <c r="WP70" s="11">
        <v>0</v>
      </c>
      <c r="WQ70" s="11">
        <v>0</v>
      </c>
      <c r="WR70" s="11">
        <v>0</v>
      </c>
      <c r="WS70" s="11">
        <v>0</v>
      </c>
      <c r="WT70" s="11">
        <v>2.9078901258216332</v>
      </c>
      <c r="WU70" s="11">
        <v>0</v>
      </c>
      <c r="WV70" s="11">
        <v>0</v>
      </c>
      <c r="WW70" s="11">
        <v>0</v>
      </c>
      <c r="WX70" s="11">
        <v>0</v>
      </c>
      <c r="WY70" s="11">
        <v>0</v>
      </c>
      <c r="WZ70" s="11">
        <v>0</v>
      </c>
      <c r="XA70" s="11">
        <v>0</v>
      </c>
      <c r="XB70" s="11">
        <v>0</v>
      </c>
      <c r="XC70" s="11">
        <v>0</v>
      </c>
      <c r="XD70" s="11">
        <v>5.3594875367473485</v>
      </c>
      <c r="XE70" s="11">
        <v>0</v>
      </c>
      <c r="XF70" s="11">
        <v>0</v>
      </c>
      <c r="XG70" s="11">
        <v>0</v>
      </c>
      <c r="XH70" s="11">
        <v>0</v>
      </c>
      <c r="XI70" s="11">
        <v>0</v>
      </c>
      <c r="XJ70" s="11">
        <v>0</v>
      </c>
      <c r="XK70" s="11">
        <v>0</v>
      </c>
      <c r="XL70" s="11">
        <v>0</v>
      </c>
      <c r="XM70" s="11">
        <v>0</v>
      </c>
      <c r="XN70" s="11">
        <v>0</v>
      </c>
      <c r="XO70" s="11">
        <v>0</v>
      </c>
      <c r="XP70" s="11">
        <v>0</v>
      </c>
    </row>
    <row r="71" spans="1:640">
      <c r="A71" s="6">
        <v>300</v>
      </c>
      <c r="B71" s="3" t="s">
        <v>188</v>
      </c>
      <c r="C71" s="8">
        <f t="shared" si="13"/>
        <v>8497.7025597418124</v>
      </c>
      <c r="D71" s="8">
        <f t="shared" si="14"/>
        <v>6561.506588102915</v>
      </c>
      <c r="E71" s="60">
        <f t="shared" si="17"/>
        <v>15059.209147844727</v>
      </c>
      <c r="F71" s="9">
        <f t="shared" si="15"/>
        <v>2875.7635596675664</v>
      </c>
      <c r="G71" s="9">
        <f t="shared" si="16"/>
        <v>11774.861826968905</v>
      </c>
      <c r="H71" s="9">
        <f t="shared" si="18"/>
        <v>14650.625386636471</v>
      </c>
      <c r="I71" s="10">
        <f t="shared" si="19"/>
        <v>11373.466119409379</v>
      </c>
      <c r="J71" s="10">
        <f t="shared" si="20"/>
        <v>18336.368415071818</v>
      </c>
      <c r="K71" s="10">
        <f t="shared" si="21"/>
        <v>29709.834534481197</v>
      </c>
      <c r="L71" s="57">
        <v>8439.2604385725444</v>
      </c>
      <c r="M71" s="57">
        <v>58.442121169268226</v>
      </c>
      <c r="N71" s="57">
        <v>0</v>
      </c>
      <c r="O71" s="57">
        <v>0</v>
      </c>
      <c r="P71" s="57">
        <v>0</v>
      </c>
      <c r="Q71" s="57">
        <v>0</v>
      </c>
      <c r="R71" s="57">
        <v>9.5714980378727681</v>
      </c>
      <c r="S71" s="57">
        <v>6551.9350900650425</v>
      </c>
      <c r="T71" s="57">
        <v>0</v>
      </c>
      <c r="U71" s="58">
        <v>2875.4981721681738</v>
      </c>
      <c r="V71" s="58">
        <v>0.26538749939253176</v>
      </c>
      <c r="W71" s="58">
        <v>0</v>
      </c>
      <c r="X71" s="58">
        <v>72.644440000000003</v>
      </c>
      <c r="Y71" s="58">
        <v>0</v>
      </c>
      <c r="Z71" s="58">
        <v>0</v>
      </c>
      <c r="AA71" s="58">
        <v>1.3997883245304428</v>
      </c>
      <c r="AB71" s="58">
        <v>11700.817598644375</v>
      </c>
      <c r="AC71" s="58">
        <v>0</v>
      </c>
      <c r="AD71" s="59">
        <f t="shared" si="12"/>
        <v>11314.758610740719</v>
      </c>
      <c r="AE71" s="59">
        <f t="shared" si="12"/>
        <v>58.707508668660758</v>
      </c>
      <c r="AF71" s="59">
        <f t="shared" si="12"/>
        <v>0</v>
      </c>
      <c r="AG71" s="59">
        <f t="shared" si="11"/>
        <v>72.644440000000003</v>
      </c>
      <c r="AH71" s="59">
        <f t="shared" si="11"/>
        <v>0</v>
      </c>
      <c r="AI71" s="59">
        <f t="shared" si="11"/>
        <v>0</v>
      </c>
      <c r="AJ71" s="59">
        <f t="shared" si="11"/>
        <v>10.971286362403211</v>
      </c>
      <c r="AK71" s="59">
        <f t="shared" si="11"/>
        <v>18252.752688709417</v>
      </c>
      <c r="AL71" s="59">
        <f t="shared" si="11"/>
        <v>0</v>
      </c>
      <c r="AM71" s="11">
        <v>0</v>
      </c>
      <c r="AN71" s="11">
        <v>0</v>
      </c>
      <c r="AO71" s="11">
        <v>0</v>
      </c>
      <c r="AP71" s="11">
        <v>0</v>
      </c>
      <c r="AQ71" s="11">
        <v>0</v>
      </c>
      <c r="AR71" s="11">
        <v>0</v>
      </c>
      <c r="AS71" s="11">
        <v>0</v>
      </c>
      <c r="AT71" s="11">
        <v>54.453987492584858</v>
      </c>
      <c r="AU71" s="11">
        <v>0</v>
      </c>
      <c r="AV71" s="11">
        <v>0</v>
      </c>
      <c r="AW71" s="11">
        <v>0</v>
      </c>
      <c r="AX71" s="11">
        <v>0</v>
      </c>
      <c r="AY71" s="11">
        <v>0</v>
      </c>
      <c r="AZ71" s="11">
        <v>0</v>
      </c>
      <c r="BA71" s="11">
        <v>0</v>
      </c>
      <c r="BB71" s="11">
        <v>0</v>
      </c>
      <c r="BC71" s="11">
        <v>0</v>
      </c>
      <c r="BD71" s="11">
        <v>3.9470125074151414</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0</v>
      </c>
      <c r="CU71" s="11">
        <v>0</v>
      </c>
      <c r="CV71" s="11">
        <v>0</v>
      </c>
      <c r="CW71" s="11">
        <v>0</v>
      </c>
      <c r="CX71" s="11">
        <v>0</v>
      </c>
      <c r="CY71" s="11">
        <v>0</v>
      </c>
      <c r="CZ71" s="11">
        <v>0</v>
      </c>
      <c r="DA71" s="11">
        <v>0</v>
      </c>
      <c r="DB71" s="11">
        <v>3.6631733654088543</v>
      </c>
      <c r="DC71" s="11">
        <v>0</v>
      </c>
      <c r="DD71" s="11">
        <v>0</v>
      </c>
      <c r="DE71" s="11">
        <v>0</v>
      </c>
      <c r="DF71" s="11">
        <v>0</v>
      </c>
      <c r="DG71" s="11">
        <v>0</v>
      </c>
      <c r="DH71" s="11">
        <v>0</v>
      </c>
      <c r="DI71" s="11">
        <v>0</v>
      </c>
      <c r="DJ71" s="11">
        <v>0</v>
      </c>
      <c r="DK71" s="11">
        <v>0</v>
      </c>
      <c r="DL71" s="11">
        <v>111.58120663459114</v>
      </c>
      <c r="DM71" s="11">
        <v>0</v>
      </c>
      <c r="DN71" s="11">
        <v>0</v>
      </c>
      <c r="DO71" s="11">
        <v>0</v>
      </c>
      <c r="DP71" s="11">
        <v>0</v>
      </c>
      <c r="DQ71" s="11">
        <v>0</v>
      </c>
      <c r="DR71" s="11">
        <v>0</v>
      </c>
      <c r="DS71" s="11">
        <v>0</v>
      </c>
      <c r="DT71" s="11">
        <v>0</v>
      </c>
      <c r="DU71" s="11">
        <v>0</v>
      </c>
      <c r="DV71" s="11">
        <v>0</v>
      </c>
      <c r="DW71" s="11">
        <v>0</v>
      </c>
      <c r="DX71" s="11">
        <v>0</v>
      </c>
      <c r="DY71" s="11">
        <v>0</v>
      </c>
      <c r="DZ71" s="11">
        <v>0</v>
      </c>
      <c r="EA71" s="11">
        <v>0</v>
      </c>
      <c r="EB71" s="11">
        <v>0</v>
      </c>
      <c r="EC71" s="11">
        <v>0</v>
      </c>
      <c r="ED71" s="11">
        <v>0</v>
      </c>
      <c r="EE71" s="11">
        <v>0</v>
      </c>
      <c r="EF71" s="11">
        <v>0</v>
      </c>
      <c r="EG71" s="11">
        <v>0</v>
      </c>
      <c r="EH71" s="11">
        <v>0</v>
      </c>
      <c r="EI71" s="11">
        <v>0</v>
      </c>
      <c r="EJ71" s="11">
        <v>0</v>
      </c>
      <c r="EK71" s="11">
        <v>0</v>
      </c>
      <c r="EL71" s="11">
        <v>0</v>
      </c>
      <c r="EM71" s="11">
        <v>0</v>
      </c>
      <c r="EN71" s="11">
        <v>0</v>
      </c>
      <c r="EO71" s="11">
        <v>0</v>
      </c>
      <c r="EP71" s="11">
        <v>0</v>
      </c>
      <c r="EQ71" s="11">
        <v>0</v>
      </c>
      <c r="ER71" s="11">
        <v>0</v>
      </c>
      <c r="ES71" s="11">
        <v>0</v>
      </c>
      <c r="ET71" s="11">
        <v>0</v>
      </c>
      <c r="EU71" s="11">
        <v>0</v>
      </c>
      <c r="EV71" s="11">
        <v>0</v>
      </c>
      <c r="EW71" s="11">
        <v>0</v>
      </c>
      <c r="EX71" s="11">
        <v>0</v>
      </c>
      <c r="EY71" s="11">
        <v>0</v>
      </c>
      <c r="EZ71" s="11">
        <v>0</v>
      </c>
      <c r="FA71" s="11">
        <v>0</v>
      </c>
      <c r="FB71" s="11">
        <v>0</v>
      </c>
      <c r="FC71" s="11">
        <v>0</v>
      </c>
      <c r="FD71" s="11">
        <v>0</v>
      </c>
      <c r="FE71" s="11">
        <v>0</v>
      </c>
      <c r="FF71" s="11">
        <v>0</v>
      </c>
      <c r="FG71" s="11">
        <v>0</v>
      </c>
      <c r="FH71" s="11">
        <v>0</v>
      </c>
      <c r="FI71" s="11">
        <v>0</v>
      </c>
      <c r="FJ71" s="11">
        <v>495.86777000000001</v>
      </c>
      <c r="FK71" s="11">
        <v>0</v>
      </c>
      <c r="FL71" s="11">
        <v>0</v>
      </c>
      <c r="FM71" s="11">
        <v>0</v>
      </c>
      <c r="FN71" s="11">
        <v>57</v>
      </c>
      <c r="FO71" s="11">
        <v>0</v>
      </c>
      <c r="FP71" s="11">
        <v>0</v>
      </c>
      <c r="FQ71" s="11">
        <v>0</v>
      </c>
      <c r="FR71" s="11">
        <v>0</v>
      </c>
      <c r="FS71" s="11">
        <v>0</v>
      </c>
      <c r="FT71" s="11">
        <v>0</v>
      </c>
      <c r="FU71" s="11">
        <v>0</v>
      </c>
      <c r="FV71" s="11">
        <v>0</v>
      </c>
      <c r="FW71" s="11">
        <v>0</v>
      </c>
      <c r="FX71" s="11">
        <v>0</v>
      </c>
      <c r="FY71" s="11">
        <v>0</v>
      </c>
      <c r="FZ71" s="11">
        <v>0</v>
      </c>
      <c r="GA71" s="11">
        <v>0</v>
      </c>
      <c r="GB71" s="11">
        <v>0</v>
      </c>
      <c r="GC71" s="11">
        <v>0</v>
      </c>
      <c r="GD71" s="11">
        <v>22.803000000000001</v>
      </c>
      <c r="GE71" s="11">
        <v>0</v>
      </c>
      <c r="GF71" s="11">
        <v>0</v>
      </c>
      <c r="GG71" s="11">
        <v>0</v>
      </c>
      <c r="GH71" s="11">
        <v>0</v>
      </c>
      <c r="GI71" s="11">
        <v>0</v>
      </c>
      <c r="GJ71" s="11">
        <v>0</v>
      </c>
      <c r="GK71" s="11">
        <v>0</v>
      </c>
      <c r="GL71" s="11">
        <v>0</v>
      </c>
      <c r="GM71" s="11">
        <v>0</v>
      </c>
      <c r="GN71" s="11">
        <v>0</v>
      </c>
      <c r="GO71" s="11">
        <v>0</v>
      </c>
      <c r="GP71" s="11">
        <v>0</v>
      </c>
      <c r="GQ71" s="11">
        <v>1650.413</v>
      </c>
      <c r="GR71" s="11">
        <v>0</v>
      </c>
      <c r="GS71" s="11">
        <v>0</v>
      </c>
      <c r="GT71" s="11">
        <v>0</v>
      </c>
      <c r="GU71" s="11">
        <v>0</v>
      </c>
      <c r="GV71" s="11">
        <v>0</v>
      </c>
      <c r="GW71" s="11">
        <v>0</v>
      </c>
      <c r="GX71" s="11">
        <v>400</v>
      </c>
      <c r="GY71" s="11">
        <v>0</v>
      </c>
      <c r="GZ71" s="11">
        <v>0</v>
      </c>
      <c r="HA71" s="11">
        <v>0</v>
      </c>
      <c r="HB71" s="11">
        <v>0</v>
      </c>
      <c r="HC71" s="11">
        <v>0</v>
      </c>
      <c r="HD71" s="11">
        <v>0</v>
      </c>
      <c r="HE71" s="11">
        <v>0</v>
      </c>
      <c r="HF71" s="11">
        <v>0</v>
      </c>
      <c r="HG71" s="11">
        <v>0</v>
      </c>
      <c r="HH71" s="11">
        <v>0</v>
      </c>
      <c r="HI71" s="11">
        <v>0</v>
      </c>
      <c r="HJ71" s="11">
        <v>0</v>
      </c>
      <c r="HK71" s="11">
        <v>0</v>
      </c>
      <c r="HL71" s="11">
        <v>0</v>
      </c>
      <c r="HM71" s="11">
        <v>0</v>
      </c>
      <c r="HN71" s="11">
        <v>0</v>
      </c>
      <c r="HO71" s="11">
        <v>0</v>
      </c>
      <c r="HP71" s="11">
        <v>0</v>
      </c>
      <c r="HQ71" s="11">
        <v>0</v>
      </c>
      <c r="HR71" s="11">
        <v>0</v>
      </c>
      <c r="HS71" s="11">
        <v>0</v>
      </c>
      <c r="HT71" s="11">
        <v>0</v>
      </c>
      <c r="HU71" s="11">
        <v>0</v>
      </c>
      <c r="HV71" s="11">
        <v>0</v>
      </c>
      <c r="HW71" s="11">
        <v>0</v>
      </c>
      <c r="HX71" s="11">
        <v>0</v>
      </c>
      <c r="HY71" s="11">
        <v>0</v>
      </c>
      <c r="HZ71" s="11">
        <v>0</v>
      </c>
      <c r="IA71" s="11">
        <v>0</v>
      </c>
      <c r="IB71" s="11">
        <v>0</v>
      </c>
      <c r="IC71" s="11">
        <v>0</v>
      </c>
      <c r="ID71" s="11">
        <v>0</v>
      </c>
      <c r="IE71" s="11">
        <v>0</v>
      </c>
      <c r="IF71" s="11">
        <v>0</v>
      </c>
      <c r="IG71" s="11">
        <v>0</v>
      </c>
      <c r="IH71" s="11">
        <v>0</v>
      </c>
      <c r="II71" s="11">
        <v>0</v>
      </c>
      <c r="IJ71" s="11">
        <v>0</v>
      </c>
      <c r="IK71" s="11">
        <v>0</v>
      </c>
      <c r="IL71" s="11">
        <v>0</v>
      </c>
      <c r="IM71" s="11">
        <v>0</v>
      </c>
      <c r="IN71" s="11">
        <v>0</v>
      </c>
      <c r="IO71" s="11">
        <v>0</v>
      </c>
      <c r="IP71" s="11">
        <v>0</v>
      </c>
      <c r="IQ71" s="11">
        <v>0</v>
      </c>
      <c r="IR71" s="11">
        <v>0</v>
      </c>
      <c r="IS71" s="11">
        <v>0</v>
      </c>
      <c r="IT71" s="11">
        <v>0</v>
      </c>
      <c r="IU71" s="11">
        <v>0</v>
      </c>
      <c r="IV71" s="11">
        <v>211.15323999999998</v>
      </c>
      <c r="IW71" s="11">
        <v>0</v>
      </c>
      <c r="IX71" s="11">
        <v>0</v>
      </c>
      <c r="IY71" s="11">
        <v>0</v>
      </c>
      <c r="IZ71" s="11">
        <v>0</v>
      </c>
      <c r="JA71" s="11">
        <v>0</v>
      </c>
      <c r="JB71" s="11">
        <v>0</v>
      </c>
      <c r="JC71" s="11">
        <v>0</v>
      </c>
      <c r="JD71" s="11">
        <v>0</v>
      </c>
      <c r="JE71" s="11">
        <v>0</v>
      </c>
      <c r="JF71" s="11">
        <v>0</v>
      </c>
      <c r="JG71" s="11">
        <v>0</v>
      </c>
      <c r="JH71" s="11">
        <v>0</v>
      </c>
      <c r="JI71" s="11">
        <v>0</v>
      </c>
      <c r="JJ71" s="11">
        <v>0</v>
      </c>
      <c r="JK71" s="11">
        <v>0</v>
      </c>
      <c r="JL71" s="11">
        <v>0</v>
      </c>
      <c r="JM71" s="11">
        <v>0</v>
      </c>
      <c r="JN71" s="11">
        <v>0</v>
      </c>
      <c r="JO71" s="11">
        <v>0</v>
      </c>
      <c r="JP71" s="11">
        <v>27.894380000000002</v>
      </c>
      <c r="JQ71" s="11">
        <v>0</v>
      </c>
      <c r="JR71" s="11">
        <v>0</v>
      </c>
      <c r="JS71" s="11">
        <v>0</v>
      </c>
      <c r="JT71" s="11">
        <v>0</v>
      </c>
      <c r="JU71" s="11">
        <v>0</v>
      </c>
      <c r="JV71" s="11">
        <v>0</v>
      </c>
      <c r="JW71" s="11">
        <v>0</v>
      </c>
      <c r="JX71" s="11">
        <v>0</v>
      </c>
      <c r="JY71" s="11">
        <v>0</v>
      </c>
      <c r="JZ71" s="11">
        <v>0</v>
      </c>
      <c r="KA71" s="11">
        <v>0</v>
      </c>
      <c r="KB71" s="11">
        <v>0</v>
      </c>
      <c r="KC71" s="11">
        <v>0</v>
      </c>
      <c r="KD71" s="11">
        <v>0</v>
      </c>
      <c r="KE71" s="11">
        <v>0</v>
      </c>
      <c r="KF71" s="11">
        <v>0</v>
      </c>
      <c r="KG71" s="11">
        <v>0</v>
      </c>
      <c r="KH71" s="11">
        <v>0</v>
      </c>
      <c r="KI71" s="11">
        <v>0</v>
      </c>
      <c r="KJ71" s="11">
        <v>0</v>
      </c>
      <c r="KK71" s="11">
        <v>0</v>
      </c>
      <c r="KL71" s="11">
        <v>0</v>
      </c>
      <c r="KM71" s="11">
        <v>0</v>
      </c>
      <c r="KN71" s="11">
        <v>0</v>
      </c>
      <c r="KO71" s="11">
        <v>0</v>
      </c>
      <c r="KP71" s="11">
        <v>0</v>
      </c>
      <c r="KQ71" s="11">
        <v>0</v>
      </c>
      <c r="KR71" s="11">
        <v>0</v>
      </c>
      <c r="KS71" s="11">
        <v>0</v>
      </c>
      <c r="KT71" s="11">
        <v>0</v>
      </c>
      <c r="KU71" s="11">
        <v>0</v>
      </c>
      <c r="KV71" s="11">
        <v>0</v>
      </c>
      <c r="KW71" s="11">
        <v>0</v>
      </c>
      <c r="KX71" s="11">
        <v>0</v>
      </c>
      <c r="KY71" s="11">
        <v>0</v>
      </c>
      <c r="KZ71" s="11">
        <v>0</v>
      </c>
      <c r="LA71" s="11">
        <v>0</v>
      </c>
      <c r="LB71" s="11">
        <v>0</v>
      </c>
      <c r="LC71" s="11">
        <v>0</v>
      </c>
      <c r="LD71" s="11">
        <v>0</v>
      </c>
      <c r="LE71" s="11">
        <v>0</v>
      </c>
      <c r="LF71" s="11">
        <v>0</v>
      </c>
      <c r="LG71" s="11">
        <v>0</v>
      </c>
      <c r="LH71" s="11">
        <v>0</v>
      </c>
      <c r="LI71" s="11">
        <v>0</v>
      </c>
      <c r="LJ71" s="11">
        <v>0</v>
      </c>
      <c r="LK71" s="11">
        <v>0</v>
      </c>
      <c r="LL71" s="11">
        <v>0</v>
      </c>
      <c r="LM71" s="11">
        <v>0</v>
      </c>
      <c r="LN71" s="11">
        <v>0</v>
      </c>
      <c r="LO71" s="11">
        <v>0</v>
      </c>
      <c r="LP71" s="11">
        <v>0</v>
      </c>
      <c r="LQ71" s="11">
        <v>0</v>
      </c>
      <c r="LR71" s="11">
        <v>0</v>
      </c>
      <c r="LS71" s="11">
        <v>0</v>
      </c>
      <c r="LT71" s="11">
        <v>0</v>
      </c>
      <c r="LU71" s="11">
        <v>0</v>
      </c>
      <c r="LV71" s="11">
        <v>0</v>
      </c>
      <c r="LW71" s="11">
        <v>0</v>
      </c>
      <c r="LX71" s="11">
        <v>0</v>
      </c>
      <c r="LY71" s="11">
        <v>0</v>
      </c>
      <c r="LZ71" s="11">
        <v>0</v>
      </c>
      <c r="MA71" s="11">
        <v>0</v>
      </c>
      <c r="MB71" s="11">
        <v>0</v>
      </c>
      <c r="MC71" s="11">
        <v>0</v>
      </c>
      <c r="MD71" s="11">
        <v>0</v>
      </c>
      <c r="ME71" s="11">
        <v>0</v>
      </c>
      <c r="MF71" s="11">
        <v>0</v>
      </c>
      <c r="MG71" s="11">
        <v>0</v>
      </c>
      <c r="MH71" s="11">
        <v>0</v>
      </c>
      <c r="MI71" s="11">
        <v>0</v>
      </c>
      <c r="MJ71" s="11">
        <v>0</v>
      </c>
      <c r="MK71" s="11">
        <v>0</v>
      </c>
      <c r="ML71" s="11">
        <v>0</v>
      </c>
      <c r="MM71" s="11">
        <v>0</v>
      </c>
      <c r="MN71" s="11">
        <v>0</v>
      </c>
      <c r="MO71" s="11">
        <v>0</v>
      </c>
      <c r="MP71" s="11">
        <v>0</v>
      </c>
      <c r="MQ71" s="11">
        <v>0</v>
      </c>
      <c r="MR71" s="11">
        <v>0</v>
      </c>
      <c r="MS71" s="11">
        <v>0</v>
      </c>
      <c r="MT71" s="11">
        <v>0</v>
      </c>
      <c r="MU71" s="11">
        <v>0</v>
      </c>
      <c r="MV71" s="11">
        <v>0</v>
      </c>
      <c r="MW71" s="11">
        <v>0</v>
      </c>
      <c r="MX71" s="11">
        <v>0</v>
      </c>
      <c r="MY71" s="11">
        <v>0</v>
      </c>
      <c r="MZ71" s="11">
        <v>0</v>
      </c>
      <c r="NA71" s="11">
        <v>0</v>
      </c>
      <c r="NB71" s="11">
        <v>0</v>
      </c>
      <c r="NC71" s="11">
        <v>0</v>
      </c>
      <c r="ND71" s="11">
        <v>0</v>
      </c>
      <c r="NE71" s="11">
        <v>0</v>
      </c>
      <c r="NF71" s="11">
        <v>0</v>
      </c>
      <c r="NG71" s="11">
        <v>0</v>
      </c>
      <c r="NH71" s="11">
        <v>0</v>
      </c>
      <c r="NI71" s="11">
        <v>0</v>
      </c>
      <c r="NJ71" s="11">
        <v>0</v>
      </c>
      <c r="NK71" s="11">
        <v>0</v>
      </c>
      <c r="NL71" s="11">
        <v>0</v>
      </c>
      <c r="NM71" s="11">
        <v>0</v>
      </c>
      <c r="NN71" s="11">
        <v>0</v>
      </c>
      <c r="NO71" s="11">
        <v>0</v>
      </c>
      <c r="NP71" s="11">
        <v>0</v>
      </c>
      <c r="NQ71" s="11">
        <v>0</v>
      </c>
      <c r="NR71" s="11">
        <v>0</v>
      </c>
      <c r="NS71" s="11">
        <v>0</v>
      </c>
      <c r="NT71" s="11">
        <v>0</v>
      </c>
      <c r="NU71" s="11">
        <v>0</v>
      </c>
      <c r="NV71" s="11">
        <v>0</v>
      </c>
      <c r="NW71" s="11">
        <v>0</v>
      </c>
      <c r="NX71" s="11">
        <v>0</v>
      </c>
      <c r="NY71" s="11">
        <v>0</v>
      </c>
      <c r="NZ71" s="11">
        <v>0</v>
      </c>
      <c r="OA71" s="11">
        <v>0</v>
      </c>
      <c r="OB71" s="11">
        <v>0</v>
      </c>
      <c r="OC71" s="11">
        <v>0</v>
      </c>
      <c r="OD71" s="11">
        <v>0</v>
      </c>
      <c r="OE71" s="11">
        <v>11.621687315314416</v>
      </c>
      <c r="OF71" s="11">
        <v>0</v>
      </c>
      <c r="OG71" s="11">
        <v>0</v>
      </c>
      <c r="OH71" s="11">
        <v>2732.5557867800599</v>
      </c>
      <c r="OI71" s="11">
        <v>0</v>
      </c>
      <c r="OJ71" s="11">
        <v>0</v>
      </c>
      <c r="OK71" s="11">
        <v>0</v>
      </c>
      <c r="OL71" s="11">
        <v>0</v>
      </c>
      <c r="OM71" s="11">
        <v>0</v>
      </c>
      <c r="ON71" s="11">
        <v>0</v>
      </c>
      <c r="OO71" s="11">
        <v>1.4687249873242048</v>
      </c>
      <c r="OP71" s="11">
        <v>0</v>
      </c>
      <c r="OQ71" s="11">
        <v>0</v>
      </c>
      <c r="OR71" s="11">
        <v>1698.0062330802377</v>
      </c>
      <c r="OS71" s="11">
        <v>0</v>
      </c>
      <c r="OT71" s="11">
        <v>0</v>
      </c>
      <c r="OU71" s="11">
        <v>0</v>
      </c>
      <c r="OV71" s="11">
        <v>0</v>
      </c>
      <c r="OW71" s="11">
        <v>0</v>
      </c>
      <c r="OX71" s="11">
        <v>0</v>
      </c>
      <c r="OY71" s="11">
        <v>0.91266359326406099</v>
      </c>
      <c r="OZ71" s="11">
        <v>0</v>
      </c>
      <c r="PA71" s="11">
        <v>0</v>
      </c>
      <c r="PB71" s="11">
        <v>1277.2279724871109</v>
      </c>
      <c r="PC71" s="11">
        <v>1.4421211692682241</v>
      </c>
      <c r="PD71" s="11">
        <v>0</v>
      </c>
      <c r="PE71" s="11">
        <v>0</v>
      </c>
      <c r="PF71" s="11">
        <v>0</v>
      </c>
      <c r="PG71" s="11">
        <v>0</v>
      </c>
      <c r="PH71" s="11">
        <v>0</v>
      </c>
      <c r="PI71" s="11">
        <v>68.260424851656808</v>
      </c>
      <c r="PJ71" s="11">
        <v>0</v>
      </c>
      <c r="PK71" s="11">
        <v>0</v>
      </c>
      <c r="PL71" s="11">
        <v>235.04289722377936</v>
      </c>
      <c r="PM71" s="11">
        <v>0.26538749939253176</v>
      </c>
      <c r="PN71" s="11">
        <v>0</v>
      </c>
      <c r="PO71" s="11">
        <v>0</v>
      </c>
      <c r="PP71" s="11">
        <v>0</v>
      </c>
      <c r="PQ71" s="11">
        <v>0</v>
      </c>
      <c r="PR71" s="11">
        <v>0</v>
      </c>
      <c r="PS71" s="11">
        <v>12.561679174327191</v>
      </c>
      <c r="PT71" s="11">
        <v>0</v>
      </c>
      <c r="PU71" s="11">
        <v>0</v>
      </c>
      <c r="PV71" s="11">
        <v>1156.6163641693784</v>
      </c>
      <c r="PW71" s="11">
        <v>0</v>
      </c>
      <c r="PX71" s="11">
        <v>0</v>
      </c>
      <c r="PY71" s="11">
        <v>0</v>
      </c>
      <c r="PZ71" s="11">
        <v>0</v>
      </c>
      <c r="QA71" s="11">
        <v>0</v>
      </c>
      <c r="QB71" s="11">
        <v>9.5714980378727681</v>
      </c>
      <c r="QC71" s="11">
        <v>0</v>
      </c>
      <c r="QD71" s="11">
        <v>0</v>
      </c>
      <c r="QE71" s="11">
        <v>0</v>
      </c>
      <c r="QF71" s="11">
        <v>169.14991531304409</v>
      </c>
      <c r="QG71" s="11">
        <v>0</v>
      </c>
      <c r="QH71" s="11">
        <v>0</v>
      </c>
      <c r="QI71" s="11">
        <v>0</v>
      </c>
      <c r="QJ71" s="11">
        <v>0</v>
      </c>
      <c r="QK71" s="11">
        <v>0</v>
      </c>
      <c r="QL71" s="11">
        <v>1.3997883245304428</v>
      </c>
      <c r="QM71" s="11">
        <v>0</v>
      </c>
      <c r="QN71" s="11">
        <v>0</v>
      </c>
      <c r="QO71" s="11">
        <v>0</v>
      </c>
      <c r="QP71" s="11">
        <v>909.30597757799308</v>
      </c>
      <c r="QQ71" s="11">
        <v>0</v>
      </c>
      <c r="QR71" s="11">
        <v>0</v>
      </c>
      <c r="QS71" s="11">
        <v>0</v>
      </c>
      <c r="QT71" s="11">
        <v>0</v>
      </c>
      <c r="QU71" s="11">
        <v>0</v>
      </c>
      <c r="QV71" s="11">
        <v>0</v>
      </c>
      <c r="QW71" s="11">
        <v>8.2691034336423126</v>
      </c>
      <c r="QX71" s="11">
        <v>0</v>
      </c>
      <c r="QY71" s="11">
        <v>0</v>
      </c>
      <c r="QZ71" s="11">
        <v>25.979253812816641</v>
      </c>
      <c r="RA71" s="11">
        <v>0</v>
      </c>
      <c r="RB71" s="11">
        <v>0</v>
      </c>
      <c r="RC71" s="11">
        <v>0</v>
      </c>
      <c r="RD71" s="11">
        <v>0</v>
      </c>
      <c r="RE71" s="11">
        <v>0</v>
      </c>
      <c r="RF71" s="11">
        <v>0</v>
      </c>
      <c r="RG71" s="11">
        <v>0.23625175925845185</v>
      </c>
      <c r="RH71" s="11">
        <v>0</v>
      </c>
      <c r="RI71" s="11">
        <v>0</v>
      </c>
      <c r="RJ71" s="11">
        <v>0</v>
      </c>
      <c r="RK71" s="11">
        <v>0</v>
      </c>
      <c r="RL71" s="11">
        <v>0</v>
      </c>
      <c r="RM71" s="11">
        <v>0</v>
      </c>
      <c r="RN71" s="11">
        <v>0</v>
      </c>
      <c r="RO71" s="11">
        <v>0</v>
      </c>
      <c r="RP71" s="11">
        <v>0</v>
      </c>
      <c r="RQ71" s="11">
        <v>0</v>
      </c>
      <c r="RR71" s="11">
        <v>0</v>
      </c>
      <c r="RS71" s="11">
        <v>0</v>
      </c>
      <c r="RT71" s="11">
        <v>544.3084990953389</v>
      </c>
      <c r="RU71" s="11">
        <v>0</v>
      </c>
      <c r="RV71" s="11">
        <v>0</v>
      </c>
      <c r="RW71" s="11">
        <v>0</v>
      </c>
      <c r="RX71" s="11">
        <v>0</v>
      </c>
      <c r="RY71" s="11">
        <v>0</v>
      </c>
      <c r="RZ71" s="11">
        <v>0</v>
      </c>
      <c r="SA71" s="11">
        <v>198.691009372476</v>
      </c>
      <c r="SB71" s="11">
        <v>0</v>
      </c>
      <c r="SC71" s="11">
        <v>0</v>
      </c>
      <c r="SD71" s="11">
        <v>616.14930277087842</v>
      </c>
      <c r="SE71" s="11">
        <v>0</v>
      </c>
      <c r="SF71" s="11">
        <v>0</v>
      </c>
      <c r="SG71" s="11">
        <v>0</v>
      </c>
      <c r="SH71" s="11">
        <v>0</v>
      </c>
      <c r="SI71" s="11">
        <v>0</v>
      </c>
      <c r="SJ71" s="11">
        <v>0</v>
      </c>
      <c r="SK71" s="11">
        <v>224.91533219702671</v>
      </c>
      <c r="SL71" s="11">
        <v>0</v>
      </c>
      <c r="SM71" s="11">
        <v>0</v>
      </c>
      <c r="SN71" s="11">
        <v>0</v>
      </c>
      <c r="SO71" s="11">
        <v>0</v>
      </c>
      <c r="SP71" s="11">
        <v>0</v>
      </c>
      <c r="SQ71" s="11">
        <v>0</v>
      </c>
      <c r="SR71" s="11">
        <v>0</v>
      </c>
      <c r="SS71" s="11">
        <v>0</v>
      </c>
      <c r="ST71" s="11">
        <v>0</v>
      </c>
      <c r="SU71" s="11">
        <v>0</v>
      </c>
      <c r="SV71" s="11">
        <v>0</v>
      </c>
      <c r="SW71" s="11">
        <v>0</v>
      </c>
      <c r="SX71" s="11">
        <v>72.449821357032263</v>
      </c>
      <c r="SY71" s="11">
        <v>0</v>
      </c>
      <c r="SZ71" s="11">
        <v>0</v>
      </c>
      <c r="TA71" s="11">
        <v>0</v>
      </c>
      <c r="TB71" s="11">
        <v>0</v>
      </c>
      <c r="TC71" s="11">
        <v>0</v>
      </c>
      <c r="TD71" s="11">
        <v>0</v>
      </c>
      <c r="TE71" s="11">
        <v>0</v>
      </c>
      <c r="TF71" s="11">
        <v>0</v>
      </c>
      <c r="TG71" s="11">
        <v>0</v>
      </c>
      <c r="TH71" s="11">
        <v>25.213972940237213</v>
      </c>
      <c r="TI71" s="11">
        <v>0</v>
      </c>
      <c r="TJ71" s="11">
        <v>0</v>
      </c>
      <c r="TK71" s="11">
        <v>0</v>
      </c>
      <c r="TL71" s="11">
        <v>0</v>
      </c>
      <c r="TM71" s="11">
        <v>0</v>
      </c>
      <c r="TN71" s="11">
        <v>0</v>
      </c>
      <c r="TO71" s="11">
        <v>0</v>
      </c>
      <c r="TP71" s="11">
        <v>0</v>
      </c>
      <c r="TQ71" s="11">
        <v>0</v>
      </c>
      <c r="TR71" s="11">
        <v>0</v>
      </c>
      <c r="TS71" s="11">
        <v>0</v>
      </c>
      <c r="TT71" s="11">
        <v>0</v>
      </c>
      <c r="TU71" s="11">
        <v>0</v>
      </c>
      <c r="TV71" s="11">
        <v>0</v>
      </c>
      <c r="TW71" s="11">
        <v>0</v>
      </c>
      <c r="TX71" s="11">
        <v>0</v>
      </c>
      <c r="TY71" s="11">
        <v>0</v>
      </c>
      <c r="TZ71" s="11">
        <v>0</v>
      </c>
      <c r="UA71" s="11">
        <v>0</v>
      </c>
      <c r="UB71" s="11">
        <v>0</v>
      </c>
      <c r="UC71" s="11">
        <v>0</v>
      </c>
      <c r="UD71" s="11">
        <v>0</v>
      </c>
      <c r="UE71" s="11">
        <v>0</v>
      </c>
      <c r="UF71" s="11">
        <v>0</v>
      </c>
      <c r="UG71" s="11">
        <v>0</v>
      </c>
      <c r="UH71" s="11">
        <v>0</v>
      </c>
      <c r="UI71" s="11">
        <v>0</v>
      </c>
      <c r="UJ71" s="11">
        <v>0</v>
      </c>
      <c r="UK71" s="11">
        <v>0</v>
      </c>
      <c r="UL71" s="11">
        <v>0</v>
      </c>
      <c r="UM71" s="11">
        <v>0</v>
      </c>
      <c r="UN71" s="11">
        <v>0</v>
      </c>
      <c r="UO71" s="11">
        <v>0</v>
      </c>
      <c r="UP71" s="11">
        <v>0</v>
      </c>
      <c r="UQ71" s="11">
        <v>0</v>
      </c>
      <c r="UR71" s="11">
        <v>0</v>
      </c>
      <c r="US71" s="11">
        <v>0</v>
      </c>
      <c r="UT71" s="11">
        <v>0</v>
      </c>
      <c r="UU71" s="11">
        <v>0</v>
      </c>
      <c r="UV71" s="11">
        <v>0</v>
      </c>
      <c r="UW71" s="11">
        <v>0</v>
      </c>
      <c r="UX71" s="11">
        <v>0</v>
      </c>
      <c r="UY71" s="11">
        <v>0</v>
      </c>
      <c r="UZ71" s="11">
        <v>0</v>
      </c>
      <c r="VA71" s="11">
        <v>0</v>
      </c>
      <c r="VB71" s="11">
        <v>0</v>
      </c>
      <c r="VC71" s="11">
        <v>0</v>
      </c>
      <c r="VD71" s="11">
        <v>0</v>
      </c>
      <c r="VE71" s="11">
        <v>0</v>
      </c>
      <c r="VF71" s="11">
        <v>0</v>
      </c>
      <c r="VG71" s="11">
        <v>0</v>
      </c>
      <c r="VH71" s="11">
        <v>0</v>
      </c>
      <c r="VI71" s="11">
        <v>0</v>
      </c>
      <c r="VJ71" s="11">
        <v>0</v>
      </c>
      <c r="VK71" s="11">
        <v>0</v>
      </c>
      <c r="VL71" s="11">
        <v>0</v>
      </c>
      <c r="VM71" s="11">
        <v>0</v>
      </c>
      <c r="VN71" s="11">
        <v>0</v>
      </c>
      <c r="VO71" s="11">
        <v>0</v>
      </c>
      <c r="VP71" s="11">
        <v>0</v>
      </c>
      <c r="VQ71" s="11">
        <v>0</v>
      </c>
      <c r="VR71" s="11">
        <v>0</v>
      </c>
      <c r="VS71" s="11">
        <v>0</v>
      </c>
      <c r="VT71" s="11">
        <v>0</v>
      </c>
      <c r="VU71" s="11">
        <v>0</v>
      </c>
      <c r="VV71" s="11">
        <v>0</v>
      </c>
      <c r="VW71" s="11">
        <v>0</v>
      </c>
      <c r="VX71" s="11">
        <v>0</v>
      </c>
      <c r="VY71" s="11">
        <v>0</v>
      </c>
      <c r="VZ71" s="11">
        <v>0</v>
      </c>
      <c r="WA71" s="11">
        <v>0</v>
      </c>
      <c r="WB71" s="11">
        <v>0</v>
      </c>
      <c r="WC71" s="11">
        <v>0</v>
      </c>
      <c r="WD71" s="11">
        <v>0</v>
      </c>
      <c r="WE71" s="11">
        <v>0</v>
      </c>
      <c r="WF71" s="11">
        <v>0</v>
      </c>
      <c r="WG71" s="11">
        <v>0</v>
      </c>
      <c r="WH71" s="11">
        <v>0</v>
      </c>
      <c r="WI71" s="11">
        <v>0</v>
      </c>
      <c r="WJ71" s="11">
        <v>0</v>
      </c>
      <c r="WK71" s="11">
        <v>0</v>
      </c>
      <c r="WL71" s="11">
        <v>0</v>
      </c>
      <c r="WM71" s="11">
        <v>0</v>
      </c>
      <c r="WN71" s="11">
        <v>0</v>
      </c>
      <c r="WO71" s="11">
        <v>0</v>
      </c>
      <c r="WP71" s="11">
        <v>0</v>
      </c>
      <c r="WQ71" s="11">
        <v>0</v>
      </c>
      <c r="WR71" s="11">
        <v>0</v>
      </c>
      <c r="WS71" s="11">
        <v>0</v>
      </c>
      <c r="WT71" s="11">
        <v>71.169044165393785</v>
      </c>
      <c r="WU71" s="11">
        <v>0</v>
      </c>
      <c r="WV71" s="11">
        <v>0</v>
      </c>
      <c r="WW71" s="11">
        <v>0</v>
      </c>
      <c r="WX71" s="11">
        <v>0</v>
      </c>
      <c r="WY71" s="11">
        <v>0</v>
      </c>
      <c r="WZ71" s="11">
        <v>0</v>
      </c>
      <c r="XA71" s="11">
        <v>5766.4312865619495</v>
      </c>
      <c r="XB71" s="11">
        <v>0</v>
      </c>
      <c r="XC71" s="11">
        <v>0</v>
      </c>
      <c r="XD71" s="11">
        <v>131.17056996741772</v>
      </c>
      <c r="XE71" s="11">
        <v>0</v>
      </c>
      <c r="XF71" s="11">
        <v>0</v>
      </c>
      <c r="XG71" s="11">
        <v>0</v>
      </c>
      <c r="XH71" s="11">
        <v>0</v>
      </c>
      <c r="XI71" s="11">
        <v>0</v>
      </c>
      <c r="XJ71" s="11">
        <v>0</v>
      </c>
      <c r="XK71" s="11">
        <v>10628.020755463178</v>
      </c>
      <c r="XL71" s="11">
        <v>0</v>
      </c>
      <c r="XM71" s="11">
        <v>0</v>
      </c>
      <c r="XN71" s="11">
        <v>0</v>
      </c>
      <c r="XO71" s="11">
        <v>72.644440000000003</v>
      </c>
      <c r="XP71" s="11">
        <v>72.644440000000003</v>
      </c>
    </row>
    <row r="72" spans="1:640">
      <c r="A72" s="6">
        <v>308</v>
      </c>
      <c r="B72" s="3" t="s">
        <v>189</v>
      </c>
      <c r="C72" s="8">
        <f t="shared" si="13"/>
        <v>64.617152848053379</v>
      </c>
      <c r="D72" s="8">
        <f t="shared" si="14"/>
        <v>0.14385850975276976</v>
      </c>
      <c r="E72" s="60">
        <f t="shared" si="17"/>
        <v>64.761011357806154</v>
      </c>
      <c r="F72" s="9">
        <f t="shared" si="15"/>
        <v>7.7264811116429666</v>
      </c>
      <c r="G72" s="9">
        <f t="shared" si="16"/>
        <v>1.2620940610546557E-2</v>
      </c>
      <c r="H72" s="9">
        <f t="shared" si="18"/>
        <v>7.7391020522535134</v>
      </c>
      <c r="I72" s="10">
        <f t="shared" si="19"/>
        <v>72.343633959696348</v>
      </c>
      <c r="J72" s="10">
        <f t="shared" si="20"/>
        <v>0.15647945036331631</v>
      </c>
      <c r="K72" s="10">
        <f t="shared" si="21"/>
        <v>72.500113410059669</v>
      </c>
      <c r="L72" s="57">
        <v>64.613212626278667</v>
      </c>
      <c r="M72" s="57">
        <v>3.9402217747171861E-3</v>
      </c>
      <c r="N72" s="57">
        <v>0</v>
      </c>
      <c r="O72" s="57">
        <v>0</v>
      </c>
      <c r="P72" s="57">
        <v>0</v>
      </c>
      <c r="Q72" s="57">
        <v>0</v>
      </c>
      <c r="R72" s="57">
        <v>0.13986229899980698</v>
      </c>
      <c r="S72" s="57">
        <v>3.9962107529627842E-3</v>
      </c>
      <c r="T72" s="57">
        <v>0</v>
      </c>
      <c r="U72" s="58">
        <v>7.7257560091854698</v>
      </c>
      <c r="V72" s="58">
        <v>7.2510245749655706E-4</v>
      </c>
      <c r="W72" s="58">
        <v>0</v>
      </c>
      <c r="X72" s="58">
        <v>0</v>
      </c>
      <c r="Y72" s="58">
        <v>0</v>
      </c>
      <c r="Z72" s="58">
        <v>0</v>
      </c>
      <c r="AA72" s="58">
        <v>1.0137701000192997E-2</v>
      </c>
      <c r="AB72" s="58">
        <v>2.4832396103535589E-3</v>
      </c>
      <c r="AC72" s="58">
        <v>0</v>
      </c>
      <c r="AD72" s="59">
        <f t="shared" si="12"/>
        <v>72.338968635464141</v>
      </c>
      <c r="AE72" s="59">
        <f t="shared" si="12"/>
        <v>4.6653242322137432E-3</v>
      </c>
      <c r="AF72" s="59">
        <f t="shared" si="12"/>
        <v>0</v>
      </c>
      <c r="AG72" s="59">
        <f t="shared" si="11"/>
        <v>0</v>
      </c>
      <c r="AH72" s="59">
        <f t="shared" si="11"/>
        <v>0</v>
      </c>
      <c r="AI72" s="59">
        <f t="shared" si="11"/>
        <v>0</v>
      </c>
      <c r="AJ72" s="59">
        <f t="shared" si="11"/>
        <v>0.14999999999999997</v>
      </c>
      <c r="AK72" s="59">
        <f t="shared" si="11"/>
        <v>6.4794503633163435E-3</v>
      </c>
      <c r="AL72" s="59">
        <f t="shared" si="11"/>
        <v>0</v>
      </c>
      <c r="AM72" s="11">
        <v>0</v>
      </c>
      <c r="AN72" s="11">
        <v>0</v>
      </c>
      <c r="AO72" s="11">
        <v>0</v>
      </c>
      <c r="AP72" s="11">
        <v>0</v>
      </c>
      <c r="AQ72" s="11">
        <v>0</v>
      </c>
      <c r="AR72" s="11">
        <v>0</v>
      </c>
      <c r="AS72" s="11">
        <v>0.13986229899980698</v>
      </c>
      <c r="AT72" s="11">
        <v>0</v>
      </c>
      <c r="AU72" s="11">
        <v>0</v>
      </c>
      <c r="AV72" s="11">
        <v>0</v>
      </c>
      <c r="AW72" s="11">
        <v>0</v>
      </c>
      <c r="AX72" s="11">
        <v>0</v>
      </c>
      <c r="AY72" s="11">
        <v>0</v>
      </c>
      <c r="AZ72" s="11">
        <v>0</v>
      </c>
      <c r="BA72" s="11">
        <v>0</v>
      </c>
      <c r="BB72" s="11">
        <v>0</v>
      </c>
      <c r="BC72" s="11">
        <v>1.0137701000192997E-2</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1">
        <v>0</v>
      </c>
      <c r="FB72" s="11">
        <v>0</v>
      </c>
      <c r="FC72" s="11">
        <v>0</v>
      </c>
      <c r="FD72" s="11">
        <v>0</v>
      </c>
      <c r="FE72" s="11">
        <v>0</v>
      </c>
      <c r="FF72" s="11">
        <v>0</v>
      </c>
      <c r="FG72" s="11">
        <v>0</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c r="GF72" s="11">
        <v>0</v>
      </c>
      <c r="GG72" s="11">
        <v>0</v>
      </c>
      <c r="GH72" s="11">
        <v>0</v>
      </c>
      <c r="GI72" s="11">
        <v>0</v>
      </c>
      <c r="GJ72" s="11">
        <v>0</v>
      </c>
      <c r="GK72" s="11">
        <v>0</v>
      </c>
      <c r="GL72" s="11">
        <v>0</v>
      </c>
      <c r="GM72" s="11">
        <v>0</v>
      </c>
      <c r="GN72" s="11">
        <v>0</v>
      </c>
      <c r="GO72" s="11">
        <v>0</v>
      </c>
      <c r="GP72" s="11">
        <v>0</v>
      </c>
      <c r="GQ72" s="11">
        <v>13.02</v>
      </c>
      <c r="GR72" s="11">
        <v>0</v>
      </c>
      <c r="GS72" s="11">
        <v>0</v>
      </c>
      <c r="GT72" s="11">
        <v>0</v>
      </c>
      <c r="GU72" s="11">
        <v>0</v>
      </c>
      <c r="GV72" s="11">
        <v>0</v>
      </c>
      <c r="GW72" s="11">
        <v>0</v>
      </c>
      <c r="GX72" s="11">
        <v>0</v>
      </c>
      <c r="GY72" s="11">
        <v>0</v>
      </c>
      <c r="GZ72" s="11">
        <v>0</v>
      </c>
      <c r="HA72" s="11">
        <v>0</v>
      </c>
      <c r="HB72" s="11">
        <v>0</v>
      </c>
      <c r="HC72" s="11">
        <v>0</v>
      </c>
      <c r="HD72" s="11">
        <v>0</v>
      </c>
      <c r="HE72" s="11">
        <v>0</v>
      </c>
      <c r="HF72" s="11">
        <v>0</v>
      </c>
      <c r="HG72" s="11">
        <v>0</v>
      </c>
      <c r="HH72" s="11">
        <v>0</v>
      </c>
      <c r="HI72" s="11">
        <v>0</v>
      </c>
      <c r="HJ72" s="11">
        <v>0</v>
      </c>
      <c r="HK72" s="11">
        <v>0</v>
      </c>
      <c r="HL72" s="11">
        <v>0</v>
      </c>
      <c r="HM72" s="11">
        <v>0</v>
      </c>
      <c r="HN72" s="11">
        <v>0</v>
      </c>
      <c r="HO72" s="11">
        <v>0</v>
      </c>
      <c r="HP72" s="11">
        <v>0</v>
      </c>
      <c r="HQ72" s="11">
        <v>0</v>
      </c>
      <c r="HR72" s="11">
        <v>0</v>
      </c>
      <c r="HS72" s="11">
        <v>0</v>
      </c>
      <c r="HT72" s="11">
        <v>0</v>
      </c>
      <c r="HU72" s="11">
        <v>0</v>
      </c>
      <c r="HV72" s="11">
        <v>0</v>
      </c>
      <c r="HW72" s="11">
        <v>0</v>
      </c>
      <c r="HX72" s="11">
        <v>0</v>
      </c>
      <c r="HY72" s="11">
        <v>0</v>
      </c>
      <c r="HZ72" s="11">
        <v>0</v>
      </c>
      <c r="IA72" s="11">
        <v>0</v>
      </c>
      <c r="IB72" s="11">
        <v>0</v>
      </c>
      <c r="IC72" s="11">
        <v>0</v>
      </c>
      <c r="ID72" s="11">
        <v>0</v>
      </c>
      <c r="IE72" s="11">
        <v>0</v>
      </c>
      <c r="IF72" s="11">
        <v>0</v>
      </c>
      <c r="IG72" s="11">
        <v>0</v>
      </c>
      <c r="IH72" s="11">
        <v>0</v>
      </c>
      <c r="II72" s="11">
        <v>0</v>
      </c>
      <c r="IJ72" s="11">
        <v>0</v>
      </c>
      <c r="IK72" s="11">
        <v>0</v>
      </c>
      <c r="IL72" s="11">
        <v>0</v>
      </c>
      <c r="IM72" s="11">
        <v>0</v>
      </c>
      <c r="IN72" s="11">
        <v>0</v>
      </c>
      <c r="IO72" s="11">
        <v>0</v>
      </c>
      <c r="IP72" s="11">
        <v>0</v>
      </c>
      <c r="IQ72" s="11">
        <v>0</v>
      </c>
      <c r="IR72" s="11">
        <v>0</v>
      </c>
      <c r="IS72" s="11">
        <v>0</v>
      </c>
      <c r="IT72" s="11">
        <v>0</v>
      </c>
      <c r="IU72" s="11">
        <v>0</v>
      </c>
      <c r="IV72" s="11">
        <v>0</v>
      </c>
      <c r="IW72" s="11">
        <v>0</v>
      </c>
      <c r="IX72" s="11">
        <v>0</v>
      </c>
      <c r="IY72" s="11">
        <v>0</v>
      </c>
      <c r="IZ72" s="11">
        <v>0</v>
      </c>
      <c r="JA72" s="11">
        <v>0</v>
      </c>
      <c r="JB72" s="11">
        <v>0</v>
      </c>
      <c r="JC72" s="11">
        <v>0</v>
      </c>
      <c r="JD72" s="11">
        <v>0</v>
      </c>
      <c r="JE72" s="11">
        <v>0</v>
      </c>
      <c r="JF72" s="11">
        <v>0</v>
      </c>
      <c r="JG72" s="11">
        <v>0</v>
      </c>
      <c r="JH72" s="11">
        <v>0</v>
      </c>
      <c r="JI72" s="11">
        <v>0</v>
      </c>
      <c r="JJ72" s="11">
        <v>0</v>
      </c>
      <c r="JK72" s="11">
        <v>0</v>
      </c>
      <c r="JL72" s="11">
        <v>0</v>
      </c>
      <c r="JM72" s="11">
        <v>0</v>
      </c>
      <c r="JN72" s="11">
        <v>0</v>
      </c>
      <c r="JO72" s="11">
        <v>0</v>
      </c>
      <c r="JP72" s="11">
        <v>0</v>
      </c>
      <c r="JQ72" s="11">
        <v>0</v>
      </c>
      <c r="JR72" s="11">
        <v>0</v>
      </c>
      <c r="JS72" s="11">
        <v>0</v>
      </c>
      <c r="JT72" s="11">
        <v>0</v>
      </c>
      <c r="JU72" s="11">
        <v>0</v>
      </c>
      <c r="JV72" s="11">
        <v>0</v>
      </c>
      <c r="JW72" s="11">
        <v>0</v>
      </c>
      <c r="JX72" s="11">
        <v>0</v>
      </c>
      <c r="JY72" s="11">
        <v>0</v>
      </c>
      <c r="JZ72" s="11">
        <v>0</v>
      </c>
      <c r="KA72" s="11">
        <v>0</v>
      </c>
      <c r="KB72" s="11">
        <v>0</v>
      </c>
      <c r="KC72" s="11">
        <v>0</v>
      </c>
      <c r="KD72" s="11">
        <v>0</v>
      </c>
      <c r="KE72" s="11">
        <v>0</v>
      </c>
      <c r="KF72" s="11">
        <v>0</v>
      </c>
      <c r="KG72" s="11">
        <v>0</v>
      </c>
      <c r="KH72" s="11">
        <v>0</v>
      </c>
      <c r="KI72" s="11">
        <v>0</v>
      </c>
      <c r="KJ72" s="11">
        <v>0</v>
      </c>
      <c r="KK72" s="11">
        <v>0</v>
      </c>
      <c r="KL72" s="11">
        <v>0</v>
      </c>
      <c r="KM72" s="11">
        <v>0</v>
      </c>
      <c r="KN72" s="11">
        <v>0</v>
      </c>
      <c r="KO72" s="11">
        <v>0</v>
      </c>
      <c r="KP72" s="11">
        <v>0</v>
      </c>
      <c r="KQ72" s="11">
        <v>0</v>
      </c>
      <c r="KR72" s="11">
        <v>0</v>
      </c>
      <c r="KS72" s="11">
        <v>0</v>
      </c>
      <c r="KT72" s="11">
        <v>0</v>
      </c>
      <c r="KU72" s="11">
        <v>0</v>
      </c>
      <c r="KV72" s="11">
        <v>0</v>
      </c>
      <c r="KW72" s="11">
        <v>0</v>
      </c>
      <c r="KX72" s="11">
        <v>0</v>
      </c>
      <c r="KY72" s="11">
        <v>0</v>
      </c>
      <c r="KZ72" s="11">
        <v>0</v>
      </c>
      <c r="LA72" s="11">
        <v>0</v>
      </c>
      <c r="LB72" s="11">
        <v>0</v>
      </c>
      <c r="LC72" s="11">
        <v>0</v>
      </c>
      <c r="LD72" s="11">
        <v>0</v>
      </c>
      <c r="LE72" s="11">
        <v>0</v>
      </c>
      <c r="LF72" s="11">
        <v>0</v>
      </c>
      <c r="LG72" s="11">
        <v>0</v>
      </c>
      <c r="LH72" s="11">
        <v>0</v>
      </c>
      <c r="LI72" s="11">
        <v>0</v>
      </c>
      <c r="LJ72" s="11">
        <v>0</v>
      </c>
      <c r="LK72" s="11">
        <v>0</v>
      </c>
      <c r="LL72" s="11">
        <v>0</v>
      </c>
      <c r="LM72" s="11">
        <v>0</v>
      </c>
      <c r="LN72" s="11">
        <v>0</v>
      </c>
      <c r="LO72" s="11">
        <v>0</v>
      </c>
      <c r="LP72" s="11">
        <v>0</v>
      </c>
      <c r="LQ72" s="11">
        <v>0</v>
      </c>
      <c r="LR72" s="11">
        <v>0</v>
      </c>
      <c r="LS72" s="11">
        <v>0</v>
      </c>
      <c r="LT72" s="11">
        <v>0</v>
      </c>
      <c r="LU72" s="11">
        <v>0</v>
      </c>
      <c r="LV72" s="11">
        <v>0</v>
      </c>
      <c r="LW72" s="11">
        <v>0</v>
      </c>
      <c r="LX72" s="11">
        <v>0</v>
      </c>
      <c r="LY72" s="11">
        <v>0</v>
      </c>
      <c r="LZ72" s="11">
        <v>0</v>
      </c>
      <c r="MA72" s="11">
        <v>0</v>
      </c>
      <c r="MB72" s="11">
        <v>0</v>
      </c>
      <c r="MC72" s="11">
        <v>0</v>
      </c>
      <c r="MD72" s="11">
        <v>0</v>
      </c>
      <c r="ME72" s="11">
        <v>0</v>
      </c>
      <c r="MF72" s="11">
        <v>0</v>
      </c>
      <c r="MG72" s="11">
        <v>0</v>
      </c>
      <c r="MH72" s="11">
        <v>0</v>
      </c>
      <c r="MI72" s="11">
        <v>0</v>
      </c>
      <c r="MJ72" s="11">
        <v>0</v>
      </c>
      <c r="MK72" s="11">
        <v>0</v>
      </c>
      <c r="ML72" s="11">
        <v>0</v>
      </c>
      <c r="MM72" s="11">
        <v>0</v>
      </c>
      <c r="MN72" s="11">
        <v>0</v>
      </c>
      <c r="MO72" s="11">
        <v>0</v>
      </c>
      <c r="MP72" s="11">
        <v>0</v>
      </c>
      <c r="MQ72" s="11">
        <v>0</v>
      </c>
      <c r="MR72" s="11">
        <v>0</v>
      </c>
      <c r="MS72" s="11">
        <v>0</v>
      </c>
      <c r="MT72" s="11">
        <v>0</v>
      </c>
      <c r="MU72" s="11">
        <v>0</v>
      </c>
      <c r="MV72" s="11">
        <v>0</v>
      </c>
      <c r="MW72" s="11">
        <v>0</v>
      </c>
      <c r="MX72" s="11">
        <v>0</v>
      </c>
      <c r="MY72" s="11">
        <v>0</v>
      </c>
      <c r="MZ72" s="11">
        <v>0</v>
      </c>
      <c r="NA72" s="11">
        <v>0</v>
      </c>
      <c r="NB72" s="11">
        <v>0</v>
      </c>
      <c r="NC72" s="11">
        <v>0</v>
      </c>
      <c r="ND72" s="11">
        <v>0</v>
      </c>
      <c r="NE72" s="11">
        <v>0</v>
      </c>
      <c r="NF72" s="11">
        <v>0</v>
      </c>
      <c r="NG72" s="11">
        <v>0</v>
      </c>
      <c r="NH72" s="11">
        <v>0</v>
      </c>
      <c r="NI72" s="11">
        <v>0</v>
      </c>
      <c r="NJ72" s="11">
        <v>0</v>
      </c>
      <c r="NK72" s="11">
        <v>0</v>
      </c>
      <c r="NL72" s="11">
        <v>0</v>
      </c>
      <c r="NM72" s="11">
        <v>0</v>
      </c>
      <c r="NN72" s="11">
        <v>0</v>
      </c>
      <c r="NO72" s="11">
        <v>0</v>
      </c>
      <c r="NP72" s="11">
        <v>0</v>
      </c>
      <c r="NQ72" s="11">
        <v>0</v>
      </c>
      <c r="NR72" s="11">
        <v>0</v>
      </c>
      <c r="NS72" s="11">
        <v>0</v>
      </c>
      <c r="NT72" s="11">
        <v>0</v>
      </c>
      <c r="NU72" s="11">
        <v>0</v>
      </c>
      <c r="NV72" s="11">
        <v>0</v>
      </c>
      <c r="NW72" s="11">
        <v>0</v>
      </c>
      <c r="NX72" s="11">
        <v>0</v>
      </c>
      <c r="NY72" s="11">
        <v>0</v>
      </c>
      <c r="NZ72" s="11">
        <v>0</v>
      </c>
      <c r="OA72" s="11">
        <v>0</v>
      </c>
      <c r="OB72" s="11">
        <v>0</v>
      </c>
      <c r="OC72" s="11">
        <v>0</v>
      </c>
      <c r="OD72" s="11">
        <v>0</v>
      </c>
      <c r="OE72" s="11">
        <v>0</v>
      </c>
      <c r="OF72" s="11">
        <v>0</v>
      </c>
      <c r="OG72" s="11">
        <v>0</v>
      </c>
      <c r="OH72" s="11">
        <v>7.4660970426382942</v>
      </c>
      <c r="OI72" s="11">
        <v>0</v>
      </c>
      <c r="OJ72" s="11">
        <v>0</v>
      </c>
      <c r="OK72" s="11">
        <v>0</v>
      </c>
      <c r="OL72" s="11">
        <v>0</v>
      </c>
      <c r="OM72" s="11">
        <v>0</v>
      </c>
      <c r="ON72" s="11">
        <v>0</v>
      </c>
      <c r="OO72" s="11">
        <v>3.9962107529627842E-3</v>
      </c>
      <c r="OP72" s="11">
        <v>0</v>
      </c>
      <c r="OQ72" s="11">
        <v>0</v>
      </c>
      <c r="OR72" s="11">
        <v>4.639421956731729</v>
      </c>
      <c r="OS72" s="11">
        <v>0</v>
      </c>
      <c r="OT72" s="11">
        <v>0</v>
      </c>
      <c r="OU72" s="11">
        <v>0</v>
      </c>
      <c r="OV72" s="11">
        <v>0</v>
      </c>
      <c r="OW72" s="11">
        <v>0</v>
      </c>
      <c r="OX72" s="11">
        <v>0</v>
      </c>
      <c r="OY72" s="11">
        <v>2.4832396103535589E-3</v>
      </c>
      <c r="OZ72" s="11">
        <v>0</v>
      </c>
      <c r="PA72" s="11">
        <v>0</v>
      </c>
      <c r="PB72" s="11">
        <v>3.4897018779392415</v>
      </c>
      <c r="PC72" s="11">
        <v>3.9402217747171861E-3</v>
      </c>
      <c r="PD72" s="11">
        <v>0</v>
      </c>
      <c r="PE72" s="11">
        <v>0</v>
      </c>
      <c r="PF72" s="11">
        <v>0</v>
      </c>
      <c r="PG72" s="11">
        <v>0</v>
      </c>
      <c r="PH72" s="11">
        <v>0</v>
      </c>
      <c r="PI72" s="11">
        <v>0</v>
      </c>
      <c r="PJ72" s="11">
        <v>0</v>
      </c>
      <c r="PK72" s="11">
        <v>0</v>
      </c>
      <c r="PL72" s="11">
        <v>0.6421951738505165</v>
      </c>
      <c r="PM72" s="11">
        <v>7.2510245749655706E-4</v>
      </c>
      <c r="PN72" s="11">
        <v>0</v>
      </c>
      <c r="PO72" s="11">
        <v>0</v>
      </c>
      <c r="PP72" s="11">
        <v>0</v>
      </c>
      <c r="PQ72" s="11">
        <v>0</v>
      </c>
      <c r="PR72" s="11">
        <v>0</v>
      </c>
      <c r="PS72" s="11">
        <v>0</v>
      </c>
      <c r="PT72" s="11">
        <v>0</v>
      </c>
      <c r="PU72" s="11">
        <v>0</v>
      </c>
      <c r="PV72" s="11">
        <v>3.159991960618588</v>
      </c>
      <c r="PW72" s="11">
        <v>0</v>
      </c>
      <c r="PX72" s="11">
        <v>0</v>
      </c>
      <c r="PY72" s="11">
        <v>0</v>
      </c>
      <c r="PZ72" s="11">
        <v>0</v>
      </c>
      <c r="QA72" s="11">
        <v>0</v>
      </c>
      <c r="QB72" s="11">
        <v>0</v>
      </c>
      <c r="QC72" s="11">
        <v>0</v>
      </c>
      <c r="QD72" s="11">
        <v>0</v>
      </c>
      <c r="QE72" s="11">
        <v>0</v>
      </c>
      <c r="QF72" s="11">
        <v>0.46213454096544215</v>
      </c>
      <c r="QG72" s="11">
        <v>0</v>
      </c>
      <c r="QH72" s="11">
        <v>0</v>
      </c>
      <c r="QI72" s="11">
        <v>0</v>
      </c>
      <c r="QJ72" s="11">
        <v>0</v>
      </c>
      <c r="QK72" s="11">
        <v>0</v>
      </c>
      <c r="QL72" s="11">
        <v>0</v>
      </c>
      <c r="QM72" s="11">
        <v>0</v>
      </c>
      <c r="QN72" s="11">
        <v>0</v>
      </c>
      <c r="QO72" s="11">
        <v>0</v>
      </c>
      <c r="QP72" s="11">
        <v>1.869000776079317</v>
      </c>
      <c r="QQ72" s="11">
        <v>0</v>
      </c>
      <c r="QR72" s="11">
        <v>0</v>
      </c>
      <c r="QS72" s="11">
        <v>0</v>
      </c>
      <c r="QT72" s="11">
        <v>0</v>
      </c>
      <c r="QU72" s="11">
        <v>0</v>
      </c>
      <c r="QV72" s="11">
        <v>0</v>
      </c>
      <c r="QW72" s="11">
        <v>0</v>
      </c>
      <c r="QX72" s="11">
        <v>0</v>
      </c>
      <c r="QY72" s="11">
        <v>0</v>
      </c>
      <c r="QZ72" s="11">
        <v>5.3398137409639078E-2</v>
      </c>
      <c r="RA72" s="11">
        <v>0</v>
      </c>
      <c r="RB72" s="11">
        <v>0</v>
      </c>
      <c r="RC72" s="11">
        <v>0</v>
      </c>
      <c r="RD72" s="11">
        <v>0</v>
      </c>
      <c r="RE72" s="11">
        <v>0</v>
      </c>
      <c r="RF72" s="11">
        <v>0</v>
      </c>
      <c r="RG72" s="11">
        <v>0</v>
      </c>
      <c r="RH72" s="11">
        <v>0</v>
      </c>
      <c r="RI72" s="11">
        <v>0</v>
      </c>
      <c r="RJ72" s="11">
        <v>0.78887627695800222</v>
      </c>
      <c r="RK72" s="11">
        <v>0</v>
      </c>
      <c r="RL72" s="11">
        <v>0</v>
      </c>
      <c r="RM72" s="11">
        <v>0</v>
      </c>
      <c r="RN72" s="11">
        <v>0</v>
      </c>
      <c r="RO72" s="11">
        <v>0</v>
      </c>
      <c r="RP72" s="11">
        <v>0</v>
      </c>
      <c r="RQ72" s="11">
        <v>0</v>
      </c>
      <c r="RR72" s="11">
        <v>0</v>
      </c>
      <c r="RS72" s="11">
        <v>0</v>
      </c>
      <c r="RT72" s="11">
        <v>1.3780535061303996</v>
      </c>
      <c r="RU72" s="11">
        <v>0</v>
      </c>
      <c r="RV72" s="11">
        <v>0</v>
      </c>
      <c r="RW72" s="11">
        <v>0</v>
      </c>
      <c r="RX72" s="11">
        <v>0</v>
      </c>
      <c r="RY72" s="11">
        <v>0</v>
      </c>
      <c r="RZ72" s="11">
        <v>0</v>
      </c>
      <c r="SA72" s="11">
        <v>0</v>
      </c>
      <c r="SB72" s="11">
        <v>0</v>
      </c>
      <c r="SC72" s="11">
        <v>0</v>
      </c>
      <c r="SD72" s="11">
        <v>1.5599365220172459</v>
      </c>
      <c r="SE72" s="11">
        <v>0</v>
      </c>
      <c r="SF72" s="11">
        <v>0</v>
      </c>
      <c r="SG72" s="11">
        <v>0</v>
      </c>
      <c r="SH72" s="11">
        <v>0</v>
      </c>
      <c r="SI72" s="11">
        <v>0</v>
      </c>
      <c r="SJ72" s="11">
        <v>0</v>
      </c>
      <c r="SK72" s="11">
        <v>0</v>
      </c>
      <c r="SL72" s="11">
        <v>0</v>
      </c>
      <c r="SM72" s="11">
        <v>0</v>
      </c>
      <c r="SN72" s="11">
        <v>28.187999999999999</v>
      </c>
      <c r="SO72" s="11">
        <v>0</v>
      </c>
      <c r="SP72" s="11">
        <v>0</v>
      </c>
      <c r="SQ72" s="11">
        <v>0</v>
      </c>
      <c r="SR72" s="11">
        <v>0</v>
      </c>
      <c r="SS72" s="11">
        <v>0</v>
      </c>
      <c r="ST72" s="11">
        <v>0</v>
      </c>
      <c r="SU72" s="11">
        <v>0</v>
      </c>
      <c r="SV72" s="11">
        <v>0</v>
      </c>
      <c r="SW72" s="11">
        <v>0</v>
      </c>
      <c r="SX72" s="11">
        <v>4.5281138348145165</v>
      </c>
      <c r="SY72" s="11">
        <v>0</v>
      </c>
      <c r="SZ72" s="11">
        <v>0</v>
      </c>
      <c r="TA72" s="11">
        <v>0</v>
      </c>
      <c r="TB72" s="11">
        <v>0</v>
      </c>
      <c r="TC72" s="11">
        <v>0</v>
      </c>
      <c r="TD72" s="11">
        <v>0</v>
      </c>
      <c r="TE72" s="11">
        <v>0</v>
      </c>
      <c r="TF72" s="11">
        <v>0</v>
      </c>
      <c r="TG72" s="11">
        <v>0</v>
      </c>
      <c r="TH72" s="11">
        <v>0.52534872716774406</v>
      </c>
      <c r="TI72" s="11">
        <v>0</v>
      </c>
      <c r="TJ72" s="11">
        <v>0</v>
      </c>
      <c r="TK72" s="11">
        <v>0</v>
      </c>
      <c r="TL72" s="11">
        <v>0</v>
      </c>
      <c r="TM72" s="11">
        <v>0</v>
      </c>
      <c r="TN72" s="11">
        <v>0</v>
      </c>
      <c r="TO72" s="11">
        <v>0</v>
      </c>
      <c r="TP72" s="11">
        <v>0</v>
      </c>
      <c r="TQ72" s="11">
        <v>0</v>
      </c>
      <c r="TR72" s="11">
        <v>0</v>
      </c>
      <c r="TS72" s="11">
        <v>0</v>
      </c>
      <c r="TT72" s="11">
        <v>0</v>
      </c>
      <c r="TU72" s="11">
        <v>0</v>
      </c>
      <c r="TV72" s="11">
        <v>0</v>
      </c>
      <c r="TW72" s="11">
        <v>0</v>
      </c>
      <c r="TX72" s="11">
        <v>0</v>
      </c>
      <c r="TY72" s="11">
        <v>0</v>
      </c>
      <c r="TZ72" s="11">
        <v>0</v>
      </c>
      <c r="UA72" s="11">
        <v>0</v>
      </c>
      <c r="UB72" s="11">
        <v>0</v>
      </c>
      <c r="UC72" s="11">
        <v>0</v>
      </c>
      <c r="UD72" s="11">
        <v>0</v>
      </c>
      <c r="UE72" s="11">
        <v>0</v>
      </c>
      <c r="UF72" s="11">
        <v>0</v>
      </c>
      <c r="UG72" s="11">
        <v>0</v>
      </c>
      <c r="UH72" s="11">
        <v>0</v>
      </c>
      <c r="UI72" s="11">
        <v>0</v>
      </c>
      <c r="UJ72" s="11">
        <v>0</v>
      </c>
      <c r="UK72" s="11">
        <v>0</v>
      </c>
      <c r="UL72" s="11">
        <v>0</v>
      </c>
      <c r="UM72" s="11">
        <v>0</v>
      </c>
      <c r="UN72" s="11">
        <v>0</v>
      </c>
      <c r="UO72" s="11">
        <v>0</v>
      </c>
      <c r="UP72" s="11">
        <v>0</v>
      </c>
      <c r="UQ72" s="11">
        <v>0</v>
      </c>
      <c r="UR72" s="11">
        <v>0</v>
      </c>
      <c r="US72" s="11">
        <v>0</v>
      </c>
      <c r="UT72" s="11">
        <v>0</v>
      </c>
      <c r="UU72" s="11">
        <v>0</v>
      </c>
      <c r="UV72" s="11">
        <v>0</v>
      </c>
      <c r="UW72" s="11">
        <v>0</v>
      </c>
      <c r="UX72" s="11">
        <v>0</v>
      </c>
      <c r="UY72" s="11">
        <v>0</v>
      </c>
      <c r="UZ72" s="11">
        <v>0</v>
      </c>
      <c r="VA72" s="11">
        <v>0</v>
      </c>
      <c r="VB72" s="11">
        <v>0</v>
      </c>
      <c r="VC72" s="11">
        <v>0</v>
      </c>
      <c r="VD72" s="11">
        <v>0</v>
      </c>
      <c r="VE72" s="11">
        <v>0</v>
      </c>
      <c r="VF72" s="11">
        <v>0</v>
      </c>
      <c r="VG72" s="11">
        <v>0</v>
      </c>
      <c r="VH72" s="11">
        <v>0</v>
      </c>
      <c r="VI72" s="11">
        <v>0</v>
      </c>
      <c r="VJ72" s="11">
        <v>0</v>
      </c>
      <c r="VK72" s="11">
        <v>0</v>
      </c>
      <c r="VL72" s="11">
        <v>0</v>
      </c>
      <c r="VM72" s="11">
        <v>0</v>
      </c>
      <c r="VN72" s="11">
        <v>0</v>
      </c>
      <c r="VO72" s="11">
        <v>0</v>
      </c>
      <c r="VP72" s="11">
        <v>0</v>
      </c>
      <c r="VQ72" s="11">
        <v>0</v>
      </c>
      <c r="VR72" s="11">
        <v>0</v>
      </c>
      <c r="VS72" s="11">
        <v>0</v>
      </c>
      <c r="VT72" s="11">
        <v>0</v>
      </c>
      <c r="VU72" s="11">
        <v>0</v>
      </c>
      <c r="VV72" s="11">
        <v>0</v>
      </c>
      <c r="VW72" s="11">
        <v>0</v>
      </c>
      <c r="VX72" s="11">
        <v>0</v>
      </c>
      <c r="VY72" s="11">
        <v>0</v>
      </c>
      <c r="VZ72" s="11">
        <v>0</v>
      </c>
      <c r="WA72" s="11">
        <v>0</v>
      </c>
      <c r="WB72" s="11">
        <v>0</v>
      </c>
      <c r="WC72" s="11">
        <v>0</v>
      </c>
      <c r="WD72" s="11">
        <v>0</v>
      </c>
      <c r="WE72" s="11">
        <v>0</v>
      </c>
      <c r="WF72" s="11">
        <v>0</v>
      </c>
      <c r="WG72" s="11">
        <v>0</v>
      </c>
      <c r="WH72" s="11">
        <v>0</v>
      </c>
      <c r="WI72" s="11">
        <v>0</v>
      </c>
      <c r="WJ72" s="11">
        <v>0</v>
      </c>
      <c r="WK72" s="11">
        <v>0</v>
      </c>
      <c r="WL72" s="11">
        <v>0</v>
      </c>
      <c r="WM72" s="11">
        <v>0</v>
      </c>
      <c r="WN72" s="11">
        <v>0</v>
      </c>
      <c r="WO72" s="11">
        <v>0</v>
      </c>
      <c r="WP72" s="11">
        <v>0</v>
      </c>
      <c r="WQ72" s="11">
        <v>0</v>
      </c>
      <c r="WR72" s="11">
        <v>0</v>
      </c>
      <c r="WS72" s="11">
        <v>0</v>
      </c>
      <c r="WT72" s="11">
        <v>0.20002862393256596</v>
      </c>
      <c r="WU72" s="11">
        <v>0</v>
      </c>
      <c r="WV72" s="11">
        <v>0</v>
      </c>
      <c r="WW72" s="11">
        <v>0</v>
      </c>
      <c r="WX72" s="11">
        <v>0</v>
      </c>
      <c r="WY72" s="11">
        <v>0</v>
      </c>
      <c r="WZ72" s="11">
        <v>0</v>
      </c>
      <c r="XA72" s="11">
        <v>0</v>
      </c>
      <c r="XB72" s="11">
        <v>0</v>
      </c>
      <c r="XC72" s="11">
        <v>0</v>
      </c>
      <c r="XD72" s="11">
        <v>0.36866967821089813</v>
      </c>
      <c r="XE72" s="11">
        <v>0</v>
      </c>
      <c r="XF72" s="11">
        <v>0</v>
      </c>
      <c r="XG72" s="11">
        <v>0</v>
      </c>
      <c r="XH72" s="11">
        <v>0</v>
      </c>
      <c r="XI72" s="11">
        <v>0</v>
      </c>
      <c r="XJ72" s="11">
        <v>0</v>
      </c>
      <c r="XK72" s="11">
        <v>0</v>
      </c>
      <c r="XL72" s="11">
        <v>0</v>
      </c>
      <c r="XM72" s="11">
        <v>0</v>
      </c>
      <c r="XN72" s="11">
        <v>0</v>
      </c>
      <c r="XO72" s="11">
        <v>0</v>
      </c>
      <c r="XP72" s="11">
        <v>0</v>
      </c>
    </row>
    <row r="73" spans="1:640">
      <c r="A73" s="6">
        <v>320</v>
      </c>
      <c r="B73" s="3" t="s">
        <v>190</v>
      </c>
      <c r="C73" s="8">
        <f t="shared" si="13"/>
        <v>1840.0901632889365</v>
      </c>
      <c r="D73" s="8">
        <f t="shared" si="14"/>
        <v>20191.385508473868</v>
      </c>
      <c r="E73" s="60">
        <f t="shared" si="17"/>
        <v>22031.475671762804</v>
      </c>
      <c r="F73" s="9">
        <f t="shared" si="15"/>
        <v>346.27260169586958</v>
      </c>
      <c r="G73" s="9">
        <f t="shared" si="16"/>
        <v>690.27066536842869</v>
      </c>
      <c r="H73" s="9">
        <f t="shared" si="18"/>
        <v>1036.5432670642983</v>
      </c>
      <c r="I73" s="10">
        <f t="shared" si="19"/>
        <v>2186.3627649848063</v>
      </c>
      <c r="J73" s="10">
        <f t="shared" si="20"/>
        <v>20881.656173842297</v>
      </c>
      <c r="K73" s="10">
        <f t="shared" si="21"/>
        <v>23068.018938827103</v>
      </c>
      <c r="L73" s="57">
        <v>924.49173712586867</v>
      </c>
      <c r="M73" s="57">
        <v>852.95059208890325</v>
      </c>
      <c r="N73" s="57">
        <v>62.647834074164628</v>
      </c>
      <c r="O73" s="57">
        <v>0</v>
      </c>
      <c r="P73" s="57">
        <v>0</v>
      </c>
      <c r="Q73" s="57">
        <v>0</v>
      </c>
      <c r="R73" s="57">
        <v>20095.241386562229</v>
      </c>
      <c r="S73" s="57">
        <v>96.144121911640298</v>
      </c>
      <c r="T73" s="57">
        <v>0</v>
      </c>
      <c r="U73" s="58">
        <v>278.33942443633856</v>
      </c>
      <c r="V73" s="58">
        <v>56.404359583456511</v>
      </c>
      <c r="W73" s="58">
        <v>11.528817676074546</v>
      </c>
      <c r="X73" s="58">
        <v>0</v>
      </c>
      <c r="Y73" s="58">
        <v>0</v>
      </c>
      <c r="Z73" s="58">
        <v>0</v>
      </c>
      <c r="AA73" s="58">
        <v>688.58117847748861</v>
      </c>
      <c r="AB73" s="58">
        <v>1.6894868909400951</v>
      </c>
      <c r="AC73" s="58">
        <v>0</v>
      </c>
      <c r="AD73" s="59">
        <f t="shared" si="12"/>
        <v>1202.8311615622072</v>
      </c>
      <c r="AE73" s="59">
        <f t="shared" si="12"/>
        <v>909.35495167235979</v>
      </c>
      <c r="AF73" s="59">
        <f t="shared" si="12"/>
        <v>74.176651750239174</v>
      </c>
      <c r="AG73" s="59">
        <f t="shared" si="11"/>
        <v>0</v>
      </c>
      <c r="AH73" s="59">
        <f t="shared" si="11"/>
        <v>0</v>
      </c>
      <c r="AI73" s="59">
        <f t="shared" si="11"/>
        <v>0</v>
      </c>
      <c r="AJ73" s="59">
        <f t="shared" si="11"/>
        <v>20783.822565039718</v>
      </c>
      <c r="AK73" s="59">
        <f t="shared" si="11"/>
        <v>97.833608802580386</v>
      </c>
      <c r="AL73" s="59">
        <f t="shared" si="11"/>
        <v>0</v>
      </c>
      <c r="AM73" s="11">
        <v>0</v>
      </c>
      <c r="AN73" s="11">
        <v>777.80874410501337</v>
      </c>
      <c r="AO73" s="11">
        <v>0</v>
      </c>
      <c r="AP73" s="11">
        <v>0</v>
      </c>
      <c r="AQ73" s="11">
        <v>0</v>
      </c>
      <c r="AR73" s="11">
        <v>0</v>
      </c>
      <c r="AS73" s="11">
        <v>20106.580793829085</v>
      </c>
      <c r="AT73" s="11">
        <v>0</v>
      </c>
      <c r="AU73" s="11">
        <v>0</v>
      </c>
      <c r="AV73" s="11">
        <v>0</v>
      </c>
      <c r="AW73" s="11">
        <v>0</v>
      </c>
      <c r="AX73" s="11">
        <v>56.378255894986637</v>
      </c>
      <c r="AY73" s="11">
        <v>0</v>
      </c>
      <c r="AZ73" s="11">
        <v>0</v>
      </c>
      <c r="BA73" s="11">
        <v>0</v>
      </c>
      <c r="BB73" s="11">
        <v>0</v>
      </c>
      <c r="BC73" s="11">
        <v>1457.394206170912</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-26.080430240676414</v>
      </c>
      <c r="DB73" s="11">
        <v>0</v>
      </c>
      <c r="DC73" s="11">
        <v>0</v>
      </c>
      <c r="DD73" s="11">
        <v>0</v>
      </c>
      <c r="DE73" s="11">
        <v>0</v>
      </c>
      <c r="DF73" s="11">
        <v>0</v>
      </c>
      <c r="DG73" s="11">
        <v>0</v>
      </c>
      <c r="DH73" s="11">
        <v>0</v>
      </c>
      <c r="DI73" s="11">
        <v>0</v>
      </c>
      <c r="DJ73" s="11">
        <v>0</v>
      </c>
      <c r="DK73" s="11">
        <v>-794.4166397593234</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1">
        <v>0</v>
      </c>
      <c r="FC73" s="11">
        <v>0</v>
      </c>
      <c r="FD73" s="11">
        <v>0</v>
      </c>
      <c r="FE73" s="11">
        <v>0</v>
      </c>
      <c r="FF73" s="11">
        <v>0</v>
      </c>
      <c r="FG73" s="11">
        <v>0</v>
      </c>
      <c r="FH73" s="11">
        <v>0</v>
      </c>
      <c r="FI73" s="11">
        <v>0</v>
      </c>
      <c r="FJ73" s="11">
        <v>0</v>
      </c>
      <c r="FK73" s="11">
        <v>0</v>
      </c>
      <c r="FL73" s="11">
        <v>0</v>
      </c>
      <c r="FM73" s="11">
        <v>0</v>
      </c>
      <c r="FN73" s="11">
        <v>75</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c r="GF73" s="11">
        <v>0</v>
      </c>
      <c r="GG73" s="11">
        <v>0</v>
      </c>
      <c r="GH73" s="11">
        <v>0</v>
      </c>
      <c r="GI73" s="11">
        <v>0</v>
      </c>
      <c r="GJ73" s="11">
        <v>0</v>
      </c>
      <c r="GK73" s="11">
        <v>0</v>
      </c>
      <c r="GL73" s="11">
        <v>0</v>
      </c>
      <c r="GM73" s="11">
        <v>0</v>
      </c>
      <c r="GN73" s="11">
        <v>0</v>
      </c>
      <c r="GO73" s="11">
        <v>0</v>
      </c>
      <c r="GP73" s="11">
        <v>0</v>
      </c>
      <c r="GQ73" s="11">
        <v>29.143000000000001</v>
      </c>
      <c r="GR73" s="11">
        <v>0</v>
      </c>
      <c r="GS73" s="11">
        <v>0</v>
      </c>
      <c r="GT73" s="11">
        <v>0</v>
      </c>
      <c r="GU73" s="11">
        <v>0</v>
      </c>
      <c r="GV73" s="11">
        <v>0</v>
      </c>
      <c r="GW73" s="11">
        <v>0</v>
      </c>
      <c r="GX73" s="11">
        <v>0</v>
      </c>
      <c r="GY73" s="11">
        <v>0</v>
      </c>
      <c r="GZ73" s="11">
        <v>0</v>
      </c>
      <c r="HA73" s="11">
        <v>0</v>
      </c>
      <c r="HB73" s="11">
        <v>0</v>
      </c>
      <c r="HC73" s="11">
        <v>0</v>
      </c>
      <c r="HD73" s="11">
        <v>0</v>
      </c>
      <c r="HE73" s="11">
        <v>0</v>
      </c>
      <c r="HF73" s="11">
        <v>0</v>
      </c>
      <c r="HG73" s="11">
        <v>0</v>
      </c>
      <c r="HH73" s="11">
        <v>0</v>
      </c>
      <c r="HI73" s="11">
        <v>0</v>
      </c>
      <c r="HJ73" s="11">
        <v>0</v>
      </c>
      <c r="HK73" s="11">
        <v>0</v>
      </c>
      <c r="HL73" s="11">
        <v>0</v>
      </c>
      <c r="HM73" s="11">
        <v>0</v>
      </c>
      <c r="HN73" s="11">
        <v>0</v>
      </c>
      <c r="HO73" s="11">
        <v>0</v>
      </c>
      <c r="HP73" s="11">
        <v>0</v>
      </c>
      <c r="HQ73" s="11">
        <v>0</v>
      </c>
      <c r="HR73" s="11">
        <v>0</v>
      </c>
      <c r="HS73" s="11">
        <v>0</v>
      </c>
      <c r="HT73" s="11">
        <v>0</v>
      </c>
      <c r="HU73" s="11">
        <v>0</v>
      </c>
      <c r="HV73" s="11">
        <v>0</v>
      </c>
      <c r="HW73" s="11">
        <v>0</v>
      </c>
      <c r="HX73" s="11">
        <v>0</v>
      </c>
      <c r="HY73" s="11">
        <v>0</v>
      </c>
      <c r="HZ73" s="11">
        <v>0</v>
      </c>
      <c r="IA73" s="11">
        <v>0</v>
      </c>
      <c r="IB73" s="11">
        <v>0</v>
      </c>
      <c r="IC73" s="11">
        <v>0</v>
      </c>
      <c r="ID73" s="11">
        <v>0</v>
      </c>
      <c r="IE73" s="11">
        <v>0</v>
      </c>
      <c r="IF73" s="11">
        <v>0</v>
      </c>
      <c r="IG73" s="11">
        <v>0</v>
      </c>
      <c r="IH73" s="11">
        <v>0</v>
      </c>
      <c r="II73" s="11">
        <v>0</v>
      </c>
      <c r="IJ73" s="11">
        <v>0</v>
      </c>
      <c r="IK73" s="11">
        <v>0</v>
      </c>
      <c r="IL73" s="11">
        <v>0</v>
      </c>
      <c r="IM73" s="11">
        <v>0</v>
      </c>
      <c r="IN73" s="11">
        <v>0</v>
      </c>
      <c r="IO73" s="11">
        <v>0</v>
      </c>
      <c r="IP73" s="11">
        <v>0</v>
      </c>
      <c r="IQ73" s="11">
        <v>0</v>
      </c>
      <c r="IR73" s="11">
        <v>0</v>
      </c>
      <c r="IS73" s="11">
        <v>0</v>
      </c>
      <c r="IT73" s="11">
        <v>0</v>
      </c>
      <c r="IU73" s="11">
        <v>0</v>
      </c>
      <c r="IV73" s="11">
        <v>0</v>
      </c>
      <c r="IW73" s="11">
        <v>0</v>
      </c>
      <c r="IX73" s="11">
        <v>0</v>
      </c>
      <c r="IY73" s="11">
        <v>0</v>
      </c>
      <c r="IZ73" s="11">
        <v>0</v>
      </c>
      <c r="JA73" s="11">
        <v>0</v>
      </c>
      <c r="JB73" s="11">
        <v>0</v>
      </c>
      <c r="JC73" s="11">
        <v>0</v>
      </c>
      <c r="JD73" s="11">
        <v>0</v>
      </c>
      <c r="JE73" s="11">
        <v>0</v>
      </c>
      <c r="JF73" s="11">
        <v>0</v>
      </c>
      <c r="JG73" s="11">
        <v>0</v>
      </c>
      <c r="JH73" s="11">
        <v>0</v>
      </c>
      <c r="JI73" s="11">
        <v>0</v>
      </c>
      <c r="JJ73" s="11">
        <v>0</v>
      </c>
      <c r="JK73" s="11">
        <v>0</v>
      </c>
      <c r="JL73" s="11">
        <v>0</v>
      </c>
      <c r="JM73" s="11">
        <v>0</v>
      </c>
      <c r="JN73" s="11">
        <v>0</v>
      </c>
      <c r="JO73" s="11">
        <v>0</v>
      </c>
      <c r="JP73" s="11">
        <v>0</v>
      </c>
      <c r="JQ73" s="11">
        <v>0</v>
      </c>
      <c r="JR73" s="11">
        <v>0</v>
      </c>
      <c r="JS73" s="11">
        <v>0</v>
      </c>
      <c r="JT73" s="11">
        <v>0</v>
      </c>
      <c r="JU73" s="11">
        <v>0</v>
      </c>
      <c r="JV73" s="11">
        <v>0</v>
      </c>
      <c r="JW73" s="11">
        <v>0</v>
      </c>
      <c r="JX73" s="11">
        <v>0</v>
      </c>
      <c r="JY73" s="11">
        <v>0</v>
      </c>
      <c r="JZ73" s="11">
        <v>30</v>
      </c>
      <c r="KA73" s="11">
        <v>0</v>
      </c>
      <c r="KB73" s="11">
        <v>0</v>
      </c>
      <c r="KC73" s="11">
        <v>0</v>
      </c>
      <c r="KD73" s="11">
        <v>0</v>
      </c>
      <c r="KE73" s="11">
        <v>0</v>
      </c>
      <c r="KF73" s="11">
        <v>0</v>
      </c>
      <c r="KG73" s="11">
        <v>0</v>
      </c>
      <c r="KH73" s="11">
        <v>0</v>
      </c>
      <c r="KI73" s="11">
        <v>0</v>
      </c>
      <c r="KJ73" s="11">
        <v>0</v>
      </c>
      <c r="KK73" s="11">
        <v>0</v>
      </c>
      <c r="KL73" s="11">
        <v>0</v>
      </c>
      <c r="KM73" s="11">
        <v>0</v>
      </c>
      <c r="KN73" s="11">
        <v>0</v>
      </c>
      <c r="KO73" s="11">
        <v>0</v>
      </c>
      <c r="KP73" s="11">
        <v>0</v>
      </c>
      <c r="KQ73" s="11">
        <v>0</v>
      </c>
      <c r="KR73" s="11">
        <v>0</v>
      </c>
      <c r="KS73" s="11">
        <v>0</v>
      </c>
      <c r="KT73" s="11">
        <v>0</v>
      </c>
      <c r="KU73" s="11">
        <v>0</v>
      </c>
      <c r="KV73" s="11">
        <v>0</v>
      </c>
      <c r="KW73" s="11">
        <v>0</v>
      </c>
      <c r="KX73" s="11">
        <v>0</v>
      </c>
      <c r="KY73" s="11">
        <v>0</v>
      </c>
      <c r="KZ73" s="11">
        <v>0</v>
      </c>
      <c r="LA73" s="11">
        <v>0</v>
      </c>
      <c r="LB73" s="11">
        <v>0</v>
      </c>
      <c r="LC73" s="11">
        <v>0</v>
      </c>
      <c r="LD73" s="11">
        <v>0</v>
      </c>
      <c r="LE73" s="11">
        <v>0</v>
      </c>
      <c r="LF73" s="11">
        <v>0</v>
      </c>
      <c r="LG73" s="11">
        <v>0</v>
      </c>
      <c r="LH73" s="11">
        <v>0</v>
      </c>
      <c r="LI73" s="11">
        <v>0</v>
      </c>
      <c r="LJ73" s="11">
        <v>0</v>
      </c>
      <c r="LK73" s="11">
        <v>0</v>
      </c>
      <c r="LL73" s="11">
        <v>0</v>
      </c>
      <c r="LM73" s="11">
        <v>0</v>
      </c>
      <c r="LN73" s="11">
        <v>0</v>
      </c>
      <c r="LO73" s="11">
        <v>0</v>
      </c>
      <c r="LP73" s="11">
        <v>0</v>
      </c>
      <c r="LQ73" s="11">
        <v>0</v>
      </c>
      <c r="LR73" s="11">
        <v>0</v>
      </c>
      <c r="LS73" s="11">
        <v>0</v>
      </c>
      <c r="LT73" s="11">
        <v>0</v>
      </c>
      <c r="LU73" s="11">
        <v>0</v>
      </c>
      <c r="LV73" s="11">
        <v>0</v>
      </c>
      <c r="LW73" s="11">
        <v>0</v>
      </c>
      <c r="LX73" s="11">
        <v>10</v>
      </c>
      <c r="LY73" s="11">
        <v>0</v>
      </c>
      <c r="LZ73" s="11">
        <v>0</v>
      </c>
      <c r="MA73" s="11">
        <v>0</v>
      </c>
      <c r="MB73" s="11">
        <v>0</v>
      </c>
      <c r="MC73" s="11">
        <v>0</v>
      </c>
      <c r="MD73" s="11">
        <v>0</v>
      </c>
      <c r="ME73" s="11">
        <v>0</v>
      </c>
      <c r="MF73" s="11">
        <v>0</v>
      </c>
      <c r="MG73" s="11">
        <v>0</v>
      </c>
      <c r="MH73" s="11">
        <v>0</v>
      </c>
      <c r="MI73" s="11">
        <v>0</v>
      </c>
      <c r="MJ73" s="11">
        <v>0</v>
      </c>
      <c r="MK73" s="11">
        <v>0</v>
      </c>
      <c r="ML73" s="11">
        <v>0</v>
      </c>
      <c r="MM73" s="11">
        <v>0</v>
      </c>
      <c r="MN73" s="11">
        <v>0</v>
      </c>
      <c r="MO73" s="11">
        <v>0</v>
      </c>
      <c r="MP73" s="11">
        <v>0</v>
      </c>
      <c r="MQ73" s="11">
        <v>0</v>
      </c>
      <c r="MR73" s="11">
        <v>0</v>
      </c>
      <c r="MS73" s="11">
        <v>0</v>
      </c>
      <c r="MT73" s="11">
        <v>0</v>
      </c>
      <c r="MU73" s="11">
        <v>0</v>
      </c>
      <c r="MV73" s="11">
        <v>0</v>
      </c>
      <c r="MW73" s="11">
        <v>0</v>
      </c>
      <c r="MX73" s="11">
        <v>0</v>
      </c>
      <c r="MY73" s="11">
        <v>0</v>
      </c>
      <c r="MZ73" s="11">
        <v>0</v>
      </c>
      <c r="NA73" s="11">
        <v>0</v>
      </c>
      <c r="NB73" s="11">
        <v>0</v>
      </c>
      <c r="NC73" s="11">
        <v>0</v>
      </c>
      <c r="ND73" s="11">
        <v>0</v>
      </c>
      <c r="NE73" s="11">
        <v>0</v>
      </c>
      <c r="NF73" s="11">
        <v>0</v>
      </c>
      <c r="NG73" s="11">
        <v>0</v>
      </c>
      <c r="NH73" s="11">
        <v>0</v>
      </c>
      <c r="NI73" s="11">
        <v>0</v>
      </c>
      <c r="NJ73" s="11">
        <v>0</v>
      </c>
      <c r="NK73" s="11">
        <v>0</v>
      </c>
      <c r="NL73" s="11">
        <v>0</v>
      </c>
      <c r="NM73" s="11">
        <v>0</v>
      </c>
      <c r="NN73" s="11">
        <v>0</v>
      </c>
      <c r="NO73" s="11">
        <v>0</v>
      </c>
      <c r="NP73" s="11">
        <v>0</v>
      </c>
      <c r="NQ73" s="11">
        <v>0</v>
      </c>
      <c r="NR73" s="11">
        <v>0</v>
      </c>
      <c r="NS73" s="11">
        <v>0</v>
      </c>
      <c r="NT73" s="11">
        <v>0</v>
      </c>
      <c r="NU73" s="11">
        <v>0</v>
      </c>
      <c r="NV73" s="11">
        <v>0</v>
      </c>
      <c r="NW73" s="11">
        <v>0</v>
      </c>
      <c r="NX73" s="11">
        <v>0</v>
      </c>
      <c r="NY73" s="11">
        <v>0</v>
      </c>
      <c r="NZ73" s="11">
        <v>0</v>
      </c>
      <c r="OA73" s="11">
        <v>0</v>
      </c>
      <c r="OB73" s="11">
        <v>0</v>
      </c>
      <c r="OC73" s="11">
        <v>0</v>
      </c>
      <c r="OD73" s="11">
        <v>0</v>
      </c>
      <c r="OE73" s="11">
        <v>0</v>
      </c>
      <c r="OF73" s="11">
        <v>0</v>
      </c>
      <c r="OG73" s="11">
        <v>0</v>
      </c>
      <c r="OH73" s="11">
        <v>268.77596746666717</v>
      </c>
      <c r="OI73" s="11">
        <v>0</v>
      </c>
      <c r="OJ73" s="11">
        <v>0</v>
      </c>
      <c r="OK73" s="11">
        <v>0</v>
      </c>
      <c r="OL73" s="11">
        <v>0</v>
      </c>
      <c r="OM73" s="11">
        <v>0</v>
      </c>
      <c r="ON73" s="11">
        <v>0</v>
      </c>
      <c r="OO73" s="11">
        <v>0.14409865832742275</v>
      </c>
      <c r="OP73" s="11">
        <v>0</v>
      </c>
      <c r="OQ73" s="11">
        <v>0</v>
      </c>
      <c r="OR73" s="11">
        <v>167.01699934856839</v>
      </c>
      <c r="OS73" s="11">
        <v>0</v>
      </c>
      <c r="OT73" s="11">
        <v>0</v>
      </c>
      <c r="OU73" s="11">
        <v>0</v>
      </c>
      <c r="OV73" s="11">
        <v>0</v>
      </c>
      <c r="OW73" s="11">
        <v>0</v>
      </c>
      <c r="OX73" s="11">
        <v>0</v>
      </c>
      <c r="OY73" s="11">
        <v>8.9542698890984207E-2</v>
      </c>
      <c r="OZ73" s="11">
        <v>0</v>
      </c>
      <c r="PA73" s="11">
        <v>0</v>
      </c>
      <c r="PB73" s="11">
        <v>125.62898238293749</v>
      </c>
      <c r="PC73" s="11">
        <v>0.1418479838898187</v>
      </c>
      <c r="PD73" s="11">
        <v>62.647834074164628</v>
      </c>
      <c r="PE73" s="11">
        <v>0</v>
      </c>
      <c r="PF73" s="11">
        <v>0</v>
      </c>
      <c r="PG73" s="11">
        <v>0</v>
      </c>
      <c r="PH73" s="11">
        <v>0.94351116039952121</v>
      </c>
      <c r="PI73" s="11">
        <v>0</v>
      </c>
      <c r="PJ73" s="11">
        <v>0</v>
      </c>
      <c r="PK73" s="11">
        <v>0</v>
      </c>
      <c r="PL73" s="11">
        <v>23.118973770251301</v>
      </c>
      <c r="PM73" s="11">
        <v>2.6103688469876055E-2</v>
      </c>
      <c r="PN73" s="11">
        <v>11.528817676074546</v>
      </c>
      <c r="PO73" s="11">
        <v>0</v>
      </c>
      <c r="PP73" s="11">
        <v>0</v>
      </c>
      <c r="PQ73" s="11">
        <v>0</v>
      </c>
      <c r="PR73" s="11">
        <v>0.17363039447956613</v>
      </c>
      <c r="PS73" s="11">
        <v>0</v>
      </c>
      <c r="PT73" s="11">
        <v>0</v>
      </c>
      <c r="PU73" s="11">
        <v>0</v>
      </c>
      <c r="PV73" s="11">
        <v>113.76539983552769</v>
      </c>
      <c r="PW73" s="11">
        <v>0</v>
      </c>
      <c r="PX73" s="11">
        <v>0</v>
      </c>
      <c r="PY73" s="11">
        <v>0</v>
      </c>
      <c r="PZ73" s="11">
        <v>0</v>
      </c>
      <c r="QA73" s="11">
        <v>0</v>
      </c>
      <c r="QB73" s="11">
        <v>0</v>
      </c>
      <c r="QC73" s="11">
        <v>0</v>
      </c>
      <c r="QD73" s="11">
        <v>0</v>
      </c>
      <c r="QE73" s="11">
        <v>0</v>
      </c>
      <c r="QF73" s="11">
        <v>16.637675502329351</v>
      </c>
      <c r="QG73" s="11">
        <v>0</v>
      </c>
      <c r="QH73" s="11">
        <v>0</v>
      </c>
      <c r="QI73" s="11">
        <v>0</v>
      </c>
      <c r="QJ73" s="11">
        <v>0</v>
      </c>
      <c r="QK73" s="11">
        <v>0</v>
      </c>
      <c r="QL73" s="11">
        <v>0</v>
      </c>
      <c r="QM73" s="11">
        <v>0</v>
      </c>
      <c r="QN73" s="11">
        <v>0</v>
      </c>
      <c r="QO73" s="11">
        <v>0</v>
      </c>
      <c r="QP73" s="11">
        <v>85.992935707496585</v>
      </c>
      <c r="QQ73" s="11">
        <v>0</v>
      </c>
      <c r="QR73" s="11">
        <v>0</v>
      </c>
      <c r="QS73" s="11">
        <v>0</v>
      </c>
      <c r="QT73" s="11">
        <v>0</v>
      </c>
      <c r="QU73" s="11">
        <v>0</v>
      </c>
      <c r="QV73" s="11">
        <v>0</v>
      </c>
      <c r="QW73" s="11">
        <v>56.000023253312875</v>
      </c>
      <c r="QX73" s="11">
        <v>0</v>
      </c>
      <c r="QY73" s="11">
        <v>0</v>
      </c>
      <c r="QZ73" s="11">
        <v>2.4568543020082139</v>
      </c>
      <c r="RA73" s="11">
        <v>0</v>
      </c>
      <c r="RB73" s="11">
        <v>0</v>
      </c>
      <c r="RC73" s="11">
        <v>0</v>
      </c>
      <c r="RD73" s="11">
        <v>0</v>
      </c>
      <c r="RE73" s="11">
        <v>0</v>
      </c>
      <c r="RF73" s="11">
        <v>0</v>
      </c>
      <c r="RG73" s="11">
        <v>1.5999441920491109</v>
      </c>
      <c r="RH73" s="11">
        <v>0</v>
      </c>
      <c r="RI73" s="11">
        <v>0</v>
      </c>
      <c r="RJ73" s="11">
        <v>46.518728717366628</v>
      </c>
      <c r="RK73" s="11">
        <v>0</v>
      </c>
      <c r="RL73" s="11">
        <v>0</v>
      </c>
      <c r="RM73" s="11">
        <v>0</v>
      </c>
      <c r="RN73" s="11">
        <v>0</v>
      </c>
      <c r="RO73" s="11">
        <v>0</v>
      </c>
      <c r="RP73" s="11">
        <v>0</v>
      </c>
      <c r="RQ73" s="11">
        <v>0</v>
      </c>
      <c r="RR73" s="11">
        <v>0</v>
      </c>
      <c r="RS73" s="11">
        <v>0</v>
      </c>
      <c r="RT73" s="11">
        <v>49.658936491832911</v>
      </c>
      <c r="RU73" s="11">
        <v>0</v>
      </c>
      <c r="RV73" s="11">
        <v>0</v>
      </c>
      <c r="RW73" s="11">
        <v>0</v>
      </c>
      <c r="RX73" s="11">
        <v>0</v>
      </c>
      <c r="RY73" s="11">
        <v>0</v>
      </c>
      <c r="RZ73" s="11">
        <v>0</v>
      </c>
      <c r="SA73" s="11">
        <v>0</v>
      </c>
      <c r="SB73" s="11">
        <v>0</v>
      </c>
      <c r="SC73" s="11">
        <v>0</v>
      </c>
      <c r="SD73" s="11">
        <v>56.213193706583809</v>
      </c>
      <c r="SE73" s="11">
        <v>0</v>
      </c>
      <c r="SF73" s="11">
        <v>0</v>
      </c>
      <c r="SG73" s="11">
        <v>0</v>
      </c>
      <c r="SH73" s="11">
        <v>0</v>
      </c>
      <c r="SI73" s="11">
        <v>0</v>
      </c>
      <c r="SJ73" s="11">
        <v>0</v>
      </c>
      <c r="SK73" s="11">
        <v>0</v>
      </c>
      <c r="SL73" s="11">
        <v>0</v>
      </c>
      <c r="SM73" s="11">
        <v>0</v>
      </c>
      <c r="SN73" s="11">
        <v>178.84800000000001</v>
      </c>
      <c r="SO73" s="11">
        <v>0</v>
      </c>
      <c r="SP73" s="11">
        <v>0</v>
      </c>
      <c r="SQ73" s="11">
        <v>0</v>
      </c>
      <c r="SR73" s="11">
        <v>0</v>
      </c>
      <c r="SS73" s="11">
        <v>0</v>
      </c>
      <c r="ST73" s="11">
        <v>0</v>
      </c>
      <c r="SU73" s="11">
        <v>0</v>
      </c>
      <c r="SV73" s="11">
        <v>0</v>
      </c>
      <c r="SW73" s="11">
        <v>0</v>
      </c>
      <c r="SX73" s="11">
        <v>18.112455339258066</v>
      </c>
      <c r="SY73" s="11">
        <v>0</v>
      </c>
      <c r="SZ73" s="11">
        <v>0</v>
      </c>
      <c r="TA73" s="11">
        <v>0</v>
      </c>
      <c r="TB73" s="11">
        <v>0</v>
      </c>
      <c r="TC73" s="11">
        <v>0</v>
      </c>
      <c r="TD73" s="11">
        <v>0</v>
      </c>
      <c r="TE73" s="11">
        <v>0</v>
      </c>
      <c r="TF73" s="11">
        <v>0</v>
      </c>
      <c r="TG73" s="11">
        <v>0</v>
      </c>
      <c r="TH73" s="11">
        <v>1.0505130567478547</v>
      </c>
      <c r="TI73" s="11">
        <v>0</v>
      </c>
      <c r="TJ73" s="11">
        <v>0</v>
      </c>
      <c r="TK73" s="11">
        <v>0</v>
      </c>
      <c r="TL73" s="11">
        <v>0</v>
      </c>
      <c r="TM73" s="11">
        <v>0</v>
      </c>
      <c r="TN73" s="11">
        <v>0</v>
      </c>
      <c r="TO73" s="11">
        <v>0</v>
      </c>
      <c r="TP73" s="11">
        <v>0</v>
      </c>
      <c r="TQ73" s="11">
        <v>0</v>
      </c>
      <c r="TR73" s="11">
        <v>0</v>
      </c>
      <c r="TS73" s="11">
        <v>0</v>
      </c>
      <c r="TT73" s="11">
        <v>0</v>
      </c>
      <c r="TU73" s="11">
        <v>0</v>
      </c>
      <c r="TV73" s="11">
        <v>0</v>
      </c>
      <c r="TW73" s="11">
        <v>0</v>
      </c>
      <c r="TX73" s="11">
        <v>0</v>
      </c>
      <c r="TY73" s="11">
        <v>0</v>
      </c>
      <c r="TZ73" s="11">
        <v>0</v>
      </c>
      <c r="UA73" s="11">
        <v>0</v>
      </c>
      <c r="UB73" s="11">
        <v>0</v>
      </c>
      <c r="UC73" s="11">
        <v>0</v>
      </c>
      <c r="UD73" s="11">
        <v>0</v>
      </c>
      <c r="UE73" s="11">
        <v>0</v>
      </c>
      <c r="UF73" s="11">
        <v>0</v>
      </c>
      <c r="UG73" s="11">
        <v>0</v>
      </c>
      <c r="UH73" s="11">
        <v>0</v>
      </c>
      <c r="UI73" s="11">
        <v>0</v>
      </c>
      <c r="UJ73" s="11">
        <v>0</v>
      </c>
      <c r="UK73" s="11">
        <v>0</v>
      </c>
      <c r="UL73" s="11">
        <v>0</v>
      </c>
      <c r="UM73" s="11">
        <v>0</v>
      </c>
      <c r="UN73" s="11">
        <v>0</v>
      </c>
      <c r="UO73" s="11">
        <v>0</v>
      </c>
      <c r="UP73" s="11">
        <v>0</v>
      </c>
      <c r="UQ73" s="11">
        <v>0</v>
      </c>
      <c r="UR73" s="11">
        <v>0</v>
      </c>
      <c r="US73" s="11">
        <v>0</v>
      </c>
      <c r="UT73" s="11">
        <v>0</v>
      </c>
      <c r="UU73" s="11">
        <v>0</v>
      </c>
      <c r="UV73" s="11">
        <v>0</v>
      </c>
      <c r="UW73" s="11">
        <v>0</v>
      </c>
      <c r="UX73" s="11">
        <v>0</v>
      </c>
      <c r="UY73" s="11">
        <v>0</v>
      </c>
      <c r="UZ73" s="11">
        <v>0</v>
      </c>
      <c r="VA73" s="11">
        <v>0</v>
      </c>
      <c r="VB73" s="11">
        <v>0</v>
      </c>
      <c r="VC73" s="11">
        <v>0</v>
      </c>
      <c r="VD73" s="11">
        <v>0</v>
      </c>
      <c r="VE73" s="11">
        <v>0</v>
      </c>
      <c r="VF73" s="11">
        <v>0</v>
      </c>
      <c r="VG73" s="11">
        <v>0</v>
      </c>
      <c r="VH73" s="11">
        <v>0</v>
      </c>
      <c r="VI73" s="11">
        <v>0</v>
      </c>
      <c r="VJ73" s="11">
        <v>0</v>
      </c>
      <c r="VK73" s="11">
        <v>0</v>
      </c>
      <c r="VL73" s="11">
        <v>0</v>
      </c>
      <c r="VM73" s="11">
        <v>0</v>
      </c>
      <c r="VN73" s="11">
        <v>0</v>
      </c>
      <c r="VO73" s="11">
        <v>0</v>
      </c>
      <c r="VP73" s="11">
        <v>0</v>
      </c>
      <c r="VQ73" s="11">
        <v>0</v>
      </c>
      <c r="VR73" s="11">
        <v>0</v>
      </c>
      <c r="VS73" s="11">
        <v>0</v>
      </c>
      <c r="VT73" s="11">
        <v>0</v>
      </c>
      <c r="VU73" s="11">
        <v>0</v>
      </c>
      <c r="VV73" s="11">
        <v>0</v>
      </c>
      <c r="VW73" s="11">
        <v>0</v>
      </c>
      <c r="VX73" s="11">
        <v>0</v>
      </c>
      <c r="VY73" s="11">
        <v>0</v>
      </c>
      <c r="VZ73" s="11">
        <v>0</v>
      </c>
      <c r="WA73" s="11">
        <v>0</v>
      </c>
      <c r="WB73" s="11">
        <v>0</v>
      </c>
      <c r="WC73" s="11">
        <v>0</v>
      </c>
      <c r="WD73" s="11">
        <v>0</v>
      </c>
      <c r="WE73" s="11">
        <v>0</v>
      </c>
      <c r="WF73" s="11">
        <v>0</v>
      </c>
      <c r="WG73" s="11">
        <v>0</v>
      </c>
      <c r="WH73" s="11">
        <v>0</v>
      </c>
      <c r="WI73" s="11">
        <v>0</v>
      </c>
      <c r="WJ73" s="11">
        <v>0</v>
      </c>
      <c r="WK73" s="11">
        <v>0</v>
      </c>
      <c r="WL73" s="11">
        <v>0</v>
      </c>
      <c r="WM73" s="11">
        <v>0</v>
      </c>
      <c r="WN73" s="11">
        <v>0</v>
      </c>
      <c r="WO73" s="11">
        <v>0</v>
      </c>
      <c r="WP73" s="11">
        <v>0</v>
      </c>
      <c r="WQ73" s="11">
        <v>0</v>
      </c>
      <c r="WR73" s="11">
        <v>0</v>
      </c>
      <c r="WS73" s="11">
        <v>0</v>
      </c>
      <c r="WT73" s="11">
        <v>6.9968181280343744</v>
      </c>
      <c r="WU73" s="11">
        <v>0</v>
      </c>
      <c r="WV73" s="11">
        <v>0</v>
      </c>
      <c r="WW73" s="11">
        <v>0</v>
      </c>
      <c r="WX73" s="11">
        <v>0</v>
      </c>
      <c r="WY73" s="11">
        <v>0</v>
      </c>
      <c r="WZ73" s="11">
        <v>13.797511813419963</v>
      </c>
      <c r="XA73" s="11">
        <v>0</v>
      </c>
      <c r="XB73" s="11">
        <v>0</v>
      </c>
      <c r="XC73" s="11">
        <v>0</v>
      </c>
      <c r="XD73" s="11">
        <v>12.895727806597433</v>
      </c>
      <c r="XE73" s="11">
        <v>0</v>
      </c>
      <c r="XF73" s="11">
        <v>0</v>
      </c>
      <c r="XG73" s="11">
        <v>0</v>
      </c>
      <c r="XH73" s="11">
        <v>0</v>
      </c>
      <c r="XI73" s="11">
        <v>0</v>
      </c>
      <c r="XJ73" s="11">
        <v>25.429981671420435</v>
      </c>
      <c r="XK73" s="11">
        <v>0</v>
      </c>
      <c r="XL73" s="11">
        <v>0</v>
      </c>
      <c r="XM73" s="11">
        <v>0</v>
      </c>
      <c r="XN73" s="11">
        <v>0</v>
      </c>
      <c r="XO73" s="11">
        <v>0</v>
      </c>
      <c r="XP73" s="11">
        <v>0</v>
      </c>
    </row>
    <row r="74" spans="1:640">
      <c r="A74" s="6">
        <v>324</v>
      </c>
      <c r="B74" s="3" t="s">
        <v>191</v>
      </c>
      <c r="C74" s="8">
        <f t="shared" si="13"/>
        <v>967.94512394040839</v>
      </c>
      <c r="D74" s="8">
        <f t="shared" si="14"/>
        <v>1469.531053667022</v>
      </c>
      <c r="E74" s="60">
        <f t="shared" si="17"/>
        <v>2437.4761776074301</v>
      </c>
      <c r="F74" s="9">
        <f t="shared" si="15"/>
        <v>255.30746236825809</v>
      </c>
      <c r="G74" s="9">
        <f t="shared" si="16"/>
        <v>520.47310016080348</v>
      </c>
      <c r="H74" s="9">
        <f t="shared" si="18"/>
        <v>775.78056252906163</v>
      </c>
      <c r="I74" s="10">
        <f t="shared" si="19"/>
        <v>1223.2525863086664</v>
      </c>
      <c r="J74" s="10">
        <f t="shared" si="20"/>
        <v>1990.0041538278256</v>
      </c>
      <c r="K74" s="10">
        <f t="shared" si="21"/>
        <v>3213.2567401364918</v>
      </c>
      <c r="L74" s="57">
        <v>96.571621342697128</v>
      </c>
      <c r="M74" s="57">
        <v>702.55599960190796</v>
      </c>
      <c r="N74" s="57">
        <v>168.81750299580332</v>
      </c>
      <c r="O74" s="57">
        <v>0</v>
      </c>
      <c r="P74" s="57">
        <v>0</v>
      </c>
      <c r="Q74" s="57">
        <v>0</v>
      </c>
      <c r="R74" s="57">
        <v>1396.5654431226128</v>
      </c>
      <c r="S74" s="57">
        <v>72.965610544409145</v>
      </c>
      <c r="T74" s="57">
        <v>0</v>
      </c>
      <c r="U74" s="58">
        <v>23.199968993272815</v>
      </c>
      <c r="V74" s="58">
        <v>50.924996370788605</v>
      </c>
      <c r="W74" s="58">
        <v>181.18249700419668</v>
      </c>
      <c r="X74" s="58">
        <v>0</v>
      </c>
      <c r="Y74" s="58">
        <v>0</v>
      </c>
      <c r="Z74" s="58">
        <v>0</v>
      </c>
      <c r="AA74" s="58">
        <v>464.87357687738717</v>
      </c>
      <c r="AB74" s="58">
        <v>55.599523283416318</v>
      </c>
      <c r="AC74" s="58">
        <v>0</v>
      </c>
      <c r="AD74" s="59">
        <f t="shared" si="12"/>
        <v>119.77159033596995</v>
      </c>
      <c r="AE74" s="59">
        <f t="shared" si="12"/>
        <v>753.48099597269652</v>
      </c>
      <c r="AF74" s="59">
        <f t="shared" si="12"/>
        <v>350</v>
      </c>
      <c r="AG74" s="59">
        <f t="shared" si="11"/>
        <v>0</v>
      </c>
      <c r="AH74" s="59">
        <f t="shared" si="11"/>
        <v>0</v>
      </c>
      <c r="AI74" s="59">
        <f t="shared" si="11"/>
        <v>0</v>
      </c>
      <c r="AJ74" s="59">
        <f t="shared" ref="AJ74:AL137" si="22">+R74+AA74</f>
        <v>1861.43902</v>
      </c>
      <c r="AK74" s="59">
        <f t="shared" si="22"/>
        <v>128.56513382782546</v>
      </c>
      <c r="AL74" s="59">
        <f t="shared" si="22"/>
        <v>0</v>
      </c>
      <c r="AM74" s="11">
        <v>0</v>
      </c>
      <c r="AN74" s="11">
        <v>702.54417893658376</v>
      </c>
      <c r="AO74" s="11">
        <v>0</v>
      </c>
      <c r="AP74" s="11">
        <v>0</v>
      </c>
      <c r="AQ74" s="11">
        <v>0</v>
      </c>
      <c r="AR74" s="11">
        <v>0</v>
      </c>
      <c r="AS74" s="11">
        <v>1033.1963696633343</v>
      </c>
      <c r="AT74" s="11">
        <v>0</v>
      </c>
      <c r="AU74" s="11">
        <v>0</v>
      </c>
      <c r="AV74" s="11">
        <v>0</v>
      </c>
      <c r="AW74" s="11">
        <v>0</v>
      </c>
      <c r="AX74" s="11">
        <v>50.922821063416116</v>
      </c>
      <c r="AY74" s="11">
        <v>0</v>
      </c>
      <c r="AZ74" s="11">
        <v>0</v>
      </c>
      <c r="BA74" s="11">
        <v>0</v>
      </c>
      <c r="BB74" s="11">
        <v>0</v>
      </c>
      <c r="BC74" s="11">
        <v>74.889630336665718</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168.81750299580332</v>
      </c>
      <c r="CD74" s="11">
        <v>0</v>
      </c>
      <c r="CE74" s="11">
        <v>0</v>
      </c>
      <c r="CF74" s="11">
        <v>0</v>
      </c>
      <c r="CG74" s="11">
        <v>363.36907345927858</v>
      </c>
      <c r="CH74" s="11">
        <v>51.802856633569363</v>
      </c>
      <c r="CI74" s="11">
        <v>0</v>
      </c>
      <c r="CJ74" s="11">
        <v>0</v>
      </c>
      <c r="CK74" s="11">
        <v>0</v>
      </c>
      <c r="CL74" s="11">
        <v>0</v>
      </c>
      <c r="CM74" s="11">
        <v>181.18249700419668</v>
      </c>
      <c r="CN74" s="11">
        <v>0</v>
      </c>
      <c r="CO74" s="11">
        <v>0</v>
      </c>
      <c r="CP74" s="11">
        <v>0</v>
      </c>
      <c r="CQ74" s="11">
        <v>389.98394654072143</v>
      </c>
      <c r="CR74" s="11">
        <v>55.597143366430643</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1">
        <v>0</v>
      </c>
      <c r="FC74" s="11">
        <v>0</v>
      </c>
      <c r="FD74" s="11">
        <v>0</v>
      </c>
      <c r="FE74" s="11">
        <v>0</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0</v>
      </c>
      <c r="GI74" s="11">
        <v>0</v>
      </c>
      <c r="GJ74" s="11">
        <v>0</v>
      </c>
      <c r="GK74" s="11">
        <v>0</v>
      </c>
      <c r="GL74" s="11">
        <v>0</v>
      </c>
      <c r="GM74" s="11">
        <v>0</v>
      </c>
      <c r="GN74" s="11">
        <v>0</v>
      </c>
      <c r="GO74" s="11">
        <v>0</v>
      </c>
      <c r="GP74" s="11">
        <v>0</v>
      </c>
      <c r="GQ74" s="11">
        <v>28.765999999999998</v>
      </c>
      <c r="GR74" s="11">
        <v>0</v>
      </c>
      <c r="GS74" s="11">
        <v>0</v>
      </c>
      <c r="GT74" s="11">
        <v>0</v>
      </c>
      <c r="GU74" s="11">
        <v>0</v>
      </c>
      <c r="GV74" s="11">
        <v>0</v>
      </c>
      <c r="GW74" s="11">
        <v>0</v>
      </c>
      <c r="GX74" s="11">
        <v>0</v>
      </c>
      <c r="GY74" s="11">
        <v>0</v>
      </c>
      <c r="GZ74" s="11">
        <v>0</v>
      </c>
      <c r="HA74" s="11">
        <v>0</v>
      </c>
      <c r="HB74" s="11">
        <v>0</v>
      </c>
      <c r="HC74" s="11">
        <v>0</v>
      </c>
      <c r="HD74" s="11">
        <v>0</v>
      </c>
      <c r="HE74" s="11">
        <v>0</v>
      </c>
      <c r="HF74" s="11">
        <v>0</v>
      </c>
      <c r="HG74" s="11">
        <v>0</v>
      </c>
      <c r="HH74" s="11">
        <v>0</v>
      </c>
      <c r="HI74" s="11">
        <v>0</v>
      </c>
      <c r="HJ74" s="11">
        <v>0</v>
      </c>
      <c r="HK74" s="11">
        <v>0</v>
      </c>
      <c r="HL74" s="11">
        <v>0</v>
      </c>
      <c r="HM74" s="11">
        <v>0</v>
      </c>
      <c r="HN74" s="11">
        <v>0</v>
      </c>
      <c r="HO74" s="11">
        <v>0</v>
      </c>
      <c r="HP74" s="11">
        <v>0</v>
      </c>
      <c r="HQ74" s="11">
        <v>0</v>
      </c>
      <c r="HR74" s="11">
        <v>0</v>
      </c>
      <c r="HS74" s="11">
        <v>0</v>
      </c>
      <c r="HT74" s="11">
        <v>0</v>
      </c>
      <c r="HU74" s="11">
        <v>0</v>
      </c>
      <c r="HV74" s="11">
        <v>0</v>
      </c>
      <c r="HW74" s="11">
        <v>0</v>
      </c>
      <c r="HX74" s="11">
        <v>0</v>
      </c>
      <c r="HY74" s="11">
        <v>0</v>
      </c>
      <c r="HZ74" s="11">
        <v>0</v>
      </c>
      <c r="IA74" s="11">
        <v>0</v>
      </c>
      <c r="IB74" s="11">
        <v>0</v>
      </c>
      <c r="IC74" s="11">
        <v>0</v>
      </c>
      <c r="ID74" s="11">
        <v>0</v>
      </c>
      <c r="IE74" s="11">
        <v>0</v>
      </c>
      <c r="IF74" s="11">
        <v>0</v>
      </c>
      <c r="IG74" s="11">
        <v>0</v>
      </c>
      <c r="IH74" s="11">
        <v>0</v>
      </c>
      <c r="II74" s="11">
        <v>0</v>
      </c>
      <c r="IJ74" s="11">
        <v>0</v>
      </c>
      <c r="IK74" s="11">
        <v>0</v>
      </c>
      <c r="IL74" s="11">
        <v>0</v>
      </c>
      <c r="IM74" s="11">
        <v>0</v>
      </c>
      <c r="IN74" s="11">
        <v>0</v>
      </c>
      <c r="IO74" s="11">
        <v>0</v>
      </c>
      <c r="IP74" s="11">
        <v>0</v>
      </c>
      <c r="IQ74" s="11">
        <v>0</v>
      </c>
      <c r="IR74" s="11">
        <v>0</v>
      </c>
      <c r="IS74" s="11">
        <v>0</v>
      </c>
      <c r="IT74" s="11">
        <v>0</v>
      </c>
      <c r="IU74" s="11">
        <v>0</v>
      </c>
      <c r="IV74" s="11">
        <v>0</v>
      </c>
      <c r="IW74" s="11">
        <v>0</v>
      </c>
      <c r="IX74" s="11">
        <v>0</v>
      </c>
      <c r="IY74" s="11">
        <v>0</v>
      </c>
      <c r="IZ74" s="11">
        <v>0</v>
      </c>
      <c r="JA74" s="11">
        <v>0</v>
      </c>
      <c r="JB74" s="11">
        <v>0</v>
      </c>
      <c r="JC74" s="11">
        <v>0</v>
      </c>
      <c r="JD74" s="11">
        <v>0</v>
      </c>
      <c r="JE74" s="11">
        <v>0</v>
      </c>
      <c r="JF74" s="11">
        <v>19.999997103956087</v>
      </c>
      <c r="JG74" s="11">
        <v>0</v>
      </c>
      <c r="JH74" s="11">
        <v>0</v>
      </c>
      <c r="JI74" s="11">
        <v>0</v>
      </c>
      <c r="JJ74" s="11">
        <v>0</v>
      </c>
      <c r="JK74" s="11">
        <v>0</v>
      </c>
      <c r="JL74" s="11">
        <v>0</v>
      </c>
      <c r="JM74" s="11">
        <v>0</v>
      </c>
      <c r="JN74" s="11">
        <v>0</v>
      </c>
      <c r="JO74" s="11">
        <v>0</v>
      </c>
      <c r="JP74" s="11">
        <v>0</v>
      </c>
      <c r="JQ74" s="11">
        <v>0</v>
      </c>
      <c r="JR74" s="11">
        <v>0</v>
      </c>
      <c r="JS74" s="11">
        <v>0</v>
      </c>
      <c r="JT74" s="11">
        <v>0</v>
      </c>
      <c r="JU74" s="11">
        <v>0</v>
      </c>
      <c r="JV74" s="11">
        <v>0</v>
      </c>
      <c r="JW74" s="11">
        <v>0</v>
      </c>
      <c r="JX74" s="11">
        <v>0</v>
      </c>
      <c r="JY74" s="11">
        <v>0</v>
      </c>
      <c r="JZ74" s="11">
        <v>0</v>
      </c>
      <c r="KA74" s="11">
        <v>0</v>
      </c>
      <c r="KB74" s="11">
        <v>0</v>
      </c>
      <c r="KC74" s="11">
        <v>0</v>
      </c>
      <c r="KD74" s="11">
        <v>0</v>
      </c>
      <c r="KE74" s="11">
        <v>0</v>
      </c>
      <c r="KF74" s="11">
        <v>0</v>
      </c>
      <c r="KG74" s="11">
        <v>0</v>
      </c>
      <c r="KH74" s="11">
        <v>0</v>
      </c>
      <c r="KI74" s="11">
        <v>0</v>
      </c>
      <c r="KJ74" s="11">
        <v>0</v>
      </c>
      <c r="KK74" s="11">
        <v>0</v>
      </c>
      <c r="KL74" s="11">
        <v>0</v>
      </c>
      <c r="KM74" s="11">
        <v>0</v>
      </c>
      <c r="KN74" s="11">
        <v>0</v>
      </c>
      <c r="KO74" s="11">
        <v>0</v>
      </c>
      <c r="KP74" s="11">
        <v>0</v>
      </c>
      <c r="KQ74" s="11">
        <v>0</v>
      </c>
      <c r="KR74" s="11">
        <v>0</v>
      </c>
      <c r="KS74" s="11">
        <v>0</v>
      </c>
      <c r="KT74" s="11">
        <v>0</v>
      </c>
      <c r="KU74" s="11">
        <v>0</v>
      </c>
      <c r="KV74" s="11">
        <v>0</v>
      </c>
      <c r="KW74" s="11">
        <v>0</v>
      </c>
      <c r="KX74" s="11">
        <v>0</v>
      </c>
      <c r="KY74" s="11">
        <v>0</v>
      </c>
      <c r="KZ74" s="11">
        <v>0</v>
      </c>
      <c r="LA74" s="11">
        <v>0</v>
      </c>
      <c r="LB74" s="11">
        <v>0</v>
      </c>
      <c r="LC74" s="11">
        <v>0</v>
      </c>
      <c r="LD74" s="11">
        <v>0</v>
      </c>
      <c r="LE74" s="11">
        <v>0</v>
      </c>
      <c r="LF74" s="11">
        <v>0</v>
      </c>
      <c r="LG74" s="11">
        <v>0</v>
      </c>
      <c r="LH74" s="11">
        <v>0</v>
      </c>
      <c r="LI74" s="11">
        <v>0</v>
      </c>
      <c r="LJ74" s="11">
        <v>0</v>
      </c>
      <c r="LK74" s="11">
        <v>0</v>
      </c>
      <c r="LL74" s="11">
        <v>0</v>
      </c>
      <c r="LM74" s="11">
        <v>0</v>
      </c>
      <c r="LN74" s="11">
        <v>0</v>
      </c>
      <c r="LO74" s="11">
        <v>0</v>
      </c>
      <c r="LP74" s="11">
        <v>0</v>
      </c>
      <c r="LQ74" s="11">
        <v>0</v>
      </c>
      <c r="LR74" s="11">
        <v>0</v>
      </c>
      <c r="LS74" s="11">
        <v>0</v>
      </c>
      <c r="LT74" s="11">
        <v>0</v>
      </c>
      <c r="LU74" s="11">
        <v>0</v>
      </c>
      <c r="LV74" s="11">
        <v>0</v>
      </c>
      <c r="LW74" s="11">
        <v>0</v>
      </c>
      <c r="LX74" s="11">
        <v>0</v>
      </c>
      <c r="LY74" s="11">
        <v>0</v>
      </c>
      <c r="LZ74" s="11">
        <v>0</v>
      </c>
      <c r="MA74" s="11">
        <v>0</v>
      </c>
      <c r="MB74" s="11">
        <v>0</v>
      </c>
      <c r="MC74" s="11">
        <v>0</v>
      </c>
      <c r="MD74" s="11">
        <v>0</v>
      </c>
      <c r="ME74" s="11">
        <v>0</v>
      </c>
      <c r="MF74" s="11">
        <v>0</v>
      </c>
      <c r="MG74" s="11">
        <v>0</v>
      </c>
      <c r="MH74" s="11">
        <v>0</v>
      </c>
      <c r="MI74" s="11">
        <v>0</v>
      </c>
      <c r="MJ74" s="11">
        <v>0</v>
      </c>
      <c r="MK74" s="11">
        <v>0</v>
      </c>
      <c r="ML74" s="11">
        <v>0</v>
      </c>
      <c r="MM74" s="11">
        <v>0</v>
      </c>
      <c r="MN74" s="11">
        <v>0</v>
      </c>
      <c r="MO74" s="11">
        <v>0</v>
      </c>
      <c r="MP74" s="11">
        <v>0</v>
      </c>
      <c r="MQ74" s="11">
        <v>0</v>
      </c>
      <c r="MR74" s="11">
        <v>0</v>
      </c>
      <c r="MS74" s="11">
        <v>0</v>
      </c>
      <c r="MT74" s="11">
        <v>0</v>
      </c>
      <c r="MU74" s="11">
        <v>0</v>
      </c>
      <c r="MV74" s="11">
        <v>0</v>
      </c>
      <c r="MW74" s="11">
        <v>0</v>
      </c>
      <c r="MX74" s="11">
        <v>0</v>
      </c>
      <c r="MY74" s="11">
        <v>0</v>
      </c>
      <c r="MZ74" s="11">
        <v>0</v>
      </c>
      <c r="NA74" s="11">
        <v>0</v>
      </c>
      <c r="NB74" s="11">
        <v>0</v>
      </c>
      <c r="NC74" s="11">
        <v>0</v>
      </c>
      <c r="ND74" s="11">
        <v>0</v>
      </c>
      <c r="NE74" s="11">
        <v>0</v>
      </c>
      <c r="NF74" s="11">
        <v>0</v>
      </c>
      <c r="NG74" s="11">
        <v>0</v>
      </c>
      <c r="NH74" s="11">
        <v>0</v>
      </c>
      <c r="NI74" s="11">
        <v>0</v>
      </c>
      <c r="NJ74" s="11">
        <v>0</v>
      </c>
      <c r="NK74" s="11">
        <v>0</v>
      </c>
      <c r="NL74" s="11">
        <v>0</v>
      </c>
      <c r="NM74" s="11">
        <v>0</v>
      </c>
      <c r="NN74" s="11">
        <v>0</v>
      </c>
      <c r="NO74" s="11">
        <v>0</v>
      </c>
      <c r="NP74" s="11">
        <v>0</v>
      </c>
      <c r="NQ74" s="11">
        <v>0</v>
      </c>
      <c r="NR74" s="11">
        <v>0</v>
      </c>
      <c r="NS74" s="11">
        <v>0</v>
      </c>
      <c r="NT74" s="11">
        <v>0</v>
      </c>
      <c r="NU74" s="11">
        <v>0</v>
      </c>
      <c r="NV74" s="11">
        <v>0</v>
      </c>
      <c r="NW74" s="11">
        <v>0</v>
      </c>
      <c r="NX74" s="11">
        <v>0</v>
      </c>
      <c r="NY74" s="11">
        <v>0</v>
      </c>
      <c r="NZ74" s="11">
        <v>0</v>
      </c>
      <c r="OA74" s="11">
        <v>0</v>
      </c>
      <c r="OB74" s="11">
        <v>0</v>
      </c>
      <c r="OC74" s="11">
        <v>0</v>
      </c>
      <c r="OD74" s="11">
        <v>0</v>
      </c>
      <c r="OE74" s="11">
        <v>0</v>
      </c>
      <c r="OF74" s="11">
        <v>0</v>
      </c>
      <c r="OG74" s="11">
        <v>0</v>
      </c>
      <c r="OH74" s="11">
        <v>22.39805605669412</v>
      </c>
      <c r="OI74" s="11">
        <v>0</v>
      </c>
      <c r="OJ74" s="11">
        <v>0</v>
      </c>
      <c r="OK74" s="11">
        <v>0</v>
      </c>
      <c r="OL74" s="11">
        <v>0</v>
      </c>
      <c r="OM74" s="11">
        <v>0</v>
      </c>
      <c r="ON74" s="11">
        <v>0</v>
      </c>
      <c r="OO74" s="11">
        <v>0</v>
      </c>
      <c r="OP74" s="11">
        <v>0</v>
      </c>
      <c r="OQ74" s="11">
        <v>0</v>
      </c>
      <c r="OR74" s="11">
        <v>13.91811979727693</v>
      </c>
      <c r="OS74" s="11">
        <v>0</v>
      </c>
      <c r="OT74" s="11">
        <v>0</v>
      </c>
      <c r="OU74" s="11">
        <v>0</v>
      </c>
      <c r="OV74" s="11">
        <v>0</v>
      </c>
      <c r="OW74" s="11">
        <v>0</v>
      </c>
      <c r="OX74" s="11">
        <v>0</v>
      </c>
      <c r="OY74" s="11">
        <v>0</v>
      </c>
      <c r="OZ74" s="11">
        <v>0</v>
      </c>
      <c r="PA74" s="11">
        <v>0</v>
      </c>
      <c r="PB74" s="11">
        <v>10.469070850540263</v>
      </c>
      <c r="PC74" s="11">
        <v>1.1820665324151557E-2</v>
      </c>
      <c r="PD74" s="11">
        <v>0</v>
      </c>
      <c r="PE74" s="11">
        <v>0</v>
      </c>
      <c r="PF74" s="11">
        <v>0</v>
      </c>
      <c r="PG74" s="11">
        <v>0</v>
      </c>
      <c r="PH74" s="11">
        <v>0</v>
      </c>
      <c r="PI74" s="11">
        <v>0</v>
      </c>
      <c r="PJ74" s="11">
        <v>0</v>
      </c>
      <c r="PK74" s="11">
        <v>0</v>
      </c>
      <c r="PL74" s="11">
        <v>1.9265791205311478</v>
      </c>
      <c r="PM74" s="11">
        <v>2.1753073724896711E-3</v>
      </c>
      <c r="PN74" s="11">
        <v>0</v>
      </c>
      <c r="PO74" s="11">
        <v>0</v>
      </c>
      <c r="PP74" s="11">
        <v>0</v>
      </c>
      <c r="PQ74" s="11">
        <v>0</v>
      </c>
      <c r="PR74" s="11">
        <v>0</v>
      </c>
      <c r="PS74" s="11">
        <v>0</v>
      </c>
      <c r="PT74" s="11">
        <v>0</v>
      </c>
      <c r="PU74" s="11">
        <v>0</v>
      </c>
      <c r="PV74" s="11">
        <v>9.4807805653191242</v>
      </c>
      <c r="PW74" s="11">
        <v>0</v>
      </c>
      <c r="PX74" s="11">
        <v>0</v>
      </c>
      <c r="PY74" s="11">
        <v>0</v>
      </c>
      <c r="PZ74" s="11">
        <v>0</v>
      </c>
      <c r="QA74" s="11">
        <v>0</v>
      </c>
      <c r="QB74" s="11">
        <v>0</v>
      </c>
      <c r="QC74" s="11">
        <v>0</v>
      </c>
      <c r="QD74" s="11">
        <v>0</v>
      </c>
      <c r="QE74" s="11">
        <v>0</v>
      </c>
      <c r="QF74" s="11">
        <v>1.3865213042156457</v>
      </c>
      <c r="QG74" s="11">
        <v>0</v>
      </c>
      <c r="QH74" s="11">
        <v>0</v>
      </c>
      <c r="QI74" s="11">
        <v>0</v>
      </c>
      <c r="QJ74" s="11">
        <v>0</v>
      </c>
      <c r="QK74" s="11">
        <v>0</v>
      </c>
      <c r="QL74" s="11">
        <v>0</v>
      </c>
      <c r="QM74" s="11">
        <v>0</v>
      </c>
      <c r="QN74" s="11">
        <v>0</v>
      </c>
      <c r="QO74" s="11">
        <v>0</v>
      </c>
      <c r="QP74" s="11">
        <v>7.4781031051892679</v>
      </c>
      <c r="QQ74" s="11">
        <v>0</v>
      </c>
      <c r="QR74" s="11">
        <v>0</v>
      </c>
      <c r="QS74" s="11">
        <v>0</v>
      </c>
      <c r="QT74" s="11">
        <v>0</v>
      </c>
      <c r="QU74" s="11">
        <v>0</v>
      </c>
      <c r="QV74" s="11">
        <v>0</v>
      </c>
      <c r="QW74" s="11">
        <v>8.3300034589302893E-2</v>
      </c>
      <c r="QX74" s="11">
        <v>0</v>
      </c>
      <c r="QY74" s="11">
        <v>0</v>
      </c>
      <c r="QZ74" s="11">
        <v>0.21365254754575816</v>
      </c>
      <c r="RA74" s="11">
        <v>0</v>
      </c>
      <c r="RB74" s="11">
        <v>0</v>
      </c>
      <c r="RC74" s="11">
        <v>0</v>
      </c>
      <c r="RD74" s="11">
        <v>0</v>
      </c>
      <c r="RE74" s="11">
        <v>0</v>
      </c>
      <c r="RF74" s="11">
        <v>0</v>
      </c>
      <c r="RG74" s="11">
        <v>2.379916985673052E-3</v>
      </c>
      <c r="RH74" s="11">
        <v>0</v>
      </c>
      <c r="RI74" s="11">
        <v>0</v>
      </c>
      <c r="RJ74" s="11">
        <v>3.9421112372304199</v>
      </c>
      <c r="RK74" s="11">
        <v>0</v>
      </c>
      <c r="RL74" s="11">
        <v>0</v>
      </c>
      <c r="RM74" s="11">
        <v>0</v>
      </c>
      <c r="RN74" s="11">
        <v>0</v>
      </c>
      <c r="RO74" s="11">
        <v>0</v>
      </c>
      <c r="RP74" s="11">
        <v>0</v>
      </c>
      <c r="RQ74" s="11">
        <v>0</v>
      </c>
      <c r="RR74" s="11">
        <v>0</v>
      </c>
      <c r="RS74" s="11">
        <v>0</v>
      </c>
      <c r="RT74" s="11">
        <v>4.1370434755169949</v>
      </c>
      <c r="RU74" s="11">
        <v>0</v>
      </c>
      <c r="RV74" s="11">
        <v>0</v>
      </c>
      <c r="RW74" s="11">
        <v>0</v>
      </c>
      <c r="RX74" s="11">
        <v>0</v>
      </c>
      <c r="RY74" s="11">
        <v>0</v>
      </c>
      <c r="RZ74" s="11">
        <v>0</v>
      </c>
      <c r="SA74" s="11">
        <v>0</v>
      </c>
      <c r="SB74" s="11">
        <v>0</v>
      </c>
      <c r="SC74" s="11">
        <v>0</v>
      </c>
      <c r="SD74" s="11">
        <v>4.6830730315789699</v>
      </c>
      <c r="SE74" s="11">
        <v>0</v>
      </c>
      <c r="SF74" s="11">
        <v>0</v>
      </c>
      <c r="SG74" s="11">
        <v>0</v>
      </c>
      <c r="SH74" s="11">
        <v>0</v>
      </c>
      <c r="SI74" s="11">
        <v>0</v>
      </c>
      <c r="SJ74" s="11">
        <v>0</v>
      </c>
      <c r="SK74" s="11">
        <v>0</v>
      </c>
      <c r="SL74" s="11">
        <v>0</v>
      </c>
      <c r="SM74" s="11">
        <v>0</v>
      </c>
      <c r="SN74" s="11">
        <v>0</v>
      </c>
      <c r="SO74" s="11">
        <v>0</v>
      </c>
      <c r="SP74" s="11">
        <v>0</v>
      </c>
      <c r="SQ74" s="11">
        <v>0</v>
      </c>
      <c r="SR74" s="11">
        <v>0</v>
      </c>
      <c r="SS74" s="11">
        <v>0</v>
      </c>
      <c r="ST74" s="11">
        <v>0</v>
      </c>
      <c r="SU74" s="11">
        <v>0</v>
      </c>
      <c r="SV74" s="11">
        <v>0</v>
      </c>
      <c r="SW74" s="11">
        <v>0</v>
      </c>
      <c r="SX74" s="11">
        <v>9.0562276696290329</v>
      </c>
      <c r="SY74" s="11">
        <v>0</v>
      </c>
      <c r="SZ74" s="11">
        <v>0</v>
      </c>
      <c r="TA74" s="11">
        <v>0</v>
      </c>
      <c r="TB74" s="11">
        <v>0</v>
      </c>
      <c r="TC74" s="11">
        <v>0</v>
      </c>
      <c r="TD74" s="11">
        <v>0</v>
      </c>
      <c r="TE74" s="11">
        <v>1.0794567722943991</v>
      </c>
      <c r="TF74" s="11">
        <v>0</v>
      </c>
      <c r="TG74" s="11">
        <v>0</v>
      </c>
      <c r="TH74" s="11">
        <v>0.26258216479005531</v>
      </c>
      <c r="TI74" s="11">
        <v>0</v>
      </c>
      <c r="TJ74" s="11">
        <v>0</v>
      </c>
      <c r="TK74" s="11">
        <v>0</v>
      </c>
      <c r="TL74" s="11">
        <v>0</v>
      </c>
      <c r="TM74" s="11">
        <v>0</v>
      </c>
      <c r="TN74" s="11">
        <v>0</v>
      </c>
      <c r="TO74" s="11">
        <v>0</v>
      </c>
      <c r="TP74" s="11">
        <v>0</v>
      </c>
      <c r="TQ74" s="11">
        <v>0</v>
      </c>
      <c r="TR74" s="11">
        <v>0</v>
      </c>
      <c r="TS74" s="11">
        <v>0</v>
      </c>
      <c r="TT74" s="11">
        <v>0</v>
      </c>
      <c r="TU74" s="11">
        <v>0</v>
      </c>
      <c r="TV74" s="11">
        <v>0</v>
      </c>
      <c r="TW74" s="11">
        <v>0</v>
      </c>
      <c r="TX74" s="11">
        <v>0</v>
      </c>
      <c r="TY74" s="11">
        <v>0</v>
      </c>
      <c r="TZ74" s="11">
        <v>0</v>
      </c>
      <c r="UA74" s="11">
        <v>0</v>
      </c>
      <c r="UB74" s="11">
        <v>0</v>
      </c>
      <c r="UC74" s="11">
        <v>0</v>
      </c>
      <c r="UD74" s="11">
        <v>0</v>
      </c>
      <c r="UE74" s="11">
        <v>0</v>
      </c>
      <c r="UF74" s="11">
        <v>0</v>
      </c>
      <c r="UG74" s="11">
        <v>0</v>
      </c>
      <c r="UH74" s="11">
        <v>0</v>
      </c>
      <c r="UI74" s="11">
        <v>0</v>
      </c>
      <c r="UJ74" s="11">
        <v>0</v>
      </c>
      <c r="UK74" s="11">
        <v>0</v>
      </c>
      <c r="UL74" s="11">
        <v>0</v>
      </c>
      <c r="UM74" s="11">
        <v>0</v>
      </c>
      <c r="UN74" s="11">
        <v>0</v>
      </c>
      <c r="UO74" s="11">
        <v>0</v>
      </c>
      <c r="UP74" s="11">
        <v>0</v>
      </c>
      <c r="UQ74" s="11">
        <v>0</v>
      </c>
      <c r="UR74" s="11">
        <v>0</v>
      </c>
      <c r="US74" s="11">
        <v>0</v>
      </c>
      <c r="UT74" s="11">
        <v>0</v>
      </c>
      <c r="UU74" s="11">
        <v>0</v>
      </c>
      <c r="UV74" s="11">
        <v>0</v>
      </c>
      <c r="UW74" s="11">
        <v>0</v>
      </c>
      <c r="UX74" s="11">
        <v>0</v>
      </c>
      <c r="UY74" s="11">
        <v>0</v>
      </c>
      <c r="UZ74" s="11">
        <v>0</v>
      </c>
      <c r="VA74" s="11">
        <v>0</v>
      </c>
      <c r="VB74" s="11">
        <v>0</v>
      </c>
      <c r="VC74" s="11">
        <v>0</v>
      </c>
      <c r="VD74" s="11">
        <v>0</v>
      </c>
      <c r="VE74" s="11">
        <v>0</v>
      </c>
      <c r="VF74" s="11">
        <v>0</v>
      </c>
      <c r="VG74" s="11">
        <v>0</v>
      </c>
      <c r="VH74" s="11">
        <v>0</v>
      </c>
      <c r="VI74" s="11">
        <v>0</v>
      </c>
      <c r="VJ74" s="11">
        <v>0</v>
      </c>
      <c r="VK74" s="11">
        <v>0</v>
      </c>
      <c r="VL74" s="11">
        <v>0</v>
      </c>
      <c r="VM74" s="11">
        <v>0</v>
      </c>
      <c r="VN74" s="11">
        <v>0</v>
      </c>
      <c r="VO74" s="11">
        <v>0</v>
      </c>
      <c r="VP74" s="11">
        <v>0</v>
      </c>
      <c r="VQ74" s="11">
        <v>0</v>
      </c>
      <c r="VR74" s="11">
        <v>0</v>
      </c>
      <c r="VS74" s="11">
        <v>0</v>
      </c>
      <c r="VT74" s="11">
        <v>0</v>
      </c>
      <c r="VU74" s="11">
        <v>0</v>
      </c>
      <c r="VV74" s="11">
        <v>0</v>
      </c>
      <c r="VW74" s="11">
        <v>0</v>
      </c>
      <c r="VX74" s="11">
        <v>0</v>
      </c>
      <c r="VY74" s="11">
        <v>0</v>
      </c>
      <c r="VZ74" s="11">
        <v>0</v>
      </c>
      <c r="WA74" s="11">
        <v>0</v>
      </c>
      <c r="WB74" s="11">
        <v>0</v>
      </c>
      <c r="WC74" s="11">
        <v>0</v>
      </c>
      <c r="WD74" s="11">
        <v>0</v>
      </c>
      <c r="WE74" s="11">
        <v>0</v>
      </c>
      <c r="WF74" s="11">
        <v>0</v>
      </c>
      <c r="WG74" s="11">
        <v>0</v>
      </c>
      <c r="WH74" s="11">
        <v>0</v>
      </c>
      <c r="WI74" s="11">
        <v>0</v>
      </c>
      <c r="WJ74" s="11">
        <v>0</v>
      </c>
      <c r="WK74" s="11">
        <v>0</v>
      </c>
      <c r="WL74" s="11">
        <v>0</v>
      </c>
      <c r="WM74" s="11">
        <v>0</v>
      </c>
      <c r="WN74" s="11">
        <v>0</v>
      </c>
      <c r="WO74" s="11">
        <v>0</v>
      </c>
      <c r="WP74" s="11">
        <v>0</v>
      </c>
      <c r="WQ74" s="11">
        <v>0</v>
      </c>
      <c r="WR74" s="11">
        <v>0</v>
      </c>
      <c r="WS74" s="11">
        <v>0</v>
      </c>
      <c r="WT74" s="11">
        <v>0.58164621778785119</v>
      </c>
      <c r="WU74" s="11">
        <v>0</v>
      </c>
      <c r="WV74" s="11">
        <v>0</v>
      </c>
      <c r="WW74" s="11">
        <v>0</v>
      </c>
      <c r="WX74" s="11">
        <v>0</v>
      </c>
      <c r="WY74" s="11">
        <v>0</v>
      </c>
      <c r="WZ74" s="11">
        <v>0</v>
      </c>
      <c r="XA74" s="11">
        <v>0</v>
      </c>
      <c r="XB74" s="11">
        <v>0</v>
      </c>
      <c r="XC74" s="11">
        <v>0</v>
      </c>
      <c r="XD74" s="11">
        <v>1.072023192124363</v>
      </c>
      <c r="XE74" s="11">
        <v>0</v>
      </c>
      <c r="XF74" s="11">
        <v>0</v>
      </c>
      <c r="XG74" s="11">
        <v>0</v>
      </c>
      <c r="XH74" s="11">
        <v>0</v>
      </c>
      <c r="XI74" s="11">
        <v>0</v>
      </c>
      <c r="XJ74" s="11">
        <v>0</v>
      </c>
      <c r="XK74" s="11">
        <v>0</v>
      </c>
      <c r="XL74" s="11">
        <v>0</v>
      </c>
      <c r="XM74" s="11">
        <v>0</v>
      </c>
      <c r="XN74" s="11">
        <v>0</v>
      </c>
      <c r="XO74" s="11">
        <v>0</v>
      </c>
      <c r="XP74" s="11">
        <v>0</v>
      </c>
    </row>
    <row r="75" spans="1:640">
      <c r="A75" s="6">
        <v>624</v>
      </c>
      <c r="B75" s="3" t="s">
        <v>192</v>
      </c>
      <c r="C75" s="8">
        <f t="shared" si="13"/>
        <v>371.32688209789524</v>
      </c>
      <c r="D75" s="8">
        <f t="shared" si="14"/>
        <v>7610.8695798884519</v>
      </c>
      <c r="E75" s="60">
        <f t="shared" si="17"/>
        <v>7982.1964619863475</v>
      </c>
      <c r="F75" s="9">
        <f t="shared" si="15"/>
        <v>331.96215422243506</v>
      </c>
      <c r="G75" s="9">
        <f t="shared" si="16"/>
        <v>11477.322736323513</v>
      </c>
      <c r="H75" s="9">
        <f t="shared" si="18"/>
        <v>11809.284890545949</v>
      </c>
      <c r="I75" s="10">
        <f t="shared" si="19"/>
        <v>703.2890363203303</v>
      </c>
      <c r="J75" s="10">
        <f t="shared" si="20"/>
        <v>19088.192316211964</v>
      </c>
      <c r="K75" s="10">
        <f t="shared" si="21"/>
        <v>19791.481352532297</v>
      </c>
      <c r="L75" s="57">
        <v>63.265958523804187</v>
      </c>
      <c r="M75" s="57">
        <v>1.3100991250485134</v>
      </c>
      <c r="N75" s="57">
        <v>306.75082444904251</v>
      </c>
      <c r="O75" s="57">
        <v>0</v>
      </c>
      <c r="P75" s="57">
        <v>0</v>
      </c>
      <c r="Q75" s="57">
        <v>0</v>
      </c>
      <c r="R75" s="57">
        <v>7128.9219595340819</v>
      </c>
      <c r="S75" s="57">
        <v>481.94762035437037</v>
      </c>
      <c r="T75" s="57">
        <v>0</v>
      </c>
      <c r="U75" s="58">
        <v>8.4693429742708073</v>
      </c>
      <c r="V75" s="58">
        <v>0.69456619918370011</v>
      </c>
      <c r="W75" s="58">
        <v>322.79824504898056</v>
      </c>
      <c r="X75" s="58">
        <v>0</v>
      </c>
      <c r="Y75" s="58">
        <v>0</v>
      </c>
      <c r="Z75" s="58">
        <v>0</v>
      </c>
      <c r="AA75" s="58">
        <v>10970.808071261072</v>
      </c>
      <c r="AB75" s="58">
        <v>506.51466506244179</v>
      </c>
      <c r="AC75" s="58">
        <v>0</v>
      </c>
      <c r="AD75" s="59">
        <f t="shared" si="12"/>
        <v>71.735301498074989</v>
      </c>
      <c r="AE75" s="59">
        <f t="shared" si="12"/>
        <v>2.0046653242322137</v>
      </c>
      <c r="AF75" s="59">
        <f t="shared" si="12"/>
        <v>629.54906949802307</v>
      </c>
      <c r="AG75" s="59">
        <f t="shared" si="12"/>
        <v>0</v>
      </c>
      <c r="AH75" s="59">
        <f t="shared" si="12"/>
        <v>0</v>
      </c>
      <c r="AI75" s="59">
        <f t="shared" si="12"/>
        <v>0</v>
      </c>
      <c r="AJ75" s="59">
        <f t="shared" si="22"/>
        <v>18099.730030795152</v>
      </c>
      <c r="AK75" s="59">
        <f t="shared" si="22"/>
        <v>988.46228541681216</v>
      </c>
      <c r="AL75" s="59">
        <f t="shared" si="22"/>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1.3061589032737964</v>
      </c>
      <c r="BI75" s="11">
        <v>0</v>
      </c>
      <c r="BJ75" s="11">
        <v>0</v>
      </c>
      <c r="BK75" s="11">
        <v>0</v>
      </c>
      <c r="BL75" s="11">
        <v>0</v>
      </c>
      <c r="BM75" s="11">
        <v>0</v>
      </c>
      <c r="BN75" s="11">
        <v>0</v>
      </c>
      <c r="BO75" s="11">
        <v>0</v>
      </c>
      <c r="BP75" s="11">
        <v>0</v>
      </c>
      <c r="BQ75" s="11">
        <v>0</v>
      </c>
      <c r="BR75" s="11">
        <v>0.69384109672620353</v>
      </c>
      <c r="BS75" s="11">
        <v>0</v>
      </c>
      <c r="BT75" s="11">
        <v>0</v>
      </c>
      <c r="BU75" s="11">
        <v>0</v>
      </c>
      <c r="BV75" s="11">
        <v>0</v>
      </c>
      <c r="BW75" s="11">
        <v>0</v>
      </c>
      <c r="BX75" s="11">
        <v>0</v>
      </c>
      <c r="BY75" s="11">
        <v>0</v>
      </c>
      <c r="BZ75" s="11">
        <v>0</v>
      </c>
      <c r="CA75" s="11">
        <v>0</v>
      </c>
      <c r="CB75" s="11">
        <v>0</v>
      </c>
      <c r="CC75" s="11">
        <v>299.53048388683959</v>
      </c>
      <c r="CD75" s="11">
        <v>0</v>
      </c>
      <c r="CE75" s="11">
        <v>0</v>
      </c>
      <c r="CF75" s="11">
        <v>0</v>
      </c>
      <c r="CG75" s="11">
        <v>3505.1023460937372</v>
      </c>
      <c r="CH75" s="11">
        <v>471.94621137506778</v>
      </c>
      <c r="CI75" s="11">
        <v>0</v>
      </c>
      <c r="CJ75" s="11">
        <v>0</v>
      </c>
      <c r="CK75" s="11">
        <v>0</v>
      </c>
      <c r="CL75" s="11">
        <v>0</v>
      </c>
      <c r="CM75" s="11">
        <v>321.46951611316041</v>
      </c>
      <c r="CN75" s="11">
        <v>0</v>
      </c>
      <c r="CO75" s="11">
        <v>0</v>
      </c>
      <c r="CP75" s="11">
        <v>0</v>
      </c>
      <c r="CQ75" s="11">
        <v>3761.8326539062627</v>
      </c>
      <c r="CR75" s="11">
        <v>506.51378862493226</v>
      </c>
      <c r="CS75" s="11">
        <v>0</v>
      </c>
      <c r="CT75" s="11">
        <v>0</v>
      </c>
      <c r="CU75" s="11">
        <v>0</v>
      </c>
      <c r="CV75" s="11">
        <v>0</v>
      </c>
      <c r="CW75" s="11">
        <v>0</v>
      </c>
      <c r="CX75" s="11">
        <v>0</v>
      </c>
      <c r="CY75" s="11">
        <v>0</v>
      </c>
      <c r="CZ75" s="11">
        <v>0</v>
      </c>
      <c r="DA75" s="11">
        <v>214.99716027597816</v>
      </c>
      <c r="DB75" s="11">
        <v>0</v>
      </c>
      <c r="DC75" s="11">
        <v>0</v>
      </c>
      <c r="DD75" s="11">
        <v>0</v>
      </c>
      <c r="DE75" s="11">
        <v>0</v>
      </c>
      <c r="DF75" s="11">
        <v>0</v>
      </c>
      <c r="DG75" s="11">
        <v>0</v>
      </c>
      <c r="DH75" s="11">
        <v>0</v>
      </c>
      <c r="DI75" s="11">
        <v>0</v>
      </c>
      <c r="DJ75" s="11">
        <v>0</v>
      </c>
      <c r="DK75" s="11">
        <v>6548.8690197240203</v>
      </c>
      <c r="DL75" s="11">
        <v>0</v>
      </c>
      <c r="DM75" s="11">
        <v>0</v>
      </c>
      <c r="DN75" s="11">
        <v>0</v>
      </c>
      <c r="DO75" s="11">
        <v>0</v>
      </c>
      <c r="DP75" s="11">
        <v>0</v>
      </c>
      <c r="DQ75" s="11">
        <v>0</v>
      </c>
      <c r="DR75" s="11">
        <v>0</v>
      </c>
      <c r="DS75" s="11">
        <v>0</v>
      </c>
      <c r="DT75" s="11">
        <v>0</v>
      </c>
      <c r="DU75" s="11">
        <v>0</v>
      </c>
      <c r="DV75" s="11">
        <v>0</v>
      </c>
      <c r="DW75" s="11">
        <v>0</v>
      </c>
      <c r="DX75" s="11">
        <v>0</v>
      </c>
      <c r="DY75" s="11">
        <v>0</v>
      </c>
      <c r="DZ75" s="11">
        <v>0</v>
      </c>
      <c r="EA75" s="11">
        <v>0</v>
      </c>
      <c r="EB75" s="11">
        <v>0</v>
      </c>
      <c r="EC75" s="11">
        <v>0</v>
      </c>
      <c r="ED75" s="11">
        <v>0</v>
      </c>
      <c r="EE75" s="11">
        <v>0</v>
      </c>
      <c r="EF75" s="11">
        <v>0</v>
      </c>
      <c r="EG75" s="11">
        <v>0</v>
      </c>
      <c r="EH75" s="11">
        <v>0</v>
      </c>
      <c r="EI75" s="11">
        <v>0</v>
      </c>
      <c r="EJ75" s="11">
        <v>0</v>
      </c>
      <c r="EK75" s="11">
        <v>0</v>
      </c>
      <c r="EL75" s="11">
        <v>0</v>
      </c>
      <c r="EM75" s="11">
        <v>0</v>
      </c>
      <c r="EN75" s="11">
        <v>0</v>
      </c>
      <c r="EO75" s="11">
        <v>0</v>
      </c>
      <c r="EP75" s="11">
        <v>0</v>
      </c>
      <c r="EQ75" s="11">
        <v>0</v>
      </c>
      <c r="ER75" s="11">
        <v>0</v>
      </c>
      <c r="ES75" s="11">
        <v>0</v>
      </c>
      <c r="ET75" s="11">
        <v>0</v>
      </c>
      <c r="EU75" s="11">
        <v>0</v>
      </c>
      <c r="EV75" s="11">
        <v>0</v>
      </c>
      <c r="EW75" s="11">
        <v>0</v>
      </c>
      <c r="EX75" s="11">
        <v>0</v>
      </c>
      <c r="EY75" s="11">
        <v>0</v>
      </c>
      <c r="EZ75" s="11">
        <v>0</v>
      </c>
      <c r="FA75" s="11">
        <v>0</v>
      </c>
      <c r="FB75" s="11">
        <v>0</v>
      </c>
      <c r="FC75" s="11">
        <v>0</v>
      </c>
      <c r="FD75" s="11">
        <v>0</v>
      </c>
      <c r="FE75" s="11">
        <v>0</v>
      </c>
      <c r="FF75" s="11">
        <v>0</v>
      </c>
      <c r="FG75" s="11">
        <v>0</v>
      </c>
      <c r="FH75" s="11">
        <v>0</v>
      </c>
      <c r="FI75" s="11">
        <v>0</v>
      </c>
      <c r="FJ75" s="11">
        <v>0</v>
      </c>
      <c r="FK75" s="11">
        <v>0</v>
      </c>
      <c r="FL75" s="11">
        <v>0</v>
      </c>
      <c r="FM75" s="11">
        <v>0</v>
      </c>
      <c r="FN75" s="11">
        <v>0</v>
      </c>
      <c r="FO75" s="11">
        <v>0</v>
      </c>
      <c r="FP75" s="11">
        <v>0</v>
      </c>
      <c r="FQ75" s="11">
        <v>0</v>
      </c>
      <c r="FR75" s="11">
        <v>0</v>
      </c>
      <c r="FS75" s="11">
        <v>0</v>
      </c>
      <c r="FT75" s="11">
        <v>0</v>
      </c>
      <c r="FU75" s="11">
        <v>0</v>
      </c>
      <c r="FV75" s="11">
        <v>0</v>
      </c>
      <c r="FW75" s="11">
        <v>0</v>
      </c>
      <c r="FX75" s="11">
        <v>0</v>
      </c>
      <c r="FY75" s="11">
        <v>0</v>
      </c>
      <c r="FZ75" s="11">
        <v>0</v>
      </c>
      <c r="GA75" s="11">
        <v>0</v>
      </c>
      <c r="GB75" s="11">
        <v>0</v>
      </c>
      <c r="GC75" s="11">
        <v>0</v>
      </c>
      <c r="GD75" s="11">
        <v>0</v>
      </c>
      <c r="GE75" s="11">
        <v>0</v>
      </c>
      <c r="GF75" s="11">
        <v>0</v>
      </c>
      <c r="GG75" s="11">
        <v>0</v>
      </c>
      <c r="GH75" s="11">
        <v>0</v>
      </c>
      <c r="GI75" s="11">
        <v>0</v>
      </c>
      <c r="GJ75" s="11">
        <v>0</v>
      </c>
      <c r="GK75" s="11">
        <v>0</v>
      </c>
      <c r="GL75" s="11">
        <v>0</v>
      </c>
      <c r="GM75" s="11">
        <v>0</v>
      </c>
      <c r="GN75" s="11">
        <v>0</v>
      </c>
      <c r="GO75" s="11">
        <v>0</v>
      </c>
      <c r="GP75" s="11">
        <v>0</v>
      </c>
      <c r="GQ75" s="11">
        <v>35.039000000000001</v>
      </c>
      <c r="GR75" s="11">
        <v>0</v>
      </c>
      <c r="GS75" s="11">
        <v>0</v>
      </c>
      <c r="GT75" s="11">
        <v>0</v>
      </c>
      <c r="GU75" s="11">
        <v>0</v>
      </c>
      <c r="GV75" s="11">
        <v>0</v>
      </c>
      <c r="GW75" s="11">
        <v>0</v>
      </c>
      <c r="GX75" s="11">
        <v>0</v>
      </c>
      <c r="GY75" s="11">
        <v>0</v>
      </c>
      <c r="GZ75" s="11">
        <v>0</v>
      </c>
      <c r="HA75" s="11">
        <v>0</v>
      </c>
      <c r="HB75" s="11">
        <v>0</v>
      </c>
      <c r="HC75" s="11">
        <v>0</v>
      </c>
      <c r="HD75" s="11">
        <v>0</v>
      </c>
      <c r="HE75" s="11">
        <v>0</v>
      </c>
      <c r="HF75" s="11">
        <v>0</v>
      </c>
      <c r="HG75" s="11">
        <v>0</v>
      </c>
      <c r="HH75" s="11">
        <v>0</v>
      </c>
      <c r="HI75" s="11">
        <v>0</v>
      </c>
      <c r="HJ75" s="11">
        <v>0</v>
      </c>
      <c r="HK75" s="11">
        <v>0</v>
      </c>
      <c r="HL75" s="11">
        <v>0</v>
      </c>
      <c r="HM75" s="11">
        <v>0</v>
      </c>
      <c r="HN75" s="11">
        <v>0</v>
      </c>
      <c r="HO75" s="11">
        <v>0</v>
      </c>
      <c r="HP75" s="11">
        <v>0</v>
      </c>
      <c r="HQ75" s="11">
        <v>0</v>
      </c>
      <c r="HR75" s="11">
        <v>0</v>
      </c>
      <c r="HS75" s="11">
        <v>0</v>
      </c>
      <c r="HT75" s="11">
        <v>0</v>
      </c>
      <c r="HU75" s="11">
        <v>0</v>
      </c>
      <c r="HV75" s="11">
        <v>0</v>
      </c>
      <c r="HW75" s="11">
        <v>0</v>
      </c>
      <c r="HX75" s="11">
        <v>0</v>
      </c>
      <c r="HY75" s="11">
        <v>0</v>
      </c>
      <c r="HZ75" s="11">
        <v>0</v>
      </c>
      <c r="IA75" s="11">
        <v>0</v>
      </c>
      <c r="IB75" s="11">
        <v>0</v>
      </c>
      <c r="IC75" s="11">
        <v>0</v>
      </c>
      <c r="ID75" s="11">
        <v>0</v>
      </c>
      <c r="IE75" s="11">
        <v>0</v>
      </c>
      <c r="IF75" s="11">
        <v>0</v>
      </c>
      <c r="IG75" s="11">
        <v>0</v>
      </c>
      <c r="IH75" s="11">
        <v>0</v>
      </c>
      <c r="II75" s="11">
        <v>0</v>
      </c>
      <c r="IJ75" s="11">
        <v>0</v>
      </c>
      <c r="IK75" s="11">
        <v>0</v>
      </c>
      <c r="IL75" s="11">
        <v>0</v>
      </c>
      <c r="IM75" s="11">
        <v>0</v>
      </c>
      <c r="IN75" s="11">
        <v>0</v>
      </c>
      <c r="IO75" s="11">
        <v>0</v>
      </c>
      <c r="IP75" s="11">
        <v>0</v>
      </c>
      <c r="IQ75" s="11">
        <v>0</v>
      </c>
      <c r="IR75" s="11">
        <v>0</v>
      </c>
      <c r="IS75" s="11">
        <v>0</v>
      </c>
      <c r="IT75" s="11">
        <v>0</v>
      </c>
      <c r="IU75" s="11">
        <v>0</v>
      </c>
      <c r="IV75" s="11">
        <v>0</v>
      </c>
      <c r="IW75" s="11">
        <v>0</v>
      </c>
      <c r="IX75" s="11">
        <v>0</v>
      </c>
      <c r="IY75" s="11">
        <v>0</v>
      </c>
      <c r="IZ75" s="11">
        <v>0</v>
      </c>
      <c r="JA75" s="11">
        <v>0</v>
      </c>
      <c r="JB75" s="11">
        <v>0</v>
      </c>
      <c r="JC75" s="11">
        <v>0</v>
      </c>
      <c r="JD75" s="11">
        <v>0</v>
      </c>
      <c r="JE75" s="11">
        <v>0</v>
      </c>
      <c r="JF75" s="11">
        <v>9.9999985519780434</v>
      </c>
      <c r="JG75" s="11">
        <v>0</v>
      </c>
      <c r="JH75" s="11">
        <v>0</v>
      </c>
      <c r="JI75" s="11">
        <v>0</v>
      </c>
      <c r="JJ75" s="11">
        <v>0</v>
      </c>
      <c r="JK75" s="11">
        <v>0</v>
      </c>
      <c r="JL75" s="11">
        <v>0</v>
      </c>
      <c r="JM75" s="11">
        <v>0</v>
      </c>
      <c r="JN75" s="11">
        <v>0</v>
      </c>
      <c r="JO75" s="11">
        <v>0</v>
      </c>
      <c r="JP75" s="11">
        <v>0</v>
      </c>
      <c r="JQ75" s="11">
        <v>0</v>
      </c>
      <c r="JR75" s="11">
        <v>0</v>
      </c>
      <c r="JS75" s="11">
        <v>0</v>
      </c>
      <c r="JT75" s="11">
        <v>0</v>
      </c>
      <c r="JU75" s="11">
        <v>0</v>
      </c>
      <c r="JV75" s="11">
        <v>0</v>
      </c>
      <c r="JW75" s="11">
        <v>0</v>
      </c>
      <c r="JX75" s="11">
        <v>0</v>
      </c>
      <c r="JY75" s="11">
        <v>0</v>
      </c>
      <c r="JZ75" s="11">
        <v>0</v>
      </c>
      <c r="KA75" s="11">
        <v>0</v>
      </c>
      <c r="KB75" s="11">
        <v>0</v>
      </c>
      <c r="KC75" s="11">
        <v>0</v>
      </c>
      <c r="KD75" s="11">
        <v>0</v>
      </c>
      <c r="KE75" s="11">
        <v>0</v>
      </c>
      <c r="KF75" s="11">
        <v>0</v>
      </c>
      <c r="KG75" s="11">
        <v>0</v>
      </c>
      <c r="KH75" s="11">
        <v>0</v>
      </c>
      <c r="KI75" s="11">
        <v>0</v>
      </c>
      <c r="KJ75" s="11">
        <v>0</v>
      </c>
      <c r="KK75" s="11">
        <v>0</v>
      </c>
      <c r="KL75" s="11">
        <v>0</v>
      </c>
      <c r="KM75" s="11">
        <v>0</v>
      </c>
      <c r="KN75" s="11">
        <v>0</v>
      </c>
      <c r="KO75" s="11">
        <v>0</v>
      </c>
      <c r="KP75" s="11">
        <v>0</v>
      </c>
      <c r="KQ75" s="11">
        <v>0</v>
      </c>
      <c r="KR75" s="11">
        <v>0</v>
      </c>
      <c r="KS75" s="11">
        <v>0</v>
      </c>
      <c r="KT75" s="11">
        <v>0</v>
      </c>
      <c r="KU75" s="11">
        <v>0</v>
      </c>
      <c r="KV75" s="11">
        <v>0</v>
      </c>
      <c r="KW75" s="11">
        <v>0</v>
      </c>
      <c r="KX75" s="11">
        <v>0</v>
      </c>
      <c r="KY75" s="11">
        <v>0</v>
      </c>
      <c r="KZ75" s="11">
        <v>0</v>
      </c>
      <c r="LA75" s="11">
        <v>0</v>
      </c>
      <c r="LB75" s="11">
        <v>0</v>
      </c>
      <c r="LC75" s="11">
        <v>0</v>
      </c>
      <c r="LD75" s="11">
        <v>0</v>
      </c>
      <c r="LE75" s="11">
        <v>0</v>
      </c>
      <c r="LF75" s="11">
        <v>0</v>
      </c>
      <c r="LG75" s="11">
        <v>0</v>
      </c>
      <c r="LH75" s="11">
        <v>0</v>
      </c>
      <c r="LI75" s="11">
        <v>0</v>
      </c>
      <c r="LJ75" s="11">
        <v>0</v>
      </c>
      <c r="LK75" s="11">
        <v>0</v>
      </c>
      <c r="LL75" s="11">
        <v>0</v>
      </c>
      <c r="LM75" s="11">
        <v>0</v>
      </c>
      <c r="LN75" s="11">
        <v>0</v>
      </c>
      <c r="LO75" s="11">
        <v>0</v>
      </c>
      <c r="LP75" s="11">
        <v>0</v>
      </c>
      <c r="LQ75" s="11">
        <v>0</v>
      </c>
      <c r="LR75" s="11">
        <v>0</v>
      </c>
      <c r="LS75" s="11">
        <v>0</v>
      </c>
      <c r="LT75" s="11">
        <v>0</v>
      </c>
      <c r="LU75" s="11">
        <v>0</v>
      </c>
      <c r="LV75" s="11">
        <v>0</v>
      </c>
      <c r="LW75" s="11">
        <v>0</v>
      </c>
      <c r="LX75" s="11">
        <v>0</v>
      </c>
      <c r="LY75" s="11">
        <v>0</v>
      </c>
      <c r="LZ75" s="11">
        <v>0</v>
      </c>
      <c r="MA75" s="11">
        <v>0</v>
      </c>
      <c r="MB75" s="11">
        <v>0</v>
      </c>
      <c r="MC75" s="11">
        <v>0</v>
      </c>
      <c r="MD75" s="11">
        <v>0</v>
      </c>
      <c r="ME75" s="11">
        <v>0</v>
      </c>
      <c r="MF75" s="11">
        <v>0</v>
      </c>
      <c r="MG75" s="11">
        <v>0</v>
      </c>
      <c r="MH75" s="11">
        <v>0</v>
      </c>
      <c r="MI75" s="11">
        <v>0</v>
      </c>
      <c r="MJ75" s="11">
        <v>0</v>
      </c>
      <c r="MK75" s="11">
        <v>0</v>
      </c>
      <c r="ML75" s="11">
        <v>0</v>
      </c>
      <c r="MM75" s="11">
        <v>0</v>
      </c>
      <c r="MN75" s="11">
        <v>0</v>
      </c>
      <c r="MO75" s="11">
        <v>0</v>
      </c>
      <c r="MP75" s="11">
        <v>0</v>
      </c>
      <c r="MQ75" s="11">
        <v>0</v>
      </c>
      <c r="MR75" s="11">
        <v>0</v>
      </c>
      <c r="MS75" s="11">
        <v>0</v>
      </c>
      <c r="MT75" s="11">
        <v>0</v>
      </c>
      <c r="MU75" s="11">
        <v>0</v>
      </c>
      <c r="MV75" s="11">
        <v>0</v>
      </c>
      <c r="MW75" s="11">
        <v>0</v>
      </c>
      <c r="MX75" s="11">
        <v>0</v>
      </c>
      <c r="MY75" s="11">
        <v>0</v>
      </c>
      <c r="MZ75" s="11">
        <v>0</v>
      </c>
      <c r="NA75" s="11">
        <v>0</v>
      </c>
      <c r="NB75" s="11">
        <v>0</v>
      </c>
      <c r="NC75" s="11">
        <v>0</v>
      </c>
      <c r="ND75" s="11">
        <v>0</v>
      </c>
      <c r="NE75" s="11">
        <v>0</v>
      </c>
      <c r="NF75" s="11">
        <v>0</v>
      </c>
      <c r="NG75" s="11">
        <v>0</v>
      </c>
      <c r="NH75" s="11">
        <v>0</v>
      </c>
      <c r="NI75" s="11">
        <v>0</v>
      </c>
      <c r="NJ75" s="11">
        <v>0</v>
      </c>
      <c r="NK75" s="11">
        <v>0</v>
      </c>
      <c r="NL75" s="11">
        <v>0</v>
      </c>
      <c r="NM75" s="11">
        <v>0</v>
      </c>
      <c r="NN75" s="11">
        <v>0</v>
      </c>
      <c r="NO75" s="11">
        <v>0</v>
      </c>
      <c r="NP75" s="11">
        <v>0</v>
      </c>
      <c r="NQ75" s="11">
        <v>0</v>
      </c>
      <c r="NR75" s="11">
        <v>0</v>
      </c>
      <c r="NS75" s="11">
        <v>0</v>
      </c>
      <c r="NT75" s="11">
        <v>0</v>
      </c>
      <c r="NU75" s="11">
        <v>0</v>
      </c>
      <c r="NV75" s="11">
        <v>0</v>
      </c>
      <c r="NW75" s="11">
        <v>0</v>
      </c>
      <c r="NX75" s="11">
        <v>0</v>
      </c>
      <c r="NY75" s="11">
        <v>0</v>
      </c>
      <c r="NZ75" s="11">
        <v>0</v>
      </c>
      <c r="OA75" s="11">
        <v>0</v>
      </c>
      <c r="OB75" s="11">
        <v>0</v>
      </c>
      <c r="OC75" s="11">
        <v>0</v>
      </c>
      <c r="OD75" s="11">
        <v>0</v>
      </c>
      <c r="OE75" s="11">
        <v>0</v>
      </c>
      <c r="OF75" s="11">
        <v>0</v>
      </c>
      <c r="OG75" s="11">
        <v>0</v>
      </c>
      <c r="OH75" s="11">
        <v>7.4660970426382942</v>
      </c>
      <c r="OI75" s="11">
        <v>0</v>
      </c>
      <c r="OJ75" s="11">
        <v>0</v>
      </c>
      <c r="OK75" s="11">
        <v>0</v>
      </c>
      <c r="OL75" s="11">
        <v>0</v>
      </c>
      <c r="OM75" s="11">
        <v>0</v>
      </c>
      <c r="ON75" s="11">
        <v>0</v>
      </c>
      <c r="OO75" s="11">
        <v>1.4104273245751004E-3</v>
      </c>
      <c r="OP75" s="11">
        <v>0</v>
      </c>
      <c r="OQ75" s="11">
        <v>0</v>
      </c>
      <c r="OR75" s="11">
        <v>4.639421956731729</v>
      </c>
      <c r="OS75" s="11">
        <v>0</v>
      </c>
      <c r="OT75" s="11">
        <v>0</v>
      </c>
      <c r="OU75" s="11">
        <v>0</v>
      </c>
      <c r="OV75" s="11">
        <v>0</v>
      </c>
      <c r="OW75" s="11">
        <v>0</v>
      </c>
      <c r="OX75" s="11">
        <v>0</v>
      </c>
      <c r="OY75" s="11">
        <v>8.764375095365502E-4</v>
      </c>
      <c r="OZ75" s="11">
        <v>0</v>
      </c>
      <c r="PA75" s="11">
        <v>0</v>
      </c>
      <c r="PB75" s="11">
        <v>3.4897018779392415</v>
      </c>
      <c r="PC75" s="11">
        <v>3.9402217747171861E-3</v>
      </c>
      <c r="PD75" s="11">
        <v>7.2203405622028978</v>
      </c>
      <c r="PE75" s="11">
        <v>0</v>
      </c>
      <c r="PF75" s="11">
        <v>0</v>
      </c>
      <c r="PG75" s="11">
        <v>0</v>
      </c>
      <c r="PH75" s="11">
        <v>3374.2269676548162</v>
      </c>
      <c r="PI75" s="11">
        <v>0</v>
      </c>
      <c r="PJ75" s="11">
        <v>0</v>
      </c>
      <c r="PK75" s="11">
        <v>0</v>
      </c>
      <c r="PL75" s="11">
        <v>0.6421951738505165</v>
      </c>
      <c r="PM75" s="11">
        <v>7.2510245749655706E-4</v>
      </c>
      <c r="PN75" s="11">
        <v>1.3287289358201611</v>
      </c>
      <c r="PO75" s="11">
        <v>0</v>
      </c>
      <c r="PP75" s="11">
        <v>0</v>
      </c>
      <c r="PQ75" s="11">
        <v>0</v>
      </c>
      <c r="PR75" s="11">
        <v>620.94481130399697</v>
      </c>
      <c r="PS75" s="11">
        <v>0</v>
      </c>
      <c r="PT75" s="11">
        <v>0</v>
      </c>
      <c r="PU75" s="11">
        <v>0</v>
      </c>
      <c r="PV75" s="11">
        <v>8.244504420521789</v>
      </c>
      <c r="PW75" s="11">
        <v>0</v>
      </c>
      <c r="PX75" s="11">
        <v>0</v>
      </c>
      <c r="PY75" s="11">
        <v>0</v>
      </c>
      <c r="PZ75" s="11">
        <v>0</v>
      </c>
      <c r="QA75" s="11">
        <v>0</v>
      </c>
      <c r="QB75" s="11">
        <v>0</v>
      </c>
      <c r="QC75" s="11">
        <v>0</v>
      </c>
      <c r="QD75" s="11">
        <v>0</v>
      </c>
      <c r="QE75" s="11">
        <v>0</v>
      </c>
      <c r="QF75" s="11">
        <v>1.2057215060507784</v>
      </c>
      <c r="QG75" s="11">
        <v>0</v>
      </c>
      <c r="QH75" s="11">
        <v>0</v>
      </c>
      <c r="QI75" s="11">
        <v>0</v>
      </c>
      <c r="QJ75" s="11">
        <v>0</v>
      </c>
      <c r="QK75" s="11">
        <v>0</v>
      </c>
      <c r="QL75" s="11">
        <v>0</v>
      </c>
      <c r="QM75" s="11">
        <v>0</v>
      </c>
      <c r="QN75" s="11">
        <v>0</v>
      </c>
      <c r="QO75" s="11">
        <v>0</v>
      </c>
      <c r="QP75" s="11">
        <v>1.869000776079317</v>
      </c>
      <c r="QQ75" s="11">
        <v>0</v>
      </c>
      <c r="QR75" s="11">
        <v>0</v>
      </c>
      <c r="QS75" s="11">
        <v>0</v>
      </c>
      <c r="QT75" s="11">
        <v>0</v>
      </c>
      <c r="QU75" s="11">
        <v>0</v>
      </c>
      <c r="QV75" s="11">
        <v>0</v>
      </c>
      <c r="QW75" s="11">
        <v>0</v>
      </c>
      <c r="QX75" s="11">
        <v>0</v>
      </c>
      <c r="QY75" s="11">
        <v>0</v>
      </c>
      <c r="QZ75" s="11">
        <v>5.3398137409639078E-2</v>
      </c>
      <c r="RA75" s="11">
        <v>0</v>
      </c>
      <c r="RB75" s="11">
        <v>0</v>
      </c>
      <c r="RC75" s="11">
        <v>0</v>
      </c>
      <c r="RD75" s="11">
        <v>0</v>
      </c>
      <c r="RE75" s="11">
        <v>0</v>
      </c>
      <c r="RF75" s="11">
        <v>0</v>
      </c>
      <c r="RG75" s="11">
        <v>0</v>
      </c>
      <c r="RH75" s="11">
        <v>0</v>
      </c>
      <c r="RI75" s="11">
        <v>0</v>
      </c>
      <c r="RJ75" s="11">
        <v>0.78887627695800222</v>
      </c>
      <c r="RK75" s="11">
        <v>0</v>
      </c>
      <c r="RL75" s="11">
        <v>0</v>
      </c>
      <c r="RM75" s="11">
        <v>0</v>
      </c>
      <c r="RN75" s="11">
        <v>0</v>
      </c>
      <c r="RO75" s="11">
        <v>0</v>
      </c>
      <c r="RP75" s="11">
        <v>0</v>
      </c>
      <c r="RQ75" s="11">
        <v>0</v>
      </c>
      <c r="RR75" s="11">
        <v>0</v>
      </c>
      <c r="RS75" s="11">
        <v>0</v>
      </c>
      <c r="RT75" s="11">
        <v>1.3780535061303996</v>
      </c>
      <c r="RU75" s="11">
        <v>0</v>
      </c>
      <c r="RV75" s="11">
        <v>0</v>
      </c>
      <c r="RW75" s="11">
        <v>0</v>
      </c>
      <c r="RX75" s="11">
        <v>0</v>
      </c>
      <c r="RY75" s="11">
        <v>0</v>
      </c>
      <c r="RZ75" s="11">
        <v>34.595485509549775</v>
      </c>
      <c r="SA75" s="11">
        <v>0</v>
      </c>
      <c r="SB75" s="11">
        <v>0</v>
      </c>
      <c r="SC75" s="11">
        <v>0</v>
      </c>
      <c r="SD75" s="11">
        <v>1.5599365220172459</v>
      </c>
      <c r="SE75" s="11">
        <v>0</v>
      </c>
      <c r="SF75" s="11">
        <v>0</v>
      </c>
      <c r="SG75" s="11">
        <v>0</v>
      </c>
      <c r="SH75" s="11">
        <v>0</v>
      </c>
      <c r="SI75" s="11">
        <v>0</v>
      </c>
      <c r="SJ75" s="11">
        <v>39.161586326792779</v>
      </c>
      <c r="SK75" s="11">
        <v>0</v>
      </c>
      <c r="SL75" s="11">
        <v>0</v>
      </c>
      <c r="SM75" s="11">
        <v>0</v>
      </c>
      <c r="SN75" s="11">
        <v>0</v>
      </c>
      <c r="SO75" s="11">
        <v>0</v>
      </c>
      <c r="SP75" s="11">
        <v>0</v>
      </c>
      <c r="SQ75" s="11">
        <v>0</v>
      </c>
      <c r="SR75" s="11">
        <v>0</v>
      </c>
      <c r="SS75" s="11">
        <v>0</v>
      </c>
      <c r="ST75" s="11">
        <v>0</v>
      </c>
      <c r="SU75" s="11">
        <v>0</v>
      </c>
      <c r="SV75" s="11">
        <v>0</v>
      </c>
      <c r="SW75" s="11">
        <v>0</v>
      </c>
      <c r="SX75" s="11">
        <v>4.5281138348145165</v>
      </c>
      <c r="SY75" s="11">
        <v>0</v>
      </c>
      <c r="SZ75" s="11">
        <v>0</v>
      </c>
      <c r="TA75" s="11">
        <v>0</v>
      </c>
      <c r="TB75" s="11">
        <v>0</v>
      </c>
      <c r="TC75" s="11">
        <v>0</v>
      </c>
      <c r="TD75" s="11">
        <v>0</v>
      </c>
      <c r="TE75" s="11">
        <v>0</v>
      </c>
      <c r="TF75" s="11">
        <v>0</v>
      </c>
      <c r="TG75" s="11">
        <v>0</v>
      </c>
      <c r="TH75" s="11">
        <v>0.26258216479005531</v>
      </c>
      <c r="TI75" s="11">
        <v>0</v>
      </c>
      <c r="TJ75" s="11">
        <v>0</v>
      </c>
      <c r="TK75" s="11">
        <v>0</v>
      </c>
      <c r="TL75" s="11">
        <v>0</v>
      </c>
      <c r="TM75" s="11">
        <v>0</v>
      </c>
      <c r="TN75" s="11">
        <v>0</v>
      </c>
      <c r="TO75" s="11">
        <v>0</v>
      </c>
      <c r="TP75" s="11">
        <v>0</v>
      </c>
      <c r="TQ75" s="11">
        <v>0</v>
      </c>
      <c r="TR75" s="11">
        <v>0</v>
      </c>
      <c r="TS75" s="11">
        <v>0</v>
      </c>
      <c r="TT75" s="11">
        <v>0</v>
      </c>
      <c r="TU75" s="11">
        <v>0</v>
      </c>
      <c r="TV75" s="11">
        <v>0</v>
      </c>
      <c r="TW75" s="11">
        <v>0</v>
      </c>
      <c r="TX75" s="11">
        <v>0</v>
      </c>
      <c r="TY75" s="11">
        <v>0</v>
      </c>
      <c r="TZ75" s="11">
        <v>0</v>
      </c>
      <c r="UA75" s="11">
        <v>0</v>
      </c>
      <c r="UB75" s="11">
        <v>0</v>
      </c>
      <c r="UC75" s="11">
        <v>0</v>
      </c>
      <c r="UD75" s="11">
        <v>0</v>
      </c>
      <c r="UE75" s="11">
        <v>0</v>
      </c>
      <c r="UF75" s="11">
        <v>0</v>
      </c>
      <c r="UG75" s="11">
        <v>0</v>
      </c>
      <c r="UH75" s="11">
        <v>0</v>
      </c>
      <c r="UI75" s="11">
        <v>0</v>
      </c>
      <c r="UJ75" s="11">
        <v>0</v>
      </c>
      <c r="UK75" s="11">
        <v>0</v>
      </c>
      <c r="UL75" s="11">
        <v>0</v>
      </c>
      <c r="UM75" s="11">
        <v>0</v>
      </c>
      <c r="UN75" s="11">
        <v>0</v>
      </c>
      <c r="UO75" s="11">
        <v>0</v>
      </c>
      <c r="UP75" s="11">
        <v>0</v>
      </c>
      <c r="UQ75" s="11">
        <v>0</v>
      </c>
      <c r="UR75" s="11">
        <v>0</v>
      </c>
      <c r="US75" s="11">
        <v>0</v>
      </c>
      <c r="UT75" s="11">
        <v>0</v>
      </c>
      <c r="UU75" s="11">
        <v>0</v>
      </c>
      <c r="UV75" s="11">
        <v>0</v>
      </c>
      <c r="UW75" s="11">
        <v>0</v>
      </c>
      <c r="UX75" s="11">
        <v>0</v>
      </c>
      <c r="UY75" s="11">
        <v>0</v>
      </c>
      <c r="UZ75" s="11">
        <v>0</v>
      </c>
      <c r="VA75" s="11">
        <v>0</v>
      </c>
      <c r="VB75" s="11">
        <v>0</v>
      </c>
      <c r="VC75" s="11">
        <v>0</v>
      </c>
      <c r="VD75" s="11">
        <v>0</v>
      </c>
      <c r="VE75" s="11">
        <v>0</v>
      </c>
      <c r="VF75" s="11">
        <v>0</v>
      </c>
      <c r="VG75" s="11">
        <v>0</v>
      </c>
      <c r="VH75" s="11">
        <v>0</v>
      </c>
      <c r="VI75" s="11">
        <v>0</v>
      </c>
      <c r="VJ75" s="11">
        <v>0</v>
      </c>
      <c r="VK75" s="11">
        <v>0</v>
      </c>
      <c r="VL75" s="11">
        <v>0</v>
      </c>
      <c r="VM75" s="11">
        <v>0</v>
      </c>
      <c r="VN75" s="11">
        <v>0</v>
      </c>
      <c r="VO75" s="11">
        <v>0</v>
      </c>
      <c r="VP75" s="11">
        <v>0</v>
      </c>
      <c r="VQ75" s="11">
        <v>0</v>
      </c>
      <c r="VR75" s="11">
        <v>0</v>
      </c>
      <c r="VS75" s="11">
        <v>0</v>
      </c>
      <c r="VT75" s="11">
        <v>0</v>
      </c>
      <c r="VU75" s="11">
        <v>0</v>
      </c>
      <c r="VV75" s="11">
        <v>0</v>
      </c>
      <c r="VW75" s="11">
        <v>0</v>
      </c>
      <c r="VX75" s="11">
        <v>0</v>
      </c>
      <c r="VY75" s="11">
        <v>0</v>
      </c>
      <c r="VZ75" s="11">
        <v>0</v>
      </c>
      <c r="WA75" s="11">
        <v>0</v>
      </c>
      <c r="WB75" s="11">
        <v>0</v>
      </c>
      <c r="WC75" s="11">
        <v>0</v>
      </c>
      <c r="WD75" s="11">
        <v>0</v>
      </c>
      <c r="WE75" s="11">
        <v>0</v>
      </c>
      <c r="WF75" s="11">
        <v>0</v>
      </c>
      <c r="WG75" s="11">
        <v>0</v>
      </c>
      <c r="WH75" s="11">
        <v>0</v>
      </c>
      <c r="WI75" s="11">
        <v>0</v>
      </c>
      <c r="WJ75" s="11">
        <v>0</v>
      </c>
      <c r="WK75" s="11">
        <v>0</v>
      </c>
      <c r="WL75" s="11">
        <v>0</v>
      </c>
      <c r="WM75" s="11">
        <v>0</v>
      </c>
      <c r="WN75" s="11">
        <v>0</v>
      </c>
      <c r="WO75" s="11">
        <v>0</v>
      </c>
      <c r="WP75" s="11">
        <v>0</v>
      </c>
      <c r="WQ75" s="11">
        <v>0</v>
      </c>
      <c r="WR75" s="11">
        <v>0</v>
      </c>
      <c r="WS75" s="11">
        <v>0</v>
      </c>
      <c r="WT75" s="11">
        <v>0.20002862393256596</v>
      </c>
      <c r="WU75" s="11">
        <v>0</v>
      </c>
      <c r="WV75" s="11">
        <v>0</v>
      </c>
      <c r="WW75" s="11">
        <v>0</v>
      </c>
      <c r="WX75" s="11">
        <v>0</v>
      </c>
      <c r="WY75" s="11">
        <v>0</v>
      </c>
      <c r="WZ75" s="11">
        <v>0</v>
      </c>
      <c r="XA75" s="11">
        <v>0</v>
      </c>
      <c r="XB75" s="11">
        <v>0</v>
      </c>
      <c r="XC75" s="11">
        <v>0</v>
      </c>
      <c r="XD75" s="11">
        <v>0.36866967821089813</v>
      </c>
      <c r="XE75" s="11">
        <v>0</v>
      </c>
      <c r="XF75" s="11">
        <v>0</v>
      </c>
      <c r="XG75" s="11">
        <v>0</v>
      </c>
      <c r="XH75" s="11">
        <v>0</v>
      </c>
      <c r="XI75" s="11">
        <v>0</v>
      </c>
      <c r="XJ75" s="11">
        <v>0</v>
      </c>
      <c r="XK75" s="11">
        <v>0</v>
      </c>
      <c r="XL75" s="11">
        <v>0</v>
      </c>
      <c r="XM75" s="11">
        <v>0</v>
      </c>
      <c r="XN75" s="11">
        <v>0</v>
      </c>
      <c r="XO75" s="11">
        <v>0</v>
      </c>
      <c r="XP75" s="11">
        <v>0</v>
      </c>
    </row>
    <row r="76" spans="1:640">
      <c r="A76" s="6">
        <v>328</v>
      </c>
      <c r="B76" s="3" t="s">
        <v>193</v>
      </c>
      <c r="C76" s="8">
        <f t="shared" si="13"/>
        <v>645.20609012974455</v>
      </c>
      <c r="D76" s="8">
        <f t="shared" si="14"/>
        <v>280.5609249796052</v>
      </c>
      <c r="E76" s="60">
        <f t="shared" si="17"/>
        <v>925.76701510934981</v>
      </c>
      <c r="F76" s="9">
        <f t="shared" si="15"/>
        <v>55.286637028442946</v>
      </c>
      <c r="G76" s="9">
        <f t="shared" si="16"/>
        <v>233.21131198107111</v>
      </c>
      <c r="H76" s="9">
        <f t="shared" si="18"/>
        <v>288.49794900951406</v>
      </c>
      <c r="I76" s="10">
        <f t="shared" si="19"/>
        <v>700.49272715818745</v>
      </c>
      <c r="J76" s="10">
        <f t="shared" si="20"/>
        <v>513.77223696067631</v>
      </c>
      <c r="K76" s="10">
        <f t="shared" si="21"/>
        <v>1214.2649641188639</v>
      </c>
      <c r="L76" s="57">
        <v>100.75605060113637</v>
      </c>
      <c r="M76" s="57">
        <v>360.26458391344039</v>
      </c>
      <c r="N76" s="57">
        <v>184.18545561516777</v>
      </c>
      <c r="O76" s="57">
        <v>5.0359699999999998</v>
      </c>
      <c r="P76" s="57">
        <v>0</v>
      </c>
      <c r="Q76" s="57">
        <v>0</v>
      </c>
      <c r="R76" s="57">
        <v>254.4794047901849</v>
      </c>
      <c r="S76" s="57">
        <v>21.045550189420297</v>
      </c>
      <c r="T76" s="57">
        <v>0</v>
      </c>
      <c r="U76" s="58">
        <v>15.47252589225924</v>
      </c>
      <c r="V76" s="58">
        <v>9.2549767350240266</v>
      </c>
      <c r="W76" s="58">
        <v>30.559134401159682</v>
      </c>
      <c r="X76" s="58">
        <v>0</v>
      </c>
      <c r="Y76" s="58">
        <v>0</v>
      </c>
      <c r="Z76" s="58">
        <v>0</v>
      </c>
      <c r="AA76" s="58">
        <v>168.44260434086576</v>
      </c>
      <c r="AB76" s="58">
        <v>1.2372276402053326</v>
      </c>
      <c r="AC76" s="58">
        <v>63.531480000000002</v>
      </c>
      <c r="AD76" s="59">
        <f t="shared" si="12"/>
        <v>116.22857649339561</v>
      </c>
      <c r="AE76" s="59">
        <f t="shared" si="12"/>
        <v>369.51956064846439</v>
      </c>
      <c r="AF76" s="59">
        <f t="shared" si="12"/>
        <v>214.74459001632744</v>
      </c>
      <c r="AG76" s="59">
        <f t="shared" si="12"/>
        <v>5.0359699999999998</v>
      </c>
      <c r="AH76" s="59">
        <f t="shared" si="12"/>
        <v>0</v>
      </c>
      <c r="AI76" s="59">
        <f t="shared" si="12"/>
        <v>0</v>
      </c>
      <c r="AJ76" s="59">
        <f t="shared" si="22"/>
        <v>422.92200913105069</v>
      </c>
      <c r="AK76" s="59">
        <f t="shared" si="22"/>
        <v>22.28277782962563</v>
      </c>
      <c r="AL76" s="59">
        <f t="shared" si="22"/>
        <v>63.531480000000002</v>
      </c>
      <c r="AM76" s="11">
        <v>0</v>
      </c>
      <c r="AN76" s="11">
        <v>107.13358861852549</v>
      </c>
      <c r="AO76" s="11">
        <v>152.6149434226094</v>
      </c>
      <c r="AP76" s="11">
        <v>0</v>
      </c>
      <c r="AQ76" s="11">
        <v>0</v>
      </c>
      <c r="AR76" s="11">
        <v>0</v>
      </c>
      <c r="AS76" s="11">
        <v>-11.106931371238007</v>
      </c>
      <c r="AT76" s="11">
        <v>0</v>
      </c>
      <c r="AU76" s="11">
        <v>0</v>
      </c>
      <c r="AV76" s="11">
        <v>0</v>
      </c>
      <c r="AW76" s="11">
        <v>0</v>
      </c>
      <c r="AX76" s="11">
        <v>7.7654113814745012</v>
      </c>
      <c r="AY76" s="11">
        <v>11.062056577390594</v>
      </c>
      <c r="AZ76" s="11">
        <v>0</v>
      </c>
      <c r="BA76" s="11">
        <v>0</v>
      </c>
      <c r="BB76" s="11">
        <v>0</v>
      </c>
      <c r="BC76" s="11">
        <v>-0.80506862876199314</v>
      </c>
      <c r="BD76" s="11">
        <v>0</v>
      </c>
      <c r="BE76" s="11">
        <v>0</v>
      </c>
      <c r="BF76" s="11">
        <v>0</v>
      </c>
      <c r="BG76" s="11">
        <v>0</v>
      </c>
      <c r="BH76" s="11">
        <v>1.8385623338372283</v>
      </c>
      <c r="BI76" s="11">
        <v>0</v>
      </c>
      <c r="BJ76" s="11">
        <v>0</v>
      </c>
      <c r="BK76" s="11">
        <v>0</v>
      </c>
      <c r="BL76" s="11">
        <v>0</v>
      </c>
      <c r="BM76" s="11">
        <v>0</v>
      </c>
      <c r="BN76" s="11">
        <v>0</v>
      </c>
      <c r="BO76" s="11">
        <v>0</v>
      </c>
      <c r="BP76" s="11">
        <v>0</v>
      </c>
      <c r="BQ76" s="11">
        <v>0</v>
      </c>
      <c r="BR76" s="11">
        <v>0.97665766616277128</v>
      </c>
      <c r="BS76" s="11">
        <v>0</v>
      </c>
      <c r="BT76" s="11">
        <v>0</v>
      </c>
      <c r="BU76" s="11">
        <v>0</v>
      </c>
      <c r="BV76" s="11">
        <v>0</v>
      </c>
      <c r="BW76" s="11">
        <v>0</v>
      </c>
      <c r="BX76" s="11">
        <v>0</v>
      </c>
      <c r="BY76" s="11">
        <v>0</v>
      </c>
      <c r="BZ76" s="11">
        <v>0</v>
      </c>
      <c r="CA76" s="11">
        <v>0</v>
      </c>
      <c r="CB76" s="11">
        <v>0.47655251752823896</v>
      </c>
      <c r="CC76" s="11">
        <v>15.276537013951666</v>
      </c>
      <c r="CD76" s="11">
        <v>0</v>
      </c>
      <c r="CE76" s="11">
        <v>0</v>
      </c>
      <c r="CF76" s="11">
        <v>0</v>
      </c>
      <c r="CG76" s="11">
        <v>0</v>
      </c>
      <c r="CH76" s="11">
        <v>0</v>
      </c>
      <c r="CI76" s="11">
        <v>0</v>
      </c>
      <c r="CJ76" s="11">
        <v>0</v>
      </c>
      <c r="CK76" s="11">
        <v>0</v>
      </c>
      <c r="CL76" s="11">
        <v>0.51145748247176104</v>
      </c>
      <c r="CM76" s="11">
        <v>16.395462986048333</v>
      </c>
      <c r="CN76" s="11">
        <v>0</v>
      </c>
      <c r="CO76" s="11">
        <v>0</v>
      </c>
      <c r="CP76" s="11">
        <v>0</v>
      </c>
      <c r="CQ76" s="11">
        <v>0</v>
      </c>
      <c r="CR76" s="11">
        <v>0</v>
      </c>
      <c r="CS76" s="11">
        <v>0</v>
      </c>
      <c r="CT76" s="11">
        <v>0</v>
      </c>
      <c r="CU76" s="11">
        <v>0</v>
      </c>
      <c r="CV76" s="11">
        <v>0</v>
      </c>
      <c r="CW76" s="11">
        <v>0</v>
      </c>
      <c r="CX76" s="11">
        <v>0</v>
      </c>
      <c r="CY76" s="11">
        <v>0</v>
      </c>
      <c r="CZ76" s="11">
        <v>0</v>
      </c>
      <c r="DA76" s="11">
        <v>0</v>
      </c>
      <c r="DB76" s="11">
        <v>0</v>
      </c>
      <c r="DC76" s="11">
        <v>0</v>
      </c>
      <c r="DD76" s="11">
        <v>0</v>
      </c>
      <c r="DE76" s="11">
        <v>0</v>
      </c>
      <c r="DF76" s="11">
        <v>0</v>
      </c>
      <c r="DG76" s="11">
        <v>0</v>
      </c>
      <c r="DH76" s="11">
        <v>0</v>
      </c>
      <c r="DI76" s="11">
        <v>0</v>
      </c>
      <c r="DJ76" s="11">
        <v>0</v>
      </c>
      <c r="DK76" s="11">
        <v>0</v>
      </c>
      <c r="DL76" s="11">
        <v>0</v>
      </c>
      <c r="DM76" s="11">
        <v>0</v>
      </c>
      <c r="DN76" s="11">
        <v>0</v>
      </c>
      <c r="DO76" s="11">
        <v>0</v>
      </c>
      <c r="DP76" s="11">
        <v>0</v>
      </c>
      <c r="DQ76" s="11">
        <v>0.25557290056818199</v>
      </c>
      <c r="DR76" s="11">
        <v>0</v>
      </c>
      <c r="DS76" s="11">
        <v>0</v>
      </c>
      <c r="DT76" s="11">
        <v>0</v>
      </c>
      <c r="DU76" s="11">
        <v>0</v>
      </c>
      <c r="DV76" s="11">
        <v>0</v>
      </c>
      <c r="DW76" s="11">
        <v>0</v>
      </c>
      <c r="DX76" s="11">
        <v>0</v>
      </c>
      <c r="DY76" s="11">
        <v>0</v>
      </c>
      <c r="DZ76" s="11">
        <v>0</v>
      </c>
      <c r="EA76" s="11">
        <v>0.15013505535271007</v>
      </c>
      <c r="EB76" s="11">
        <v>0</v>
      </c>
      <c r="EC76" s="11">
        <v>0</v>
      </c>
      <c r="ED76" s="11">
        <v>0</v>
      </c>
      <c r="EE76" s="11">
        <v>0</v>
      </c>
      <c r="EF76" s="11">
        <v>0</v>
      </c>
      <c r="EG76" s="11">
        <v>0</v>
      </c>
      <c r="EH76" s="11">
        <v>0</v>
      </c>
      <c r="EI76" s="11">
        <v>0</v>
      </c>
      <c r="EJ76" s="11">
        <v>0</v>
      </c>
      <c r="EK76" s="11">
        <v>0</v>
      </c>
      <c r="EL76" s="11">
        <v>0</v>
      </c>
      <c r="EM76" s="11">
        <v>0</v>
      </c>
      <c r="EN76" s="11">
        <v>0</v>
      </c>
      <c r="EO76" s="11">
        <v>0</v>
      </c>
      <c r="EP76" s="11">
        <v>0</v>
      </c>
      <c r="EQ76" s="11">
        <v>0</v>
      </c>
      <c r="ER76" s="11">
        <v>0</v>
      </c>
      <c r="ES76" s="11">
        <v>0</v>
      </c>
      <c r="ET76" s="11">
        <v>0</v>
      </c>
      <c r="EU76" s="11">
        <v>0</v>
      </c>
      <c r="EV76" s="11">
        <v>0</v>
      </c>
      <c r="EW76" s="11">
        <v>0</v>
      </c>
      <c r="EX76" s="11">
        <v>0</v>
      </c>
      <c r="EY76" s="11">
        <v>0</v>
      </c>
      <c r="EZ76" s="11">
        <v>0</v>
      </c>
      <c r="FA76" s="11">
        <v>0</v>
      </c>
      <c r="FB76" s="11">
        <v>0</v>
      </c>
      <c r="FC76" s="11">
        <v>0</v>
      </c>
      <c r="FD76" s="11">
        <v>0</v>
      </c>
      <c r="FE76" s="11">
        <v>0</v>
      </c>
      <c r="FF76" s="11">
        <v>0</v>
      </c>
      <c r="FG76" s="11">
        <v>0</v>
      </c>
      <c r="FH76" s="11">
        <v>0</v>
      </c>
      <c r="FI76" s="11">
        <v>0</v>
      </c>
      <c r="FJ76" s="11">
        <v>0</v>
      </c>
      <c r="FK76" s="11">
        <v>63.531480000000002</v>
      </c>
      <c r="FL76" s="11">
        <v>0</v>
      </c>
      <c r="FM76" s="11">
        <v>0</v>
      </c>
      <c r="FN76" s="11">
        <v>237</v>
      </c>
      <c r="FO76" s="11">
        <v>0</v>
      </c>
      <c r="FP76" s="11">
        <v>0</v>
      </c>
      <c r="FQ76" s="11">
        <v>0</v>
      </c>
      <c r="FR76" s="11">
        <v>0</v>
      </c>
      <c r="FS76" s="11">
        <v>0</v>
      </c>
      <c r="FT76" s="11">
        <v>0</v>
      </c>
      <c r="FU76" s="11">
        <v>0</v>
      </c>
      <c r="FV76" s="11">
        <v>0</v>
      </c>
      <c r="FW76" s="11">
        <v>0</v>
      </c>
      <c r="FX76" s="11">
        <v>0</v>
      </c>
      <c r="FY76" s="11">
        <v>0</v>
      </c>
      <c r="FZ76" s="11">
        <v>0</v>
      </c>
      <c r="GA76" s="11">
        <v>0</v>
      </c>
      <c r="GB76" s="11">
        <v>0</v>
      </c>
      <c r="GC76" s="11">
        <v>0</v>
      </c>
      <c r="GD76" s="11">
        <v>0</v>
      </c>
      <c r="GE76" s="11">
        <v>0</v>
      </c>
      <c r="GF76" s="11">
        <v>0</v>
      </c>
      <c r="GG76" s="11">
        <v>0</v>
      </c>
      <c r="GH76" s="11">
        <v>0</v>
      </c>
      <c r="GI76" s="11">
        <v>0</v>
      </c>
      <c r="GJ76" s="11">
        <v>0</v>
      </c>
      <c r="GK76" s="11">
        <v>0</v>
      </c>
      <c r="GL76" s="11">
        <v>0</v>
      </c>
      <c r="GM76" s="11">
        <v>0</v>
      </c>
      <c r="GN76" s="11">
        <v>0</v>
      </c>
      <c r="GO76" s="11">
        <v>0</v>
      </c>
      <c r="GP76" s="11">
        <v>0</v>
      </c>
      <c r="GQ76" s="11">
        <v>14.638999999999999</v>
      </c>
      <c r="GR76" s="11">
        <v>13.808</v>
      </c>
      <c r="GS76" s="11">
        <v>0</v>
      </c>
      <c r="GT76" s="11">
        <v>0</v>
      </c>
      <c r="GU76" s="11">
        <v>0</v>
      </c>
      <c r="GV76" s="11">
        <v>0</v>
      </c>
      <c r="GW76" s="11">
        <v>0</v>
      </c>
      <c r="GX76" s="11">
        <v>-1</v>
      </c>
      <c r="GY76" s="11">
        <v>0</v>
      </c>
      <c r="GZ76" s="11">
        <v>0</v>
      </c>
      <c r="HA76" s="11">
        <v>0</v>
      </c>
      <c r="HB76" s="11">
        <v>0</v>
      </c>
      <c r="HC76" s="11">
        <v>0</v>
      </c>
      <c r="HD76" s="11">
        <v>0</v>
      </c>
      <c r="HE76" s="11">
        <v>0</v>
      </c>
      <c r="HF76" s="11">
        <v>0</v>
      </c>
      <c r="HG76" s="11">
        <v>0</v>
      </c>
      <c r="HH76" s="11">
        <v>0</v>
      </c>
      <c r="HI76" s="11">
        <v>0</v>
      </c>
      <c r="HJ76" s="11">
        <v>0</v>
      </c>
      <c r="HK76" s="11">
        <v>0</v>
      </c>
      <c r="HL76" s="11">
        <v>0</v>
      </c>
      <c r="HM76" s="11">
        <v>0</v>
      </c>
      <c r="HN76" s="11">
        <v>0</v>
      </c>
      <c r="HO76" s="11">
        <v>0</v>
      </c>
      <c r="HP76" s="11">
        <v>0</v>
      </c>
      <c r="HQ76" s="11">
        <v>0</v>
      </c>
      <c r="HR76" s="11">
        <v>0</v>
      </c>
      <c r="HS76" s="11">
        <v>0</v>
      </c>
      <c r="HT76" s="11">
        <v>0</v>
      </c>
      <c r="HU76" s="11">
        <v>0</v>
      </c>
      <c r="HV76" s="11">
        <v>0</v>
      </c>
      <c r="HW76" s="11">
        <v>0</v>
      </c>
      <c r="HX76" s="11">
        <v>0</v>
      </c>
      <c r="HY76" s="11">
        <v>0</v>
      </c>
      <c r="HZ76" s="11">
        <v>0</v>
      </c>
      <c r="IA76" s="11">
        <v>0</v>
      </c>
      <c r="IB76" s="11">
        <v>0</v>
      </c>
      <c r="IC76" s="11">
        <v>0</v>
      </c>
      <c r="ID76" s="11">
        <v>0</v>
      </c>
      <c r="IE76" s="11">
        <v>0</v>
      </c>
      <c r="IF76" s="11">
        <v>0</v>
      </c>
      <c r="IG76" s="11">
        <v>0</v>
      </c>
      <c r="IH76" s="11">
        <v>0</v>
      </c>
      <c r="II76" s="11">
        <v>0</v>
      </c>
      <c r="IJ76" s="11">
        <v>0</v>
      </c>
      <c r="IK76" s="11">
        <v>0</v>
      </c>
      <c r="IL76" s="11">
        <v>0</v>
      </c>
      <c r="IM76" s="11">
        <v>0</v>
      </c>
      <c r="IN76" s="11">
        <v>0</v>
      </c>
      <c r="IO76" s="11">
        <v>0</v>
      </c>
      <c r="IP76" s="11">
        <v>0</v>
      </c>
      <c r="IQ76" s="11">
        <v>0</v>
      </c>
      <c r="IR76" s="11">
        <v>0</v>
      </c>
      <c r="IS76" s="11">
        <v>0</v>
      </c>
      <c r="IT76" s="11">
        <v>0</v>
      </c>
      <c r="IU76" s="11">
        <v>0</v>
      </c>
      <c r="IV76" s="11">
        <v>0</v>
      </c>
      <c r="IW76" s="11">
        <v>0</v>
      </c>
      <c r="IX76" s="11">
        <v>0</v>
      </c>
      <c r="IY76" s="11">
        <v>0</v>
      </c>
      <c r="IZ76" s="11">
        <v>0</v>
      </c>
      <c r="JA76" s="11">
        <v>0</v>
      </c>
      <c r="JB76" s="11">
        <v>0</v>
      </c>
      <c r="JC76" s="11">
        <v>0</v>
      </c>
      <c r="JD76" s="11">
        <v>0</v>
      </c>
      <c r="JE76" s="11">
        <v>0</v>
      </c>
      <c r="JF76" s="11">
        <v>0</v>
      </c>
      <c r="JG76" s="11">
        <v>0</v>
      </c>
      <c r="JH76" s="11">
        <v>0</v>
      </c>
      <c r="JI76" s="11">
        <v>0</v>
      </c>
      <c r="JJ76" s="11">
        <v>0</v>
      </c>
      <c r="JK76" s="11">
        <v>0</v>
      </c>
      <c r="JL76" s="11">
        <v>0</v>
      </c>
      <c r="JM76" s="11">
        <v>0</v>
      </c>
      <c r="JN76" s="11">
        <v>0</v>
      </c>
      <c r="JO76" s="11">
        <v>0</v>
      </c>
      <c r="JP76" s="11">
        <v>0</v>
      </c>
      <c r="JQ76" s="11">
        <v>0</v>
      </c>
      <c r="JR76" s="11">
        <v>0</v>
      </c>
      <c r="JS76" s="11">
        <v>0</v>
      </c>
      <c r="JT76" s="11">
        <v>0</v>
      </c>
      <c r="JU76" s="11">
        <v>0</v>
      </c>
      <c r="JV76" s="11">
        <v>0</v>
      </c>
      <c r="JW76" s="11">
        <v>0</v>
      </c>
      <c r="JX76" s="11">
        <v>0</v>
      </c>
      <c r="JY76" s="11">
        <v>0</v>
      </c>
      <c r="JZ76" s="11">
        <v>0</v>
      </c>
      <c r="KA76" s="11">
        <v>0</v>
      </c>
      <c r="KB76" s="11">
        <v>0</v>
      </c>
      <c r="KC76" s="11">
        <v>0</v>
      </c>
      <c r="KD76" s="11">
        <v>0</v>
      </c>
      <c r="KE76" s="11">
        <v>0</v>
      </c>
      <c r="KF76" s="11">
        <v>0</v>
      </c>
      <c r="KG76" s="11">
        <v>0</v>
      </c>
      <c r="KH76" s="11">
        <v>0</v>
      </c>
      <c r="KI76" s="11">
        <v>0</v>
      </c>
      <c r="KJ76" s="11">
        <v>0</v>
      </c>
      <c r="KK76" s="11">
        <v>0</v>
      </c>
      <c r="KL76" s="11">
        <v>0</v>
      </c>
      <c r="KM76" s="11">
        <v>0</v>
      </c>
      <c r="KN76" s="11">
        <v>0</v>
      </c>
      <c r="KO76" s="11">
        <v>0</v>
      </c>
      <c r="KP76" s="11">
        <v>0</v>
      </c>
      <c r="KQ76" s="11">
        <v>0</v>
      </c>
      <c r="KR76" s="11">
        <v>0</v>
      </c>
      <c r="KS76" s="11">
        <v>0</v>
      </c>
      <c r="KT76" s="11">
        <v>0</v>
      </c>
      <c r="KU76" s="11">
        <v>0</v>
      </c>
      <c r="KV76" s="11">
        <v>0</v>
      </c>
      <c r="KW76" s="11">
        <v>0</v>
      </c>
      <c r="KX76" s="11">
        <v>0</v>
      </c>
      <c r="KY76" s="11">
        <v>0</v>
      </c>
      <c r="KZ76" s="11">
        <v>0</v>
      </c>
      <c r="LA76" s="11">
        <v>0</v>
      </c>
      <c r="LB76" s="11">
        <v>0</v>
      </c>
      <c r="LC76" s="11">
        <v>0</v>
      </c>
      <c r="LD76" s="11">
        <v>0</v>
      </c>
      <c r="LE76" s="11">
        <v>0</v>
      </c>
      <c r="LF76" s="11">
        <v>0</v>
      </c>
      <c r="LG76" s="11">
        <v>0</v>
      </c>
      <c r="LH76" s="11">
        <v>0</v>
      </c>
      <c r="LI76" s="11">
        <v>0</v>
      </c>
      <c r="LJ76" s="11">
        <v>0</v>
      </c>
      <c r="LK76" s="11">
        <v>0</v>
      </c>
      <c r="LL76" s="11">
        <v>0</v>
      </c>
      <c r="LM76" s="11">
        <v>0</v>
      </c>
      <c r="LN76" s="11">
        <v>0</v>
      </c>
      <c r="LO76" s="11">
        <v>0</v>
      </c>
      <c r="LP76" s="11">
        <v>0</v>
      </c>
      <c r="LQ76" s="11">
        <v>0</v>
      </c>
      <c r="LR76" s="11">
        <v>0</v>
      </c>
      <c r="LS76" s="11">
        <v>0</v>
      </c>
      <c r="LT76" s="11">
        <v>0</v>
      </c>
      <c r="LU76" s="11">
        <v>0</v>
      </c>
      <c r="LV76" s="11">
        <v>0</v>
      </c>
      <c r="LW76" s="11">
        <v>0</v>
      </c>
      <c r="LX76" s="11">
        <v>0</v>
      </c>
      <c r="LY76" s="11">
        <v>0</v>
      </c>
      <c r="LZ76" s="11">
        <v>0</v>
      </c>
      <c r="MA76" s="11">
        <v>0</v>
      </c>
      <c r="MB76" s="11">
        <v>0</v>
      </c>
      <c r="MC76" s="11">
        <v>0</v>
      </c>
      <c r="MD76" s="11">
        <v>0</v>
      </c>
      <c r="ME76" s="11">
        <v>0</v>
      </c>
      <c r="MF76" s="11">
        <v>0</v>
      </c>
      <c r="MG76" s="11">
        <v>0</v>
      </c>
      <c r="MH76" s="11">
        <v>0</v>
      </c>
      <c r="MI76" s="11">
        <v>0</v>
      </c>
      <c r="MJ76" s="11">
        <v>0</v>
      </c>
      <c r="MK76" s="11">
        <v>0</v>
      </c>
      <c r="ML76" s="11">
        <v>0</v>
      </c>
      <c r="MM76" s="11">
        <v>0</v>
      </c>
      <c r="MN76" s="11">
        <v>0</v>
      </c>
      <c r="MO76" s="11">
        <v>0</v>
      </c>
      <c r="MP76" s="11">
        <v>0</v>
      </c>
      <c r="MQ76" s="11">
        <v>0</v>
      </c>
      <c r="MR76" s="11">
        <v>0</v>
      </c>
      <c r="MS76" s="11">
        <v>0</v>
      </c>
      <c r="MT76" s="11">
        <v>0</v>
      </c>
      <c r="MU76" s="11">
        <v>0</v>
      </c>
      <c r="MV76" s="11">
        <v>0</v>
      </c>
      <c r="MW76" s="11">
        <v>0</v>
      </c>
      <c r="MX76" s="11">
        <v>0</v>
      </c>
      <c r="MY76" s="11">
        <v>0</v>
      </c>
      <c r="MZ76" s="11">
        <v>0</v>
      </c>
      <c r="NA76" s="11">
        <v>0</v>
      </c>
      <c r="NB76" s="11">
        <v>0</v>
      </c>
      <c r="NC76" s="11">
        <v>0</v>
      </c>
      <c r="ND76" s="11">
        <v>0</v>
      </c>
      <c r="NE76" s="11">
        <v>0</v>
      </c>
      <c r="NF76" s="11">
        <v>0</v>
      </c>
      <c r="NG76" s="11">
        <v>0</v>
      </c>
      <c r="NH76" s="11">
        <v>0</v>
      </c>
      <c r="NI76" s="11">
        <v>0</v>
      </c>
      <c r="NJ76" s="11">
        <v>0</v>
      </c>
      <c r="NK76" s="11">
        <v>0</v>
      </c>
      <c r="NL76" s="11">
        <v>0</v>
      </c>
      <c r="NM76" s="11">
        <v>0</v>
      </c>
      <c r="NN76" s="11">
        <v>0</v>
      </c>
      <c r="NO76" s="11">
        <v>0</v>
      </c>
      <c r="NP76" s="11">
        <v>0</v>
      </c>
      <c r="NQ76" s="11">
        <v>0</v>
      </c>
      <c r="NR76" s="11">
        <v>0</v>
      </c>
      <c r="NS76" s="11">
        <v>0</v>
      </c>
      <c r="NT76" s="11">
        <v>0</v>
      </c>
      <c r="NU76" s="11">
        <v>0</v>
      </c>
      <c r="NV76" s="11">
        <v>0</v>
      </c>
      <c r="NW76" s="11">
        <v>0</v>
      </c>
      <c r="NX76" s="11">
        <v>0</v>
      </c>
      <c r="NY76" s="11">
        <v>0</v>
      </c>
      <c r="NZ76" s="11">
        <v>0</v>
      </c>
      <c r="OA76" s="11">
        <v>0</v>
      </c>
      <c r="OB76" s="11">
        <v>0</v>
      </c>
      <c r="OC76" s="11">
        <v>0</v>
      </c>
      <c r="OD76" s="11">
        <v>0</v>
      </c>
      <c r="OE76" s="11">
        <v>0</v>
      </c>
      <c r="OF76" s="11">
        <v>0</v>
      </c>
      <c r="OG76" s="11">
        <v>0</v>
      </c>
      <c r="OH76" s="11">
        <v>14.931959014055826</v>
      </c>
      <c r="OI76" s="11">
        <v>0</v>
      </c>
      <c r="OJ76" s="11">
        <v>0</v>
      </c>
      <c r="OK76" s="11">
        <v>0</v>
      </c>
      <c r="OL76" s="11">
        <v>0</v>
      </c>
      <c r="OM76" s="11">
        <v>0</v>
      </c>
      <c r="ON76" s="11">
        <v>0</v>
      </c>
      <c r="OO76" s="11">
        <v>1.0245414607079759</v>
      </c>
      <c r="OP76" s="11">
        <v>0</v>
      </c>
      <c r="OQ76" s="11">
        <v>0</v>
      </c>
      <c r="OR76" s="11">
        <v>9.2786978405452007</v>
      </c>
      <c r="OS76" s="11">
        <v>0</v>
      </c>
      <c r="OT76" s="11">
        <v>0</v>
      </c>
      <c r="OU76" s="11">
        <v>0</v>
      </c>
      <c r="OV76" s="11">
        <v>0</v>
      </c>
      <c r="OW76" s="11">
        <v>0</v>
      </c>
      <c r="OX76" s="11">
        <v>0</v>
      </c>
      <c r="OY76" s="11">
        <v>0.63664858911489774</v>
      </c>
      <c r="OZ76" s="11">
        <v>0</v>
      </c>
      <c r="PA76" s="11">
        <v>0</v>
      </c>
      <c r="PB76" s="11">
        <v>6.9793898425674978</v>
      </c>
      <c r="PC76" s="11">
        <v>7.8804435494343721E-3</v>
      </c>
      <c r="PD76" s="11">
        <v>16.038402278038514</v>
      </c>
      <c r="PE76" s="11">
        <v>0</v>
      </c>
      <c r="PF76" s="11">
        <v>0</v>
      </c>
      <c r="PG76" s="11">
        <v>0</v>
      </c>
      <c r="PH76" s="11">
        <v>138.22516599163271</v>
      </c>
      <c r="PI76" s="11">
        <v>0</v>
      </c>
      <c r="PJ76" s="11">
        <v>0</v>
      </c>
      <c r="PK76" s="11">
        <v>0</v>
      </c>
      <c r="PL76" s="11">
        <v>1.2843877872928724</v>
      </c>
      <c r="PM76" s="11">
        <v>1.4502049149931141E-3</v>
      </c>
      <c r="PN76" s="11">
        <v>2.9514797823680432</v>
      </c>
      <c r="PO76" s="11">
        <v>0</v>
      </c>
      <c r="PP76" s="11">
        <v>0</v>
      </c>
      <c r="PQ76" s="11">
        <v>0</v>
      </c>
      <c r="PR76" s="11">
        <v>25.436996514135636</v>
      </c>
      <c r="PS76" s="11">
        <v>0</v>
      </c>
      <c r="PT76" s="11">
        <v>0</v>
      </c>
      <c r="PU76" s="11">
        <v>0</v>
      </c>
      <c r="PV76" s="11">
        <v>6.3199909798640475</v>
      </c>
      <c r="PW76" s="11">
        <v>0</v>
      </c>
      <c r="PX76" s="11">
        <v>0</v>
      </c>
      <c r="PY76" s="11">
        <v>0</v>
      </c>
      <c r="PZ76" s="11">
        <v>0</v>
      </c>
      <c r="QA76" s="11">
        <v>0</v>
      </c>
      <c r="QB76" s="11">
        <v>0</v>
      </c>
      <c r="QC76" s="11">
        <v>0</v>
      </c>
      <c r="QD76" s="11">
        <v>0</v>
      </c>
      <c r="QE76" s="11">
        <v>0</v>
      </c>
      <c r="QF76" s="11">
        <v>0.92427011422315908</v>
      </c>
      <c r="QG76" s="11">
        <v>0</v>
      </c>
      <c r="QH76" s="11">
        <v>0</v>
      </c>
      <c r="QI76" s="11">
        <v>0</v>
      </c>
      <c r="QJ76" s="11">
        <v>0</v>
      </c>
      <c r="QK76" s="11">
        <v>0</v>
      </c>
      <c r="QL76" s="11">
        <v>0</v>
      </c>
      <c r="QM76" s="11">
        <v>0</v>
      </c>
      <c r="QN76" s="11">
        <v>0</v>
      </c>
      <c r="QO76" s="11">
        <v>0</v>
      </c>
      <c r="QP76" s="11">
        <v>5.5538023061473041</v>
      </c>
      <c r="QQ76" s="11">
        <v>0</v>
      </c>
      <c r="QR76" s="11">
        <v>0</v>
      </c>
      <c r="QS76" s="11">
        <v>0</v>
      </c>
      <c r="QT76" s="11">
        <v>0</v>
      </c>
      <c r="QU76" s="11">
        <v>0</v>
      </c>
      <c r="QV76" s="11">
        <v>0</v>
      </c>
      <c r="QW76" s="11">
        <v>21.021008728712321</v>
      </c>
      <c r="QX76" s="11">
        <v>0</v>
      </c>
      <c r="QY76" s="11">
        <v>0</v>
      </c>
      <c r="QZ76" s="11">
        <v>0.15867446524647055</v>
      </c>
      <c r="RA76" s="11">
        <v>0</v>
      </c>
      <c r="RB76" s="11">
        <v>0</v>
      </c>
      <c r="RC76" s="11">
        <v>0</v>
      </c>
      <c r="RD76" s="11">
        <v>0</v>
      </c>
      <c r="RE76" s="11">
        <v>0</v>
      </c>
      <c r="RF76" s="11">
        <v>0</v>
      </c>
      <c r="RG76" s="11">
        <v>0.60057905109043497</v>
      </c>
      <c r="RH76" s="11">
        <v>0</v>
      </c>
      <c r="RI76" s="11">
        <v>0</v>
      </c>
      <c r="RJ76" s="11">
        <v>2.3654937570942112</v>
      </c>
      <c r="RK76" s="11">
        <v>0</v>
      </c>
      <c r="RL76" s="11">
        <v>0</v>
      </c>
      <c r="RM76" s="11">
        <v>0</v>
      </c>
      <c r="RN76" s="11">
        <v>0</v>
      </c>
      <c r="RO76" s="11">
        <v>0</v>
      </c>
      <c r="RP76" s="11">
        <v>0</v>
      </c>
      <c r="RQ76" s="11">
        <v>0</v>
      </c>
      <c r="RR76" s="11">
        <v>0</v>
      </c>
      <c r="RS76" s="11">
        <v>0</v>
      </c>
      <c r="RT76" s="11">
        <v>2.7589899693865947</v>
      </c>
      <c r="RU76" s="11">
        <v>0</v>
      </c>
      <c r="RV76" s="11">
        <v>0</v>
      </c>
      <c r="RW76" s="11">
        <v>0</v>
      </c>
      <c r="RX76" s="11">
        <v>0</v>
      </c>
      <c r="RY76" s="11">
        <v>0</v>
      </c>
      <c r="RZ76" s="11">
        <v>0</v>
      </c>
      <c r="SA76" s="11">
        <v>0</v>
      </c>
      <c r="SB76" s="11">
        <v>0</v>
      </c>
      <c r="SC76" s="11">
        <v>0</v>
      </c>
      <c r="SD76" s="11">
        <v>3.1231365095617245</v>
      </c>
      <c r="SE76" s="11">
        <v>0</v>
      </c>
      <c r="SF76" s="11">
        <v>0</v>
      </c>
      <c r="SG76" s="11">
        <v>0</v>
      </c>
      <c r="SH76" s="11">
        <v>0</v>
      </c>
      <c r="SI76" s="11">
        <v>0</v>
      </c>
      <c r="SJ76" s="11">
        <v>0</v>
      </c>
      <c r="SK76" s="11">
        <v>0</v>
      </c>
      <c r="SL76" s="11">
        <v>0</v>
      </c>
      <c r="SM76" s="11">
        <v>0</v>
      </c>
      <c r="SN76" s="11">
        <v>28.187999999999999</v>
      </c>
      <c r="SO76" s="11">
        <v>0</v>
      </c>
      <c r="SP76" s="11">
        <v>0</v>
      </c>
      <c r="SQ76" s="11">
        <v>0</v>
      </c>
      <c r="SR76" s="11">
        <v>0</v>
      </c>
      <c r="SS76" s="11">
        <v>0</v>
      </c>
      <c r="ST76" s="11">
        <v>49.334000000000003</v>
      </c>
      <c r="SU76" s="11">
        <v>0</v>
      </c>
      <c r="SV76" s="11">
        <v>0</v>
      </c>
      <c r="SW76" s="11">
        <v>0</v>
      </c>
      <c r="SX76" s="11">
        <v>18.112455339258066</v>
      </c>
      <c r="SY76" s="11">
        <v>0</v>
      </c>
      <c r="SZ76" s="11">
        <v>0</v>
      </c>
      <c r="TA76" s="11">
        <v>0</v>
      </c>
      <c r="TB76" s="11">
        <v>0</v>
      </c>
      <c r="TC76" s="11">
        <v>0</v>
      </c>
      <c r="TD76" s="11">
        <v>0</v>
      </c>
      <c r="TE76" s="11">
        <v>0</v>
      </c>
      <c r="TF76" s="11">
        <v>0</v>
      </c>
      <c r="TG76" s="11">
        <v>0</v>
      </c>
      <c r="TH76" s="11">
        <v>0.52534872716774406</v>
      </c>
      <c r="TI76" s="11">
        <v>0</v>
      </c>
      <c r="TJ76" s="11">
        <v>0</v>
      </c>
      <c r="TK76" s="11">
        <v>0</v>
      </c>
      <c r="TL76" s="11">
        <v>0</v>
      </c>
      <c r="TM76" s="11">
        <v>0</v>
      </c>
      <c r="TN76" s="11">
        <v>0</v>
      </c>
      <c r="TO76" s="11">
        <v>0</v>
      </c>
      <c r="TP76" s="11">
        <v>0</v>
      </c>
      <c r="TQ76" s="11">
        <v>0</v>
      </c>
      <c r="TR76" s="11">
        <v>0</v>
      </c>
      <c r="TS76" s="11">
        <v>0</v>
      </c>
      <c r="TT76" s="11">
        <v>0</v>
      </c>
      <c r="TU76" s="11">
        <v>0</v>
      </c>
      <c r="TV76" s="11">
        <v>0</v>
      </c>
      <c r="TW76" s="11">
        <v>0</v>
      </c>
      <c r="TX76" s="11">
        <v>0</v>
      </c>
      <c r="TY76" s="11">
        <v>0</v>
      </c>
      <c r="TZ76" s="11">
        <v>0</v>
      </c>
      <c r="UA76" s="11">
        <v>0</v>
      </c>
      <c r="UB76" s="11">
        <v>0</v>
      </c>
      <c r="UC76" s="11">
        <v>0</v>
      </c>
      <c r="UD76" s="11">
        <v>0</v>
      </c>
      <c r="UE76" s="11">
        <v>0</v>
      </c>
      <c r="UF76" s="11">
        <v>0</v>
      </c>
      <c r="UG76" s="11">
        <v>0</v>
      </c>
      <c r="UH76" s="11">
        <v>0</v>
      </c>
      <c r="UI76" s="11">
        <v>0</v>
      </c>
      <c r="UJ76" s="11">
        <v>0</v>
      </c>
      <c r="UK76" s="11">
        <v>0</v>
      </c>
      <c r="UL76" s="11">
        <v>0</v>
      </c>
      <c r="UM76" s="11">
        <v>0</v>
      </c>
      <c r="UN76" s="11">
        <v>0</v>
      </c>
      <c r="UO76" s="11">
        <v>0</v>
      </c>
      <c r="UP76" s="11">
        <v>0</v>
      </c>
      <c r="UQ76" s="11">
        <v>0</v>
      </c>
      <c r="UR76" s="11">
        <v>0</v>
      </c>
      <c r="US76" s="11">
        <v>0</v>
      </c>
      <c r="UT76" s="11">
        <v>0</v>
      </c>
      <c r="UU76" s="11">
        <v>0</v>
      </c>
      <c r="UV76" s="11">
        <v>0</v>
      </c>
      <c r="UW76" s="11">
        <v>0</v>
      </c>
      <c r="UX76" s="11">
        <v>0</v>
      </c>
      <c r="UY76" s="11">
        <v>0</v>
      </c>
      <c r="UZ76" s="11">
        <v>0</v>
      </c>
      <c r="VA76" s="11">
        <v>0</v>
      </c>
      <c r="VB76" s="11">
        <v>0</v>
      </c>
      <c r="VC76" s="11">
        <v>0</v>
      </c>
      <c r="VD76" s="11">
        <v>0</v>
      </c>
      <c r="VE76" s="11">
        <v>0</v>
      </c>
      <c r="VF76" s="11">
        <v>0</v>
      </c>
      <c r="VG76" s="11">
        <v>0</v>
      </c>
      <c r="VH76" s="11">
        <v>0</v>
      </c>
      <c r="VI76" s="11">
        <v>0</v>
      </c>
      <c r="VJ76" s="11">
        <v>0</v>
      </c>
      <c r="VK76" s="11">
        <v>0</v>
      </c>
      <c r="VL76" s="11">
        <v>0</v>
      </c>
      <c r="VM76" s="11">
        <v>0</v>
      </c>
      <c r="VN76" s="11">
        <v>0</v>
      </c>
      <c r="VO76" s="11">
        <v>0</v>
      </c>
      <c r="VP76" s="11">
        <v>0</v>
      </c>
      <c r="VQ76" s="11">
        <v>0</v>
      </c>
      <c r="VR76" s="11">
        <v>0</v>
      </c>
      <c r="VS76" s="11">
        <v>0</v>
      </c>
      <c r="VT76" s="11">
        <v>0</v>
      </c>
      <c r="VU76" s="11">
        <v>0</v>
      </c>
      <c r="VV76" s="11">
        <v>0</v>
      </c>
      <c r="VW76" s="11">
        <v>0</v>
      </c>
      <c r="VX76" s="11">
        <v>0</v>
      </c>
      <c r="VY76" s="11">
        <v>0</v>
      </c>
      <c r="VZ76" s="11">
        <v>0</v>
      </c>
      <c r="WA76" s="11">
        <v>0</v>
      </c>
      <c r="WB76" s="11">
        <v>0</v>
      </c>
      <c r="WC76" s="11">
        <v>0</v>
      </c>
      <c r="WD76" s="11">
        <v>0</v>
      </c>
      <c r="WE76" s="11">
        <v>0</v>
      </c>
      <c r="WF76" s="11">
        <v>0</v>
      </c>
      <c r="WG76" s="11">
        <v>0</v>
      </c>
      <c r="WH76" s="11">
        <v>0</v>
      </c>
      <c r="WI76" s="11">
        <v>0</v>
      </c>
      <c r="WJ76" s="11">
        <v>0</v>
      </c>
      <c r="WK76" s="11">
        <v>0</v>
      </c>
      <c r="WL76" s="11">
        <v>0</v>
      </c>
      <c r="WM76" s="11">
        <v>0</v>
      </c>
      <c r="WN76" s="11">
        <v>0</v>
      </c>
      <c r="WO76" s="11">
        <v>0</v>
      </c>
      <c r="WP76" s="11">
        <v>0</v>
      </c>
      <c r="WQ76" s="11">
        <v>0</v>
      </c>
      <c r="WR76" s="11">
        <v>0</v>
      </c>
      <c r="WS76" s="11">
        <v>0</v>
      </c>
      <c r="WT76" s="11">
        <v>0.38162066559508373</v>
      </c>
      <c r="WU76" s="11">
        <v>0</v>
      </c>
      <c r="WV76" s="11">
        <v>0</v>
      </c>
      <c r="WW76" s="11">
        <v>0</v>
      </c>
      <c r="WX76" s="11">
        <v>0</v>
      </c>
      <c r="WY76" s="11">
        <v>0</v>
      </c>
      <c r="WZ76" s="11">
        <v>78.02717016979021</v>
      </c>
      <c r="XA76" s="11">
        <v>0</v>
      </c>
      <c r="XB76" s="11">
        <v>0</v>
      </c>
      <c r="XC76" s="11">
        <v>0</v>
      </c>
      <c r="XD76" s="11">
        <v>0.70335917538981152</v>
      </c>
      <c r="XE76" s="11">
        <v>0</v>
      </c>
      <c r="XF76" s="11">
        <v>0</v>
      </c>
      <c r="XG76" s="11">
        <v>0</v>
      </c>
      <c r="XH76" s="11">
        <v>0</v>
      </c>
      <c r="XI76" s="11">
        <v>0</v>
      </c>
      <c r="XJ76" s="11">
        <v>143.81067645549211</v>
      </c>
      <c r="XK76" s="11">
        <v>0</v>
      </c>
      <c r="XL76" s="11">
        <v>0</v>
      </c>
      <c r="XM76" s="11">
        <v>0</v>
      </c>
      <c r="XN76" s="11">
        <v>5.0359699999999998</v>
      </c>
      <c r="XO76" s="11">
        <v>0</v>
      </c>
      <c r="XP76" s="11">
        <v>5.0359699999999998</v>
      </c>
    </row>
    <row r="77" spans="1:640">
      <c r="A77" s="6">
        <v>332</v>
      </c>
      <c r="B77" s="3" t="s">
        <v>194</v>
      </c>
      <c r="C77" s="8">
        <f t="shared" si="13"/>
        <v>876.1254161231351</v>
      </c>
      <c r="D77" s="8">
        <f t="shared" si="14"/>
        <v>47063.441484423434</v>
      </c>
      <c r="E77" s="60">
        <f t="shared" si="17"/>
        <v>47939.566900546568</v>
      </c>
      <c r="F77" s="9">
        <f t="shared" si="15"/>
        <v>82.669631011913168</v>
      </c>
      <c r="G77" s="9">
        <f t="shared" si="16"/>
        <v>27177.593563950682</v>
      </c>
      <c r="H77" s="9">
        <f t="shared" si="18"/>
        <v>27260.263194962594</v>
      </c>
      <c r="I77" s="10">
        <f t="shared" si="19"/>
        <v>958.79504713504821</v>
      </c>
      <c r="J77" s="10">
        <f t="shared" si="20"/>
        <v>74241.03504837412</v>
      </c>
      <c r="K77" s="10">
        <f t="shared" si="21"/>
        <v>75199.830095509154</v>
      </c>
      <c r="L77" s="57">
        <v>104.66850750788261</v>
      </c>
      <c r="M77" s="57">
        <v>739.62603574414345</v>
      </c>
      <c r="N77" s="57">
        <v>31.830872871109055</v>
      </c>
      <c r="O77" s="57">
        <v>0</v>
      </c>
      <c r="P77" s="57">
        <v>0</v>
      </c>
      <c r="Q77" s="57">
        <v>0</v>
      </c>
      <c r="R77" s="57">
        <v>47077.647814150267</v>
      </c>
      <c r="S77" s="57">
        <v>-14.206329726831516</v>
      </c>
      <c r="T77" s="57">
        <v>0</v>
      </c>
      <c r="U77" s="58">
        <v>23.199968993272815</v>
      </c>
      <c r="V77" s="58">
        <v>53.611960228553095</v>
      </c>
      <c r="W77" s="58">
        <v>5.8577017900872619</v>
      </c>
      <c r="X77" s="58">
        <v>0</v>
      </c>
      <c r="Y77" s="58">
        <v>0</v>
      </c>
      <c r="Z77" s="58">
        <v>0</v>
      </c>
      <c r="AA77" s="58">
        <v>27157.452305345556</v>
      </c>
      <c r="AB77" s="58">
        <v>20.141258605125323</v>
      </c>
      <c r="AC77" s="58">
        <v>0</v>
      </c>
      <c r="AD77" s="59">
        <f t="shared" si="12"/>
        <v>127.86847650115543</v>
      </c>
      <c r="AE77" s="59">
        <f t="shared" si="12"/>
        <v>793.23799597269658</v>
      </c>
      <c r="AF77" s="59">
        <f t="shared" si="12"/>
        <v>37.688574661196313</v>
      </c>
      <c r="AG77" s="59">
        <f t="shared" si="12"/>
        <v>0</v>
      </c>
      <c r="AH77" s="59">
        <f t="shared" si="12"/>
        <v>0</v>
      </c>
      <c r="AI77" s="59">
        <f t="shared" si="12"/>
        <v>0</v>
      </c>
      <c r="AJ77" s="59">
        <f t="shared" si="22"/>
        <v>74235.100119495823</v>
      </c>
      <c r="AK77" s="59">
        <f t="shared" si="22"/>
        <v>5.9349288782938068</v>
      </c>
      <c r="AL77" s="59">
        <f t="shared" si="22"/>
        <v>0</v>
      </c>
      <c r="AM77" s="11">
        <v>0</v>
      </c>
      <c r="AN77" s="11">
        <v>739.61421507881926</v>
      </c>
      <c r="AO77" s="11">
        <v>0</v>
      </c>
      <c r="AP77" s="11">
        <v>0</v>
      </c>
      <c r="AQ77" s="11">
        <v>0</v>
      </c>
      <c r="AR77" s="11">
        <v>0</v>
      </c>
      <c r="AS77" s="11">
        <v>37146.883016213287</v>
      </c>
      <c r="AT77" s="11">
        <v>0</v>
      </c>
      <c r="AU77" s="11">
        <v>0</v>
      </c>
      <c r="AV77" s="11">
        <v>0</v>
      </c>
      <c r="AW77" s="11">
        <v>0</v>
      </c>
      <c r="AX77" s="11">
        <v>53.609784921180605</v>
      </c>
      <c r="AY77" s="11">
        <v>0</v>
      </c>
      <c r="AZ77" s="11">
        <v>0</v>
      </c>
      <c r="BA77" s="11">
        <v>0</v>
      </c>
      <c r="BB77" s="11">
        <v>0</v>
      </c>
      <c r="BC77" s="11">
        <v>2692.5339837867059</v>
      </c>
      <c r="BD77" s="11">
        <v>0</v>
      </c>
      <c r="BE77" s="11">
        <v>0</v>
      </c>
      <c r="BF77" s="11">
        <v>0</v>
      </c>
      <c r="BG77" s="11">
        <v>0</v>
      </c>
      <c r="BH77" s="11">
        <v>0</v>
      </c>
      <c r="BI77" s="11">
        <v>0</v>
      </c>
      <c r="BJ77" s="11">
        <v>0</v>
      </c>
      <c r="BK77" s="11">
        <v>0</v>
      </c>
      <c r="BL77" s="11">
        <v>0</v>
      </c>
      <c r="BM77" s="11">
        <v>2429.3177603249655</v>
      </c>
      <c r="BN77" s="11">
        <v>0</v>
      </c>
      <c r="BO77" s="11">
        <v>0</v>
      </c>
      <c r="BP77" s="11">
        <v>0</v>
      </c>
      <c r="BQ77" s="11">
        <v>0</v>
      </c>
      <c r="BR77" s="11">
        <v>0</v>
      </c>
      <c r="BS77" s="11">
        <v>0</v>
      </c>
      <c r="BT77" s="11">
        <v>0</v>
      </c>
      <c r="BU77" s="11">
        <v>0</v>
      </c>
      <c r="BV77" s="11">
        <v>0</v>
      </c>
      <c r="BW77" s="11">
        <v>1290.471239675034</v>
      </c>
      <c r="BX77" s="11">
        <v>0</v>
      </c>
      <c r="BY77" s="11">
        <v>0</v>
      </c>
      <c r="BZ77" s="11">
        <v>0</v>
      </c>
      <c r="CA77" s="11">
        <v>0</v>
      </c>
      <c r="CB77" s="11">
        <v>0</v>
      </c>
      <c r="CC77" s="11">
        <v>0</v>
      </c>
      <c r="CD77" s="11">
        <v>0</v>
      </c>
      <c r="CE77" s="11">
        <v>0</v>
      </c>
      <c r="CF77" s="11">
        <v>0</v>
      </c>
      <c r="CG77" s="11">
        <v>-12.524594664044791</v>
      </c>
      <c r="CH77" s="11">
        <v>0</v>
      </c>
      <c r="CI77" s="11">
        <v>0</v>
      </c>
      <c r="CJ77" s="11">
        <v>0</v>
      </c>
      <c r="CK77" s="11">
        <v>0</v>
      </c>
      <c r="CL77" s="11">
        <v>0</v>
      </c>
      <c r="CM77" s="11">
        <v>0</v>
      </c>
      <c r="CN77" s="11">
        <v>0</v>
      </c>
      <c r="CO77" s="11">
        <v>0</v>
      </c>
      <c r="CP77" s="11">
        <v>0</v>
      </c>
      <c r="CQ77" s="11">
        <v>-13.441955335955209</v>
      </c>
      <c r="CR77" s="11">
        <v>0</v>
      </c>
      <c r="CS77" s="11">
        <v>0</v>
      </c>
      <c r="CT77" s="11">
        <v>0</v>
      </c>
      <c r="CU77" s="11">
        <v>0</v>
      </c>
      <c r="CV77" s="11">
        <v>0</v>
      </c>
      <c r="CW77" s="11">
        <v>0</v>
      </c>
      <c r="CX77" s="11">
        <v>0</v>
      </c>
      <c r="CY77" s="11">
        <v>0</v>
      </c>
      <c r="CZ77" s="11">
        <v>0</v>
      </c>
      <c r="DA77" s="11">
        <v>760.46187633385614</v>
      </c>
      <c r="DB77" s="11">
        <v>0.66115159802590084</v>
      </c>
      <c r="DC77" s="11">
        <v>0</v>
      </c>
      <c r="DD77" s="11">
        <v>0</v>
      </c>
      <c r="DE77" s="11">
        <v>0</v>
      </c>
      <c r="DF77" s="11">
        <v>0</v>
      </c>
      <c r="DG77" s="11">
        <v>0</v>
      </c>
      <c r="DH77" s="11">
        <v>0</v>
      </c>
      <c r="DI77" s="11">
        <v>0</v>
      </c>
      <c r="DJ77" s="11">
        <v>0</v>
      </c>
      <c r="DK77" s="11">
        <v>23163.865123666143</v>
      </c>
      <c r="DL77" s="11">
        <v>20.138848401974098</v>
      </c>
      <c r="DM77" s="11">
        <v>0</v>
      </c>
      <c r="DN77" s="11">
        <v>0</v>
      </c>
      <c r="DO77" s="11">
        <v>0</v>
      </c>
      <c r="DP77" s="11">
        <v>0</v>
      </c>
      <c r="DQ77" s="11">
        <v>0</v>
      </c>
      <c r="DR77" s="11">
        <v>0</v>
      </c>
      <c r="DS77" s="11">
        <v>0</v>
      </c>
      <c r="DT77" s="11">
        <v>0</v>
      </c>
      <c r="DU77" s="11">
        <v>0</v>
      </c>
      <c r="DV77" s="11">
        <v>0</v>
      </c>
      <c r="DW77" s="11">
        <v>0</v>
      </c>
      <c r="DX77" s="11">
        <v>0</v>
      </c>
      <c r="DY77" s="11">
        <v>0</v>
      </c>
      <c r="DZ77" s="11">
        <v>0</v>
      </c>
      <c r="EA77" s="11">
        <v>0</v>
      </c>
      <c r="EB77" s="11">
        <v>0</v>
      </c>
      <c r="EC77" s="11">
        <v>0</v>
      </c>
      <c r="ED77" s="11">
        <v>0</v>
      </c>
      <c r="EE77" s="11">
        <v>0</v>
      </c>
      <c r="EF77" s="11">
        <v>0</v>
      </c>
      <c r="EG77" s="11">
        <v>0</v>
      </c>
      <c r="EH77" s="11">
        <v>0</v>
      </c>
      <c r="EI77" s="11">
        <v>0</v>
      </c>
      <c r="EJ77" s="11">
        <v>0</v>
      </c>
      <c r="EK77" s="11">
        <v>0</v>
      </c>
      <c r="EL77" s="11">
        <v>0</v>
      </c>
      <c r="EM77" s="11">
        <v>0</v>
      </c>
      <c r="EN77" s="11">
        <v>0</v>
      </c>
      <c r="EO77" s="11">
        <v>0</v>
      </c>
      <c r="EP77" s="11">
        <v>0</v>
      </c>
      <c r="EQ77" s="11">
        <v>0</v>
      </c>
      <c r="ER77" s="11">
        <v>0</v>
      </c>
      <c r="ES77" s="11">
        <v>0</v>
      </c>
      <c r="ET77" s="11">
        <v>0</v>
      </c>
      <c r="EU77" s="11">
        <v>0</v>
      </c>
      <c r="EV77" s="11">
        <v>0</v>
      </c>
      <c r="EW77" s="11">
        <v>0</v>
      </c>
      <c r="EX77" s="11">
        <v>0</v>
      </c>
      <c r="EY77" s="11">
        <v>0</v>
      </c>
      <c r="EZ77" s="11">
        <v>0</v>
      </c>
      <c r="FA77" s="11">
        <v>0</v>
      </c>
      <c r="FB77" s="11">
        <v>0</v>
      </c>
      <c r="FC77" s="11">
        <v>0</v>
      </c>
      <c r="FD77" s="11">
        <v>0</v>
      </c>
      <c r="FE77" s="11">
        <v>0</v>
      </c>
      <c r="FF77" s="11">
        <v>0</v>
      </c>
      <c r="FG77" s="11">
        <v>0</v>
      </c>
      <c r="FH77" s="11">
        <v>0</v>
      </c>
      <c r="FI77" s="11">
        <v>0</v>
      </c>
      <c r="FJ77" s="11">
        <v>0</v>
      </c>
      <c r="FK77" s="11">
        <v>0</v>
      </c>
      <c r="FL77" s="11">
        <v>0</v>
      </c>
      <c r="FM77" s="11">
        <v>0</v>
      </c>
      <c r="FN77" s="11">
        <v>0</v>
      </c>
      <c r="FO77" s="11">
        <v>0</v>
      </c>
      <c r="FP77" s="11">
        <v>0</v>
      </c>
      <c r="FQ77" s="11">
        <v>0</v>
      </c>
      <c r="FR77" s="11">
        <v>0</v>
      </c>
      <c r="FS77" s="11">
        <v>0</v>
      </c>
      <c r="FT77" s="11">
        <v>0</v>
      </c>
      <c r="FU77" s="11">
        <v>0</v>
      </c>
      <c r="FV77" s="11">
        <v>0</v>
      </c>
      <c r="FW77" s="11">
        <v>0</v>
      </c>
      <c r="FX77" s="11">
        <v>0</v>
      </c>
      <c r="FY77" s="11">
        <v>0</v>
      </c>
      <c r="FZ77" s="11">
        <v>0</v>
      </c>
      <c r="GA77" s="11">
        <v>0</v>
      </c>
      <c r="GB77" s="11">
        <v>0</v>
      </c>
      <c r="GC77" s="11">
        <v>0</v>
      </c>
      <c r="GD77" s="11">
        <v>0</v>
      </c>
      <c r="GE77" s="11">
        <v>0</v>
      </c>
      <c r="GF77" s="11">
        <v>0</v>
      </c>
      <c r="GG77" s="11">
        <v>0</v>
      </c>
      <c r="GH77" s="11">
        <v>0</v>
      </c>
      <c r="GI77" s="11">
        <v>0</v>
      </c>
      <c r="GJ77" s="11">
        <v>0</v>
      </c>
      <c r="GK77" s="11">
        <v>0</v>
      </c>
      <c r="GL77" s="11">
        <v>0</v>
      </c>
      <c r="GM77" s="11">
        <v>0</v>
      </c>
      <c r="GN77" s="11">
        <v>0</v>
      </c>
      <c r="GO77" s="11">
        <v>0</v>
      </c>
      <c r="GP77" s="11">
        <v>0</v>
      </c>
      <c r="GQ77" s="11">
        <v>13.202999999999999</v>
      </c>
      <c r="GR77" s="11">
        <v>0</v>
      </c>
      <c r="GS77" s="11">
        <v>0</v>
      </c>
      <c r="GT77" s="11">
        <v>0</v>
      </c>
      <c r="GU77" s="11">
        <v>0</v>
      </c>
      <c r="GV77" s="11">
        <v>0</v>
      </c>
      <c r="GW77" s="11">
        <v>0</v>
      </c>
      <c r="GX77" s="11">
        <v>0</v>
      </c>
      <c r="GY77" s="11">
        <v>0</v>
      </c>
      <c r="GZ77" s="11">
        <v>0</v>
      </c>
      <c r="HA77" s="11">
        <v>0</v>
      </c>
      <c r="HB77" s="11">
        <v>0</v>
      </c>
      <c r="HC77" s="11">
        <v>0</v>
      </c>
      <c r="HD77" s="11">
        <v>0</v>
      </c>
      <c r="HE77" s="11">
        <v>0</v>
      </c>
      <c r="HF77" s="11">
        <v>0</v>
      </c>
      <c r="HG77" s="11">
        <v>206.52175594219821</v>
      </c>
      <c r="HH77" s="11">
        <v>0</v>
      </c>
      <c r="HI77" s="11">
        <v>0</v>
      </c>
      <c r="HJ77" s="11">
        <v>0</v>
      </c>
      <c r="HK77" s="11">
        <v>0</v>
      </c>
      <c r="HL77" s="11">
        <v>0</v>
      </c>
      <c r="HM77" s="11">
        <v>0</v>
      </c>
      <c r="HN77" s="11">
        <v>0</v>
      </c>
      <c r="HO77" s="11">
        <v>0</v>
      </c>
      <c r="HP77" s="11">
        <v>0</v>
      </c>
      <c r="HQ77" s="11">
        <v>24.023913553629331</v>
      </c>
      <c r="HR77" s="11">
        <v>0</v>
      </c>
      <c r="HS77" s="11">
        <v>0</v>
      </c>
      <c r="HT77" s="11">
        <v>0</v>
      </c>
      <c r="HU77" s="11">
        <v>0</v>
      </c>
      <c r="HV77" s="11">
        <v>0</v>
      </c>
      <c r="HW77" s="11">
        <v>0</v>
      </c>
      <c r="HX77" s="11">
        <v>0</v>
      </c>
      <c r="HY77" s="11">
        <v>0</v>
      </c>
      <c r="HZ77" s="11">
        <v>0</v>
      </c>
      <c r="IA77" s="11">
        <v>0</v>
      </c>
      <c r="IB77" s="11">
        <v>0</v>
      </c>
      <c r="IC77" s="11">
        <v>0</v>
      </c>
      <c r="ID77" s="11">
        <v>0</v>
      </c>
      <c r="IE77" s="11">
        <v>0</v>
      </c>
      <c r="IF77" s="11">
        <v>0</v>
      </c>
      <c r="IG77" s="11">
        <v>0</v>
      </c>
      <c r="IH77" s="11">
        <v>0</v>
      </c>
      <c r="II77" s="11">
        <v>0</v>
      </c>
      <c r="IJ77" s="11">
        <v>0</v>
      </c>
      <c r="IK77" s="11">
        <v>0</v>
      </c>
      <c r="IL77" s="11">
        <v>0</v>
      </c>
      <c r="IM77" s="11">
        <v>0</v>
      </c>
      <c r="IN77" s="11">
        <v>0</v>
      </c>
      <c r="IO77" s="11">
        <v>0</v>
      </c>
      <c r="IP77" s="11">
        <v>0</v>
      </c>
      <c r="IQ77" s="11">
        <v>0</v>
      </c>
      <c r="IR77" s="11">
        <v>0</v>
      </c>
      <c r="IS77" s="11">
        <v>0</v>
      </c>
      <c r="IT77" s="11">
        <v>0</v>
      </c>
      <c r="IU77" s="11">
        <v>0</v>
      </c>
      <c r="IV77" s="11">
        <v>0</v>
      </c>
      <c r="IW77" s="11">
        <v>0</v>
      </c>
      <c r="IX77" s="11">
        <v>0</v>
      </c>
      <c r="IY77" s="11">
        <v>0</v>
      </c>
      <c r="IZ77" s="11">
        <v>0</v>
      </c>
      <c r="JA77" s="11">
        <v>0</v>
      </c>
      <c r="JB77" s="11">
        <v>0</v>
      </c>
      <c r="JC77" s="11">
        <v>0</v>
      </c>
      <c r="JD77" s="11">
        <v>0</v>
      </c>
      <c r="JE77" s="11">
        <v>0</v>
      </c>
      <c r="JF77" s="11">
        <v>0</v>
      </c>
      <c r="JG77" s="11">
        <v>0</v>
      </c>
      <c r="JH77" s="11">
        <v>0</v>
      </c>
      <c r="JI77" s="11">
        <v>0</v>
      </c>
      <c r="JJ77" s="11">
        <v>0</v>
      </c>
      <c r="JK77" s="11">
        <v>0</v>
      </c>
      <c r="JL77" s="11">
        <v>0</v>
      </c>
      <c r="JM77" s="11">
        <v>0</v>
      </c>
      <c r="JN77" s="11">
        <v>0</v>
      </c>
      <c r="JO77" s="11">
        <v>0</v>
      </c>
      <c r="JP77" s="11">
        <v>0</v>
      </c>
      <c r="JQ77" s="11">
        <v>0</v>
      </c>
      <c r="JR77" s="11">
        <v>0</v>
      </c>
      <c r="JS77" s="11">
        <v>0</v>
      </c>
      <c r="JT77" s="11">
        <v>0</v>
      </c>
      <c r="JU77" s="11">
        <v>0</v>
      </c>
      <c r="JV77" s="11">
        <v>0</v>
      </c>
      <c r="JW77" s="11">
        <v>0</v>
      </c>
      <c r="JX77" s="11">
        <v>0</v>
      </c>
      <c r="JY77" s="11">
        <v>0</v>
      </c>
      <c r="JZ77" s="11">
        <v>-0.60596000000000005</v>
      </c>
      <c r="KA77" s="11">
        <v>0</v>
      </c>
      <c r="KB77" s="11">
        <v>0</v>
      </c>
      <c r="KC77" s="11">
        <v>0</v>
      </c>
      <c r="KD77" s="11">
        <v>0</v>
      </c>
      <c r="KE77" s="11">
        <v>0</v>
      </c>
      <c r="KF77" s="11">
        <v>0</v>
      </c>
      <c r="KG77" s="11">
        <v>0</v>
      </c>
      <c r="KH77" s="11">
        <v>0</v>
      </c>
      <c r="KI77" s="11">
        <v>0</v>
      </c>
      <c r="KJ77" s="11">
        <v>0</v>
      </c>
      <c r="KK77" s="11">
        <v>0</v>
      </c>
      <c r="KL77" s="11">
        <v>0</v>
      </c>
      <c r="KM77" s="11">
        <v>0</v>
      </c>
      <c r="KN77" s="11">
        <v>0</v>
      </c>
      <c r="KO77" s="11">
        <v>0</v>
      </c>
      <c r="KP77" s="11">
        <v>0</v>
      </c>
      <c r="KQ77" s="11">
        <v>0</v>
      </c>
      <c r="KR77" s="11">
        <v>0</v>
      </c>
      <c r="KS77" s="11">
        <v>0</v>
      </c>
      <c r="KT77" s="11">
        <v>0</v>
      </c>
      <c r="KU77" s="11">
        <v>0</v>
      </c>
      <c r="KV77" s="11">
        <v>0</v>
      </c>
      <c r="KW77" s="11">
        <v>0</v>
      </c>
      <c r="KX77" s="11">
        <v>0</v>
      </c>
      <c r="KY77" s="11">
        <v>0</v>
      </c>
      <c r="KZ77" s="11">
        <v>0</v>
      </c>
      <c r="LA77" s="11">
        <v>0</v>
      </c>
      <c r="LB77" s="11">
        <v>0</v>
      </c>
      <c r="LC77" s="11">
        <v>0</v>
      </c>
      <c r="LD77" s="11">
        <v>0</v>
      </c>
      <c r="LE77" s="11">
        <v>0</v>
      </c>
      <c r="LF77" s="11">
        <v>0</v>
      </c>
      <c r="LG77" s="11">
        <v>0</v>
      </c>
      <c r="LH77" s="11">
        <v>0</v>
      </c>
      <c r="LI77" s="11">
        <v>0</v>
      </c>
      <c r="LJ77" s="11">
        <v>0</v>
      </c>
      <c r="LK77" s="11">
        <v>0</v>
      </c>
      <c r="LL77" s="11">
        <v>0</v>
      </c>
      <c r="LM77" s="11">
        <v>0</v>
      </c>
      <c r="LN77" s="11">
        <v>0</v>
      </c>
      <c r="LO77" s="11">
        <v>0</v>
      </c>
      <c r="LP77" s="11">
        <v>0</v>
      </c>
      <c r="LQ77" s="11">
        <v>0</v>
      </c>
      <c r="LR77" s="11">
        <v>0</v>
      </c>
      <c r="LS77" s="11">
        <v>0</v>
      </c>
      <c r="LT77" s="11">
        <v>0</v>
      </c>
      <c r="LU77" s="11">
        <v>0</v>
      </c>
      <c r="LV77" s="11">
        <v>0</v>
      </c>
      <c r="LW77" s="11">
        <v>0</v>
      </c>
      <c r="LX77" s="11">
        <v>-14.2654</v>
      </c>
      <c r="LY77" s="11">
        <v>0</v>
      </c>
      <c r="LZ77" s="11">
        <v>0</v>
      </c>
      <c r="MA77" s="11">
        <v>0</v>
      </c>
      <c r="MB77" s="11">
        <v>0</v>
      </c>
      <c r="MC77" s="11">
        <v>0</v>
      </c>
      <c r="MD77" s="11">
        <v>0</v>
      </c>
      <c r="ME77" s="11">
        <v>0</v>
      </c>
      <c r="MF77" s="11">
        <v>0</v>
      </c>
      <c r="MG77" s="11">
        <v>0</v>
      </c>
      <c r="MH77" s="11">
        <v>0</v>
      </c>
      <c r="MI77" s="11">
        <v>0</v>
      </c>
      <c r="MJ77" s="11">
        <v>0</v>
      </c>
      <c r="MK77" s="11">
        <v>0</v>
      </c>
      <c r="ML77" s="11">
        <v>0</v>
      </c>
      <c r="MM77" s="11">
        <v>0</v>
      </c>
      <c r="MN77" s="11">
        <v>0</v>
      </c>
      <c r="MO77" s="11">
        <v>0</v>
      </c>
      <c r="MP77" s="11">
        <v>0</v>
      </c>
      <c r="MQ77" s="11">
        <v>0</v>
      </c>
      <c r="MR77" s="11">
        <v>0</v>
      </c>
      <c r="MS77" s="11">
        <v>0</v>
      </c>
      <c r="MT77" s="11">
        <v>0</v>
      </c>
      <c r="MU77" s="11">
        <v>0</v>
      </c>
      <c r="MV77" s="11">
        <v>0</v>
      </c>
      <c r="MW77" s="11">
        <v>0</v>
      </c>
      <c r="MX77" s="11">
        <v>0</v>
      </c>
      <c r="MY77" s="11">
        <v>0</v>
      </c>
      <c r="MZ77" s="11">
        <v>0</v>
      </c>
      <c r="NA77" s="11">
        <v>0</v>
      </c>
      <c r="NB77" s="11">
        <v>0</v>
      </c>
      <c r="NC77" s="11">
        <v>0</v>
      </c>
      <c r="ND77" s="11">
        <v>0</v>
      </c>
      <c r="NE77" s="11">
        <v>0</v>
      </c>
      <c r="NF77" s="11">
        <v>0</v>
      </c>
      <c r="NG77" s="11">
        <v>0</v>
      </c>
      <c r="NH77" s="11">
        <v>0</v>
      </c>
      <c r="NI77" s="11">
        <v>0</v>
      </c>
      <c r="NJ77" s="11">
        <v>0</v>
      </c>
      <c r="NK77" s="11">
        <v>0</v>
      </c>
      <c r="NL77" s="11">
        <v>0</v>
      </c>
      <c r="NM77" s="11">
        <v>0</v>
      </c>
      <c r="NN77" s="11">
        <v>0</v>
      </c>
      <c r="NO77" s="11">
        <v>0</v>
      </c>
      <c r="NP77" s="11">
        <v>0</v>
      </c>
      <c r="NQ77" s="11">
        <v>0</v>
      </c>
      <c r="NR77" s="11">
        <v>0</v>
      </c>
      <c r="NS77" s="11">
        <v>0</v>
      </c>
      <c r="NT77" s="11">
        <v>0</v>
      </c>
      <c r="NU77" s="11">
        <v>0</v>
      </c>
      <c r="NV77" s="11">
        <v>0</v>
      </c>
      <c r="NW77" s="11">
        <v>0</v>
      </c>
      <c r="NX77" s="11">
        <v>0</v>
      </c>
      <c r="NY77" s="11">
        <v>0</v>
      </c>
      <c r="NZ77" s="11">
        <v>0</v>
      </c>
      <c r="OA77" s="11">
        <v>0</v>
      </c>
      <c r="OB77" s="11">
        <v>0</v>
      </c>
      <c r="OC77" s="11">
        <v>0</v>
      </c>
      <c r="OD77" s="11">
        <v>0</v>
      </c>
      <c r="OE77" s="11">
        <v>0</v>
      </c>
      <c r="OF77" s="11">
        <v>0</v>
      </c>
      <c r="OG77" s="11">
        <v>0</v>
      </c>
      <c r="OH77" s="11">
        <v>22.39805605669412</v>
      </c>
      <c r="OI77" s="11">
        <v>0</v>
      </c>
      <c r="OJ77" s="11">
        <v>0</v>
      </c>
      <c r="OK77" s="11">
        <v>0</v>
      </c>
      <c r="OL77" s="11">
        <v>0</v>
      </c>
      <c r="OM77" s="11">
        <v>0</v>
      </c>
      <c r="ON77" s="11">
        <v>0</v>
      </c>
      <c r="OO77" s="11">
        <v>3.8786751425815263E-3</v>
      </c>
      <c r="OP77" s="11">
        <v>0</v>
      </c>
      <c r="OQ77" s="11">
        <v>0</v>
      </c>
      <c r="OR77" s="11">
        <v>13.91811979727693</v>
      </c>
      <c r="OS77" s="11">
        <v>0</v>
      </c>
      <c r="OT77" s="11">
        <v>0</v>
      </c>
      <c r="OU77" s="11">
        <v>0</v>
      </c>
      <c r="OV77" s="11">
        <v>0</v>
      </c>
      <c r="OW77" s="11">
        <v>0</v>
      </c>
      <c r="OX77" s="11">
        <v>0</v>
      </c>
      <c r="OY77" s="11">
        <v>2.4102031512255131E-3</v>
      </c>
      <c r="OZ77" s="11">
        <v>0</v>
      </c>
      <c r="PA77" s="11">
        <v>0</v>
      </c>
      <c r="PB77" s="11">
        <v>10.469070850540263</v>
      </c>
      <c r="PC77" s="11">
        <v>1.1820665324151557E-2</v>
      </c>
      <c r="PD77" s="11">
        <v>31.830872871109055</v>
      </c>
      <c r="PE77" s="11">
        <v>0</v>
      </c>
      <c r="PF77" s="11">
        <v>0</v>
      </c>
      <c r="PG77" s="11">
        <v>0</v>
      </c>
      <c r="PH77" s="11">
        <v>0</v>
      </c>
      <c r="PI77" s="11">
        <v>0</v>
      </c>
      <c r="PJ77" s="11">
        <v>0</v>
      </c>
      <c r="PK77" s="11">
        <v>0</v>
      </c>
      <c r="PL77" s="11">
        <v>1.9265791205311478</v>
      </c>
      <c r="PM77" s="11">
        <v>2.1753073724896711E-3</v>
      </c>
      <c r="PN77" s="11">
        <v>5.8577017900872619</v>
      </c>
      <c r="PO77" s="11">
        <v>0</v>
      </c>
      <c r="PP77" s="11">
        <v>0</v>
      </c>
      <c r="PQ77" s="11">
        <v>0</v>
      </c>
      <c r="PR77" s="11">
        <v>0</v>
      </c>
      <c r="PS77" s="11">
        <v>0</v>
      </c>
      <c r="PT77" s="11">
        <v>0</v>
      </c>
      <c r="PU77" s="11">
        <v>0</v>
      </c>
      <c r="PV77" s="11">
        <v>9.4807805653191242</v>
      </c>
      <c r="PW77" s="11">
        <v>0</v>
      </c>
      <c r="PX77" s="11">
        <v>0</v>
      </c>
      <c r="PY77" s="11">
        <v>0</v>
      </c>
      <c r="PZ77" s="11">
        <v>0</v>
      </c>
      <c r="QA77" s="11">
        <v>0</v>
      </c>
      <c r="QB77" s="11">
        <v>0</v>
      </c>
      <c r="QC77" s="11">
        <v>0</v>
      </c>
      <c r="QD77" s="11">
        <v>0</v>
      </c>
      <c r="QE77" s="11">
        <v>0</v>
      </c>
      <c r="QF77" s="11">
        <v>1.3865213042156457</v>
      </c>
      <c r="QG77" s="11">
        <v>0</v>
      </c>
      <c r="QH77" s="11">
        <v>0</v>
      </c>
      <c r="QI77" s="11">
        <v>0</v>
      </c>
      <c r="QJ77" s="11">
        <v>0</v>
      </c>
      <c r="QK77" s="11">
        <v>0</v>
      </c>
      <c r="QL77" s="11">
        <v>0</v>
      </c>
      <c r="QM77" s="11">
        <v>0</v>
      </c>
      <c r="QN77" s="11">
        <v>0</v>
      </c>
      <c r="QO77" s="11">
        <v>0</v>
      </c>
      <c r="QP77" s="11">
        <v>7.4781031051892679</v>
      </c>
      <c r="QQ77" s="11">
        <v>0</v>
      </c>
      <c r="QR77" s="11">
        <v>0</v>
      </c>
      <c r="QS77" s="11">
        <v>0</v>
      </c>
      <c r="QT77" s="11">
        <v>0</v>
      </c>
      <c r="QU77" s="11">
        <v>0</v>
      </c>
      <c r="QV77" s="11">
        <v>0</v>
      </c>
      <c r="QW77" s="11">
        <v>0</v>
      </c>
      <c r="QX77" s="11">
        <v>0</v>
      </c>
      <c r="QY77" s="11">
        <v>0</v>
      </c>
      <c r="QZ77" s="11">
        <v>0.21365254754575816</v>
      </c>
      <c r="RA77" s="11">
        <v>0</v>
      </c>
      <c r="RB77" s="11">
        <v>0</v>
      </c>
      <c r="RC77" s="11">
        <v>0</v>
      </c>
      <c r="RD77" s="11">
        <v>0</v>
      </c>
      <c r="RE77" s="11">
        <v>0</v>
      </c>
      <c r="RF77" s="11">
        <v>0</v>
      </c>
      <c r="RG77" s="11">
        <v>0</v>
      </c>
      <c r="RH77" s="11">
        <v>0</v>
      </c>
      <c r="RI77" s="11">
        <v>0</v>
      </c>
      <c r="RJ77" s="11">
        <v>3.9421112372304199</v>
      </c>
      <c r="RK77" s="11">
        <v>0</v>
      </c>
      <c r="RL77" s="11">
        <v>0</v>
      </c>
      <c r="RM77" s="11">
        <v>0</v>
      </c>
      <c r="RN77" s="11">
        <v>0</v>
      </c>
      <c r="RO77" s="11">
        <v>0</v>
      </c>
      <c r="RP77" s="11">
        <v>0</v>
      </c>
      <c r="RQ77" s="11">
        <v>0</v>
      </c>
      <c r="RR77" s="11">
        <v>0</v>
      </c>
      <c r="RS77" s="11">
        <v>0</v>
      </c>
      <c r="RT77" s="11">
        <v>4.1370434755169949</v>
      </c>
      <c r="RU77" s="11">
        <v>0</v>
      </c>
      <c r="RV77" s="11">
        <v>0</v>
      </c>
      <c r="RW77" s="11">
        <v>0</v>
      </c>
      <c r="RX77" s="11">
        <v>0</v>
      </c>
      <c r="RY77" s="11">
        <v>0</v>
      </c>
      <c r="RZ77" s="11">
        <v>0</v>
      </c>
      <c r="SA77" s="11">
        <v>0</v>
      </c>
      <c r="SB77" s="11">
        <v>0</v>
      </c>
      <c r="SC77" s="11">
        <v>0</v>
      </c>
      <c r="SD77" s="11">
        <v>4.6830730315789699</v>
      </c>
      <c r="SE77" s="11">
        <v>0</v>
      </c>
      <c r="SF77" s="11">
        <v>0</v>
      </c>
      <c r="SG77" s="11">
        <v>0</v>
      </c>
      <c r="SH77" s="11">
        <v>0</v>
      </c>
      <c r="SI77" s="11">
        <v>0</v>
      </c>
      <c r="SJ77" s="11">
        <v>0</v>
      </c>
      <c r="SK77" s="11">
        <v>0</v>
      </c>
      <c r="SL77" s="11">
        <v>0</v>
      </c>
      <c r="SM77" s="11">
        <v>0</v>
      </c>
      <c r="SN77" s="11">
        <v>28.187999999999999</v>
      </c>
      <c r="SO77" s="11">
        <v>0</v>
      </c>
      <c r="SP77" s="11">
        <v>0</v>
      </c>
      <c r="SQ77" s="11">
        <v>0</v>
      </c>
      <c r="SR77" s="11">
        <v>0</v>
      </c>
      <c r="SS77" s="11">
        <v>0</v>
      </c>
      <c r="ST77" s="11">
        <v>6546.9880000000003</v>
      </c>
      <c r="SU77" s="11">
        <v>0</v>
      </c>
      <c r="SV77" s="11">
        <v>0</v>
      </c>
      <c r="SW77" s="11">
        <v>0</v>
      </c>
      <c r="SX77" s="11">
        <v>4.5281138348145165</v>
      </c>
      <c r="SY77" s="11">
        <v>0</v>
      </c>
      <c r="SZ77" s="11">
        <v>0</v>
      </c>
      <c r="TA77" s="11">
        <v>0</v>
      </c>
      <c r="TB77" s="11">
        <v>0</v>
      </c>
      <c r="TC77" s="11">
        <v>0</v>
      </c>
      <c r="TD77" s="11">
        <v>0</v>
      </c>
      <c r="TE77" s="11">
        <v>0</v>
      </c>
      <c r="TF77" s="11">
        <v>0</v>
      </c>
      <c r="TG77" s="11">
        <v>0</v>
      </c>
      <c r="TH77" s="11">
        <v>0.26258216479005531</v>
      </c>
      <c r="TI77" s="11">
        <v>0</v>
      </c>
      <c r="TJ77" s="11">
        <v>0</v>
      </c>
      <c r="TK77" s="11">
        <v>0</v>
      </c>
      <c r="TL77" s="11">
        <v>0</v>
      </c>
      <c r="TM77" s="11">
        <v>0</v>
      </c>
      <c r="TN77" s="11">
        <v>0</v>
      </c>
      <c r="TO77" s="11">
        <v>0</v>
      </c>
      <c r="TP77" s="11">
        <v>0</v>
      </c>
      <c r="TQ77" s="11">
        <v>0</v>
      </c>
      <c r="TR77" s="11">
        <v>0</v>
      </c>
      <c r="TS77" s="11">
        <v>0</v>
      </c>
      <c r="TT77" s="11">
        <v>0</v>
      </c>
      <c r="TU77" s="11">
        <v>0</v>
      </c>
      <c r="TV77" s="11">
        <v>0</v>
      </c>
      <c r="TW77" s="11">
        <v>0</v>
      </c>
      <c r="TX77" s="11">
        <v>0</v>
      </c>
      <c r="TY77" s="11">
        <v>0</v>
      </c>
      <c r="TZ77" s="11">
        <v>0</v>
      </c>
      <c r="UA77" s="11">
        <v>0</v>
      </c>
      <c r="UB77" s="11">
        <v>0</v>
      </c>
      <c r="UC77" s="11">
        <v>0</v>
      </c>
      <c r="UD77" s="11">
        <v>0</v>
      </c>
      <c r="UE77" s="11">
        <v>0</v>
      </c>
      <c r="UF77" s="11">
        <v>0</v>
      </c>
      <c r="UG77" s="11">
        <v>0</v>
      </c>
      <c r="UH77" s="11">
        <v>0</v>
      </c>
      <c r="UI77" s="11">
        <v>0</v>
      </c>
      <c r="UJ77" s="11">
        <v>0</v>
      </c>
      <c r="UK77" s="11">
        <v>0</v>
      </c>
      <c r="UL77" s="11">
        <v>0</v>
      </c>
      <c r="UM77" s="11">
        <v>0</v>
      </c>
      <c r="UN77" s="11">
        <v>0</v>
      </c>
      <c r="UO77" s="11">
        <v>0</v>
      </c>
      <c r="UP77" s="11">
        <v>0</v>
      </c>
      <c r="UQ77" s="11">
        <v>0</v>
      </c>
      <c r="UR77" s="11">
        <v>0</v>
      </c>
      <c r="US77" s="11">
        <v>0</v>
      </c>
      <c r="UT77" s="11">
        <v>0</v>
      </c>
      <c r="UU77" s="11">
        <v>0</v>
      </c>
      <c r="UV77" s="11">
        <v>0</v>
      </c>
      <c r="UW77" s="11">
        <v>0</v>
      </c>
      <c r="UX77" s="11">
        <v>0</v>
      </c>
      <c r="UY77" s="11">
        <v>0</v>
      </c>
      <c r="UZ77" s="11">
        <v>0</v>
      </c>
      <c r="VA77" s="11">
        <v>0</v>
      </c>
      <c r="VB77" s="11">
        <v>0</v>
      </c>
      <c r="VC77" s="11">
        <v>0</v>
      </c>
      <c r="VD77" s="11">
        <v>0</v>
      </c>
      <c r="VE77" s="11">
        <v>0</v>
      </c>
      <c r="VF77" s="11">
        <v>0</v>
      </c>
      <c r="VG77" s="11">
        <v>0</v>
      </c>
      <c r="VH77" s="11">
        <v>0</v>
      </c>
      <c r="VI77" s="11">
        <v>0</v>
      </c>
      <c r="VJ77" s="11">
        <v>0</v>
      </c>
      <c r="VK77" s="11">
        <v>0</v>
      </c>
      <c r="VL77" s="11">
        <v>0</v>
      </c>
      <c r="VM77" s="11">
        <v>0</v>
      </c>
      <c r="VN77" s="11">
        <v>0</v>
      </c>
      <c r="VO77" s="11">
        <v>0</v>
      </c>
      <c r="VP77" s="11">
        <v>0</v>
      </c>
      <c r="VQ77" s="11">
        <v>0</v>
      </c>
      <c r="VR77" s="11">
        <v>0</v>
      </c>
      <c r="VS77" s="11">
        <v>0</v>
      </c>
      <c r="VT77" s="11">
        <v>0</v>
      </c>
      <c r="VU77" s="11">
        <v>0</v>
      </c>
      <c r="VV77" s="11">
        <v>0</v>
      </c>
      <c r="VW77" s="11">
        <v>0</v>
      </c>
      <c r="VX77" s="11">
        <v>0</v>
      </c>
      <c r="VY77" s="11">
        <v>0</v>
      </c>
      <c r="VZ77" s="11">
        <v>0</v>
      </c>
      <c r="WA77" s="11">
        <v>0</v>
      </c>
      <c r="WB77" s="11">
        <v>0</v>
      </c>
      <c r="WC77" s="11">
        <v>0</v>
      </c>
      <c r="WD77" s="11">
        <v>0</v>
      </c>
      <c r="WE77" s="11">
        <v>0</v>
      </c>
      <c r="WF77" s="11">
        <v>0</v>
      </c>
      <c r="WG77" s="11">
        <v>0</v>
      </c>
      <c r="WH77" s="11">
        <v>0</v>
      </c>
      <c r="WI77" s="11">
        <v>0</v>
      </c>
      <c r="WJ77" s="11">
        <v>0</v>
      </c>
      <c r="WK77" s="11">
        <v>0</v>
      </c>
      <c r="WL77" s="11">
        <v>0</v>
      </c>
      <c r="WM77" s="11">
        <v>0</v>
      </c>
      <c r="WN77" s="11">
        <v>0</v>
      </c>
      <c r="WO77" s="11">
        <v>0</v>
      </c>
      <c r="WP77" s="11">
        <v>0</v>
      </c>
      <c r="WQ77" s="11">
        <v>0</v>
      </c>
      <c r="WR77" s="11">
        <v>0</v>
      </c>
      <c r="WS77" s="11">
        <v>0</v>
      </c>
      <c r="WT77" s="11">
        <v>0.58164621778785119</v>
      </c>
      <c r="WU77" s="11">
        <v>0</v>
      </c>
      <c r="WV77" s="11">
        <v>0</v>
      </c>
      <c r="WW77" s="11">
        <v>0</v>
      </c>
      <c r="WX77" s="11">
        <v>0</v>
      </c>
      <c r="WY77" s="11">
        <v>0</v>
      </c>
      <c r="WZ77" s="11">
        <v>0</v>
      </c>
      <c r="XA77" s="11">
        <v>0</v>
      </c>
      <c r="XB77" s="11">
        <v>0</v>
      </c>
      <c r="XC77" s="11">
        <v>0</v>
      </c>
      <c r="XD77" s="11">
        <v>1.072023192124363</v>
      </c>
      <c r="XE77" s="11">
        <v>0</v>
      </c>
      <c r="XF77" s="11">
        <v>0</v>
      </c>
      <c r="XG77" s="11">
        <v>0</v>
      </c>
      <c r="XH77" s="11">
        <v>0</v>
      </c>
      <c r="XI77" s="11">
        <v>0</v>
      </c>
      <c r="XJ77" s="11">
        <v>0</v>
      </c>
      <c r="XK77" s="11">
        <v>0</v>
      </c>
      <c r="XL77" s="11">
        <v>0</v>
      </c>
      <c r="XM77" s="11">
        <v>0</v>
      </c>
      <c r="XN77" s="11">
        <v>0</v>
      </c>
      <c r="XO77" s="11">
        <v>0</v>
      </c>
      <c r="XP77" s="11">
        <v>0</v>
      </c>
    </row>
    <row r="78" spans="1:640">
      <c r="A78" s="6">
        <v>340</v>
      </c>
      <c r="B78" s="3" t="s">
        <v>195</v>
      </c>
      <c r="C78" s="8">
        <f t="shared" si="13"/>
        <v>295.43307801578476</v>
      </c>
      <c r="D78" s="8">
        <f t="shared" si="14"/>
        <v>59326.62623655799</v>
      </c>
      <c r="E78" s="60">
        <f t="shared" si="17"/>
        <v>59622.059314573773</v>
      </c>
      <c r="F78" s="9">
        <f t="shared" si="15"/>
        <v>73.236657633856652</v>
      </c>
      <c r="G78" s="9">
        <f t="shared" si="16"/>
        <v>4426.8460132472746</v>
      </c>
      <c r="H78" s="9">
        <f t="shared" si="18"/>
        <v>4500.082670881131</v>
      </c>
      <c r="I78" s="10">
        <f t="shared" si="19"/>
        <v>368.66973564964144</v>
      </c>
      <c r="J78" s="10">
        <f t="shared" si="20"/>
        <v>63753.472249805265</v>
      </c>
      <c r="K78" s="10">
        <f t="shared" si="21"/>
        <v>64122.141985454902</v>
      </c>
      <c r="L78" s="57">
        <v>256.38638665879404</v>
      </c>
      <c r="M78" s="57">
        <v>39.046691356990713</v>
      </c>
      <c r="N78" s="57">
        <v>0</v>
      </c>
      <c r="O78" s="57">
        <v>0</v>
      </c>
      <c r="P78" s="57">
        <v>0</v>
      </c>
      <c r="Q78" s="57">
        <v>0</v>
      </c>
      <c r="R78" s="57">
        <v>58978.188528119943</v>
      </c>
      <c r="S78" s="57">
        <v>348.43770843804822</v>
      </c>
      <c r="T78" s="57">
        <v>0</v>
      </c>
      <c r="U78" s="58">
        <v>69.602241072757437</v>
      </c>
      <c r="V78" s="58">
        <v>3.6344165610992087</v>
      </c>
      <c r="W78" s="58">
        <v>0</v>
      </c>
      <c r="X78" s="58">
        <v>0</v>
      </c>
      <c r="Y78" s="58">
        <v>0</v>
      </c>
      <c r="Z78" s="58">
        <v>0</v>
      </c>
      <c r="AA78" s="58">
        <v>4425.6773482747039</v>
      </c>
      <c r="AB78" s="58">
        <v>1.1686649725706362</v>
      </c>
      <c r="AC78" s="58">
        <v>0</v>
      </c>
      <c r="AD78" s="59">
        <f t="shared" si="12"/>
        <v>325.98862773155145</v>
      </c>
      <c r="AE78" s="59">
        <f t="shared" si="12"/>
        <v>42.681107918089921</v>
      </c>
      <c r="AF78" s="59">
        <f t="shared" si="12"/>
        <v>0</v>
      </c>
      <c r="AG78" s="59">
        <f t="shared" si="12"/>
        <v>0</v>
      </c>
      <c r="AH78" s="59">
        <f t="shared" si="12"/>
        <v>0</v>
      </c>
      <c r="AI78" s="59">
        <f t="shared" si="12"/>
        <v>0</v>
      </c>
      <c r="AJ78" s="59">
        <f t="shared" si="22"/>
        <v>63403.865876394644</v>
      </c>
      <c r="AK78" s="59">
        <f t="shared" si="22"/>
        <v>349.60637341061886</v>
      </c>
      <c r="AL78" s="59">
        <f t="shared" si="22"/>
        <v>0</v>
      </c>
      <c r="AM78" s="11">
        <v>0</v>
      </c>
      <c r="AN78" s="11">
        <v>37.266775776161907</v>
      </c>
      <c r="AO78" s="11">
        <v>0</v>
      </c>
      <c r="AP78" s="11">
        <v>0</v>
      </c>
      <c r="AQ78" s="11">
        <v>0</v>
      </c>
      <c r="AR78" s="11">
        <v>0</v>
      </c>
      <c r="AS78" s="11">
        <v>57159.656301272553</v>
      </c>
      <c r="AT78" s="11">
        <v>0</v>
      </c>
      <c r="AU78" s="11">
        <v>0</v>
      </c>
      <c r="AV78" s="11">
        <v>0</v>
      </c>
      <c r="AW78" s="11">
        <v>0</v>
      </c>
      <c r="AX78" s="11">
        <v>2.7012242238380915</v>
      </c>
      <c r="AY78" s="11">
        <v>0</v>
      </c>
      <c r="AZ78" s="11">
        <v>0</v>
      </c>
      <c r="BA78" s="11">
        <v>0</v>
      </c>
      <c r="BB78" s="11">
        <v>0</v>
      </c>
      <c r="BC78" s="11">
        <v>4143.1286987274416</v>
      </c>
      <c r="BD78" s="11">
        <v>0</v>
      </c>
      <c r="BE78" s="11">
        <v>0</v>
      </c>
      <c r="BF78" s="11">
        <v>0</v>
      </c>
      <c r="BG78" s="11">
        <v>0</v>
      </c>
      <c r="BH78" s="11">
        <v>1.7444535848563514</v>
      </c>
      <c r="BI78" s="11">
        <v>0</v>
      </c>
      <c r="BJ78" s="11">
        <v>0</v>
      </c>
      <c r="BK78" s="11">
        <v>0</v>
      </c>
      <c r="BL78" s="11">
        <v>0</v>
      </c>
      <c r="BM78" s="11">
        <v>0</v>
      </c>
      <c r="BN78" s="11">
        <v>0</v>
      </c>
      <c r="BO78" s="11">
        <v>0</v>
      </c>
      <c r="BP78" s="11">
        <v>0</v>
      </c>
      <c r="BQ78" s="11">
        <v>0</v>
      </c>
      <c r="BR78" s="11">
        <v>0.92666641514364834</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0</v>
      </c>
      <c r="DA78" s="11">
        <v>4.5448132998721791</v>
      </c>
      <c r="DB78" s="11">
        <v>0</v>
      </c>
      <c r="DC78" s="11">
        <v>0</v>
      </c>
      <c r="DD78" s="11">
        <v>0</v>
      </c>
      <c r="DE78" s="11">
        <v>0</v>
      </c>
      <c r="DF78" s="11">
        <v>0</v>
      </c>
      <c r="DG78" s="11">
        <v>0</v>
      </c>
      <c r="DH78" s="11">
        <v>0</v>
      </c>
      <c r="DI78" s="11">
        <v>0</v>
      </c>
      <c r="DJ78" s="11">
        <v>0</v>
      </c>
      <c r="DK78" s="11">
        <v>138.43618670012782</v>
      </c>
      <c r="DL78" s="11">
        <v>0</v>
      </c>
      <c r="DM78" s="11">
        <v>0</v>
      </c>
      <c r="DN78" s="11">
        <v>0</v>
      </c>
      <c r="DO78" s="11">
        <v>0</v>
      </c>
      <c r="DP78" s="11">
        <v>0</v>
      </c>
      <c r="DQ78" s="11">
        <v>0</v>
      </c>
      <c r="DR78" s="11">
        <v>0</v>
      </c>
      <c r="DS78" s="11">
        <v>0</v>
      </c>
      <c r="DT78" s="11">
        <v>0</v>
      </c>
      <c r="DU78" s="11">
        <v>0</v>
      </c>
      <c r="DV78" s="11">
        <v>0</v>
      </c>
      <c r="DW78" s="11">
        <v>0</v>
      </c>
      <c r="DX78" s="11">
        <v>0</v>
      </c>
      <c r="DY78" s="11">
        <v>0</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0</v>
      </c>
      <c r="EU78" s="11">
        <v>0</v>
      </c>
      <c r="EV78" s="11">
        <v>0</v>
      </c>
      <c r="EW78" s="11">
        <v>0</v>
      </c>
      <c r="EX78" s="11">
        <v>0</v>
      </c>
      <c r="EY78" s="11">
        <v>0</v>
      </c>
      <c r="EZ78" s="11">
        <v>0</v>
      </c>
      <c r="FA78" s="11">
        <v>0</v>
      </c>
      <c r="FB78" s="11">
        <v>0</v>
      </c>
      <c r="FC78" s="11">
        <v>0</v>
      </c>
      <c r="FD78" s="11">
        <v>0</v>
      </c>
      <c r="FE78" s="11">
        <v>0</v>
      </c>
      <c r="FF78" s="11">
        <v>0</v>
      </c>
      <c r="FG78" s="11">
        <v>0</v>
      </c>
      <c r="FH78" s="11">
        <v>0</v>
      </c>
      <c r="FI78" s="11">
        <v>0</v>
      </c>
      <c r="FJ78" s="11">
        <v>0</v>
      </c>
      <c r="FK78" s="11">
        <v>0</v>
      </c>
      <c r="FL78" s="11">
        <v>0</v>
      </c>
      <c r="FM78" s="11">
        <v>0</v>
      </c>
      <c r="FN78" s="11">
        <v>0</v>
      </c>
      <c r="FO78" s="11">
        <v>0</v>
      </c>
      <c r="FP78" s="11">
        <v>0</v>
      </c>
      <c r="FQ78" s="11">
        <v>0</v>
      </c>
      <c r="FR78" s="11">
        <v>0</v>
      </c>
      <c r="FS78" s="11">
        <v>0</v>
      </c>
      <c r="FT78" s="11">
        <v>0</v>
      </c>
      <c r="FU78" s="11">
        <v>0</v>
      </c>
      <c r="FV78" s="11">
        <v>0</v>
      </c>
      <c r="FW78" s="11">
        <v>0</v>
      </c>
      <c r="FX78" s="11">
        <v>0</v>
      </c>
      <c r="FY78" s="11">
        <v>0</v>
      </c>
      <c r="FZ78" s="11">
        <v>0</v>
      </c>
      <c r="GA78" s="11">
        <v>0</v>
      </c>
      <c r="GB78" s="11">
        <v>0</v>
      </c>
      <c r="GC78" s="11">
        <v>0</v>
      </c>
      <c r="GD78" s="11">
        <v>0</v>
      </c>
      <c r="GE78" s="11">
        <v>0</v>
      </c>
      <c r="GF78" s="11">
        <v>0</v>
      </c>
      <c r="GG78" s="11">
        <v>0</v>
      </c>
      <c r="GH78" s="11">
        <v>0</v>
      </c>
      <c r="GI78" s="11">
        <v>0</v>
      </c>
      <c r="GJ78" s="11">
        <v>0</v>
      </c>
      <c r="GK78" s="11">
        <v>0</v>
      </c>
      <c r="GL78" s="11">
        <v>0</v>
      </c>
      <c r="GM78" s="11">
        <v>0</v>
      </c>
      <c r="GN78" s="11">
        <v>0</v>
      </c>
      <c r="GO78" s="11">
        <v>0</v>
      </c>
      <c r="GP78" s="11">
        <v>0</v>
      </c>
      <c r="GQ78" s="11">
        <v>17.576000000000001</v>
      </c>
      <c r="GR78" s="11">
        <v>0</v>
      </c>
      <c r="GS78" s="11">
        <v>0</v>
      </c>
      <c r="GT78" s="11">
        <v>0</v>
      </c>
      <c r="GU78" s="11">
        <v>0</v>
      </c>
      <c r="GV78" s="11">
        <v>0</v>
      </c>
      <c r="GW78" s="11">
        <v>0</v>
      </c>
      <c r="GX78" s="11">
        <v>0</v>
      </c>
      <c r="GY78" s="11">
        <v>0</v>
      </c>
      <c r="GZ78" s="11">
        <v>0</v>
      </c>
      <c r="HA78" s="11">
        <v>0</v>
      </c>
      <c r="HB78" s="11">
        <v>0</v>
      </c>
      <c r="HC78" s="11">
        <v>0</v>
      </c>
      <c r="HD78" s="11">
        <v>0</v>
      </c>
      <c r="HE78" s="11">
        <v>0</v>
      </c>
      <c r="HF78" s="11">
        <v>0</v>
      </c>
      <c r="HG78" s="11">
        <v>0</v>
      </c>
      <c r="HH78" s="11">
        <v>0</v>
      </c>
      <c r="HI78" s="11">
        <v>0</v>
      </c>
      <c r="HJ78" s="11">
        <v>0</v>
      </c>
      <c r="HK78" s="11">
        <v>0</v>
      </c>
      <c r="HL78" s="11">
        <v>0</v>
      </c>
      <c r="HM78" s="11">
        <v>0</v>
      </c>
      <c r="HN78" s="11">
        <v>0</v>
      </c>
      <c r="HO78" s="11">
        <v>0</v>
      </c>
      <c r="HP78" s="11">
        <v>0</v>
      </c>
      <c r="HQ78" s="11">
        <v>0</v>
      </c>
      <c r="HR78" s="11">
        <v>0</v>
      </c>
      <c r="HS78" s="11">
        <v>0</v>
      </c>
      <c r="HT78" s="11">
        <v>0</v>
      </c>
      <c r="HU78" s="11">
        <v>0</v>
      </c>
      <c r="HV78" s="11">
        <v>0</v>
      </c>
      <c r="HW78" s="11">
        <v>0</v>
      </c>
      <c r="HX78" s="11">
        <v>0</v>
      </c>
      <c r="HY78" s="11">
        <v>0</v>
      </c>
      <c r="HZ78" s="11">
        <v>0</v>
      </c>
      <c r="IA78" s="11">
        <v>920</v>
      </c>
      <c r="IB78" s="11">
        <v>0</v>
      </c>
      <c r="IC78" s="11">
        <v>0</v>
      </c>
      <c r="ID78" s="11">
        <v>0</v>
      </c>
      <c r="IE78" s="11">
        <v>0</v>
      </c>
      <c r="IF78" s="11">
        <v>0</v>
      </c>
      <c r="IG78" s="11">
        <v>0</v>
      </c>
      <c r="IH78" s="11">
        <v>0</v>
      </c>
      <c r="II78" s="11">
        <v>0</v>
      </c>
      <c r="IJ78" s="11">
        <v>0</v>
      </c>
      <c r="IK78" s="11">
        <v>0</v>
      </c>
      <c r="IL78" s="11">
        <v>0</v>
      </c>
      <c r="IM78" s="11">
        <v>0</v>
      </c>
      <c r="IN78" s="11">
        <v>0</v>
      </c>
      <c r="IO78" s="11">
        <v>0</v>
      </c>
      <c r="IP78" s="11">
        <v>0</v>
      </c>
      <c r="IQ78" s="11">
        <v>0</v>
      </c>
      <c r="IR78" s="11">
        <v>0</v>
      </c>
      <c r="IS78" s="11">
        <v>0</v>
      </c>
      <c r="IT78" s="11">
        <v>0</v>
      </c>
      <c r="IU78" s="11">
        <v>0</v>
      </c>
      <c r="IV78" s="11">
        <v>0</v>
      </c>
      <c r="IW78" s="11">
        <v>0</v>
      </c>
      <c r="IX78" s="11">
        <v>0</v>
      </c>
      <c r="IY78" s="11">
        <v>0</v>
      </c>
      <c r="IZ78" s="11">
        <v>0</v>
      </c>
      <c r="JA78" s="11">
        <v>0</v>
      </c>
      <c r="JB78" s="11">
        <v>0</v>
      </c>
      <c r="JC78" s="11">
        <v>0</v>
      </c>
      <c r="JD78" s="11">
        <v>0</v>
      </c>
      <c r="JE78" s="11">
        <v>0</v>
      </c>
      <c r="JF78" s="11">
        <v>0</v>
      </c>
      <c r="JG78" s="11">
        <v>0</v>
      </c>
      <c r="JH78" s="11">
        <v>0</v>
      </c>
      <c r="JI78" s="11">
        <v>0</v>
      </c>
      <c r="JJ78" s="11">
        <v>0</v>
      </c>
      <c r="JK78" s="11">
        <v>0</v>
      </c>
      <c r="JL78" s="11">
        <v>0</v>
      </c>
      <c r="JM78" s="11">
        <v>0</v>
      </c>
      <c r="JN78" s="11">
        <v>0</v>
      </c>
      <c r="JO78" s="11">
        <v>0</v>
      </c>
      <c r="JP78" s="11">
        <v>0</v>
      </c>
      <c r="JQ78" s="11">
        <v>0</v>
      </c>
      <c r="JR78" s="11">
        <v>0</v>
      </c>
      <c r="JS78" s="11">
        <v>0</v>
      </c>
      <c r="JT78" s="11">
        <v>0</v>
      </c>
      <c r="JU78" s="11">
        <v>0</v>
      </c>
      <c r="JV78" s="11">
        <v>0</v>
      </c>
      <c r="JW78" s="11">
        <v>0</v>
      </c>
      <c r="JX78" s="11">
        <v>0</v>
      </c>
      <c r="JY78" s="11">
        <v>0</v>
      </c>
      <c r="JZ78" s="11">
        <v>0</v>
      </c>
      <c r="KA78" s="11">
        <v>0</v>
      </c>
      <c r="KB78" s="11">
        <v>0</v>
      </c>
      <c r="KC78" s="11">
        <v>0</v>
      </c>
      <c r="KD78" s="11">
        <v>0</v>
      </c>
      <c r="KE78" s="11">
        <v>0</v>
      </c>
      <c r="KF78" s="11">
        <v>0</v>
      </c>
      <c r="KG78" s="11">
        <v>0</v>
      </c>
      <c r="KH78" s="11">
        <v>0</v>
      </c>
      <c r="KI78" s="11">
        <v>0</v>
      </c>
      <c r="KJ78" s="11">
        <v>0</v>
      </c>
      <c r="KK78" s="11">
        <v>0</v>
      </c>
      <c r="KL78" s="11">
        <v>0</v>
      </c>
      <c r="KM78" s="11">
        <v>0</v>
      </c>
      <c r="KN78" s="11">
        <v>0</v>
      </c>
      <c r="KO78" s="11">
        <v>0</v>
      </c>
      <c r="KP78" s="11">
        <v>0</v>
      </c>
      <c r="KQ78" s="11">
        <v>0</v>
      </c>
      <c r="KR78" s="11">
        <v>0</v>
      </c>
      <c r="KS78" s="11">
        <v>0</v>
      </c>
      <c r="KT78" s="11">
        <v>0</v>
      </c>
      <c r="KU78" s="11">
        <v>0</v>
      </c>
      <c r="KV78" s="11">
        <v>0</v>
      </c>
      <c r="KW78" s="11">
        <v>0</v>
      </c>
      <c r="KX78" s="11">
        <v>0</v>
      </c>
      <c r="KY78" s="11">
        <v>0</v>
      </c>
      <c r="KZ78" s="11">
        <v>0</v>
      </c>
      <c r="LA78" s="11">
        <v>0</v>
      </c>
      <c r="LB78" s="11">
        <v>0</v>
      </c>
      <c r="LC78" s="11">
        <v>0</v>
      </c>
      <c r="LD78" s="11">
        <v>0</v>
      </c>
      <c r="LE78" s="11">
        <v>0</v>
      </c>
      <c r="LF78" s="11">
        <v>0</v>
      </c>
      <c r="LG78" s="11">
        <v>0</v>
      </c>
      <c r="LH78" s="11">
        <v>0</v>
      </c>
      <c r="LI78" s="11">
        <v>0</v>
      </c>
      <c r="LJ78" s="11">
        <v>0</v>
      </c>
      <c r="LK78" s="11">
        <v>0</v>
      </c>
      <c r="LL78" s="11">
        <v>0</v>
      </c>
      <c r="LM78" s="11">
        <v>0</v>
      </c>
      <c r="LN78" s="11">
        <v>0</v>
      </c>
      <c r="LO78" s="11">
        <v>0</v>
      </c>
      <c r="LP78" s="11">
        <v>0</v>
      </c>
      <c r="LQ78" s="11">
        <v>0</v>
      </c>
      <c r="LR78" s="11">
        <v>0</v>
      </c>
      <c r="LS78" s="11">
        <v>0</v>
      </c>
      <c r="LT78" s="11">
        <v>0</v>
      </c>
      <c r="LU78" s="11">
        <v>0</v>
      </c>
      <c r="LV78" s="11">
        <v>0</v>
      </c>
      <c r="LW78" s="11">
        <v>0</v>
      </c>
      <c r="LX78" s="11">
        <v>16.59404</v>
      </c>
      <c r="LY78" s="11">
        <v>0</v>
      </c>
      <c r="LZ78" s="11">
        <v>0</v>
      </c>
      <c r="MA78" s="11">
        <v>0</v>
      </c>
      <c r="MB78" s="11">
        <v>0</v>
      </c>
      <c r="MC78" s="11">
        <v>0</v>
      </c>
      <c r="MD78" s="11">
        <v>0</v>
      </c>
      <c r="ME78" s="11">
        <v>0</v>
      </c>
      <c r="MF78" s="11">
        <v>0</v>
      </c>
      <c r="MG78" s="11">
        <v>0</v>
      </c>
      <c r="MH78" s="11">
        <v>0</v>
      </c>
      <c r="MI78" s="11">
        <v>0</v>
      </c>
      <c r="MJ78" s="11">
        <v>0</v>
      </c>
      <c r="MK78" s="11">
        <v>0</v>
      </c>
      <c r="ML78" s="11">
        <v>0</v>
      </c>
      <c r="MM78" s="11">
        <v>0</v>
      </c>
      <c r="MN78" s="11">
        <v>0</v>
      </c>
      <c r="MO78" s="11">
        <v>0</v>
      </c>
      <c r="MP78" s="11">
        <v>0</v>
      </c>
      <c r="MQ78" s="11">
        <v>0</v>
      </c>
      <c r="MR78" s="11">
        <v>0</v>
      </c>
      <c r="MS78" s="11">
        <v>0</v>
      </c>
      <c r="MT78" s="11">
        <v>0</v>
      </c>
      <c r="MU78" s="11">
        <v>0</v>
      </c>
      <c r="MV78" s="11">
        <v>0</v>
      </c>
      <c r="MW78" s="11">
        <v>0</v>
      </c>
      <c r="MX78" s="11">
        <v>0</v>
      </c>
      <c r="MY78" s="11">
        <v>0</v>
      </c>
      <c r="MZ78" s="11">
        <v>0</v>
      </c>
      <c r="NA78" s="11">
        <v>0</v>
      </c>
      <c r="NB78" s="11">
        <v>0</v>
      </c>
      <c r="NC78" s="11">
        <v>0</v>
      </c>
      <c r="ND78" s="11">
        <v>0</v>
      </c>
      <c r="NE78" s="11">
        <v>0</v>
      </c>
      <c r="NF78" s="11">
        <v>0</v>
      </c>
      <c r="NG78" s="11">
        <v>0</v>
      </c>
      <c r="NH78" s="11">
        <v>0</v>
      </c>
      <c r="NI78" s="11">
        <v>0</v>
      </c>
      <c r="NJ78" s="11">
        <v>0</v>
      </c>
      <c r="NK78" s="11">
        <v>0</v>
      </c>
      <c r="NL78" s="11">
        <v>0</v>
      </c>
      <c r="NM78" s="11">
        <v>0</v>
      </c>
      <c r="NN78" s="11">
        <v>0</v>
      </c>
      <c r="NO78" s="11">
        <v>0</v>
      </c>
      <c r="NP78" s="11">
        <v>0</v>
      </c>
      <c r="NQ78" s="11">
        <v>0</v>
      </c>
      <c r="NR78" s="11">
        <v>0</v>
      </c>
      <c r="NS78" s="11">
        <v>0</v>
      </c>
      <c r="NT78" s="11">
        <v>0</v>
      </c>
      <c r="NU78" s="11">
        <v>0</v>
      </c>
      <c r="NV78" s="11">
        <v>0</v>
      </c>
      <c r="NW78" s="11">
        <v>0</v>
      </c>
      <c r="NX78" s="11">
        <v>0</v>
      </c>
      <c r="NY78" s="11">
        <v>0</v>
      </c>
      <c r="NZ78" s="11">
        <v>0</v>
      </c>
      <c r="OA78" s="11">
        <v>0</v>
      </c>
      <c r="OB78" s="11">
        <v>0</v>
      </c>
      <c r="OC78" s="11">
        <v>0</v>
      </c>
      <c r="OD78" s="11">
        <v>0</v>
      </c>
      <c r="OE78" s="11">
        <v>0</v>
      </c>
      <c r="OF78" s="11">
        <v>0</v>
      </c>
      <c r="OG78" s="11">
        <v>0</v>
      </c>
      <c r="OH78" s="11">
        <v>67.193933098861592</v>
      </c>
      <c r="OI78" s="11">
        <v>0</v>
      </c>
      <c r="OJ78" s="11">
        <v>0</v>
      </c>
      <c r="OK78" s="11">
        <v>0</v>
      </c>
      <c r="OL78" s="11">
        <v>0</v>
      </c>
      <c r="OM78" s="11">
        <v>0</v>
      </c>
      <c r="ON78" s="11">
        <v>0</v>
      </c>
      <c r="OO78" s="11">
        <v>0.19205318736297619</v>
      </c>
      <c r="OP78" s="11">
        <v>0</v>
      </c>
      <c r="OQ78" s="11">
        <v>0</v>
      </c>
      <c r="OR78" s="11">
        <v>41.754213318912534</v>
      </c>
      <c r="OS78" s="11">
        <v>0</v>
      </c>
      <c r="OT78" s="11">
        <v>0</v>
      </c>
      <c r="OU78" s="11">
        <v>0</v>
      </c>
      <c r="OV78" s="11">
        <v>0</v>
      </c>
      <c r="OW78" s="11">
        <v>0</v>
      </c>
      <c r="OX78" s="11">
        <v>0</v>
      </c>
      <c r="OY78" s="11">
        <v>0.11934157421522691</v>
      </c>
      <c r="OZ78" s="11">
        <v>0</v>
      </c>
      <c r="PA78" s="11">
        <v>0</v>
      </c>
      <c r="PB78" s="11">
        <v>31.407247334898248</v>
      </c>
      <c r="PC78" s="11">
        <v>3.5461995972454675E-2</v>
      </c>
      <c r="PD78" s="11">
        <v>0</v>
      </c>
      <c r="PE78" s="11">
        <v>0</v>
      </c>
      <c r="PF78" s="11">
        <v>0</v>
      </c>
      <c r="PG78" s="11">
        <v>0</v>
      </c>
      <c r="PH78" s="11">
        <v>0</v>
      </c>
      <c r="PI78" s="11">
        <v>0</v>
      </c>
      <c r="PJ78" s="11">
        <v>0</v>
      </c>
      <c r="PK78" s="11">
        <v>0</v>
      </c>
      <c r="PL78" s="11">
        <v>5.7797437626138457</v>
      </c>
      <c r="PM78" s="11">
        <v>6.5259221174690137E-3</v>
      </c>
      <c r="PN78" s="11">
        <v>0</v>
      </c>
      <c r="PO78" s="11">
        <v>0</v>
      </c>
      <c r="PP78" s="11">
        <v>0</v>
      </c>
      <c r="PQ78" s="11">
        <v>0</v>
      </c>
      <c r="PR78" s="11">
        <v>0</v>
      </c>
      <c r="PS78" s="11">
        <v>0</v>
      </c>
      <c r="PT78" s="11">
        <v>0</v>
      </c>
      <c r="PU78" s="11">
        <v>0</v>
      </c>
      <c r="PV78" s="11">
        <v>28.441551129747758</v>
      </c>
      <c r="PW78" s="11">
        <v>0</v>
      </c>
      <c r="PX78" s="11">
        <v>0</v>
      </c>
      <c r="PY78" s="11">
        <v>0</v>
      </c>
      <c r="PZ78" s="11">
        <v>0</v>
      </c>
      <c r="QA78" s="11">
        <v>0</v>
      </c>
      <c r="QB78" s="11">
        <v>20.513188489550632</v>
      </c>
      <c r="QC78" s="11">
        <v>0</v>
      </c>
      <c r="QD78" s="11">
        <v>0</v>
      </c>
      <c r="QE78" s="11">
        <v>0</v>
      </c>
      <c r="QF78" s="11">
        <v>4.159448295912167</v>
      </c>
      <c r="QG78" s="11">
        <v>0</v>
      </c>
      <c r="QH78" s="11">
        <v>0</v>
      </c>
      <c r="QI78" s="11">
        <v>0</v>
      </c>
      <c r="QJ78" s="11">
        <v>0</v>
      </c>
      <c r="QK78" s="11">
        <v>0</v>
      </c>
      <c r="QL78" s="11">
        <v>2.9999610962618828</v>
      </c>
      <c r="QM78" s="11">
        <v>0</v>
      </c>
      <c r="QN78" s="11">
        <v>0</v>
      </c>
      <c r="QO78" s="11">
        <v>0</v>
      </c>
      <c r="QP78" s="11">
        <v>22.432909314986471</v>
      </c>
      <c r="QQ78" s="11">
        <v>0</v>
      </c>
      <c r="QR78" s="11">
        <v>0</v>
      </c>
      <c r="QS78" s="11">
        <v>0</v>
      </c>
      <c r="QT78" s="11">
        <v>0</v>
      </c>
      <c r="QU78" s="11">
        <v>0</v>
      </c>
      <c r="QV78" s="11">
        <v>0</v>
      </c>
      <c r="QW78" s="11">
        <v>36.727615250685247</v>
      </c>
      <c r="QX78" s="11">
        <v>0</v>
      </c>
      <c r="QY78" s="11">
        <v>0</v>
      </c>
      <c r="QZ78" s="11">
        <v>0.6409176440324732</v>
      </c>
      <c r="RA78" s="11">
        <v>0</v>
      </c>
      <c r="RB78" s="11">
        <v>0</v>
      </c>
      <c r="RC78" s="11">
        <v>0</v>
      </c>
      <c r="RD78" s="11">
        <v>0</v>
      </c>
      <c r="RE78" s="11">
        <v>0</v>
      </c>
      <c r="RF78" s="11">
        <v>0</v>
      </c>
      <c r="RG78" s="11">
        <v>1.0493233983554093</v>
      </c>
      <c r="RH78" s="11">
        <v>0</v>
      </c>
      <c r="RI78" s="11">
        <v>0</v>
      </c>
      <c r="RJ78" s="11">
        <v>11.826333711691261</v>
      </c>
      <c r="RK78" s="11">
        <v>0</v>
      </c>
      <c r="RL78" s="11">
        <v>0</v>
      </c>
      <c r="RM78" s="11">
        <v>0</v>
      </c>
      <c r="RN78" s="11">
        <v>0</v>
      </c>
      <c r="RO78" s="11">
        <v>0</v>
      </c>
      <c r="RP78" s="11">
        <v>0</v>
      </c>
      <c r="RQ78" s="11">
        <v>0</v>
      </c>
      <c r="RR78" s="11">
        <v>0</v>
      </c>
      <c r="RS78" s="11">
        <v>0</v>
      </c>
      <c r="RT78" s="11">
        <v>12.414013383676778</v>
      </c>
      <c r="RU78" s="11">
        <v>0</v>
      </c>
      <c r="RV78" s="11">
        <v>0</v>
      </c>
      <c r="RW78" s="11">
        <v>0</v>
      </c>
      <c r="RX78" s="11">
        <v>0</v>
      </c>
      <c r="RY78" s="11">
        <v>0</v>
      </c>
      <c r="RZ78" s="11">
        <v>0</v>
      </c>
      <c r="SA78" s="11">
        <v>0</v>
      </c>
      <c r="SB78" s="11">
        <v>0</v>
      </c>
      <c r="SC78" s="11">
        <v>0</v>
      </c>
      <c r="SD78" s="11">
        <v>14.052482560264144</v>
      </c>
      <c r="SE78" s="11">
        <v>0</v>
      </c>
      <c r="SF78" s="11">
        <v>0</v>
      </c>
      <c r="SG78" s="11">
        <v>0</v>
      </c>
      <c r="SH78" s="11">
        <v>0</v>
      </c>
      <c r="SI78" s="11">
        <v>0</v>
      </c>
      <c r="SJ78" s="11">
        <v>0</v>
      </c>
      <c r="SK78" s="11">
        <v>0</v>
      </c>
      <c r="SL78" s="11">
        <v>0</v>
      </c>
      <c r="SM78" s="11">
        <v>0</v>
      </c>
      <c r="SN78" s="11">
        <v>44.712000000000003</v>
      </c>
      <c r="SO78" s="11">
        <v>0</v>
      </c>
      <c r="SP78" s="11">
        <v>0</v>
      </c>
      <c r="SQ78" s="11">
        <v>0</v>
      </c>
      <c r="SR78" s="11">
        <v>0</v>
      </c>
      <c r="SS78" s="11">
        <v>0</v>
      </c>
      <c r="ST78" s="11">
        <v>796.91099999999994</v>
      </c>
      <c r="SU78" s="11">
        <v>294.92399999999998</v>
      </c>
      <c r="SV78" s="11">
        <v>0</v>
      </c>
      <c r="SW78" s="11">
        <v>0</v>
      </c>
      <c r="SX78" s="11">
        <v>18.112455339258066</v>
      </c>
      <c r="SY78" s="11">
        <v>0</v>
      </c>
      <c r="SZ78" s="11">
        <v>0</v>
      </c>
      <c r="TA78" s="11">
        <v>0</v>
      </c>
      <c r="TB78" s="11">
        <v>0</v>
      </c>
      <c r="TC78" s="11">
        <v>0</v>
      </c>
      <c r="TD78" s="11">
        <v>0</v>
      </c>
      <c r="TE78" s="11">
        <v>0</v>
      </c>
      <c r="TF78" s="11">
        <v>0</v>
      </c>
      <c r="TG78" s="11">
        <v>0</v>
      </c>
      <c r="TH78" s="11">
        <v>0.52534872716774406</v>
      </c>
      <c r="TI78" s="11">
        <v>0</v>
      </c>
      <c r="TJ78" s="11">
        <v>0</v>
      </c>
      <c r="TK78" s="11">
        <v>0</v>
      </c>
      <c r="TL78" s="11">
        <v>0</v>
      </c>
      <c r="TM78" s="11">
        <v>0</v>
      </c>
      <c r="TN78" s="11">
        <v>0</v>
      </c>
      <c r="TO78" s="11">
        <v>0</v>
      </c>
      <c r="TP78" s="11">
        <v>0</v>
      </c>
      <c r="TQ78" s="11">
        <v>0</v>
      </c>
      <c r="TR78" s="11">
        <v>0</v>
      </c>
      <c r="TS78" s="11">
        <v>0</v>
      </c>
      <c r="TT78" s="11">
        <v>0</v>
      </c>
      <c r="TU78" s="11">
        <v>0</v>
      </c>
      <c r="TV78" s="11">
        <v>0</v>
      </c>
      <c r="TW78" s="11">
        <v>0</v>
      </c>
      <c r="TX78" s="11">
        <v>0</v>
      </c>
      <c r="TY78" s="11">
        <v>0</v>
      </c>
      <c r="TZ78" s="11">
        <v>0</v>
      </c>
      <c r="UA78" s="11">
        <v>0</v>
      </c>
      <c r="UB78" s="11">
        <v>0</v>
      </c>
      <c r="UC78" s="11">
        <v>0</v>
      </c>
      <c r="UD78" s="11">
        <v>0</v>
      </c>
      <c r="UE78" s="11">
        <v>0</v>
      </c>
      <c r="UF78" s="11">
        <v>0</v>
      </c>
      <c r="UG78" s="11">
        <v>0</v>
      </c>
      <c r="UH78" s="11">
        <v>0</v>
      </c>
      <c r="UI78" s="11">
        <v>0</v>
      </c>
      <c r="UJ78" s="11">
        <v>0</v>
      </c>
      <c r="UK78" s="11">
        <v>0</v>
      </c>
      <c r="UL78" s="11">
        <v>0</v>
      </c>
      <c r="UM78" s="11">
        <v>0</v>
      </c>
      <c r="UN78" s="11">
        <v>0</v>
      </c>
      <c r="UO78" s="11">
        <v>0</v>
      </c>
      <c r="UP78" s="11">
        <v>0</v>
      </c>
      <c r="UQ78" s="11">
        <v>0</v>
      </c>
      <c r="UR78" s="11">
        <v>0</v>
      </c>
      <c r="US78" s="11">
        <v>0</v>
      </c>
      <c r="UT78" s="11">
        <v>0</v>
      </c>
      <c r="UU78" s="11">
        <v>0</v>
      </c>
      <c r="UV78" s="11">
        <v>0</v>
      </c>
      <c r="UW78" s="11">
        <v>0</v>
      </c>
      <c r="UX78" s="11">
        <v>0</v>
      </c>
      <c r="UY78" s="11">
        <v>0</v>
      </c>
      <c r="UZ78" s="11">
        <v>0</v>
      </c>
      <c r="VA78" s="11">
        <v>0</v>
      </c>
      <c r="VB78" s="11">
        <v>0</v>
      </c>
      <c r="VC78" s="11">
        <v>0</v>
      </c>
      <c r="VD78" s="11">
        <v>0</v>
      </c>
      <c r="VE78" s="11">
        <v>0</v>
      </c>
      <c r="VF78" s="11">
        <v>0</v>
      </c>
      <c r="VG78" s="11">
        <v>0</v>
      </c>
      <c r="VH78" s="11">
        <v>0</v>
      </c>
      <c r="VI78" s="11">
        <v>0</v>
      </c>
      <c r="VJ78" s="11">
        <v>0</v>
      </c>
      <c r="VK78" s="11">
        <v>0</v>
      </c>
      <c r="VL78" s="11">
        <v>0</v>
      </c>
      <c r="VM78" s="11">
        <v>0</v>
      </c>
      <c r="VN78" s="11">
        <v>0</v>
      </c>
      <c r="VO78" s="11">
        <v>0</v>
      </c>
      <c r="VP78" s="11">
        <v>0</v>
      </c>
      <c r="VQ78" s="11">
        <v>0</v>
      </c>
      <c r="VR78" s="11">
        <v>0</v>
      </c>
      <c r="VS78" s="11">
        <v>0</v>
      </c>
      <c r="VT78" s="11">
        <v>0</v>
      </c>
      <c r="VU78" s="11">
        <v>0</v>
      </c>
      <c r="VV78" s="11">
        <v>0</v>
      </c>
      <c r="VW78" s="11">
        <v>0</v>
      </c>
      <c r="VX78" s="11">
        <v>0</v>
      </c>
      <c r="VY78" s="11">
        <v>0</v>
      </c>
      <c r="VZ78" s="11">
        <v>0</v>
      </c>
      <c r="WA78" s="11">
        <v>0</v>
      </c>
      <c r="WB78" s="11">
        <v>0</v>
      </c>
      <c r="WC78" s="11">
        <v>0</v>
      </c>
      <c r="WD78" s="11">
        <v>0</v>
      </c>
      <c r="WE78" s="11">
        <v>0</v>
      </c>
      <c r="WF78" s="11">
        <v>0</v>
      </c>
      <c r="WG78" s="11">
        <v>0</v>
      </c>
      <c r="WH78" s="11">
        <v>0</v>
      </c>
      <c r="WI78" s="11">
        <v>0</v>
      </c>
      <c r="WJ78" s="11">
        <v>0</v>
      </c>
      <c r="WK78" s="11">
        <v>0</v>
      </c>
      <c r="WL78" s="11">
        <v>0</v>
      </c>
      <c r="WM78" s="11">
        <v>0</v>
      </c>
      <c r="WN78" s="11">
        <v>0</v>
      </c>
      <c r="WO78" s="11">
        <v>0</v>
      </c>
      <c r="WP78" s="11">
        <v>0</v>
      </c>
      <c r="WQ78" s="11">
        <v>0</v>
      </c>
      <c r="WR78" s="11">
        <v>0</v>
      </c>
      <c r="WS78" s="11">
        <v>0</v>
      </c>
      <c r="WT78" s="11">
        <v>1.7445946185061321</v>
      </c>
      <c r="WU78" s="11">
        <v>0</v>
      </c>
      <c r="WV78" s="11">
        <v>0</v>
      </c>
      <c r="WW78" s="11">
        <v>0</v>
      </c>
      <c r="WX78" s="11">
        <v>0</v>
      </c>
      <c r="WY78" s="11">
        <v>0</v>
      </c>
      <c r="WZ78" s="11">
        <v>76.563225057965681</v>
      </c>
      <c r="XA78" s="11">
        <v>0</v>
      </c>
      <c r="XB78" s="11">
        <v>0</v>
      </c>
      <c r="XC78" s="11">
        <v>0</v>
      </c>
      <c r="XD78" s="11">
        <v>3.215435491022276</v>
      </c>
      <c r="XE78" s="11">
        <v>0</v>
      </c>
      <c r="XF78" s="11">
        <v>0</v>
      </c>
      <c r="XG78" s="11">
        <v>0</v>
      </c>
      <c r="XH78" s="11">
        <v>0</v>
      </c>
      <c r="XI78" s="11">
        <v>0</v>
      </c>
      <c r="XJ78" s="11">
        <v>141.11250175087227</v>
      </c>
      <c r="XK78" s="11">
        <v>0</v>
      </c>
      <c r="XL78" s="11">
        <v>0</v>
      </c>
      <c r="XM78" s="11">
        <v>0</v>
      </c>
      <c r="XN78" s="11">
        <v>0</v>
      </c>
      <c r="XO78" s="11">
        <v>0</v>
      </c>
      <c r="XP78" s="11">
        <v>0</v>
      </c>
    </row>
    <row r="79" spans="1:640">
      <c r="A79" s="6">
        <v>348</v>
      </c>
      <c r="B79" s="3" t="s">
        <v>196</v>
      </c>
      <c r="C79" s="8">
        <f t="shared" si="13"/>
        <v>8682.8779470819463</v>
      </c>
      <c r="D79" s="8">
        <f t="shared" si="14"/>
        <v>1192.9987829842325</v>
      </c>
      <c r="E79" s="60">
        <f t="shared" si="17"/>
        <v>9875.8767300661784</v>
      </c>
      <c r="F79" s="9">
        <f t="shared" si="15"/>
        <v>4208.5143908381488</v>
      </c>
      <c r="G79" s="9">
        <f t="shared" si="16"/>
        <v>9302.5660450589658</v>
      </c>
      <c r="H79" s="9">
        <f t="shared" si="18"/>
        <v>13511.080435897115</v>
      </c>
      <c r="I79" s="10">
        <f t="shared" si="19"/>
        <v>12891.392337920095</v>
      </c>
      <c r="J79" s="10">
        <f t="shared" si="20"/>
        <v>10495.564828043198</v>
      </c>
      <c r="K79" s="10">
        <f t="shared" si="21"/>
        <v>23386.957165963293</v>
      </c>
      <c r="L79" s="57">
        <v>4673.8435290456209</v>
      </c>
      <c r="M79" s="57">
        <v>64.997761252702134</v>
      </c>
      <c r="N79" s="57">
        <v>3944.0366567836245</v>
      </c>
      <c r="O79" s="57">
        <v>30</v>
      </c>
      <c r="P79" s="57">
        <v>170</v>
      </c>
      <c r="Q79" s="57">
        <v>0</v>
      </c>
      <c r="R79" s="57">
        <v>0</v>
      </c>
      <c r="S79" s="57">
        <v>818.1474333047164</v>
      </c>
      <c r="T79" s="57">
        <v>174.85134967951618</v>
      </c>
      <c r="U79" s="58">
        <v>1618.4634397158316</v>
      </c>
      <c r="V79" s="58">
        <v>66.253835538804424</v>
      </c>
      <c r="W79" s="58">
        <v>2523.7971155835126</v>
      </c>
      <c r="X79" s="58">
        <v>0</v>
      </c>
      <c r="Y79" s="58">
        <v>0</v>
      </c>
      <c r="Z79" s="58">
        <v>0</v>
      </c>
      <c r="AA79" s="58">
        <v>0</v>
      </c>
      <c r="AB79" s="58">
        <v>526.7968608323016</v>
      </c>
      <c r="AC79" s="58">
        <v>8775.7691842266649</v>
      </c>
      <c r="AD79" s="59">
        <f t="shared" si="12"/>
        <v>6292.3069687614525</v>
      </c>
      <c r="AE79" s="59">
        <f t="shared" si="12"/>
        <v>131.25159679150656</v>
      </c>
      <c r="AF79" s="59">
        <f t="shared" si="12"/>
        <v>6467.8337723671375</v>
      </c>
      <c r="AG79" s="59">
        <f t="shared" si="12"/>
        <v>30</v>
      </c>
      <c r="AH79" s="59">
        <f t="shared" si="12"/>
        <v>170</v>
      </c>
      <c r="AI79" s="59">
        <f t="shared" si="12"/>
        <v>0</v>
      </c>
      <c r="AJ79" s="59">
        <f t="shared" si="22"/>
        <v>0</v>
      </c>
      <c r="AK79" s="59">
        <f t="shared" si="22"/>
        <v>1344.944294137018</v>
      </c>
      <c r="AL79" s="59">
        <f t="shared" si="22"/>
        <v>8950.6205339061817</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43.55035287697914</v>
      </c>
      <c r="CC79" s="11">
        <v>2021.9909161662235</v>
      </c>
      <c r="CD79" s="11">
        <v>0</v>
      </c>
      <c r="CE79" s="11">
        <v>150</v>
      </c>
      <c r="CF79" s="11">
        <v>0</v>
      </c>
      <c r="CG79" s="11">
        <v>0</v>
      </c>
      <c r="CH79" s="11">
        <v>211.75179213386423</v>
      </c>
      <c r="CI79" s="11">
        <v>0</v>
      </c>
      <c r="CJ79" s="11">
        <v>0</v>
      </c>
      <c r="CK79" s="11">
        <v>0</v>
      </c>
      <c r="CL79" s="11">
        <v>46.740187123020853</v>
      </c>
      <c r="CM79" s="11">
        <v>2170.091113833776</v>
      </c>
      <c r="CN79" s="11">
        <v>0</v>
      </c>
      <c r="CO79" s="11">
        <v>0</v>
      </c>
      <c r="CP79" s="11">
        <v>0</v>
      </c>
      <c r="CQ79" s="11">
        <v>0</v>
      </c>
      <c r="CR79" s="11">
        <v>388.24820786613577</v>
      </c>
      <c r="CS79" s="11">
        <v>0</v>
      </c>
      <c r="CT79" s="11">
        <v>0</v>
      </c>
      <c r="CU79" s="11">
        <v>0</v>
      </c>
      <c r="CV79" s="11">
        <v>0.63572269040952001</v>
      </c>
      <c r="CW79" s="11">
        <v>0</v>
      </c>
      <c r="CX79" s="11">
        <v>0</v>
      </c>
      <c r="CY79" s="11">
        <v>0</v>
      </c>
      <c r="CZ79" s="11">
        <v>0</v>
      </c>
      <c r="DA79" s="11">
        <v>0</v>
      </c>
      <c r="DB79" s="11">
        <v>0</v>
      </c>
      <c r="DC79" s="11">
        <v>0</v>
      </c>
      <c r="DD79" s="11">
        <v>0</v>
      </c>
      <c r="DE79" s="11">
        <v>0</v>
      </c>
      <c r="DF79" s="11">
        <v>19.364277309590477</v>
      </c>
      <c r="DG79" s="11">
        <v>0</v>
      </c>
      <c r="DH79" s="11">
        <v>0</v>
      </c>
      <c r="DI79" s="11">
        <v>0</v>
      </c>
      <c r="DJ79" s="11">
        <v>0</v>
      </c>
      <c r="DK79" s="11">
        <v>0</v>
      </c>
      <c r="DL79" s="11">
        <v>0</v>
      </c>
      <c r="DM79" s="11">
        <v>0</v>
      </c>
      <c r="DN79" s="11">
        <v>0</v>
      </c>
      <c r="DO79" s="11">
        <v>0</v>
      </c>
      <c r="DP79" s="11">
        <v>0</v>
      </c>
      <c r="DQ79" s="11">
        <v>0</v>
      </c>
      <c r="DR79" s="11">
        <v>0</v>
      </c>
      <c r="DS79" s="11">
        <v>20</v>
      </c>
      <c r="DT79" s="11">
        <v>0</v>
      </c>
      <c r="DU79" s="11">
        <v>0</v>
      </c>
      <c r="DV79" s="11">
        <v>-7.4012028015980889</v>
      </c>
      <c r="DW79" s="11">
        <v>0</v>
      </c>
      <c r="DX79" s="11">
        <v>0</v>
      </c>
      <c r="DY79" s="11">
        <v>0</v>
      </c>
      <c r="DZ79" s="11">
        <v>0</v>
      </c>
      <c r="EA79" s="11">
        <v>0</v>
      </c>
      <c r="EB79" s="11">
        <v>0</v>
      </c>
      <c r="EC79" s="11">
        <v>0</v>
      </c>
      <c r="ED79" s="11">
        <v>0</v>
      </c>
      <c r="EE79" s="11">
        <v>0</v>
      </c>
      <c r="EF79" s="11">
        <v>7.401102036070597</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8577.84</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11">
        <v>0</v>
      </c>
      <c r="GQ79" s="11">
        <v>578.39499999999998</v>
      </c>
      <c r="GR79" s="11">
        <v>20</v>
      </c>
      <c r="GS79" s="11">
        <v>0</v>
      </c>
      <c r="GT79" s="11">
        <v>0</v>
      </c>
      <c r="GU79" s="11">
        <v>0</v>
      </c>
      <c r="GV79" s="11">
        <v>0</v>
      </c>
      <c r="GW79" s="11">
        <v>0</v>
      </c>
      <c r="GX79" s="11">
        <v>111.65600000000001</v>
      </c>
      <c r="GY79" s="11">
        <v>0</v>
      </c>
      <c r="GZ79" s="11">
        <v>0</v>
      </c>
      <c r="HA79" s="11">
        <v>0</v>
      </c>
      <c r="HB79" s="11">
        <v>0</v>
      </c>
      <c r="HC79" s="11">
        <v>0</v>
      </c>
      <c r="HD79" s="11">
        <v>0</v>
      </c>
      <c r="HE79" s="11">
        <v>0</v>
      </c>
      <c r="HF79" s="11">
        <v>0</v>
      </c>
      <c r="HG79" s="11">
        <v>0</v>
      </c>
      <c r="HH79" s="11">
        <v>0</v>
      </c>
      <c r="HI79" s="11">
        <v>0</v>
      </c>
      <c r="HJ79" s="11">
        <v>0</v>
      </c>
      <c r="HK79" s="11">
        <v>0</v>
      </c>
      <c r="HL79" s="11">
        <v>0</v>
      </c>
      <c r="HM79" s="11">
        <v>0</v>
      </c>
      <c r="HN79" s="11">
        <v>0</v>
      </c>
      <c r="HO79" s="11">
        <v>0</v>
      </c>
      <c r="HP79" s="11">
        <v>0</v>
      </c>
      <c r="HQ79" s="11">
        <v>0</v>
      </c>
      <c r="HR79" s="11">
        <v>0</v>
      </c>
      <c r="HS79" s="11">
        <v>0</v>
      </c>
      <c r="HT79" s="11">
        <v>0</v>
      </c>
      <c r="HU79" s="11">
        <v>0</v>
      </c>
      <c r="HV79" s="11">
        <v>0</v>
      </c>
      <c r="HW79" s="11">
        <v>0</v>
      </c>
      <c r="HX79" s="11">
        <v>0</v>
      </c>
      <c r="HY79" s="11">
        <v>0</v>
      </c>
      <c r="HZ79" s="11">
        <v>0</v>
      </c>
      <c r="IA79" s="11">
        <v>0</v>
      </c>
      <c r="IB79" s="11">
        <v>0</v>
      </c>
      <c r="IC79" s="11">
        <v>0</v>
      </c>
      <c r="ID79" s="11">
        <v>0</v>
      </c>
      <c r="IE79" s="11">
        <v>0</v>
      </c>
      <c r="IF79" s="11">
        <v>0</v>
      </c>
      <c r="IG79" s="11">
        <v>0</v>
      </c>
      <c r="IH79" s="11">
        <v>0</v>
      </c>
      <c r="II79" s="11">
        <v>0</v>
      </c>
      <c r="IJ79" s="11">
        <v>0</v>
      </c>
      <c r="IK79" s="11">
        <v>0</v>
      </c>
      <c r="IL79" s="11">
        <v>0</v>
      </c>
      <c r="IM79" s="11">
        <v>0</v>
      </c>
      <c r="IN79" s="11">
        <v>0</v>
      </c>
      <c r="IO79" s="11">
        <v>0</v>
      </c>
      <c r="IP79" s="11">
        <v>0</v>
      </c>
      <c r="IQ79" s="11">
        <v>0</v>
      </c>
      <c r="IR79" s="11">
        <v>0</v>
      </c>
      <c r="IS79" s="11">
        <v>0</v>
      </c>
      <c r="IT79" s="11">
        <v>0</v>
      </c>
      <c r="IU79" s="11">
        <v>0</v>
      </c>
      <c r="IV79" s="11">
        <v>0</v>
      </c>
      <c r="IW79" s="11">
        <v>0</v>
      </c>
      <c r="IX79" s="11">
        <v>0</v>
      </c>
      <c r="IY79" s="11">
        <v>0</v>
      </c>
      <c r="IZ79" s="11">
        <v>0</v>
      </c>
      <c r="JA79" s="11">
        <v>0</v>
      </c>
      <c r="JB79" s="11">
        <v>0</v>
      </c>
      <c r="JC79" s="11">
        <v>0</v>
      </c>
      <c r="JD79" s="11">
        <v>0</v>
      </c>
      <c r="JE79" s="11">
        <v>0</v>
      </c>
      <c r="JF79" s="11">
        <v>0</v>
      </c>
      <c r="JG79" s="11">
        <v>0</v>
      </c>
      <c r="JH79" s="11">
        <v>0</v>
      </c>
      <c r="JI79" s="11">
        <v>0</v>
      </c>
      <c r="JJ79" s="11">
        <v>0</v>
      </c>
      <c r="JK79" s="11">
        <v>0</v>
      </c>
      <c r="JL79" s="11">
        <v>0</v>
      </c>
      <c r="JM79" s="11">
        <v>0</v>
      </c>
      <c r="JN79" s="11">
        <v>0</v>
      </c>
      <c r="JO79" s="11">
        <v>0</v>
      </c>
      <c r="JP79" s="11">
        <v>90.30261999999999</v>
      </c>
      <c r="JQ79" s="11">
        <v>0</v>
      </c>
      <c r="JR79" s="11">
        <v>0</v>
      </c>
      <c r="JS79" s="11">
        <v>0</v>
      </c>
      <c r="JT79" s="11">
        <v>0</v>
      </c>
      <c r="JU79" s="11">
        <v>0</v>
      </c>
      <c r="JV79" s="11">
        <v>0</v>
      </c>
      <c r="JW79" s="11">
        <v>0</v>
      </c>
      <c r="JX79" s="11">
        <v>0</v>
      </c>
      <c r="JY79" s="11">
        <v>0</v>
      </c>
      <c r="JZ79" s="11">
        <v>0</v>
      </c>
      <c r="KA79" s="11">
        <v>0</v>
      </c>
      <c r="KB79" s="11">
        <v>0</v>
      </c>
      <c r="KC79" s="11">
        <v>0</v>
      </c>
      <c r="KD79" s="11">
        <v>0</v>
      </c>
      <c r="KE79" s="11">
        <v>0</v>
      </c>
      <c r="KF79" s="11">
        <v>0</v>
      </c>
      <c r="KG79" s="11">
        <v>0</v>
      </c>
      <c r="KH79" s="11">
        <v>0</v>
      </c>
      <c r="KI79" s="11">
        <v>0</v>
      </c>
      <c r="KJ79" s="11">
        <v>0</v>
      </c>
      <c r="KK79" s="11">
        <v>0</v>
      </c>
      <c r="KL79" s="11">
        <v>0</v>
      </c>
      <c r="KM79" s="11">
        <v>0</v>
      </c>
      <c r="KN79" s="11">
        <v>0</v>
      </c>
      <c r="KO79" s="11">
        <v>0</v>
      </c>
      <c r="KP79" s="11">
        <v>0</v>
      </c>
      <c r="KQ79" s="11">
        <v>0</v>
      </c>
      <c r="KR79" s="11">
        <v>0</v>
      </c>
      <c r="KS79" s="11">
        <v>0</v>
      </c>
      <c r="KT79" s="11">
        <v>0</v>
      </c>
      <c r="KU79" s="11">
        <v>0</v>
      </c>
      <c r="KV79" s="11">
        <v>0</v>
      </c>
      <c r="KW79" s="11">
        <v>0</v>
      </c>
      <c r="KX79" s="11">
        <v>0</v>
      </c>
      <c r="KY79" s="11">
        <v>0</v>
      </c>
      <c r="KZ79" s="11">
        <v>0</v>
      </c>
      <c r="LA79" s="11">
        <v>0</v>
      </c>
      <c r="LB79" s="11">
        <v>0</v>
      </c>
      <c r="LC79" s="11">
        <v>0</v>
      </c>
      <c r="LD79" s="11">
        <v>0</v>
      </c>
      <c r="LE79" s="11">
        <v>0</v>
      </c>
      <c r="LF79" s="11">
        <v>0</v>
      </c>
      <c r="LG79" s="11">
        <v>0</v>
      </c>
      <c r="LH79" s="11">
        <v>0</v>
      </c>
      <c r="LI79" s="11">
        <v>0</v>
      </c>
      <c r="LJ79" s="11">
        <v>0</v>
      </c>
      <c r="LK79" s="11">
        <v>0</v>
      </c>
      <c r="LL79" s="11">
        <v>0</v>
      </c>
      <c r="LM79" s="11">
        <v>0</v>
      </c>
      <c r="LN79" s="11">
        <v>0</v>
      </c>
      <c r="LO79" s="11">
        <v>0</v>
      </c>
      <c r="LP79" s="11">
        <v>0</v>
      </c>
      <c r="LQ79" s="11">
        <v>0</v>
      </c>
      <c r="LR79" s="11">
        <v>0</v>
      </c>
      <c r="LS79" s="11">
        <v>0</v>
      </c>
      <c r="LT79" s="11">
        <v>0</v>
      </c>
      <c r="LU79" s="11">
        <v>0</v>
      </c>
      <c r="LV79" s="11">
        <v>0</v>
      </c>
      <c r="LW79" s="11">
        <v>0</v>
      </c>
      <c r="LX79" s="11">
        <v>0</v>
      </c>
      <c r="LY79" s="11">
        <v>0</v>
      </c>
      <c r="LZ79" s="11">
        <v>0</v>
      </c>
      <c r="MA79" s="11">
        <v>0</v>
      </c>
      <c r="MB79" s="11">
        <v>0</v>
      </c>
      <c r="MC79" s="11">
        <v>0</v>
      </c>
      <c r="MD79" s="11">
        <v>0</v>
      </c>
      <c r="ME79" s="11">
        <v>0</v>
      </c>
      <c r="MF79" s="11">
        <v>0</v>
      </c>
      <c r="MG79" s="11">
        <v>0</v>
      </c>
      <c r="MH79" s="11">
        <v>0</v>
      </c>
      <c r="MI79" s="11">
        <v>0</v>
      </c>
      <c r="MJ79" s="11">
        <v>0</v>
      </c>
      <c r="MK79" s="11">
        <v>0</v>
      </c>
      <c r="ML79" s="11">
        <v>0</v>
      </c>
      <c r="MM79" s="11">
        <v>0</v>
      </c>
      <c r="MN79" s="11">
        <v>0</v>
      </c>
      <c r="MO79" s="11">
        <v>0</v>
      </c>
      <c r="MP79" s="11">
        <v>0</v>
      </c>
      <c r="MQ79" s="11">
        <v>0</v>
      </c>
      <c r="MR79" s="11">
        <v>322.32887551294061</v>
      </c>
      <c r="MS79" s="11">
        <v>0</v>
      </c>
      <c r="MT79" s="11">
        <v>0</v>
      </c>
      <c r="MU79" s="11">
        <v>0</v>
      </c>
      <c r="MV79" s="11">
        <v>0</v>
      </c>
      <c r="MW79" s="11">
        <v>0</v>
      </c>
      <c r="MX79" s="11">
        <v>0</v>
      </c>
      <c r="MY79" s="11">
        <v>0</v>
      </c>
      <c r="MZ79" s="11">
        <v>0</v>
      </c>
      <c r="NA79" s="11">
        <v>0</v>
      </c>
      <c r="NB79" s="11">
        <v>0</v>
      </c>
      <c r="NC79" s="11">
        <v>0</v>
      </c>
      <c r="ND79" s="11">
        <v>0</v>
      </c>
      <c r="NE79" s="11">
        <v>0</v>
      </c>
      <c r="NF79" s="11">
        <v>0</v>
      </c>
      <c r="NG79" s="11">
        <v>0</v>
      </c>
      <c r="NH79" s="11">
        <v>0</v>
      </c>
      <c r="NI79" s="11">
        <v>0</v>
      </c>
      <c r="NJ79" s="11">
        <v>0</v>
      </c>
      <c r="NK79" s="11">
        <v>0</v>
      </c>
      <c r="NL79" s="11">
        <v>0</v>
      </c>
      <c r="NM79" s="11">
        <v>0</v>
      </c>
      <c r="NN79" s="11">
        <v>0</v>
      </c>
      <c r="NO79" s="11">
        <v>0</v>
      </c>
      <c r="NP79" s="11">
        <v>0</v>
      </c>
      <c r="NQ79" s="11">
        <v>0</v>
      </c>
      <c r="NR79" s="11">
        <v>0</v>
      </c>
      <c r="NS79" s="11">
        <v>0</v>
      </c>
      <c r="NT79" s="11">
        <v>0</v>
      </c>
      <c r="NU79" s="11">
        <v>0</v>
      </c>
      <c r="NV79" s="11">
        <v>0</v>
      </c>
      <c r="NW79" s="11">
        <v>0</v>
      </c>
      <c r="NX79" s="11">
        <v>0</v>
      </c>
      <c r="NY79" s="11">
        <v>0</v>
      </c>
      <c r="NZ79" s="11">
        <v>0</v>
      </c>
      <c r="OA79" s="11">
        <v>0</v>
      </c>
      <c r="OB79" s="11">
        <v>0</v>
      </c>
      <c r="OC79" s="11">
        <v>0</v>
      </c>
      <c r="OD79" s="11">
        <v>0</v>
      </c>
      <c r="OE79" s="11">
        <v>18.2006678866905</v>
      </c>
      <c r="OF79" s="11">
        <v>0</v>
      </c>
      <c r="OG79" s="11">
        <v>0</v>
      </c>
      <c r="OH79" s="11">
        <v>1537.9960097297239</v>
      </c>
      <c r="OI79" s="11">
        <v>0</v>
      </c>
      <c r="OJ79" s="11">
        <v>0</v>
      </c>
      <c r="OK79" s="11">
        <v>0</v>
      </c>
      <c r="OL79" s="11">
        <v>0</v>
      </c>
      <c r="OM79" s="11">
        <v>0</v>
      </c>
      <c r="ON79" s="11">
        <v>0</v>
      </c>
      <c r="OO79" s="11">
        <v>15.164082441709981</v>
      </c>
      <c r="OP79" s="11">
        <v>0</v>
      </c>
      <c r="OQ79" s="11">
        <v>0</v>
      </c>
      <c r="OR79" s="11">
        <v>955.70850688868438</v>
      </c>
      <c r="OS79" s="11">
        <v>0</v>
      </c>
      <c r="OT79" s="11">
        <v>0</v>
      </c>
      <c r="OU79" s="11">
        <v>0</v>
      </c>
      <c r="OV79" s="11">
        <v>0</v>
      </c>
      <c r="OW79" s="11">
        <v>0</v>
      </c>
      <c r="OX79" s="11">
        <v>0</v>
      </c>
      <c r="OY79" s="11">
        <v>9.422939004406361</v>
      </c>
      <c r="OZ79" s="11">
        <v>0</v>
      </c>
      <c r="PA79" s="11">
        <v>0</v>
      </c>
      <c r="PB79" s="11">
        <v>718.87694508478739</v>
      </c>
      <c r="PC79" s="11">
        <v>0.81168568531347407</v>
      </c>
      <c r="PD79" s="11">
        <v>1922.0457406174007</v>
      </c>
      <c r="PE79" s="11">
        <v>0</v>
      </c>
      <c r="PF79" s="11">
        <v>0</v>
      </c>
      <c r="PG79" s="11">
        <v>0</v>
      </c>
      <c r="PH79" s="11">
        <v>0</v>
      </c>
      <c r="PI79" s="11">
        <v>15.452965366386696</v>
      </c>
      <c r="PJ79" s="11">
        <v>0</v>
      </c>
      <c r="PK79" s="11">
        <v>0</v>
      </c>
      <c r="PL79" s="11">
        <v>132.29190368504342</v>
      </c>
      <c r="PM79" s="11">
        <v>0.14937110619308261</v>
      </c>
      <c r="PN79" s="11">
        <v>353.70600174973669</v>
      </c>
      <c r="PO79" s="11">
        <v>0</v>
      </c>
      <c r="PP79" s="11">
        <v>0</v>
      </c>
      <c r="PQ79" s="11">
        <v>0</v>
      </c>
      <c r="PR79" s="11">
        <v>0</v>
      </c>
      <c r="PS79" s="11">
        <v>2.8437442873581471</v>
      </c>
      <c r="PT79" s="11">
        <v>0</v>
      </c>
      <c r="PU79" s="11">
        <v>0</v>
      </c>
      <c r="PV79" s="11">
        <v>650.99165354763613</v>
      </c>
      <c r="PW79" s="11">
        <v>0</v>
      </c>
      <c r="PX79" s="11">
        <v>0</v>
      </c>
      <c r="PY79" s="11">
        <v>0</v>
      </c>
      <c r="PZ79" s="11">
        <v>0</v>
      </c>
      <c r="QA79" s="11">
        <v>0</v>
      </c>
      <c r="QB79" s="11">
        <v>0</v>
      </c>
      <c r="QC79" s="11">
        <v>0</v>
      </c>
      <c r="QD79" s="11">
        <v>0</v>
      </c>
      <c r="QE79" s="11">
        <v>0</v>
      </c>
      <c r="QF79" s="11">
        <v>95.204586826125535</v>
      </c>
      <c r="QG79" s="11">
        <v>0</v>
      </c>
      <c r="QH79" s="11">
        <v>0</v>
      </c>
      <c r="QI79" s="11">
        <v>0</v>
      </c>
      <c r="QJ79" s="11">
        <v>0</v>
      </c>
      <c r="QK79" s="11">
        <v>0</v>
      </c>
      <c r="QL79" s="11">
        <v>0</v>
      </c>
      <c r="QM79" s="11">
        <v>0</v>
      </c>
      <c r="QN79" s="11">
        <v>0</v>
      </c>
      <c r="QO79" s="11">
        <v>0</v>
      </c>
      <c r="QP79" s="11">
        <v>512.44851278786871</v>
      </c>
      <c r="QQ79" s="11">
        <v>0</v>
      </c>
      <c r="QR79" s="11">
        <v>0</v>
      </c>
      <c r="QS79" s="11">
        <v>0</v>
      </c>
      <c r="QT79" s="11">
        <v>0</v>
      </c>
      <c r="QU79" s="11">
        <v>0</v>
      </c>
      <c r="QV79" s="11">
        <v>0</v>
      </c>
      <c r="QW79" s="11">
        <v>0</v>
      </c>
      <c r="QX79" s="11">
        <v>0</v>
      </c>
      <c r="QY79" s="11">
        <v>0</v>
      </c>
      <c r="QZ79" s="11">
        <v>14.640869309115008</v>
      </c>
      <c r="RA79" s="11">
        <v>0</v>
      </c>
      <c r="RB79" s="11">
        <v>0</v>
      </c>
      <c r="RC79" s="11">
        <v>0</v>
      </c>
      <c r="RD79" s="11">
        <v>0</v>
      </c>
      <c r="RE79" s="11">
        <v>0</v>
      </c>
      <c r="RF79" s="11">
        <v>0</v>
      </c>
      <c r="RG79" s="11">
        <v>0</v>
      </c>
      <c r="RH79" s="11">
        <v>0</v>
      </c>
      <c r="RI79" s="11">
        <v>0</v>
      </c>
      <c r="RJ79" s="11">
        <v>267.28376844494892</v>
      </c>
      <c r="RK79" s="11">
        <v>0</v>
      </c>
      <c r="RL79" s="11">
        <v>0</v>
      </c>
      <c r="RM79" s="11">
        <v>0</v>
      </c>
      <c r="RN79" s="11">
        <v>0</v>
      </c>
      <c r="RO79" s="11">
        <v>0</v>
      </c>
      <c r="RP79" s="11">
        <v>0</v>
      </c>
      <c r="RQ79" s="11">
        <v>2.9875141884222476</v>
      </c>
      <c r="RR79" s="11">
        <v>0</v>
      </c>
      <c r="RS79" s="11">
        <v>0</v>
      </c>
      <c r="RT79" s="11">
        <v>306.35733951067147</v>
      </c>
      <c r="RU79" s="11">
        <v>0</v>
      </c>
      <c r="RV79" s="11">
        <v>0</v>
      </c>
      <c r="RW79" s="11">
        <v>0</v>
      </c>
      <c r="RX79" s="11">
        <v>0</v>
      </c>
      <c r="RY79" s="11">
        <v>0</v>
      </c>
      <c r="RZ79" s="11">
        <v>0</v>
      </c>
      <c r="SA79" s="11">
        <v>3.3146597746838573</v>
      </c>
      <c r="SB79" s="11">
        <v>174.85134967951618</v>
      </c>
      <c r="SC79" s="11">
        <v>0</v>
      </c>
      <c r="SD79" s="11">
        <v>346.79205166182555</v>
      </c>
      <c r="SE79" s="11">
        <v>0</v>
      </c>
      <c r="SF79" s="11">
        <v>0</v>
      </c>
      <c r="SG79" s="11">
        <v>0</v>
      </c>
      <c r="SH79" s="11">
        <v>0</v>
      </c>
      <c r="SI79" s="11">
        <v>0</v>
      </c>
      <c r="SJ79" s="11">
        <v>0</v>
      </c>
      <c r="SK79" s="11">
        <v>3.7521466456771426</v>
      </c>
      <c r="SL79" s="11">
        <v>197.92918422666517</v>
      </c>
      <c r="SM79" s="11">
        <v>0</v>
      </c>
      <c r="SN79" s="11">
        <v>0</v>
      </c>
      <c r="SO79" s="11">
        <v>0</v>
      </c>
      <c r="SP79" s="11">
        <v>0</v>
      </c>
      <c r="SQ79" s="11">
        <v>0</v>
      </c>
      <c r="SR79" s="11">
        <v>0</v>
      </c>
      <c r="SS79" s="11">
        <v>0</v>
      </c>
      <c r="ST79" s="11">
        <v>0</v>
      </c>
      <c r="SU79" s="11">
        <v>0</v>
      </c>
      <c r="SV79" s="11">
        <v>0</v>
      </c>
      <c r="SW79" s="11">
        <v>0</v>
      </c>
      <c r="SX79" s="11">
        <v>36.224910678516132</v>
      </c>
      <c r="SY79" s="11">
        <v>0</v>
      </c>
      <c r="SZ79" s="11">
        <v>0</v>
      </c>
      <c r="TA79" s="11">
        <v>0</v>
      </c>
      <c r="TB79" s="11">
        <v>0</v>
      </c>
      <c r="TC79" s="11">
        <v>0</v>
      </c>
      <c r="TD79" s="11">
        <v>0</v>
      </c>
      <c r="TE79" s="11">
        <v>0</v>
      </c>
      <c r="TF79" s="11">
        <v>0</v>
      </c>
      <c r="TG79" s="11">
        <v>0</v>
      </c>
      <c r="TH79" s="11">
        <v>25.213972940237213</v>
      </c>
      <c r="TI79" s="11">
        <v>0</v>
      </c>
      <c r="TJ79" s="11">
        <v>0</v>
      </c>
      <c r="TK79" s="11">
        <v>0</v>
      </c>
      <c r="TL79" s="11">
        <v>0</v>
      </c>
      <c r="TM79" s="11">
        <v>0</v>
      </c>
      <c r="TN79" s="11">
        <v>0</v>
      </c>
      <c r="TO79" s="11">
        <v>0</v>
      </c>
      <c r="TP79" s="11">
        <v>0</v>
      </c>
      <c r="TQ79" s="11">
        <v>0</v>
      </c>
      <c r="TR79" s="11">
        <v>0</v>
      </c>
      <c r="TS79" s="11">
        <v>0</v>
      </c>
      <c r="TT79" s="11">
        <v>0</v>
      </c>
      <c r="TU79" s="11">
        <v>0</v>
      </c>
      <c r="TV79" s="11">
        <v>0</v>
      </c>
      <c r="TW79" s="11">
        <v>0</v>
      </c>
      <c r="TX79" s="11">
        <v>0</v>
      </c>
      <c r="TY79" s="11">
        <v>0</v>
      </c>
      <c r="TZ79" s="11">
        <v>0</v>
      </c>
      <c r="UA79" s="11">
        <v>0</v>
      </c>
      <c r="UB79" s="11">
        <v>0</v>
      </c>
      <c r="UC79" s="11">
        <v>0</v>
      </c>
      <c r="UD79" s="11">
        <v>0</v>
      </c>
      <c r="UE79" s="11">
        <v>0</v>
      </c>
      <c r="UF79" s="11">
        <v>0</v>
      </c>
      <c r="UG79" s="11">
        <v>0</v>
      </c>
      <c r="UH79" s="11">
        <v>0</v>
      </c>
      <c r="UI79" s="11">
        <v>0</v>
      </c>
      <c r="UJ79" s="11">
        <v>0</v>
      </c>
      <c r="UK79" s="11">
        <v>0</v>
      </c>
      <c r="UL79" s="11">
        <v>0</v>
      </c>
      <c r="UM79" s="11">
        <v>0</v>
      </c>
      <c r="UN79" s="11">
        <v>0</v>
      </c>
      <c r="UO79" s="11">
        <v>0</v>
      </c>
      <c r="UP79" s="11">
        <v>0</v>
      </c>
      <c r="UQ79" s="11">
        <v>0</v>
      </c>
      <c r="UR79" s="11">
        <v>0</v>
      </c>
      <c r="US79" s="11">
        <v>0</v>
      </c>
      <c r="UT79" s="11">
        <v>0</v>
      </c>
      <c r="UU79" s="11">
        <v>0</v>
      </c>
      <c r="UV79" s="11">
        <v>0</v>
      </c>
      <c r="UW79" s="11">
        <v>0</v>
      </c>
      <c r="UX79" s="11">
        <v>0</v>
      </c>
      <c r="UY79" s="11">
        <v>0</v>
      </c>
      <c r="UZ79" s="11">
        <v>0</v>
      </c>
      <c r="VA79" s="11">
        <v>0</v>
      </c>
      <c r="VB79" s="11">
        <v>0</v>
      </c>
      <c r="VC79" s="11">
        <v>0</v>
      </c>
      <c r="VD79" s="11">
        <v>0</v>
      </c>
      <c r="VE79" s="11">
        <v>0</v>
      </c>
      <c r="VF79" s="11">
        <v>0</v>
      </c>
      <c r="VG79" s="11">
        <v>0</v>
      </c>
      <c r="VH79" s="11">
        <v>0</v>
      </c>
      <c r="VI79" s="11">
        <v>0</v>
      </c>
      <c r="VJ79" s="11">
        <v>0</v>
      </c>
      <c r="VK79" s="11">
        <v>0</v>
      </c>
      <c r="VL79" s="11">
        <v>0</v>
      </c>
      <c r="VM79" s="11">
        <v>0</v>
      </c>
      <c r="VN79" s="11">
        <v>0</v>
      </c>
      <c r="VO79" s="11">
        <v>0</v>
      </c>
      <c r="VP79" s="11">
        <v>0</v>
      </c>
      <c r="VQ79" s="11">
        <v>0</v>
      </c>
      <c r="VR79" s="11">
        <v>0</v>
      </c>
      <c r="VS79" s="11">
        <v>0</v>
      </c>
      <c r="VT79" s="11">
        <v>0</v>
      </c>
      <c r="VU79" s="11">
        <v>0</v>
      </c>
      <c r="VV79" s="11">
        <v>0</v>
      </c>
      <c r="VW79" s="11">
        <v>0</v>
      </c>
      <c r="VX79" s="11">
        <v>0</v>
      </c>
      <c r="VY79" s="11">
        <v>0</v>
      </c>
      <c r="VZ79" s="11">
        <v>0</v>
      </c>
      <c r="WA79" s="11">
        <v>0</v>
      </c>
      <c r="WB79" s="11">
        <v>0</v>
      </c>
      <c r="WC79" s="11">
        <v>0</v>
      </c>
      <c r="WD79" s="11">
        <v>0</v>
      </c>
      <c r="WE79" s="11">
        <v>0</v>
      </c>
      <c r="WF79" s="11">
        <v>0</v>
      </c>
      <c r="WG79" s="11">
        <v>0</v>
      </c>
      <c r="WH79" s="11">
        <v>0</v>
      </c>
      <c r="WI79" s="11">
        <v>0</v>
      </c>
      <c r="WJ79" s="11">
        <v>0</v>
      </c>
      <c r="WK79" s="11">
        <v>0</v>
      </c>
      <c r="WL79" s="11">
        <v>0</v>
      </c>
      <c r="WM79" s="11">
        <v>0</v>
      </c>
      <c r="WN79" s="11">
        <v>0</v>
      </c>
      <c r="WO79" s="11">
        <v>0</v>
      </c>
      <c r="WP79" s="11">
        <v>0</v>
      </c>
      <c r="WQ79" s="11">
        <v>0</v>
      </c>
      <c r="WR79" s="11">
        <v>0</v>
      </c>
      <c r="WS79" s="11">
        <v>0</v>
      </c>
      <c r="WT79" s="11">
        <v>40.055416321232045</v>
      </c>
      <c r="WU79" s="11">
        <v>0</v>
      </c>
      <c r="WV79" s="11">
        <v>0</v>
      </c>
      <c r="WW79" s="11">
        <v>0</v>
      </c>
      <c r="WX79" s="11">
        <v>0</v>
      </c>
      <c r="WY79" s="11">
        <v>0</v>
      </c>
      <c r="WZ79" s="11">
        <v>0</v>
      </c>
      <c r="XA79" s="11">
        <v>52.590126688306853</v>
      </c>
      <c r="XB79" s="11">
        <v>0</v>
      </c>
      <c r="XC79" s="11">
        <v>0</v>
      </c>
      <c r="XD79" s="11">
        <v>73.825521345037728</v>
      </c>
      <c r="XE79" s="11">
        <v>0</v>
      </c>
      <c r="XF79" s="11">
        <v>0</v>
      </c>
      <c r="XG79" s="11">
        <v>0</v>
      </c>
      <c r="XH79" s="11">
        <v>0</v>
      </c>
      <c r="XI79" s="11">
        <v>0</v>
      </c>
      <c r="XJ79" s="11">
        <v>0</v>
      </c>
      <c r="XK79" s="11">
        <v>96.928053105963016</v>
      </c>
      <c r="XL79" s="11">
        <v>0</v>
      </c>
      <c r="XM79" s="11">
        <v>0</v>
      </c>
      <c r="XN79" s="11">
        <v>30</v>
      </c>
      <c r="XO79" s="11">
        <v>0</v>
      </c>
      <c r="XP79" s="11">
        <v>30</v>
      </c>
    </row>
    <row r="80" spans="1:640">
      <c r="A80" s="6">
        <v>352</v>
      </c>
      <c r="B80" s="3" t="s">
        <v>197</v>
      </c>
      <c r="C80" s="8">
        <f t="shared" si="13"/>
        <v>2738.5364074031932</v>
      </c>
      <c r="D80" s="8">
        <f t="shared" si="14"/>
        <v>8271.2158130434782</v>
      </c>
      <c r="E80" s="60">
        <f t="shared" si="17"/>
        <v>11009.752220446671</v>
      </c>
      <c r="F80" s="9">
        <f t="shared" si="15"/>
        <v>1897.6822144060782</v>
      </c>
      <c r="G80" s="9">
        <f t="shared" si="16"/>
        <v>11151.298882678102</v>
      </c>
      <c r="H80" s="9">
        <f t="shared" si="18"/>
        <v>13048.981097084181</v>
      </c>
      <c r="I80" s="10">
        <f t="shared" si="19"/>
        <v>4636.2186218092711</v>
      </c>
      <c r="J80" s="10">
        <f t="shared" si="20"/>
        <v>19422.51469572158</v>
      </c>
      <c r="K80" s="10">
        <f t="shared" si="21"/>
        <v>24058.733317530852</v>
      </c>
      <c r="L80" s="57">
        <v>541.79602031553316</v>
      </c>
      <c r="M80" s="57">
        <v>2196.7403870876601</v>
      </c>
      <c r="N80" s="57">
        <v>0</v>
      </c>
      <c r="O80" s="57">
        <v>509.57356000000027</v>
      </c>
      <c r="P80" s="57">
        <v>171.191</v>
      </c>
      <c r="Q80" s="57">
        <v>0</v>
      </c>
      <c r="R80" s="57">
        <v>0</v>
      </c>
      <c r="S80" s="57">
        <v>7590.4512530434786</v>
      </c>
      <c r="T80" s="57">
        <v>0</v>
      </c>
      <c r="U80" s="58">
        <v>216.51636783628038</v>
      </c>
      <c r="V80" s="58">
        <v>1681.1658465697978</v>
      </c>
      <c r="W80" s="58">
        <v>0</v>
      </c>
      <c r="X80" s="58">
        <v>1916.3323299999997</v>
      </c>
      <c r="Y80" s="58">
        <v>0</v>
      </c>
      <c r="Z80" s="58">
        <v>0</v>
      </c>
      <c r="AA80" s="58">
        <v>0</v>
      </c>
      <c r="AB80" s="58">
        <v>9234.9665526781027</v>
      </c>
      <c r="AC80" s="58">
        <v>0</v>
      </c>
      <c r="AD80" s="59">
        <f t="shared" si="12"/>
        <v>758.31238815181359</v>
      </c>
      <c r="AE80" s="59">
        <f t="shared" si="12"/>
        <v>3877.906233657458</v>
      </c>
      <c r="AF80" s="59">
        <f t="shared" si="12"/>
        <v>0</v>
      </c>
      <c r="AG80" s="59">
        <f t="shared" si="12"/>
        <v>2425.90589</v>
      </c>
      <c r="AH80" s="59">
        <f t="shared" si="12"/>
        <v>171.191</v>
      </c>
      <c r="AI80" s="59">
        <f t="shared" si="12"/>
        <v>0</v>
      </c>
      <c r="AJ80" s="59">
        <f t="shared" si="22"/>
        <v>0</v>
      </c>
      <c r="AK80" s="59">
        <f t="shared" si="22"/>
        <v>16825.417805721583</v>
      </c>
      <c r="AL80" s="59">
        <f t="shared" si="22"/>
        <v>0</v>
      </c>
      <c r="AM80" s="11">
        <v>0</v>
      </c>
      <c r="AN80" s="11">
        <v>72.2071753122937</v>
      </c>
      <c r="AO80" s="11">
        <v>0</v>
      </c>
      <c r="AP80" s="11">
        <v>0</v>
      </c>
      <c r="AQ80" s="11">
        <v>0</v>
      </c>
      <c r="AR80" s="11">
        <v>0</v>
      </c>
      <c r="AS80" s="11">
        <v>0</v>
      </c>
      <c r="AT80" s="11">
        <v>1075.9224371771218</v>
      </c>
      <c r="AU80" s="11">
        <v>0</v>
      </c>
      <c r="AV80" s="11">
        <v>0</v>
      </c>
      <c r="AW80" s="11">
        <v>0</v>
      </c>
      <c r="AX80" s="11">
        <v>5.2338246877063055</v>
      </c>
      <c r="AY80" s="11">
        <v>0</v>
      </c>
      <c r="AZ80" s="11">
        <v>0</v>
      </c>
      <c r="BA80" s="11">
        <v>0</v>
      </c>
      <c r="BB80" s="11">
        <v>0</v>
      </c>
      <c r="BC80" s="11">
        <v>0</v>
      </c>
      <c r="BD80" s="11">
        <v>77.986562822878014</v>
      </c>
      <c r="BE80" s="11">
        <v>0</v>
      </c>
      <c r="BF80" s="11">
        <v>0</v>
      </c>
      <c r="BG80" s="11">
        <v>0</v>
      </c>
      <c r="BH80" s="11">
        <v>353.37065261645841</v>
      </c>
      <c r="BI80" s="11">
        <v>0</v>
      </c>
      <c r="BJ80" s="11">
        <v>0</v>
      </c>
      <c r="BK80" s="11">
        <v>0</v>
      </c>
      <c r="BL80" s="11">
        <v>0</v>
      </c>
      <c r="BM80" s="11">
        <v>0</v>
      </c>
      <c r="BN80" s="11">
        <v>5088.920093092549</v>
      </c>
      <c r="BO80" s="11">
        <v>0</v>
      </c>
      <c r="BP80" s="11">
        <v>0</v>
      </c>
      <c r="BQ80" s="11">
        <v>0</v>
      </c>
      <c r="BR80" s="11">
        <v>187.71305738354152</v>
      </c>
      <c r="BS80" s="11">
        <v>0</v>
      </c>
      <c r="BT80" s="11">
        <v>0</v>
      </c>
      <c r="BU80" s="11">
        <v>0</v>
      </c>
      <c r="BV80" s="11">
        <v>0</v>
      </c>
      <c r="BW80" s="11">
        <v>0</v>
      </c>
      <c r="BX80" s="11">
        <v>2703.2713169074509</v>
      </c>
      <c r="BY80" s="11">
        <v>0</v>
      </c>
      <c r="BZ80" s="11">
        <v>0</v>
      </c>
      <c r="CA80" s="11">
        <v>0</v>
      </c>
      <c r="CB80" s="11">
        <v>545.13879059178089</v>
      </c>
      <c r="CC80" s="11">
        <v>0</v>
      </c>
      <c r="CD80" s="11">
        <v>0</v>
      </c>
      <c r="CE80" s="11">
        <v>171.191</v>
      </c>
      <c r="CF80" s="11">
        <v>0</v>
      </c>
      <c r="CG80" s="11">
        <v>0</v>
      </c>
      <c r="CH80" s="11">
        <v>4.2632564145606011E-14</v>
      </c>
      <c r="CI80" s="11">
        <v>0</v>
      </c>
      <c r="CJ80" s="11">
        <v>0</v>
      </c>
      <c r="CK80" s="11">
        <v>0</v>
      </c>
      <c r="CL80" s="11">
        <v>519.80503940821927</v>
      </c>
      <c r="CM80" s="11">
        <v>0</v>
      </c>
      <c r="CN80" s="11">
        <v>0</v>
      </c>
      <c r="CO80" s="11">
        <v>0</v>
      </c>
      <c r="CP80" s="11">
        <v>0</v>
      </c>
      <c r="CQ80" s="11">
        <v>0</v>
      </c>
      <c r="CR80" s="11">
        <v>248.99213999999995</v>
      </c>
      <c r="CS80" s="11">
        <v>0</v>
      </c>
      <c r="CT80" s="11">
        <v>0</v>
      </c>
      <c r="CU80" s="11">
        <v>0</v>
      </c>
      <c r="CV80" s="11">
        <v>12.35948914388258</v>
      </c>
      <c r="CW80" s="11">
        <v>0</v>
      </c>
      <c r="CX80" s="11">
        <v>0</v>
      </c>
      <c r="CY80" s="11">
        <v>0</v>
      </c>
      <c r="CZ80" s="11">
        <v>0</v>
      </c>
      <c r="DA80" s="11">
        <v>0</v>
      </c>
      <c r="DB80" s="11">
        <v>59.228575832169888</v>
      </c>
      <c r="DC80" s="11">
        <v>0</v>
      </c>
      <c r="DD80" s="11">
        <v>0</v>
      </c>
      <c r="DE80" s="11">
        <v>0</v>
      </c>
      <c r="DF80" s="11">
        <v>376.47323085611737</v>
      </c>
      <c r="DG80" s="11">
        <v>0</v>
      </c>
      <c r="DH80" s="11">
        <v>0</v>
      </c>
      <c r="DI80" s="11">
        <v>0</v>
      </c>
      <c r="DJ80" s="11">
        <v>0</v>
      </c>
      <c r="DK80" s="11">
        <v>0</v>
      </c>
      <c r="DL80" s="11">
        <v>1804.1177141678302</v>
      </c>
      <c r="DM80" s="11">
        <v>0</v>
      </c>
      <c r="DN80" s="11">
        <v>0</v>
      </c>
      <c r="DO80" s="11">
        <v>0</v>
      </c>
      <c r="DP80" s="11">
        <v>674.59395321355225</v>
      </c>
      <c r="DQ80" s="11">
        <v>0</v>
      </c>
      <c r="DR80" s="11">
        <v>0</v>
      </c>
      <c r="DS80" s="11">
        <v>0</v>
      </c>
      <c r="DT80" s="11">
        <v>0</v>
      </c>
      <c r="DU80" s="11">
        <v>0</v>
      </c>
      <c r="DV80" s="11">
        <v>637.24992773115378</v>
      </c>
      <c r="DW80" s="11">
        <v>0</v>
      </c>
      <c r="DX80" s="11">
        <v>0</v>
      </c>
      <c r="DY80" s="11">
        <v>0</v>
      </c>
      <c r="DZ80" s="11">
        <v>396.2869313654034</v>
      </c>
      <c r="EA80" s="11">
        <v>0</v>
      </c>
      <c r="EB80" s="11">
        <v>0</v>
      </c>
      <c r="EC80" s="11">
        <v>0</v>
      </c>
      <c r="ED80" s="11">
        <v>0</v>
      </c>
      <c r="EE80" s="11">
        <v>0</v>
      </c>
      <c r="EF80" s="11">
        <v>374.3493655263477</v>
      </c>
      <c r="EG80" s="11">
        <v>0</v>
      </c>
      <c r="EH80" s="11">
        <v>0</v>
      </c>
      <c r="EI80" s="11">
        <v>0</v>
      </c>
      <c r="EJ80" s="11">
        <v>0</v>
      </c>
      <c r="EK80" s="11">
        <v>0</v>
      </c>
      <c r="EL80" s="11">
        <v>0</v>
      </c>
      <c r="EM80" s="11">
        <v>0</v>
      </c>
      <c r="EN80" s="11">
        <v>0</v>
      </c>
      <c r="EO80" s="11">
        <v>0</v>
      </c>
      <c r="EP80" s="11">
        <v>0</v>
      </c>
      <c r="EQ80" s="11">
        <v>0</v>
      </c>
      <c r="ER80" s="11">
        <v>0</v>
      </c>
      <c r="ES80" s="11">
        <v>0</v>
      </c>
      <c r="ET80" s="11">
        <v>0</v>
      </c>
      <c r="EU80" s="11">
        <v>0</v>
      </c>
      <c r="EV80" s="11">
        <v>0</v>
      </c>
      <c r="EW80" s="11">
        <v>0</v>
      </c>
      <c r="EX80" s="11">
        <v>0</v>
      </c>
      <c r="EY80" s="11">
        <v>0</v>
      </c>
      <c r="EZ80" s="11">
        <v>0</v>
      </c>
      <c r="FA80" s="11">
        <v>0</v>
      </c>
      <c r="FB80" s="11">
        <v>0</v>
      </c>
      <c r="FC80" s="11">
        <v>0</v>
      </c>
      <c r="FD80" s="11">
        <v>0</v>
      </c>
      <c r="FE80" s="11">
        <v>0</v>
      </c>
      <c r="FF80" s="11">
        <v>0</v>
      </c>
      <c r="FG80" s="11">
        <v>0</v>
      </c>
      <c r="FH80" s="11">
        <v>0</v>
      </c>
      <c r="FI80" s="11">
        <v>0</v>
      </c>
      <c r="FJ80" s="11">
        <v>2320.2813099999998</v>
      </c>
      <c r="FK80" s="11">
        <v>0</v>
      </c>
      <c r="FL80" s="11">
        <v>0</v>
      </c>
      <c r="FM80" s="11">
        <v>0</v>
      </c>
      <c r="FN80" s="11">
        <v>0</v>
      </c>
      <c r="FO80" s="11">
        <v>0</v>
      </c>
      <c r="FP80" s="11">
        <v>0</v>
      </c>
      <c r="FQ80" s="11">
        <v>0</v>
      </c>
      <c r="FR80" s="11">
        <v>0</v>
      </c>
      <c r="FS80" s="11">
        <v>0</v>
      </c>
      <c r="FT80" s="11">
        <v>0</v>
      </c>
      <c r="FU80" s="11">
        <v>0</v>
      </c>
      <c r="FV80" s="11">
        <v>0</v>
      </c>
      <c r="FW80" s="11">
        <v>0</v>
      </c>
      <c r="FX80" s="11">
        <v>300</v>
      </c>
      <c r="FY80" s="11">
        <v>0</v>
      </c>
      <c r="FZ80" s="11">
        <v>0</v>
      </c>
      <c r="GA80" s="11">
        <v>0</v>
      </c>
      <c r="GB80" s="11">
        <v>0</v>
      </c>
      <c r="GC80" s="11">
        <v>0</v>
      </c>
      <c r="GD80" s="11">
        <v>0</v>
      </c>
      <c r="GE80" s="11">
        <v>0</v>
      </c>
      <c r="GF80" s="11">
        <v>0</v>
      </c>
      <c r="GG80" s="11">
        <v>0</v>
      </c>
      <c r="GH80" s="11">
        <v>0</v>
      </c>
      <c r="GI80" s="11">
        <v>0</v>
      </c>
      <c r="GJ80" s="11">
        <v>0</v>
      </c>
      <c r="GK80" s="11">
        <v>0</v>
      </c>
      <c r="GL80" s="11">
        <v>0</v>
      </c>
      <c r="GM80" s="11">
        <v>0</v>
      </c>
      <c r="GN80" s="11">
        <v>0</v>
      </c>
      <c r="GO80" s="11">
        <v>0</v>
      </c>
      <c r="GP80" s="11">
        <v>0</v>
      </c>
      <c r="GQ80" s="11">
        <v>12.862</v>
      </c>
      <c r="GR80" s="11">
        <v>38.96</v>
      </c>
      <c r="GS80" s="11">
        <v>0</v>
      </c>
      <c r="GT80" s="11">
        <v>0</v>
      </c>
      <c r="GU80" s="11">
        <v>0</v>
      </c>
      <c r="GV80" s="11">
        <v>0</v>
      </c>
      <c r="GW80" s="11">
        <v>0</v>
      </c>
      <c r="GX80" s="11">
        <v>0</v>
      </c>
      <c r="GY80" s="11">
        <v>0</v>
      </c>
      <c r="GZ80" s="11">
        <v>0</v>
      </c>
      <c r="HA80" s="11">
        <v>0</v>
      </c>
      <c r="HB80" s="11">
        <v>0</v>
      </c>
      <c r="HC80" s="11">
        <v>0</v>
      </c>
      <c r="HD80" s="11">
        <v>0</v>
      </c>
      <c r="HE80" s="11">
        <v>0</v>
      </c>
      <c r="HF80" s="11">
        <v>0</v>
      </c>
      <c r="HG80" s="11">
        <v>0</v>
      </c>
      <c r="HH80" s="11">
        <v>0</v>
      </c>
      <c r="HI80" s="11">
        <v>0</v>
      </c>
      <c r="HJ80" s="11">
        <v>0</v>
      </c>
      <c r="HK80" s="11">
        <v>0</v>
      </c>
      <c r="HL80" s="11">
        <v>0</v>
      </c>
      <c r="HM80" s="11">
        <v>0</v>
      </c>
      <c r="HN80" s="11">
        <v>0</v>
      </c>
      <c r="HO80" s="11">
        <v>0</v>
      </c>
      <c r="HP80" s="11">
        <v>0</v>
      </c>
      <c r="HQ80" s="11">
        <v>0</v>
      </c>
      <c r="HR80" s="11">
        <v>0</v>
      </c>
      <c r="HS80" s="11">
        <v>0</v>
      </c>
      <c r="HT80" s="11">
        <v>0</v>
      </c>
      <c r="HU80" s="11">
        <v>0</v>
      </c>
      <c r="HV80" s="11">
        <v>0</v>
      </c>
      <c r="HW80" s="11">
        <v>0</v>
      </c>
      <c r="HX80" s="11">
        <v>0</v>
      </c>
      <c r="HY80" s="11">
        <v>0</v>
      </c>
      <c r="HZ80" s="11">
        <v>0</v>
      </c>
      <c r="IA80" s="11">
        <v>0</v>
      </c>
      <c r="IB80" s="11">
        <v>0</v>
      </c>
      <c r="IC80" s="11">
        <v>0</v>
      </c>
      <c r="ID80" s="11">
        <v>0</v>
      </c>
      <c r="IE80" s="11">
        <v>0</v>
      </c>
      <c r="IF80" s="11">
        <v>195.63345999999999</v>
      </c>
      <c r="IG80" s="11">
        <v>0</v>
      </c>
      <c r="IH80" s="11">
        <v>0</v>
      </c>
      <c r="II80" s="11">
        <v>0</v>
      </c>
      <c r="IJ80" s="11">
        <v>0</v>
      </c>
      <c r="IK80" s="11">
        <v>0</v>
      </c>
      <c r="IL80" s="11">
        <v>164.82611</v>
      </c>
      <c r="IM80" s="11">
        <v>0</v>
      </c>
      <c r="IN80" s="11">
        <v>0</v>
      </c>
      <c r="IO80" s="11">
        <v>0</v>
      </c>
      <c r="IP80" s="11">
        <v>0</v>
      </c>
      <c r="IQ80" s="11">
        <v>0</v>
      </c>
      <c r="IR80" s="11">
        <v>343.40148999999997</v>
      </c>
      <c r="IS80" s="11">
        <v>0</v>
      </c>
      <c r="IT80" s="11">
        <v>0</v>
      </c>
      <c r="IU80" s="11">
        <v>0</v>
      </c>
      <c r="IV80" s="11">
        <v>900.85779000000002</v>
      </c>
      <c r="IW80" s="11">
        <v>0</v>
      </c>
      <c r="IX80" s="11">
        <v>0</v>
      </c>
      <c r="IY80" s="11">
        <v>0</v>
      </c>
      <c r="IZ80" s="11">
        <v>0</v>
      </c>
      <c r="JA80" s="11">
        <v>0</v>
      </c>
      <c r="JB80" s="11">
        <v>0</v>
      </c>
      <c r="JC80" s="11">
        <v>0</v>
      </c>
      <c r="JD80" s="11">
        <v>0</v>
      </c>
      <c r="JE80" s="11">
        <v>0</v>
      </c>
      <c r="JF80" s="11">
        <v>0</v>
      </c>
      <c r="JG80" s="11">
        <v>0</v>
      </c>
      <c r="JH80" s="11">
        <v>0</v>
      </c>
      <c r="JI80" s="11">
        <v>0</v>
      </c>
      <c r="JJ80" s="11">
        <v>0</v>
      </c>
      <c r="JK80" s="11">
        <v>0</v>
      </c>
      <c r="JL80" s="11">
        <v>0</v>
      </c>
      <c r="JM80" s="11">
        <v>0</v>
      </c>
      <c r="JN80" s="11">
        <v>0</v>
      </c>
      <c r="JO80" s="11">
        <v>0</v>
      </c>
      <c r="JP80" s="11">
        <v>3.343</v>
      </c>
      <c r="JQ80" s="11">
        <v>0</v>
      </c>
      <c r="JR80" s="11">
        <v>0</v>
      </c>
      <c r="JS80" s="11">
        <v>0</v>
      </c>
      <c r="JT80" s="11">
        <v>0</v>
      </c>
      <c r="JU80" s="11">
        <v>0</v>
      </c>
      <c r="JV80" s="11">
        <v>0</v>
      </c>
      <c r="JW80" s="11">
        <v>0</v>
      </c>
      <c r="JX80" s="11">
        <v>0</v>
      </c>
      <c r="JY80" s="11">
        <v>0</v>
      </c>
      <c r="JZ80" s="11">
        <v>0</v>
      </c>
      <c r="KA80" s="11">
        <v>0</v>
      </c>
      <c r="KB80" s="11">
        <v>0</v>
      </c>
      <c r="KC80" s="11">
        <v>0</v>
      </c>
      <c r="KD80" s="11">
        <v>0</v>
      </c>
      <c r="KE80" s="11">
        <v>0</v>
      </c>
      <c r="KF80" s="11">
        <v>0</v>
      </c>
      <c r="KG80" s="11">
        <v>0</v>
      </c>
      <c r="KH80" s="11">
        <v>0</v>
      </c>
      <c r="KI80" s="11">
        <v>0</v>
      </c>
      <c r="KJ80" s="11">
        <v>0</v>
      </c>
      <c r="KK80" s="11">
        <v>0</v>
      </c>
      <c r="KL80" s="11">
        <v>0</v>
      </c>
      <c r="KM80" s="11">
        <v>0</v>
      </c>
      <c r="KN80" s="11">
        <v>0</v>
      </c>
      <c r="KO80" s="11">
        <v>0</v>
      </c>
      <c r="KP80" s="11">
        <v>0</v>
      </c>
      <c r="KQ80" s="11">
        <v>0</v>
      </c>
      <c r="KR80" s="11">
        <v>0</v>
      </c>
      <c r="KS80" s="11">
        <v>0</v>
      </c>
      <c r="KT80" s="11">
        <v>0</v>
      </c>
      <c r="KU80" s="11">
        <v>0</v>
      </c>
      <c r="KV80" s="11">
        <v>0</v>
      </c>
      <c r="KW80" s="11">
        <v>0</v>
      </c>
      <c r="KX80" s="11">
        <v>0</v>
      </c>
      <c r="KY80" s="11">
        <v>0</v>
      </c>
      <c r="KZ80" s="11">
        <v>0</v>
      </c>
      <c r="LA80" s="11">
        <v>0</v>
      </c>
      <c r="LB80" s="11">
        <v>0</v>
      </c>
      <c r="LC80" s="11">
        <v>0</v>
      </c>
      <c r="LD80" s="11">
        <v>0</v>
      </c>
      <c r="LE80" s="11">
        <v>0</v>
      </c>
      <c r="LF80" s="11">
        <v>0</v>
      </c>
      <c r="LG80" s="11">
        <v>0</v>
      </c>
      <c r="LH80" s="11">
        <v>0</v>
      </c>
      <c r="LI80" s="11">
        <v>0</v>
      </c>
      <c r="LJ80" s="11">
        <v>0</v>
      </c>
      <c r="LK80" s="11">
        <v>0</v>
      </c>
      <c r="LL80" s="11">
        <v>0</v>
      </c>
      <c r="LM80" s="11">
        <v>0</v>
      </c>
      <c r="LN80" s="11">
        <v>0</v>
      </c>
      <c r="LO80" s="11">
        <v>0</v>
      </c>
      <c r="LP80" s="11">
        <v>0</v>
      </c>
      <c r="LQ80" s="11">
        <v>0</v>
      </c>
      <c r="LR80" s="11">
        <v>0</v>
      </c>
      <c r="LS80" s="11">
        <v>0</v>
      </c>
      <c r="LT80" s="11">
        <v>0</v>
      </c>
      <c r="LU80" s="11">
        <v>0</v>
      </c>
      <c r="LV80" s="11">
        <v>0</v>
      </c>
      <c r="LW80" s="11">
        <v>0</v>
      </c>
      <c r="LX80" s="11">
        <v>0</v>
      </c>
      <c r="LY80" s="11">
        <v>0</v>
      </c>
      <c r="LZ80" s="11">
        <v>0</v>
      </c>
      <c r="MA80" s="11">
        <v>0</v>
      </c>
      <c r="MB80" s="11">
        <v>200</v>
      </c>
      <c r="MC80" s="11">
        <v>0</v>
      </c>
      <c r="MD80" s="11">
        <v>0</v>
      </c>
      <c r="ME80" s="11">
        <v>0</v>
      </c>
      <c r="MF80" s="11">
        <v>0</v>
      </c>
      <c r="MG80" s="11">
        <v>0</v>
      </c>
      <c r="MH80" s="11">
        <v>0</v>
      </c>
      <c r="MI80" s="11">
        <v>0</v>
      </c>
      <c r="MJ80" s="11">
        <v>0</v>
      </c>
      <c r="MK80" s="11">
        <v>0</v>
      </c>
      <c r="ML80" s="11">
        <v>0</v>
      </c>
      <c r="MM80" s="11">
        <v>0</v>
      </c>
      <c r="MN80" s="11">
        <v>0</v>
      </c>
      <c r="MO80" s="11">
        <v>0</v>
      </c>
      <c r="MP80" s="11">
        <v>0</v>
      </c>
      <c r="MQ80" s="11">
        <v>0</v>
      </c>
      <c r="MR80" s="11">
        <v>162.96494846540341</v>
      </c>
      <c r="MS80" s="11">
        <v>0</v>
      </c>
      <c r="MT80" s="11">
        <v>0</v>
      </c>
      <c r="MU80" s="11">
        <v>0</v>
      </c>
      <c r="MV80" s="11">
        <v>0</v>
      </c>
      <c r="MW80" s="11">
        <v>0</v>
      </c>
      <c r="MX80" s="11">
        <v>0</v>
      </c>
      <c r="MY80" s="11">
        <v>0</v>
      </c>
      <c r="MZ80" s="11">
        <v>0</v>
      </c>
      <c r="NA80" s="11">
        <v>0</v>
      </c>
      <c r="NB80" s="11">
        <v>0</v>
      </c>
      <c r="NC80" s="11">
        <v>0</v>
      </c>
      <c r="ND80" s="11">
        <v>0</v>
      </c>
      <c r="NE80" s="11">
        <v>0</v>
      </c>
      <c r="NF80" s="11">
        <v>0</v>
      </c>
      <c r="NG80" s="11">
        <v>0</v>
      </c>
      <c r="NH80" s="11">
        <v>0</v>
      </c>
      <c r="NI80" s="11">
        <v>0</v>
      </c>
      <c r="NJ80" s="11">
        <v>0</v>
      </c>
      <c r="NK80" s="11">
        <v>0</v>
      </c>
      <c r="NL80" s="11">
        <v>0</v>
      </c>
      <c r="NM80" s="11">
        <v>0</v>
      </c>
      <c r="NN80" s="11">
        <v>0</v>
      </c>
      <c r="NO80" s="11">
        <v>0</v>
      </c>
      <c r="NP80" s="11">
        <v>0</v>
      </c>
      <c r="NQ80" s="11">
        <v>0</v>
      </c>
      <c r="NR80" s="11">
        <v>0</v>
      </c>
      <c r="NS80" s="11">
        <v>0</v>
      </c>
      <c r="NT80" s="11">
        <v>0</v>
      </c>
      <c r="NU80" s="11">
        <v>0</v>
      </c>
      <c r="NV80" s="11">
        <v>0</v>
      </c>
      <c r="NW80" s="11">
        <v>0</v>
      </c>
      <c r="NX80" s="11">
        <v>0</v>
      </c>
      <c r="NY80" s="11">
        <v>0</v>
      </c>
      <c r="NZ80" s="11">
        <v>0</v>
      </c>
      <c r="OA80" s="11">
        <v>0</v>
      </c>
      <c r="OB80" s="11">
        <v>0</v>
      </c>
      <c r="OC80" s="11">
        <v>0</v>
      </c>
      <c r="OD80" s="11">
        <v>0</v>
      </c>
      <c r="OE80" s="11">
        <v>457.20359070786321</v>
      </c>
      <c r="OF80" s="11">
        <v>0</v>
      </c>
      <c r="OG80" s="11">
        <v>0</v>
      </c>
      <c r="OH80" s="11">
        <v>209.04789633922309</v>
      </c>
      <c r="OI80" s="11">
        <v>0</v>
      </c>
      <c r="OJ80" s="11">
        <v>0</v>
      </c>
      <c r="OK80" s="11">
        <v>0</v>
      </c>
      <c r="OL80" s="11">
        <v>0</v>
      </c>
      <c r="OM80" s="11">
        <v>0</v>
      </c>
      <c r="ON80" s="11">
        <v>0</v>
      </c>
      <c r="OO80" s="11">
        <v>11.423342390047482</v>
      </c>
      <c r="OP80" s="11">
        <v>0</v>
      </c>
      <c r="OQ80" s="11">
        <v>0</v>
      </c>
      <c r="OR80" s="11">
        <v>129.90206191346934</v>
      </c>
      <c r="OS80" s="11">
        <v>0</v>
      </c>
      <c r="OT80" s="11">
        <v>0</v>
      </c>
      <c r="OU80" s="11">
        <v>0</v>
      </c>
      <c r="OV80" s="11">
        <v>0</v>
      </c>
      <c r="OW80" s="11">
        <v>0</v>
      </c>
      <c r="OX80" s="11">
        <v>0</v>
      </c>
      <c r="OY80" s="11">
        <v>7.0984485201551566</v>
      </c>
      <c r="OZ80" s="11">
        <v>0</v>
      </c>
      <c r="PA80" s="11">
        <v>0</v>
      </c>
      <c r="PB80" s="11">
        <v>97.711429969322992</v>
      </c>
      <c r="PC80" s="11">
        <v>0.11032620969208121</v>
      </c>
      <c r="PD80" s="11">
        <v>0</v>
      </c>
      <c r="PE80" s="11">
        <v>0</v>
      </c>
      <c r="PF80" s="11">
        <v>0</v>
      </c>
      <c r="PG80" s="11">
        <v>0</v>
      </c>
      <c r="PH80" s="11">
        <v>0</v>
      </c>
      <c r="PI80" s="11">
        <v>141.47829525150414</v>
      </c>
      <c r="PJ80" s="11">
        <v>0</v>
      </c>
      <c r="PK80" s="11">
        <v>0</v>
      </c>
      <c r="PL80" s="11">
        <v>17.981423901283893</v>
      </c>
      <c r="PM80" s="11">
        <v>2.0302868809903597E-2</v>
      </c>
      <c r="PN80" s="11">
        <v>0</v>
      </c>
      <c r="PO80" s="11">
        <v>0</v>
      </c>
      <c r="PP80" s="11">
        <v>0</v>
      </c>
      <c r="PQ80" s="11">
        <v>0</v>
      </c>
      <c r="PR80" s="11">
        <v>0</v>
      </c>
      <c r="PS80" s="11">
        <v>26.035656223094801</v>
      </c>
      <c r="PT80" s="11">
        <v>0</v>
      </c>
      <c r="PU80" s="11">
        <v>0</v>
      </c>
      <c r="PV80" s="11">
        <v>88.484645349861864</v>
      </c>
      <c r="PW80" s="11">
        <v>0</v>
      </c>
      <c r="PX80" s="11">
        <v>0</v>
      </c>
      <c r="PY80" s="11">
        <v>0</v>
      </c>
      <c r="PZ80" s="11">
        <v>0</v>
      </c>
      <c r="QA80" s="11">
        <v>0</v>
      </c>
      <c r="QB80" s="11">
        <v>0</v>
      </c>
      <c r="QC80" s="11">
        <v>0</v>
      </c>
      <c r="QD80" s="11">
        <v>0</v>
      </c>
      <c r="QE80" s="11">
        <v>0</v>
      </c>
      <c r="QF80" s="11">
        <v>12.940479428701945</v>
      </c>
      <c r="QG80" s="11">
        <v>0</v>
      </c>
      <c r="QH80" s="11">
        <v>0</v>
      </c>
      <c r="QI80" s="11">
        <v>0</v>
      </c>
      <c r="QJ80" s="11">
        <v>0</v>
      </c>
      <c r="QK80" s="11">
        <v>0</v>
      </c>
      <c r="QL80" s="11">
        <v>0</v>
      </c>
      <c r="QM80" s="11">
        <v>0</v>
      </c>
      <c r="QN80" s="11">
        <v>0</v>
      </c>
      <c r="QO80" s="11">
        <v>0</v>
      </c>
      <c r="QP80" s="11">
        <v>67.300127945540751</v>
      </c>
      <c r="QQ80" s="11">
        <v>0</v>
      </c>
      <c r="QR80" s="11">
        <v>0</v>
      </c>
      <c r="QS80" s="11">
        <v>0</v>
      </c>
      <c r="QT80" s="11">
        <v>0</v>
      </c>
      <c r="QU80" s="11">
        <v>0</v>
      </c>
      <c r="QV80" s="11">
        <v>0</v>
      </c>
      <c r="QW80" s="11">
        <v>333.73773858044336</v>
      </c>
      <c r="QX80" s="11">
        <v>0</v>
      </c>
      <c r="QY80" s="11">
        <v>0</v>
      </c>
      <c r="QZ80" s="11">
        <v>1.9227929307022209</v>
      </c>
      <c r="RA80" s="11">
        <v>0</v>
      </c>
      <c r="RB80" s="11">
        <v>0</v>
      </c>
      <c r="RC80" s="11">
        <v>0</v>
      </c>
      <c r="RD80" s="11">
        <v>0</v>
      </c>
      <c r="RE80" s="11">
        <v>0</v>
      </c>
      <c r="RF80" s="11">
        <v>0</v>
      </c>
      <c r="RG80" s="11">
        <v>9.5350274069358818</v>
      </c>
      <c r="RH80" s="11">
        <v>0</v>
      </c>
      <c r="RI80" s="11">
        <v>0</v>
      </c>
      <c r="RJ80" s="11">
        <v>0</v>
      </c>
      <c r="RK80" s="11">
        <v>0</v>
      </c>
      <c r="RL80" s="11">
        <v>0</v>
      </c>
      <c r="RM80" s="11">
        <v>0</v>
      </c>
      <c r="RN80" s="11">
        <v>0</v>
      </c>
      <c r="RO80" s="11">
        <v>0</v>
      </c>
      <c r="RP80" s="11">
        <v>0</v>
      </c>
      <c r="RQ80" s="11">
        <v>0</v>
      </c>
      <c r="RR80" s="11">
        <v>0</v>
      </c>
      <c r="RS80" s="11">
        <v>0</v>
      </c>
      <c r="RT80" s="11">
        <v>38.622976614286536</v>
      </c>
      <c r="RU80" s="11">
        <v>0</v>
      </c>
      <c r="RV80" s="11">
        <v>0</v>
      </c>
      <c r="RW80" s="11">
        <v>0</v>
      </c>
      <c r="RX80" s="11">
        <v>0</v>
      </c>
      <c r="RY80" s="11">
        <v>0</v>
      </c>
      <c r="RZ80" s="11">
        <v>0</v>
      </c>
      <c r="SA80" s="11">
        <v>0</v>
      </c>
      <c r="SB80" s="11">
        <v>0</v>
      </c>
      <c r="SC80" s="11">
        <v>0</v>
      </c>
      <c r="SD80" s="11">
        <v>43.720647668336902</v>
      </c>
      <c r="SE80" s="11">
        <v>0</v>
      </c>
      <c r="SF80" s="11">
        <v>0</v>
      </c>
      <c r="SG80" s="11">
        <v>0</v>
      </c>
      <c r="SH80" s="11">
        <v>0</v>
      </c>
      <c r="SI80" s="11">
        <v>0</v>
      </c>
      <c r="SJ80" s="11">
        <v>0</v>
      </c>
      <c r="SK80" s="11">
        <v>0</v>
      </c>
      <c r="SL80" s="11">
        <v>0</v>
      </c>
      <c r="SM80" s="11">
        <v>0</v>
      </c>
      <c r="SN80" s="11">
        <v>0</v>
      </c>
      <c r="SO80" s="11">
        <v>0</v>
      </c>
      <c r="SP80" s="11">
        <v>0</v>
      </c>
      <c r="SQ80" s="11">
        <v>0</v>
      </c>
      <c r="SR80" s="11">
        <v>0</v>
      </c>
      <c r="SS80" s="11">
        <v>0</v>
      </c>
      <c r="ST80" s="11">
        <v>0</v>
      </c>
      <c r="SU80" s="11">
        <v>0</v>
      </c>
      <c r="SV80" s="11">
        <v>0</v>
      </c>
      <c r="SW80" s="11">
        <v>0</v>
      </c>
      <c r="SX80" s="11">
        <v>18.112455339258066</v>
      </c>
      <c r="SY80" s="11">
        <v>0</v>
      </c>
      <c r="SZ80" s="11">
        <v>0</v>
      </c>
      <c r="TA80" s="11">
        <v>0</v>
      </c>
      <c r="TB80" s="11">
        <v>0</v>
      </c>
      <c r="TC80" s="11">
        <v>0</v>
      </c>
      <c r="TD80" s="11">
        <v>0</v>
      </c>
      <c r="TE80" s="11">
        <v>0</v>
      </c>
      <c r="TF80" s="11">
        <v>0</v>
      </c>
      <c r="TG80" s="11">
        <v>0</v>
      </c>
      <c r="TH80" s="11">
        <v>4.2022366245790517</v>
      </c>
      <c r="TI80" s="11">
        <v>0</v>
      </c>
      <c r="TJ80" s="11">
        <v>0</v>
      </c>
      <c r="TK80" s="11">
        <v>0</v>
      </c>
      <c r="TL80" s="11">
        <v>0</v>
      </c>
      <c r="TM80" s="11">
        <v>0</v>
      </c>
      <c r="TN80" s="11">
        <v>0</v>
      </c>
      <c r="TO80" s="11">
        <v>0</v>
      </c>
      <c r="TP80" s="11">
        <v>0</v>
      </c>
      <c r="TQ80" s="11">
        <v>0</v>
      </c>
      <c r="TR80" s="11">
        <v>0</v>
      </c>
      <c r="TS80" s="11">
        <v>0</v>
      </c>
      <c r="TT80" s="11">
        <v>0</v>
      </c>
      <c r="TU80" s="11">
        <v>0</v>
      </c>
      <c r="TV80" s="11">
        <v>0</v>
      </c>
      <c r="TW80" s="11">
        <v>0</v>
      </c>
      <c r="TX80" s="11">
        <v>0</v>
      </c>
      <c r="TY80" s="11">
        <v>0</v>
      </c>
      <c r="TZ80" s="11">
        <v>0</v>
      </c>
      <c r="UA80" s="11">
        <v>0</v>
      </c>
      <c r="UB80" s="11">
        <v>0</v>
      </c>
      <c r="UC80" s="11">
        <v>0</v>
      </c>
      <c r="UD80" s="11">
        <v>0</v>
      </c>
      <c r="UE80" s="11">
        <v>0</v>
      </c>
      <c r="UF80" s="11">
        <v>0</v>
      </c>
      <c r="UG80" s="11">
        <v>0</v>
      </c>
      <c r="UH80" s="11">
        <v>0</v>
      </c>
      <c r="UI80" s="11">
        <v>0</v>
      </c>
      <c r="UJ80" s="11">
        <v>0</v>
      </c>
      <c r="UK80" s="11">
        <v>0</v>
      </c>
      <c r="UL80" s="11">
        <v>0</v>
      </c>
      <c r="UM80" s="11">
        <v>0</v>
      </c>
      <c r="UN80" s="11">
        <v>0</v>
      </c>
      <c r="UO80" s="11">
        <v>0</v>
      </c>
      <c r="UP80" s="11">
        <v>0</v>
      </c>
      <c r="UQ80" s="11">
        <v>0</v>
      </c>
      <c r="UR80" s="11">
        <v>0</v>
      </c>
      <c r="US80" s="11">
        <v>0</v>
      </c>
      <c r="UT80" s="11">
        <v>0</v>
      </c>
      <c r="UU80" s="11">
        <v>0</v>
      </c>
      <c r="UV80" s="11">
        <v>0</v>
      </c>
      <c r="UW80" s="11">
        <v>0</v>
      </c>
      <c r="UX80" s="11">
        <v>0</v>
      </c>
      <c r="UY80" s="11">
        <v>0</v>
      </c>
      <c r="UZ80" s="11">
        <v>0</v>
      </c>
      <c r="VA80" s="11">
        <v>0</v>
      </c>
      <c r="VB80" s="11">
        <v>0</v>
      </c>
      <c r="VC80" s="11">
        <v>0</v>
      </c>
      <c r="VD80" s="11">
        <v>0</v>
      </c>
      <c r="VE80" s="11">
        <v>0</v>
      </c>
      <c r="VF80" s="11">
        <v>0</v>
      </c>
      <c r="VG80" s="11">
        <v>0</v>
      </c>
      <c r="VH80" s="11">
        <v>0</v>
      </c>
      <c r="VI80" s="11">
        <v>0</v>
      </c>
      <c r="VJ80" s="11">
        <v>0</v>
      </c>
      <c r="VK80" s="11">
        <v>0</v>
      </c>
      <c r="VL80" s="11">
        <v>0</v>
      </c>
      <c r="VM80" s="11">
        <v>0</v>
      </c>
      <c r="VN80" s="11">
        <v>0</v>
      </c>
      <c r="VO80" s="11">
        <v>0</v>
      </c>
      <c r="VP80" s="11">
        <v>0</v>
      </c>
      <c r="VQ80" s="11">
        <v>0</v>
      </c>
      <c r="VR80" s="11">
        <v>0</v>
      </c>
      <c r="VS80" s="11">
        <v>0</v>
      </c>
      <c r="VT80" s="11">
        <v>0</v>
      </c>
      <c r="VU80" s="11">
        <v>0</v>
      </c>
      <c r="VV80" s="11">
        <v>0</v>
      </c>
      <c r="VW80" s="11">
        <v>0</v>
      </c>
      <c r="VX80" s="11">
        <v>0</v>
      </c>
      <c r="VY80" s="11">
        <v>0</v>
      </c>
      <c r="VZ80" s="11">
        <v>0</v>
      </c>
      <c r="WA80" s="11">
        <v>0</v>
      </c>
      <c r="WB80" s="11">
        <v>0</v>
      </c>
      <c r="WC80" s="11">
        <v>0</v>
      </c>
      <c r="WD80" s="11">
        <v>0</v>
      </c>
      <c r="WE80" s="11">
        <v>0</v>
      </c>
      <c r="WF80" s="11">
        <v>0</v>
      </c>
      <c r="WG80" s="11">
        <v>0</v>
      </c>
      <c r="WH80" s="11">
        <v>0</v>
      </c>
      <c r="WI80" s="11">
        <v>0</v>
      </c>
      <c r="WJ80" s="11">
        <v>0</v>
      </c>
      <c r="WK80" s="11">
        <v>0</v>
      </c>
      <c r="WL80" s="11">
        <v>0</v>
      </c>
      <c r="WM80" s="11">
        <v>0</v>
      </c>
      <c r="WN80" s="11">
        <v>0</v>
      </c>
      <c r="WO80" s="11">
        <v>0</v>
      </c>
      <c r="WP80" s="11">
        <v>0</v>
      </c>
      <c r="WQ80" s="11">
        <v>0</v>
      </c>
      <c r="WR80" s="11">
        <v>0</v>
      </c>
      <c r="WS80" s="11">
        <v>0</v>
      </c>
      <c r="WT80" s="11">
        <v>5.4522521334608092</v>
      </c>
      <c r="WU80" s="11">
        <v>0</v>
      </c>
      <c r="WV80" s="11">
        <v>0</v>
      </c>
      <c r="WW80" s="11">
        <v>0</v>
      </c>
      <c r="WX80" s="11">
        <v>0</v>
      </c>
      <c r="WY80" s="11">
        <v>0</v>
      </c>
      <c r="WZ80" s="11">
        <v>0</v>
      </c>
      <c r="XA80" s="11">
        <v>76.182894523085935</v>
      </c>
      <c r="XB80" s="11">
        <v>0</v>
      </c>
      <c r="XC80" s="11">
        <v>0</v>
      </c>
      <c r="XD80" s="11">
        <v>10.048961993786056</v>
      </c>
      <c r="XE80" s="11">
        <v>0</v>
      </c>
      <c r="XF80" s="11">
        <v>0</v>
      </c>
      <c r="XG80" s="11">
        <v>0</v>
      </c>
      <c r="XH80" s="11">
        <v>0</v>
      </c>
      <c r="XI80" s="11">
        <v>0</v>
      </c>
      <c r="XJ80" s="11">
        <v>0</v>
      </c>
      <c r="XK80" s="11">
        <v>140.411520395548</v>
      </c>
      <c r="XL80" s="11">
        <v>0</v>
      </c>
      <c r="XM80" s="11">
        <v>0</v>
      </c>
      <c r="XN80" s="11">
        <v>509.57356000000027</v>
      </c>
      <c r="XO80" s="11">
        <v>1572.9308399999998</v>
      </c>
      <c r="XP80" s="11">
        <v>2082.5043999999998</v>
      </c>
    </row>
    <row r="81" spans="1:640">
      <c r="A81" s="6">
        <v>356</v>
      </c>
      <c r="B81" s="3" t="s">
        <v>198</v>
      </c>
      <c r="C81" s="8">
        <f t="shared" si="13"/>
        <v>34988.188220981618</v>
      </c>
      <c r="D81" s="8">
        <f t="shared" si="14"/>
        <v>37943.23787361446</v>
      </c>
      <c r="E81" s="60">
        <f t="shared" si="17"/>
        <v>72931.42609459607</v>
      </c>
      <c r="F81" s="9">
        <f t="shared" si="15"/>
        <v>12369.749826573354</v>
      </c>
      <c r="G81" s="9">
        <f t="shared" si="16"/>
        <v>13580.322737380831</v>
      </c>
      <c r="H81" s="9">
        <f t="shared" si="18"/>
        <v>25950.072563954185</v>
      </c>
      <c r="I81" s="10">
        <f t="shared" si="19"/>
        <v>47357.93804755497</v>
      </c>
      <c r="J81" s="10">
        <f t="shared" si="20"/>
        <v>51523.560610995293</v>
      </c>
      <c r="K81" s="10">
        <f t="shared" si="21"/>
        <v>98881.498658550263</v>
      </c>
      <c r="L81" s="57">
        <v>17567.689520768377</v>
      </c>
      <c r="M81" s="57">
        <v>15686.333513146737</v>
      </c>
      <c r="N81" s="57">
        <v>1734.1651870665023</v>
      </c>
      <c r="O81" s="57">
        <v>150</v>
      </c>
      <c r="P81" s="57">
        <v>0</v>
      </c>
      <c r="Q81" s="57">
        <v>80</v>
      </c>
      <c r="R81" s="57">
        <v>31498.091554172188</v>
      </c>
      <c r="S81" s="57">
        <v>6202.4397711983584</v>
      </c>
      <c r="T81" s="57">
        <v>12.706548243914865</v>
      </c>
      <c r="U81" s="58">
        <v>6552.8101357614596</v>
      </c>
      <c r="V81" s="58">
        <v>5700.3240922717805</v>
      </c>
      <c r="W81" s="58">
        <v>116.61559854011458</v>
      </c>
      <c r="X81" s="58">
        <v>0</v>
      </c>
      <c r="Y81" s="58">
        <v>0</v>
      </c>
      <c r="Z81" s="58">
        <v>0</v>
      </c>
      <c r="AA81" s="58">
        <v>9789.4650454750335</v>
      </c>
      <c r="AB81" s="58">
        <v>3789.3795860511177</v>
      </c>
      <c r="AC81" s="58">
        <v>1.4781058546793902</v>
      </c>
      <c r="AD81" s="59">
        <f t="shared" si="12"/>
        <v>24120.499656529835</v>
      </c>
      <c r="AE81" s="59">
        <f t="shared" si="12"/>
        <v>21386.657605418517</v>
      </c>
      <c r="AF81" s="59">
        <f t="shared" si="12"/>
        <v>1850.780785606617</v>
      </c>
      <c r="AG81" s="59">
        <f t="shared" si="12"/>
        <v>150</v>
      </c>
      <c r="AH81" s="59">
        <f t="shared" si="12"/>
        <v>0</v>
      </c>
      <c r="AI81" s="59">
        <f t="shared" si="12"/>
        <v>80</v>
      </c>
      <c r="AJ81" s="59">
        <f t="shared" si="22"/>
        <v>41287.556599647221</v>
      </c>
      <c r="AK81" s="59">
        <f t="shared" si="22"/>
        <v>9991.8193572494765</v>
      </c>
      <c r="AL81" s="59">
        <f t="shared" si="22"/>
        <v>14.184654098594255</v>
      </c>
      <c r="AM81" s="11">
        <v>0</v>
      </c>
      <c r="AN81" s="11">
        <v>113.33788020215692</v>
      </c>
      <c r="AO81" s="11">
        <v>237.55611485117217</v>
      </c>
      <c r="AP81" s="11">
        <v>0</v>
      </c>
      <c r="AQ81" s="11">
        <v>0</v>
      </c>
      <c r="AR81" s="11">
        <v>0</v>
      </c>
      <c r="AS81" s="11">
        <v>20523.39002557037</v>
      </c>
      <c r="AT81" s="11">
        <v>0</v>
      </c>
      <c r="AU81" s="11">
        <v>0</v>
      </c>
      <c r="AV81" s="11">
        <v>0</v>
      </c>
      <c r="AW81" s="11">
        <v>0</v>
      </c>
      <c r="AX81" s="11">
        <v>8.2151197978430623</v>
      </c>
      <c r="AY81" s="11">
        <v>17.218885148827805</v>
      </c>
      <c r="AZ81" s="11">
        <v>0</v>
      </c>
      <c r="BA81" s="11">
        <v>0</v>
      </c>
      <c r="BB81" s="11">
        <v>0</v>
      </c>
      <c r="BC81" s="11">
        <v>1487.6059744296272</v>
      </c>
      <c r="BD81" s="11">
        <v>0</v>
      </c>
      <c r="BE81" s="11">
        <v>0</v>
      </c>
      <c r="BF81" s="11">
        <v>0</v>
      </c>
      <c r="BG81" s="11">
        <v>0</v>
      </c>
      <c r="BH81" s="11">
        <v>326.53972581844909</v>
      </c>
      <c r="BI81" s="11">
        <v>0</v>
      </c>
      <c r="BJ81" s="11">
        <v>0</v>
      </c>
      <c r="BK81" s="11">
        <v>0</v>
      </c>
      <c r="BL81" s="11">
        <v>0</v>
      </c>
      <c r="BM81" s="11">
        <v>0</v>
      </c>
      <c r="BN81" s="11">
        <v>0</v>
      </c>
      <c r="BO81" s="11">
        <v>0</v>
      </c>
      <c r="BP81" s="11">
        <v>0</v>
      </c>
      <c r="BQ81" s="11">
        <v>0</v>
      </c>
      <c r="BR81" s="11">
        <v>173.46027418155089</v>
      </c>
      <c r="BS81" s="11">
        <v>0</v>
      </c>
      <c r="BT81" s="11">
        <v>0</v>
      </c>
      <c r="BU81" s="11">
        <v>0</v>
      </c>
      <c r="BV81" s="11">
        <v>0</v>
      </c>
      <c r="BW81" s="11">
        <v>0</v>
      </c>
      <c r="BX81" s="11">
        <v>0</v>
      </c>
      <c r="BY81" s="11">
        <v>0</v>
      </c>
      <c r="BZ81" s="11">
        <v>0</v>
      </c>
      <c r="CA81" s="11">
        <v>0</v>
      </c>
      <c r="CB81" s="11">
        <v>372.97432151408862</v>
      </c>
      <c r="CC81" s="11">
        <v>48.957075868782965</v>
      </c>
      <c r="CD81" s="11">
        <v>0</v>
      </c>
      <c r="CE81" s="11">
        <v>0</v>
      </c>
      <c r="CF81" s="11">
        <v>0</v>
      </c>
      <c r="CG81" s="11">
        <v>0</v>
      </c>
      <c r="CH81" s="11">
        <v>2383.52988248574</v>
      </c>
      <c r="CI81" s="11">
        <v>0</v>
      </c>
      <c r="CJ81" s="11">
        <v>0</v>
      </c>
      <c r="CK81" s="11">
        <v>0</v>
      </c>
      <c r="CL81" s="11">
        <v>400.29272848591143</v>
      </c>
      <c r="CM81" s="11">
        <v>52.542924131217035</v>
      </c>
      <c r="CN81" s="11">
        <v>0</v>
      </c>
      <c r="CO81" s="11">
        <v>0</v>
      </c>
      <c r="CP81" s="11">
        <v>0</v>
      </c>
      <c r="CQ81" s="11">
        <v>0</v>
      </c>
      <c r="CR81" s="11">
        <v>2558.1109075142604</v>
      </c>
      <c r="CS81" s="11">
        <v>0</v>
      </c>
      <c r="CT81" s="11">
        <v>0</v>
      </c>
      <c r="CU81" s="11">
        <v>0</v>
      </c>
      <c r="CV81" s="11">
        <v>0</v>
      </c>
      <c r="CW81" s="11">
        <v>0</v>
      </c>
      <c r="CX81" s="11">
        <v>0</v>
      </c>
      <c r="CY81" s="11">
        <v>0</v>
      </c>
      <c r="CZ81" s="11">
        <v>0</v>
      </c>
      <c r="DA81" s="11">
        <v>7.6604778089767738</v>
      </c>
      <c r="DB81" s="11">
        <v>0</v>
      </c>
      <c r="DC81" s="11">
        <v>0</v>
      </c>
      <c r="DD81" s="11">
        <v>0</v>
      </c>
      <c r="DE81" s="11">
        <v>0</v>
      </c>
      <c r="DF81" s="11">
        <v>0</v>
      </c>
      <c r="DG81" s="11">
        <v>0</v>
      </c>
      <c r="DH81" s="11">
        <v>0</v>
      </c>
      <c r="DI81" s="11">
        <v>0</v>
      </c>
      <c r="DJ81" s="11">
        <v>0</v>
      </c>
      <c r="DK81" s="11">
        <v>233.3401321910232</v>
      </c>
      <c r="DL81" s="11">
        <v>0</v>
      </c>
      <c r="DM81" s="11">
        <v>0</v>
      </c>
      <c r="DN81" s="11">
        <v>0</v>
      </c>
      <c r="DO81" s="11">
        <v>0</v>
      </c>
      <c r="DP81" s="11">
        <v>188.98195797602867</v>
      </c>
      <c r="DQ81" s="11">
        <v>0</v>
      </c>
      <c r="DR81" s="11">
        <v>0</v>
      </c>
      <c r="DS81" s="11">
        <v>0</v>
      </c>
      <c r="DT81" s="11">
        <v>0</v>
      </c>
      <c r="DU81" s="11">
        <v>0</v>
      </c>
      <c r="DV81" s="11">
        <v>0</v>
      </c>
      <c r="DW81" s="11">
        <v>0</v>
      </c>
      <c r="DX81" s="11">
        <v>0</v>
      </c>
      <c r="DY81" s="11">
        <v>0</v>
      </c>
      <c r="DZ81" s="11">
        <v>111.01653054105896</v>
      </c>
      <c r="EA81" s="11">
        <v>0</v>
      </c>
      <c r="EB81" s="11">
        <v>0</v>
      </c>
      <c r="EC81" s="11">
        <v>0</v>
      </c>
      <c r="ED81" s="11">
        <v>0</v>
      </c>
      <c r="EE81" s="11">
        <v>0</v>
      </c>
      <c r="EF81" s="11">
        <v>0</v>
      </c>
      <c r="EG81" s="11">
        <v>0</v>
      </c>
      <c r="EH81" s="11">
        <v>0</v>
      </c>
      <c r="EI81" s="11">
        <v>0</v>
      </c>
      <c r="EJ81" s="11">
        <v>0</v>
      </c>
      <c r="EK81" s="11">
        <v>0</v>
      </c>
      <c r="EL81" s="11">
        <v>0</v>
      </c>
      <c r="EM81" s="11">
        <v>0</v>
      </c>
      <c r="EN81" s="11">
        <v>0</v>
      </c>
      <c r="EO81" s="11">
        <v>0</v>
      </c>
      <c r="EP81" s="11">
        <v>0</v>
      </c>
      <c r="EQ81" s="11">
        <v>0</v>
      </c>
      <c r="ER81" s="11">
        <v>0</v>
      </c>
      <c r="ES81" s="11">
        <v>0</v>
      </c>
      <c r="ET81" s="11">
        <v>0</v>
      </c>
      <c r="EU81" s="11">
        <v>0</v>
      </c>
      <c r="EV81" s="11">
        <v>0</v>
      </c>
      <c r="EW81" s="11">
        <v>0</v>
      </c>
      <c r="EX81" s="11">
        <v>0</v>
      </c>
      <c r="EY81" s="11">
        <v>0</v>
      </c>
      <c r="EZ81" s="11">
        <v>0</v>
      </c>
      <c r="FA81" s="11">
        <v>0</v>
      </c>
      <c r="FB81" s="11">
        <v>0</v>
      </c>
      <c r="FC81" s="11">
        <v>0</v>
      </c>
      <c r="FD81" s="11">
        <v>0</v>
      </c>
      <c r="FE81" s="11">
        <v>0</v>
      </c>
      <c r="FF81" s="11">
        <v>0</v>
      </c>
      <c r="FG81" s="11">
        <v>0</v>
      </c>
      <c r="FH81" s="11">
        <v>0</v>
      </c>
      <c r="FI81" s="11">
        <v>0</v>
      </c>
      <c r="FJ81" s="11">
        <v>0</v>
      </c>
      <c r="FK81" s="11">
        <v>0</v>
      </c>
      <c r="FL81" s="11">
        <v>0</v>
      </c>
      <c r="FM81" s="11">
        <v>0</v>
      </c>
      <c r="FN81" s="11">
        <v>14372</v>
      </c>
      <c r="FO81" s="11">
        <v>0</v>
      </c>
      <c r="FP81" s="11">
        <v>0</v>
      </c>
      <c r="FQ81" s="11">
        <v>0</v>
      </c>
      <c r="FR81" s="11">
        <v>80</v>
      </c>
      <c r="FS81" s="11">
        <v>0</v>
      </c>
      <c r="FT81" s="11">
        <v>0</v>
      </c>
      <c r="FU81" s="11">
        <v>0</v>
      </c>
      <c r="FV81" s="11">
        <v>0</v>
      </c>
      <c r="FW81" s="11">
        <v>0</v>
      </c>
      <c r="FX81" s="11">
        <v>50</v>
      </c>
      <c r="FY81" s="11">
        <v>0</v>
      </c>
      <c r="FZ81" s="11">
        <v>0</v>
      </c>
      <c r="GA81" s="11">
        <v>0</v>
      </c>
      <c r="GB81" s="11">
        <v>0</v>
      </c>
      <c r="GC81" s="11">
        <v>0</v>
      </c>
      <c r="GD81" s="11">
        <v>0</v>
      </c>
      <c r="GE81" s="11">
        <v>0</v>
      </c>
      <c r="GF81" s="11">
        <v>0</v>
      </c>
      <c r="GG81" s="11">
        <v>0</v>
      </c>
      <c r="GH81" s="11">
        <v>0</v>
      </c>
      <c r="GI81" s="11">
        <v>0</v>
      </c>
      <c r="GJ81" s="11">
        <v>0</v>
      </c>
      <c r="GK81" s="11">
        <v>0</v>
      </c>
      <c r="GL81" s="11">
        <v>0</v>
      </c>
      <c r="GM81" s="11">
        <v>0</v>
      </c>
      <c r="GN81" s="11">
        <v>0</v>
      </c>
      <c r="GO81" s="11">
        <v>0</v>
      </c>
      <c r="GP81" s="11">
        <v>0</v>
      </c>
      <c r="GQ81" s="11">
        <v>492.697</v>
      </c>
      <c r="GR81" s="11">
        <v>100</v>
      </c>
      <c r="GS81" s="11">
        <v>0</v>
      </c>
      <c r="GT81" s="11">
        <v>0</v>
      </c>
      <c r="GU81" s="11">
        <v>0</v>
      </c>
      <c r="GV81" s="11">
        <v>0</v>
      </c>
      <c r="GW81" s="11">
        <v>0</v>
      </c>
      <c r="GX81" s="11">
        <v>238.61699999999999</v>
      </c>
      <c r="GY81" s="11">
        <v>0</v>
      </c>
      <c r="GZ81" s="11">
        <v>0</v>
      </c>
      <c r="HA81" s="11">
        <v>0</v>
      </c>
      <c r="HB81" s="11">
        <v>57.894932675622236</v>
      </c>
      <c r="HC81" s="11">
        <v>0</v>
      </c>
      <c r="HD81" s="11">
        <v>0</v>
      </c>
      <c r="HE81" s="11">
        <v>0</v>
      </c>
      <c r="HF81" s="11">
        <v>0</v>
      </c>
      <c r="HG81" s="11">
        <v>0</v>
      </c>
      <c r="HH81" s="11">
        <v>159.90294982988772</v>
      </c>
      <c r="HI81" s="11">
        <v>12.706548243914865</v>
      </c>
      <c r="HJ81" s="11">
        <v>0</v>
      </c>
      <c r="HK81" s="11">
        <v>0</v>
      </c>
      <c r="HL81" s="11">
        <v>6.7347038158130745</v>
      </c>
      <c r="HM81" s="11">
        <v>0</v>
      </c>
      <c r="HN81" s="11">
        <v>0</v>
      </c>
      <c r="HO81" s="11">
        <v>0</v>
      </c>
      <c r="HP81" s="11">
        <v>0</v>
      </c>
      <c r="HQ81" s="11">
        <v>0</v>
      </c>
      <c r="HR81" s="11">
        <v>18.600919918377592</v>
      </c>
      <c r="HS81" s="11">
        <v>1.4781058546793902</v>
      </c>
      <c r="HT81" s="11">
        <v>0</v>
      </c>
      <c r="HU81" s="11">
        <v>0</v>
      </c>
      <c r="HV81" s="11">
        <v>100</v>
      </c>
      <c r="HW81" s="11">
        <v>0</v>
      </c>
      <c r="HX81" s="11">
        <v>0</v>
      </c>
      <c r="HY81" s="11">
        <v>0</v>
      </c>
      <c r="HZ81" s="11">
        <v>0</v>
      </c>
      <c r="IA81" s="11">
        <v>0</v>
      </c>
      <c r="IB81" s="11">
        <v>0</v>
      </c>
      <c r="IC81" s="11">
        <v>0</v>
      </c>
      <c r="ID81" s="11">
        <v>0</v>
      </c>
      <c r="IE81" s="11">
        <v>0</v>
      </c>
      <c r="IF81" s="11">
        <v>5000</v>
      </c>
      <c r="IG81" s="11">
        <v>0</v>
      </c>
      <c r="IH81" s="11">
        <v>0</v>
      </c>
      <c r="II81" s="11">
        <v>0</v>
      </c>
      <c r="IJ81" s="11">
        <v>0</v>
      </c>
      <c r="IK81" s="11">
        <v>0</v>
      </c>
      <c r="IL81" s="11">
        <v>0</v>
      </c>
      <c r="IM81" s="11">
        <v>0</v>
      </c>
      <c r="IN81" s="11">
        <v>0</v>
      </c>
      <c r="IO81" s="11">
        <v>0</v>
      </c>
      <c r="IP81" s="11">
        <v>0</v>
      </c>
      <c r="IQ81" s="11">
        <v>0</v>
      </c>
      <c r="IR81" s="11">
        <v>0</v>
      </c>
      <c r="IS81" s="11">
        <v>0</v>
      </c>
      <c r="IT81" s="11">
        <v>0</v>
      </c>
      <c r="IU81" s="11">
        <v>0</v>
      </c>
      <c r="IV81" s="11">
        <v>0</v>
      </c>
      <c r="IW81" s="11">
        <v>0</v>
      </c>
      <c r="IX81" s="11">
        <v>0</v>
      </c>
      <c r="IY81" s="11">
        <v>0</v>
      </c>
      <c r="IZ81" s="11">
        <v>0</v>
      </c>
      <c r="JA81" s="11">
        <v>0</v>
      </c>
      <c r="JB81" s="11">
        <v>0</v>
      </c>
      <c r="JC81" s="11">
        <v>0</v>
      </c>
      <c r="JD81" s="11">
        <v>0</v>
      </c>
      <c r="JE81" s="11">
        <v>0</v>
      </c>
      <c r="JF81" s="11">
        <v>0</v>
      </c>
      <c r="JG81" s="11">
        <v>0</v>
      </c>
      <c r="JH81" s="11">
        <v>0</v>
      </c>
      <c r="JI81" s="11">
        <v>0</v>
      </c>
      <c r="JJ81" s="11">
        <v>0</v>
      </c>
      <c r="JK81" s="11">
        <v>0</v>
      </c>
      <c r="JL81" s="11">
        <v>0</v>
      </c>
      <c r="JM81" s="11">
        <v>0</v>
      </c>
      <c r="JN81" s="11">
        <v>0</v>
      </c>
      <c r="JO81" s="11">
        <v>0</v>
      </c>
      <c r="JP81" s="11">
        <v>0</v>
      </c>
      <c r="JQ81" s="11">
        <v>0</v>
      </c>
      <c r="JR81" s="11">
        <v>0</v>
      </c>
      <c r="JS81" s="11">
        <v>0</v>
      </c>
      <c r="JT81" s="11">
        <v>0</v>
      </c>
      <c r="JU81" s="11">
        <v>0</v>
      </c>
      <c r="JV81" s="11">
        <v>0</v>
      </c>
      <c r="JW81" s="11">
        <v>0</v>
      </c>
      <c r="JX81" s="11">
        <v>0</v>
      </c>
      <c r="JY81" s="11">
        <v>0</v>
      </c>
      <c r="JZ81" s="11">
        <v>0</v>
      </c>
      <c r="KA81" s="11">
        <v>0</v>
      </c>
      <c r="KB81" s="11">
        <v>0</v>
      </c>
      <c r="KC81" s="11">
        <v>0</v>
      </c>
      <c r="KD81" s="11">
        <v>0</v>
      </c>
      <c r="KE81" s="11">
        <v>0</v>
      </c>
      <c r="KF81" s="11">
        <v>0</v>
      </c>
      <c r="KG81" s="11">
        <v>0</v>
      </c>
      <c r="KH81" s="11">
        <v>0</v>
      </c>
      <c r="KI81" s="11">
        <v>0</v>
      </c>
      <c r="KJ81" s="11">
        <v>1077.5204099999999</v>
      </c>
      <c r="KK81" s="11">
        <v>0</v>
      </c>
      <c r="KL81" s="11">
        <v>0</v>
      </c>
      <c r="KM81" s="11">
        <v>0</v>
      </c>
      <c r="KN81" s="11">
        <v>0</v>
      </c>
      <c r="KO81" s="11">
        <v>0</v>
      </c>
      <c r="KP81" s="11">
        <v>0</v>
      </c>
      <c r="KQ81" s="11">
        <v>0</v>
      </c>
      <c r="KR81" s="11">
        <v>0</v>
      </c>
      <c r="KS81" s="11">
        <v>0</v>
      </c>
      <c r="KT81" s="11">
        <v>0</v>
      </c>
      <c r="KU81" s="11">
        <v>0</v>
      </c>
      <c r="KV81" s="11">
        <v>0</v>
      </c>
      <c r="KW81" s="11">
        <v>0</v>
      </c>
      <c r="KX81" s="11">
        <v>0</v>
      </c>
      <c r="KY81" s="11">
        <v>0</v>
      </c>
      <c r="KZ81" s="11">
        <v>0</v>
      </c>
      <c r="LA81" s="11">
        <v>0</v>
      </c>
      <c r="LB81" s="11">
        <v>0</v>
      </c>
      <c r="LC81" s="11">
        <v>0</v>
      </c>
      <c r="LD81" s="11">
        <v>71.972492591656618</v>
      </c>
      <c r="LE81" s="11">
        <v>0</v>
      </c>
      <c r="LF81" s="11">
        <v>0</v>
      </c>
      <c r="LG81" s="11">
        <v>0</v>
      </c>
      <c r="LH81" s="11">
        <v>0</v>
      </c>
      <c r="LI81" s="11">
        <v>0</v>
      </c>
      <c r="LJ81" s="11">
        <v>0</v>
      </c>
      <c r="LK81" s="11">
        <v>0</v>
      </c>
      <c r="LL81" s="11">
        <v>0</v>
      </c>
      <c r="LM81" s="11">
        <v>0</v>
      </c>
      <c r="LN81" s="11">
        <v>75.313748455163662</v>
      </c>
      <c r="LO81" s="11">
        <v>0</v>
      </c>
      <c r="LP81" s="11">
        <v>0</v>
      </c>
      <c r="LQ81" s="11">
        <v>0</v>
      </c>
      <c r="LR81" s="11">
        <v>0</v>
      </c>
      <c r="LS81" s="11">
        <v>0</v>
      </c>
      <c r="LT81" s="11">
        <v>0</v>
      </c>
      <c r="LU81" s="11">
        <v>0</v>
      </c>
      <c r="LV81" s="11">
        <v>0</v>
      </c>
      <c r="LW81" s="11">
        <v>0</v>
      </c>
      <c r="LX81" s="11">
        <v>30</v>
      </c>
      <c r="LY81" s="11">
        <v>0</v>
      </c>
      <c r="LZ81" s="11">
        <v>0</v>
      </c>
      <c r="MA81" s="11">
        <v>0</v>
      </c>
      <c r="MB81" s="11">
        <v>1.3185499999999999</v>
      </c>
      <c r="MC81" s="11">
        <v>0</v>
      </c>
      <c r="MD81" s="11">
        <v>0</v>
      </c>
      <c r="ME81" s="11">
        <v>0</v>
      </c>
      <c r="MF81" s="11">
        <v>0</v>
      </c>
      <c r="MG81" s="11">
        <v>0</v>
      </c>
      <c r="MH81" s="11">
        <v>0</v>
      </c>
      <c r="MI81" s="11">
        <v>0</v>
      </c>
      <c r="MJ81" s="11">
        <v>0</v>
      </c>
      <c r="MK81" s="11">
        <v>0</v>
      </c>
      <c r="ML81" s="11">
        <v>0</v>
      </c>
      <c r="MM81" s="11">
        <v>0</v>
      </c>
      <c r="MN81" s="11">
        <v>0</v>
      </c>
      <c r="MO81" s="11">
        <v>0</v>
      </c>
      <c r="MP81" s="11">
        <v>0</v>
      </c>
      <c r="MQ81" s="11">
        <v>0</v>
      </c>
      <c r="MR81" s="11">
        <v>0</v>
      </c>
      <c r="MS81" s="11">
        <v>0</v>
      </c>
      <c r="MT81" s="11">
        <v>0</v>
      </c>
      <c r="MU81" s="11">
        <v>0</v>
      </c>
      <c r="MV81" s="11">
        <v>0</v>
      </c>
      <c r="MW81" s="11">
        <v>0</v>
      </c>
      <c r="MX81" s="11">
        <v>0</v>
      </c>
      <c r="MY81" s="11">
        <v>0</v>
      </c>
      <c r="MZ81" s="11">
        <v>0</v>
      </c>
      <c r="NA81" s="11">
        <v>0</v>
      </c>
      <c r="NB81" s="11">
        <v>0</v>
      </c>
      <c r="NC81" s="11">
        <v>0</v>
      </c>
      <c r="ND81" s="11">
        <v>0</v>
      </c>
      <c r="NE81" s="11">
        <v>0</v>
      </c>
      <c r="NF81" s="11">
        <v>0</v>
      </c>
      <c r="NG81" s="11">
        <v>0</v>
      </c>
      <c r="NH81" s="11">
        <v>0</v>
      </c>
      <c r="NI81" s="11">
        <v>0</v>
      </c>
      <c r="NJ81" s="11">
        <v>0</v>
      </c>
      <c r="NK81" s="11">
        <v>9.5230977557419728E-6</v>
      </c>
      <c r="NL81" s="11">
        <v>0</v>
      </c>
      <c r="NM81" s="11">
        <v>0</v>
      </c>
      <c r="NN81" s="11">
        <v>0</v>
      </c>
      <c r="NO81" s="11">
        <v>0</v>
      </c>
      <c r="NP81" s="11">
        <v>0</v>
      </c>
      <c r="NQ81" s="11">
        <v>0</v>
      </c>
      <c r="NR81" s="11">
        <v>0</v>
      </c>
      <c r="NS81" s="11">
        <v>0</v>
      </c>
      <c r="NT81" s="11">
        <v>0</v>
      </c>
      <c r="NU81" s="11">
        <v>0</v>
      </c>
      <c r="NV81" s="11">
        <v>0</v>
      </c>
      <c r="NW81" s="11">
        <v>0</v>
      </c>
      <c r="NX81" s="11">
        <v>0</v>
      </c>
      <c r="NY81" s="11">
        <v>0</v>
      </c>
      <c r="NZ81" s="11">
        <v>0</v>
      </c>
      <c r="OA81" s="11">
        <v>0</v>
      </c>
      <c r="OB81" s="11">
        <v>0</v>
      </c>
      <c r="OC81" s="11">
        <v>0</v>
      </c>
      <c r="OD81" s="11">
        <v>0</v>
      </c>
      <c r="OE81" s="11">
        <v>206.94995623486884</v>
      </c>
      <c r="OF81" s="11">
        <v>0</v>
      </c>
      <c r="OG81" s="11">
        <v>0</v>
      </c>
      <c r="OH81" s="11">
        <v>6226.6438339891738</v>
      </c>
      <c r="OI81" s="11">
        <v>0</v>
      </c>
      <c r="OJ81" s="11">
        <v>0</v>
      </c>
      <c r="OK81" s="11">
        <v>0</v>
      </c>
      <c r="OL81" s="11">
        <v>0</v>
      </c>
      <c r="OM81" s="11">
        <v>0</v>
      </c>
      <c r="ON81" s="11">
        <v>0</v>
      </c>
      <c r="OO81" s="11">
        <v>239.50606971199795</v>
      </c>
      <c r="OP81" s="11">
        <v>0</v>
      </c>
      <c r="OQ81" s="11">
        <v>0</v>
      </c>
      <c r="OR81" s="11">
        <v>3869.227516757463</v>
      </c>
      <c r="OS81" s="11">
        <v>0</v>
      </c>
      <c r="OT81" s="11">
        <v>0</v>
      </c>
      <c r="OU81" s="11">
        <v>0</v>
      </c>
      <c r="OV81" s="11">
        <v>0</v>
      </c>
      <c r="OW81" s="11">
        <v>0</v>
      </c>
      <c r="OX81" s="11">
        <v>0</v>
      </c>
      <c r="OY81" s="11">
        <v>148.82872701045278</v>
      </c>
      <c r="OZ81" s="11">
        <v>0</v>
      </c>
      <c r="PA81" s="11">
        <v>0</v>
      </c>
      <c r="PB81" s="11">
        <v>2910.4047295519872</v>
      </c>
      <c r="PC81" s="11">
        <v>3.2861449603923991</v>
      </c>
      <c r="PD81" s="11">
        <v>35.339809901484834</v>
      </c>
      <c r="PE81" s="11">
        <v>0</v>
      </c>
      <c r="PF81" s="11">
        <v>0</v>
      </c>
      <c r="PG81" s="11">
        <v>0</v>
      </c>
      <c r="PH81" s="11">
        <v>158.57056961807567</v>
      </c>
      <c r="PI81" s="11">
        <v>0</v>
      </c>
      <c r="PJ81" s="11">
        <v>0</v>
      </c>
      <c r="PK81" s="11">
        <v>0</v>
      </c>
      <c r="PL81" s="11">
        <v>535.58955367663805</v>
      </c>
      <c r="PM81" s="11">
        <v>0.60473544960333669</v>
      </c>
      <c r="PN81" s="11">
        <v>6.5034367282199685</v>
      </c>
      <c r="PO81" s="11">
        <v>0</v>
      </c>
      <c r="PP81" s="11">
        <v>0</v>
      </c>
      <c r="PQ81" s="11">
        <v>0</v>
      </c>
      <c r="PR81" s="11">
        <v>29.181075657841212</v>
      </c>
      <c r="PS81" s="11">
        <v>0</v>
      </c>
      <c r="PT81" s="11">
        <v>0</v>
      </c>
      <c r="PU81" s="11">
        <v>0</v>
      </c>
      <c r="PV81" s="11">
        <v>2638.7289609836193</v>
      </c>
      <c r="PW81" s="11">
        <v>0</v>
      </c>
      <c r="PX81" s="11">
        <v>0</v>
      </c>
      <c r="PY81" s="11">
        <v>0</v>
      </c>
      <c r="PZ81" s="11">
        <v>0</v>
      </c>
      <c r="QA81" s="11">
        <v>0</v>
      </c>
      <c r="QB81" s="11">
        <v>0</v>
      </c>
      <c r="QC81" s="11">
        <v>0</v>
      </c>
      <c r="QD81" s="11">
        <v>0</v>
      </c>
      <c r="QE81" s="11">
        <v>0</v>
      </c>
      <c r="QF81" s="11">
        <v>385.90218339595674</v>
      </c>
      <c r="QG81" s="11">
        <v>0</v>
      </c>
      <c r="QH81" s="11">
        <v>0</v>
      </c>
      <c r="QI81" s="11">
        <v>0</v>
      </c>
      <c r="QJ81" s="11">
        <v>0</v>
      </c>
      <c r="QK81" s="11">
        <v>0</v>
      </c>
      <c r="QL81" s="11">
        <v>0</v>
      </c>
      <c r="QM81" s="11">
        <v>0</v>
      </c>
      <c r="QN81" s="11">
        <v>0</v>
      </c>
      <c r="QO81" s="11">
        <v>0</v>
      </c>
      <c r="QP81" s="11">
        <v>2072.9087607495708</v>
      </c>
      <c r="QQ81" s="11">
        <v>0</v>
      </c>
      <c r="QR81" s="11">
        <v>1412.3121864450625</v>
      </c>
      <c r="QS81" s="11">
        <v>0</v>
      </c>
      <c r="QT81" s="11">
        <v>0</v>
      </c>
      <c r="QU81" s="11">
        <v>0</v>
      </c>
      <c r="QV81" s="11">
        <v>3802.461778924941</v>
      </c>
      <c r="QW81" s="11">
        <v>94.800339364661355</v>
      </c>
      <c r="QX81" s="11">
        <v>0</v>
      </c>
      <c r="QY81" s="11">
        <v>0</v>
      </c>
      <c r="QZ81" s="11">
        <v>59.223874201030696</v>
      </c>
      <c r="RA81" s="11">
        <v>0</v>
      </c>
      <c r="RB81" s="11">
        <v>40.350352531849772</v>
      </c>
      <c r="RC81" s="11">
        <v>0</v>
      </c>
      <c r="RD81" s="11">
        <v>0</v>
      </c>
      <c r="RE81" s="11">
        <v>0</v>
      </c>
      <c r="RF81" s="11">
        <v>108.63793058014109</v>
      </c>
      <c r="RG81" s="11">
        <v>2.7084855248127377</v>
      </c>
      <c r="RH81" s="11">
        <v>0</v>
      </c>
      <c r="RI81" s="11">
        <v>0</v>
      </c>
      <c r="RJ81" s="11">
        <v>1082.5391600454032</v>
      </c>
      <c r="RK81" s="11">
        <v>0</v>
      </c>
      <c r="RL81" s="11">
        <v>0</v>
      </c>
      <c r="RM81" s="11">
        <v>0</v>
      </c>
      <c r="RN81" s="11">
        <v>0</v>
      </c>
      <c r="RO81" s="11">
        <v>0</v>
      </c>
      <c r="RP81" s="11">
        <v>0</v>
      </c>
      <c r="RQ81" s="11">
        <v>1218.5368626560728</v>
      </c>
      <c r="RR81" s="11">
        <v>0</v>
      </c>
      <c r="RS81" s="11">
        <v>0</v>
      </c>
      <c r="RT81" s="11">
        <v>1240.3116915679764</v>
      </c>
      <c r="RU81" s="11">
        <v>0</v>
      </c>
      <c r="RV81" s="11">
        <v>0</v>
      </c>
      <c r="RW81" s="11">
        <v>0</v>
      </c>
      <c r="RX81" s="11">
        <v>0</v>
      </c>
      <c r="RY81" s="11">
        <v>0</v>
      </c>
      <c r="RZ81" s="11">
        <v>7006.0087022498274</v>
      </c>
      <c r="SA81" s="11">
        <v>688.05375503524374</v>
      </c>
      <c r="SB81" s="11">
        <v>0</v>
      </c>
      <c r="SC81" s="11">
        <v>0</v>
      </c>
      <c r="SD81" s="11">
        <v>1404.0147917005431</v>
      </c>
      <c r="SE81" s="11">
        <v>0</v>
      </c>
      <c r="SF81" s="11">
        <v>0</v>
      </c>
      <c r="SG81" s="11">
        <v>0</v>
      </c>
      <c r="SH81" s="11">
        <v>0</v>
      </c>
      <c r="SI81" s="11">
        <v>0</v>
      </c>
      <c r="SJ81" s="11">
        <v>7930.6999326164005</v>
      </c>
      <c r="SK81" s="11">
        <v>778.86684139318186</v>
      </c>
      <c r="SL81" s="11">
        <v>0</v>
      </c>
      <c r="SM81" s="11">
        <v>0</v>
      </c>
      <c r="SN81" s="11">
        <v>0</v>
      </c>
      <c r="SO81" s="11">
        <v>0</v>
      </c>
      <c r="SP81" s="11">
        <v>0</v>
      </c>
      <c r="SQ81" s="11">
        <v>0</v>
      </c>
      <c r="SR81" s="11">
        <v>0</v>
      </c>
      <c r="SS81" s="11">
        <v>0</v>
      </c>
      <c r="ST81" s="11">
        <v>0</v>
      </c>
      <c r="SU81" s="11">
        <v>0</v>
      </c>
      <c r="SV81" s="11">
        <v>0</v>
      </c>
      <c r="SW81" s="11">
        <v>0</v>
      </c>
      <c r="SX81" s="11">
        <v>724.49821357032272</v>
      </c>
      <c r="SY81" s="11">
        <v>0</v>
      </c>
      <c r="SZ81" s="11">
        <v>0</v>
      </c>
      <c r="TA81" s="11">
        <v>0</v>
      </c>
      <c r="TB81" s="11">
        <v>0</v>
      </c>
      <c r="TC81" s="11">
        <v>0</v>
      </c>
      <c r="TD81" s="11">
        <v>0</v>
      </c>
      <c r="TE81" s="11">
        <v>0</v>
      </c>
      <c r="TF81" s="11">
        <v>0</v>
      </c>
      <c r="TG81" s="11">
        <v>0</v>
      </c>
      <c r="TH81" s="11">
        <v>16.809315293491476</v>
      </c>
      <c r="TI81" s="11">
        <v>0</v>
      </c>
      <c r="TJ81" s="11">
        <v>0</v>
      </c>
      <c r="TK81" s="11">
        <v>0</v>
      </c>
      <c r="TL81" s="11">
        <v>0</v>
      </c>
      <c r="TM81" s="11">
        <v>0</v>
      </c>
      <c r="TN81" s="11">
        <v>0</v>
      </c>
      <c r="TO81" s="11">
        <v>0</v>
      </c>
      <c r="TP81" s="11">
        <v>0</v>
      </c>
      <c r="TQ81" s="11">
        <v>0</v>
      </c>
      <c r="TR81" s="11">
        <v>0</v>
      </c>
      <c r="TS81" s="11">
        <v>0</v>
      </c>
      <c r="TT81" s="11">
        <v>0</v>
      </c>
      <c r="TU81" s="11">
        <v>0</v>
      </c>
      <c r="TV81" s="11">
        <v>0</v>
      </c>
      <c r="TW81" s="11">
        <v>0</v>
      </c>
      <c r="TX81" s="11">
        <v>0</v>
      </c>
      <c r="TY81" s="11">
        <v>0</v>
      </c>
      <c r="TZ81" s="11">
        <v>0</v>
      </c>
      <c r="UA81" s="11">
        <v>0</v>
      </c>
      <c r="UB81" s="11">
        <v>0</v>
      </c>
      <c r="UC81" s="11">
        <v>0</v>
      </c>
      <c r="UD81" s="11">
        <v>0</v>
      </c>
      <c r="UE81" s="11">
        <v>0</v>
      </c>
      <c r="UF81" s="11">
        <v>0</v>
      </c>
      <c r="UG81" s="11">
        <v>0</v>
      </c>
      <c r="UH81" s="11">
        <v>0</v>
      </c>
      <c r="UI81" s="11">
        <v>0</v>
      </c>
      <c r="UJ81" s="11">
        <v>0</v>
      </c>
      <c r="UK81" s="11">
        <v>0</v>
      </c>
      <c r="UL81" s="11">
        <v>0</v>
      </c>
      <c r="UM81" s="11">
        <v>0</v>
      </c>
      <c r="UN81" s="11">
        <v>0</v>
      </c>
      <c r="UO81" s="11">
        <v>0</v>
      </c>
      <c r="UP81" s="11">
        <v>0</v>
      </c>
      <c r="UQ81" s="11">
        <v>0</v>
      </c>
      <c r="UR81" s="11">
        <v>0</v>
      </c>
      <c r="US81" s="11">
        <v>0</v>
      </c>
      <c r="UT81" s="11">
        <v>0</v>
      </c>
      <c r="UU81" s="11">
        <v>0</v>
      </c>
      <c r="UV81" s="11">
        <v>0</v>
      </c>
      <c r="UW81" s="11">
        <v>0</v>
      </c>
      <c r="UX81" s="11">
        <v>0</v>
      </c>
      <c r="UY81" s="11">
        <v>0</v>
      </c>
      <c r="UZ81" s="11">
        <v>0</v>
      </c>
      <c r="VA81" s="11">
        <v>0</v>
      </c>
      <c r="VB81" s="11">
        <v>0</v>
      </c>
      <c r="VC81" s="11">
        <v>0</v>
      </c>
      <c r="VD81" s="11">
        <v>0</v>
      </c>
      <c r="VE81" s="11">
        <v>0</v>
      </c>
      <c r="VF81" s="11">
        <v>0</v>
      </c>
      <c r="VG81" s="11">
        <v>0</v>
      </c>
      <c r="VH81" s="11">
        <v>0</v>
      </c>
      <c r="VI81" s="11">
        <v>0</v>
      </c>
      <c r="VJ81" s="11">
        <v>0</v>
      </c>
      <c r="VK81" s="11">
        <v>0</v>
      </c>
      <c r="VL81" s="11">
        <v>0</v>
      </c>
      <c r="VM81" s="11">
        <v>0</v>
      </c>
      <c r="VN81" s="11">
        <v>0</v>
      </c>
      <c r="VO81" s="11">
        <v>0</v>
      </c>
      <c r="VP81" s="11">
        <v>0</v>
      </c>
      <c r="VQ81" s="11">
        <v>0</v>
      </c>
      <c r="VR81" s="11">
        <v>0</v>
      </c>
      <c r="VS81" s="11">
        <v>0</v>
      </c>
      <c r="VT81" s="11">
        <v>0</v>
      </c>
      <c r="VU81" s="11">
        <v>0</v>
      </c>
      <c r="VV81" s="11">
        <v>0</v>
      </c>
      <c r="VW81" s="11">
        <v>0</v>
      </c>
      <c r="VX81" s="11">
        <v>0</v>
      </c>
      <c r="VY81" s="11">
        <v>0</v>
      </c>
      <c r="VZ81" s="11">
        <v>0</v>
      </c>
      <c r="WA81" s="11">
        <v>0</v>
      </c>
      <c r="WB81" s="11">
        <v>0</v>
      </c>
      <c r="WC81" s="11">
        <v>0</v>
      </c>
      <c r="WD81" s="11">
        <v>0</v>
      </c>
      <c r="WE81" s="11">
        <v>0</v>
      </c>
      <c r="WF81" s="11">
        <v>0</v>
      </c>
      <c r="WG81" s="11">
        <v>0</v>
      </c>
      <c r="WH81" s="11">
        <v>0</v>
      </c>
      <c r="WI81" s="11">
        <v>0</v>
      </c>
      <c r="WJ81" s="11">
        <v>0</v>
      </c>
      <c r="WK81" s="11">
        <v>0</v>
      </c>
      <c r="WL81" s="11">
        <v>0</v>
      </c>
      <c r="WM81" s="11">
        <v>0</v>
      </c>
      <c r="WN81" s="11">
        <v>0</v>
      </c>
      <c r="WO81" s="11">
        <v>0</v>
      </c>
      <c r="WP81" s="11">
        <v>0</v>
      </c>
      <c r="WQ81" s="11">
        <v>0</v>
      </c>
      <c r="WR81" s="11">
        <v>0</v>
      </c>
      <c r="WS81" s="11">
        <v>0</v>
      </c>
      <c r="WT81" s="11">
        <v>162.14785501683662</v>
      </c>
      <c r="WU81" s="11">
        <v>0</v>
      </c>
      <c r="WV81" s="11">
        <v>0</v>
      </c>
      <c r="WW81" s="11">
        <v>0</v>
      </c>
      <c r="WX81" s="11">
        <v>0</v>
      </c>
      <c r="WY81" s="11">
        <v>0</v>
      </c>
      <c r="WZ81" s="11">
        <v>0</v>
      </c>
      <c r="XA81" s="11">
        <v>0</v>
      </c>
      <c r="XB81" s="11">
        <v>0</v>
      </c>
      <c r="XC81" s="11">
        <v>0</v>
      </c>
      <c r="XD81" s="11">
        <v>298.85221602982847</v>
      </c>
      <c r="XE81" s="11">
        <v>0</v>
      </c>
      <c r="XF81" s="11">
        <v>0</v>
      </c>
      <c r="XG81" s="11">
        <v>0</v>
      </c>
      <c r="XH81" s="11">
        <v>0</v>
      </c>
      <c r="XI81" s="11">
        <v>0</v>
      </c>
      <c r="XJ81" s="11">
        <v>0</v>
      </c>
      <c r="XK81" s="11">
        <v>0</v>
      </c>
      <c r="XL81" s="11">
        <v>0</v>
      </c>
      <c r="XM81" s="11">
        <v>0</v>
      </c>
      <c r="XN81" s="11">
        <v>150</v>
      </c>
      <c r="XO81" s="11">
        <v>0</v>
      </c>
      <c r="XP81" s="11">
        <v>150</v>
      </c>
    </row>
    <row r="82" spans="1:640">
      <c r="A82" s="6">
        <v>360</v>
      </c>
      <c r="B82" s="3" t="s">
        <v>199</v>
      </c>
      <c r="C82" s="8">
        <f t="shared" si="13"/>
        <v>19080.619962040786</v>
      </c>
      <c r="D82" s="8">
        <f t="shared" si="14"/>
        <v>2600.7746304985203</v>
      </c>
      <c r="E82" s="60">
        <f t="shared" si="17"/>
        <v>21681.394592539305</v>
      </c>
      <c r="F82" s="9">
        <f t="shared" si="15"/>
        <v>4529.5895493446242</v>
      </c>
      <c r="G82" s="9">
        <f t="shared" si="16"/>
        <v>2941.3605960116574</v>
      </c>
      <c r="H82" s="9">
        <f t="shared" si="18"/>
        <v>7470.9501453562816</v>
      </c>
      <c r="I82" s="10">
        <f t="shared" si="19"/>
        <v>23610.209511385408</v>
      </c>
      <c r="J82" s="10">
        <f t="shared" si="20"/>
        <v>5542.1352265101777</v>
      </c>
      <c r="K82" s="10">
        <f t="shared" si="21"/>
        <v>29152.344737895586</v>
      </c>
      <c r="L82" s="57">
        <v>10917.138466751096</v>
      </c>
      <c r="M82" s="57">
        <v>7980.7836010905776</v>
      </c>
      <c r="N82" s="57">
        <v>182.69789419911049</v>
      </c>
      <c r="O82" s="57">
        <v>90</v>
      </c>
      <c r="P82" s="57">
        <v>0</v>
      </c>
      <c r="Q82" s="57">
        <v>0</v>
      </c>
      <c r="R82" s="57">
        <v>1906.2924665961866</v>
      </c>
      <c r="S82" s="57">
        <v>566.40043579259782</v>
      </c>
      <c r="T82" s="57">
        <v>38.081728109736005</v>
      </c>
      <c r="U82" s="58">
        <v>4071.1791782828323</v>
      </c>
      <c r="V82" s="58">
        <v>372.78454934113421</v>
      </c>
      <c r="W82" s="58">
        <v>85.625821720657726</v>
      </c>
      <c r="X82" s="58">
        <v>0</v>
      </c>
      <c r="Y82" s="58">
        <v>0</v>
      </c>
      <c r="Z82" s="58">
        <v>0</v>
      </c>
      <c r="AA82" s="58">
        <v>1751.6519664021075</v>
      </c>
      <c r="AB82" s="58">
        <v>29.729357719285719</v>
      </c>
      <c r="AC82" s="58">
        <v>1159.979271890264</v>
      </c>
      <c r="AD82" s="59">
        <f t="shared" si="12"/>
        <v>14988.317645033927</v>
      </c>
      <c r="AE82" s="59">
        <f t="shared" si="12"/>
        <v>8353.5681504317126</v>
      </c>
      <c r="AF82" s="59">
        <f t="shared" si="12"/>
        <v>268.32371591976823</v>
      </c>
      <c r="AG82" s="59">
        <f t="shared" si="12"/>
        <v>90</v>
      </c>
      <c r="AH82" s="59">
        <f t="shared" si="12"/>
        <v>0</v>
      </c>
      <c r="AI82" s="59">
        <f t="shared" si="12"/>
        <v>0</v>
      </c>
      <c r="AJ82" s="59">
        <f t="shared" si="22"/>
        <v>3657.9444329982944</v>
      </c>
      <c r="AK82" s="59">
        <f t="shared" si="22"/>
        <v>596.12979351188358</v>
      </c>
      <c r="AL82" s="59">
        <f t="shared" si="22"/>
        <v>1198.0610000000001</v>
      </c>
      <c r="AM82" s="11">
        <v>0</v>
      </c>
      <c r="AN82" s="11">
        <v>779.41063363622447</v>
      </c>
      <c r="AO82" s="11">
        <v>91.205137593100801</v>
      </c>
      <c r="AP82" s="11">
        <v>0</v>
      </c>
      <c r="AQ82" s="11">
        <v>0</v>
      </c>
      <c r="AR82" s="11">
        <v>0</v>
      </c>
      <c r="AS82" s="11">
        <v>323.74112832550657</v>
      </c>
      <c r="AT82" s="11">
        <v>0</v>
      </c>
      <c r="AU82" s="11">
        <v>0</v>
      </c>
      <c r="AV82" s="11">
        <v>0</v>
      </c>
      <c r="AW82" s="11">
        <v>0</v>
      </c>
      <c r="AX82" s="11">
        <v>56.494366363775519</v>
      </c>
      <c r="AY82" s="11">
        <v>6.6108624068991881</v>
      </c>
      <c r="AZ82" s="11">
        <v>0</v>
      </c>
      <c r="BA82" s="11">
        <v>0</v>
      </c>
      <c r="BB82" s="11">
        <v>0</v>
      </c>
      <c r="BC82" s="11">
        <v>23.4658716744934</v>
      </c>
      <c r="BD82" s="11">
        <v>0</v>
      </c>
      <c r="BE82" s="11">
        <v>0</v>
      </c>
      <c r="BF82" s="11">
        <v>0</v>
      </c>
      <c r="BG82" s="11">
        <v>0</v>
      </c>
      <c r="BH82" s="11">
        <v>8.5753381092524883</v>
      </c>
      <c r="BI82" s="11">
        <v>0</v>
      </c>
      <c r="BJ82" s="11">
        <v>0</v>
      </c>
      <c r="BK82" s="11">
        <v>0</v>
      </c>
      <c r="BL82" s="11">
        <v>0</v>
      </c>
      <c r="BM82" s="11">
        <v>-361.63490939051275</v>
      </c>
      <c r="BN82" s="11">
        <v>0</v>
      </c>
      <c r="BO82" s="11">
        <v>0</v>
      </c>
      <c r="BP82" s="11">
        <v>0</v>
      </c>
      <c r="BQ82" s="11">
        <v>0</v>
      </c>
      <c r="BR82" s="11">
        <v>4.5552818907475112</v>
      </c>
      <c r="BS82" s="11">
        <v>0</v>
      </c>
      <c r="BT82" s="11">
        <v>0</v>
      </c>
      <c r="BU82" s="11">
        <v>0</v>
      </c>
      <c r="BV82" s="11">
        <v>0</v>
      </c>
      <c r="BW82" s="11">
        <v>-192.10309060948723</v>
      </c>
      <c r="BX82" s="11">
        <v>0</v>
      </c>
      <c r="BY82" s="11">
        <v>0</v>
      </c>
      <c r="BZ82" s="11">
        <v>0</v>
      </c>
      <c r="CA82" s="11">
        <v>0</v>
      </c>
      <c r="CB82" s="11">
        <v>53.056929512966761</v>
      </c>
      <c r="CC82" s="11">
        <v>69.924209740861741</v>
      </c>
      <c r="CD82" s="11">
        <v>0</v>
      </c>
      <c r="CE82" s="11">
        <v>0</v>
      </c>
      <c r="CF82" s="11">
        <v>0</v>
      </c>
      <c r="CG82" s="11">
        <v>1254.5248279697021</v>
      </c>
      <c r="CH82" s="11">
        <v>0</v>
      </c>
      <c r="CI82" s="11">
        <v>0</v>
      </c>
      <c r="CJ82" s="11">
        <v>0</v>
      </c>
      <c r="CK82" s="11">
        <v>0</v>
      </c>
      <c r="CL82" s="11">
        <v>56.943070487033239</v>
      </c>
      <c r="CM82" s="11">
        <v>75.045790259138258</v>
      </c>
      <c r="CN82" s="11">
        <v>0</v>
      </c>
      <c r="CO82" s="11">
        <v>0</v>
      </c>
      <c r="CP82" s="11">
        <v>0</v>
      </c>
      <c r="CQ82" s="11">
        <v>1346.4121720302981</v>
      </c>
      <c r="CR82" s="11">
        <v>0</v>
      </c>
      <c r="CS82" s="11">
        <v>0</v>
      </c>
      <c r="CT82" s="11">
        <v>0</v>
      </c>
      <c r="CU82" s="11">
        <v>0</v>
      </c>
      <c r="CV82" s="11">
        <v>0</v>
      </c>
      <c r="CW82" s="11">
        <v>0</v>
      </c>
      <c r="CX82" s="11">
        <v>0</v>
      </c>
      <c r="CY82" s="11">
        <v>0</v>
      </c>
      <c r="CZ82" s="11">
        <v>0</v>
      </c>
      <c r="DA82" s="11">
        <v>1.7256692431166423E-3</v>
      </c>
      <c r="DB82" s="11">
        <v>0</v>
      </c>
      <c r="DC82" s="11">
        <v>38.081728109736005</v>
      </c>
      <c r="DD82" s="11">
        <v>0</v>
      </c>
      <c r="DE82" s="11">
        <v>0</v>
      </c>
      <c r="DF82" s="11">
        <v>0</v>
      </c>
      <c r="DG82" s="11">
        <v>0</v>
      </c>
      <c r="DH82" s="11">
        <v>0</v>
      </c>
      <c r="DI82" s="11">
        <v>0</v>
      </c>
      <c r="DJ82" s="11">
        <v>0</v>
      </c>
      <c r="DK82" s="11">
        <v>5.2564330756883354E-2</v>
      </c>
      <c r="DL82" s="11">
        <v>0</v>
      </c>
      <c r="DM82" s="11">
        <v>1159.979271890264</v>
      </c>
      <c r="DN82" s="11">
        <v>0</v>
      </c>
      <c r="DO82" s="11">
        <v>0</v>
      </c>
      <c r="DP82" s="11">
        <v>92.601159408254048</v>
      </c>
      <c r="DQ82" s="11">
        <v>0</v>
      </c>
      <c r="DR82" s="11">
        <v>0</v>
      </c>
      <c r="DS82" s="11">
        <v>0</v>
      </c>
      <c r="DT82" s="11">
        <v>0</v>
      </c>
      <c r="DU82" s="11">
        <v>0</v>
      </c>
      <c r="DV82" s="11">
        <v>0</v>
      </c>
      <c r="DW82" s="11">
        <v>0</v>
      </c>
      <c r="DX82" s="11">
        <v>0</v>
      </c>
      <c r="DY82" s="11">
        <v>0</v>
      </c>
      <c r="DZ82" s="11">
        <v>54.398099965118888</v>
      </c>
      <c r="EA82" s="11">
        <v>0</v>
      </c>
      <c r="EB82" s="11">
        <v>0</v>
      </c>
      <c r="EC82" s="11">
        <v>0</v>
      </c>
      <c r="ED82" s="11">
        <v>0</v>
      </c>
      <c r="EE82" s="11">
        <v>0</v>
      </c>
      <c r="EF82" s="11">
        <v>0</v>
      </c>
      <c r="EG82" s="11">
        <v>0</v>
      </c>
      <c r="EH82" s="11">
        <v>0</v>
      </c>
      <c r="EI82" s="11">
        <v>0</v>
      </c>
      <c r="EJ82" s="11">
        <v>0</v>
      </c>
      <c r="EK82" s="11">
        <v>0</v>
      </c>
      <c r="EL82" s="11">
        <v>0</v>
      </c>
      <c r="EM82" s="11">
        <v>0</v>
      </c>
      <c r="EN82" s="11">
        <v>0</v>
      </c>
      <c r="EO82" s="11">
        <v>0</v>
      </c>
      <c r="EP82" s="11">
        <v>0</v>
      </c>
      <c r="EQ82" s="11">
        <v>0</v>
      </c>
      <c r="ER82" s="11">
        <v>0</v>
      </c>
      <c r="ES82" s="11">
        <v>0</v>
      </c>
      <c r="ET82" s="11">
        <v>0</v>
      </c>
      <c r="EU82" s="11">
        <v>0</v>
      </c>
      <c r="EV82" s="11">
        <v>0</v>
      </c>
      <c r="EW82" s="11">
        <v>0</v>
      </c>
      <c r="EX82" s="11">
        <v>0</v>
      </c>
      <c r="EY82" s="11">
        <v>0</v>
      </c>
      <c r="EZ82" s="11">
        <v>0</v>
      </c>
      <c r="FA82" s="11">
        <v>0</v>
      </c>
      <c r="FB82" s="11">
        <v>0</v>
      </c>
      <c r="FC82" s="11">
        <v>0</v>
      </c>
      <c r="FD82" s="11">
        <v>0</v>
      </c>
      <c r="FE82" s="11">
        <v>0</v>
      </c>
      <c r="FF82" s="11">
        <v>0</v>
      </c>
      <c r="FG82" s="11">
        <v>0</v>
      </c>
      <c r="FH82" s="11">
        <v>0</v>
      </c>
      <c r="FI82" s="11">
        <v>0</v>
      </c>
      <c r="FJ82" s="11">
        <v>0</v>
      </c>
      <c r="FK82" s="11">
        <v>0</v>
      </c>
      <c r="FL82" s="11">
        <v>0</v>
      </c>
      <c r="FM82" s="11">
        <v>0</v>
      </c>
      <c r="FN82" s="11">
        <v>7000</v>
      </c>
      <c r="FO82" s="11">
        <v>0</v>
      </c>
      <c r="FP82" s="11">
        <v>0</v>
      </c>
      <c r="FQ82" s="11">
        <v>0</v>
      </c>
      <c r="FR82" s="11">
        <v>0</v>
      </c>
      <c r="FS82" s="11">
        <v>0</v>
      </c>
      <c r="FT82" s="11">
        <v>0</v>
      </c>
      <c r="FU82" s="11">
        <v>0</v>
      </c>
      <c r="FV82" s="11">
        <v>0</v>
      </c>
      <c r="FW82" s="11">
        <v>0</v>
      </c>
      <c r="FX82" s="11">
        <v>0</v>
      </c>
      <c r="FY82" s="11">
        <v>0</v>
      </c>
      <c r="FZ82" s="11">
        <v>0</v>
      </c>
      <c r="GA82" s="11">
        <v>0</v>
      </c>
      <c r="GB82" s="11">
        <v>0</v>
      </c>
      <c r="GC82" s="11">
        <v>0</v>
      </c>
      <c r="GD82" s="11">
        <v>0</v>
      </c>
      <c r="GE82" s="11">
        <v>0</v>
      </c>
      <c r="GF82" s="11">
        <v>0</v>
      </c>
      <c r="GG82" s="11">
        <v>0</v>
      </c>
      <c r="GH82" s="11">
        <v>0</v>
      </c>
      <c r="GI82" s="11">
        <v>0</v>
      </c>
      <c r="GJ82" s="11">
        <v>0</v>
      </c>
      <c r="GK82" s="11">
        <v>0</v>
      </c>
      <c r="GL82" s="11">
        <v>0</v>
      </c>
      <c r="GM82" s="11">
        <v>0</v>
      </c>
      <c r="GN82" s="11">
        <v>0</v>
      </c>
      <c r="GO82" s="11">
        <v>0</v>
      </c>
      <c r="GP82" s="11">
        <v>0</v>
      </c>
      <c r="GQ82" s="11">
        <v>321.33800000000002</v>
      </c>
      <c r="GR82" s="11">
        <v>0</v>
      </c>
      <c r="GS82" s="11">
        <v>0</v>
      </c>
      <c r="GT82" s="11">
        <v>0</v>
      </c>
      <c r="GU82" s="11">
        <v>0</v>
      </c>
      <c r="GV82" s="11">
        <v>0</v>
      </c>
      <c r="GW82" s="11">
        <v>0</v>
      </c>
      <c r="GX82" s="11">
        <v>497.19900000000001</v>
      </c>
      <c r="GY82" s="11">
        <v>0</v>
      </c>
      <c r="GZ82" s="11">
        <v>0</v>
      </c>
      <c r="HA82" s="11">
        <v>0</v>
      </c>
      <c r="HB82" s="11">
        <v>0</v>
      </c>
      <c r="HC82" s="11">
        <v>0</v>
      </c>
      <c r="HD82" s="11">
        <v>0</v>
      </c>
      <c r="HE82" s="11">
        <v>0</v>
      </c>
      <c r="HF82" s="11">
        <v>0</v>
      </c>
      <c r="HG82" s="11">
        <v>0</v>
      </c>
      <c r="HH82" s="11">
        <v>0</v>
      </c>
      <c r="HI82" s="11">
        <v>0</v>
      </c>
      <c r="HJ82" s="11">
        <v>0</v>
      </c>
      <c r="HK82" s="11">
        <v>0</v>
      </c>
      <c r="HL82" s="11">
        <v>0</v>
      </c>
      <c r="HM82" s="11">
        <v>0</v>
      </c>
      <c r="HN82" s="11">
        <v>0</v>
      </c>
      <c r="HO82" s="11">
        <v>0</v>
      </c>
      <c r="HP82" s="11">
        <v>0</v>
      </c>
      <c r="HQ82" s="11">
        <v>0</v>
      </c>
      <c r="HR82" s="11">
        <v>0</v>
      </c>
      <c r="HS82" s="11">
        <v>0</v>
      </c>
      <c r="HT82" s="11">
        <v>0</v>
      </c>
      <c r="HU82" s="11">
        <v>0</v>
      </c>
      <c r="HV82" s="11">
        <v>45</v>
      </c>
      <c r="HW82" s="11">
        <v>0</v>
      </c>
      <c r="HX82" s="11">
        <v>0</v>
      </c>
      <c r="HY82" s="11">
        <v>0</v>
      </c>
      <c r="HZ82" s="11">
        <v>0</v>
      </c>
      <c r="IA82" s="11">
        <v>0</v>
      </c>
      <c r="IB82" s="11">
        <v>0</v>
      </c>
      <c r="IC82" s="11">
        <v>0</v>
      </c>
      <c r="ID82" s="11">
        <v>0</v>
      </c>
      <c r="IE82" s="11">
        <v>0</v>
      </c>
      <c r="IF82" s="11">
        <v>200</v>
      </c>
      <c r="IG82" s="11">
        <v>0</v>
      </c>
      <c r="IH82" s="11">
        <v>0</v>
      </c>
      <c r="II82" s="11">
        <v>0</v>
      </c>
      <c r="IJ82" s="11">
        <v>0</v>
      </c>
      <c r="IK82" s="11">
        <v>0</v>
      </c>
      <c r="IL82" s="11">
        <v>0</v>
      </c>
      <c r="IM82" s="11">
        <v>0</v>
      </c>
      <c r="IN82" s="11">
        <v>0</v>
      </c>
      <c r="IO82" s="11">
        <v>0</v>
      </c>
      <c r="IP82" s="11">
        <v>0</v>
      </c>
      <c r="IQ82" s="11">
        <v>0</v>
      </c>
      <c r="IR82" s="11">
        <v>0</v>
      </c>
      <c r="IS82" s="11">
        <v>0</v>
      </c>
      <c r="IT82" s="11">
        <v>0</v>
      </c>
      <c r="IU82" s="11">
        <v>0</v>
      </c>
      <c r="IV82" s="11">
        <v>0</v>
      </c>
      <c r="IW82" s="11">
        <v>0</v>
      </c>
      <c r="IX82" s="11">
        <v>0</v>
      </c>
      <c r="IY82" s="11">
        <v>0</v>
      </c>
      <c r="IZ82" s="11">
        <v>0</v>
      </c>
      <c r="JA82" s="11">
        <v>0</v>
      </c>
      <c r="JB82" s="11">
        <v>0</v>
      </c>
      <c r="JC82" s="11">
        <v>0</v>
      </c>
      <c r="JD82" s="11">
        <v>0</v>
      </c>
      <c r="JE82" s="11">
        <v>0</v>
      </c>
      <c r="JF82" s="11">
        <v>0</v>
      </c>
      <c r="JG82" s="11">
        <v>0</v>
      </c>
      <c r="JH82" s="11">
        <v>0</v>
      </c>
      <c r="JI82" s="11">
        <v>0</v>
      </c>
      <c r="JJ82" s="11">
        <v>0</v>
      </c>
      <c r="JK82" s="11">
        <v>0</v>
      </c>
      <c r="JL82" s="11">
        <v>0</v>
      </c>
      <c r="JM82" s="11">
        <v>0</v>
      </c>
      <c r="JN82" s="11">
        <v>0</v>
      </c>
      <c r="JO82" s="11">
        <v>0</v>
      </c>
      <c r="JP82" s="11">
        <v>0</v>
      </c>
      <c r="JQ82" s="11">
        <v>0</v>
      </c>
      <c r="JR82" s="11">
        <v>0</v>
      </c>
      <c r="JS82" s="11">
        <v>0</v>
      </c>
      <c r="JT82" s="11">
        <v>0</v>
      </c>
      <c r="JU82" s="11">
        <v>0</v>
      </c>
      <c r="JV82" s="11">
        <v>0</v>
      </c>
      <c r="JW82" s="11">
        <v>0</v>
      </c>
      <c r="JX82" s="11">
        <v>0</v>
      </c>
      <c r="JY82" s="11">
        <v>0</v>
      </c>
      <c r="JZ82" s="11">
        <v>0</v>
      </c>
      <c r="KA82" s="11">
        <v>0</v>
      </c>
      <c r="KB82" s="11">
        <v>0</v>
      </c>
      <c r="KC82" s="11">
        <v>0</v>
      </c>
      <c r="KD82" s="11">
        <v>0</v>
      </c>
      <c r="KE82" s="11">
        <v>0</v>
      </c>
      <c r="KF82" s="11">
        <v>0</v>
      </c>
      <c r="KG82" s="11">
        <v>0</v>
      </c>
      <c r="KH82" s="11">
        <v>0</v>
      </c>
      <c r="KI82" s="11">
        <v>0</v>
      </c>
      <c r="KJ82" s="11">
        <v>-0.82384000000000002</v>
      </c>
      <c r="KK82" s="11">
        <v>0</v>
      </c>
      <c r="KL82" s="11">
        <v>0</v>
      </c>
      <c r="KM82" s="11">
        <v>0</v>
      </c>
      <c r="KN82" s="11">
        <v>0</v>
      </c>
      <c r="KO82" s="11">
        <v>0</v>
      </c>
      <c r="KP82" s="11">
        <v>0</v>
      </c>
      <c r="KQ82" s="11">
        <v>0</v>
      </c>
      <c r="KR82" s="11">
        <v>0</v>
      </c>
      <c r="KS82" s="11">
        <v>0</v>
      </c>
      <c r="KT82" s="11">
        <v>0</v>
      </c>
      <c r="KU82" s="11">
        <v>0</v>
      </c>
      <c r="KV82" s="11">
        <v>0</v>
      </c>
      <c r="KW82" s="11">
        <v>0</v>
      </c>
      <c r="KX82" s="11">
        <v>0</v>
      </c>
      <c r="KY82" s="11">
        <v>0</v>
      </c>
      <c r="KZ82" s="11">
        <v>0</v>
      </c>
      <c r="LA82" s="11">
        <v>0</v>
      </c>
      <c r="LB82" s="11">
        <v>0</v>
      </c>
      <c r="LC82" s="11">
        <v>0</v>
      </c>
      <c r="LD82" s="11">
        <v>0</v>
      </c>
      <c r="LE82" s="11">
        <v>0</v>
      </c>
      <c r="LF82" s="11">
        <v>0</v>
      </c>
      <c r="LG82" s="11">
        <v>0</v>
      </c>
      <c r="LH82" s="11">
        <v>0</v>
      </c>
      <c r="LI82" s="11">
        <v>0</v>
      </c>
      <c r="LJ82" s="11">
        <v>0</v>
      </c>
      <c r="LK82" s="11">
        <v>0</v>
      </c>
      <c r="LL82" s="11">
        <v>0</v>
      </c>
      <c r="LM82" s="11">
        <v>0</v>
      </c>
      <c r="LN82" s="11">
        <v>0</v>
      </c>
      <c r="LO82" s="11">
        <v>0</v>
      </c>
      <c r="LP82" s="11">
        <v>0</v>
      </c>
      <c r="LQ82" s="11">
        <v>0</v>
      </c>
      <c r="LR82" s="11">
        <v>0</v>
      </c>
      <c r="LS82" s="11">
        <v>0</v>
      </c>
      <c r="LT82" s="11">
        <v>0</v>
      </c>
      <c r="LU82" s="11">
        <v>0</v>
      </c>
      <c r="LV82" s="11">
        <v>0</v>
      </c>
      <c r="LW82" s="11">
        <v>0</v>
      </c>
      <c r="LX82" s="11">
        <v>22.5</v>
      </c>
      <c r="LY82" s="11">
        <v>0</v>
      </c>
      <c r="LZ82" s="11">
        <v>0</v>
      </c>
      <c r="MA82" s="11">
        <v>0</v>
      </c>
      <c r="MB82" s="11">
        <v>0</v>
      </c>
      <c r="MC82" s="11">
        <v>0</v>
      </c>
      <c r="MD82" s="11">
        <v>0</v>
      </c>
      <c r="ME82" s="11">
        <v>0</v>
      </c>
      <c r="MF82" s="11">
        <v>0</v>
      </c>
      <c r="MG82" s="11">
        <v>0</v>
      </c>
      <c r="MH82" s="11">
        <v>0</v>
      </c>
      <c r="MI82" s="11">
        <v>0</v>
      </c>
      <c r="MJ82" s="11">
        <v>0</v>
      </c>
      <c r="MK82" s="11">
        <v>0</v>
      </c>
      <c r="ML82" s="11">
        <v>0</v>
      </c>
      <c r="MM82" s="11">
        <v>0</v>
      </c>
      <c r="MN82" s="11">
        <v>0</v>
      </c>
      <c r="MO82" s="11">
        <v>0</v>
      </c>
      <c r="MP82" s="11">
        <v>0</v>
      </c>
      <c r="MQ82" s="11">
        <v>0</v>
      </c>
      <c r="MR82" s="11">
        <v>0</v>
      </c>
      <c r="MS82" s="11">
        <v>0</v>
      </c>
      <c r="MT82" s="11">
        <v>0</v>
      </c>
      <c r="MU82" s="11">
        <v>0</v>
      </c>
      <c r="MV82" s="11">
        <v>0</v>
      </c>
      <c r="MW82" s="11">
        <v>0</v>
      </c>
      <c r="MX82" s="11">
        <v>0</v>
      </c>
      <c r="MY82" s="11">
        <v>0</v>
      </c>
      <c r="MZ82" s="11">
        <v>0</v>
      </c>
      <c r="NA82" s="11">
        <v>0</v>
      </c>
      <c r="NB82" s="11">
        <v>0</v>
      </c>
      <c r="NC82" s="11">
        <v>0</v>
      </c>
      <c r="ND82" s="11">
        <v>0</v>
      </c>
      <c r="NE82" s="11">
        <v>0</v>
      </c>
      <c r="NF82" s="11">
        <v>0</v>
      </c>
      <c r="NG82" s="11">
        <v>0</v>
      </c>
      <c r="NH82" s="11">
        <v>0</v>
      </c>
      <c r="NI82" s="11">
        <v>0</v>
      </c>
      <c r="NJ82" s="11">
        <v>0</v>
      </c>
      <c r="NK82" s="11">
        <v>0</v>
      </c>
      <c r="NL82" s="11">
        <v>0</v>
      </c>
      <c r="NM82" s="11">
        <v>0</v>
      </c>
      <c r="NN82" s="11">
        <v>0</v>
      </c>
      <c r="NO82" s="11">
        <v>0</v>
      </c>
      <c r="NP82" s="11">
        <v>0</v>
      </c>
      <c r="NQ82" s="11">
        <v>0</v>
      </c>
      <c r="NR82" s="11">
        <v>0</v>
      </c>
      <c r="NS82" s="11">
        <v>0</v>
      </c>
      <c r="NT82" s="11">
        <v>0</v>
      </c>
      <c r="NU82" s="11">
        <v>0</v>
      </c>
      <c r="NV82" s="11">
        <v>0</v>
      </c>
      <c r="NW82" s="11">
        <v>0</v>
      </c>
      <c r="NX82" s="11">
        <v>0</v>
      </c>
      <c r="NY82" s="11">
        <v>0</v>
      </c>
      <c r="NZ82" s="11">
        <v>0</v>
      </c>
      <c r="OA82" s="11">
        <v>0</v>
      </c>
      <c r="OB82" s="11">
        <v>0</v>
      </c>
      <c r="OC82" s="11">
        <v>0</v>
      </c>
      <c r="OD82" s="11">
        <v>0</v>
      </c>
      <c r="OE82" s="11">
        <v>19.826597588423109</v>
      </c>
      <c r="OF82" s="11">
        <v>0</v>
      </c>
      <c r="OG82" s="11">
        <v>0</v>
      </c>
      <c r="OH82" s="11">
        <v>4054.037803127922</v>
      </c>
      <c r="OI82" s="11">
        <v>0</v>
      </c>
      <c r="OJ82" s="11">
        <v>0</v>
      </c>
      <c r="OK82" s="11">
        <v>0</v>
      </c>
      <c r="OL82" s="11">
        <v>0</v>
      </c>
      <c r="OM82" s="11">
        <v>0</v>
      </c>
      <c r="ON82" s="11">
        <v>0</v>
      </c>
      <c r="OO82" s="11">
        <v>14.413862043495239</v>
      </c>
      <c r="OP82" s="11">
        <v>0</v>
      </c>
      <c r="OQ82" s="11">
        <v>0</v>
      </c>
      <c r="OR82" s="11">
        <v>2519.1732560987207</v>
      </c>
      <c r="OS82" s="11">
        <v>0</v>
      </c>
      <c r="OT82" s="11">
        <v>0</v>
      </c>
      <c r="OU82" s="11">
        <v>0</v>
      </c>
      <c r="OV82" s="11">
        <v>0</v>
      </c>
      <c r="OW82" s="11">
        <v>0</v>
      </c>
      <c r="OX82" s="11">
        <v>0</v>
      </c>
      <c r="OY82" s="11">
        <v>8.9567531287087743</v>
      </c>
      <c r="OZ82" s="11">
        <v>0</v>
      </c>
      <c r="PA82" s="11">
        <v>0</v>
      </c>
      <c r="PB82" s="11">
        <v>1894.9037926812916</v>
      </c>
      <c r="PC82" s="11">
        <v>2.1395404238801317</v>
      </c>
      <c r="PD82" s="11">
        <v>21.568546865147972</v>
      </c>
      <c r="PE82" s="11">
        <v>0</v>
      </c>
      <c r="PF82" s="11">
        <v>0</v>
      </c>
      <c r="PG82" s="11">
        <v>0</v>
      </c>
      <c r="PH82" s="11">
        <v>218.21634604224741</v>
      </c>
      <c r="PI82" s="11">
        <v>0</v>
      </c>
      <c r="PJ82" s="11">
        <v>0</v>
      </c>
      <c r="PK82" s="11">
        <v>0</v>
      </c>
      <c r="PL82" s="11">
        <v>348.7111831138925</v>
      </c>
      <c r="PM82" s="11">
        <v>0.39373063445903661</v>
      </c>
      <c r="PN82" s="11">
        <v>3.9691690546202807</v>
      </c>
      <c r="PO82" s="11">
        <v>0</v>
      </c>
      <c r="PP82" s="11">
        <v>0</v>
      </c>
      <c r="PQ82" s="11">
        <v>0</v>
      </c>
      <c r="PR82" s="11">
        <v>40.157437278390191</v>
      </c>
      <c r="PS82" s="11">
        <v>0</v>
      </c>
      <c r="PT82" s="11">
        <v>0</v>
      </c>
      <c r="PU82" s="11">
        <v>0</v>
      </c>
      <c r="PV82" s="11">
        <v>1715.9641850899975</v>
      </c>
      <c r="PW82" s="11">
        <v>0</v>
      </c>
      <c r="PX82" s="11">
        <v>0</v>
      </c>
      <c r="PY82" s="11">
        <v>0</v>
      </c>
      <c r="PZ82" s="11">
        <v>0</v>
      </c>
      <c r="QA82" s="11">
        <v>0</v>
      </c>
      <c r="QB82" s="11">
        <v>0</v>
      </c>
      <c r="QC82" s="11">
        <v>0</v>
      </c>
      <c r="QD82" s="11">
        <v>0</v>
      </c>
      <c r="QE82" s="11">
        <v>0</v>
      </c>
      <c r="QF82" s="11">
        <v>250.95200585082159</v>
      </c>
      <c r="QG82" s="11">
        <v>0</v>
      </c>
      <c r="QH82" s="11">
        <v>0</v>
      </c>
      <c r="QI82" s="11">
        <v>0</v>
      </c>
      <c r="QJ82" s="11">
        <v>0</v>
      </c>
      <c r="QK82" s="11">
        <v>0</v>
      </c>
      <c r="QL82" s="11">
        <v>0</v>
      </c>
      <c r="QM82" s="11">
        <v>0</v>
      </c>
      <c r="QN82" s="11">
        <v>0</v>
      </c>
      <c r="QO82" s="11">
        <v>0</v>
      </c>
      <c r="QP82" s="11">
        <v>1337.6249554321194</v>
      </c>
      <c r="QQ82" s="11">
        <v>0</v>
      </c>
      <c r="QR82" s="11">
        <v>0</v>
      </c>
      <c r="QS82" s="11">
        <v>0</v>
      </c>
      <c r="QT82" s="11">
        <v>0</v>
      </c>
      <c r="QU82" s="11">
        <v>0</v>
      </c>
      <c r="QV82" s="11">
        <v>0</v>
      </c>
      <c r="QW82" s="11">
        <v>33.111413749102567</v>
      </c>
      <c r="QX82" s="11">
        <v>0</v>
      </c>
      <c r="QY82" s="11">
        <v>0</v>
      </c>
      <c r="QZ82" s="11">
        <v>38.216506962913869</v>
      </c>
      <c r="RA82" s="11">
        <v>0</v>
      </c>
      <c r="RB82" s="11">
        <v>0</v>
      </c>
      <c r="RC82" s="11">
        <v>0</v>
      </c>
      <c r="RD82" s="11">
        <v>0</v>
      </c>
      <c r="RE82" s="11">
        <v>0</v>
      </c>
      <c r="RF82" s="11">
        <v>0</v>
      </c>
      <c r="RG82" s="11">
        <v>0.94600700215383804</v>
      </c>
      <c r="RH82" s="11">
        <v>0</v>
      </c>
      <c r="RI82" s="11">
        <v>0</v>
      </c>
      <c r="RJ82" s="11">
        <v>704.87287173666289</v>
      </c>
      <c r="RK82" s="11">
        <v>0</v>
      </c>
      <c r="RL82" s="11">
        <v>0</v>
      </c>
      <c r="RM82" s="11">
        <v>0</v>
      </c>
      <c r="RN82" s="11">
        <v>0</v>
      </c>
      <c r="RO82" s="11">
        <v>0</v>
      </c>
      <c r="RP82" s="11">
        <v>0</v>
      </c>
      <c r="RQ82" s="11">
        <v>0</v>
      </c>
      <c r="RR82" s="11">
        <v>0</v>
      </c>
      <c r="RS82" s="11">
        <v>0</v>
      </c>
      <c r="RT82" s="11">
        <v>807.54237967932613</v>
      </c>
      <c r="RU82" s="11">
        <v>0</v>
      </c>
      <c r="RV82" s="11">
        <v>0</v>
      </c>
      <c r="RW82" s="11">
        <v>0</v>
      </c>
      <c r="RX82" s="11">
        <v>0</v>
      </c>
      <c r="RY82" s="11">
        <v>0</v>
      </c>
      <c r="RZ82" s="11">
        <v>471.44334798000023</v>
      </c>
      <c r="SA82" s="11">
        <v>0</v>
      </c>
      <c r="SB82" s="11">
        <v>0</v>
      </c>
      <c r="SC82" s="11">
        <v>0</v>
      </c>
      <c r="SD82" s="11">
        <v>914.12622625648373</v>
      </c>
      <c r="SE82" s="11">
        <v>0</v>
      </c>
      <c r="SF82" s="11">
        <v>0</v>
      </c>
      <c r="SG82" s="11">
        <v>0</v>
      </c>
      <c r="SH82" s="11">
        <v>0</v>
      </c>
      <c r="SI82" s="11">
        <v>0</v>
      </c>
      <c r="SJ82" s="11">
        <v>533.66701169765599</v>
      </c>
      <c r="SK82" s="11">
        <v>0</v>
      </c>
      <c r="SL82" s="11">
        <v>0</v>
      </c>
      <c r="SM82" s="11">
        <v>0</v>
      </c>
      <c r="SN82" s="11">
        <v>0</v>
      </c>
      <c r="SO82" s="11">
        <v>0</v>
      </c>
      <c r="SP82" s="11">
        <v>0</v>
      </c>
      <c r="SQ82" s="11">
        <v>0</v>
      </c>
      <c r="SR82" s="11">
        <v>0</v>
      </c>
      <c r="SS82" s="11">
        <v>0</v>
      </c>
      <c r="ST82" s="11">
        <v>0</v>
      </c>
      <c r="SU82" s="11">
        <v>0</v>
      </c>
      <c r="SV82" s="11">
        <v>0</v>
      </c>
      <c r="SW82" s="11">
        <v>0</v>
      </c>
      <c r="SX82" s="11">
        <v>72.449821357032263</v>
      </c>
      <c r="SY82" s="11">
        <v>0</v>
      </c>
      <c r="SZ82" s="11">
        <v>0</v>
      </c>
      <c r="TA82" s="11">
        <v>0</v>
      </c>
      <c r="TB82" s="11">
        <v>0</v>
      </c>
      <c r="TC82" s="11">
        <v>0</v>
      </c>
      <c r="TD82" s="11">
        <v>0</v>
      </c>
      <c r="TE82" s="11">
        <v>0</v>
      </c>
      <c r="TF82" s="11">
        <v>0</v>
      </c>
      <c r="TG82" s="11">
        <v>0</v>
      </c>
      <c r="TH82" s="11">
        <v>8.4046576467457381</v>
      </c>
      <c r="TI82" s="11">
        <v>0</v>
      </c>
      <c r="TJ82" s="11">
        <v>0</v>
      </c>
      <c r="TK82" s="11">
        <v>0</v>
      </c>
      <c r="TL82" s="11">
        <v>0</v>
      </c>
      <c r="TM82" s="11">
        <v>0</v>
      </c>
      <c r="TN82" s="11">
        <v>0</v>
      </c>
      <c r="TO82" s="11">
        <v>0</v>
      </c>
      <c r="TP82" s="11">
        <v>0</v>
      </c>
      <c r="TQ82" s="11">
        <v>0</v>
      </c>
      <c r="TR82" s="11">
        <v>0</v>
      </c>
      <c r="TS82" s="11">
        <v>0</v>
      </c>
      <c r="TT82" s="11">
        <v>0</v>
      </c>
      <c r="TU82" s="11">
        <v>0</v>
      </c>
      <c r="TV82" s="11">
        <v>0</v>
      </c>
      <c r="TW82" s="11">
        <v>0</v>
      </c>
      <c r="TX82" s="11">
        <v>0</v>
      </c>
      <c r="TY82" s="11">
        <v>0</v>
      </c>
      <c r="TZ82" s="11">
        <v>0</v>
      </c>
      <c r="UA82" s="11">
        <v>0</v>
      </c>
      <c r="UB82" s="11">
        <v>0</v>
      </c>
      <c r="UC82" s="11">
        <v>0</v>
      </c>
      <c r="UD82" s="11">
        <v>0</v>
      </c>
      <c r="UE82" s="11">
        <v>0</v>
      </c>
      <c r="UF82" s="11">
        <v>0</v>
      </c>
      <c r="UG82" s="11">
        <v>0</v>
      </c>
      <c r="UH82" s="11">
        <v>0</v>
      </c>
      <c r="UI82" s="11">
        <v>0</v>
      </c>
      <c r="UJ82" s="11">
        <v>0</v>
      </c>
      <c r="UK82" s="11">
        <v>0</v>
      </c>
      <c r="UL82" s="11">
        <v>0</v>
      </c>
      <c r="UM82" s="11">
        <v>0</v>
      </c>
      <c r="UN82" s="11">
        <v>0</v>
      </c>
      <c r="UO82" s="11">
        <v>0</v>
      </c>
      <c r="UP82" s="11">
        <v>0</v>
      </c>
      <c r="UQ82" s="11">
        <v>0</v>
      </c>
      <c r="UR82" s="11">
        <v>0</v>
      </c>
      <c r="US82" s="11">
        <v>0</v>
      </c>
      <c r="UT82" s="11">
        <v>0</v>
      </c>
      <c r="UU82" s="11">
        <v>0</v>
      </c>
      <c r="UV82" s="11">
        <v>0</v>
      </c>
      <c r="UW82" s="11">
        <v>0</v>
      </c>
      <c r="UX82" s="11">
        <v>0</v>
      </c>
      <c r="UY82" s="11">
        <v>0</v>
      </c>
      <c r="UZ82" s="11">
        <v>0</v>
      </c>
      <c r="VA82" s="11">
        <v>0</v>
      </c>
      <c r="VB82" s="11">
        <v>0</v>
      </c>
      <c r="VC82" s="11">
        <v>0</v>
      </c>
      <c r="VD82" s="11">
        <v>0</v>
      </c>
      <c r="VE82" s="11">
        <v>0</v>
      </c>
      <c r="VF82" s="11">
        <v>0</v>
      </c>
      <c r="VG82" s="11">
        <v>0</v>
      </c>
      <c r="VH82" s="11">
        <v>0</v>
      </c>
      <c r="VI82" s="11">
        <v>0</v>
      </c>
      <c r="VJ82" s="11">
        <v>0</v>
      </c>
      <c r="VK82" s="11">
        <v>0</v>
      </c>
      <c r="VL82" s="11">
        <v>0</v>
      </c>
      <c r="VM82" s="11">
        <v>0</v>
      </c>
      <c r="VN82" s="11">
        <v>0</v>
      </c>
      <c r="VO82" s="11">
        <v>0</v>
      </c>
      <c r="VP82" s="11">
        <v>0</v>
      </c>
      <c r="VQ82" s="11">
        <v>0</v>
      </c>
      <c r="VR82" s="11">
        <v>0</v>
      </c>
      <c r="VS82" s="11">
        <v>0</v>
      </c>
      <c r="VT82" s="11">
        <v>0</v>
      </c>
      <c r="VU82" s="11">
        <v>0</v>
      </c>
      <c r="VV82" s="11">
        <v>0</v>
      </c>
      <c r="VW82" s="11">
        <v>0</v>
      </c>
      <c r="VX82" s="11">
        <v>0</v>
      </c>
      <c r="VY82" s="11">
        <v>0</v>
      </c>
      <c r="VZ82" s="11">
        <v>0</v>
      </c>
      <c r="WA82" s="11">
        <v>0</v>
      </c>
      <c r="WB82" s="11">
        <v>0</v>
      </c>
      <c r="WC82" s="11">
        <v>0</v>
      </c>
      <c r="WD82" s="11">
        <v>0</v>
      </c>
      <c r="WE82" s="11">
        <v>0</v>
      </c>
      <c r="WF82" s="11">
        <v>0</v>
      </c>
      <c r="WG82" s="11">
        <v>0</v>
      </c>
      <c r="WH82" s="11">
        <v>0</v>
      </c>
      <c r="WI82" s="11">
        <v>0</v>
      </c>
      <c r="WJ82" s="11">
        <v>0</v>
      </c>
      <c r="WK82" s="11">
        <v>0</v>
      </c>
      <c r="WL82" s="11">
        <v>0</v>
      </c>
      <c r="WM82" s="11">
        <v>0</v>
      </c>
      <c r="WN82" s="11">
        <v>0</v>
      </c>
      <c r="WO82" s="11">
        <v>0</v>
      </c>
      <c r="WP82" s="11">
        <v>0</v>
      </c>
      <c r="WQ82" s="11">
        <v>0</v>
      </c>
      <c r="WR82" s="11">
        <v>0</v>
      </c>
      <c r="WS82" s="11">
        <v>0</v>
      </c>
      <c r="WT82" s="11">
        <v>0</v>
      </c>
      <c r="WU82" s="11">
        <v>0</v>
      </c>
      <c r="WV82" s="11">
        <v>0</v>
      </c>
      <c r="WW82" s="11">
        <v>0</v>
      </c>
      <c r="WX82" s="11">
        <v>0</v>
      </c>
      <c r="WY82" s="11">
        <v>0</v>
      </c>
      <c r="WZ82" s="11">
        <v>0</v>
      </c>
      <c r="XA82" s="11">
        <v>0</v>
      </c>
      <c r="XB82" s="11">
        <v>0</v>
      </c>
      <c r="XC82" s="11">
        <v>0</v>
      </c>
      <c r="XD82" s="11">
        <v>0</v>
      </c>
      <c r="XE82" s="11">
        <v>0</v>
      </c>
      <c r="XF82" s="11">
        <v>0</v>
      </c>
      <c r="XG82" s="11">
        <v>0</v>
      </c>
      <c r="XH82" s="11">
        <v>0</v>
      </c>
      <c r="XI82" s="11">
        <v>0</v>
      </c>
      <c r="XJ82" s="11">
        <v>0</v>
      </c>
      <c r="XK82" s="11">
        <v>0</v>
      </c>
      <c r="XL82" s="11">
        <v>0</v>
      </c>
      <c r="XM82" s="11">
        <v>0</v>
      </c>
      <c r="XN82" s="11">
        <v>90</v>
      </c>
      <c r="XO82" s="11">
        <v>0</v>
      </c>
      <c r="XP82" s="11">
        <v>90</v>
      </c>
    </row>
    <row r="83" spans="1:640">
      <c r="A83" s="6">
        <v>364</v>
      </c>
      <c r="B83" s="3" t="s">
        <v>200</v>
      </c>
      <c r="C83" s="8">
        <f t="shared" si="13"/>
        <v>8369.0422704798639</v>
      </c>
      <c r="D83" s="8">
        <f t="shared" si="14"/>
        <v>13446.254509466304</v>
      </c>
      <c r="E83" s="60">
        <f t="shared" si="17"/>
        <v>21815.296779946169</v>
      </c>
      <c r="F83" s="9">
        <f t="shared" si="15"/>
        <v>3132.2152633033429</v>
      </c>
      <c r="G83" s="9">
        <f t="shared" si="16"/>
        <v>80.143409651904193</v>
      </c>
      <c r="H83" s="9">
        <f t="shared" si="18"/>
        <v>3212.3586729552471</v>
      </c>
      <c r="I83" s="10">
        <f t="shared" si="19"/>
        <v>11501.257533783206</v>
      </c>
      <c r="J83" s="10">
        <f t="shared" si="20"/>
        <v>13526.397919118208</v>
      </c>
      <c r="K83" s="10">
        <f t="shared" si="21"/>
        <v>25027.655452901417</v>
      </c>
      <c r="L83" s="57">
        <v>8100.1742917656711</v>
      </c>
      <c r="M83" s="57">
        <v>245.00925912100686</v>
      </c>
      <c r="N83" s="57">
        <v>23.858719593185025</v>
      </c>
      <c r="O83" s="57">
        <v>0</v>
      </c>
      <c r="P83" s="57">
        <v>0</v>
      </c>
      <c r="Q83" s="57">
        <v>0</v>
      </c>
      <c r="R83" s="57">
        <v>474.00883330263247</v>
      </c>
      <c r="S83" s="57">
        <v>12972.245676163671</v>
      </c>
      <c r="T83" s="57">
        <v>0</v>
      </c>
      <c r="U83" s="58">
        <v>3126.9361034609947</v>
      </c>
      <c r="V83" s="58">
        <v>0.88853992324944731</v>
      </c>
      <c r="W83" s="58">
        <v>4.390619919098703</v>
      </c>
      <c r="X83" s="58">
        <v>0</v>
      </c>
      <c r="Y83" s="58">
        <v>0</v>
      </c>
      <c r="Z83" s="58">
        <v>0</v>
      </c>
      <c r="AA83" s="58">
        <v>79.773084002620649</v>
      </c>
      <c r="AB83" s="58">
        <v>0.37032564928353684</v>
      </c>
      <c r="AC83" s="58">
        <v>0</v>
      </c>
      <c r="AD83" s="59">
        <f t="shared" si="12"/>
        <v>11227.110395226666</v>
      </c>
      <c r="AE83" s="59">
        <f t="shared" si="12"/>
        <v>245.89779904425632</v>
      </c>
      <c r="AF83" s="59">
        <f t="shared" si="12"/>
        <v>28.249339512283729</v>
      </c>
      <c r="AG83" s="59">
        <f t="shared" si="12"/>
        <v>0</v>
      </c>
      <c r="AH83" s="59">
        <f t="shared" si="12"/>
        <v>0</v>
      </c>
      <c r="AI83" s="59">
        <f t="shared" si="12"/>
        <v>0</v>
      </c>
      <c r="AJ83" s="59">
        <f t="shared" si="22"/>
        <v>553.78191730525316</v>
      </c>
      <c r="AK83" s="59">
        <f t="shared" si="22"/>
        <v>12972.616001812954</v>
      </c>
      <c r="AL83" s="59">
        <f t="shared" si="22"/>
        <v>0</v>
      </c>
      <c r="AM83" s="11">
        <v>0</v>
      </c>
      <c r="AN83" s="11">
        <v>8.2770508548085786</v>
      </c>
      <c r="AO83" s="11">
        <v>0</v>
      </c>
      <c r="AP83" s="11">
        <v>0</v>
      </c>
      <c r="AQ83" s="11">
        <v>0</v>
      </c>
      <c r="AR83" s="11">
        <v>0</v>
      </c>
      <c r="AS83" s="11">
        <v>267.76170935849717</v>
      </c>
      <c r="AT83" s="11">
        <v>0</v>
      </c>
      <c r="AU83" s="11">
        <v>0</v>
      </c>
      <c r="AV83" s="11">
        <v>0</v>
      </c>
      <c r="AW83" s="11">
        <v>0</v>
      </c>
      <c r="AX83" s="11">
        <v>0.59994914519142162</v>
      </c>
      <c r="AY83" s="11">
        <v>0</v>
      </c>
      <c r="AZ83" s="11">
        <v>0</v>
      </c>
      <c r="BA83" s="11">
        <v>0</v>
      </c>
      <c r="BB83" s="11">
        <v>0</v>
      </c>
      <c r="BC83" s="11">
        <v>19.40829064150282</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0</v>
      </c>
      <c r="CW83" s="11">
        <v>0</v>
      </c>
      <c r="CX83" s="11">
        <v>0</v>
      </c>
      <c r="CY83" s="11">
        <v>0</v>
      </c>
      <c r="CZ83" s="11">
        <v>0</v>
      </c>
      <c r="DA83" s="11">
        <v>0</v>
      </c>
      <c r="DB83" s="11">
        <v>0</v>
      </c>
      <c r="DC83" s="11">
        <v>0</v>
      </c>
      <c r="DD83" s="11">
        <v>0</v>
      </c>
      <c r="DE83" s="11">
        <v>0</v>
      </c>
      <c r="DF83" s="11">
        <v>0</v>
      </c>
      <c r="DG83" s="11">
        <v>0</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0</v>
      </c>
      <c r="DZ83" s="11">
        <v>0</v>
      </c>
      <c r="EA83" s="11">
        <v>0</v>
      </c>
      <c r="EB83" s="11">
        <v>0</v>
      </c>
      <c r="EC83" s="11">
        <v>0</v>
      </c>
      <c r="ED83" s="11">
        <v>0</v>
      </c>
      <c r="EE83" s="11">
        <v>0</v>
      </c>
      <c r="EF83" s="11">
        <v>0</v>
      </c>
      <c r="EG83" s="11">
        <v>0</v>
      </c>
      <c r="EH83" s="11">
        <v>0</v>
      </c>
      <c r="EI83" s="11">
        <v>0</v>
      </c>
      <c r="EJ83" s="11">
        <v>0</v>
      </c>
      <c r="EK83" s="11">
        <v>0</v>
      </c>
      <c r="EL83" s="11">
        <v>0</v>
      </c>
      <c r="EM83" s="11">
        <v>0</v>
      </c>
      <c r="EN83" s="11">
        <v>0</v>
      </c>
      <c r="EO83" s="11">
        <v>0</v>
      </c>
      <c r="EP83" s="11">
        <v>0</v>
      </c>
      <c r="EQ83" s="11">
        <v>0</v>
      </c>
      <c r="ER83" s="11">
        <v>0</v>
      </c>
      <c r="ES83" s="11">
        <v>0</v>
      </c>
      <c r="ET83" s="11">
        <v>0</v>
      </c>
      <c r="EU83" s="11">
        <v>0</v>
      </c>
      <c r="EV83" s="11">
        <v>0</v>
      </c>
      <c r="EW83" s="11">
        <v>0</v>
      </c>
      <c r="EX83" s="11">
        <v>0</v>
      </c>
      <c r="EY83" s="11">
        <v>0</v>
      </c>
      <c r="EZ83" s="11">
        <v>0</v>
      </c>
      <c r="FA83" s="11">
        <v>0</v>
      </c>
      <c r="FB83" s="11">
        <v>0</v>
      </c>
      <c r="FC83" s="11">
        <v>0</v>
      </c>
      <c r="FD83" s="11">
        <v>0</v>
      </c>
      <c r="FE83" s="11">
        <v>0</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c r="GF83" s="11">
        <v>0</v>
      </c>
      <c r="GG83" s="11">
        <v>0</v>
      </c>
      <c r="GH83" s="11">
        <v>0</v>
      </c>
      <c r="GI83" s="11">
        <v>0</v>
      </c>
      <c r="GJ83" s="11">
        <v>0</v>
      </c>
      <c r="GK83" s="11">
        <v>0</v>
      </c>
      <c r="GL83" s="11">
        <v>0</v>
      </c>
      <c r="GM83" s="11">
        <v>0</v>
      </c>
      <c r="GN83" s="11">
        <v>0</v>
      </c>
      <c r="GO83" s="11">
        <v>0</v>
      </c>
      <c r="GP83" s="11">
        <v>0</v>
      </c>
      <c r="GQ83" s="11">
        <v>225.27600000000001</v>
      </c>
      <c r="GR83" s="11">
        <v>235.16399999999999</v>
      </c>
      <c r="GS83" s="11">
        <v>0</v>
      </c>
      <c r="GT83" s="11">
        <v>0</v>
      </c>
      <c r="GU83" s="11">
        <v>0</v>
      </c>
      <c r="GV83" s="11">
        <v>0</v>
      </c>
      <c r="GW83" s="11">
        <v>0</v>
      </c>
      <c r="GX83" s="11">
        <v>288</v>
      </c>
      <c r="GY83" s="11">
        <v>0</v>
      </c>
      <c r="GZ83" s="11">
        <v>0</v>
      </c>
      <c r="HA83" s="11">
        <v>0</v>
      </c>
      <c r="HB83" s="11">
        <v>0</v>
      </c>
      <c r="HC83" s="11">
        <v>0</v>
      </c>
      <c r="HD83" s="11">
        <v>0</v>
      </c>
      <c r="HE83" s="11">
        <v>0</v>
      </c>
      <c r="HF83" s="11">
        <v>0</v>
      </c>
      <c r="HG83" s="11">
        <v>0</v>
      </c>
      <c r="HH83" s="11">
        <v>0</v>
      </c>
      <c r="HI83" s="11">
        <v>0</v>
      </c>
      <c r="HJ83" s="11">
        <v>0</v>
      </c>
      <c r="HK83" s="11">
        <v>0</v>
      </c>
      <c r="HL83" s="11">
        <v>0</v>
      </c>
      <c r="HM83" s="11">
        <v>0</v>
      </c>
      <c r="HN83" s="11">
        <v>0</v>
      </c>
      <c r="HO83" s="11">
        <v>0</v>
      </c>
      <c r="HP83" s="11">
        <v>0</v>
      </c>
      <c r="HQ83" s="11">
        <v>0</v>
      </c>
      <c r="HR83" s="11">
        <v>0</v>
      </c>
      <c r="HS83" s="11">
        <v>0</v>
      </c>
      <c r="HT83" s="11">
        <v>0</v>
      </c>
      <c r="HU83" s="11">
        <v>0</v>
      </c>
      <c r="HV83" s="11">
        <v>0</v>
      </c>
      <c r="HW83" s="11">
        <v>0</v>
      </c>
      <c r="HX83" s="11">
        <v>0</v>
      </c>
      <c r="HY83" s="11">
        <v>0</v>
      </c>
      <c r="HZ83" s="11">
        <v>0</v>
      </c>
      <c r="IA83" s="11">
        <v>0</v>
      </c>
      <c r="IB83" s="11">
        <v>0</v>
      </c>
      <c r="IC83" s="11">
        <v>0</v>
      </c>
      <c r="ID83" s="11">
        <v>0</v>
      </c>
      <c r="IE83" s="11">
        <v>0</v>
      </c>
      <c r="IF83" s="11">
        <v>0</v>
      </c>
      <c r="IG83" s="11">
        <v>0</v>
      </c>
      <c r="IH83" s="11">
        <v>0</v>
      </c>
      <c r="II83" s="11">
        <v>0</v>
      </c>
      <c r="IJ83" s="11">
        <v>0</v>
      </c>
      <c r="IK83" s="11">
        <v>0</v>
      </c>
      <c r="IL83" s="11">
        <v>0</v>
      </c>
      <c r="IM83" s="11">
        <v>0</v>
      </c>
      <c r="IN83" s="11">
        <v>0</v>
      </c>
      <c r="IO83" s="11">
        <v>0</v>
      </c>
      <c r="IP83" s="11">
        <v>0</v>
      </c>
      <c r="IQ83" s="11">
        <v>0</v>
      </c>
      <c r="IR83" s="11">
        <v>0</v>
      </c>
      <c r="IS83" s="11">
        <v>0</v>
      </c>
      <c r="IT83" s="11">
        <v>0</v>
      </c>
      <c r="IU83" s="11">
        <v>0</v>
      </c>
      <c r="IV83" s="11">
        <v>0</v>
      </c>
      <c r="IW83" s="11">
        <v>0</v>
      </c>
      <c r="IX83" s="11">
        <v>0</v>
      </c>
      <c r="IY83" s="11">
        <v>0</v>
      </c>
      <c r="IZ83" s="11">
        <v>0</v>
      </c>
      <c r="JA83" s="11">
        <v>0</v>
      </c>
      <c r="JB83" s="11">
        <v>0</v>
      </c>
      <c r="JC83" s="11">
        <v>0</v>
      </c>
      <c r="JD83" s="11">
        <v>0</v>
      </c>
      <c r="JE83" s="11">
        <v>0</v>
      </c>
      <c r="JF83" s="11">
        <v>0</v>
      </c>
      <c r="JG83" s="11">
        <v>0</v>
      </c>
      <c r="JH83" s="11">
        <v>0</v>
      </c>
      <c r="JI83" s="11">
        <v>0</v>
      </c>
      <c r="JJ83" s="11">
        <v>0</v>
      </c>
      <c r="JK83" s="11">
        <v>0</v>
      </c>
      <c r="JL83" s="11">
        <v>0</v>
      </c>
      <c r="JM83" s="11">
        <v>0</v>
      </c>
      <c r="JN83" s="11">
        <v>0</v>
      </c>
      <c r="JO83" s="11">
        <v>0</v>
      </c>
      <c r="JP83" s="11">
        <v>0</v>
      </c>
      <c r="JQ83" s="11">
        <v>0</v>
      </c>
      <c r="JR83" s="11">
        <v>0</v>
      </c>
      <c r="JS83" s="11">
        <v>0</v>
      </c>
      <c r="JT83" s="11">
        <v>0</v>
      </c>
      <c r="JU83" s="11">
        <v>0</v>
      </c>
      <c r="JV83" s="11">
        <v>0</v>
      </c>
      <c r="JW83" s="11">
        <v>0</v>
      </c>
      <c r="JX83" s="11">
        <v>0</v>
      </c>
      <c r="JY83" s="11">
        <v>0</v>
      </c>
      <c r="JZ83" s="11">
        <v>0</v>
      </c>
      <c r="KA83" s="11">
        <v>0</v>
      </c>
      <c r="KB83" s="11">
        <v>0</v>
      </c>
      <c r="KC83" s="11">
        <v>0</v>
      </c>
      <c r="KD83" s="11">
        <v>0</v>
      </c>
      <c r="KE83" s="11">
        <v>0</v>
      </c>
      <c r="KF83" s="11">
        <v>0</v>
      </c>
      <c r="KG83" s="11">
        <v>0</v>
      </c>
      <c r="KH83" s="11">
        <v>0</v>
      </c>
      <c r="KI83" s="11">
        <v>0</v>
      </c>
      <c r="KJ83" s="11">
        <v>12660.716539999999</v>
      </c>
      <c r="KK83" s="11">
        <v>0</v>
      </c>
      <c r="KL83" s="11">
        <v>0</v>
      </c>
      <c r="KM83" s="11">
        <v>0</v>
      </c>
      <c r="KN83" s="11">
        <v>0</v>
      </c>
      <c r="KO83" s="11">
        <v>0</v>
      </c>
      <c r="KP83" s="11">
        <v>0</v>
      </c>
      <c r="KQ83" s="11">
        <v>0</v>
      </c>
      <c r="KR83" s="11">
        <v>0</v>
      </c>
      <c r="KS83" s="11">
        <v>0</v>
      </c>
      <c r="KT83" s="11">
        <v>0</v>
      </c>
      <c r="KU83" s="11">
        <v>0</v>
      </c>
      <c r="KV83" s="11">
        <v>0</v>
      </c>
      <c r="KW83" s="11">
        <v>0</v>
      </c>
      <c r="KX83" s="11">
        <v>0</v>
      </c>
      <c r="KY83" s="11">
        <v>0</v>
      </c>
      <c r="KZ83" s="11">
        <v>0</v>
      </c>
      <c r="LA83" s="11">
        <v>0</v>
      </c>
      <c r="LB83" s="11">
        <v>0</v>
      </c>
      <c r="LC83" s="11">
        <v>0</v>
      </c>
      <c r="LD83" s="11">
        <v>0</v>
      </c>
      <c r="LE83" s="11">
        <v>0</v>
      </c>
      <c r="LF83" s="11">
        <v>0</v>
      </c>
      <c r="LG83" s="11">
        <v>0</v>
      </c>
      <c r="LH83" s="11">
        <v>0</v>
      </c>
      <c r="LI83" s="11">
        <v>0</v>
      </c>
      <c r="LJ83" s="11">
        <v>0</v>
      </c>
      <c r="LK83" s="11">
        <v>0</v>
      </c>
      <c r="LL83" s="11">
        <v>0</v>
      </c>
      <c r="LM83" s="11">
        <v>0</v>
      </c>
      <c r="LN83" s="11">
        <v>0</v>
      </c>
      <c r="LO83" s="11">
        <v>0</v>
      </c>
      <c r="LP83" s="11">
        <v>0</v>
      </c>
      <c r="LQ83" s="11">
        <v>0</v>
      </c>
      <c r="LR83" s="11">
        <v>0</v>
      </c>
      <c r="LS83" s="11">
        <v>0</v>
      </c>
      <c r="LT83" s="11">
        <v>0</v>
      </c>
      <c r="LU83" s="11">
        <v>0</v>
      </c>
      <c r="LV83" s="11">
        <v>0</v>
      </c>
      <c r="LW83" s="11">
        <v>0</v>
      </c>
      <c r="LX83" s="11">
        <v>15</v>
      </c>
      <c r="LY83" s="11">
        <v>0</v>
      </c>
      <c r="LZ83" s="11">
        <v>0</v>
      </c>
      <c r="MA83" s="11">
        <v>0</v>
      </c>
      <c r="MB83" s="11">
        <v>0</v>
      </c>
      <c r="MC83" s="11">
        <v>0</v>
      </c>
      <c r="MD83" s="11">
        <v>0</v>
      </c>
      <c r="ME83" s="11">
        <v>0</v>
      </c>
      <c r="MF83" s="11">
        <v>0</v>
      </c>
      <c r="MG83" s="11">
        <v>0</v>
      </c>
      <c r="MH83" s="11">
        <v>0</v>
      </c>
      <c r="MI83" s="11">
        <v>0</v>
      </c>
      <c r="MJ83" s="11">
        <v>0</v>
      </c>
      <c r="MK83" s="11">
        <v>0</v>
      </c>
      <c r="ML83" s="11">
        <v>0</v>
      </c>
      <c r="MM83" s="11">
        <v>0</v>
      </c>
      <c r="MN83" s="11">
        <v>0</v>
      </c>
      <c r="MO83" s="11">
        <v>0</v>
      </c>
      <c r="MP83" s="11">
        <v>0</v>
      </c>
      <c r="MQ83" s="11">
        <v>0</v>
      </c>
      <c r="MR83" s="11">
        <v>0</v>
      </c>
      <c r="MS83" s="11">
        <v>0</v>
      </c>
      <c r="MT83" s="11">
        <v>0</v>
      </c>
      <c r="MU83" s="11">
        <v>0</v>
      </c>
      <c r="MV83" s="11">
        <v>0</v>
      </c>
      <c r="MW83" s="11">
        <v>0</v>
      </c>
      <c r="MX83" s="11">
        <v>0</v>
      </c>
      <c r="MY83" s="11">
        <v>0</v>
      </c>
      <c r="MZ83" s="11">
        <v>0</v>
      </c>
      <c r="NA83" s="11">
        <v>0</v>
      </c>
      <c r="NB83" s="11">
        <v>0</v>
      </c>
      <c r="NC83" s="11">
        <v>0</v>
      </c>
      <c r="ND83" s="11">
        <v>0</v>
      </c>
      <c r="NE83" s="11">
        <v>0</v>
      </c>
      <c r="NF83" s="11">
        <v>0</v>
      </c>
      <c r="NG83" s="11">
        <v>0</v>
      </c>
      <c r="NH83" s="11">
        <v>0</v>
      </c>
      <c r="NI83" s="11">
        <v>0</v>
      </c>
      <c r="NJ83" s="11">
        <v>0</v>
      </c>
      <c r="NK83" s="11">
        <v>0</v>
      </c>
      <c r="NL83" s="11">
        <v>0</v>
      </c>
      <c r="NM83" s="11">
        <v>0</v>
      </c>
      <c r="NN83" s="11">
        <v>0</v>
      </c>
      <c r="NO83" s="11">
        <v>0</v>
      </c>
      <c r="NP83" s="11">
        <v>0</v>
      </c>
      <c r="NQ83" s="11">
        <v>0</v>
      </c>
      <c r="NR83" s="11">
        <v>0</v>
      </c>
      <c r="NS83" s="11">
        <v>0</v>
      </c>
      <c r="NT83" s="11">
        <v>0</v>
      </c>
      <c r="NU83" s="11">
        <v>0</v>
      </c>
      <c r="NV83" s="11">
        <v>0</v>
      </c>
      <c r="NW83" s="11">
        <v>0</v>
      </c>
      <c r="NX83" s="11">
        <v>0</v>
      </c>
      <c r="NY83" s="11">
        <v>0</v>
      </c>
      <c r="NZ83" s="11">
        <v>0</v>
      </c>
      <c r="OA83" s="11">
        <v>0</v>
      </c>
      <c r="OB83" s="11">
        <v>0</v>
      </c>
      <c r="OC83" s="11">
        <v>0</v>
      </c>
      <c r="OD83" s="11">
        <v>0</v>
      </c>
      <c r="OE83" s="11">
        <v>0</v>
      </c>
      <c r="OF83" s="11">
        <v>0</v>
      </c>
      <c r="OG83" s="11">
        <v>0</v>
      </c>
      <c r="OH83" s="11">
        <v>2971.467836218615</v>
      </c>
      <c r="OI83" s="11">
        <v>0</v>
      </c>
      <c r="OJ83" s="11">
        <v>0</v>
      </c>
      <c r="OK83" s="11">
        <v>0</v>
      </c>
      <c r="OL83" s="11">
        <v>0</v>
      </c>
      <c r="OM83" s="11">
        <v>0</v>
      </c>
      <c r="ON83" s="11">
        <v>0</v>
      </c>
      <c r="OO83" s="11">
        <v>0.1775586958907594</v>
      </c>
      <c r="OP83" s="11">
        <v>0</v>
      </c>
      <c r="OQ83" s="11">
        <v>0</v>
      </c>
      <c r="OR83" s="11">
        <v>1846.4658367477157</v>
      </c>
      <c r="OS83" s="11">
        <v>0</v>
      </c>
      <c r="OT83" s="11">
        <v>0</v>
      </c>
      <c r="OU83" s="11">
        <v>0</v>
      </c>
      <c r="OV83" s="11">
        <v>0</v>
      </c>
      <c r="OW83" s="11">
        <v>0</v>
      </c>
      <c r="OX83" s="11">
        <v>0</v>
      </c>
      <c r="OY83" s="11">
        <v>0.11033471807555631</v>
      </c>
      <c r="OZ83" s="11">
        <v>0</v>
      </c>
      <c r="PA83" s="11">
        <v>0</v>
      </c>
      <c r="PB83" s="11">
        <v>1388.8981821415689</v>
      </c>
      <c r="PC83" s="11">
        <v>1.568208266198307</v>
      </c>
      <c r="PD83" s="11">
        <v>23.858719593185025</v>
      </c>
      <c r="PE83" s="11">
        <v>0</v>
      </c>
      <c r="PF83" s="11">
        <v>0</v>
      </c>
      <c r="PG83" s="11">
        <v>0</v>
      </c>
      <c r="PH83" s="11">
        <v>182.60687551260963</v>
      </c>
      <c r="PI83" s="11">
        <v>0</v>
      </c>
      <c r="PJ83" s="11">
        <v>0</v>
      </c>
      <c r="PK83" s="11">
        <v>0</v>
      </c>
      <c r="PL83" s="11">
        <v>255.59309669964901</v>
      </c>
      <c r="PM83" s="11">
        <v>0.28859077805802563</v>
      </c>
      <c r="PN83" s="11">
        <v>4.390619919098703</v>
      </c>
      <c r="PO83" s="11">
        <v>0</v>
      </c>
      <c r="PP83" s="11">
        <v>0</v>
      </c>
      <c r="PQ83" s="11">
        <v>0</v>
      </c>
      <c r="PR83" s="11">
        <v>33.604376037809423</v>
      </c>
      <c r="PS83" s="11">
        <v>0</v>
      </c>
      <c r="PT83" s="11">
        <v>0</v>
      </c>
      <c r="PU83" s="11">
        <v>0</v>
      </c>
      <c r="PV83" s="11">
        <v>1257.7417891038049</v>
      </c>
      <c r="PW83" s="11">
        <v>0</v>
      </c>
      <c r="PX83" s="11">
        <v>0</v>
      </c>
      <c r="PY83" s="11">
        <v>0</v>
      </c>
      <c r="PZ83" s="11">
        <v>0</v>
      </c>
      <c r="QA83" s="11">
        <v>0</v>
      </c>
      <c r="QB83" s="11">
        <v>0</v>
      </c>
      <c r="QC83" s="11">
        <v>0</v>
      </c>
      <c r="QD83" s="11">
        <v>0</v>
      </c>
      <c r="QE83" s="11">
        <v>0</v>
      </c>
      <c r="QF83" s="11">
        <v>183.93905161921941</v>
      </c>
      <c r="QG83" s="11">
        <v>0</v>
      </c>
      <c r="QH83" s="11">
        <v>0</v>
      </c>
      <c r="QI83" s="11">
        <v>0</v>
      </c>
      <c r="QJ83" s="11">
        <v>0</v>
      </c>
      <c r="QK83" s="11">
        <v>0</v>
      </c>
      <c r="QL83" s="11">
        <v>0</v>
      </c>
      <c r="QM83" s="11">
        <v>0</v>
      </c>
      <c r="QN83" s="11">
        <v>0</v>
      </c>
      <c r="QO83" s="11">
        <v>0</v>
      </c>
      <c r="QP83" s="11">
        <v>990.21901117612356</v>
      </c>
      <c r="QQ83" s="11">
        <v>0</v>
      </c>
      <c r="QR83" s="11">
        <v>0</v>
      </c>
      <c r="QS83" s="11">
        <v>0</v>
      </c>
      <c r="QT83" s="11">
        <v>0</v>
      </c>
      <c r="QU83" s="11">
        <v>0</v>
      </c>
      <c r="QV83" s="11">
        <v>0</v>
      </c>
      <c r="QW83" s="11">
        <v>9.1000037786633428</v>
      </c>
      <c r="QX83" s="11">
        <v>0</v>
      </c>
      <c r="QY83" s="11">
        <v>0</v>
      </c>
      <c r="QZ83" s="11">
        <v>28.290973177303599</v>
      </c>
      <c r="RA83" s="11">
        <v>0</v>
      </c>
      <c r="RB83" s="11">
        <v>0</v>
      </c>
      <c r="RC83" s="11">
        <v>0</v>
      </c>
      <c r="RD83" s="11">
        <v>0</v>
      </c>
      <c r="RE83" s="11">
        <v>0</v>
      </c>
      <c r="RF83" s="11">
        <v>0</v>
      </c>
      <c r="RG83" s="11">
        <v>0.2599909312079805</v>
      </c>
      <c r="RH83" s="11">
        <v>0</v>
      </c>
      <c r="RI83" s="11">
        <v>0</v>
      </c>
      <c r="RJ83" s="11">
        <v>516.43359818388194</v>
      </c>
      <c r="RK83" s="11">
        <v>0</v>
      </c>
      <c r="RL83" s="11">
        <v>0</v>
      </c>
      <c r="RM83" s="11">
        <v>0</v>
      </c>
      <c r="RN83" s="11">
        <v>0</v>
      </c>
      <c r="RO83" s="11">
        <v>0</v>
      </c>
      <c r="RP83" s="11">
        <v>0</v>
      </c>
      <c r="RQ83" s="11">
        <v>-3.8368847332576621</v>
      </c>
      <c r="RR83" s="11">
        <v>0</v>
      </c>
      <c r="RS83" s="11">
        <v>0</v>
      </c>
      <c r="RT83" s="11">
        <v>591.89886137959365</v>
      </c>
      <c r="RU83" s="11">
        <v>0</v>
      </c>
      <c r="RV83" s="11">
        <v>0</v>
      </c>
      <c r="RW83" s="11">
        <v>0</v>
      </c>
      <c r="RX83" s="11">
        <v>0</v>
      </c>
      <c r="RY83" s="11">
        <v>0</v>
      </c>
      <c r="RZ83" s="11">
        <v>23.640248431525681</v>
      </c>
      <c r="SA83" s="11">
        <v>0</v>
      </c>
      <c r="SB83" s="11">
        <v>0</v>
      </c>
      <c r="SC83" s="11">
        <v>0</v>
      </c>
      <c r="SD83" s="11">
        <v>670.02090056660018</v>
      </c>
      <c r="SE83" s="11">
        <v>0</v>
      </c>
      <c r="SF83" s="11">
        <v>0</v>
      </c>
      <c r="SG83" s="11">
        <v>0</v>
      </c>
      <c r="SH83" s="11">
        <v>0</v>
      </c>
      <c r="SI83" s="11">
        <v>0</v>
      </c>
      <c r="SJ83" s="11">
        <v>26.760417323308399</v>
      </c>
      <c r="SK83" s="11">
        <v>0</v>
      </c>
      <c r="SL83" s="11">
        <v>0</v>
      </c>
      <c r="SM83" s="11">
        <v>0</v>
      </c>
      <c r="SN83" s="11">
        <v>0</v>
      </c>
      <c r="SO83" s="11">
        <v>0</v>
      </c>
      <c r="SP83" s="11">
        <v>0</v>
      </c>
      <c r="SQ83" s="11">
        <v>0</v>
      </c>
      <c r="SR83" s="11">
        <v>0</v>
      </c>
      <c r="SS83" s="11">
        <v>0</v>
      </c>
      <c r="ST83" s="11">
        <v>0</v>
      </c>
      <c r="SU83" s="11">
        <v>0</v>
      </c>
      <c r="SV83" s="11">
        <v>0</v>
      </c>
      <c r="SW83" s="11">
        <v>0</v>
      </c>
      <c r="SX83" s="11">
        <v>72.449821357032263</v>
      </c>
      <c r="SY83" s="11">
        <v>0</v>
      </c>
      <c r="SZ83" s="11">
        <v>0</v>
      </c>
      <c r="TA83" s="11">
        <v>0</v>
      </c>
      <c r="TB83" s="11">
        <v>0</v>
      </c>
      <c r="TC83" s="11">
        <v>0</v>
      </c>
      <c r="TD83" s="11">
        <v>0</v>
      </c>
      <c r="TE83" s="11">
        <v>3.0884584223771365</v>
      </c>
      <c r="TF83" s="11">
        <v>0</v>
      </c>
      <c r="TG83" s="11">
        <v>0</v>
      </c>
      <c r="TH83" s="11">
        <v>8.4046576467457381</v>
      </c>
      <c r="TI83" s="11">
        <v>0</v>
      </c>
      <c r="TJ83" s="11">
        <v>0</v>
      </c>
      <c r="TK83" s="11">
        <v>0</v>
      </c>
      <c r="TL83" s="11">
        <v>0</v>
      </c>
      <c r="TM83" s="11">
        <v>0</v>
      </c>
      <c r="TN83" s="11">
        <v>0</v>
      </c>
      <c r="TO83" s="11">
        <v>0</v>
      </c>
      <c r="TP83" s="11">
        <v>0</v>
      </c>
      <c r="TQ83" s="11">
        <v>0</v>
      </c>
      <c r="TR83" s="11">
        <v>0</v>
      </c>
      <c r="TS83" s="11">
        <v>0</v>
      </c>
      <c r="TT83" s="11">
        <v>0</v>
      </c>
      <c r="TU83" s="11">
        <v>0</v>
      </c>
      <c r="TV83" s="11">
        <v>0</v>
      </c>
      <c r="TW83" s="11">
        <v>0</v>
      </c>
      <c r="TX83" s="11">
        <v>0</v>
      </c>
      <c r="TY83" s="11">
        <v>0</v>
      </c>
      <c r="TZ83" s="11">
        <v>0</v>
      </c>
      <c r="UA83" s="11">
        <v>0</v>
      </c>
      <c r="UB83" s="11">
        <v>0</v>
      </c>
      <c r="UC83" s="11">
        <v>0</v>
      </c>
      <c r="UD83" s="11">
        <v>0</v>
      </c>
      <c r="UE83" s="11">
        <v>0</v>
      </c>
      <c r="UF83" s="11">
        <v>0</v>
      </c>
      <c r="UG83" s="11">
        <v>0</v>
      </c>
      <c r="UH83" s="11">
        <v>0</v>
      </c>
      <c r="UI83" s="11">
        <v>0</v>
      </c>
      <c r="UJ83" s="11">
        <v>0</v>
      </c>
      <c r="UK83" s="11">
        <v>0</v>
      </c>
      <c r="UL83" s="11">
        <v>0</v>
      </c>
      <c r="UM83" s="11">
        <v>0</v>
      </c>
      <c r="UN83" s="11">
        <v>0</v>
      </c>
      <c r="UO83" s="11">
        <v>0</v>
      </c>
      <c r="UP83" s="11">
        <v>0</v>
      </c>
      <c r="UQ83" s="11">
        <v>0</v>
      </c>
      <c r="UR83" s="11">
        <v>0</v>
      </c>
      <c r="US83" s="11">
        <v>0</v>
      </c>
      <c r="UT83" s="11">
        <v>0</v>
      </c>
      <c r="UU83" s="11">
        <v>0</v>
      </c>
      <c r="UV83" s="11">
        <v>0</v>
      </c>
      <c r="UW83" s="11">
        <v>0</v>
      </c>
      <c r="UX83" s="11">
        <v>0</v>
      </c>
      <c r="UY83" s="11">
        <v>0</v>
      </c>
      <c r="UZ83" s="11">
        <v>0</v>
      </c>
      <c r="VA83" s="11">
        <v>0</v>
      </c>
      <c r="VB83" s="11">
        <v>0</v>
      </c>
      <c r="VC83" s="11">
        <v>0</v>
      </c>
      <c r="VD83" s="11">
        <v>0</v>
      </c>
      <c r="VE83" s="11">
        <v>0</v>
      </c>
      <c r="VF83" s="11">
        <v>0</v>
      </c>
      <c r="VG83" s="11">
        <v>0</v>
      </c>
      <c r="VH83" s="11">
        <v>0</v>
      </c>
      <c r="VI83" s="11">
        <v>0</v>
      </c>
      <c r="VJ83" s="11">
        <v>0</v>
      </c>
      <c r="VK83" s="11">
        <v>0</v>
      </c>
      <c r="VL83" s="11">
        <v>0</v>
      </c>
      <c r="VM83" s="11">
        <v>0</v>
      </c>
      <c r="VN83" s="11">
        <v>0</v>
      </c>
      <c r="VO83" s="11">
        <v>0</v>
      </c>
      <c r="VP83" s="11">
        <v>0</v>
      </c>
      <c r="VQ83" s="11">
        <v>0</v>
      </c>
      <c r="VR83" s="11">
        <v>0</v>
      </c>
      <c r="VS83" s="11">
        <v>0</v>
      </c>
      <c r="VT83" s="11">
        <v>0</v>
      </c>
      <c r="VU83" s="11">
        <v>0</v>
      </c>
      <c r="VV83" s="11">
        <v>0</v>
      </c>
      <c r="VW83" s="11">
        <v>0</v>
      </c>
      <c r="VX83" s="11">
        <v>0</v>
      </c>
      <c r="VY83" s="11">
        <v>0</v>
      </c>
      <c r="VZ83" s="11">
        <v>0</v>
      </c>
      <c r="WA83" s="11">
        <v>0</v>
      </c>
      <c r="WB83" s="11">
        <v>0</v>
      </c>
      <c r="WC83" s="11">
        <v>0</v>
      </c>
      <c r="WD83" s="11">
        <v>0</v>
      </c>
      <c r="WE83" s="11">
        <v>0</v>
      </c>
      <c r="WF83" s="11">
        <v>0</v>
      </c>
      <c r="WG83" s="11">
        <v>0</v>
      </c>
      <c r="WH83" s="11">
        <v>0</v>
      </c>
      <c r="WI83" s="11">
        <v>0</v>
      </c>
      <c r="WJ83" s="11">
        <v>0</v>
      </c>
      <c r="WK83" s="11">
        <v>0</v>
      </c>
      <c r="WL83" s="11">
        <v>0</v>
      </c>
      <c r="WM83" s="11">
        <v>0</v>
      </c>
      <c r="WN83" s="11">
        <v>0</v>
      </c>
      <c r="WO83" s="11">
        <v>0</v>
      </c>
      <c r="WP83" s="11">
        <v>0</v>
      </c>
      <c r="WQ83" s="11">
        <v>0</v>
      </c>
      <c r="WR83" s="11">
        <v>0</v>
      </c>
      <c r="WS83" s="11">
        <v>0</v>
      </c>
      <c r="WT83" s="11">
        <v>77.384534558304964</v>
      </c>
      <c r="WU83" s="11">
        <v>0</v>
      </c>
      <c r="WV83" s="11">
        <v>0</v>
      </c>
      <c r="WW83" s="11">
        <v>0</v>
      </c>
      <c r="WX83" s="11">
        <v>0</v>
      </c>
      <c r="WY83" s="11">
        <v>0</v>
      </c>
      <c r="WZ83" s="11">
        <v>0</v>
      </c>
      <c r="XA83" s="11">
        <v>0</v>
      </c>
      <c r="XB83" s="11">
        <v>0</v>
      </c>
      <c r="XC83" s="11">
        <v>0</v>
      </c>
      <c r="XD83" s="11">
        <v>142.62624465050703</v>
      </c>
      <c r="XE83" s="11">
        <v>0</v>
      </c>
      <c r="XF83" s="11">
        <v>0</v>
      </c>
      <c r="XG83" s="11">
        <v>0</v>
      </c>
      <c r="XH83" s="11">
        <v>0</v>
      </c>
      <c r="XI83" s="11">
        <v>0</v>
      </c>
      <c r="XJ83" s="11">
        <v>0</v>
      </c>
      <c r="XK83" s="11">
        <v>0</v>
      </c>
      <c r="XL83" s="11">
        <v>0</v>
      </c>
      <c r="XM83" s="11">
        <v>0</v>
      </c>
      <c r="XN83" s="11">
        <v>0</v>
      </c>
      <c r="XO83" s="11">
        <v>0</v>
      </c>
      <c r="XP83" s="11">
        <v>0</v>
      </c>
    </row>
    <row r="84" spans="1:640">
      <c r="A84" s="6">
        <v>368</v>
      </c>
      <c r="B84" s="3" t="s">
        <v>201</v>
      </c>
      <c r="C84" s="8">
        <f t="shared" si="13"/>
        <v>5423.5138522502066</v>
      </c>
      <c r="D84" s="8">
        <f t="shared" si="14"/>
        <v>20597.877118169468</v>
      </c>
      <c r="E84" s="60">
        <f t="shared" si="17"/>
        <v>26021.390970419674</v>
      </c>
      <c r="F84" s="9">
        <f t="shared" si="15"/>
        <v>1009.9923589178145</v>
      </c>
      <c r="G84" s="9">
        <f t="shared" si="16"/>
        <v>-2678.3991745914213</v>
      </c>
      <c r="H84" s="9">
        <f t="shared" si="18"/>
        <v>-1668.4068156736068</v>
      </c>
      <c r="I84" s="10">
        <f t="shared" si="19"/>
        <v>6433.5062111680209</v>
      </c>
      <c r="J84" s="10">
        <f t="shared" si="20"/>
        <v>17919.477943578047</v>
      </c>
      <c r="K84" s="10">
        <f t="shared" si="21"/>
        <v>24352.984154746067</v>
      </c>
      <c r="L84" s="57">
        <v>2649.8208428204225</v>
      </c>
      <c r="M84" s="57">
        <v>2750.1622611907833</v>
      </c>
      <c r="N84" s="57">
        <v>23.530748239000758</v>
      </c>
      <c r="O84" s="57">
        <v>0</v>
      </c>
      <c r="P84" s="57">
        <v>0</v>
      </c>
      <c r="Q84" s="57">
        <v>0</v>
      </c>
      <c r="R84" s="57">
        <v>6993.7963970126675</v>
      </c>
      <c r="S84" s="57">
        <v>13604.080721156803</v>
      </c>
      <c r="T84" s="57">
        <v>0</v>
      </c>
      <c r="U84" s="58">
        <v>967.29854152164307</v>
      </c>
      <c r="V84" s="58">
        <v>17.439565635172144</v>
      </c>
      <c r="W84" s="58">
        <v>25.254251760999242</v>
      </c>
      <c r="X84" s="58">
        <v>0</v>
      </c>
      <c r="Y84" s="58">
        <v>0</v>
      </c>
      <c r="Z84" s="58">
        <v>0</v>
      </c>
      <c r="AA84" s="58">
        <v>-2679.4852740288807</v>
      </c>
      <c r="AB84" s="58">
        <v>1.0860994374592379</v>
      </c>
      <c r="AC84" s="58">
        <v>0</v>
      </c>
      <c r="AD84" s="59">
        <f t="shared" si="12"/>
        <v>3617.1193843420656</v>
      </c>
      <c r="AE84" s="59">
        <f t="shared" si="12"/>
        <v>2767.6018268259554</v>
      </c>
      <c r="AF84" s="59">
        <f t="shared" si="12"/>
        <v>48.784999999999997</v>
      </c>
      <c r="AG84" s="59">
        <f t="shared" si="12"/>
        <v>0</v>
      </c>
      <c r="AH84" s="59">
        <f t="shared" si="12"/>
        <v>0</v>
      </c>
      <c r="AI84" s="59">
        <f t="shared" si="12"/>
        <v>0</v>
      </c>
      <c r="AJ84" s="59">
        <f t="shared" si="22"/>
        <v>4314.3111229837868</v>
      </c>
      <c r="AK84" s="59">
        <f t="shared" si="22"/>
        <v>13605.166820594262</v>
      </c>
      <c r="AL84" s="59">
        <f t="shared" si="22"/>
        <v>0</v>
      </c>
      <c r="AM84" s="11">
        <v>0</v>
      </c>
      <c r="AN84" s="11">
        <v>0</v>
      </c>
      <c r="AO84" s="11">
        <v>0</v>
      </c>
      <c r="AP84" s="11">
        <v>0</v>
      </c>
      <c r="AQ84" s="11">
        <v>0</v>
      </c>
      <c r="AR84" s="11">
        <v>0</v>
      </c>
      <c r="AS84" s="11">
        <v>8623.7238056780916</v>
      </c>
      <c r="AT84" s="11">
        <v>0</v>
      </c>
      <c r="AU84" s="11">
        <v>0</v>
      </c>
      <c r="AV84" s="11">
        <v>0</v>
      </c>
      <c r="AW84" s="11">
        <v>0</v>
      </c>
      <c r="AX84" s="11">
        <v>0</v>
      </c>
      <c r="AY84" s="11">
        <v>0</v>
      </c>
      <c r="AZ84" s="11">
        <v>0</v>
      </c>
      <c r="BA84" s="11">
        <v>0</v>
      </c>
      <c r="BB84" s="11">
        <v>0</v>
      </c>
      <c r="BC84" s="11">
        <v>625.07719432190663</v>
      </c>
      <c r="BD84" s="11">
        <v>0</v>
      </c>
      <c r="BE84" s="11">
        <v>0</v>
      </c>
      <c r="BF84" s="11">
        <v>0</v>
      </c>
      <c r="BG84" s="11">
        <v>0</v>
      </c>
      <c r="BH84" s="11">
        <v>32.653972581844911</v>
      </c>
      <c r="BI84" s="11">
        <v>0</v>
      </c>
      <c r="BJ84" s="11">
        <v>0</v>
      </c>
      <c r="BK84" s="11">
        <v>0</v>
      </c>
      <c r="BL84" s="11">
        <v>0</v>
      </c>
      <c r="BM84" s="11">
        <v>0</v>
      </c>
      <c r="BN84" s="11">
        <v>0</v>
      </c>
      <c r="BO84" s="11">
        <v>0</v>
      </c>
      <c r="BP84" s="11">
        <v>0</v>
      </c>
      <c r="BQ84" s="11">
        <v>0</v>
      </c>
      <c r="BR84" s="11">
        <v>17.346027418155089</v>
      </c>
      <c r="BS84" s="11">
        <v>0</v>
      </c>
      <c r="BT84" s="11">
        <v>0</v>
      </c>
      <c r="BU84" s="11">
        <v>0</v>
      </c>
      <c r="BV84" s="11">
        <v>0</v>
      </c>
      <c r="BW84" s="11">
        <v>0</v>
      </c>
      <c r="BX84" s="11">
        <v>0</v>
      </c>
      <c r="BY84" s="11">
        <v>0</v>
      </c>
      <c r="BZ84" s="11">
        <v>0</v>
      </c>
      <c r="CA84" s="11">
        <v>0</v>
      </c>
      <c r="CB84" s="11">
        <v>0</v>
      </c>
      <c r="CC84" s="11">
        <v>23.530748239000758</v>
      </c>
      <c r="CD84" s="11">
        <v>0</v>
      </c>
      <c r="CE84" s="11">
        <v>0</v>
      </c>
      <c r="CF84" s="11">
        <v>0</v>
      </c>
      <c r="CG84" s="11">
        <v>0</v>
      </c>
      <c r="CH84" s="11">
        <v>0</v>
      </c>
      <c r="CI84" s="11">
        <v>0</v>
      </c>
      <c r="CJ84" s="11">
        <v>0</v>
      </c>
      <c r="CK84" s="11">
        <v>0</v>
      </c>
      <c r="CL84" s="11">
        <v>0</v>
      </c>
      <c r="CM84" s="11">
        <v>25.254251760999242</v>
      </c>
      <c r="CN84" s="11">
        <v>0</v>
      </c>
      <c r="CO84" s="11">
        <v>0</v>
      </c>
      <c r="CP84" s="11">
        <v>0</v>
      </c>
      <c r="CQ84" s="11">
        <v>0</v>
      </c>
      <c r="CR84" s="11">
        <v>0</v>
      </c>
      <c r="CS84" s="11">
        <v>0</v>
      </c>
      <c r="CT84" s="11">
        <v>0</v>
      </c>
      <c r="CU84" s="11">
        <v>0</v>
      </c>
      <c r="CV84" s="11">
        <v>0</v>
      </c>
      <c r="CW84" s="11">
        <v>0</v>
      </c>
      <c r="CX84" s="11">
        <v>0</v>
      </c>
      <c r="CY84" s="11">
        <v>0</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0</v>
      </c>
      <c r="EM84" s="11">
        <v>0</v>
      </c>
      <c r="EN84" s="11">
        <v>0</v>
      </c>
      <c r="EO84" s="11">
        <v>0</v>
      </c>
      <c r="EP84" s="11">
        <v>0</v>
      </c>
      <c r="EQ84" s="11">
        <v>0</v>
      </c>
      <c r="ER84" s="11">
        <v>0</v>
      </c>
      <c r="ES84" s="11">
        <v>0</v>
      </c>
      <c r="ET84" s="11">
        <v>0</v>
      </c>
      <c r="EU84" s="11">
        <v>0</v>
      </c>
      <c r="EV84" s="11">
        <v>0</v>
      </c>
      <c r="EW84" s="11">
        <v>0</v>
      </c>
      <c r="EX84" s="11">
        <v>0</v>
      </c>
      <c r="EY84" s="11">
        <v>0</v>
      </c>
      <c r="EZ84" s="11">
        <v>0</v>
      </c>
      <c r="FA84" s="11">
        <v>0</v>
      </c>
      <c r="FB84" s="11">
        <v>0</v>
      </c>
      <c r="FC84" s="11">
        <v>0</v>
      </c>
      <c r="FD84" s="11">
        <v>0</v>
      </c>
      <c r="FE84" s="11">
        <v>0</v>
      </c>
      <c r="FF84" s="11">
        <v>0</v>
      </c>
      <c r="FG84" s="11">
        <v>0</v>
      </c>
      <c r="FH84" s="11">
        <v>0</v>
      </c>
      <c r="FI84" s="11">
        <v>0</v>
      </c>
      <c r="FJ84" s="11">
        <v>0</v>
      </c>
      <c r="FK84" s="11">
        <v>0</v>
      </c>
      <c r="FL84" s="11">
        <v>0</v>
      </c>
      <c r="FM84" s="11">
        <v>0</v>
      </c>
      <c r="FN84" s="11">
        <v>2717</v>
      </c>
      <c r="FO84" s="11">
        <v>0</v>
      </c>
      <c r="FP84" s="11">
        <v>0</v>
      </c>
      <c r="FQ84" s="11">
        <v>0</v>
      </c>
      <c r="FR84" s="11">
        <v>0</v>
      </c>
      <c r="FS84" s="11">
        <v>0</v>
      </c>
      <c r="FT84" s="11">
        <v>0</v>
      </c>
      <c r="FU84" s="11">
        <v>0</v>
      </c>
      <c r="FV84" s="11">
        <v>0</v>
      </c>
      <c r="FW84" s="11">
        <v>0</v>
      </c>
      <c r="FX84" s="11">
        <v>0</v>
      </c>
      <c r="FY84" s="11">
        <v>0</v>
      </c>
      <c r="FZ84" s="11">
        <v>0</v>
      </c>
      <c r="GA84" s="11">
        <v>0</v>
      </c>
      <c r="GB84" s="11">
        <v>0</v>
      </c>
      <c r="GC84" s="11">
        <v>0</v>
      </c>
      <c r="GD84" s="11">
        <v>0</v>
      </c>
      <c r="GE84" s="11">
        <v>0</v>
      </c>
      <c r="GF84" s="11">
        <v>0</v>
      </c>
      <c r="GG84" s="11">
        <v>0</v>
      </c>
      <c r="GH84" s="11">
        <v>0</v>
      </c>
      <c r="GI84" s="11">
        <v>0</v>
      </c>
      <c r="GJ84" s="11">
        <v>0</v>
      </c>
      <c r="GK84" s="11">
        <v>0</v>
      </c>
      <c r="GL84" s="11">
        <v>0</v>
      </c>
      <c r="GM84" s="11">
        <v>0</v>
      </c>
      <c r="GN84" s="11">
        <v>0</v>
      </c>
      <c r="GO84" s="11">
        <v>0</v>
      </c>
      <c r="GP84" s="11">
        <v>0</v>
      </c>
      <c r="GQ84" s="11">
        <v>73.603999999999999</v>
      </c>
      <c r="GR84" s="11">
        <v>0</v>
      </c>
      <c r="GS84" s="11">
        <v>0</v>
      </c>
      <c r="GT84" s="11">
        <v>0</v>
      </c>
      <c r="GU84" s="11">
        <v>0</v>
      </c>
      <c r="GV84" s="11">
        <v>0</v>
      </c>
      <c r="GW84" s="11">
        <v>0</v>
      </c>
      <c r="GX84" s="11">
        <v>0</v>
      </c>
      <c r="GY84" s="11">
        <v>0</v>
      </c>
      <c r="GZ84" s="11">
        <v>0</v>
      </c>
      <c r="HA84" s="11">
        <v>0</v>
      </c>
      <c r="HB84" s="11">
        <v>0</v>
      </c>
      <c r="HC84" s="11">
        <v>0</v>
      </c>
      <c r="HD84" s="11">
        <v>0</v>
      </c>
      <c r="HE84" s="11">
        <v>0</v>
      </c>
      <c r="HF84" s="11">
        <v>0</v>
      </c>
      <c r="HG84" s="11">
        <v>0</v>
      </c>
      <c r="HH84" s="11">
        <v>0</v>
      </c>
      <c r="HI84" s="11">
        <v>0</v>
      </c>
      <c r="HJ84" s="11">
        <v>0</v>
      </c>
      <c r="HK84" s="11">
        <v>0</v>
      </c>
      <c r="HL84" s="11">
        <v>0</v>
      </c>
      <c r="HM84" s="11">
        <v>0</v>
      </c>
      <c r="HN84" s="11">
        <v>0</v>
      </c>
      <c r="HO84" s="11">
        <v>0</v>
      </c>
      <c r="HP84" s="11">
        <v>0</v>
      </c>
      <c r="HQ84" s="11">
        <v>0</v>
      </c>
      <c r="HR84" s="11">
        <v>0</v>
      </c>
      <c r="HS84" s="11">
        <v>0</v>
      </c>
      <c r="HT84" s="11">
        <v>0</v>
      </c>
      <c r="HU84" s="11">
        <v>0</v>
      </c>
      <c r="HV84" s="11">
        <v>0</v>
      </c>
      <c r="HW84" s="11">
        <v>0</v>
      </c>
      <c r="HX84" s="11">
        <v>0</v>
      </c>
      <c r="HY84" s="11">
        <v>0</v>
      </c>
      <c r="HZ84" s="11">
        <v>0</v>
      </c>
      <c r="IA84" s="11">
        <v>0</v>
      </c>
      <c r="IB84" s="11">
        <v>0</v>
      </c>
      <c r="IC84" s="11">
        <v>0</v>
      </c>
      <c r="ID84" s="11">
        <v>0</v>
      </c>
      <c r="IE84" s="11">
        <v>0</v>
      </c>
      <c r="IF84" s="11">
        <v>0</v>
      </c>
      <c r="IG84" s="11">
        <v>0</v>
      </c>
      <c r="IH84" s="11">
        <v>0</v>
      </c>
      <c r="II84" s="11">
        <v>0</v>
      </c>
      <c r="IJ84" s="11">
        <v>0</v>
      </c>
      <c r="IK84" s="11">
        <v>0</v>
      </c>
      <c r="IL84" s="11">
        <v>0</v>
      </c>
      <c r="IM84" s="11">
        <v>0</v>
      </c>
      <c r="IN84" s="11">
        <v>0</v>
      </c>
      <c r="IO84" s="11">
        <v>0</v>
      </c>
      <c r="IP84" s="11">
        <v>0</v>
      </c>
      <c r="IQ84" s="11">
        <v>0</v>
      </c>
      <c r="IR84" s="11">
        <v>0</v>
      </c>
      <c r="IS84" s="11">
        <v>0</v>
      </c>
      <c r="IT84" s="11">
        <v>0</v>
      </c>
      <c r="IU84" s="11">
        <v>0</v>
      </c>
      <c r="IV84" s="11">
        <v>0</v>
      </c>
      <c r="IW84" s="11">
        <v>0</v>
      </c>
      <c r="IX84" s="11">
        <v>0</v>
      </c>
      <c r="IY84" s="11">
        <v>0</v>
      </c>
      <c r="IZ84" s="11">
        <v>0</v>
      </c>
      <c r="JA84" s="11">
        <v>0</v>
      </c>
      <c r="JB84" s="11">
        <v>0</v>
      </c>
      <c r="JC84" s="11">
        <v>0</v>
      </c>
      <c r="JD84" s="11">
        <v>0</v>
      </c>
      <c r="JE84" s="11">
        <v>0</v>
      </c>
      <c r="JF84" s="11">
        <v>0</v>
      </c>
      <c r="JG84" s="11">
        <v>0</v>
      </c>
      <c r="JH84" s="11">
        <v>0</v>
      </c>
      <c r="JI84" s="11">
        <v>0</v>
      </c>
      <c r="JJ84" s="11">
        <v>0</v>
      </c>
      <c r="JK84" s="11">
        <v>0</v>
      </c>
      <c r="JL84" s="11">
        <v>0</v>
      </c>
      <c r="JM84" s="11">
        <v>0</v>
      </c>
      <c r="JN84" s="11">
        <v>0</v>
      </c>
      <c r="JO84" s="11">
        <v>0</v>
      </c>
      <c r="JP84" s="11">
        <v>0</v>
      </c>
      <c r="JQ84" s="11">
        <v>0</v>
      </c>
      <c r="JR84" s="11">
        <v>0</v>
      </c>
      <c r="JS84" s="11">
        <v>0</v>
      </c>
      <c r="JT84" s="11">
        <v>0</v>
      </c>
      <c r="JU84" s="11">
        <v>0</v>
      </c>
      <c r="JV84" s="11">
        <v>0</v>
      </c>
      <c r="JW84" s="11">
        <v>0</v>
      </c>
      <c r="JX84" s="11">
        <v>0</v>
      </c>
      <c r="JY84" s="11">
        <v>0</v>
      </c>
      <c r="JZ84" s="11">
        <v>0</v>
      </c>
      <c r="KA84" s="11">
        <v>0</v>
      </c>
      <c r="KB84" s="11">
        <v>0</v>
      </c>
      <c r="KC84" s="11">
        <v>0</v>
      </c>
      <c r="KD84" s="11">
        <v>0</v>
      </c>
      <c r="KE84" s="11">
        <v>0</v>
      </c>
      <c r="KF84" s="11">
        <v>0</v>
      </c>
      <c r="KG84" s="11">
        <v>0</v>
      </c>
      <c r="KH84" s="11">
        <v>0</v>
      </c>
      <c r="KI84" s="11">
        <v>0</v>
      </c>
      <c r="KJ84" s="11">
        <v>0</v>
      </c>
      <c r="KK84" s="11">
        <v>0</v>
      </c>
      <c r="KL84" s="11">
        <v>0</v>
      </c>
      <c r="KM84" s="11">
        <v>0</v>
      </c>
      <c r="KN84" s="11">
        <v>0</v>
      </c>
      <c r="KO84" s="11">
        <v>0</v>
      </c>
      <c r="KP84" s="11">
        <v>0</v>
      </c>
      <c r="KQ84" s="11">
        <v>0</v>
      </c>
      <c r="KR84" s="11">
        <v>0</v>
      </c>
      <c r="KS84" s="11">
        <v>0</v>
      </c>
      <c r="KT84" s="11">
        <v>0</v>
      </c>
      <c r="KU84" s="11">
        <v>0</v>
      </c>
      <c r="KV84" s="11">
        <v>0</v>
      </c>
      <c r="KW84" s="11">
        <v>0</v>
      </c>
      <c r="KX84" s="11">
        <v>0</v>
      </c>
      <c r="KY84" s="11">
        <v>0</v>
      </c>
      <c r="KZ84" s="11">
        <v>0</v>
      </c>
      <c r="LA84" s="11">
        <v>0</v>
      </c>
      <c r="LB84" s="11">
        <v>0</v>
      </c>
      <c r="LC84" s="11">
        <v>0</v>
      </c>
      <c r="LD84" s="11">
        <v>0</v>
      </c>
      <c r="LE84" s="11">
        <v>0</v>
      </c>
      <c r="LF84" s="11">
        <v>0</v>
      </c>
      <c r="LG84" s="11">
        <v>0</v>
      </c>
      <c r="LH84" s="11">
        <v>0</v>
      </c>
      <c r="LI84" s="11">
        <v>0</v>
      </c>
      <c r="LJ84" s="11">
        <v>0</v>
      </c>
      <c r="LK84" s="11">
        <v>0</v>
      </c>
      <c r="LL84" s="11">
        <v>0</v>
      </c>
      <c r="LM84" s="11">
        <v>0</v>
      </c>
      <c r="LN84" s="11">
        <v>0</v>
      </c>
      <c r="LO84" s="11">
        <v>0</v>
      </c>
      <c r="LP84" s="11">
        <v>0</v>
      </c>
      <c r="LQ84" s="11">
        <v>0</v>
      </c>
      <c r="LR84" s="11">
        <v>0</v>
      </c>
      <c r="LS84" s="11">
        <v>0</v>
      </c>
      <c r="LT84" s="11">
        <v>0</v>
      </c>
      <c r="LU84" s="11">
        <v>0</v>
      </c>
      <c r="LV84" s="11">
        <v>0</v>
      </c>
      <c r="LW84" s="11">
        <v>0</v>
      </c>
      <c r="LX84" s="11">
        <v>13595.03433</v>
      </c>
      <c r="LY84" s="11">
        <v>0</v>
      </c>
      <c r="LZ84" s="11">
        <v>0</v>
      </c>
      <c r="MA84" s="11">
        <v>0</v>
      </c>
      <c r="MB84" s="11">
        <v>0</v>
      </c>
      <c r="MC84" s="11">
        <v>0</v>
      </c>
      <c r="MD84" s="11">
        <v>0</v>
      </c>
      <c r="ME84" s="11">
        <v>0</v>
      </c>
      <c r="MF84" s="11">
        <v>0</v>
      </c>
      <c r="MG84" s="11">
        <v>0</v>
      </c>
      <c r="MH84" s="11">
        <v>0</v>
      </c>
      <c r="MI84" s="11">
        <v>0</v>
      </c>
      <c r="MJ84" s="11">
        <v>0</v>
      </c>
      <c r="MK84" s="11">
        <v>0</v>
      </c>
      <c r="ML84" s="11">
        <v>0</v>
      </c>
      <c r="MM84" s="11">
        <v>0</v>
      </c>
      <c r="MN84" s="11">
        <v>0</v>
      </c>
      <c r="MO84" s="11">
        <v>0</v>
      </c>
      <c r="MP84" s="11">
        <v>0</v>
      </c>
      <c r="MQ84" s="11">
        <v>0</v>
      </c>
      <c r="MR84" s="11">
        <v>0</v>
      </c>
      <c r="MS84" s="11">
        <v>0</v>
      </c>
      <c r="MT84" s="11">
        <v>0</v>
      </c>
      <c r="MU84" s="11">
        <v>0</v>
      </c>
      <c r="MV84" s="11">
        <v>0</v>
      </c>
      <c r="MW84" s="11">
        <v>0</v>
      </c>
      <c r="MX84" s="11">
        <v>0</v>
      </c>
      <c r="MY84" s="11">
        <v>0</v>
      </c>
      <c r="MZ84" s="11">
        <v>0</v>
      </c>
      <c r="NA84" s="11">
        <v>0</v>
      </c>
      <c r="NB84" s="11">
        <v>0</v>
      </c>
      <c r="NC84" s="11">
        <v>0</v>
      </c>
      <c r="ND84" s="11">
        <v>0</v>
      </c>
      <c r="NE84" s="11">
        <v>0</v>
      </c>
      <c r="NF84" s="11">
        <v>0</v>
      </c>
      <c r="NG84" s="11">
        <v>0</v>
      </c>
      <c r="NH84" s="11">
        <v>0</v>
      </c>
      <c r="NI84" s="11">
        <v>0</v>
      </c>
      <c r="NJ84" s="11">
        <v>0</v>
      </c>
      <c r="NK84" s="11">
        <v>0</v>
      </c>
      <c r="NL84" s="11">
        <v>0</v>
      </c>
      <c r="NM84" s="11">
        <v>0</v>
      </c>
      <c r="NN84" s="11">
        <v>0</v>
      </c>
      <c r="NO84" s="11">
        <v>0</v>
      </c>
      <c r="NP84" s="11">
        <v>0</v>
      </c>
      <c r="NQ84" s="11">
        <v>0</v>
      </c>
      <c r="NR84" s="11">
        <v>0</v>
      </c>
      <c r="NS84" s="11">
        <v>0</v>
      </c>
      <c r="NT84" s="11">
        <v>0</v>
      </c>
      <c r="NU84" s="11">
        <v>0</v>
      </c>
      <c r="NV84" s="11">
        <v>0</v>
      </c>
      <c r="NW84" s="11">
        <v>0</v>
      </c>
      <c r="NX84" s="11">
        <v>0</v>
      </c>
      <c r="NY84" s="11">
        <v>0</v>
      </c>
      <c r="NZ84" s="11">
        <v>0</v>
      </c>
      <c r="OA84" s="11">
        <v>0</v>
      </c>
      <c r="OB84" s="11">
        <v>0</v>
      </c>
      <c r="OC84" s="11">
        <v>0</v>
      </c>
      <c r="OD84" s="11">
        <v>0</v>
      </c>
      <c r="OE84" s="11">
        <v>0</v>
      </c>
      <c r="OF84" s="11">
        <v>0</v>
      </c>
      <c r="OG84" s="11">
        <v>0</v>
      </c>
      <c r="OH84" s="11">
        <v>963.11382465441875</v>
      </c>
      <c r="OI84" s="11">
        <v>0</v>
      </c>
      <c r="OJ84" s="11">
        <v>0</v>
      </c>
      <c r="OK84" s="11">
        <v>0</v>
      </c>
      <c r="OL84" s="11">
        <v>0</v>
      </c>
      <c r="OM84" s="11">
        <v>0</v>
      </c>
      <c r="ON84" s="11">
        <v>0</v>
      </c>
      <c r="OO84" s="11">
        <v>1.3960879801085868</v>
      </c>
      <c r="OP84" s="11">
        <v>0</v>
      </c>
      <c r="OQ84" s="11">
        <v>0</v>
      </c>
      <c r="OR84" s="11">
        <v>598.47754448080718</v>
      </c>
      <c r="OS84" s="11">
        <v>0</v>
      </c>
      <c r="OT84" s="11">
        <v>0</v>
      </c>
      <c r="OU84" s="11">
        <v>0</v>
      </c>
      <c r="OV84" s="11">
        <v>0</v>
      </c>
      <c r="OW84" s="11">
        <v>0</v>
      </c>
      <c r="OX84" s="11">
        <v>0</v>
      </c>
      <c r="OY84" s="11">
        <v>0.86752706152292869</v>
      </c>
      <c r="OZ84" s="11">
        <v>0</v>
      </c>
      <c r="PA84" s="11">
        <v>0</v>
      </c>
      <c r="PB84" s="11">
        <v>450.17050571249371</v>
      </c>
      <c r="PC84" s="11">
        <v>0.50828860893851702</v>
      </c>
      <c r="PD84" s="11">
        <v>0</v>
      </c>
      <c r="PE84" s="11">
        <v>0</v>
      </c>
      <c r="PF84" s="11">
        <v>0</v>
      </c>
      <c r="PG84" s="11">
        <v>0</v>
      </c>
      <c r="PH84" s="11">
        <v>181.10771298436541</v>
      </c>
      <c r="PI84" s="11">
        <v>0</v>
      </c>
      <c r="PJ84" s="11">
        <v>0</v>
      </c>
      <c r="PK84" s="11">
        <v>0</v>
      </c>
      <c r="PL84" s="11">
        <v>82.842986676308655</v>
      </c>
      <c r="PM84" s="11">
        <v>9.3538217017055877E-2</v>
      </c>
      <c r="PN84" s="11">
        <v>0</v>
      </c>
      <c r="PO84" s="11">
        <v>0</v>
      </c>
      <c r="PP84" s="11">
        <v>0</v>
      </c>
      <c r="PQ84" s="11">
        <v>0</v>
      </c>
      <c r="PR84" s="11">
        <v>33.3284914567963</v>
      </c>
      <c r="PS84" s="11">
        <v>0</v>
      </c>
      <c r="PT84" s="11">
        <v>0</v>
      </c>
      <c r="PU84" s="11">
        <v>0</v>
      </c>
      <c r="PV84" s="11">
        <v>407.66008233139769</v>
      </c>
      <c r="PW84" s="11">
        <v>0</v>
      </c>
      <c r="PX84" s="11">
        <v>0</v>
      </c>
      <c r="PY84" s="11">
        <v>0</v>
      </c>
      <c r="PZ84" s="11">
        <v>0</v>
      </c>
      <c r="QA84" s="11">
        <v>0</v>
      </c>
      <c r="QB84" s="11">
        <v>0</v>
      </c>
      <c r="QC84" s="11">
        <v>0</v>
      </c>
      <c r="QD84" s="11">
        <v>0</v>
      </c>
      <c r="QE84" s="11">
        <v>0</v>
      </c>
      <c r="QF84" s="11">
        <v>59.618444403028036</v>
      </c>
      <c r="QG84" s="11">
        <v>0</v>
      </c>
      <c r="QH84" s="11">
        <v>0</v>
      </c>
      <c r="QI84" s="11">
        <v>0</v>
      </c>
      <c r="QJ84" s="11">
        <v>0</v>
      </c>
      <c r="QK84" s="11">
        <v>0</v>
      </c>
      <c r="QL84" s="11">
        <v>0</v>
      </c>
      <c r="QM84" s="11">
        <v>0</v>
      </c>
      <c r="QN84" s="11">
        <v>0</v>
      </c>
      <c r="QO84" s="11">
        <v>0</v>
      </c>
      <c r="QP84" s="11">
        <v>321.72363359173579</v>
      </c>
      <c r="QQ84" s="11">
        <v>0</v>
      </c>
      <c r="QR84" s="11">
        <v>0</v>
      </c>
      <c r="QS84" s="11">
        <v>0</v>
      </c>
      <c r="QT84" s="11">
        <v>0</v>
      </c>
      <c r="QU84" s="11">
        <v>0</v>
      </c>
      <c r="QV84" s="11">
        <v>0</v>
      </c>
      <c r="QW84" s="11">
        <v>7.6503031766932041</v>
      </c>
      <c r="QX84" s="11">
        <v>0</v>
      </c>
      <c r="QY84" s="11">
        <v>0</v>
      </c>
      <c r="QZ84" s="11">
        <v>9.1917793798341449</v>
      </c>
      <c r="RA84" s="11">
        <v>0</v>
      </c>
      <c r="RB84" s="11">
        <v>0</v>
      </c>
      <c r="RC84" s="11">
        <v>0</v>
      </c>
      <c r="RD84" s="11">
        <v>0</v>
      </c>
      <c r="RE84" s="11">
        <v>0</v>
      </c>
      <c r="RF84" s="11">
        <v>0</v>
      </c>
      <c r="RG84" s="11">
        <v>0.21857237593630915</v>
      </c>
      <c r="RH84" s="11">
        <v>0</v>
      </c>
      <c r="RI84" s="11">
        <v>0</v>
      </c>
      <c r="RJ84" s="11">
        <v>167.15096481271283</v>
      </c>
      <c r="RK84" s="11">
        <v>0</v>
      </c>
      <c r="RL84" s="11">
        <v>0</v>
      </c>
      <c r="RM84" s="11">
        <v>0</v>
      </c>
      <c r="RN84" s="11">
        <v>0</v>
      </c>
      <c r="RO84" s="11">
        <v>0</v>
      </c>
      <c r="RP84" s="11">
        <v>0</v>
      </c>
      <c r="RQ84" s="11">
        <v>0</v>
      </c>
      <c r="RR84" s="11">
        <v>0</v>
      </c>
      <c r="RS84" s="11">
        <v>0</v>
      </c>
      <c r="RT84" s="11">
        <v>191.84679984954747</v>
      </c>
      <c r="RU84" s="11">
        <v>0</v>
      </c>
      <c r="RV84" s="11">
        <v>0</v>
      </c>
      <c r="RW84" s="11">
        <v>0</v>
      </c>
      <c r="RX84" s="11">
        <v>0</v>
      </c>
      <c r="RY84" s="11">
        <v>0</v>
      </c>
      <c r="RZ84" s="11">
        <v>0</v>
      </c>
      <c r="SA84" s="11">
        <v>0</v>
      </c>
      <c r="SB84" s="11">
        <v>0</v>
      </c>
      <c r="SC84" s="11">
        <v>0</v>
      </c>
      <c r="SD84" s="11">
        <v>217.16778658166498</v>
      </c>
      <c r="SE84" s="11">
        <v>0</v>
      </c>
      <c r="SF84" s="11">
        <v>0</v>
      </c>
      <c r="SG84" s="11">
        <v>0</v>
      </c>
      <c r="SH84" s="11">
        <v>0</v>
      </c>
      <c r="SI84" s="11">
        <v>0</v>
      </c>
      <c r="SJ84" s="11">
        <v>0</v>
      </c>
      <c r="SK84" s="11">
        <v>0</v>
      </c>
      <c r="SL84" s="11">
        <v>0</v>
      </c>
      <c r="SM84" s="11">
        <v>0</v>
      </c>
      <c r="SN84" s="11">
        <v>0</v>
      </c>
      <c r="SO84" s="11">
        <v>0</v>
      </c>
      <c r="SP84" s="11">
        <v>0</v>
      </c>
      <c r="SQ84" s="11">
        <v>0</v>
      </c>
      <c r="SR84" s="11">
        <v>0</v>
      </c>
      <c r="SS84" s="11">
        <v>0</v>
      </c>
      <c r="ST84" s="11">
        <v>0</v>
      </c>
      <c r="SU84" s="11">
        <v>0</v>
      </c>
      <c r="SV84" s="11">
        <v>0</v>
      </c>
      <c r="SW84" s="11">
        <v>0</v>
      </c>
      <c r="SX84" s="11">
        <v>72.449821357032263</v>
      </c>
      <c r="SY84" s="11">
        <v>0</v>
      </c>
      <c r="SZ84" s="11">
        <v>0</v>
      </c>
      <c r="TA84" s="11">
        <v>0</v>
      </c>
      <c r="TB84" s="11">
        <v>0</v>
      </c>
      <c r="TC84" s="11">
        <v>0</v>
      </c>
      <c r="TD84" s="11">
        <v>0</v>
      </c>
      <c r="TE84" s="11">
        <v>0</v>
      </c>
      <c r="TF84" s="11">
        <v>0</v>
      </c>
      <c r="TG84" s="11">
        <v>0</v>
      </c>
      <c r="TH84" s="11">
        <v>2.1012105110833428</v>
      </c>
      <c r="TI84" s="11">
        <v>0</v>
      </c>
      <c r="TJ84" s="11">
        <v>0</v>
      </c>
      <c r="TK84" s="11">
        <v>0</v>
      </c>
      <c r="TL84" s="11">
        <v>0</v>
      </c>
      <c r="TM84" s="11">
        <v>0</v>
      </c>
      <c r="TN84" s="11">
        <v>0</v>
      </c>
      <c r="TO84" s="11">
        <v>0</v>
      </c>
      <c r="TP84" s="11">
        <v>0</v>
      </c>
      <c r="TQ84" s="11">
        <v>0</v>
      </c>
      <c r="TR84" s="11">
        <v>0</v>
      </c>
      <c r="TS84" s="11">
        <v>0</v>
      </c>
      <c r="TT84" s="11">
        <v>0</v>
      </c>
      <c r="TU84" s="11">
        <v>0</v>
      </c>
      <c r="TV84" s="11">
        <v>0</v>
      </c>
      <c r="TW84" s="11">
        <v>0</v>
      </c>
      <c r="TX84" s="11">
        <v>0</v>
      </c>
      <c r="TY84" s="11">
        <v>0</v>
      </c>
      <c r="TZ84" s="11">
        <v>0</v>
      </c>
      <c r="UA84" s="11">
        <v>0</v>
      </c>
      <c r="UB84" s="11">
        <v>0</v>
      </c>
      <c r="UC84" s="11">
        <v>0</v>
      </c>
      <c r="UD84" s="11">
        <v>0</v>
      </c>
      <c r="UE84" s="11">
        <v>0</v>
      </c>
      <c r="UF84" s="11">
        <v>0</v>
      </c>
      <c r="UG84" s="11">
        <v>0</v>
      </c>
      <c r="UH84" s="11">
        <v>0</v>
      </c>
      <c r="UI84" s="11">
        <v>0</v>
      </c>
      <c r="UJ84" s="11">
        <v>0</v>
      </c>
      <c r="UK84" s="11">
        <v>0</v>
      </c>
      <c r="UL84" s="11">
        <v>0</v>
      </c>
      <c r="UM84" s="11">
        <v>0</v>
      </c>
      <c r="UN84" s="11">
        <v>0</v>
      </c>
      <c r="UO84" s="11">
        <v>0</v>
      </c>
      <c r="UP84" s="11">
        <v>0</v>
      </c>
      <c r="UQ84" s="11">
        <v>0</v>
      </c>
      <c r="UR84" s="11">
        <v>0</v>
      </c>
      <c r="US84" s="11">
        <v>0</v>
      </c>
      <c r="UT84" s="11">
        <v>0</v>
      </c>
      <c r="UU84" s="11">
        <v>0</v>
      </c>
      <c r="UV84" s="11">
        <v>0</v>
      </c>
      <c r="UW84" s="11">
        <v>0</v>
      </c>
      <c r="UX84" s="11">
        <v>0</v>
      </c>
      <c r="UY84" s="11">
        <v>0</v>
      </c>
      <c r="UZ84" s="11">
        <v>0</v>
      </c>
      <c r="VA84" s="11">
        <v>0</v>
      </c>
      <c r="VB84" s="11">
        <v>0</v>
      </c>
      <c r="VC84" s="11">
        <v>0</v>
      </c>
      <c r="VD84" s="11">
        <v>0</v>
      </c>
      <c r="VE84" s="11">
        <v>0</v>
      </c>
      <c r="VF84" s="11">
        <v>0</v>
      </c>
      <c r="VG84" s="11">
        <v>0</v>
      </c>
      <c r="VH84" s="11">
        <v>0</v>
      </c>
      <c r="VI84" s="11">
        <v>0</v>
      </c>
      <c r="VJ84" s="11">
        <v>0</v>
      </c>
      <c r="VK84" s="11">
        <v>0</v>
      </c>
      <c r="VL84" s="11">
        <v>0</v>
      </c>
      <c r="VM84" s="11">
        <v>0</v>
      </c>
      <c r="VN84" s="11">
        <v>0</v>
      </c>
      <c r="VO84" s="11">
        <v>0</v>
      </c>
      <c r="VP84" s="11">
        <v>0</v>
      </c>
      <c r="VQ84" s="11">
        <v>0</v>
      </c>
      <c r="VR84" s="11">
        <v>0</v>
      </c>
      <c r="VS84" s="11">
        <v>0</v>
      </c>
      <c r="VT84" s="11">
        <v>0</v>
      </c>
      <c r="VU84" s="11">
        <v>0</v>
      </c>
      <c r="VV84" s="11">
        <v>0</v>
      </c>
      <c r="VW84" s="11">
        <v>0</v>
      </c>
      <c r="VX84" s="11">
        <v>0</v>
      </c>
      <c r="VY84" s="11">
        <v>0</v>
      </c>
      <c r="VZ84" s="11">
        <v>0</v>
      </c>
      <c r="WA84" s="11">
        <v>0</v>
      </c>
      <c r="WB84" s="11">
        <v>0</v>
      </c>
      <c r="WC84" s="11">
        <v>0</v>
      </c>
      <c r="WD84" s="11">
        <v>0</v>
      </c>
      <c r="WE84" s="11">
        <v>0</v>
      </c>
      <c r="WF84" s="11">
        <v>0</v>
      </c>
      <c r="WG84" s="11">
        <v>0</v>
      </c>
      <c r="WH84" s="11">
        <v>0</v>
      </c>
      <c r="WI84" s="11">
        <v>0</v>
      </c>
      <c r="WJ84" s="11">
        <v>0</v>
      </c>
      <c r="WK84" s="11">
        <v>0</v>
      </c>
      <c r="WL84" s="11">
        <v>0</v>
      </c>
      <c r="WM84" s="11">
        <v>0</v>
      </c>
      <c r="WN84" s="11">
        <v>0</v>
      </c>
      <c r="WO84" s="11">
        <v>0</v>
      </c>
      <c r="WP84" s="11">
        <v>0</v>
      </c>
      <c r="WQ84" s="11">
        <v>0</v>
      </c>
      <c r="WR84" s="11">
        <v>0</v>
      </c>
      <c r="WS84" s="11">
        <v>0</v>
      </c>
      <c r="WT84" s="11">
        <v>0</v>
      </c>
      <c r="WU84" s="11">
        <v>0</v>
      </c>
      <c r="WV84" s="11">
        <v>0</v>
      </c>
      <c r="WW84" s="11">
        <v>0</v>
      </c>
      <c r="WX84" s="11">
        <v>0</v>
      </c>
      <c r="WY84" s="11">
        <v>0</v>
      </c>
      <c r="WZ84" s="11">
        <v>-1811.0351216497895</v>
      </c>
      <c r="XA84" s="11">
        <v>0</v>
      </c>
      <c r="XB84" s="11">
        <v>0</v>
      </c>
      <c r="XC84" s="11">
        <v>0</v>
      </c>
      <c r="XD84" s="11">
        <v>0</v>
      </c>
      <c r="XE84" s="11">
        <v>0</v>
      </c>
      <c r="XF84" s="11">
        <v>0</v>
      </c>
      <c r="XG84" s="11">
        <v>0</v>
      </c>
      <c r="XH84" s="11">
        <v>0</v>
      </c>
      <c r="XI84" s="11">
        <v>0</v>
      </c>
      <c r="XJ84" s="11">
        <v>-3337.8909598075834</v>
      </c>
      <c r="XK84" s="11">
        <v>0</v>
      </c>
      <c r="XL84" s="11">
        <v>0</v>
      </c>
      <c r="XM84" s="11">
        <v>0</v>
      </c>
      <c r="XN84" s="11">
        <v>0</v>
      </c>
      <c r="XO84" s="11">
        <v>0</v>
      </c>
      <c r="XP84" s="11">
        <v>0</v>
      </c>
    </row>
    <row r="85" spans="1:640">
      <c r="A85" s="6">
        <v>372</v>
      </c>
      <c r="B85" s="3" t="s">
        <v>202</v>
      </c>
      <c r="C85" s="8">
        <f t="shared" si="13"/>
        <v>40958.407147766084</v>
      </c>
      <c r="D85" s="8">
        <f t="shared" si="14"/>
        <v>38844.931171545417</v>
      </c>
      <c r="E85" s="60">
        <f t="shared" si="17"/>
        <v>79803.338319311501</v>
      </c>
      <c r="F85" s="9">
        <f t="shared" si="15"/>
        <v>48068.305334400531</v>
      </c>
      <c r="G85" s="9">
        <f t="shared" si="16"/>
        <v>150216.52526925827</v>
      </c>
      <c r="H85" s="9">
        <f t="shared" si="18"/>
        <v>198284.8306036588</v>
      </c>
      <c r="I85" s="10">
        <f t="shared" si="19"/>
        <v>89026.712482166622</v>
      </c>
      <c r="J85" s="10">
        <f t="shared" si="20"/>
        <v>189061.45644080368</v>
      </c>
      <c r="K85" s="10">
        <f t="shared" si="21"/>
        <v>278088.1689229703</v>
      </c>
      <c r="L85" s="57">
        <v>8674.0665686029224</v>
      </c>
      <c r="M85" s="57">
        <v>32284.340579163159</v>
      </c>
      <c r="N85" s="57">
        <v>0</v>
      </c>
      <c r="O85" s="57">
        <v>9214.7550899999987</v>
      </c>
      <c r="P85" s="57">
        <v>298.32936000000001</v>
      </c>
      <c r="Q85" s="57">
        <v>4702</v>
      </c>
      <c r="R85" s="57">
        <v>0</v>
      </c>
      <c r="S85" s="57">
        <v>24610.802214799529</v>
      </c>
      <c r="T85" s="57">
        <v>19.044506745884046</v>
      </c>
      <c r="U85" s="58">
        <v>2914.7939151229243</v>
      </c>
      <c r="V85" s="58">
        <v>45153.511419277609</v>
      </c>
      <c r="W85" s="58">
        <v>0</v>
      </c>
      <c r="X85" s="58">
        <v>61456.430980000012</v>
      </c>
      <c r="Y85" s="58">
        <v>0</v>
      </c>
      <c r="Z85" s="58">
        <v>0</v>
      </c>
      <c r="AA85" s="58">
        <v>0</v>
      </c>
      <c r="AB85" s="58">
        <v>87860.493696004152</v>
      </c>
      <c r="AC85" s="58">
        <v>899.60059325411589</v>
      </c>
      <c r="AD85" s="59">
        <f t="shared" si="12"/>
        <v>11588.860483725846</v>
      </c>
      <c r="AE85" s="59">
        <f t="shared" si="12"/>
        <v>77437.851998440776</v>
      </c>
      <c r="AF85" s="59">
        <f t="shared" si="12"/>
        <v>0</v>
      </c>
      <c r="AG85" s="59">
        <f t="shared" si="12"/>
        <v>70671.186070000011</v>
      </c>
      <c r="AH85" s="59">
        <f t="shared" si="12"/>
        <v>298.32936000000001</v>
      </c>
      <c r="AI85" s="59">
        <f t="shared" si="12"/>
        <v>4702</v>
      </c>
      <c r="AJ85" s="59">
        <f t="shared" si="22"/>
        <v>0</v>
      </c>
      <c r="AK85" s="59">
        <f t="shared" si="22"/>
        <v>112471.29591080369</v>
      </c>
      <c r="AL85" s="59">
        <f t="shared" si="22"/>
        <v>918.64509999999996</v>
      </c>
      <c r="AM85" s="11">
        <v>0</v>
      </c>
      <c r="AN85" s="11">
        <v>8748.4492742648144</v>
      </c>
      <c r="AO85" s="11">
        <v>0</v>
      </c>
      <c r="AP85" s="11">
        <v>0</v>
      </c>
      <c r="AQ85" s="11">
        <v>0</v>
      </c>
      <c r="AR85" s="11">
        <v>0</v>
      </c>
      <c r="AS85" s="11">
        <v>0</v>
      </c>
      <c r="AT85" s="11">
        <v>2708.6655915476022</v>
      </c>
      <c r="AU85" s="11">
        <v>0</v>
      </c>
      <c r="AV85" s="11">
        <v>0</v>
      </c>
      <c r="AW85" s="11">
        <v>0</v>
      </c>
      <c r="AX85" s="11">
        <v>634.11772573518545</v>
      </c>
      <c r="AY85" s="11">
        <v>0</v>
      </c>
      <c r="AZ85" s="11">
        <v>0</v>
      </c>
      <c r="BA85" s="11">
        <v>0</v>
      </c>
      <c r="BB85" s="11">
        <v>0</v>
      </c>
      <c r="BC85" s="11">
        <v>0</v>
      </c>
      <c r="BD85" s="11">
        <v>196.33340845239772</v>
      </c>
      <c r="BE85" s="11">
        <v>0</v>
      </c>
      <c r="BF85" s="11">
        <v>0</v>
      </c>
      <c r="BG85" s="11">
        <v>0</v>
      </c>
      <c r="BH85" s="11">
        <v>2679.6929440995486</v>
      </c>
      <c r="BI85" s="11">
        <v>0</v>
      </c>
      <c r="BJ85" s="11">
        <v>0</v>
      </c>
      <c r="BK85" s="11">
        <v>0</v>
      </c>
      <c r="BL85" s="11">
        <v>0</v>
      </c>
      <c r="BM85" s="11">
        <v>0</v>
      </c>
      <c r="BN85" s="11">
        <v>2790.4725779489913</v>
      </c>
      <c r="BO85" s="11">
        <v>0</v>
      </c>
      <c r="BP85" s="11">
        <v>0</v>
      </c>
      <c r="BQ85" s="11">
        <v>0</v>
      </c>
      <c r="BR85" s="11">
        <v>1423.4723559004508</v>
      </c>
      <c r="BS85" s="11">
        <v>0</v>
      </c>
      <c r="BT85" s="11">
        <v>0</v>
      </c>
      <c r="BU85" s="11">
        <v>0</v>
      </c>
      <c r="BV85" s="11">
        <v>0</v>
      </c>
      <c r="BW85" s="11">
        <v>0</v>
      </c>
      <c r="BX85" s="11">
        <v>1482.3193020510084</v>
      </c>
      <c r="BY85" s="11">
        <v>0</v>
      </c>
      <c r="BZ85" s="11">
        <v>0</v>
      </c>
      <c r="CA85" s="11">
        <v>0</v>
      </c>
      <c r="CB85" s="11">
        <v>7683.7585101637424</v>
      </c>
      <c r="CC85" s="11">
        <v>0</v>
      </c>
      <c r="CD85" s="11">
        <v>0</v>
      </c>
      <c r="CE85" s="11">
        <v>0</v>
      </c>
      <c r="CF85" s="11">
        <v>0</v>
      </c>
      <c r="CG85" s="11">
        <v>0</v>
      </c>
      <c r="CH85" s="11">
        <v>7186.2357768278498</v>
      </c>
      <c r="CI85" s="11">
        <v>0</v>
      </c>
      <c r="CJ85" s="11">
        <v>0</v>
      </c>
      <c r="CK85" s="11">
        <v>0</v>
      </c>
      <c r="CL85" s="11">
        <v>1134.3530798362581</v>
      </c>
      <c r="CM85" s="11">
        <v>0</v>
      </c>
      <c r="CN85" s="11">
        <v>0</v>
      </c>
      <c r="CO85" s="11">
        <v>0</v>
      </c>
      <c r="CP85" s="11">
        <v>0</v>
      </c>
      <c r="CQ85" s="11">
        <v>0</v>
      </c>
      <c r="CR85" s="11">
        <v>14824.79006317215</v>
      </c>
      <c r="CS85" s="11">
        <v>0</v>
      </c>
      <c r="CT85" s="11">
        <v>0</v>
      </c>
      <c r="CU85" s="11">
        <v>0</v>
      </c>
      <c r="CV85" s="11">
        <v>645.59651909124591</v>
      </c>
      <c r="CW85" s="11">
        <v>0</v>
      </c>
      <c r="CX85" s="11">
        <v>0</v>
      </c>
      <c r="CY85" s="11">
        <v>0</v>
      </c>
      <c r="CZ85" s="11">
        <v>0</v>
      </c>
      <c r="DA85" s="11">
        <v>0</v>
      </c>
      <c r="DB85" s="11">
        <v>774.69759896499056</v>
      </c>
      <c r="DC85" s="11">
        <v>19.044506745884046</v>
      </c>
      <c r="DD85" s="11">
        <v>0</v>
      </c>
      <c r="DE85" s="11">
        <v>0</v>
      </c>
      <c r="DF85" s="11">
        <v>19665.03668090875</v>
      </c>
      <c r="DG85" s="11">
        <v>0</v>
      </c>
      <c r="DH85" s="11">
        <v>0</v>
      </c>
      <c r="DI85" s="11">
        <v>0</v>
      </c>
      <c r="DJ85" s="11">
        <v>0</v>
      </c>
      <c r="DK85" s="11">
        <v>0</v>
      </c>
      <c r="DL85" s="11">
        <v>23597.488911035009</v>
      </c>
      <c r="DM85" s="11">
        <v>580.10059325411589</v>
      </c>
      <c r="DN85" s="11">
        <v>0</v>
      </c>
      <c r="DO85" s="11">
        <v>0</v>
      </c>
      <c r="DP85" s="11">
        <v>1476.9985023060265</v>
      </c>
      <c r="DQ85" s="11">
        <v>0</v>
      </c>
      <c r="DR85" s="11">
        <v>0</v>
      </c>
      <c r="DS85" s="11">
        <v>298.32936000000001</v>
      </c>
      <c r="DT85" s="11">
        <v>0</v>
      </c>
      <c r="DU85" s="11">
        <v>0</v>
      </c>
      <c r="DV85" s="11">
        <v>1485.2001522260393</v>
      </c>
      <c r="DW85" s="11">
        <v>0</v>
      </c>
      <c r="DX85" s="11">
        <v>0</v>
      </c>
      <c r="DY85" s="11">
        <v>0</v>
      </c>
      <c r="DZ85" s="11">
        <v>867.65557461921389</v>
      </c>
      <c r="EA85" s="11">
        <v>0</v>
      </c>
      <c r="EB85" s="11">
        <v>0</v>
      </c>
      <c r="EC85" s="11">
        <v>0</v>
      </c>
      <c r="ED85" s="11">
        <v>0</v>
      </c>
      <c r="EE85" s="11">
        <v>0</v>
      </c>
      <c r="EF85" s="11">
        <v>1047.7257230557291</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1507.894</v>
      </c>
      <c r="FA85" s="11">
        <v>0</v>
      </c>
      <c r="FB85" s="11">
        <v>0</v>
      </c>
      <c r="FC85" s="11">
        <v>0</v>
      </c>
      <c r="FD85" s="11">
        <v>11824.32432</v>
      </c>
      <c r="FE85" s="11">
        <v>0</v>
      </c>
      <c r="FF85" s="11">
        <v>0</v>
      </c>
      <c r="FG85" s="11">
        <v>0</v>
      </c>
      <c r="FH85" s="11">
        <v>0</v>
      </c>
      <c r="FI85" s="11">
        <v>0</v>
      </c>
      <c r="FJ85" s="11">
        <v>11991.114710000002</v>
      </c>
      <c r="FK85" s="11">
        <v>319.5</v>
      </c>
      <c r="FL85" s="11">
        <v>0</v>
      </c>
      <c r="FM85" s="11">
        <v>0</v>
      </c>
      <c r="FN85" s="11">
        <v>3040</v>
      </c>
      <c r="FO85" s="11">
        <v>0</v>
      </c>
      <c r="FP85" s="11">
        <v>0</v>
      </c>
      <c r="FQ85" s="11">
        <v>0</v>
      </c>
      <c r="FR85" s="11">
        <v>4702</v>
      </c>
      <c r="FS85" s="11">
        <v>0</v>
      </c>
      <c r="FT85" s="11">
        <v>0</v>
      </c>
      <c r="FU85" s="11">
        <v>0</v>
      </c>
      <c r="FV85" s="11">
        <v>0</v>
      </c>
      <c r="FW85" s="11">
        <v>0</v>
      </c>
      <c r="FX85" s="11">
        <v>1172.3330000000001</v>
      </c>
      <c r="FY85" s="11">
        <v>0</v>
      </c>
      <c r="FZ85" s="11">
        <v>0</v>
      </c>
      <c r="GA85" s="11">
        <v>0</v>
      </c>
      <c r="GB85" s="11">
        <v>0</v>
      </c>
      <c r="GC85" s="11">
        <v>0</v>
      </c>
      <c r="GD85" s="11">
        <v>0</v>
      </c>
      <c r="GE85" s="11">
        <v>0</v>
      </c>
      <c r="GF85" s="11">
        <v>0</v>
      </c>
      <c r="GG85" s="11">
        <v>0</v>
      </c>
      <c r="GH85" s="11">
        <v>4063.703</v>
      </c>
      <c r="GI85" s="11">
        <v>0</v>
      </c>
      <c r="GJ85" s="11">
        <v>0</v>
      </c>
      <c r="GK85" s="11">
        <v>0</v>
      </c>
      <c r="GL85" s="11">
        <v>0</v>
      </c>
      <c r="GM85" s="11">
        <v>0</v>
      </c>
      <c r="GN85" s="11">
        <v>0</v>
      </c>
      <c r="GO85" s="11">
        <v>0</v>
      </c>
      <c r="GP85" s="11">
        <v>0</v>
      </c>
      <c r="GQ85" s="11">
        <v>1179.7329999999999</v>
      </c>
      <c r="GR85" s="11">
        <v>600</v>
      </c>
      <c r="GS85" s="11">
        <v>0</v>
      </c>
      <c r="GT85" s="11">
        <v>0</v>
      </c>
      <c r="GU85" s="11">
        <v>0</v>
      </c>
      <c r="GV85" s="11">
        <v>0</v>
      </c>
      <c r="GW85" s="11">
        <v>0</v>
      </c>
      <c r="GX85" s="11">
        <v>308.43400000000003</v>
      </c>
      <c r="GY85" s="11">
        <v>0</v>
      </c>
      <c r="GZ85" s="11">
        <v>0</v>
      </c>
      <c r="HA85" s="11">
        <v>0</v>
      </c>
      <c r="HB85" s="11">
        <v>0</v>
      </c>
      <c r="HC85" s="11">
        <v>0</v>
      </c>
      <c r="HD85" s="11">
        <v>0</v>
      </c>
      <c r="HE85" s="11">
        <v>0</v>
      </c>
      <c r="HF85" s="11">
        <v>0</v>
      </c>
      <c r="HG85" s="11">
        <v>0</v>
      </c>
      <c r="HH85" s="11">
        <v>0</v>
      </c>
      <c r="HI85" s="11">
        <v>0</v>
      </c>
      <c r="HJ85" s="11">
        <v>0</v>
      </c>
      <c r="HK85" s="11">
        <v>0</v>
      </c>
      <c r="HL85" s="11">
        <v>0</v>
      </c>
      <c r="HM85" s="11">
        <v>0</v>
      </c>
      <c r="HN85" s="11">
        <v>0</v>
      </c>
      <c r="HO85" s="11">
        <v>0</v>
      </c>
      <c r="HP85" s="11">
        <v>0</v>
      </c>
      <c r="HQ85" s="11">
        <v>0</v>
      </c>
      <c r="HR85" s="11">
        <v>0</v>
      </c>
      <c r="HS85" s="11">
        <v>0</v>
      </c>
      <c r="HT85" s="11">
        <v>0</v>
      </c>
      <c r="HU85" s="11">
        <v>0</v>
      </c>
      <c r="HV85" s="11">
        <v>0</v>
      </c>
      <c r="HW85" s="11">
        <v>0</v>
      </c>
      <c r="HX85" s="11">
        <v>0</v>
      </c>
      <c r="HY85" s="11">
        <v>0</v>
      </c>
      <c r="HZ85" s="11">
        <v>0</v>
      </c>
      <c r="IA85" s="11">
        <v>0</v>
      </c>
      <c r="IB85" s="11">
        <v>0</v>
      </c>
      <c r="IC85" s="11">
        <v>0</v>
      </c>
      <c r="ID85" s="11">
        <v>0</v>
      </c>
      <c r="IE85" s="11">
        <v>0</v>
      </c>
      <c r="IF85" s="11">
        <v>8413.5290199999999</v>
      </c>
      <c r="IG85" s="11">
        <v>0</v>
      </c>
      <c r="IH85" s="11">
        <v>0</v>
      </c>
      <c r="II85" s="11">
        <v>0</v>
      </c>
      <c r="IJ85" s="11">
        <v>0</v>
      </c>
      <c r="IK85" s="11">
        <v>0</v>
      </c>
      <c r="IL85" s="11">
        <v>2462.4876099999997</v>
      </c>
      <c r="IM85" s="11">
        <v>0</v>
      </c>
      <c r="IN85" s="11">
        <v>0</v>
      </c>
      <c r="IO85" s="11">
        <v>0</v>
      </c>
      <c r="IP85" s="11">
        <v>0</v>
      </c>
      <c r="IQ85" s="11">
        <v>0</v>
      </c>
      <c r="IR85" s="11">
        <v>1126.1261299999999</v>
      </c>
      <c r="IS85" s="11">
        <v>0</v>
      </c>
      <c r="IT85" s="11">
        <v>0</v>
      </c>
      <c r="IU85" s="11">
        <v>0</v>
      </c>
      <c r="IV85" s="11">
        <v>26514.695050000002</v>
      </c>
      <c r="IW85" s="11">
        <v>0</v>
      </c>
      <c r="IX85" s="11">
        <v>0</v>
      </c>
      <c r="IY85" s="11">
        <v>0</v>
      </c>
      <c r="IZ85" s="11">
        <v>0</v>
      </c>
      <c r="JA85" s="11">
        <v>0</v>
      </c>
      <c r="JB85" s="11">
        <v>0</v>
      </c>
      <c r="JC85" s="11">
        <v>0</v>
      </c>
      <c r="JD85" s="11">
        <v>0</v>
      </c>
      <c r="JE85" s="11">
        <v>0</v>
      </c>
      <c r="JF85" s="11">
        <v>0</v>
      </c>
      <c r="JG85" s="11">
        <v>0</v>
      </c>
      <c r="JH85" s="11">
        <v>0</v>
      </c>
      <c r="JI85" s="11">
        <v>0</v>
      </c>
      <c r="JJ85" s="11">
        <v>0</v>
      </c>
      <c r="JK85" s="11">
        <v>0</v>
      </c>
      <c r="JL85" s="11">
        <v>0</v>
      </c>
      <c r="JM85" s="11">
        <v>0</v>
      </c>
      <c r="JN85" s="11">
        <v>0</v>
      </c>
      <c r="JO85" s="11">
        <v>0</v>
      </c>
      <c r="JP85" s="11">
        <v>540.87121999999999</v>
      </c>
      <c r="JQ85" s="11">
        <v>0</v>
      </c>
      <c r="JR85" s="11">
        <v>0</v>
      </c>
      <c r="JS85" s="11">
        <v>0</v>
      </c>
      <c r="JT85" s="11">
        <v>0</v>
      </c>
      <c r="JU85" s="11">
        <v>0</v>
      </c>
      <c r="JV85" s="11">
        <v>0</v>
      </c>
      <c r="JW85" s="11">
        <v>0</v>
      </c>
      <c r="JX85" s="11">
        <v>0</v>
      </c>
      <c r="JY85" s="11">
        <v>0</v>
      </c>
      <c r="JZ85" s="11">
        <v>0</v>
      </c>
      <c r="KA85" s="11">
        <v>0</v>
      </c>
      <c r="KB85" s="11">
        <v>0</v>
      </c>
      <c r="KC85" s="11">
        <v>0</v>
      </c>
      <c r="KD85" s="11">
        <v>0</v>
      </c>
      <c r="KE85" s="11">
        <v>0</v>
      </c>
      <c r="KF85" s="11">
        <v>0</v>
      </c>
      <c r="KG85" s="11">
        <v>0</v>
      </c>
      <c r="KH85" s="11">
        <v>0</v>
      </c>
      <c r="KI85" s="11">
        <v>0</v>
      </c>
      <c r="KJ85" s="11">
        <v>0</v>
      </c>
      <c r="KK85" s="11">
        <v>0</v>
      </c>
      <c r="KL85" s="11">
        <v>0</v>
      </c>
      <c r="KM85" s="11">
        <v>0</v>
      </c>
      <c r="KN85" s="11">
        <v>0</v>
      </c>
      <c r="KO85" s="11">
        <v>0</v>
      </c>
      <c r="KP85" s="11">
        <v>0</v>
      </c>
      <c r="KQ85" s="11">
        <v>0</v>
      </c>
      <c r="KR85" s="11">
        <v>0</v>
      </c>
      <c r="KS85" s="11">
        <v>0</v>
      </c>
      <c r="KT85" s="11">
        <v>0</v>
      </c>
      <c r="KU85" s="11">
        <v>0</v>
      </c>
      <c r="KV85" s="11">
        <v>0</v>
      </c>
      <c r="KW85" s="11">
        <v>0</v>
      </c>
      <c r="KX85" s="11">
        <v>0</v>
      </c>
      <c r="KY85" s="11">
        <v>0</v>
      </c>
      <c r="KZ85" s="11">
        <v>0</v>
      </c>
      <c r="LA85" s="11">
        <v>0</v>
      </c>
      <c r="LB85" s="11">
        <v>0</v>
      </c>
      <c r="LC85" s="11">
        <v>0</v>
      </c>
      <c r="LD85" s="11">
        <v>0</v>
      </c>
      <c r="LE85" s="11">
        <v>0</v>
      </c>
      <c r="LF85" s="11">
        <v>0</v>
      </c>
      <c r="LG85" s="11">
        <v>0</v>
      </c>
      <c r="LH85" s="11">
        <v>0</v>
      </c>
      <c r="LI85" s="11">
        <v>0</v>
      </c>
      <c r="LJ85" s="11">
        <v>0</v>
      </c>
      <c r="LK85" s="11">
        <v>0</v>
      </c>
      <c r="LL85" s="11">
        <v>0</v>
      </c>
      <c r="LM85" s="11">
        <v>0</v>
      </c>
      <c r="LN85" s="11">
        <v>0</v>
      </c>
      <c r="LO85" s="11">
        <v>0</v>
      </c>
      <c r="LP85" s="11">
        <v>0</v>
      </c>
      <c r="LQ85" s="11">
        <v>0</v>
      </c>
      <c r="LR85" s="11">
        <v>0</v>
      </c>
      <c r="LS85" s="11">
        <v>0</v>
      </c>
      <c r="LT85" s="11">
        <v>0</v>
      </c>
      <c r="LU85" s="11">
        <v>0</v>
      </c>
      <c r="LV85" s="11">
        <v>0</v>
      </c>
      <c r="LW85" s="11">
        <v>0</v>
      </c>
      <c r="LX85" s="11">
        <v>232.82919000000001</v>
      </c>
      <c r="LY85" s="11">
        <v>0</v>
      </c>
      <c r="LZ85" s="11">
        <v>0</v>
      </c>
      <c r="MA85" s="11">
        <v>0</v>
      </c>
      <c r="MB85" s="11">
        <v>1354.0421899999999</v>
      </c>
      <c r="MC85" s="11">
        <v>0</v>
      </c>
      <c r="MD85" s="11">
        <v>0</v>
      </c>
      <c r="ME85" s="11">
        <v>0</v>
      </c>
      <c r="MF85" s="11">
        <v>0</v>
      </c>
      <c r="MG85" s="11">
        <v>0</v>
      </c>
      <c r="MH85" s="11">
        <v>0</v>
      </c>
      <c r="MI85" s="11">
        <v>0</v>
      </c>
      <c r="MJ85" s="11">
        <v>0</v>
      </c>
      <c r="MK85" s="11">
        <v>0</v>
      </c>
      <c r="ML85" s="11">
        <v>0</v>
      </c>
      <c r="MM85" s="11">
        <v>0</v>
      </c>
      <c r="MN85" s="11">
        <v>0</v>
      </c>
      <c r="MO85" s="11">
        <v>0</v>
      </c>
      <c r="MP85" s="11">
        <v>0</v>
      </c>
      <c r="MQ85" s="11">
        <v>0</v>
      </c>
      <c r="MR85" s="11">
        <v>206.07862439693244</v>
      </c>
      <c r="MS85" s="11">
        <v>0</v>
      </c>
      <c r="MT85" s="11">
        <v>0</v>
      </c>
      <c r="MU85" s="11">
        <v>0</v>
      </c>
      <c r="MV85" s="11">
        <v>0</v>
      </c>
      <c r="MW85" s="11">
        <v>0</v>
      </c>
      <c r="MX85" s="11">
        <v>0</v>
      </c>
      <c r="MY85" s="11">
        <v>0</v>
      </c>
      <c r="MZ85" s="11">
        <v>0</v>
      </c>
      <c r="NA85" s="11">
        <v>0</v>
      </c>
      <c r="NB85" s="11">
        <v>0</v>
      </c>
      <c r="NC85" s="11">
        <v>0</v>
      </c>
      <c r="ND85" s="11">
        <v>0</v>
      </c>
      <c r="NE85" s="11">
        <v>0</v>
      </c>
      <c r="NF85" s="11">
        <v>0</v>
      </c>
      <c r="NG85" s="11">
        <v>0</v>
      </c>
      <c r="NH85" s="11">
        <v>0</v>
      </c>
      <c r="NI85" s="11">
        <v>0</v>
      </c>
      <c r="NJ85" s="11">
        <v>0</v>
      </c>
      <c r="NK85" s="11">
        <v>0</v>
      </c>
      <c r="NL85" s="11">
        <v>0</v>
      </c>
      <c r="NM85" s="11">
        <v>0</v>
      </c>
      <c r="NN85" s="11">
        <v>0</v>
      </c>
      <c r="NO85" s="11">
        <v>0</v>
      </c>
      <c r="NP85" s="11">
        <v>0</v>
      </c>
      <c r="NQ85" s="11">
        <v>0</v>
      </c>
      <c r="NR85" s="11">
        <v>0</v>
      </c>
      <c r="NS85" s="11">
        <v>0</v>
      </c>
      <c r="NT85" s="11">
        <v>0</v>
      </c>
      <c r="NU85" s="11">
        <v>0</v>
      </c>
      <c r="NV85" s="11">
        <v>0</v>
      </c>
      <c r="NW85" s="11">
        <v>0</v>
      </c>
      <c r="NX85" s="11">
        <v>0</v>
      </c>
      <c r="NY85" s="11">
        <v>0</v>
      </c>
      <c r="NZ85" s="11">
        <v>0</v>
      </c>
      <c r="OA85" s="11">
        <v>0</v>
      </c>
      <c r="OB85" s="11">
        <v>0</v>
      </c>
      <c r="OC85" s="11">
        <v>0</v>
      </c>
      <c r="OD85" s="11">
        <v>0</v>
      </c>
      <c r="OE85" s="11">
        <v>994.63667832653834</v>
      </c>
      <c r="OF85" s="11">
        <v>0</v>
      </c>
      <c r="OG85" s="11">
        <v>0</v>
      </c>
      <c r="OH85" s="11">
        <v>2769.8858018508099</v>
      </c>
      <c r="OI85" s="11">
        <v>0</v>
      </c>
      <c r="OJ85" s="11">
        <v>0</v>
      </c>
      <c r="OK85" s="11">
        <v>0</v>
      </c>
      <c r="OL85" s="11">
        <v>0</v>
      </c>
      <c r="OM85" s="11">
        <v>0</v>
      </c>
      <c r="ON85" s="11">
        <v>0</v>
      </c>
      <c r="OO85" s="11">
        <v>85.055756339271824</v>
      </c>
      <c r="OP85" s="11">
        <v>0</v>
      </c>
      <c r="OQ85" s="11">
        <v>0</v>
      </c>
      <c r="OR85" s="11">
        <v>1721.2030507180598</v>
      </c>
      <c r="OS85" s="11">
        <v>0</v>
      </c>
      <c r="OT85" s="11">
        <v>0</v>
      </c>
      <c r="OU85" s="11">
        <v>0</v>
      </c>
      <c r="OV85" s="11">
        <v>0</v>
      </c>
      <c r="OW85" s="11">
        <v>0</v>
      </c>
      <c r="OX85" s="11">
        <v>0</v>
      </c>
      <c r="OY85" s="11">
        <v>52.853524572913727</v>
      </c>
      <c r="OZ85" s="11">
        <v>0</v>
      </c>
      <c r="PA85" s="11">
        <v>0</v>
      </c>
      <c r="PB85" s="11">
        <v>1294.6764331802187</v>
      </c>
      <c r="PC85" s="11">
        <v>1.4618222784896424</v>
      </c>
      <c r="PD85" s="11">
        <v>0</v>
      </c>
      <c r="PE85" s="11">
        <v>0</v>
      </c>
      <c r="PF85" s="11">
        <v>0</v>
      </c>
      <c r="PG85" s="11">
        <v>0</v>
      </c>
      <c r="PH85" s="11">
        <v>0</v>
      </c>
      <c r="PI85" s="11">
        <v>2206.7914734153014</v>
      </c>
      <c r="PJ85" s="11">
        <v>0</v>
      </c>
      <c r="PK85" s="11">
        <v>0</v>
      </c>
      <c r="PL85" s="11">
        <v>238.25386413160339</v>
      </c>
      <c r="PM85" s="11">
        <v>0.2690130117440247</v>
      </c>
      <c r="PN85" s="11">
        <v>0</v>
      </c>
      <c r="PO85" s="11">
        <v>0</v>
      </c>
      <c r="PP85" s="11">
        <v>0</v>
      </c>
      <c r="PQ85" s="11">
        <v>0</v>
      </c>
      <c r="PR85" s="11">
        <v>0</v>
      </c>
      <c r="PS85" s="11">
        <v>406.10656253498223</v>
      </c>
      <c r="PT85" s="11">
        <v>0</v>
      </c>
      <c r="PU85" s="11">
        <v>0</v>
      </c>
      <c r="PV85" s="11">
        <v>1172.4171357145615</v>
      </c>
      <c r="PW85" s="11">
        <v>0</v>
      </c>
      <c r="PX85" s="11">
        <v>0</v>
      </c>
      <c r="PY85" s="11">
        <v>0</v>
      </c>
      <c r="PZ85" s="11">
        <v>0</v>
      </c>
      <c r="QA85" s="11">
        <v>0</v>
      </c>
      <c r="QB85" s="11">
        <v>0</v>
      </c>
      <c r="QC85" s="11">
        <v>1148.2429692221815</v>
      </c>
      <c r="QD85" s="11">
        <v>0</v>
      </c>
      <c r="QE85" s="11">
        <v>0</v>
      </c>
      <c r="QF85" s="11">
        <v>171.4607067314829</v>
      </c>
      <c r="QG85" s="11">
        <v>0</v>
      </c>
      <c r="QH85" s="11">
        <v>0</v>
      </c>
      <c r="QI85" s="11">
        <v>0</v>
      </c>
      <c r="QJ85" s="11">
        <v>0</v>
      </c>
      <c r="QK85" s="11">
        <v>0</v>
      </c>
      <c r="QL85" s="11">
        <v>0</v>
      </c>
      <c r="QM85" s="11">
        <v>167.92534415005682</v>
      </c>
      <c r="QN85" s="11">
        <v>0</v>
      </c>
      <c r="QO85" s="11">
        <v>0</v>
      </c>
      <c r="QP85" s="11">
        <v>922.79078317739084</v>
      </c>
      <c r="QQ85" s="11">
        <v>0</v>
      </c>
      <c r="QR85" s="11">
        <v>0</v>
      </c>
      <c r="QS85" s="11">
        <v>0</v>
      </c>
      <c r="QT85" s="11">
        <v>0</v>
      </c>
      <c r="QU85" s="11">
        <v>0</v>
      </c>
      <c r="QV85" s="11">
        <v>0</v>
      </c>
      <c r="QW85" s="11">
        <v>458.7717904992777</v>
      </c>
      <c r="QX85" s="11">
        <v>0</v>
      </c>
      <c r="QY85" s="11">
        <v>0</v>
      </c>
      <c r="QZ85" s="11">
        <v>26.364520374262067</v>
      </c>
      <c r="RA85" s="11">
        <v>0</v>
      </c>
      <c r="RB85" s="11">
        <v>0</v>
      </c>
      <c r="RC85" s="11">
        <v>0</v>
      </c>
      <c r="RD85" s="11">
        <v>0</v>
      </c>
      <c r="RE85" s="11">
        <v>0</v>
      </c>
      <c r="RF85" s="11">
        <v>0</v>
      </c>
      <c r="RG85" s="11">
        <v>13.107302801733534</v>
      </c>
      <c r="RH85" s="11">
        <v>0</v>
      </c>
      <c r="RI85" s="11">
        <v>0</v>
      </c>
      <c r="RJ85" s="11">
        <v>481.74120317820655</v>
      </c>
      <c r="RK85" s="11">
        <v>0</v>
      </c>
      <c r="RL85" s="11">
        <v>0</v>
      </c>
      <c r="RM85" s="11">
        <v>0</v>
      </c>
      <c r="RN85" s="11">
        <v>0</v>
      </c>
      <c r="RO85" s="11">
        <v>0</v>
      </c>
      <c r="RP85" s="11">
        <v>0</v>
      </c>
      <c r="RQ85" s="11">
        <v>0</v>
      </c>
      <c r="RR85" s="11">
        <v>0</v>
      </c>
      <c r="RS85" s="11">
        <v>0</v>
      </c>
      <c r="RT85" s="11">
        <v>551.74368127143464</v>
      </c>
      <c r="RU85" s="11">
        <v>446.42348636253917</v>
      </c>
      <c r="RV85" s="11">
        <v>0</v>
      </c>
      <c r="RW85" s="11">
        <v>0</v>
      </c>
      <c r="RX85" s="11">
        <v>0</v>
      </c>
      <c r="RY85" s="11">
        <v>0</v>
      </c>
      <c r="RZ85" s="11">
        <v>0</v>
      </c>
      <c r="SA85" s="11">
        <v>1921.091666493516</v>
      </c>
      <c r="SB85" s="11">
        <v>0</v>
      </c>
      <c r="SC85" s="11">
        <v>0</v>
      </c>
      <c r="SD85" s="11">
        <v>624.56582083258422</v>
      </c>
      <c r="SE85" s="11">
        <v>505.34489231748012</v>
      </c>
      <c r="SF85" s="11">
        <v>0</v>
      </c>
      <c r="SG85" s="11">
        <v>0</v>
      </c>
      <c r="SH85" s="11">
        <v>0</v>
      </c>
      <c r="SI85" s="11">
        <v>0</v>
      </c>
      <c r="SJ85" s="11">
        <v>0</v>
      </c>
      <c r="SK85" s="11">
        <v>2174.6478198232148</v>
      </c>
      <c r="SL85" s="11">
        <v>0</v>
      </c>
      <c r="SM85" s="11">
        <v>0</v>
      </c>
      <c r="SN85" s="11">
        <v>0</v>
      </c>
      <c r="SO85" s="11">
        <v>0</v>
      </c>
      <c r="SP85" s="11">
        <v>0</v>
      </c>
      <c r="SQ85" s="11">
        <v>0</v>
      </c>
      <c r="SR85" s="11">
        <v>0</v>
      </c>
      <c r="SS85" s="11">
        <v>0</v>
      </c>
      <c r="ST85" s="11">
        <v>0</v>
      </c>
      <c r="SU85" s="11">
        <v>0</v>
      </c>
      <c r="SV85" s="11">
        <v>0</v>
      </c>
      <c r="SW85" s="11">
        <v>0</v>
      </c>
      <c r="SX85" s="11">
        <v>144.89964271406453</v>
      </c>
      <c r="SY85" s="11">
        <v>0</v>
      </c>
      <c r="SZ85" s="11">
        <v>0</v>
      </c>
      <c r="TA85" s="11">
        <v>0</v>
      </c>
      <c r="TB85" s="11">
        <v>0</v>
      </c>
      <c r="TC85" s="11">
        <v>0</v>
      </c>
      <c r="TD85" s="11">
        <v>0</v>
      </c>
      <c r="TE85" s="11">
        <v>0</v>
      </c>
      <c r="TF85" s="11">
        <v>0</v>
      </c>
      <c r="TG85" s="11">
        <v>0</v>
      </c>
      <c r="TH85" s="11">
        <v>84.046576467457371</v>
      </c>
      <c r="TI85" s="11">
        <v>0</v>
      </c>
      <c r="TJ85" s="11">
        <v>0</v>
      </c>
      <c r="TK85" s="11">
        <v>0</v>
      </c>
      <c r="TL85" s="11">
        <v>0</v>
      </c>
      <c r="TM85" s="11">
        <v>0</v>
      </c>
      <c r="TN85" s="11">
        <v>0</v>
      </c>
      <c r="TO85" s="11">
        <v>0</v>
      </c>
      <c r="TP85" s="11">
        <v>0</v>
      </c>
      <c r="TQ85" s="11">
        <v>0</v>
      </c>
      <c r="TR85" s="11">
        <v>0</v>
      </c>
      <c r="TS85" s="11">
        <v>0</v>
      </c>
      <c r="TT85" s="11">
        <v>0</v>
      </c>
      <c r="TU85" s="11">
        <v>0</v>
      </c>
      <c r="TV85" s="11">
        <v>0</v>
      </c>
      <c r="TW85" s="11">
        <v>0</v>
      </c>
      <c r="TX85" s="11">
        <v>0</v>
      </c>
      <c r="TY85" s="11">
        <v>0</v>
      </c>
      <c r="TZ85" s="11">
        <v>0</v>
      </c>
      <c r="UA85" s="11">
        <v>0</v>
      </c>
      <c r="UB85" s="11">
        <v>0</v>
      </c>
      <c r="UC85" s="11">
        <v>0</v>
      </c>
      <c r="UD85" s="11">
        <v>0</v>
      </c>
      <c r="UE85" s="11">
        <v>0</v>
      </c>
      <c r="UF85" s="11">
        <v>0</v>
      </c>
      <c r="UG85" s="11">
        <v>0</v>
      </c>
      <c r="UH85" s="11">
        <v>0</v>
      </c>
      <c r="UI85" s="11">
        <v>0</v>
      </c>
      <c r="UJ85" s="11">
        <v>0</v>
      </c>
      <c r="UK85" s="11">
        <v>0</v>
      </c>
      <c r="UL85" s="11">
        <v>0</v>
      </c>
      <c r="UM85" s="11">
        <v>0</v>
      </c>
      <c r="UN85" s="11">
        <v>0</v>
      </c>
      <c r="UO85" s="11">
        <v>0</v>
      </c>
      <c r="UP85" s="11">
        <v>0</v>
      </c>
      <c r="UQ85" s="11">
        <v>0</v>
      </c>
      <c r="UR85" s="11">
        <v>0</v>
      </c>
      <c r="US85" s="11">
        <v>0</v>
      </c>
      <c r="UT85" s="11">
        <v>0</v>
      </c>
      <c r="UU85" s="11">
        <v>0</v>
      </c>
      <c r="UV85" s="11">
        <v>0</v>
      </c>
      <c r="UW85" s="11">
        <v>0</v>
      </c>
      <c r="UX85" s="11">
        <v>0</v>
      </c>
      <c r="UY85" s="11">
        <v>0</v>
      </c>
      <c r="UZ85" s="11">
        <v>0</v>
      </c>
      <c r="VA85" s="11">
        <v>0</v>
      </c>
      <c r="VB85" s="11">
        <v>0</v>
      </c>
      <c r="VC85" s="11">
        <v>0</v>
      </c>
      <c r="VD85" s="11">
        <v>0</v>
      </c>
      <c r="VE85" s="11">
        <v>0</v>
      </c>
      <c r="VF85" s="11">
        <v>0</v>
      </c>
      <c r="VG85" s="11">
        <v>0</v>
      </c>
      <c r="VH85" s="11">
        <v>0</v>
      </c>
      <c r="VI85" s="11">
        <v>0</v>
      </c>
      <c r="VJ85" s="11">
        <v>0</v>
      </c>
      <c r="VK85" s="11">
        <v>0</v>
      </c>
      <c r="VL85" s="11">
        <v>0</v>
      </c>
      <c r="VM85" s="11">
        <v>0</v>
      </c>
      <c r="VN85" s="11">
        <v>0</v>
      </c>
      <c r="VO85" s="11">
        <v>0</v>
      </c>
      <c r="VP85" s="11">
        <v>0</v>
      </c>
      <c r="VQ85" s="11">
        <v>0</v>
      </c>
      <c r="VR85" s="11">
        <v>0</v>
      </c>
      <c r="VS85" s="11">
        <v>0</v>
      </c>
      <c r="VT85" s="11">
        <v>0</v>
      </c>
      <c r="VU85" s="11">
        <v>0</v>
      </c>
      <c r="VV85" s="11">
        <v>0</v>
      </c>
      <c r="VW85" s="11">
        <v>0</v>
      </c>
      <c r="VX85" s="11">
        <v>0</v>
      </c>
      <c r="VY85" s="11">
        <v>0</v>
      </c>
      <c r="VZ85" s="11">
        <v>0</v>
      </c>
      <c r="WA85" s="11">
        <v>0</v>
      </c>
      <c r="WB85" s="11">
        <v>0</v>
      </c>
      <c r="WC85" s="11">
        <v>0</v>
      </c>
      <c r="WD85" s="11">
        <v>0</v>
      </c>
      <c r="WE85" s="11">
        <v>0</v>
      </c>
      <c r="WF85" s="11">
        <v>0</v>
      </c>
      <c r="WG85" s="11">
        <v>0</v>
      </c>
      <c r="WH85" s="11">
        <v>0</v>
      </c>
      <c r="WI85" s="11">
        <v>0</v>
      </c>
      <c r="WJ85" s="11">
        <v>0</v>
      </c>
      <c r="WK85" s="11">
        <v>0</v>
      </c>
      <c r="WL85" s="11">
        <v>0</v>
      </c>
      <c r="WM85" s="11">
        <v>0</v>
      </c>
      <c r="WN85" s="11">
        <v>0</v>
      </c>
      <c r="WO85" s="11">
        <v>0</v>
      </c>
      <c r="WP85" s="11">
        <v>0</v>
      </c>
      <c r="WQ85" s="11">
        <v>0</v>
      </c>
      <c r="WR85" s="11">
        <v>0</v>
      </c>
      <c r="WS85" s="11">
        <v>0</v>
      </c>
      <c r="WT85" s="11">
        <v>72.132311048776728</v>
      </c>
      <c r="WU85" s="11">
        <v>371.88133059675465</v>
      </c>
      <c r="WV85" s="11">
        <v>0</v>
      </c>
      <c r="WW85" s="11">
        <v>0</v>
      </c>
      <c r="WX85" s="11">
        <v>0</v>
      </c>
      <c r="WY85" s="11">
        <v>0</v>
      </c>
      <c r="WZ85" s="11">
        <v>0</v>
      </c>
      <c r="XA85" s="11">
        <v>1049.4698269175676</v>
      </c>
      <c r="XB85" s="11">
        <v>0</v>
      </c>
      <c r="XC85" s="11">
        <v>0</v>
      </c>
      <c r="XD85" s="11">
        <v>132.94595233493189</v>
      </c>
      <c r="XE85" s="11">
        <v>685.40875694853594</v>
      </c>
      <c r="XF85" s="11">
        <v>0</v>
      </c>
      <c r="XG85" s="11">
        <v>0</v>
      </c>
      <c r="XH85" s="11">
        <v>0</v>
      </c>
      <c r="XI85" s="11">
        <v>0</v>
      </c>
      <c r="XJ85" s="11">
        <v>0</v>
      </c>
      <c r="XK85" s="11">
        <v>1934.261686028404</v>
      </c>
      <c r="XL85" s="11">
        <v>0</v>
      </c>
      <c r="XM85" s="11">
        <v>0</v>
      </c>
      <c r="XN85" s="11">
        <v>9214.7550899999987</v>
      </c>
      <c r="XO85" s="11">
        <v>60330.304850000015</v>
      </c>
      <c r="XP85" s="11">
        <v>69545.059940000006</v>
      </c>
    </row>
    <row r="86" spans="1:640">
      <c r="A86" s="6">
        <v>376</v>
      </c>
      <c r="B86" s="3" t="s">
        <v>203</v>
      </c>
      <c r="C86" s="8">
        <f t="shared" si="13"/>
        <v>9384.4518309597206</v>
      </c>
      <c r="D86" s="8">
        <f t="shared" si="14"/>
        <v>487.20243150433492</v>
      </c>
      <c r="E86" s="60">
        <f t="shared" si="17"/>
        <v>9871.6542624640551</v>
      </c>
      <c r="F86" s="9">
        <f t="shared" si="15"/>
        <v>3852.7679299782631</v>
      </c>
      <c r="G86" s="9">
        <f t="shared" si="16"/>
        <v>773.47210833841052</v>
      </c>
      <c r="H86" s="9">
        <f t="shared" si="18"/>
        <v>4626.2400383166732</v>
      </c>
      <c r="I86" s="10">
        <f t="shared" si="19"/>
        <v>13237.219760937984</v>
      </c>
      <c r="J86" s="10">
        <f t="shared" si="20"/>
        <v>1260.6745398427454</v>
      </c>
      <c r="K86" s="10">
        <f t="shared" si="21"/>
        <v>14497.894300780728</v>
      </c>
      <c r="L86" s="57">
        <v>8967.3142677767173</v>
      </c>
      <c r="M86" s="57">
        <v>417.13756318300346</v>
      </c>
      <c r="N86" s="57">
        <v>0</v>
      </c>
      <c r="O86" s="57">
        <v>0</v>
      </c>
      <c r="P86" s="57">
        <v>20</v>
      </c>
      <c r="Q86" s="57">
        <v>0</v>
      </c>
      <c r="R86" s="57">
        <v>0</v>
      </c>
      <c r="S86" s="57">
        <v>467.20243150433492</v>
      </c>
      <c r="T86" s="57">
        <v>0</v>
      </c>
      <c r="U86" s="58">
        <v>3815.1636588663346</v>
      </c>
      <c r="V86" s="58">
        <v>37.604271111928298</v>
      </c>
      <c r="W86" s="58">
        <v>0</v>
      </c>
      <c r="X86" s="58">
        <v>0</v>
      </c>
      <c r="Y86" s="58">
        <v>0</v>
      </c>
      <c r="Z86" s="58">
        <v>0</v>
      </c>
      <c r="AA86" s="58">
        <v>0</v>
      </c>
      <c r="AB86" s="58">
        <v>773.47210833841052</v>
      </c>
      <c r="AC86" s="58">
        <v>0</v>
      </c>
      <c r="AD86" s="59">
        <f t="shared" si="12"/>
        <v>12782.477926643052</v>
      </c>
      <c r="AE86" s="59">
        <f t="shared" si="12"/>
        <v>454.74183429493178</v>
      </c>
      <c r="AF86" s="59">
        <f t="shared" si="12"/>
        <v>0</v>
      </c>
      <c r="AG86" s="59">
        <f t="shared" si="12"/>
        <v>0</v>
      </c>
      <c r="AH86" s="59">
        <f t="shared" si="12"/>
        <v>20</v>
      </c>
      <c r="AI86" s="59">
        <f t="shared" si="12"/>
        <v>0</v>
      </c>
      <c r="AJ86" s="59">
        <f t="shared" si="22"/>
        <v>0</v>
      </c>
      <c r="AK86" s="59">
        <f t="shared" si="22"/>
        <v>1240.6745398427454</v>
      </c>
      <c r="AL86" s="59">
        <f t="shared" si="22"/>
        <v>0</v>
      </c>
      <c r="AM86" s="11">
        <v>0</v>
      </c>
      <c r="AN86" s="11">
        <v>93.241532666537992</v>
      </c>
      <c r="AO86" s="11">
        <v>0</v>
      </c>
      <c r="AP86" s="11">
        <v>0</v>
      </c>
      <c r="AQ86" s="11">
        <v>0</v>
      </c>
      <c r="AR86" s="11">
        <v>0</v>
      </c>
      <c r="AS86" s="11">
        <v>0</v>
      </c>
      <c r="AT86" s="11">
        <v>0</v>
      </c>
      <c r="AU86" s="11">
        <v>0</v>
      </c>
      <c r="AV86" s="11">
        <v>0</v>
      </c>
      <c r="AW86" s="11">
        <v>0</v>
      </c>
      <c r="AX86" s="11">
        <v>6.758467333461998</v>
      </c>
      <c r="AY86" s="11">
        <v>0</v>
      </c>
      <c r="AZ86" s="11">
        <v>0</v>
      </c>
      <c r="BA86" s="11">
        <v>0</v>
      </c>
      <c r="BB86" s="11">
        <v>0</v>
      </c>
      <c r="BC86" s="11">
        <v>0</v>
      </c>
      <c r="BD86" s="11">
        <v>0</v>
      </c>
      <c r="BE86" s="11">
        <v>0</v>
      </c>
      <c r="BF86" s="11">
        <v>0</v>
      </c>
      <c r="BG86" s="11">
        <v>0</v>
      </c>
      <c r="BH86" s="11">
        <v>6.5307945163689816</v>
      </c>
      <c r="BI86" s="11">
        <v>0</v>
      </c>
      <c r="BJ86" s="11">
        <v>0</v>
      </c>
      <c r="BK86" s="11">
        <v>0</v>
      </c>
      <c r="BL86" s="11">
        <v>0</v>
      </c>
      <c r="BM86" s="11">
        <v>0</v>
      </c>
      <c r="BN86" s="11">
        <v>0</v>
      </c>
      <c r="BO86" s="11">
        <v>0</v>
      </c>
      <c r="BP86" s="11">
        <v>0</v>
      </c>
      <c r="BQ86" s="11">
        <v>0</v>
      </c>
      <c r="BR86" s="11">
        <v>3.4692054836310176</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47.721379980425972</v>
      </c>
      <c r="CI86" s="11">
        <v>0</v>
      </c>
      <c r="CJ86" s="11">
        <v>0</v>
      </c>
      <c r="CK86" s="11">
        <v>0</v>
      </c>
      <c r="CL86" s="11">
        <v>0</v>
      </c>
      <c r="CM86" s="11">
        <v>0</v>
      </c>
      <c r="CN86" s="11">
        <v>0</v>
      </c>
      <c r="CO86" s="11">
        <v>0</v>
      </c>
      <c r="CP86" s="11">
        <v>0</v>
      </c>
      <c r="CQ86" s="11">
        <v>0</v>
      </c>
      <c r="CR86" s="11">
        <v>51.216720019574034</v>
      </c>
      <c r="CS86" s="11">
        <v>0</v>
      </c>
      <c r="CT86" s="11">
        <v>0</v>
      </c>
      <c r="CU86" s="11">
        <v>0</v>
      </c>
      <c r="CV86" s="11">
        <v>0.63572269040952001</v>
      </c>
      <c r="CW86" s="11">
        <v>0</v>
      </c>
      <c r="CX86" s="11">
        <v>0</v>
      </c>
      <c r="CY86" s="11">
        <v>0</v>
      </c>
      <c r="CZ86" s="11">
        <v>0</v>
      </c>
      <c r="DA86" s="11">
        <v>0</v>
      </c>
      <c r="DB86" s="11">
        <v>3.7431685765725007</v>
      </c>
      <c r="DC86" s="11">
        <v>0</v>
      </c>
      <c r="DD86" s="11">
        <v>0</v>
      </c>
      <c r="DE86" s="11">
        <v>0</v>
      </c>
      <c r="DF86" s="11">
        <v>19.364277309590477</v>
      </c>
      <c r="DG86" s="11">
        <v>0</v>
      </c>
      <c r="DH86" s="11">
        <v>0</v>
      </c>
      <c r="DI86" s="11">
        <v>0</v>
      </c>
      <c r="DJ86" s="11">
        <v>0</v>
      </c>
      <c r="DK86" s="11">
        <v>0</v>
      </c>
      <c r="DL86" s="11">
        <v>114.0178814234275</v>
      </c>
      <c r="DM86" s="11">
        <v>0</v>
      </c>
      <c r="DN86" s="11">
        <v>0</v>
      </c>
      <c r="DO86" s="11">
        <v>0</v>
      </c>
      <c r="DP86" s="11">
        <v>12.598797198401911</v>
      </c>
      <c r="DQ86" s="11">
        <v>0</v>
      </c>
      <c r="DR86" s="11">
        <v>0</v>
      </c>
      <c r="DS86" s="11">
        <v>20</v>
      </c>
      <c r="DT86" s="11">
        <v>0</v>
      </c>
      <c r="DU86" s="11">
        <v>0</v>
      </c>
      <c r="DV86" s="11">
        <v>-7.4012028015980889</v>
      </c>
      <c r="DW86" s="11">
        <v>0</v>
      </c>
      <c r="DX86" s="11">
        <v>0</v>
      </c>
      <c r="DY86" s="11">
        <v>0</v>
      </c>
      <c r="DZ86" s="11">
        <v>7.401102036070597</v>
      </c>
      <c r="EA86" s="11">
        <v>0</v>
      </c>
      <c r="EB86" s="11">
        <v>0</v>
      </c>
      <c r="EC86" s="11">
        <v>0</v>
      </c>
      <c r="ED86" s="11">
        <v>0</v>
      </c>
      <c r="EE86" s="11">
        <v>0</v>
      </c>
      <c r="EF86" s="11">
        <v>7.401102036070597</v>
      </c>
      <c r="EG86" s="11">
        <v>0</v>
      </c>
      <c r="EH86" s="11">
        <v>0</v>
      </c>
      <c r="EI86" s="11">
        <v>0</v>
      </c>
      <c r="EJ86" s="11">
        <v>0</v>
      </c>
      <c r="EK86" s="11">
        <v>0</v>
      </c>
      <c r="EL86" s="11">
        <v>0</v>
      </c>
      <c r="EM86" s="11">
        <v>0</v>
      </c>
      <c r="EN86" s="11">
        <v>0</v>
      </c>
      <c r="EO86" s="11">
        <v>0</v>
      </c>
      <c r="EP86" s="11">
        <v>0</v>
      </c>
      <c r="EQ86" s="11">
        <v>0</v>
      </c>
      <c r="ER86" s="11">
        <v>0</v>
      </c>
      <c r="ES86" s="11">
        <v>0</v>
      </c>
      <c r="ET86" s="11">
        <v>0</v>
      </c>
      <c r="EU86" s="11">
        <v>0</v>
      </c>
      <c r="EV86" s="11">
        <v>0</v>
      </c>
      <c r="EW86" s="11">
        <v>0</v>
      </c>
      <c r="EX86" s="11">
        <v>0</v>
      </c>
      <c r="EY86" s="11">
        <v>0</v>
      </c>
      <c r="EZ86" s="11">
        <v>0</v>
      </c>
      <c r="FA86" s="11">
        <v>0</v>
      </c>
      <c r="FB86" s="11">
        <v>0</v>
      </c>
      <c r="FC86" s="11">
        <v>0</v>
      </c>
      <c r="FD86" s="11">
        <v>0</v>
      </c>
      <c r="FE86" s="11">
        <v>0</v>
      </c>
      <c r="FF86" s="11">
        <v>0</v>
      </c>
      <c r="FG86" s="11">
        <v>0</v>
      </c>
      <c r="FH86" s="11">
        <v>0</v>
      </c>
      <c r="FI86" s="11">
        <v>0</v>
      </c>
      <c r="FJ86" s="11">
        <v>550</v>
      </c>
      <c r="FK86" s="11">
        <v>0</v>
      </c>
      <c r="FL86" s="11">
        <v>0</v>
      </c>
      <c r="FM86" s="11">
        <v>0</v>
      </c>
      <c r="FN86" s="11">
        <v>0</v>
      </c>
      <c r="FO86" s="11">
        <v>0</v>
      </c>
      <c r="FP86" s="11">
        <v>0</v>
      </c>
      <c r="FQ86" s="11">
        <v>0</v>
      </c>
      <c r="FR86" s="11">
        <v>0</v>
      </c>
      <c r="FS86" s="11">
        <v>0</v>
      </c>
      <c r="FT86" s="11">
        <v>0</v>
      </c>
      <c r="FU86" s="11">
        <v>0</v>
      </c>
      <c r="FV86" s="11">
        <v>0</v>
      </c>
      <c r="FW86" s="11">
        <v>0</v>
      </c>
      <c r="FX86" s="11">
        <v>0</v>
      </c>
      <c r="FY86" s="11">
        <v>0</v>
      </c>
      <c r="FZ86" s="11">
        <v>0</v>
      </c>
      <c r="GA86" s="11">
        <v>0</v>
      </c>
      <c r="GB86" s="11">
        <v>0</v>
      </c>
      <c r="GC86" s="11">
        <v>0</v>
      </c>
      <c r="GD86" s="11">
        <v>0</v>
      </c>
      <c r="GE86" s="11">
        <v>0</v>
      </c>
      <c r="GF86" s="11">
        <v>0</v>
      </c>
      <c r="GG86" s="11">
        <v>0</v>
      </c>
      <c r="GH86" s="11">
        <v>0</v>
      </c>
      <c r="GI86" s="11">
        <v>0</v>
      </c>
      <c r="GJ86" s="11">
        <v>0</v>
      </c>
      <c r="GK86" s="11">
        <v>0</v>
      </c>
      <c r="GL86" s="11">
        <v>0</v>
      </c>
      <c r="GM86" s="11">
        <v>0</v>
      </c>
      <c r="GN86" s="11">
        <v>0</v>
      </c>
      <c r="GO86" s="11">
        <v>0</v>
      </c>
      <c r="GP86" s="11">
        <v>0</v>
      </c>
      <c r="GQ86" s="11">
        <v>492.04300000000001</v>
      </c>
      <c r="GR86" s="11">
        <v>300</v>
      </c>
      <c r="GS86" s="11">
        <v>0</v>
      </c>
      <c r="GT86" s="11">
        <v>0</v>
      </c>
      <c r="GU86" s="11">
        <v>0</v>
      </c>
      <c r="GV86" s="11">
        <v>0</v>
      </c>
      <c r="GW86" s="11">
        <v>0</v>
      </c>
      <c r="GX86" s="11">
        <v>377.5</v>
      </c>
      <c r="GY86" s="11">
        <v>0</v>
      </c>
      <c r="GZ86" s="11">
        <v>0</v>
      </c>
      <c r="HA86" s="11">
        <v>0</v>
      </c>
      <c r="HB86" s="11">
        <v>2.2000074416736446</v>
      </c>
      <c r="HC86" s="11">
        <v>0</v>
      </c>
      <c r="HD86" s="11">
        <v>0</v>
      </c>
      <c r="HE86" s="11">
        <v>0</v>
      </c>
      <c r="HF86" s="11">
        <v>0</v>
      </c>
      <c r="HG86" s="11">
        <v>0</v>
      </c>
      <c r="HH86" s="11">
        <v>9.3454000324989419</v>
      </c>
      <c r="HI86" s="11">
        <v>0</v>
      </c>
      <c r="HJ86" s="11">
        <v>0</v>
      </c>
      <c r="HK86" s="11">
        <v>0</v>
      </c>
      <c r="HL86" s="11">
        <v>0.25591874500089684</v>
      </c>
      <c r="HM86" s="11">
        <v>0</v>
      </c>
      <c r="HN86" s="11">
        <v>0</v>
      </c>
      <c r="HO86" s="11">
        <v>0</v>
      </c>
      <c r="HP86" s="11">
        <v>0</v>
      </c>
      <c r="HQ86" s="11">
        <v>0</v>
      </c>
      <c r="HR86" s="11">
        <v>1.0871158899485465</v>
      </c>
      <c r="HS86" s="11">
        <v>0</v>
      </c>
      <c r="HT86" s="11">
        <v>0</v>
      </c>
      <c r="HU86" s="11">
        <v>0</v>
      </c>
      <c r="HV86" s="11">
        <v>0</v>
      </c>
      <c r="HW86" s="11">
        <v>0</v>
      </c>
      <c r="HX86" s="11">
        <v>0</v>
      </c>
      <c r="HY86" s="11">
        <v>0</v>
      </c>
      <c r="HZ86" s="11">
        <v>0</v>
      </c>
      <c r="IA86" s="11">
        <v>0</v>
      </c>
      <c r="IB86" s="11">
        <v>0</v>
      </c>
      <c r="IC86" s="11">
        <v>0</v>
      </c>
      <c r="ID86" s="11">
        <v>0</v>
      </c>
      <c r="IE86" s="11">
        <v>0</v>
      </c>
      <c r="IF86" s="11">
        <v>0</v>
      </c>
      <c r="IG86" s="11">
        <v>0</v>
      </c>
      <c r="IH86" s="11">
        <v>0</v>
      </c>
      <c r="II86" s="11">
        <v>0</v>
      </c>
      <c r="IJ86" s="11">
        <v>0</v>
      </c>
      <c r="IK86" s="11">
        <v>0</v>
      </c>
      <c r="IL86" s="11">
        <v>0</v>
      </c>
      <c r="IM86" s="11">
        <v>0</v>
      </c>
      <c r="IN86" s="11">
        <v>0</v>
      </c>
      <c r="IO86" s="11">
        <v>0</v>
      </c>
      <c r="IP86" s="11">
        <v>0</v>
      </c>
      <c r="IQ86" s="11">
        <v>0</v>
      </c>
      <c r="IR86" s="11">
        <v>0</v>
      </c>
      <c r="IS86" s="11">
        <v>0</v>
      </c>
      <c r="IT86" s="11">
        <v>0</v>
      </c>
      <c r="IU86" s="11">
        <v>0</v>
      </c>
      <c r="IV86" s="11">
        <v>0</v>
      </c>
      <c r="IW86" s="11">
        <v>0</v>
      </c>
      <c r="IX86" s="11">
        <v>0</v>
      </c>
      <c r="IY86" s="11">
        <v>0</v>
      </c>
      <c r="IZ86" s="11">
        <v>0</v>
      </c>
      <c r="JA86" s="11">
        <v>0</v>
      </c>
      <c r="JB86" s="11">
        <v>0</v>
      </c>
      <c r="JC86" s="11">
        <v>0</v>
      </c>
      <c r="JD86" s="11">
        <v>0</v>
      </c>
      <c r="JE86" s="11">
        <v>0</v>
      </c>
      <c r="JF86" s="11">
        <v>0</v>
      </c>
      <c r="JG86" s="11">
        <v>0</v>
      </c>
      <c r="JH86" s="11">
        <v>0</v>
      </c>
      <c r="JI86" s="11">
        <v>0</v>
      </c>
      <c r="JJ86" s="11">
        <v>0</v>
      </c>
      <c r="JK86" s="11">
        <v>0</v>
      </c>
      <c r="JL86" s="11">
        <v>0</v>
      </c>
      <c r="JM86" s="11">
        <v>0</v>
      </c>
      <c r="JN86" s="11">
        <v>0</v>
      </c>
      <c r="JO86" s="11">
        <v>0</v>
      </c>
      <c r="JP86" s="11">
        <v>0</v>
      </c>
      <c r="JQ86" s="11">
        <v>0</v>
      </c>
      <c r="JR86" s="11">
        <v>0</v>
      </c>
      <c r="JS86" s="11">
        <v>0</v>
      </c>
      <c r="JT86" s="11">
        <v>0</v>
      </c>
      <c r="JU86" s="11">
        <v>0</v>
      </c>
      <c r="JV86" s="11">
        <v>0</v>
      </c>
      <c r="JW86" s="11">
        <v>0</v>
      </c>
      <c r="JX86" s="11">
        <v>0</v>
      </c>
      <c r="JY86" s="11">
        <v>0</v>
      </c>
      <c r="JZ86" s="11">
        <v>0</v>
      </c>
      <c r="KA86" s="11">
        <v>0</v>
      </c>
      <c r="KB86" s="11">
        <v>0</v>
      </c>
      <c r="KC86" s="11">
        <v>0</v>
      </c>
      <c r="KD86" s="11">
        <v>0</v>
      </c>
      <c r="KE86" s="11">
        <v>0</v>
      </c>
      <c r="KF86" s="11">
        <v>0</v>
      </c>
      <c r="KG86" s="11">
        <v>0</v>
      </c>
      <c r="KH86" s="11">
        <v>0</v>
      </c>
      <c r="KI86" s="11">
        <v>0</v>
      </c>
      <c r="KJ86" s="11">
        <v>0</v>
      </c>
      <c r="KK86" s="11">
        <v>0</v>
      </c>
      <c r="KL86" s="11">
        <v>0</v>
      </c>
      <c r="KM86" s="11">
        <v>0</v>
      </c>
      <c r="KN86" s="11">
        <v>0</v>
      </c>
      <c r="KO86" s="11">
        <v>0</v>
      </c>
      <c r="KP86" s="11">
        <v>0</v>
      </c>
      <c r="KQ86" s="11">
        <v>0</v>
      </c>
      <c r="KR86" s="11">
        <v>0</v>
      </c>
      <c r="KS86" s="11">
        <v>0</v>
      </c>
      <c r="KT86" s="11">
        <v>0</v>
      </c>
      <c r="KU86" s="11">
        <v>0</v>
      </c>
      <c r="KV86" s="11">
        <v>0</v>
      </c>
      <c r="KW86" s="11">
        <v>0</v>
      </c>
      <c r="KX86" s="11">
        <v>0</v>
      </c>
      <c r="KY86" s="11">
        <v>0</v>
      </c>
      <c r="KZ86" s="11">
        <v>0</v>
      </c>
      <c r="LA86" s="11">
        <v>0</v>
      </c>
      <c r="LB86" s="11">
        <v>0</v>
      </c>
      <c r="LC86" s="11">
        <v>0</v>
      </c>
      <c r="LD86" s="11">
        <v>6.6250830000688099</v>
      </c>
      <c r="LE86" s="11">
        <v>0</v>
      </c>
      <c r="LF86" s="11">
        <v>0</v>
      </c>
      <c r="LG86" s="11">
        <v>0</v>
      </c>
      <c r="LH86" s="11">
        <v>0</v>
      </c>
      <c r="LI86" s="11">
        <v>0</v>
      </c>
      <c r="LJ86" s="11">
        <v>0</v>
      </c>
      <c r="LK86" s="11">
        <v>0</v>
      </c>
      <c r="LL86" s="11">
        <v>0</v>
      </c>
      <c r="LM86" s="11">
        <v>0</v>
      </c>
      <c r="LN86" s="11">
        <v>6.9326463013121353</v>
      </c>
      <c r="LO86" s="11">
        <v>0</v>
      </c>
      <c r="LP86" s="11">
        <v>0</v>
      </c>
      <c r="LQ86" s="11">
        <v>0</v>
      </c>
      <c r="LR86" s="11">
        <v>0</v>
      </c>
      <c r="LS86" s="11">
        <v>0</v>
      </c>
      <c r="LT86" s="11">
        <v>0</v>
      </c>
      <c r="LU86" s="11">
        <v>0</v>
      </c>
      <c r="LV86" s="11">
        <v>0</v>
      </c>
      <c r="LW86" s="11">
        <v>0</v>
      </c>
      <c r="LX86" s="11">
        <v>0</v>
      </c>
      <c r="LY86" s="11">
        <v>0</v>
      </c>
      <c r="LZ86" s="11">
        <v>0</v>
      </c>
      <c r="MA86" s="11">
        <v>0</v>
      </c>
      <c r="MB86" s="11">
        <v>0</v>
      </c>
      <c r="MC86" s="11">
        <v>0</v>
      </c>
      <c r="MD86" s="11">
        <v>0</v>
      </c>
      <c r="ME86" s="11">
        <v>0</v>
      </c>
      <c r="MF86" s="11">
        <v>0</v>
      </c>
      <c r="MG86" s="11">
        <v>0</v>
      </c>
      <c r="MH86" s="11">
        <v>0</v>
      </c>
      <c r="MI86" s="11">
        <v>0</v>
      </c>
      <c r="MJ86" s="11">
        <v>0</v>
      </c>
      <c r="MK86" s="11">
        <v>0</v>
      </c>
      <c r="ML86" s="11">
        <v>0</v>
      </c>
      <c r="MM86" s="11">
        <v>0</v>
      </c>
      <c r="MN86" s="11">
        <v>0</v>
      </c>
      <c r="MO86" s="11">
        <v>0</v>
      </c>
      <c r="MP86" s="11">
        <v>0</v>
      </c>
      <c r="MQ86" s="11">
        <v>0</v>
      </c>
      <c r="MR86" s="11">
        <v>0</v>
      </c>
      <c r="MS86" s="11">
        <v>0</v>
      </c>
      <c r="MT86" s="11">
        <v>0</v>
      </c>
      <c r="MU86" s="11">
        <v>0</v>
      </c>
      <c r="MV86" s="11">
        <v>0</v>
      </c>
      <c r="MW86" s="11">
        <v>0</v>
      </c>
      <c r="MX86" s="11">
        <v>0</v>
      </c>
      <c r="MY86" s="11">
        <v>0</v>
      </c>
      <c r="MZ86" s="11">
        <v>0</v>
      </c>
      <c r="NA86" s="11">
        <v>0</v>
      </c>
      <c r="NB86" s="11">
        <v>20</v>
      </c>
      <c r="NC86" s="11">
        <v>0</v>
      </c>
      <c r="ND86" s="11">
        <v>0</v>
      </c>
      <c r="NE86" s="11">
        <v>0</v>
      </c>
      <c r="NF86" s="11">
        <v>0</v>
      </c>
      <c r="NG86" s="11">
        <v>0</v>
      </c>
      <c r="NH86" s="11">
        <v>0</v>
      </c>
      <c r="NI86" s="11">
        <v>0</v>
      </c>
      <c r="NJ86" s="11">
        <v>0</v>
      </c>
      <c r="NK86" s="11">
        <v>0</v>
      </c>
      <c r="NL86" s="11">
        <v>0</v>
      </c>
      <c r="NM86" s="11">
        <v>0</v>
      </c>
      <c r="NN86" s="11">
        <v>0</v>
      </c>
      <c r="NO86" s="11">
        <v>0</v>
      </c>
      <c r="NP86" s="11">
        <v>0</v>
      </c>
      <c r="NQ86" s="11">
        <v>0</v>
      </c>
      <c r="NR86" s="11">
        <v>0</v>
      </c>
      <c r="NS86" s="11">
        <v>0</v>
      </c>
      <c r="NT86" s="11">
        <v>0</v>
      </c>
      <c r="NU86" s="11">
        <v>0</v>
      </c>
      <c r="NV86" s="11">
        <v>0</v>
      </c>
      <c r="NW86" s="11">
        <v>0</v>
      </c>
      <c r="NX86" s="11">
        <v>0</v>
      </c>
      <c r="NY86" s="11">
        <v>0</v>
      </c>
      <c r="NZ86" s="11">
        <v>0</v>
      </c>
      <c r="OA86" s="11">
        <v>0</v>
      </c>
      <c r="OB86" s="11">
        <v>0</v>
      </c>
      <c r="OC86" s="11">
        <v>0</v>
      </c>
      <c r="OD86" s="11">
        <v>0</v>
      </c>
      <c r="OE86" s="11">
        <v>0</v>
      </c>
      <c r="OF86" s="11">
        <v>0</v>
      </c>
      <c r="OG86" s="11">
        <v>0</v>
      </c>
      <c r="OH86" s="11">
        <v>3658.3398314349492</v>
      </c>
      <c r="OI86" s="11">
        <v>0</v>
      </c>
      <c r="OJ86" s="11">
        <v>0</v>
      </c>
      <c r="OK86" s="11">
        <v>0</v>
      </c>
      <c r="OL86" s="11">
        <v>0</v>
      </c>
      <c r="OM86" s="11">
        <v>0</v>
      </c>
      <c r="ON86" s="11">
        <v>0</v>
      </c>
      <c r="OO86" s="11">
        <v>2.5731836109548132</v>
      </c>
      <c r="OP86" s="11">
        <v>0</v>
      </c>
      <c r="OQ86" s="11">
        <v>0</v>
      </c>
      <c r="OR86" s="11">
        <v>2273.2871059961408</v>
      </c>
      <c r="OS86" s="11">
        <v>0</v>
      </c>
      <c r="OT86" s="11">
        <v>0</v>
      </c>
      <c r="OU86" s="11">
        <v>0</v>
      </c>
      <c r="OV86" s="11">
        <v>0</v>
      </c>
      <c r="OW86" s="11">
        <v>0</v>
      </c>
      <c r="OX86" s="11">
        <v>0</v>
      </c>
      <c r="OY86" s="11">
        <v>1.5989725923984823</v>
      </c>
      <c r="OZ86" s="11">
        <v>0</v>
      </c>
      <c r="PA86" s="11">
        <v>0</v>
      </c>
      <c r="PB86" s="11">
        <v>1709.950017506497</v>
      </c>
      <c r="PC86" s="11">
        <v>1.9307086696114211</v>
      </c>
      <c r="PD86" s="11">
        <v>0</v>
      </c>
      <c r="PE86" s="11">
        <v>0</v>
      </c>
      <c r="PF86" s="11">
        <v>0</v>
      </c>
      <c r="PG86" s="11">
        <v>0</v>
      </c>
      <c r="PH86" s="11">
        <v>0</v>
      </c>
      <c r="PI86" s="11">
        <v>9.9729457290998322</v>
      </c>
      <c r="PJ86" s="11">
        <v>0</v>
      </c>
      <c r="PK86" s="11">
        <v>0</v>
      </c>
      <c r="PL86" s="11">
        <v>314.67491699226406</v>
      </c>
      <c r="PM86" s="11">
        <v>0.35530020417331293</v>
      </c>
      <c r="PN86" s="11">
        <v>0</v>
      </c>
      <c r="PO86" s="11">
        <v>0</v>
      </c>
      <c r="PP86" s="11">
        <v>0</v>
      </c>
      <c r="PQ86" s="11">
        <v>0</v>
      </c>
      <c r="PR86" s="11">
        <v>0</v>
      </c>
      <c r="PS86" s="11">
        <v>1.8352792990108087</v>
      </c>
      <c r="PT86" s="11">
        <v>0</v>
      </c>
      <c r="PU86" s="11">
        <v>0</v>
      </c>
      <c r="PV86" s="11">
        <v>1548.4756749555929</v>
      </c>
      <c r="PW86" s="11">
        <v>0</v>
      </c>
      <c r="PX86" s="11">
        <v>0</v>
      </c>
      <c r="PY86" s="11">
        <v>0</v>
      </c>
      <c r="PZ86" s="11">
        <v>0</v>
      </c>
      <c r="QA86" s="11">
        <v>0</v>
      </c>
      <c r="QB86" s="11">
        <v>0</v>
      </c>
      <c r="QC86" s="11">
        <v>0</v>
      </c>
      <c r="QD86" s="11">
        <v>0</v>
      </c>
      <c r="QE86" s="11">
        <v>0</v>
      </c>
      <c r="QF86" s="11">
        <v>226.45756829763334</v>
      </c>
      <c r="QG86" s="11">
        <v>0</v>
      </c>
      <c r="QH86" s="11">
        <v>0</v>
      </c>
      <c r="QI86" s="11">
        <v>0</v>
      </c>
      <c r="QJ86" s="11">
        <v>0</v>
      </c>
      <c r="QK86" s="11">
        <v>0</v>
      </c>
      <c r="QL86" s="11">
        <v>0</v>
      </c>
      <c r="QM86" s="11">
        <v>0</v>
      </c>
      <c r="QN86" s="11">
        <v>0</v>
      </c>
      <c r="QO86" s="11">
        <v>0</v>
      </c>
      <c r="QP86" s="11">
        <v>8.9803037289593846</v>
      </c>
      <c r="QQ86" s="11">
        <v>0</v>
      </c>
      <c r="QR86" s="11">
        <v>0</v>
      </c>
      <c r="QS86" s="11">
        <v>0</v>
      </c>
      <c r="QT86" s="11">
        <v>0</v>
      </c>
      <c r="QU86" s="11">
        <v>0</v>
      </c>
      <c r="QV86" s="11">
        <v>0</v>
      </c>
      <c r="QW86" s="11">
        <v>0</v>
      </c>
      <c r="QX86" s="11">
        <v>0</v>
      </c>
      <c r="QY86" s="11">
        <v>0</v>
      </c>
      <c r="QZ86" s="11">
        <v>0.25657105049747553</v>
      </c>
      <c r="RA86" s="11">
        <v>0</v>
      </c>
      <c r="RB86" s="11">
        <v>0</v>
      </c>
      <c r="RC86" s="11">
        <v>0</v>
      </c>
      <c r="RD86" s="11">
        <v>0</v>
      </c>
      <c r="RE86" s="11">
        <v>0</v>
      </c>
      <c r="RF86" s="11">
        <v>0</v>
      </c>
      <c r="RG86" s="11">
        <v>0</v>
      </c>
      <c r="RH86" s="11">
        <v>0</v>
      </c>
      <c r="RI86" s="11">
        <v>0</v>
      </c>
      <c r="RJ86" s="11">
        <v>636.27809307604991</v>
      </c>
      <c r="RK86" s="11">
        <v>0</v>
      </c>
      <c r="RL86" s="11">
        <v>0</v>
      </c>
      <c r="RM86" s="11">
        <v>0</v>
      </c>
      <c r="RN86" s="11">
        <v>0</v>
      </c>
      <c r="RO86" s="11">
        <v>0</v>
      </c>
      <c r="RP86" s="11">
        <v>0</v>
      </c>
      <c r="RQ86" s="11">
        <v>0</v>
      </c>
      <c r="RR86" s="11">
        <v>0</v>
      </c>
      <c r="RS86" s="11">
        <v>0</v>
      </c>
      <c r="RT86" s="11">
        <v>728.72044294655984</v>
      </c>
      <c r="RU86" s="11">
        <v>0</v>
      </c>
      <c r="RV86" s="11">
        <v>0</v>
      </c>
      <c r="RW86" s="11">
        <v>0</v>
      </c>
      <c r="RX86" s="11">
        <v>0</v>
      </c>
      <c r="RY86" s="11">
        <v>0</v>
      </c>
      <c r="RZ86" s="11">
        <v>0</v>
      </c>
      <c r="SA86" s="11">
        <v>17.122473376312133</v>
      </c>
      <c r="SB86" s="11">
        <v>0</v>
      </c>
      <c r="SC86" s="11">
        <v>0</v>
      </c>
      <c r="SD86" s="11">
        <v>824.90094051932738</v>
      </c>
      <c r="SE86" s="11">
        <v>0</v>
      </c>
      <c r="SF86" s="11">
        <v>0</v>
      </c>
      <c r="SG86" s="11">
        <v>0</v>
      </c>
      <c r="SH86" s="11">
        <v>0</v>
      </c>
      <c r="SI86" s="11">
        <v>0</v>
      </c>
      <c r="SJ86" s="11">
        <v>0</v>
      </c>
      <c r="SK86" s="11">
        <v>19.382390776668277</v>
      </c>
      <c r="SL86" s="11">
        <v>0</v>
      </c>
      <c r="SM86" s="11">
        <v>0</v>
      </c>
      <c r="SN86" s="11">
        <v>0</v>
      </c>
      <c r="SO86" s="11">
        <v>0</v>
      </c>
      <c r="SP86" s="11">
        <v>0</v>
      </c>
      <c r="SQ86" s="11">
        <v>0</v>
      </c>
      <c r="SR86" s="11">
        <v>0</v>
      </c>
      <c r="SS86" s="11">
        <v>0</v>
      </c>
      <c r="ST86" s="11">
        <v>0</v>
      </c>
      <c r="SU86" s="11">
        <v>0</v>
      </c>
      <c r="SV86" s="11">
        <v>0</v>
      </c>
      <c r="SW86" s="11">
        <v>0</v>
      </c>
      <c r="SX86" s="11">
        <v>72.449821357032263</v>
      </c>
      <c r="SY86" s="11">
        <v>0</v>
      </c>
      <c r="SZ86" s="11">
        <v>0</v>
      </c>
      <c r="TA86" s="11">
        <v>0</v>
      </c>
      <c r="TB86" s="11">
        <v>0</v>
      </c>
      <c r="TC86" s="11">
        <v>0</v>
      </c>
      <c r="TD86" s="11">
        <v>0</v>
      </c>
      <c r="TE86" s="11">
        <v>0</v>
      </c>
      <c r="TF86" s="11">
        <v>0</v>
      </c>
      <c r="TG86" s="11">
        <v>0</v>
      </c>
      <c r="TH86" s="11">
        <v>16.809315293491476</v>
      </c>
      <c r="TI86" s="11">
        <v>0</v>
      </c>
      <c r="TJ86" s="11">
        <v>0</v>
      </c>
      <c r="TK86" s="11">
        <v>0</v>
      </c>
      <c r="TL86" s="11">
        <v>0</v>
      </c>
      <c r="TM86" s="11">
        <v>0</v>
      </c>
      <c r="TN86" s="11">
        <v>0</v>
      </c>
      <c r="TO86" s="11">
        <v>0</v>
      </c>
      <c r="TP86" s="11">
        <v>0</v>
      </c>
      <c r="TQ86" s="11">
        <v>0</v>
      </c>
      <c r="TR86" s="11">
        <v>0</v>
      </c>
      <c r="TS86" s="11">
        <v>0</v>
      </c>
      <c r="TT86" s="11">
        <v>0</v>
      </c>
      <c r="TU86" s="11">
        <v>0</v>
      </c>
      <c r="TV86" s="11">
        <v>0</v>
      </c>
      <c r="TW86" s="11">
        <v>0</v>
      </c>
      <c r="TX86" s="11">
        <v>0</v>
      </c>
      <c r="TY86" s="11">
        <v>0</v>
      </c>
      <c r="TZ86" s="11">
        <v>0</v>
      </c>
      <c r="UA86" s="11">
        <v>0</v>
      </c>
      <c r="UB86" s="11">
        <v>0</v>
      </c>
      <c r="UC86" s="11">
        <v>0</v>
      </c>
      <c r="UD86" s="11">
        <v>0</v>
      </c>
      <c r="UE86" s="11">
        <v>0</v>
      </c>
      <c r="UF86" s="11">
        <v>0</v>
      </c>
      <c r="UG86" s="11">
        <v>0</v>
      </c>
      <c r="UH86" s="11">
        <v>0</v>
      </c>
      <c r="UI86" s="11">
        <v>0</v>
      </c>
      <c r="UJ86" s="11">
        <v>0</v>
      </c>
      <c r="UK86" s="11">
        <v>0</v>
      </c>
      <c r="UL86" s="11">
        <v>0</v>
      </c>
      <c r="UM86" s="11">
        <v>0</v>
      </c>
      <c r="UN86" s="11">
        <v>0</v>
      </c>
      <c r="UO86" s="11">
        <v>0</v>
      </c>
      <c r="UP86" s="11">
        <v>0</v>
      </c>
      <c r="UQ86" s="11">
        <v>0</v>
      </c>
      <c r="UR86" s="11">
        <v>0</v>
      </c>
      <c r="US86" s="11">
        <v>0</v>
      </c>
      <c r="UT86" s="11">
        <v>0</v>
      </c>
      <c r="UU86" s="11">
        <v>0</v>
      </c>
      <c r="UV86" s="11">
        <v>0</v>
      </c>
      <c r="UW86" s="11">
        <v>0</v>
      </c>
      <c r="UX86" s="11">
        <v>0</v>
      </c>
      <c r="UY86" s="11">
        <v>0</v>
      </c>
      <c r="UZ86" s="11">
        <v>0</v>
      </c>
      <c r="VA86" s="11">
        <v>0</v>
      </c>
      <c r="VB86" s="11">
        <v>0</v>
      </c>
      <c r="VC86" s="11">
        <v>0</v>
      </c>
      <c r="VD86" s="11">
        <v>0</v>
      </c>
      <c r="VE86" s="11">
        <v>0</v>
      </c>
      <c r="VF86" s="11">
        <v>0</v>
      </c>
      <c r="VG86" s="11">
        <v>0</v>
      </c>
      <c r="VH86" s="11">
        <v>0</v>
      </c>
      <c r="VI86" s="11">
        <v>0</v>
      </c>
      <c r="VJ86" s="11">
        <v>0</v>
      </c>
      <c r="VK86" s="11">
        <v>0</v>
      </c>
      <c r="VL86" s="11">
        <v>0</v>
      </c>
      <c r="VM86" s="11">
        <v>0</v>
      </c>
      <c r="VN86" s="11">
        <v>0</v>
      </c>
      <c r="VO86" s="11">
        <v>0</v>
      </c>
      <c r="VP86" s="11">
        <v>0</v>
      </c>
      <c r="VQ86" s="11">
        <v>0</v>
      </c>
      <c r="VR86" s="11">
        <v>0</v>
      </c>
      <c r="VS86" s="11">
        <v>0</v>
      </c>
      <c r="VT86" s="11">
        <v>0</v>
      </c>
      <c r="VU86" s="11">
        <v>0</v>
      </c>
      <c r="VV86" s="11">
        <v>0</v>
      </c>
      <c r="VW86" s="11">
        <v>0</v>
      </c>
      <c r="VX86" s="11">
        <v>0</v>
      </c>
      <c r="VY86" s="11">
        <v>0</v>
      </c>
      <c r="VZ86" s="11">
        <v>0</v>
      </c>
      <c r="WA86" s="11">
        <v>0</v>
      </c>
      <c r="WB86" s="11">
        <v>0</v>
      </c>
      <c r="WC86" s="11">
        <v>0</v>
      </c>
      <c r="WD86" s="11">
        <v>0</v>
      </c>
      <c r="WE86" s="11">
        <v>0</v>
      </c>
      <c r="WF86" s="11">
        <v>0</v>
      </c>
      <c r="WG86" s="11">
        <v>0</v>
      </c>
      <c r="WH86" s="11">
        <v>0</v>
      </c>
      <c r="WI86" s="11">
        <v>0</v>
      </c>
      <c r="WJ86" s="11">
        <v>0</v>
      </c>
      <c r="WK86" s="11">
        <v>0</v>
      </c>
      <c r="WL86" s="11">
        <v>0</v>
      </c>
      <c r="WM86" s="11">
        <v>0</v>
      </c>
      <c r="WN86" s="11">
        <v>0</v>
      </c>
      <c r="WO86" s="11">
        <v>0</v>
      </c>
      <c r="WP86" s="11">
        <v>0</v>
      </c>
      <c r="WQ86" s="11">
        <v>0</v>
      </c>
      <c r="WR86" s="11">
        <v>0</v>
      </c>
      <c r="WS86" s="11">
        <v>0</v>
      </c>
      <c r="WT86" s="11">
        <v>95.267767477588137</v>
      </c>
      <c r="WU86" s="11">
        <v>0</v>
      </c>
      <c r="WV86" s="11">
        <v>0</v>
      </c>
      <c r="WW86" s="11">
        <v>0</v>
      </c>
      <c r="WX86" s="11">
        <v>0</v>
      </c>
      <c r="WY86" s="11">
        <v>0</v>
      </c>
      <c r="WZ86" s="11">
        <v>0</v>
      </c>
      <c r="XA86" s="11">
        <v>0</v>
      </c>
      <c r="XB86" s="11">
        <v>0</v>
      </c>
      <c r="XC86" s="11">
        <v>0</v>
      </c>
      <c r="XD86" s="11">
        <v>175.58655601047178</v>
      </c>
      <c r="XE86" s="11">
        <v>0</v>
      </c>
      <c r="XF86" s="11">
        <v>0</v>
      </c>
      <c r="XG86" s="11">
        <v>0</v>
      </c>
      <c r="XH86" s="11">
        <v>0</v>
      </c>
      <c r="XI86" s="11">
        <v>0</v>
      </c>
      <c r="XJ86" s="11">
        <v>0</v>
      </c>
      <c r="XK86" s="11">
        <v>0</v>
      </c>
      <c r="XL86" s="11">
        <v>0</v>
      </c>
      <c r="XM86" s="11">
        <v>0</v>
      </c>
      <c r="XN86" s="11">
        <v>0</v>
      </c>
      <c r="XO86" s="11">
        <v>0</v>
      </c>
      <c r="XP86" s="11">
        <v>0</v>
      </c>
    </row>
    <row r="87" spans="1:640">
      <c r="A87" s="6">
        <v>380</v>
      </c>
      <c r="B87" s="3" t="s">
        <v>204</v>
      </c>
      <c r="C87" s="8">
        <f t="shared" si="13"/>
        <v>170626.48616851427</v>
      </c>
      <c r="D87" s="8">
        <f t="shared" si="14"/>
        <v>163663.45857873012</v>
      </c>
      <c r="E87" s="60">
        <f t="shared" si="17"/>
        <v>334289.94474724436</v>
      </c>
      <c r="F87" s="9">
        <f t="shared" si="15"/>
        <v>53160.907675829236</v>
      </c>
      <c r="G87" s="9">
        <f t="shared" si="16"/>
        <v>255241.6883224771</v>
      </c>
      <c r="H87" s="9">
        <f t="shared" si="18"/>
        <v>308402.59599830635</v>
      </c>
      <c r="I87" s="10">
        <f t="shared" si="19"/>
        <v>223787.39384434349</v>
      </c>
      <c r="J87" s="10">
        <f t="shared" si="20"/>
        <v>418905.14690120722</v>
      </c>
      <c r="K87" s="10">
        <f t="shared" si="21"/>
        <v>642692.54074555077</v>
      </c>
      <c r="L87" s="57">
        <v>79680.907554625199</v>
      </c>
      <c r="M87" s="57">
        <v>68605.499150103758</v>
      </c>
      <c r="N87" s="57">
        <v>22340.079463785307</v>
      </c>
      <c r="O87" s="57">
        <v>11644.732370000005</v>
      </c>
      <c r="P87" s="57">
        <v>582.33708392868755</v>
      </c>
      <c r="Q87" s="57">
        <v>426.85700000000003</v>
      </c>
      <c r="R87" s="57">
        <v>8339.126990240833</v>
      </c>
      <c r="S87" s="57">
        <v>142117.14815310299</v>
      </c>
      <c r="T87" s="57">
        <v>553.25698145760907</v>
      </c>
      <c r="U87" s="58">
        <v>25983.276358765284</v>
      </c>
      <c r="V87" s="58">
        <v>23245.814758306806</v>
      </c>
      <c r="W87" s="58">
        <v>3931.8165587571448</v>
      </c>
      <c r="X87" s="58">
        <v>37629.307519999995</v>
      </c>
      <c r="Y87" s="58">
        <v>381.91795220897939</v>
      </c>
      <c r="Z87" s="58">
        <v>1135</v>
      </c>
      <c r="AA87" s="58">
        <v>-169.92949024083353</v>
      </c>
      <c r="AB87" s="58">
        <v>216015.90694902811</v>
      </c>
      <c r="AC87" s="58">
        <v>249.48539148085922</v>
      </c>
      <c r="AD87" s="59">
        <f t="shared" si="12"/>
        <v>105664.18391339049</v>
      </c>
      <c r="AE87" s="59">
        <f t="shared" si="12"/>
        <v>91851.313908410564</v>
      </c>
      <c r="AF87" s="59">
        <f t="shared" si="12"/>
        <v>26271.896022542453</v>
      </c>
      <c r="AG87" s="59">
        <f t="shared" si="12"/>
        <v>49274.03989</v>
      </c>
      <c r="AH87" s="59">
        <f t="shared" si="12"/>
        <v>964.25503613766693</v>
      </c>
      <c r="AI87" s="59">
        <f t="shared" si="12"/>
        <v>1561.857</v>
      </c>
      <c r="AJ87" s="59">
        <f t="shared" si="22"/>
        <v>8169.1974999999993</v>
      </c>
      <c r="AK87" s="59">
        <f t="shared" si="22"/>
        <v>358133.0551021311</v>
      </c>
      <c r="AL87" s="59">
        <f t="shared" si="22"/>
        <v>802.74237293846829</v>
      </c>
      <c r="AM87" s="11">
        <v>0</v>
      </c>
      <c r="AN87" s="11">
        <v>4464.9575063625516</v>
      </c>
      <c r="AO87" s="11">
        <v>0</v>
      </c>
      <c r="AP87" s="11">
        <v>0</v>
      </c>
      <c r="AQ87" s="11">
        <v>-6.4039999999999999</v>
      </c>
      <c r="AR87" s="11">
        <v>0</v>
      </c>
      <c r="AS87" s="11">
        <v>0</v>
      </c>
      <c r="AT87" s="11">
        <v>10557.461988016541</v>
      </c>
      <c r="AU87" s="11">
        <v>0</v>
      </c>
      <c r="AV87" s="11">
        <v>0</v>
      </c>
      <c r="AW87" s="11">
        <v>0</v>
      </c>
      <c r="AX87" s="11">
        <v>323.63549363744789</v>
      </c>
      <c r="AY87" s="11">
        <v>0</v>
      </c>
      <c r="AZ87" s="11">
        <v>0</v>
      </c>
      <c r="BA87" s="11">
        <v>0</v>
      </c>
      <c r="BB87" s="11">
        <v>0</v>
      </c>
      <c r="BC87" s="11">
        <v>0</v>
      </c>
      <c r="BD87" s="11">
        <v>764.77701198345949</v>
      </c>
      <c r="BE87" s="11">
        <v>0</v>
      </c>
      <c r="BF87" s="11">
        <v>0</v>
      </c>
      <c r="BG87" s="11">
        <v>0</v>
      </c>
      <c r="BH87" s="11">
        <v>1976.6327211957832</v>
      </c>
      <c r="BI87" s="11">
        <v>0</v>
      </c>
      <c r="BJ87" s="11">
        <v>0</v>
      </c>
      <c r="BK87" s="11">
        <v>0</v>
      </c>
      <c r="BL87" s="11">
        <v>0</v>
      </c>
      <c r="BM87" s="11">
        <v>0</v>
      </c>
      <c r="BN87" s="11">
        <v>8119.385576480081</v>
      </c>
      <c r="BO87" s="11">
        <v>0</v>
      </c>
      <c r="BP87" s="11">
        <v>0</v>
      </c>
      <c r="BQ87" s="11">
        <v>0</v>
      </c>
      <c r="BR87" s="11">
        <v>1050.0016588042165</v>
      </c>
      <c r="BS87" s="11">
        <v>0</v>
      </c>
      <c r="BT87" s="11">
        <v>0</v>
      </c>
      <c r="BU87" s="11">
        <v>0</v>
      </c>
      <c r="BV87" s="11">
        <v>0</v>
      </c>
      <c r="BW87" s="11">
        <v>0</v>
      </c>
      <c r="BX87" s="11">
        <v>4313.0765935199179</v>
      </c>
      <c r="BY87" s="11">
        <v>0</v>
      </c>
      <c r="BZ87" s="11">
        <v>0</v>
      </c>
      <c r="CA87" s="11">
        <v>0</v>
      </c>
      <c r="CB87" s="11">
        <v>4679.1461665399465</v>
      </c>
      <c r="CC87" s="11">
        <v>8.3854065416629755</v>
      </c>
      <c r="CD87" s="11">
        <v>0</v>
      </c>
      <c r="CE87" s="11">
        <v>0</v>
      </c>
      <c r="CF87" s="11">
        <v>0</v>
      </c>
      <c r="CG87" s="11">
        <v>-158.33246975916651</v>
      </c>
      <c r="CH87" s="11">
        <v>7924.5384558132173</v>
      </c>
      <c r="CI87" s="11">
        <v>24.407364475128453</v>
      </c>
      <c r="CJ87" s="11">
        <v>0</v>
      </c>
      <c r="CK87" s="11">
        <v>0</v>
      </c>
      <c r="CL87" s="11">
        <v>690.78223346005416</v>
      </c>
      <c r="CM87" s="11">
        <v>8.9995934583370261</v>
      </c>
      <c r="CN87" s="11">
        <v>0</v>
      </c>
      <c r="CO87" s="11">
        <v>16.075089999999999</v>
      </c>
      <c r="CP87" s="11">
        <v>0</v>
      </c>
      <c r="CQ87" s="11">
        <v>-169.92949024083353</v>
      </c>
      <c r="CR87" s="11">
        <v>12819.980894186785</v>
      </c>
      <c r="CS87" s="11">
        <v>26.195075524871552</v>
      </c>
      <c r="CT87" s="11">
        <v>0</v>
      </c>
      <c r="CU87" s="11">
        <v>0</v>
      </c>
      <c r="CV87" s="11">
        <v>0</v>
      </c>
      <c r="CW87" s="11">
        <v>0</v>
      </c>
      <c r="CX87" s="11">
        <v>0</v>
      </c>
      <c r="CY87" s="11">
        <v>0</v>
      </c>
      <c r="CZ87" s="11">
        <v>0</v>
      </c>
      <c r="DA87" s="11">
        <v>0</v>
      </c>
      <c r="DB87" s="11">
        <v>1928.992932139799</v>
      </c>
      <c r="DC87" s="11">
        <v>0</v>
      </c>
      <c r="DD87" s="11">
        <v>0</v>
      </c>
      <c r="DE87" s="11">
        <v>0</v>
      </c>
      <c r="DF87" s="11">
        <v>0</v>
      </c>
      <c r="DG87" s="11">
        <v>0</v>
      </c>
      <c r="DH87" s="11">
        <v>0</v>
      </c>
      <c r="DI87" s="11">
        <v>0</v>
      </c>
      <c r="DJ87" s="11">
        <v>0</v>
      </c>
      <c r="DK87" s="11">
        <v>0</v>
      </c>
      <c r="DL87" s="11">
        <v>58757.622827860192</v>
      </c>
      <c r="DM87" s="11">
        <v>0</v>
      </c>
      <c r="DN87" s="11">
        <v>0</v>
      </c>
      <c r="DO87" s="11">
        <v>0</v>
      </c>
      <c r="DP87" s="11">
        <v>1879.2955272869233</v>
      </c>
      <c r="DQ87" s="11">
        <v>0</v>
      </c>
      <c r="DR87" s="11">
        <v>0</v>
      </c>
      <c r="DS87" s="11">
        <v>0</v>
      </c>
      <c r="DT87" s="11">
        <v>0</v>
      </c>
      <c r="DU87" s="11">
        <v>0</v>
      </c>
      <c r="DV87" s="11">
        <v>4574.5328222740454</v>
      </c>
      <c r="DW87" s="11">
        <v>0</v>
      </c>
      <c r="DX87" s="11">
        <v>0</v>
      </c>
      <c r="DY87" s="11">
        <v>0</v>
      </c>
      <c r="DZ87" s="11">
        <v>1103.9830020556149</v>
      </c>
      <c r="EA87" s="11">
        <v>0</v>
      </c>
      <c r="EB87" s="11">
        <v>0</v>
      </c>
      <c r="EC87" s="11">
        <v>0</v>
      </c>
      <c r="ED87" s="11">
        <v>0</v>
      </c>
      <c r="EE87" s="11">
        <v>0</v>
      </c>
      <c r="EF87" s="11">
        <v>2687.2870204862679</v>
      </c>
      <c r="EG87" s="11">
        <v>0</v>
      </c>
      <c r="EH87" s="11">
        <v>0</v>
      </c>
      <c r="EI87" s="11">
        <v>0</v>
      </c>
      <c r="EJ87" s="11">
        <v>0</v>
      </c>
      <c r="EK87" s="11">
        <v>0</v>
      </c>
      <c r="EL87" s="11">
        <v>0</v>
      </c>
      <c r="EM87" s="11">
        <v>0</v>
      </c>
      <c r="EN87" s="11">
        <v>0</v>
      </c>
      <c r="EO87" s="11">
        <v>29.45946</v>
      </c>
      <c r="EP87" s="11">
        <v>0</v>
      </c>
      <c r="EQ87" s="11">
        <v>159.84282000000002</v>
      </c>
      <c r="ER87" s="11">
        <v>0</v>
      </c>
      <c r="ES87" s="11">
        <v>0</v>
      </c>
      <c r="ET87" s="11">
        <v>0</v>
      </c>
      <c r="EU87" s="11">
        <v>0</v>
      </c>
      <c r="EV87" s="11">
        <v>0</v>
      </c>
      <c r="EW87" s="11">
        <v>0</v>
      </c>
      <c r="EX87" s="11">
        <v>0</v>
      </c>
      <c r="EY87" s="11">
        <v>0</v>
      </c>
      <c r="EZ87" s="11">
        <v>0</v>
      </c>
      <c r="FA87" s="11">
        <v>0</v>
      </c>
      <c r="FB87" s="11">
        <v>0</v>
      </c>
      <c r="FC87" s="11">
        <v>0</v>
      </c>
      <c r="FD87" s="11">
        <v>10739.856800000001</v>
      </c>
      <c r="FE87" s="11">
        <v>0</v>
      </c>
      <c r="FF87" s="11">
        <v>0</v>
      </c>
      <c r="FG87" s="11">
        <v>0</v>
      </c>
      <c r="FH87" s="11">
        <v>0</v>
      </c>
      <c r="FI87" s="11">
        <v>0</v>
      </c>
      <c r="FJ87" s="11">
        <v>65046.96744</v>
      </c>
      <c r="FK87" s="11">
        <v>192.61373999999998</v>
      </c>
      <c r="FL87" s="11">
        <v>0</v>
      </c>
      <c r="FM87" s="11">
        <v>0</v>
      </c>
      <c r="FN87" s="11">
        <v>52846</v>
      </c>
      <c r="FO87" s="11">
        <v>0</v>
      </c>
      <c r="FP87" s="11">
        <v>0</v>
      </c>
      <c r="FQ87" s="11">
        <v>0</v>
      </c>
      <c r="FR87" s="11">
        <v>426.85700000000003</v>
      </c>
      <c r="FS87" s="11">
        <v>8468</v>
      </c>
      <c r="FT87" s="11">
        <v>1137.143</v>
      </c>
      <c r="FU87" s="11">
        <v>0</v>
      </c>
      <c r="FV87" s="11">
        <v>0</v>
      </c>
      <c r="FW87" s="11">
        <v>0</v>
      </c>
      <c r="FX87" s="11">
        <v>0</v>
      </c>
      <c r="FY87" s="11">
        <v>0</v>
      </c>
      <c r="FZ87" s="11">
        <v>0</v>
      </c>
      <c r="GA87" s="11">
        <v>0</v>
      </c>
      <c r="GB87" s="11">
        <v>0</v>
      </c>
      <c r="GC87" s="11">
        <v>0</v>
      </c>
      <c r="GD87" s="11">
        <v>141.249</v>
      </c>
      <c r="GE87" s="11">
        <v>0</v>
      </c>
      <c r="GF87" s="11">
        <v>0</v>
      </c>
      <c r="GG87" s="11">
        <v>0</v>
      </c>
      <c r="GH87" s="11">
        <v>0</v>
      </c>
      <c r="GI87" s="11">
        <v>0</v>
      </c>
      <c r="GJ87" s="11">
        <v>0</v>
      </c>
      <c r="GK87" s="11">
        <v>0</v>
      </c>
      <c r="GL87" s="11">
        <v>0</v>
      </c>
      <c r="GM87" s="11">
        <v>0</v>
      </c>
      <c r="GN87" s="11">
        <v>0</v>
      </c>
      <c r="GO87" s="11">
        <v>0</v>
      </c>
      <c r="GP87" s="11">
        <v>0</v>
      </c>
      <c r="GQ87" s="11">
        <v>13702.252</v>
      </c>
      <c r="GR87" s="11">
        <v>0</v>
      </c>
      <c r="GS87" s="11">
        <v>0</v>
      </c>
      <c r="GT87" s="11">
        <v>0</v>
      </c>
      <c r="GU87" s="11">
        <v>0</v>
      </c>
      <c r="GV87" s="11">
        <v>0</v>
      </c>
      <c r="GW87" s="11">
        <v>0</v>
      </c>
      <c r="GX87" s="11">
        <v>11792.61</v>
      </c>
      <c r="GY87" s="11">
        <v>0</v>
      </c>
      <c r="GZ87" s="11">
        <v>0</v>
      </c>
      <c r="HA87" s="11">
        <v>0</v>
      </c>
      <c r="HB87" s="11">
        <v>68.840583384234975</v>
      </c>
      <c r="HC87" s="11">
        <v>0</v>
      </c>
      <c r="HD87" s="11">
        <v>0</v>
      </c>
      <c r="HE87" s="11">
        <v>0</v>
      </c>
      <c r="HF87" s="11">
        <v>0</v>
      </c>
      <c r="HG87" s="11">
        <v>0</v>
      </c>
      <c r="HH87" s="11">
        <v>2013.3336839212718</v>
      </c>
      <c r="HI87" s="11">
        <v>0</v>
      </c>
      <c r="HJ87" s="11">
        <v>0</v>
      </c>
      <c r="HK87" s="11">
        <v>0</v>
      </c>
      <c r="HL87" s="11">
        <v>8.0079709600529831</v>
      </c>
      <c r="HM87" s="11">
        <v>0</v>
      </c>
      <c r="HN87" s="11">
        <v>0</v>
      </c>
      <c r="HO87" s="11">
        <v>0</v>
      </c>
      <c r="HP87" s="11">
        <v>0</v>
      </c>
      <c r="HQ87" s="11">
        <v>0</v>
      </c>
      <c r="HR87" s="11">
        <v>234.20367581356467</v>
      </c>
      <c r="HS87" s="11">
        <v>0</v>
      </c>
      <c r="HT87" s="11">
        <v>0</v>
      </c>
      <c r="HU87" s="11">
        <v>0</v>
      </c>
      <c r="HV87" s="11">
        <v>0</v>
      </c>
      <c r="HW87" s="11">
        <v>0</v>
      </c>
      <c r="HX87" s="11">
        <v>0</v>
      </c>
      <c r="HY87" s="11">
        <v>0</v>
      </c>
      <c r="HZ87" s="11">
        <v>0</v>
      </c>
      <c r="IA87" s="11">
        <v>0</v>
      </c>
      <c r="IB87" s="11">
        <v>3892.4589999999998</v>
      </c>
      <c r="IC87" s="11">
        <v>0</v>
      </c>
      <c r="ID87" s="11">
        <v>0</v>
      </c>
      <c r="IE87" s="11">
        <v>0</v>
      </c>
      <c r="IF87" s="11">
        <v>9301.9710999999988</v>
      </c>
      <c r="IG87" s="11">
        <v>0</v>
      </c>
      <c r="IH87" s="11">
        <v>0</v>
      </c>
      <c r="II87" s="11">
        <v>0</v>
      </c>
      <c r="IJ87" s="11">
        <v>0</v>
      </c>
      <c r="IK87" s="11">
        <v>0</v>
      </c>
      <c r="IL87" s="11">
        <v>7549.76008</v>
      </c>
      <c r="IM87" s="11">
        <v>0</v>
      </c>
      <c r="IN87" s="11">
        <v>0</v>
      </c>
      <c r="IO87" s="11">
        <v>0</v>
      </c>
      <c r="IP87" s="11">
        <v>0</v>
      </c>
      <c r="IQ87" s="11">
        <v>0</v>
      </c>
      <c r="IR87" s="11">
        <v>21819.034530000001</v>
      </c>
      <c r="IS87" s="11">
        <v>0</v>
      </c>
      <c r="IT87" s="11">
        <v>0</v>
      </c>
      <c r="IU87" s="11">
        <v>0</v>
      </c>
      <c r="IV87" s="11">
        <v>8598.8304499999995</v>
      </c>
      <c r="IW87" s="11">
        <v>0</v>
      </c>
      <c r="IX87" s="11">
        <v>0</v>
      </c>
      <c r="IY87" s="11">
        <v>0</v>
      </c>
      <c r="IZ87" s="11">
        <v>0</v>
      </c>
      <c r="JA87" s="11">
        <v>0</v>
      </c>
      <c r="JB87" s="11">
        <v>0</v>
      </c>
      <c r="JC87" s="11">
        <v>0</v>
      </c>
      <c r="JD87" s="11">
        <v>0</v>
      </c>
      <c r="JE87" s="11">
        <v>0</v>
      </c>
      <c r="JF87" s="11">
        <v>0</v>
      </c>
      <c r="JG87" s="11">
        <v>0</v>
      </c>
      <c r="JH87" s="11">
        <v>0</v>
      </c>
      <c r="JI87" s="11">
        <v>0</v>
      </c>
      <c r="JJ87" s="11">
        <v>0</v>
      </c>
      <c r="JK87" s="11">
        <v>0</v>
      </c>
      <c r="JL87" s="11">
        <v>0</v>
      </c>
      <c r="JM87" s="11">
        <v>0</v>
      </c>
      <c r="JN87" s="11">
        <v>0</v>
      </c>
      <c r="JO87" s="11">
        <v>0</v>
      </c>
      <c r="JP87" s="11">
        <v>743.00417000000004</v>
      </c>
      <c r="JQ87" s="11">
        <v>0</v>
      </c>
      <c r="JR87" s="11">
        <v>0</v>
      </c>
      <c r="JS87" s="11">
        <v>0</v>
      </c>
      <c r="JT87" s="11">
        <v>0</v>
      </c>
      <c r="JU87" s="11">
        <v>0</v>
      </c>
      <c r="JV87" s="11">
        <v>0</v>
      </c>
      <c r="JW87" s="11">
        <v>0</v>
      </c>
      <c r="JX87" s="11">
        <v>0</v>
      </c>
      <c r="JY87" s="11">
        <v>0</v>
      </c>
      <c r="JZ87" s="11">
        <v>0</v>
      </c>
      <c r="KA87" s="11">
        <v>0</v>
      </c>
      <c r="KB87" s="11">
        <v>0</v>
      </c>
      <c r="KC87" s="11">
        <v>0</v>
      </c>
      <c r="KD87" s="11">
        <v>0</v>
      </c>
      <c r="KE87" s="11">
        <v>0</v>
      </c>
      <c r="KF87" s="11">
        <v>0</v>
      </c>
      <c r="KG87" s="11">
        <v>0</v>
      </c>
      <c r="KH87" s="11">
        <v>0</v>
      </c>
      <c r="KI87" s="11">
        <v>0</v>
      </c>
      <c r="KJ87" s="11">
        <v>309.15577000000002</v>
      </c>
      <c r="KK87" s="11">
        <v>0</v>
      </c>
      <c r="KL87" s="11">
        <v>0</v>
      </c>
      <c r="KM87" s="11">
        <v>0</v>
      </c>
      <c r="KN87" s="11">
        <v>0</v>
      </c>
      <c r="KO87" s="11">
        <v>0</v>
      </c>
      <c r="KP87" s="11">
        <v>0</v>
      </c>
      <c r="KQ87" s="11">
        <v>0</v>
      </c>
      <c r="KR87" s="11">
        <v>0</v>
      </c>
      <c r="KS87" s="11">
        <v>0</v>
      </c>
      <c r="KT87" s="11">
        <v>0</v>
      </c>
      <c r="KU87" s="11">
        <v>0</v>
      </c>
      <c r="KV87" s="11">
        <v>0</v>
      </c>
      <c r="KW87" s="11">
        <v>0</v>
      </c>
      <c r="KX87" s="11">
        <v>0</v>
      </c>
      <c r="KY87" s="11">
        <v>0</v>
      </c>
      <c r="KZ87" s="11">
        <v>0</v>
      </c>
      <c r="LA87" s="11">
        <v>0</v>
      </c>
      <c r="LB87" s="11">
        <v>0</v>
      </c>
      <c r="LC87" s="11">
        <v>0</v>
      </c>
      <c r="LD87" s="11">
        <v>14.303345205893923</v>
      </c>
      <c r="LE87" s="11">
        <v>0</v>
      </c>
      <c r="LF87" s="11">
        <v>0</v>
      </c>
      <c r="LG87" s="11">
        <v>0</v>
      </c>
      <c r="LH87" s="11">
        <v>0</v>
      </c>
      <c r="LI87" s="11">
        <v>0</v>
      </c>
      <c r="LJ87" s="11">
        <v>0</v>
      </c>
      <c r="LK87" s="11">
        <v>0</v>
      </c>
      <c r="LL87" s="11">
        <v>0</v>
      </c>
      <c r="LM87" s="11">
        <v>0</v>
      </c>
      <c r="LN87" s="11">
        <v>14.967364671054124</v>
      </c>
      <c r="LO87" s="11">
        <v>0</v>
      </c>
      <c r="LP87" s="11">
        <v>0</v>
      </c>
      <c r="LQ87" s="11">
        <v>0</v>
      </c>
      <c r="LR87" s="11">
        <v>0</v>
      </c>
      <c r="LS87" s="11">
        <v>0</v>
      </c>
      <c r="LT87" s="11">
        <v>0</v>
      </c>
      <c r="LU87" s="11">
        <v>0</v>
      </c>
      <c r="LV87" s="11">
        <v>0</v>
      </c>
      <c r="LW87" s="11">
        <v>0</v>
      </c>
      <c r="LX87" s="11">
        <v>0</v>
      </c>
      <c r="LY87" s="11">
        <v>0</v>
      </c>
      <c r="LZ87" s="11">
        <v>0</v>
      </c>
      <c r="MA87" s="11">
        <v>0</v>
      </c>
      <c r="MB87" s="11">
        <v>685.02091000000007</v>
      </c>
      <c r="MC87" s="11">
        <v>0</v>
      </c>
      <c r="MD87" s="11">
        <v>0</v>
      </c>
      <c r="ME87" s="11">
        <v>0</v>
      </c>
      <c r="MF87" s="11">
        <v>0</v>
      </c>
      <c r="MG87" s="11">
        <v>0</v>
      </c>
      <c r="MH87" s="11">
        <v>0</v>
      </c>
      <c r="MI87" s="11">
        <v>0</v>
      </c>
      <c r="MJ87" s="11">
        <v>0</v>
      </c>
      <c r="MK87" s="11">
        <v>0</v>
      </c>
      <c r="ML87" s="11">
        <v>0</v>
      </c>
      <c r="MM87" s="11">
        <v>0</v>
      </c>
      <c r="MN87" s="11">
        <v>0</v>
      </c>
      <c r="MO87" s="11">
        <v>0</v>
      </c>
      <c r="MP87" s="11">
        <v>0</v>
      </c>
      <c r="MQ87" s="11">
        <v>0</v>
      </c>
      <c r="MR87" s="11">
        <v>6321.7796030055442</v>
      </c>
      <c r="MS87" s="11">
        <v>0</v>
      </c>
      <c r="MT87" s="11">
        <v>0</v>
      </c>
      <c r="MU87" s="11">
        <v>0</v>
      </c>
      <c r="MV87" s="11">
        <v>0</v>
      </c>
      <c r="MW87" s="11">
        <v>0</v>
      </c>
      <c r="MX87" s="11">
        <v>0</v>
      </c>
      <c r="MY87" s="11">
        <v>0</v>
      </c>
      <c r="MZ87" s="11">
        <v>0</v>
      </c>
      <c r="NA87" s="11">
        <v>0</v>
      </c>
      <c r="NB87" s="11">
        <v>2647.3515600000001</v>
      </c>
      <c r="NC87" s="11">
        <v>0</v>
      </c>
      <c r="ND87" s="11">
        <v>0</v>
      </c>
      <c r="NE87" s="11">
        <v>0</v>
      </c>
      <c r="NF87" s="11">
        <v>0</v>
      </c>
      <c r="NG87" s="11">
        <v>0</v>
      </c>
      <c r="NH87" s="11">
        <v>0</v>
      </c>
      <c r="NI87" s="11">
        <v>0</v>
      </c>
      <c r="NJ87" s="11">
        <v>0</v>
      </c>
      <c r="NK87" s="11">
        <v>0</v>
      </c>
      <c r="NL87" s="11">
        <v>0</v>
      </c>
      <c r="NM87" s="11">
        <v>0</v>
      </c>
      <c r="NN87" s="11">
        <v>0</v>
      </c>
      <c r="NO87" s="11">
        <v>0</v>
      </c>
      <c r="NP87" s="11">
        <v>0</v>
      </c>
      <c r="NQ87" s="11">
        <v>0</v>
      </c>
      <c r="NR87" s="11">
        <v>0</v>
      </c>
      <c r="NS87" s="11">
        <v>0</v>
      </c>
      <c r="NT87" s="11">
        <v>0</v>
      </c>
      <c r="NU87" s="11">
        <v>0</v>
      </c>
      <c r="NV87" s="11">
        <v>0</v>
      </c>
      <c r="NW87" s="11">
        <v>0</v>
      </c>
      <c r="NX87" s="11">
        <v>0</v>
      </c>
      <c r="NY87" s="11">
        <v>0</v>
      </c>
      <c r="NZ87" s="11">
        <v>0</v>
      </c>
      <c r="OA87" s="11">
        <v>0</v>
      </c>
      <c r="OB87" s="11">
        <v>0</v>
      </c>
      <c r="OC87" s="11">
        <v>0</v>
      </c>
      <c r="OD87" s="11">
        <v>0</v>
      </c>
      <c r="OE87" s="11">
        <v>959.08779702977029</v>
      </c>
      <c r="OF87" s="11">
        <v>0</v>
      </c>
      <c r="OG87" s="11">
        <v>0</v>
      </c>
      <c r="OH87" s="11">
        <v>24690.061107503614</v>
      </c>
      <c r="OI87" s="11">
        <v>0</v>
      </c>
      <c r="OJ87" s="11">
        <v>0</v>
      </c>
      <c r="OK87" s="11">
        <v>0</v>
      </c>
      <c r="OL87" s="11">
        <v>588.74108392868754</v>
      </c>
      <c r="OM87" s="11">
        <v>0</v>
      </c>
      <c r="ON87" s="11">
        <v>0</v>
      </c>
      <c r="OO87" s="11">
        <v>-3.8294935417735929</v>
      </c>
      <c r="OP87" s="11">
        <v>0</v>
      </c>
      <c r="OQ87" s="11">
        <v>0</v>
      </c>
      <c r="OR87" s="11">
        <v>15342.368437086732</v>
      </c>
      <c r="OS87" s="11">
        <v>0</v>
      </c>
      <c r="OT87" s="11">
        <v>0</v>
      </c>
      <c r="OU87" s="11">
        <v>0</v>
      </c>
      <c r="OV87" s="11">
        <v>365.8428622089794</v>
      </c>
      <c r="OW87" s="11">
        <v>0</v>
      </c>
      <c r="OX87" s="11">
        <v>0</v>
      </c>
      <c r="OY87" s="11">
        <v>-2.3796417752679737</v>
      </c>
      <c r="OZ87" s="11">
        <v>0</v>
      </c>
      <c r="PA87" s="11">
        <v>0</v>
      </c>
      <c r="PB87" s="11">
        <v>11543.907481281969</v>
      </c>
      <c r="PC87" s="11">
        <v>13.034253631320984</v>
      </c>
      <c r="PD87" s="11">
        <v>21130.121858305738</v>
      </c>
      <c r="PE87" s="11">
        <v>0</v>
      </c>
      <c r="PF87" s="11">
        <v>0</v>
      </c>
      <c r="PG87" s="11">
        <v>0</v>
      </c>
      <c r="PH87" s="11">
        <v>0</v>
      </c>
      <c r="PI87" s="11">
        <v>13280.511172988876</v>
      </c>
      <c r="PJ87" s="11">
        <v>0</v>
      </c>
      <c r="PK87" s="11">
        <v>0</v>
      </c>
      <c r="PL87" s="11">
        <v>2124.3767895250644</v>
      </c>
      <c r="PM87" s="11">
        <v>2.3986389295010273</v>
      </c>
      <c r="PN87" s="11">
        <v>3888.4875427497795</v>
      </c>
      <c r="PO87" s="11">
        <v>0</v>
      </c>
      <c r="PP87" s="11">
        <v>0</v>
      </c>
      <c r="PQ87" s="11">
        <v>0</v>
      </c>
      <c r="PR87" s="11">
        <v>0</v>
      </c>
      <c r="PS87" s="11">
        <v>2443.9566701891808</v>
      </c>
      <c r="PT87" s="11">
        <v>0</v>
      </c>
      <c r="PU87" s="11">
        <v>0</v>
      </c>
      <c r="PV87" s="11">
        <v>10456.951215644134</v>
      </c>
      <c r="PW87" s="11">
        <v>172.16163170297793</v>
      </c>
      <c r="PX87" s="11">
        <v>0</v>
      </c>
      <c r="PY87" s="11">
        <v>0</v>
      </c>
      <c r="PZ87" s="11">
        <v>0</v>
      </c>
      <c r="QA87" s="11">
        <v>0</v>
      </c>
      <c r="QB87" s="11">
        <v>0</v>
      </c>
      <c r="QC87" s="11">
        <v>2074.087381668116</v>
      </c>
      <c r="QD87" s="11">
        <v>0</v>
      </c>
      <c r="QE87" s="11">
        <v>0</v>
      </c>
      <c r="QF87" s="11">
        <v>1529.2818494999365</v>
      </c>
      <c r="QG87" s="11">
        <v>25.177860459917913</v>
      </c>
      <c r="QH87" s="11">
        <v>0</v>
      </c>
      <c r="QI87" s="11">
        <v>0</v>
      </c>
      <c r="QJ87" s="11">
        <v>0</v>
      </c>
      <c r="QK87" s="11">
        <v>0</v>
      </c>
      <c r="QL87" s="11">
        <v>0</v>
      </c>
      <c r="QM87" s="11">
        <v>303.32590462090189</v>
      </c>
      <c r="QN87" s="11">
        <v>0</v>
      </c>
      <c r="QO87" s="11">
        <v>0</v>
      </c>
      <c r="QP87" s="11">
        <v>8222.2797141993451</v>
      </c>
      <c r="QQ87" s="11">
        <v>0</v>
      </c>
      <c r="QR87" s="11">
        <v>1201.5721989379051</v>
      </c>
      <c r="QS87" s="11">
        <v>0</v>
      </c>
      <c r="QT87" s="11">
        <v>0</v>
      </c>
      <c r="QU87" s="11">
        <v>0</v>
      </c>
      <c r="QV87" s="11">
        <v>0</v>
      </c>
      <c r="QW87" s="11">
        <v>27206.99249736511</v>
      </c>
      <c r="QX87" s="11">
        <v>0</v>
      </c>
      <c r="QY87" s="11">
        <v>0</v>
      </c>
      <c r="QZ87" s="11">
        <v>234.91398592157236</v>
      </c>
      <c r="RA87" s="11">
        <v>0</v>
      </c>
      <c r="RB87" s="11">
        <v>34.329422549028152</v>
      </c>
      <c r="RC87" s="11">
        <v>0</v>
      </c>
      <c r="RD87" s="11">
        <v>0</v>
      </c>
      <c r="RE87" s="11">
        <v>0</v>
      </c>
      <c r="RF87" s="11">
        <v>0</v>
      </c>
      <c r="RG87" s="11">
        <v>777.31520632373838</v>
      </c>
      <c r="RH87" s="11">
        <v>0</v>
      </c>
      <c r="RI87" s="11">
        <v>0</v>
      </c>
      <c r="RJ87" s="11">
        <v>4291.5221339387053</v>
      </c>
      <c r="RK87" s="11">
        <v>0</v>
      </c>
      <c r="RL87" s="11">
        <v>0</v>
      </c>
      <c r="RM87" s="11">
        <v>0</v>
      </c>
      <c r="RN87" s="11">
        <v>0</v>
      </c>
      <c r="RO87" s="11">
        <v>0</v>
      </c>
      <c r="RP87" s="11">
        <v>0</v>
      </c>
      <c r="RQ87" s="11">
        <v>7182.6838331441541</v>
      </c>
      <c r="RR87" s="11">
        <v>0</v>
      </c>
      <c r="RS87" s="11">
        <v>0</v>
      </c>
      <c r="RT87" s="11">
        <v>4918.1233061920384</v>
      </c>
      <c r="RU87" s="11">
        <v>0</v>
      </c>
      <c r="RV87" s="11">
        <v>0</v>
      </c>
      <c r="RW87" s="11">
        <v>0</v>
      </c>
      <c r="RX87" s="11">
        <v>0</v>
      </c>
      <c r="RY87" s="11">
        <v>0</v>
      </c>
      <c r="RZ87" s="11">
        <v>0</v>
      </c>
      <c r="SA87" s="11">
        <v>7874.4465678245442</v>
      </c>
      <c r="SB87" s="11">
        <v>27.099796982480662</v>
      </c>
      <c r="SC87" s="11">
        <v>0</v>
      </c>
      <c r="SD87" s="11">
        <v>5567.2440373205663</v>
      </c>
      <c r="SE87" s="11">
        <v>0</v>
      </c>
      <c r="SF87" s="11">
        <v>0</v>
      </c>
      <c r="SG87" s="11">
        <v>0</v>
      </c>
      <c r="SH87" s="11">
        <v>0</v>
      </c>
      <c r="SI87" s="11">
        <v>0</v>
      </c>
      <c r="SJ87" s="11">
        <v>0</v>
      </c>
      <c r="SK87" s="11">
        <v>8913.7589630431285</v>
      </c>
      <c r="SL87" s="11">
        <v>30.67657595598768</v>
      </c>
      <c r="SM87" s="11">
        <v>0</v>
      </c>
      <c r="SN87" s="11">
        <v>0</v>
      </c>
      <c r="SO87" s="11">
        <v>0</v>
      </c>
      <c r="SP87" s="11">
        <v>0</v>
      </c>
      <c r="SQ87" s="11">
        <v>0</v>
      </c>
      <c r="SR87" s="11">
        <v>0</v>
      </c>
      <c r="SS87" s="11">
        <v>0</v>
      </c>
      <c r="ST87" s="11">
        <v>0</v>
      </c>
      <c r="SU87" s="11">
        <v>58.945</v>
      </c>
      <c r="SV87" s="11">
        <v>0</v>
      </c>
      <c r="SW87" s="11">
        <v>0</v>
      </c>
      <c r="SX87" s="11">
        <v>1086.7473203554841</v>
      </c>
      <c r="SY87" s="11">
        <v>0</v>
      </c>
      <c r="SZ87" s="11">
        <v>0</v>
      </c>
      <c r="TA87" s="11">
        <v>0</v>
      </c>
      <c r="TB87" s="11">
        <v>0</v>
      </c>
      <c r="TC87" s="11">
        <v>0</v>
      </c>
      <c r="TD87" s="11">
        <v>0</v>
      </c>
      <c r="TE87" s="11">
        <v>0</v>
      </c>
      <c r="TF87" s="11">
        <v>0</v>
      </c>
      <c r="TG87" s="11">
        <v>0</v>
      </c>
      <c r="TH87" s="11">
        <v>126.06986470118606</v>
      </c>
      <c r="TI87" s="11">
        <v>0</v>
      </c>
      <c r="TJ87" s="11">
        <v>0</v>
      </c>
      <c r="TK87" s="11">
        <v>0</v>
      </c>
      <c r="TL87" s="11">
        <v>0</v>
      </c>
      <c r="TM87" s="11">
        <v>0</v>
      </c>
      <c r="TN87" s="11">
        <v>0</v>
      </c>
      <c r="TO87" s="11">
        <v>0</v>
      </c>
      <c r="TP87" s="11">
        <v>0</v>
      </c>
      <c r="TQ87" s="11">
        <v>0</v>
      </c>
      <c r="TR87" s="11">
        <v>0</v>
      </c>
      <c r="TS87" s="11">
        <v>0</v>
      </c>
      <c r="TT87" s="11">
        <v>0</v>
      </c>
      <c r="TU87" s="11">
        <v>0</v>
      </c>
      <c r="TV87" s="11">
        <v>0</v>
      </c>
      <c r="TW87" s="11">
        <v>0</v>
      </c>
      <c r="TX87" s="11">
        <v>0</v>
      </c>
      <c r="TY87" s="11">
        <v>0</v>
      </c>
      <c r="TZ87" s="11">
        <v>0</v>
      </c>
      <c r="UA87" s="11">
        <v>0</v>
      </c>
      <c r="UB87" s="11">
        <v>0</v>
      </c>
      <c r="UC87" s="11">
        <v>0</v>
      </c>
      <c r="UD87" s="11">
        <v>0</v>
      </c>
      <c r="UE87" s="11">
        <v>0</v>
      </c>
      <c r="UF87" s="11">
        <v>0</v>
      </c>
      <c r="UG87" s="11">
        <v>0</v>
      </c>
      <c r="UH87" s="11">
        <v>0</v>
      </c>
      <c r="UI87" s="11">
        <v>0</v>
      </c>
      <c r="UJ87" s="11">
        <v>0</v>
      </c>
      <c r="UK87" s="11">
        <v>0</v>
      </c>
      <c r="UL87" s="11">
        <v>0</v>
      </c>
      <c r="UM87" s="11">
        <v>0</v>
      </c>
      <c r="UN87" s="11">
        <v>0</v>
      </c>
      <c r="UO87" s="11">
        <v>0</v>
      </c>
      <c r="UP87" s="11">
        <v>0</v>
      </c>
      <c r="UQ87" s="11">
        <v>0</v>
      </c>
      <c r="UR87" s="11">
        <v>0</v>
      </c>
      <c r="US87" s="11">
        <v>3673.7469999999998</v>
      </c>
      <c r="UT87" s="11">
        <v>341.90699999999998</v>
      </c>
      <c r="UU87" s="11">
        <v>0</v>
      </c>
      <c r="UV87" s="11">
        <v>0</v>
      </c>
      <c r="UW87" s="11">
        <v>0</v>
      </c>
      <c r="UX87" s="11">
        <v>0</v>
      </c>
      <c r="UY87" s="11">
        <v>0</v>
      </c>
      <c r="UZ87" s="11">
        <v>0</v>
      </c>
      <c r="VA87" s="11">
        <v>1135</v>
      </c>
      <c r="VB87" s="11">
        <v>0</v>
      </c>
      <c r="VC87" s="11">
        <v>0</v>
      </c>
      <c r="VD87" s="11">
        <v>0</v>
      </c>
      <c r="VE87" s="11">
        <v>0</v>
      </c>
      <c r="VF87" s="11">
        <v>0</v>
      </c>
      <c r="VG87" s="11">
        <v>1820.40985</v>
      </c>
      <c r="VH87" s="11">
        <v>0</v>
      </c>
      <c r="VI87" s="11">
        <v>0</v>
      </c>
      <c r="VJ87" s="11">
        <v>0</v>
      </c>
      <c r="VK87" s="11">
        <v>0</v>
      </c>
      <c r="VL87" s="11">
        <v>0</v>
      </c>
      <c r="VM87" s="11">
        <v>38.50891</v>
      </c>
      <c r="VN87" s="11">
        <v>0</v>
      </c>
      <c r="VO87" s="11">
        <v>0</v>
      </c>
      <c r="VP87" s="11">
        <v>0</v>
      </c>
      <c r="VQ87" s="11">
        <v>0</v>
      </c>
      <c r="VR87" s="11">
        <v>0</v>
      </c>
      <c r="VS87" s="11">
        <v>0</v>
      </c>
      <c r="VT87" s="11">
        <v>0</v>
      </c>
      <c r="VU87" s="11">
        <v>0</v>
      </c>
      <c r="VV87" s="11">
        <v>0</v>
      </c>
      <c r="VW87" s="11">
        <v>0</v>
      </c>
      <c r="VX87" s="11">
        <v>0</v>
      </c>
      <c r="VY87" s="11">
        <v>0</v>
      </c>
      <c r="VZ87" s="11">
        <v>0</v>
      </c>
      <c r="WA87" s="11">
        <v>0</v>
      </c>
      <c r="WB87" s="11">
        <v>0</v>
      </c>
      <c r="WC87" s="11">
        <v>0</v>
      </c>
      <c r="WD87" s="11">
        <v>0</v>
      </c>
      <c r="WE87" s="11">
        <v>0</v>
      </c>
      <c r="WF87" s="11">
        <v>0</v>
      </c>
      <c r="WG87" s="11">
        <v>0</v>
      </c>
      <c r="WH87" s="11">
        <v>0</v>
      </c>
      <c r="WI87" s="11">
        <v>0</v>
      </c>
      <c r="WJ87" s="11">
        <v>0</v>
      </c>
      <c r="WK87" s="11">
        <v>0</v>
      </c>
      <c r="WL87" s="11">
        <v>0</v>
      </c>
      <c r="WM87" s="11">
        <v>0</v>
      </c>
      <c r="WN87" s="11">
        <v>0</v>
      </c>
      <c r="WO87" s="11">
        <v>0</v>
      </c>
      <c r="WP87" s="11">
        <v>0</v>
      </c>
      <c r="WQ87" s="11">
        <v>0</v>
      </c>
      <c r="WR87" s="11">
        <v>0</v>
      </c>
      <c r="WS87" s="11">
        <v>0</v>
      </c>
      <c r="WT87" s="11">
        <v>642.99341080871136</v>
      </c>
      <c r="WU87" s="11">
        <v>0</v>
      </c>
      <c r="WV87" s="11">
        <v>0</v>
      </c>
      <c r="WW87" s="11">
        <v>0</v>
      </c>
      <c r="WX87" s="11">
        <v>0</v>
      </c>
      <c r="WY87" s="11">
        <v>0</v>
      </c>
      <c r="WZ87" s="11">
        <v>0</v>
      </c>
      <c r="XA87" s="11">
        <v>21261.105936797539</v>
      </c>
      <c r="XB87" s="11">
        <v>0</v>
      </c>
      <c r="XC87" s="11">
        <v>0</v>
      </c>
      <c r="XD87" s="11">
        <v>1185.0912594114079</v>
      </c>
      <c r="XE87" s="11">
        <v>0</v>
      </c>
      <c r="XF87" s="11">
        <v>0</v>
      </c>
      <c r="XG87" s="11">
        <v>0</v>
      </c>
      <c r="XH87" s="11">
        <v>0</v>
      </c>
      <c r="XI87" s="11">
        <v>0</v>
      </c>
      <c r="XJ87" s="11">
        <v>0</v>
      </c>
      <c r="XK87" s="11">
        <v>39186.017131075387</v>
      </c>
      <c r="XL87" s="11">
        <v>0</v>
      </c>
      <c r="XM87" s="11">
        <v>0</v>
      </c>
      <c r="XN87" s="11">
        <v>11644.732370000005</v>
      </c>
      <c r="XO87" s="11">
        <v>15810.272989999994</v>
      </c>
      <c r="XP87" s="11">
        <v>27455.005359999999</v>
      </c>
    </row>
    <row r="88" spans="1:640">
      <c r="A88" s="6">
        <v>388</v>
      </c>
      <c r="B88" s="3" t="s">
        <v>205</v>
      </c>
      <c r="C88" s="8">
        <f t="shared" si="13"/>
        <v>761.74475173015071</v>
      </c>
      <c r="D88" s="8">
        <f t="shared" si="14"/>
        <v>30.087793501339274</v>
      </c>
      <c r="E88" s="60">
        <f t="shared" si="17"/>
        <v>791.83254523149003</v>
      </c>
      <c r="F88" s="9">
        <f t="shared" si="15"/>
        <v>143.46275085379997</v>
      </c>
      <c r="G88" s="9">
        <f t="shared" si="16"/>
        <v>9.9475657332398437E-2</v>
      </c>
      <c r="H88" s="9">
        <f t="shared" si="18"/>
        <v>143.56222651113237</v>
      </c>
      <c r="I88" s="10">
        <f t="shared" si="19"/>
        <v>905.20750258395071</v>
      </c>
      <c r="J88" s="10">
        <f t="shared" si="20"/>
        <v>30.187269158671672</v>
      </c>
      <c r="K88" s="10">
        <f t="shared" si="21"/>
        <v>935.39477174262242</v>
      </c>
      <c r="L88" s="57">
        <v>250.5588692382087</v>
      </c>
      <c r="M88" s="57">
        <v>399.40365449151335</v>
      </c>
      <c r="N88" s="57">
        <v>111.78222800042862</v>
      </c>
      <c r="O88" s="57">
        <v>0</v>
      </c>
      <c r="P88" s="57">
        <v>0</v>
      </c>
      <c r="Q88" s="57">
        <v>0</v>
      </c>
      <c r="R88" s="57">
        <v>0</v>
      </c>
      <c r="S88" s="57">
        <v>30.087793501339274</v>
      </c>
      <c r="T88" s="57">
        <v>0</v>
      </c>
      <c r="U88" s="58">
        <v>61.857199090198328</v>
      </c>
      <c r="V88" s="58">
        <v>28.953668102344402</v>
      </c>
      <c r="W88" s="58">
        <v>52.651883661257251</v>
      </c>
      <c r="X88" s="58">
        <v>0</v>
      </c>
      <c r="Y88" s="58">
        <v>0</v>
      </c>
      <c r="Z88" s="58">
        <v>0</v>
      </c>
      <c r="AA88" s="58">
        <v>0</v>
      </c>
      <c r="AB88" s="58">
        <v>9.9475657332398437E-2</v>
      </c>
      <c r="AC88" s="58">
        <v>0</v>
      </c>
      <c r="AD88" s="59">
        <f t="shared" si="12"/>
        <v>312.41606832840705</v>
      </c>
      <c r="AE88" s="59">
        <f t="shared" si="12"/>
        <v>428.35732259385776</v>
      </c>
      <c r="AF88" s="59">
        <f t="shared" si="12"/>
        <v>164.43411166168588</v>
      </c>
      <c r="AG88" s="59">
        <f t="shared" si="12"/>
        <v>0</v>
      </c>
      <c r="AH88" s="59">
        <f t="shared" si="12"/>
        <v>0</v>
      </c>
      <c r="AI88" s="59">
        <f t="shared" si="12"/>
        <v>0</v>
      </c>
      <c r="AJ88" s="59">
        <f t="shared" si="22"/>
        <v>0</v>
      </c>
      <c r="AK88" s="59">
        <f t="shared" si="22"/>
        <v>30.187269158671672</v>
      </c>
      <c r="AL88" s="59">
        <f t="shared" si="22"/>
        <v>0</v>
      </c>
      <c r="AM88" s="11">
        <v>0</v>
      </c>
      <c r="AN88" s="11">
        <v>399.37213271731559</v>
      </c>
      <c r="AO88" s="11">
        <v>50.102405163037524</v>
      </c>
      <c r="AP88" s="11">
        <v>0</v>
      </c>
      <c r="AQ88" s="11">
        <v>0</v>
      </c>
      <c r="AR88" s="11">
        <v>0</v>
      </c>
      <c r="AS88" s="11">
        <v>0</v>
      </c>
      <c r="AT88" s="11">
        <v>0</v>
      </c>
      <c r="AU88" s="11">
        <v>0</v>
      </c>
      <c r="AV88" s="11">
        <v>0</v>
      </c>
      <c r="AW88" s="11">
        <v>0</v>
      </c>
      <c r="AX88" s="11">
        <v>28.947867282684431</v>
      </c>
      <c r="AY88" s="11">
        <v>3.6315948369624702</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s="11">
        <v>0</v>
      </c>
      <c r="BY88" s="11">
        <v>0</v>
      </c>
      <c r="BZ88" s="11">
        <v>0</v>
      </c>
      <c r="CA88" s="11">
        <v>0</v>
      </c>
      <c r="CB88" s="11">
        <v>0</v>
      </c>
      <c r="CC88" s="11">
        <v>42.362581866044039</v>
      </c>
      <c r="CD88" s="11">
        <v>0</v>
      </c>
      <c r="CE88" s="11">
        <v>0</v>
      </c>
      <c r="CF88" s="11">
        <v>0</v>
      </c>
      <c r="CG88" s="11">
        <v>0</v>
      </c>
      <c r="CH88" s="11">
        <v>0</v>
      </c>
      <c r="CI88" s="11">
        <v>0</v>
      </c>
      <c r="CJ88" s="11">
        <v>0</v>
      </c>
      <c r="CK88" s="11">
        <v>0</v>
      </c>
      <c r="CL88" s="11">
        <v>0</v>
      </c>
      <c r="CM88" s="11">
        <v>45.465418133955957</v>
      </c>
      <c r="CN88" s="11">
        <v>0</v>
      </c>
      <c r="CO88" s="11">
        <v>0</v>
      </c>
      <c r="CP88" s="11">
        <v>0</v>
      </c>
      <c r="CQ88" s="11">
        <v>0</v>
      </c>
      <c r="CR88" s="11">
        <v>0</v>
      </c>
      <c r="CS88" s="11">
        <v>0</v>
      </c>
      <c r="CT88" s="11">
        <v>0</v>
      </c>
      <c r="CU88" s="11">
        <v>0</v>
      </c>
      <c r="CV88" s="11">
        <v>0</v>
      </c>
      <c r="CW88" s="11">
        <v>0</v>
      </c>
      <c r="CX88" s="11">
        <v>0</v>
      </c>
      <c r="CY88" s="11">
        <v>0</v>
      </c>
      <c r="CZ88" s="11">
        <v>0</v>
      </c>
      <c r="DA88" s="11">
        <v>0</v>
      </c>
      <c r="DB88" s="11">
        <v>0</v>
      </c>
      <c r="DC88" s="11">
        <v>0</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0</v>
      </c>
      <c r="DT88" s="11">
        <v>0</v>
      </c>
      <c r="DU88" s="11">
        <v>0</v>
      </c>
      <c r="DV88" s="11">
        <v>0</v>
      </c>
      <c r="DW88" s="11">
        <v>0</v>
      </c>
      <c r="DX88" s="11">
        <v>0</v>
      </c>
      <c r="DY88" s="11">
        <v>0</v>
      </c>
      <c r="DZ88" s="11">
        <v>0</v>
      </c>
      <c r="EA88" s="11">
        <v>0</v>
      </c>
      <c r="EB88" s="11">
        <v>0</v>
      </c>
      <c r="EC88" s="11">
        <v>0</v>
      </c>
      <c r="ED88" s="11">
        <v>0</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0</v>
      </c>
      <c r="EU88" s="11">
        <v>0</v>
      </c>
      <c r="EV88" s="11">
        <v>0</v>
      </c>
      <c r="EW88" s="11">
        <v>0</v>
      </c>
      <c r="EX88" s="11">
        <v>0</v>
      </c>
      <c r="EY88" s="11">
        <v>0</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0</v>
      </c>
      <c r="FQ88" s="11">
        <v>0</v>
      </c>
      <c r="FR88" s="11">
        <v>0</v>
      </c>
      <c r="FS88" s="11">
        <v>0</v>
      </c>
      <c r="FT88" s="11">
        <v>0</v>
      </c>
      <c r="FU88" s="11">
        <v>0</v>
      </c>
      <c r="FV88" s="11">
        <v>0</v>
      </c>
      <c r="FW88" s="11">
        <v>0</v>
      </c>
      <c r="FX88" s="11">
        <v>0</v>
      </c>
      <c r="FY88" s="11">
        <v>0</v>
      </c>
      <c r="FZ88" s="11">
        <v>0</v>
      </c>
      <c r="GA88" s="11">
        <v>0</v>
      </c>
      <c r="GB88" s="11">
        <v>0</v>
      </c>
      <c r="GC88" s="11">
        <v>0</v>
      </c>
      <c r="GD88" s="11">
        <v>0</v>
      </c>
      <c r="GE88" s="11">
        <v>0</v>
      </c>
      <c r="GF88" s="11">
        <v>0</v>
      </c>
      <c r="GG88" s="11">
        <v>0</v>
      </c>
      <c r="GH88" s="11">
        <v>0</v>
      </c>
      <c r="GI88" s="11">
        <v>0</v>
      </c>
      <c r="GJ88" s="11">
        <v>0</v>
      </c>
      <c r="GK88" s="11">
        <v>0</v>
      </c>
      <c r="GL88" s="11">
        <v>0</v>
      </c>
      <c r="GM88" s="11">
        <v>0</v>
      </c>
      <c r="GN88" s="11">
        <v>0</v>
      </c>
      <c r="GO88" s="11">
        <v>0</v>
      </c>
      <c r="GP88" s="11">
        <v>0</v>
      </c>
      <c r="GQ88" s="11">
        <v>22.047000000000001</v>
      </c>
      <c r="GR88" s="11">
        <v>0</v>
      </c>
      <c r="GS88" s="11">
        <v>0</v>
      </c>
      <c r="GT88" s="11">
        <v>0</v>
      </c>
      <c r="GU88" s="11">
        <v>0</v>
      </c>
      <c r="GV88" s="11">
        <v>0</v>
      </c>
      <c r="GW88" s="11">
        <v>0</v>
      </c>
      <c r="GX88" s="11">
        <v>35.484000000000002</v>
      </c>
      <c r="GY88" s="11">
        <v>0</v>
      </c>
      <c r="GZ88" s="11">
        <v>0</v>
      </c>
      <c r="HA88" s="11">
        <v>0</v>
      </c>
      <c r="HB88" s="11">
        <v>0</v>
      </c>
      <c r="HC88" s="11">
        <v>0</v>
      </c>
      <c r="HD88" s="11">
        <v>0</v>
      </c>
      <c r="HE88" s="11">
        <v>0</v>
      </c>
      <c r="HF88" s="11">
        <v>0</v>
      </c>
      <c r="HG88" s="11">
        <v>0</v>
      </c>
      <c r="HH88" s="11">
        <v>0</v>
      </c>
      <c r="HI88" s="11">
        <v>0</v>
      </c>
      <c r="HJ88" s="11">
        <v>0</v>
      </c>
      <c r="HK88" s="11">
        <v>0</v>
      </c>
      <c r="HL88" s="11">
        <v>0</v>
      </c>
      <c r="HM88" s="11">
        <v>0</v>
      </c>
      <c r="HN88" s="11">
        <v>0</v>
      </c>
      <c r="HO88" s="11">
        <v>0</v>
      </c>
      <c r="HP88" s="11">
        <v>0</v>
      </c>
      <c r="HQ88" s="11">
        <v>0</v>
      </c>
      <c r="HR88" s="11">
        <v>0</v>
      </c>
      <c r="HS88" s="11">
        <v>0</v>
      </c>
      <c r="HT88" s="11">
        <v>0</v>
      </c>
      <c r="HU88" s="11">
        <v>0</v>
      </c>
      <c r="HV88" s="11">
        <v>0</v>
      </c>
      <c r="HW88" s="11">
        <v>0</v>
      </c>
      <c r="HX88" s="11">
        <v>0</v>
      </c>
      <c r="HY88" s="11">
        <v>0</v>
      </c>
      <c r="HZ88" s="11">
        <v>0</v>
      </c>
      <c r="IA88" s="11">
        <v>0</v>
      </c>
      <c r="IB88" s="11">
        <v>0</v>
      </c>
      <c r="IC88" s="11">
        <v>0</v>
      </c>
      <c r="ID88" s="11">
        <v>0</v>
      </c>
      <c r="IE88" s="11">
        <v>0</v>
      </c>
      <c r="IF88" s="11">
        <v>0</v>
      </c>
      <c r="IG88" s="11">
        <v>0</v>
      </c>
      <c r="IH88" s="11">
        <v>0</v>
      </c>
      <c r="II88" s="11">
        <v>0</v>
      </c>
      <c r="IJ88" s="11">
        <v>0</v>
      </c>
      <c r="IK88" s="11">
        <v>0</v>
      </c>
      <c r="IL88" s="11">
        <v>0</v>
      </c>
      <c r="IM88" s="11">
        <v>0</v>
      </c>
      <c r="IN88" s="11">
        <v>0</v>
      </c>
      <c r="IO88" s="11">
        <v>0</v>
      </c>
      <c r="IP88" s="11">
        <v>0</v>
      </c>
      <c r="IQ88" s="11">
        <v>0</v>
      </c>
      <c r="IR88" s="11">
        <v>0</v>
      </c>
      <c r="IS88" s="11">
        <v>0</v>
      </c>
      <c r="IT88" s="11">
        <v>0</v>
      </c>
      <c r="IU88" s="11">
        <v>0</v>
      </c>
      <c r="IV88" s="11">
        <v>0</v>
      </c>
      <c r="IW88" s="11">
        <v>0</v>
      </c>
      <c r="IX88" s="11">
        <v>0</v>
      </c>
      <c r="IY88" s="11">
        <v>0</v>
      </c>
      <c r="IZ88" s="11">
        <v>0</v>
      </c>
      <c r="JA88" s="11">
        <v>0</v>
      </c>
      <c r="JB88" s="11">
        <v>0</v>
      </c>
      <c r="JC88" s="11">
        <v>0</v>
      </c>
      <c r="JD88" s="11">
        <v>0</v>
      </c>
      <c r="JE88" s="11">
        <v>0</v>
      </c>
      <c r="JF88" s="11">
        <v>0</v>
      </c>
      <c r="JG88" s="11">
        <v>0</v>
      </c>
      <c r="JH88" s="11">
        <v>0</v>
      </c>
      <c r="JI88" s="11">
        <v>0</v>
      </c>
      <c r="JJ88" s="11">
        <v>0</v>
      </c>
      <c r="JK88" s="11">
        <v>0</v>
      </c>
      <c r="JL88" s="11">
        <v>0</v>
      </c>
      <c r="JM88" s="11">
        <v>0</v>
      </c>
      <c r="JN88" s="11">
        <v>0</v>
      </c>
      <c r="JO88" s="11">
        <v>0</v>
      </c>
      <c r="JP88" s="11">
        <v>0</v>
      </c>
      <c r="JQ88" s="11">
        <v>0</v>
      </c>
      <c r="JR88" s="11">
        <v>0</v>
      </c>
      <c r="JS88" s="11">
        <v>0</v>
      </c>
      <c r="JT88" s="11">
        <v>0</v>
      </c>
      <c r="JU88" s="11">
        <v>0</v>
      </c>
      <c r="JV88" s="11">
        <v>0</v>
      </c>
      <c r="JW88" s="11">
        <v>0</v>
      </c>
      <c r="JX88" s="11">
        <v>0</v>
      </c>
      <c r="JY88" s="11">
        <v>0</v>
      </c>
      <c r="JZ88" s="11">
        <v>0</v>
      </c>
      <c r="KA88" s="11">
        <v>0</v>
      </c>
      <c r="KB88" s="11">
        <v>0</v>
      </c>
      <c r="KC88" s="11">
        <v>0</v>
      </c>
      <c r="KD88" s="11">
        <v>0</v>
      </c>
      <c r="KE88" s="11">
        <v>0</v>
      </c>
      <c r="KF88" s="11">
        <v>0</v>
      </c>
      <c r="KG88" s="11">
        <v>0</v>
      </c>
      <c r="KH88" s="11">
        <v>0</v>
      </c>
      <c r="KI88" s="11">
        <v>0</v>
      </c>
      <c r="KJ88" s="11">
        <v>0</v>
      </c>
      <c r="KK88" s="11">
        <v>0</v>
      </c>
      <c r="KL88" s="11">
        <v>0</v>
      </c>
      <c r="KM88" s="11">
        <v>0</v>
      </c>
      <c r="KN88" s="11">
        <v>0</v>
      </c>
      <c r="KO88" s="11">
        <v>0</v>
      </c>
      <c r="KP88" s="11">
        <v>0</v>
      </c>
      <c r="KQ88" s="11">
        <v>0</v>
      </c>
      <c r="KR88" s="11">
        <v>0</v>
      </c>
      <c r="KS88" s="11">
        <v>0</v>
      </c>
      <c r="KT88" s="11">
        <v>0</v>
      </c>
      <c r="KU88" s="11">
        <v>0</v>
      </c>
      <c r="KV88" s="11">
        <v>0</v>
      </c>
      <c r="KW88" s="11">
        <v>0</v>
      </c>
      <c r="KX88" s="11">
        <v>0</v>
      </c>
      <c r="KY88" s="11">
        <v>0</v>
      </c>
      <c r="KZ88" s="11">
        <v>0</v>
      </c>
      <c r="LA88" s="11">
        <v>0</v>
      </c>
      <c r="LB88" s="11">
        <v>0</v>
      </c>
      <c r="LC88" s="11">
        <v>0</v>
      </c>
      <c r="LD88" s="11">
        <v>0</v>
      </c>
      <c r="LE88" s="11">
        <v>0</v>
      </c>
      <c r="LF88" s="11">
        <v>0</v>
      </c>
      <c r="LG88" s="11">
        <v>0</v>
      </c>
      <c r="LH88" s="11">
        <v>0</v>
      </c>
      <c r="LI88" s="11">
        <v>0</v>
      </c>
      <c r="LJ88" s="11">
        <v>0</v>
      </c>
      <c r="LK88" s="11">
        <v>0</v>
      </c>
      <c r="LL88" s="11">
        <v>0</v>
      </c>
      <c r="LM88" s="11">
        <v>0</v>
      </c>
      <c r="LN88" s="11">
        <v>0</v>
      </c>
      <c r="LO88" s="11">
        <v>0</v>
      </c>
      <c r="LP88" s="11">
        <v>0</v>
      </c>
      <c r="LQ88" s="11">
        <v>0</v>
      </c>
      <c r="LR88" s="11">
        <v>0</v>
      </c>
      <c r="LS88" s="11">
        <v>0</v>
      </c>
      <c r="LT88" s="11">
        <v>0</v>
      </c>
      <c r="LU88" s="11">
        <v>0</v>
      </c>
      <c r="LV88" s="11">
        <v>0</v>
      </c>
      <c r="LW88" s="11">
        <v>0</v>
      </c>
      <c r="LX88" s="11">
        <v>-5.5562899999999997</v>
      </c>
      <c r="LY88" s="11">
        <v>0</v>
      </c>
      <c r="LZ88" s="11">
        <v>0</v>
      </c>
      <c r="MA88" s="11">
        <v>0</v>
      </c>
      <c r="MB88" s="11">
        <v>0</v>
      </c>
      <c r="MC88" s="11">
        <v>0</v>
      </c>
      <c r="MD88" s="11">
        <v>0</v>
      </c>
      <c r="ME88" s="11">
        <v>0</v>
      </c>
      <c r="MF88" s="11">
        <v>0</v>
      </c>
      <c r="MG88" s="11">
        <v>0</v>
      </c>
      <c r="MH88" s="11">
        <v>0</v>
      </c>
      <c r="MI88" s="11">
        <v>0</v>
      </c>
      <c r="MJ88" s="11">
        <v>0</v>
      </c>
      <c r="MK88" s="11">
        <v>0</v>
      </c>
      <c r="ML88" s="11">
        <v>0</v>
      </c>
      <c r="MM88" s="11">
        <v>0</v>
      </c>
      <c r="MN88" s="11">
        <v>0</v>
      </c>
      <c r="MO88" s="11">
        <v>0</v>
      </c>
      <c r="MP88" s="11">
        <v>0</v>
      </c>
      <c r="MQ88" s="11">
        <v>0</v>
      </c>
      <c r="MR88" s="11">
        <v>0</v>
      </c>
      <c r="MS88" s="11">
        <v>0</v>
      </c>
      <c r="MT88" s="11">
        <v>0</v>
      </c>
      <c r="MU88" s="11">
        <v>0</v>
      </c>
      <c r="MV88" s="11">
        <v>0</v>
      </c>
      <c r="MW88" s="11">
        <v>0</v>
      </c>
      <c r="MX88" s="11">
        <v>0</v>
      </c>
      <c r="MY88" s="11">
        <v>0</v>
      </c>
      <c r="MZ88" s="11">
        <v>0</v>
      </c>
      <c r="NA88" s="11">
        <v>0</v>
      </c>
      <c r="NB88" s="11">
        <v>0</v>
      </c>
      <c r="NC88" s="11">
        <v>0</v>
      </c>
      <c r="ND88" s="11">
        <v>0</v>
      </c>
      <c r="NE88" s="11">
        <v>0</v>
      </c>
      <c r="NF88" s="11">
        <v>0</v>
      </c>
      <c r="NG88" s="11">
        <v>0</v>
      </c>
      <c r="NH88" s="11">
        <v>0</v>
      </c>
      <c r="NI88" s="11">
        <v>0</v>
      </c>
      <c r="NJ88" s="11">
        <v>0</v>
      </c>
      <c r="NK88" s="11">
        <v>0</v>
      </c>
      <c r="NL88" s="11">
        <v>0</v>
      </c>
      <c r="NM88" s="11">
        <v>0</v>
      </c>
      <c r="NN88" s="11">
        <v>0</v>
      </c>
      <c r="NO88" s="11">
        <v>0</v>
      </c>
      <c r="NP88" s="11">
        <v>0</v>
      </c>
      <c r="NQ88" s="11">
        <v>0</v>
      </c>
      <c r="NR88" s="11">
        <v>0</v>
      </c>
      <c r="NS88" s="11">
        <v>0</v>
      </c>
      <c r="NT88" s="11">
        <v>0</v>
      </c>
      <c r="NU88" s="11">
        <v>0</v>
      </c>
      <c r="NV88" s="11">
        <v>0</v>
      </c>
      <c r="NW88" s="11">
        <v>0</v>
      </c>
      <c r="NX88" s="11">
        <v>0</v>
      </c>
      <c r="NY88" s="11">
        <v>0</v>
      </c>
      <c r="NZ88" s="11">
        <v>0</v>
      </c>
      <c r="OA88" s="11">
        <v>0</v>
      </c>
      <c r="OB88" s="11">
        <v>0</v>
      </c>
      <c r="OC88" s="11">
        <v>0</v>
      </c>
      <c r="OD88" s="11">
        <v>0</v>
      </c>
      <c r="OE88" s="11">
        <v>0</v>
      </c>
      <c r="OF88" s="11">
        <v>0</v>
      </c>
      <c r="OG88" s="11">
        <v>0</v>
      </c>
      <c r="OH88" s="11">
        <v>59.728071127444068</v>
      </c>
      <c r="OI88" s="11">
        <v>0</v>
      </c>
      <c r="OJ88" s="11">
        <v>0</v>
      </c>
      <c r="OK88" s="11">
        <v>0</v>
      </c>
      <c r="OL88" s="11">
        <v>0</v>
      </c>
      <c r="OM88" s="11">
        <v>0</v>
      </c>
      <c r="ON88" s="11">
        <v>0</v>
      </c>
      <c r="OO88" s="11">
        <v>0.1600835013392739</v>
      </c>
      <c r="OP88" s="11">
        <v>0</v>
      </c>
      <c r="OQ88" s="11">
        <v>0</v>
      </c>
      <c r="OR88" s="11">
        <v>37.114937435099066</v>
      </c>
      <c r="OS88" s="11">
        <v>0</v>
      </c>
      <c r="OT88" s="11">
        <v>0</v>
      </c>
      <c r="OU88" s="11">
        <v>0</v>
      </c>
      <c r="OV88" s="11">
        <v>0</v>
      </c>
      <c r="OW88" s="11">
        <v>0</v>
      </c>
      <c r="OX88" s="11">
        <v>0</v>
      </c>
      <c r="OY88" s="11">
        <v>9.9475657332398437E-2</v>
      </c>
      <c r="OZ88" s="11">
        <v>0</v>
      </c>
      <c r="PA88" s="11">
        <v>0</v>
      </c>
      <c r="PB88" s="11">
        <v>27.917552413614494</v>
      </c>
      <c r="PC88" s="11">
        <v>3.1521774197737489E-2</v>
      </c>
      <c r="PD88" s="11">
        <v>19.317240971347065</v>
      </c>
      <c r="PE88" s="11">
        <v>0</v>
      </c>
      <c r="PF88" s="11">
        <v>0</v>
      </c>
      <c r="PG88" s="11">
        <v>0</v>
      </c>
      <c r="PH88" s="11">
        <v>0</v>
      </c>
      <c r="PI88" s="11">
        <v>0</v>
      </c>
      <c r="PJ88" s="11">
        <v>0</v>
      </c>
      <c r="PK88" s="11">
        <v>0</v>
      </c>
      <c r="PL88" s="11">
        <v>5.1375498689674091</v>
      </c>
      <c r="PM88" s="11">
        <v>5.8008196599724565E-3</v>
      </c>
      <c r="PN88" s="11">
        <v>3.5548706903388205</v>
      </c>
      <c r="PO88" s="11">
        <v>0</v>
      </c>
      <c r="PP88" s="11">
        <v>0</v>
      </c>
      <c r="PQ88" s="11">
        <v>0</v>
      </c>
      <c r="PR88" s="11">
        <v>0</v>
      </c>
      <c r="PS88" s="11">
        <v>0</v>
      </c>
      <c r="PT88" s="11">
        <v>0</v>
      </c>
      <c r="PU88" s="11">
        <v>0</v>
      </c>
      <c r="PV88" s="11">
        <v>25.281552110502297</v>
      </c>
      <c r="PW88" s="11">
        <v>0</v>
      </c>
      <c r="PX88" s="11">
        <v>0</v>
      </c>
      <c r="PY88" s="11">
        <v>0</v>
      </c>
      <c r="PZ88" s="11">
        <v>0</v>
      </c>
      <c r="QA88" s="11">
        <v>0</v>
      </c>
      <c r="QB88" s="11">
        <v>0</v>
      </c>
      <c r="QC88" s="11">
        <v>0</v>
      </c>
      <c r="QD88" s="11">
        <v>0</v>
      </c>
      <c r="QE88" s="11">
        <v>0</v>
      </c>
      <c r="QF88" s="11">
        <v>3.6973127226544502</v>
      </c>
      <c r="QG88" s="11">
        <v>0</v>
      </c>
      <c r="QH88" s="11">
        <v>0</v>
      </c>
      <c r="QI88" s="11">
        <v>0</v>
      </c>
      <c r="QJ88" s="11">
        <v>0</v>
      </c>
      <c r="QK88" s="11">
        <v>0</v>
      </c>
      <c r="QL88" s="11">
        <v>0</v>
      </c>
      <c r="QM88" s="11">
        <v>0</v>
      </c>
      <c r="QN88" s="11">
        <v>0</v>
      </c>
      <c r="QO88" s="11">
        <v>0</v>
      </c>
      <c r="QP88" s="11">
        <v>18.694207762537168</v>
      </c>
      <c r="QQ88" s="11">
        <v>0</v>
      </c>
      <c r="QR88" s="11">
        <v>0</v>
      </c>
      <c r="QS88" s="11">
        <v>0</v>
      </c>
      <c r="QT88" s="11">
        <v>0</v>
      </c>
      <c r="QU88" s="11">
        <v>0</v>
      </c>
      <c r="QV88" s="11">
        <v>0</v>
      </c>
      <c r="QW88" s="11">
        <v>0</v>
      </c>
      <c r="QX88" s="11">
        <v>0</v>
      </c>
      <c r="QY88" s="11">
        <v>0</v>
      </c>
      <c r="QZ88" s="11">
        <v>0.53410136991079449</v>
      </c>
      <c r="RA88" s="11">
        <v>0</v>
      </c>
      <c r="RB88" s="11">
        <v>0</v>
      </c>
      <c r="RC88" s="11">
        <v>0</v>
      </c>
      <c r="RD88" s="11">
        <v>0</v>
      </c>
      <c r="RE88" s="11">
        <v>0</v>
      </c>
      <c r="RF88" s="11">
        <v>0</v>
      </c>
      <c r="RG88" s="11">
        <v>0</v>
      </c>
      <c r="RH88" s="11">
        <v>0</v>
      </c>
      <c r="RI88" s="11">
        <v>0</v>
      </c>
      <c r="RJ88" s="11">
        <v>10.24971623155505</v>
      </c>
      <c r="RK88" s="11">
        <v>0</v>
      </c>
      <c r="RL88" s="11">
        <v>0</v>
      </c>
      <c r="RM88" s="11">
        <v>0</v>
      </c>
      <c r="RN88" s="11">
        <v>0</v>
      </c>
      <c r="RO88" s="11">
        <v>0</v>
      </c>
      <c r="RP88" s="11">
        <v>0</v>
      </c>
      <c r="RQ88" s="11">
        <v>0</v>
      </c>
      <c r="RR88" s="11">
        <v>0</v>
      </c>
      <c r="RS88" s="11">
        <v>0</v>
      </c>
      <c r="RT88" s="11">
        <v>11.035959877546379</v>
      </c>
      <c r="RU88" s="11">
        <v>0</v>
      </c>
      <c r="RV88" s="11">
        <v>0</v>
      </c>
      <c r="RW88" s="11">
        <v>0</v>
      </c>
      <c r="RX88" s="11">
        <v>0</v>
      </c>
      <c r="RY88" s="11">
        <v>0</v>
      </c>
      <c r="RZ88" s="11">
        <v>0</v>
      </c>
      <c r="SA88" s="11">
        <v>0</v>
      </c>
      <c r="SB88" s="11">
        <v>0</v>
      </c>
      <c r="SC88" s="11">
        <v>0</v>
      </c>
      <c r="SD88" s="11">
        <v>12.492546038246898</v>
      </c>
      <c r="SE88" s="11">
        <v>0</v>
      </c>
      <c r="SF88" s="11">
        <v>0</v>
      </c>
      <c r="SG88" s="11">
        <v>0</v>
      </c>
      <c r="SH88" s="11">
        <v>0</v>
      </c>
      <c r="SI88" s="11">
        <v>0</v>
      </c>
      <c r="SJ88" s="11">
        <v>0</v>
      </c>
      <c r="SK88" s="11">
        <v>0</v>
      </c>
      <c r="SL88" s="11">
        <v>0</v>
      </c>
      <c r="SM88" s="11">
        <v>0</v>
      </c>
      <c r="SN88" s="11">
        <v>55.404000000000003</v>
      </c>
      <c r="SO88" s="11">
        <v>0</v>
      </c>
      <c r="SP88" s="11">
        <v>0</v>
      </c>
      <c r="SQ88" s="11">
        <v>0</v>
      </c>
      <c r="SR88" s="11">
        <v>0</v>
      </c>
      <c r="SS88" s="11">
        <v>0</v>
      </c>
      <c r="ST88" s="11">
        <v>0</v>
      </c>
      <c r="SU88" s="11">
        <v>0</v>
      </c>
      <c r="SV88" s="11">
        <v>0</v>
      </c>
      <c r="SW88" s="11">
        <v>0</v>
      </c>
      <c r="SX88" s="11">
        <v>18.112455339258066</v>
      </c>
      <c r="SY88" s="11">
        <v>0</v>
      </c>
      <c r="SZ88" s="11">
        <v>0</v>
      </c>
      <c r="TA88" s="11">
        <v>0</v>
      </c>
      <c r="TB88" s="11">
        <v>0</v>
      </c>
      <c r="TC88" s="11">
        <v>0</v>
      </c>
      <c r="TD88" s="11">
        <v>0</v>
      </c>
      <c r="TE88" s="11">
        <v>0</v>
      </c>
      <c r="TF88" s="11">
        <v>0</v>
      </c>
      <c r="TG88" s="11">
        <v>0</v>
      </c>
      <c r="TH88" s="11">
        <v>0.52534872716774406</v>
      </c>
      <c r="TI88" s="11">
        <v>0</v>
      </c>
      <c r="TJ88" s="11">
        <v>0</v>
      </c>
      <c r="TK88" s="11">
        <v>0</v>
      </c>
      <c r="TL88" s="11">
        <v>0</v>
      </c>
      <c r="TM88" s="11">
        <v>0</v>
      </c>
      <c r="TN88" s="11">
        <v>0</v>
      </c>
      <c r="TO88" s="11">
        <v>0</v>
      </c>
      <c r="TP88" s="11">
        <v>0</v>
      </c>
      <c r="TQ88" s="11">
        <v>0</v>
      </c>
      <c r="TR88" s="11">
        <v>0</v>
      </c>
      <c r="TS88" s="11">
        <v>0</v>
      </c>
      <c r="TT88" s="11">
        <v>0</v>
      </c>
      <c r="TU88" s="11">
        <v>0</v>
      </c>
      <c r="TV88" s="11">
        <v>0</v>
      </c>
      <c r="TW88" s="11">
        <v>0</v>
      </c>
      <c r="TX88" s="11">
        <v>0</v>
      </c>
      <c r="TY88" s="11">
        <v>0</v>
      </c>
      <c r="TZ88" s="11">
        <v>0</v>
      </c>
      <c r="UA88" s="11">
        <v>0</v>
      </c>
      <c r="UB88" s="11">
        <v>0</v>
      </c>
      <c r="UC88" s="11">
        <v>0</v>
      </c>
      <c r="UD88" s="11">
        <v>0</v>
      </c>
      <c r="UE88" s="11">
        <v>0</v>
      </c>
      <c r="UF88" s="11">
        <v>0</v>
      </c>
      <c r="UG88" s="11">
        <v>0</v>
      </c>
      <c r="UH88" s="11">
        <v>0</v>
      </c>
      <c r="UI88" s="11">
        <v>0</v>
      </c>
      <c r="UJ88" s="11">
        <v>0</v>
      </c>
      <c r="UK88" s="11">
        <v>0</v>
      </c>
      <c r="UL88" s="11">
        <v>0</v>
      </c>
      <c r="UM88" s="11">
        <v>0</v>
      </c>
      <c r="UN88" s="11">
        <v>0</v>
      </c>
      <c r="UO88" s="11">
        <v>0</v>
      </c>
      <c r="UP88" s="11">
        <v>0</v>
      </c>
      <c r="UQ88" s="11">
        <v>0</v>
      </c>
      <c r="UR88" s="11">
        <v>0</v>
      </c>
      <c r="US88" s="11">
        <v>0</v>
      </c>
      <c r="UT88" s="11">
        <v>0</v>
      </c>
      <c r="UU88" s="11">
        <v>0</v>
      </c>
      <c r="UV88" s="11">
        <v>0</v>
      </c>
      <c r="UW88" s="11">
        <v>0</v>
      </c>
      <c r="UX88" s="11">
        <v>0</v>
      </c>
      <c r="UY88" s="11">
        <v>0</v>
      </c>
      <c r="UZ88" s="11">
        <v>0</v>
      </c>
      <c r="VA88" s="11">
        <v>0</v>
      </c>
      <c r="VB88" s="11">
        <v>0</v>
      </c>
      <c r="VC88" s="11">
        <v>0</v>
      </c>
      <c r="VD88" s="11">
        <v>0</v>
      </c>
      <c r="VE88" s="11">
        <v>0</v>
      </c>
      <c r="VF88" s="11">
        <v>0</v>
      </c>
      <c r="VG88" s="11">
        <v>0</v>
      </c>
      <c r="VH88" s="11">
        <v>0</v>
      </c>
      <c r="VI88" s="11">
        <v>0</v>
      </c>
      <c r="VJ88" s="11">
        <v>0</v>
      </c>
      <c r="VK88" s="11">
        <v>0</v>
      </c>
      <c r="VL88" s="11">
        <v>0</v>
      </c>
      <c r="VM88" s="11">
        <v>0</v>
      </c>
      <c r="VN88" s="11">
        <v>0</v>
      </c>
      <c r="VO88" s="11">
        <v>0</v>
      </c>
      <c r="VP88" s="11">
        <v>0</v>
      </c>
      <c r="VQ88" s="11">
        <v>0</v>
      </c>
      <c r="VR88" s="11">
        <v>0</v>
      </c>
      <c r="VS88" s="11">
        <v>0</v>
      </c>
      <c r="VT88" s="11">
        <v>0</v>
      </c>
      <c r="VU88" s="11">
        <v>0</v>
      </c>
      <c r="VV88" s="11">
        <v>0</v>
      </c>
      <c r="VW88" s="11">
        <v>0</v>
      </c>
      <c r="VX88" s="11">
        <v>0</v>
      </c>
      <c r="VY88" s="11">
        <v>0</v>
      </c>
      <c r="VZ88" s="11">
        <v>0</v>
      </c>
      <c r="WA88" s="11">
        <v>0</v>
      </c>
      <c r="WB88" s="11">
        <v>0</v>
      </c>
      <c r="WC88" s="11">
        <v>0</v>
      </c>
      <c r="WD88" s="11">
        <v>0</v>
      </c>
      <c r="WE88" s="11">
        <v>0</v>
      </c>
      <c r="WF88" s="11">
        <v>0</v>
      </c>
      <c r="WG88" s="11">
        <v>0</v>
      </c>
      <c r="WH88" s="11">
        <v>0</v>
      </c>
      <c r="WI88" s="11">
        <v>0</v>
      </c>
      <c r="WJ88" s="11">
        <v>0</v>
      </c>
      <c r="WK88" s="11">
        <v>0</v>
      </c>
      <c r="WL88" s="11">
        <v>0</v>
      </c>
      <c r="WM88" s="11">
        <v>0</v>
      </c>
      <c r="WN88" s="11">
        <v>0</v>
      </c>
      <c r="WO88" s="11">
        <v>0</v>
      </c>
      <c r="WP88" s="11">
        <v>0</v>
      </c>
      <c r="WQ88" s="11">
        <v>0</v>
      </c>
      <c r="WR88" s="11">
        <v>0</v>
      </c>
      <c r="WS88" s="11">
        <v>0</v>
      </c>
      <c r="WT88" s="11">
        <v>1.5630056485834127</v>
      </c>
      <c r="WU88" s="11">
        <v>0</v>
      </c>
      <c r="WV88" s="11">
        <v>0</v>
      </c>
      <c r="WW88" s="11">
        <v>0</v>
      </c>
      <c r="WX88" s="11">
        <v>0</v>
      </c>
      <c r="WY88" s="11">
        <v>0</v>
      </c>
      <c r="WZ88" s="11">
        <v>0</v>
      </c>
      <c r="XA88" s="11">
        <v>0</v>
      </c>
      <c r="XB88" s="11">
        <v>0</v>
      </c>
      <c r="XC88" s="11">
        <v>0</v>
      </c>
      <c r="XD88" s="11">
        <v>2.8807516553197092</v>
      </c>
      <c r="XE88" s="11">
        <v>0</v>
      </c>
      <c r="XF88" s="11">
        <v>0</v>
      </c>
      <c r="XG88" s="11">
        <v>0</v>
      </c>
      <c r="XH88" s="11">
        <v>0</v>
      </c>
      <c r="XI88" s="11">
        <v>0</v>
      </c>
      <c r="XJ88" s="11">
        <v>0</v>
      </c>
      <c r="XK88" s="11">
        <v>0</v>
      </c>
      <c r="XL88" s="11">
        <v>0</v>
      </c>
      <c r="XM88" s="11">
        <v>0</v>
      </c>
      <c r="XN88" s="11">
        <v>0</v>
      </c>
      <c r="XO88" s="11">
        <v>0</v>
      </c>
      <c r="XP88" s="11">
        <v>0</v>
      </c>
    </row>
    <row r="89" spans="1:640">
      <c r="A89" s="6">
        <v>392</v>
      </c>
      <c r="B89" s="3" t="s">
        <v>206</v>
      </c>
      <c r="C89" s="8">
        <f t="shared" si="13"/>
        <v>324230.60243149888</v>
      </c>
      <c r="D89" s="8">
        <f t="shared" si="14"/>
        <v>527629.20354628854</v>
      </c>
      <c r="E89" s="60">
        <f t="shared" si="17"/>
        <v>851859.80597778736</v>
      </c>
      <c r="F89" s="9">
        <f t="shared" si="15"/>
        <v>117336.18918346829</v>
      </c>
      <c r="G89" s="9">
        <f t="shared" si="16"/>
        <v>654356.26141206012</v>
      </c>
      <c r="H89" s="9">
        <f t="shared" si="18"/>
        <v>771692.45059552835</v>
      </c>
      <c r="I89" s="10">
        <f t="shared" si="19"/>
        <v>441566.79161496717</v>
      </c>
      <c r="J89" s="10">
        <f t="shared" si="20"/>
        <v>1181985.4649583488</v>
      </c>
      <c r="K89" s="10">
        <f t="shared" si="21"/>
        <v>1623552.2565733157</v>
      </c>
      <c r="L89" s="57">
        <v>192942.15618381914</v>
      </c>
      <c r="M89" s="57">
        <v>131014.19771557488</v>
      </c>
      <c r="N89" s="57">
        <v>274.24853210482064</v>
      </c>
      <c r="O89" s="57">
        <v>4094.7719999999999</v>
      </c>
      <c r="P89" s="57">
        <v>3031.8920467739367</v>
      </c>
      <c r="Q89" s="57">
        <v>75</v>
      </c>
      <c r="R89" s="57">
        <v>0</v>
      </c>
      <c r="S89" s="57">
        <v>520186.14215983642</v>
      </c>
      <c r="T89" s="57">
        <v>241.39733967816352</v>
      </c>
      <c r="U89" s="58">
        <v>67286.165983575498</v>
      </c>
      <c r="V89" s="58">
        <v>50009.889858242866</v>
      </c>
      <c r="W89" s="58">
        <v>40.133341649923608</v>
      </c>
      <c r="X89" s="58">
        <v>929.62900000000002</v>
      </c>
      <c r="Y89" s="58">
        <v>1296.3505522618902</v>
      </c>
      <c r="Z89" s="58">
        <v>8937</v>
      </c>
      <c r="AA89" s="58">
        <v>0</v>
      </c>
      <c r="AB89" s="58">
        <v>643169.81410009949</v>
      </c>
      <c r="AC89" s="58">
        <v>23.467759698766564</v>
      </c>
      <c r="AD89" s="59">
        <f t="shared" si="12"/>
        <v>260228.32216739462</v>
      </c>
      <c r="AE89" s="59">
        <f t="shared" si="12"/>
        <v>181024.08757381776</v>
      </c>
      <c r="AF89" s="59">
        <f t="shared" si="12"/>
        <v>314.38187375474422</v>
      </c>
      <c r="AG89" s="59">
        <f t="shared" si="12"/>
        <v>5024.4009999999998</v>
      </c>
      <c r="AH89" s="59">
        <f t="shared" si="12"/>
        <v>4328.242599035827</v>
      </c>
      <c r="AI89" s="59">
        <f t="shared" si="12"/>
        <v>9012</v>
      </c>
      <c r="AJ89" s="59">
        <f t="shared" si="22"/>
        <v>0</v>
      </c>
      <c r="AK89" s="59">
        <f t="shared" si="22"/>
        <v>1163355.9562599359</v>
      </c>
      <c r="AL89" s="59">
        <f t="shared" si="22"/>
        <v>264.86509937693006</v>
      </c>
      <c r="AM89" s="11">
        <v>0</v>
      </c>
      <c r="AN89" s="11">
        <v>61047.644527647841</v>
      </c>
      <c r="AO89" s="11">
        <v>174.96773604875855</v>
      </c>
      <c r="AP89" s="11">
        <v>0</v>
      </c>
      <c r="AQ89" s="11">
        <v>0</v>
      </c>
      <c r="AR89" s="11">
        <v>0</v>
      </c>
      <c r="AS89" s="11">
        <v>0</v>
      </c>
      <c r="AT89" s="11">
        <v>210423.64097895916</v>
      </c>
      <c r="AU89" s="11">
        <v>13.997418883900684</v>
      </c>
      <c r="AV89" s="11">
        <v>0</v>
      </c>
      <c r="AW89" s="11">
        <v>0</v>
      </c>
      <c r="AX89" s="11">
        <v>4424.9434723521599</v>
      </c>
      <c r="AY89" s="11">
        <v>12.682263951241438</v>
      </c>
      <c r="AZ89" s="11">
        <v>0</v>
      </c>
      <c r="BA89" s="11">
        <v>0</v>
      </c>
      <c r="BB89" s="11">
        <v>0</v>
      </c>
      <c r="BC89" s="11">
        <v>0</v>
      </c>
      <c r="BD89" s="11">
        <v>15252.230021040839</v>
      </c>
      <c r="BE89" s="11">
        <v>1.0145811160993152</v>
      </c>
      <c r="BF89" s="11">
        <v>0</v>
      </c>
      <c r="BG89" s="11">
        <v>0</v>
      </c>
      <c r="BH89" s="11">
        <v>10449.271226190371</v>
      </c>
      <c r="BI89" s="11">
        <v>0</v>
      </c>
      <c r="BJ89" s="11">
        <v>0</v>
      </c>
      <c r="BK89" s="11">
        <v>0</v>
      </c>
      <c r="BL89" s="11">
        <v>0</v>
      </c>
      <c r="BM89" s="11">
        <v>0</v>
      </c>
      <c r="BN89" s="11">
        <v>13036.295187206531</v>
      </c>
      <c r="BO89" s="11">
        <v>0</v>
      </c>
      <c r="BP89" s="11">
        <v>0</v>
      </c>
      <c r="BQ89" s="11">
        <v>0</v>
      </c>
      <c r="BR89" s="11">
        <v>5550.7287738096284</v>
      </c>
      <c r="BS89" s="11">
        <v>0</v>
      </c>
      <c r="BT89" s="11">
        <v>0</v>
      </c>
      <c r="BU89" s="11">
        <v>0</v>
      </c>
      <c r="BV89" s="11">
        <v>0</v>
      </c>
      <c r="BW89" s="11">
        <v>0</v>
      </c>
      <c r="BX89" s="11">
        <v>6924.9746927934666</v>
      </c>
      <c r="BY89" s="11">
        <v>0</v>
      </c>
      <c r="BZ89" s="11">
        <v>0</v>
      </c>
      <c r="CA89" s="11">
        <v>0</v>
      </c>
      <c r="CB89" s="11">
        <v>16508.434256776844</v>
      </c>
      <c r="CC89" s="11">
        <v>0</v>
      </c>
      <c r="CD89" s="11">
        <v>0</v>
      </c>
      <c r="CE89" s="11">
        <v>0</v>
      </c>
      <c r="CF89" s="11">
        <v>0</v>
      </c>
      <c r="CG89" s="11">
        <v>0</v>
      </c>
      <c r="CH89" s="11">
        <v>138060.87235920836</v>
      </c>
      <c r="CI89" s="11">
        <v>0</v>
      </c>
      <c r="CJ89" s="11">
        <v>0</v>
      </c>
      <c r="CK89" s="11">
        <v>0</v>
      </c>
      <c r="CL89" s="11">
        <v>2437.139743223157</v>
      </c>
      <c r="CM89" s="11">
        <v>0</v>
      </c>
      <c r="CN89" s="11">
        <v>0</v>
      </c>
      <c r="CO89" s="11">
        <v>0</v>
      </c>
      <c r="CP89" s="11">
        <v>0</v>
      </c>
      <c r="CQ89" s="11">
        <v>0</v>
      </c>
      <c r="CR89" s="11">
        <v>163453.55545079167</v>
      </c>
      <c r="CS89" s="11">
        <v>0</v>
      </c>
      <c r="CT89" s="11">
        <v>0</v>
      </c>
      <c r="CU89" s="11">
        <v>0</v>
      </c>
      <c r="CV89" s="11">
        <v>0</v>
      </c>
      <c r="CW89" s="11">
        <v>0</v>
      </c>
      <c r="CX89" s="11">
        <v>0</v>
      </c>
      <c r="CY89" s="11">
        <v>0</v>
      </c>
      <c r="CZ89" s="11">
        <v>0</v>
      </c>
      <c r="DA89" s="11">
        <v>0</v>
      </c>
      <c r="DB89" s="11">
        <v>7375.9868700948064</v>
      </c>
      <c r="DC89" s="11">
        <v>0</v>
      </c>
      <c r="DD89" s="11">
        <v>0</v>
      </c>
      <c r="DE89" s="11">
        <v>0</v>
      </c>
      <c r="DF89" s="11">
        <v>0</v>
      </c>
      <c r="DG89" s="11">
        <v>0</v>
      </c>
      <c r="DH89" s="11">
        <v>0</v>
      </c>
      <c r="DI89" s="11">
        <v>0</v>
      </c>
      <c r="DJ89" s="11">
        <v>0</v>
      </c>
      <c r="DK89" s="11">
        <v>0</v>
      </c>
      <c r="DL89" s="11">
        <v>224674.46472990516</v>
      </c>
      <c r="DM89" s="11">
        <v>0</v>
      </c>
      <c r="DN89" s="11">
        <v>0</v>
      </c>
      <c r="DO89" s="11">
        <v>0</v>
      </c>
      <c r="DP89" s="11">
        <v>2286.7232675407017</v>
      </c>
      <c r="DQ89" s="11">
        <v>22.757585639461059</v>
      </c>
      <c r="DR89" s="11">
        <v>0</v>
      </c>
      <c r="DS89" s="11">
        <v>0</v>
      </c>
      <c r="DT89" s="11">
        <v>0</v>
      </c>
      <c r="DU89" s="11">
        <v>0</v>
      </c>
      <c r="DV89" s="11">
        <v>11033.717518966923</v>
      </c>
      <c r="DW89" s="11">
        <v>0</v>
      </c>
      <c r="DX89" s="11">
        <v>0</v>
      </c>
      <c r="DY89" s="11">
        <v>0</v>
      </c>
      <c r="DZ89" s="11">
        <v>1343.3244431835324</v>
      </c>
      <c r="EA89" s="11">
        <v>13.368832814741298</v>
      </c>
      <c r="EB89" s="11">
        <v>0</v>
      </c>
      <c r="EC89" s="11">
        <v>0</v>
      </c>
      <c r="ED89" s="11">
        <v>0</v>
      </c>
      <c r="EE89" s="11">
        <v>0</v>
      </c>
      <c r="EF89" s="11">
        <v>6481.7036030560312</v>
      </c>
      <c r="EG89" s="11">
        <v>0</v>
      </c>
      <c r="EH89" s="11">
        <v>0</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1729.7940000000001</v>
      </c>
      <c r="FA89" s="11">
        <v>0</v>
      </c>
      <c r="FB89" s="11">
        <v>0</v>
      </c>
      <c r="FC89" s="11">
        <v>0</v>
      </c>
      <c r="FD89" s="11">
        <v>23408.079710000002</v>
      </c>
      <c r="FE89" s="11">
        <v>0</v>
      </c>
      <c r="FF89" s="11">
        <v>0</v>
      </c>
      <c r="FG89" s="11">
        <v>0</v>
      </c>
      <c r="FH89" s="11">
        <v>0</v>
      </c>
      <c r="FI89" s="11">
        <v>0</v>
      </c>
      <c r="FJ89" s="11">
        <v>116941.47141</v>
      </c>
      <c r="FK89" s="11">
        <v>0</v>
      </c>
      <c r="FL89" s="11">
        <v>0</v>
      </c>
      <c r="FM89" s="11">
        <v>0</v>
      </c>
      <c r="FN89" s="11">
        <v>26832</v>
      </c>
      <c r="FO89" s="11">
        <v>0</v>
      </c>
      <c r="FP89" s="11">
        <v>0</v>
      </c>
      <c r="FQ89" s="11">
        <v>0</v>
      </c>
      <c r="FR89" s="11">
        <v>75</v>
      </c>
      <c r="FS89" s="11">
        <v>0</v>
      </c>
      <c r="FT89" s="11">
        <v>0</v>
      </c>
      <c r="FU89" s="11">
        <v>0</v>
      </c>
      <c r="FV89" s="11">
        <v>0</v>
      </c>
      <c r="FW89" s="11">
        <v>0</v>
      </c>
      <c r="FX89" s="11">
        <v>0</v>
      </c>
      <c r="FY89" s="11">
        <v>0</v>
      </c>
      <c r="FZ89" s="11">
        <v>0</v>
      </c>
      <c r="GA89" s="11">
        <v>0</v>
      </c>
      <c r="GB89" s="11">
        <v>0</v>
      </c>
      <c r="GC89" s="11">
        <v>0</v>
      </c>
      <c r="GD89" s="11">
        <v>1309.9690000000001</v>
      </c>
      <c r="GE89" s="11">
        <v>0</v>
      </c>
      <c r="GF89" s="11">
        <v>0</v>
      </c>
      <c r="GG89" s="11">
        <v>0</v>
      </c>
      <c r="GH89" s="11">
        <v>600</v>
      </c>
      <c r="GI89" s="11">
        <v>0</v>
      </c>
      <c r="GJ89" s="11">
        <v>0</v>
      </c>
      <c r="GK89" s="11">
        <v>0</v>
      </c>
      <c r="GL89" s="11">
        <v>0</v>
      </c>
      <c r="GM89" s="11">
        <v>0</v>
      </c>
      <c r="GN89" s="11">
        <v>250</v>
      </c>
      <c r="GO89" s="11">
        <v>0</v>
      </c>
      <c r="GP89" s="11">
        <v>0</v>
      </c>
      <c r="GQ89" s="11">
        <v>22847.337</v>
      </c>
      <c r="GR89" s="11">
        <v>1282.893</v>
      </c>
      <c r="GS89" s="11">
        <v>0</v>
      </c>
      <c r="GT89" s="11">
        <v>0</v>
      </c>
      <c r="GU89" s="11">
        <v>0</v>
      </c>
      <c r="GV89" s="11">
        <v>0</v>
      </c>
      <c r="GW89" s="11">
        <v>0</v>
      </c>
      <c r="GX89" s="11">
        <v>6746.4480000000003</v>
      </c>
      <c r="GY89" s="11">
        <v>34.381</v>
      </c>
      <c r="GZ89" s="11">
        <v>0</v>
      </c>
      <c r="HA89" s="11">
        <v>0</v>
      </c>
      <c r="HB89" s="11">
        <v>18.212587921097242</v>
      </c>
      <c r="HC89" s="11">
        <v>0</v>
      </c>
      <c r="HD89" s="11">
        <v>0</v>
      </c>
      <c r="HE89" s="11">
        <v>0</v>
      </c>
      <c r="HF89" s="11">
        <v>0</v>
      </c>
      <c r="HG89" s="11">
        <v>0</v>
      </c>
      <c r="HH89" s="11">
        <v>9729.8476855506524</v>
      </c>
      <c r="HI89" s="11">
        <v>193.01892079426284</v>
      </c>
      <c r="HJ89" s="11">
        <v>0</v>
      </c>
      <c r="HK89" s="11">
        <v>0</v>
      </c>
      <c r="HL89" s="11">
        <v>2.1186031263784773</v>
      </c>
      <c r="HM89" s="11">
        <v>0</v>
      </c>
      <c r="HN89" s="11">
        <v>0</v>
      </c>
      <c r="HO89" s="11">
        <v>0</v>
      </c>
      <c r="HP89" s="11">
        <v>0</v>
      </c>
      <c r="HQ89" s="11">
        <v>0</v>
      </c>
      <c r="HR89" s="11">
        <v>1131.8372663511127</v>
      </c>
      <c r="HS89" s="11">
        <v>22.453178582667249</v>
      </c>
      <c r="HT89" s="11">
        <v>0</v>
      </c>
      <c r="HU89" s="11">
        <v>0</v>
      </c>
      <c r="HV89" s="11">
        <v>0</v>
      </c>
      <c r="HW89" s="11">
        <v>0</v>
      </c>
      <c r="HX89" s="11">
        <v>0</v>
      </c>
      <c r="HY89" s="11">
        <v>0</v>
      </c>
      <c r="HZ89" s="11">
        <v>0</v>
      </c>
      <c r="IA89" s="11">
        <v>0</v>
      </c>
      <c r="IB89" s="11">
        <v>21142.434000000001</v>
      </c>
      <c r="IC89" s="11">
        <v>0</v>
      </c>
      <c r="ID89" s="11">
        <v>0</v>
      </c>
      <c r="IE89" s="11">
        <v>0</v>
      </c>
      <c r="IF89" s="11">
        <v>12837.34461</v>
      </c>
      <c r="IG89" s="11">
        <v>0</v>
      </c>
      <c r="IH89" s="11">
        <v>0</v>
      </c>
      <c r="II89" s="11">
        <v>0</v>
      </c>
      <c r="IJ89" s="11">
        <v>0</v>
      </c>
      <c r="IK89" s="11">
        <v>0</v>
      </c>
      <c r="IL89" s="11">
        <v>37754.304929999998</v>
      </c>
      <c r="IM89" s="11">
        <v>0</v>
      </c>
      <c r="IN89" s="11">
        <v>0</v>
      </c>
      <c r="IO89" s="11">
        <v>0</v>
      </c>
      <c r="IP89" s="11">
        <v>0</v>
      </c>
      <c r="IQ89" s="11">
        <v>0</v>
      </c>
      <c r="IR89" s="11">
        <v>129.62899999999999</v>
      </c>
      <c r="IS89" s="11">
        <v>0</v>
      </c>
      <c r="IT89" s="11">
        <v>0</v>
      </c>
      <c r="IU89" s="11">
        <v>0</v>
      </c>
      <c r="IV89" s="11">
        <v>6539.0326399999994</v>
      </c>
      <c r="IW89" s="11">
        <v>0</v>
      </c>
      <c r="IX89" s="11">
        <v>0</v>
      </c>
      <c r="IY89" s="11">
        <v>0</v>
      </c>
      <c r="IZ89" s="11">
        <v>0</v>
      </c>
      <c r="JA89" s="11">
        <v>0</v>
      </c>
      <c r="JB89" s="11">
        <v>0</v>
      </c>
      <c r="JC89" s="11">
        <v>0</v>
      </c>
      <c r="JD89" s="11">
        <v>0</v>
      </c>
      <c r="JE89" s="11">
        <v>0</v>
      </c>
      <c r="JF89" s="11">
        <v>0</v>
      </c>
      <c r="JG89" s="11">
        <v>0</v>
      </c>
      <c r="JH89" s="11">
        <v>0</v>
      </c>
      <c r="JI89" s="11">
        <v>0</v>
      </c>
      <c r="JJ89" s="11">
        <v>0</v>
      </c>
      <c r="JK89" s="11">
        <v>0</v>
      </c>
      <c r="JL89" s="11">
        <v>0</v>
      </c>
      <c r="JM89" s="11">
        <v>0</v>
      </c>
      <c r="JN89" s="11">
        <v>0</v>
      </c>
      <c r="JO89" s="11">
        <v>0</v>
      </c>
      <c r="JP89" s="11">
        <v>0</v>
      </c>
      <c r="JQ89" s="11">
        <v>0</v>
      </c>
      <c r="JR89" s="11">
        <v>0</v>
      </c>
      <c r="JS89" s="11">
        <v>0</v>
      </c>
      <c r="JT89" s="11">
        <v>0</v>
      </c>
      <c r="JU89" s="11">
        <v>0</v>
      </c>
      <c r="JV89" s="11">
        <v>0</v>
      </c>
      <c r="JW89" s="11">
        <v>0</v>
      </c>
      <c r="JX89" s="11">
        <v>0</v>
      </c>
      <c r="JY89" s="11">
        <v>0</v>
      </c>
      <c r="JZ89" s="11">
        <v>0</v>
      </c>
      <c r="KA89" s="11">
        <v>0</v>
      </c>
      <c r="KB89" s="11">
        <v>0</v>
      </c>
      <c r="KC89" s="11">
        <v>0</v>
      </c>
      <c r="KD89" s="11">
        <v>0</v>
      </c>
      <c r="KE89" s="11">
        <v>0</v>
      </c>
      <c r="KF89" s="11">
        <v>0</v>
      </c>
      <c r="KG89" s="11">
        <v>0</v>
      </c>
      <c r="KH89" s="11">
        <v>0</v>
      </c>
      <c r="KI89" s="11">
        <v>0</v>
      </c>
      <c r="KJ89" s="11">
        <v>2506.2770699999996</v>
      </c>
      <c r="KK89" s="11">
        <v>0</v>
      </c>
      <c r="KL89" s="11">
        <v>0</v>
      </c>
      <c r="KM89" s="11">
        <v>0</v>
      </c>
      <c r="KN89" s="11">
        <v>0</v>
      </c>
      <c r="KO89" s="11">
        <v>0</v>
      </c>
      <c r="KP89" s="11">
        <v>0</v>
      </c>
      <c r="KQ89" s="11">
        <v>0</v>
      </c>
      <c r="KR89" s="11">
        <v>0</v>
      </c>
      <c r="KS89" s="11">
        <v>0</v>
      </c>
      <c r="KT89" s="11">
        <v>0</v>
      </c>
      <c r="KU89" s="11">
        <v>0</v>
      </c>
      <c r="KV89" s="11">
        <v>0</v>
      </c>
      <c r="KW89" s="11">
        <v>0</v>
      </c>
      <c r="KX89" s="11">
        <v>0</v>
      </c>
      <c r="KY89" s="11">
        <v>0</v>
      </c>
      <c r="KZ89" s="11">
        <v>0</v>
      </c>
      <c r="LA89" s="11">
        <v>0</v>
      </c>
      <c r="LB89" s="11">
        <v>0</v>
      </c>
      <c r="LC89" s="11">
        <v>0</v>
      </c>
      <c r="LD89" s="11">
        <v>285.93470600713454</v>
      </c>
      <c r="LE89" s="11">
        <v>0</v>
      </c>
      <c r="LF89" s="11">
        <v>0</v>
      </c>
      <c r="LG89" s="11">
        <v>0</v>
      </c>
      <c r="LH89" s="11">
        <v>0</v>
      </c>
      <c r="LI89" s="11">
        <v>0</v>
      </c>
      <c r="LJ89" s="11">
        <v>0</v>
      </c>
      <c r="LK89" s="11">
        <v>0</v>
      </c>
      <c r="LL89" s="11">
        <v>0</v>
      </c>
      <c r="LM89" s="11">
        <v>0</v>
      </c>
      <c r="LN89" s="11">
        <v>299.20895813630494</v>
      </c>
      <c r="LO89" s="11">
        <v>0</v>
      </c>
      <c r="LP89" s="11">
        <v>0</v>
      </c>
      <c r="LQ89" s="11">
        <v>0</v>
      </c>
      <c r="LR89" s="11">
        <v>0</v>
      </c>
      <c r="LS89" s="11">
        <v>0</v>
      </c>
      <c r="LT89" s="11">
        <v>0</v>
      </c>
      <c r="LU89" s="11">
        <v>0</v>
      </c>
      <c r="LV89" s="11">
        <v>0</v>
      </c>
      <c r="LW89" s="11">
        <v>0</v>
      </c>
      <c r="LX89" s="11">
        <v>0</v>
      </c>
      <c r="LY89" s="11">
        <v>0</v>
      </c>
      <c r="LZ89" s="11">
        <v>0</v>
      </c>
      <c r="MA89" s="11">
        <v>0</v>
      </c>
      <c r="MB89" s="11">
        <v>11955.270849999999</v>
      </c>
      <c r="MC89" s="11">
        <v>0</v>
      </c>
      <c r="MD89" s="11">
        <v>0</v>
      </c>
      <c r="ME89" s="11">
        <v>0</v>
      </c>
      <c r="MF89" s="11">
        <v>0</v>
      </c>
      <c r="MG89" s="11">
        <v>0</v>
      </c>
      <c r="MH89" s="11">
        <v>0</v>
      </c>
      <c r="MI89" s="11">
        <v>0</v>
      </c>
      <c r="MJ89" s="11">
        <v>0</v>
      </c>
      <c r="MK89" s="11">
        <v>0</v>
      </c>
      <c r="ML89" s="11">
        <v>0</v>
      </c>
      <c r="MM89" s="11">
        <v>0</v>
      </c>
      <c r="MN89" s="11">
        <v>0</v>
      </c>
      <c r="MO89" s="11">
        <v>0</v>
      </c>
      <c r="MP89" s="11">
        <v>0</v>
      </c>
      <c r="MQ89" s="11">
        <v>0</v>
      </c>
      <c r="MR89" s="11">
        <v>4057.7786904028362</v>
      </c>
      <c r="MS89" s="11">
        <v>0</v>
      </c>
      <c r="MT89" s="11">
        <v>0</v>
      </c>
      <c r="MU89" s="11">
        <v>0</v>
      </c>
      <c r="MV89" s="11">
        <v>0</v>
      </c>
      <c r="MW89" s="11">
        <v>0</v>
      </c>
      <c r="MX89" s="11">
        <v>0</v>
      </c>
      <c r="MY89" s="11">
        <v>0</v>
      </c>
      <c r="MZ89" s="11">
        <v>0</v>
      </c>
      <c r="NA89" s="11">
        <v>0</v>
      </c>
      <c r="NB89" s="11">
        <v>5914.6895100000002</v>
      </c>
      <c r="NC89" s="11">
        <v>0</v>
      </c>
      <c r="ND89" s="11">
        <v>0</v>
      </c>
      <c r="NE89" s="11">
        <v>0</v>
      </c>
      <c r="NF89" s="11">
        <v>0</v>
      </c>
      <c r="NG89" s="11">
        <v>0</v>
      </c>
      <c r="NH89" s="11">
        <v>0</v>
      </c>
      <c r="NI89" s="11">
        <v>0</v>
      </c>
      <c r="NJ89" s="11">
        <v>0</v>
      </c>
      <c r="NK89" s="11">
        <v>4.079961725297023E-6</v>
      </c>
      <c r="NL89" s="11">
        <v>0</v>
      </c>
      <c r="NM89" s="11">
        <v>0</v>
      </c>
      <c r="NN89" s="11">
        <v>0</v>
      </c>
      <c r="NO89" s="11">
        <v>0</v>
      </c>
      <c r="NP89" s="11">
        <v>0</v>
      </c>
      <c r="NQ89" s="11">
        <v>0</v>
      </c>
      <c r="NR89" s="11">
        <v>0</v>
      </c>
      <c r="NS89" s="11">
        <v>0</v>
      </c>
      <c r="NT89" s="11">
        <v>0</v>
      </c>
      <c r="NU89" s="11">
        <v>0</v>
      </c>
      <c r="NV89" s="11">
        <v>0</v>
      </c>
      <c r="NW89" s="11">
        <v>0</v>
      </c>
      <c r="NX89" s="11">
        <v>0</v>
      </c>
      <c r="NY89" s="11">
        <v>0</v>
      </c>
      <c r="NZ89" s="11">
        <v>0</v>
      </c>
      <c r="OA89" s="11">
        <v>0</v>
      </c>
      <c r="OB89" s="11">
        <v>0</v>
      </c>
      <c r="OC89" s="11">
        <v>0</v>
      </c>
      <c r="OD89" s="11">
        <v>0</v>
      </c>
      <c r="OE89" s="11">
        <v>313.8880015432286</v>
      </c>
      <c r="OF89" s="11">
        <v>0</v>
      </c>
      <c r="OG89" s="11">
        <v>0</v>
      </c>
      <c r="OH89" s="11">
        <v>63938.821510605529</v>
      </c>
      <c r="OI89" s="11">
        <v>0</v>
      </c>
      <c r="OJ89" s="11">
        <v>0</v>
      </c>
      <c r="OK89" s="11">
        <v>0</v>
      </c>
      <c r="OL89" s="11">
        <v>2086.1820965479128</v>
      </c>
      <c r="OM89" s="11">
        <v>0</v>
      </c>
      <c r="ON89" s="11">
        <v>0</v>
      </c>
      <c r="OO89" s="11">
        <v>96.598888672707673</v>
      </c>
      <c r="OP89" s="11">
        <v>0</v>
      </c>
      <c r="OQ89" s="11">
        <v>0</v>
      </c>
      <c r="OR89" s="11">
        <v>39731.491662882385</v>
      </c>
      <c r="OS89" s="11">
        <v>0</v>
      </c>
      <c r="OT89" s="11">
        <v>0</v>
      </c>
      <c r="OU89" s="11">
        <v>0</v>
      </c>
      <c r="OV89" s="11">
        <v>1296.3505522618902</v>
      </c>
      <c r="OW89" s="11">
        <v>0</v>
      </c>
      <c r="OX89" s="11">
        <v>0</v>
      </c>
      <c r="OY89" s="11">
        <v>60.026410391483012</v>
      </c>
      <c r="OZ89" s="11">
        <v>0</v>
      </c>
      <c r="PA89" s="11">
        <v>0</v>
      </c>
      <c r="PB89" s="11">
        <v>29889.228409325773</v>
      </c>
      <c r="PC89" s="11">
        <v>33.747999498017869</v>
      </c>
      <c r="PD89" s="11">
        <v>76.523210416601032</v>
      </c>
      <c r="PE89" s="11">
        <v>0</v>
      </c>
      <c r="PF89" s="11">
        <v>0</v>
      </c>
      <c r="PG89" s="11">
        <v>0</v>
      </c>
      <c r="PH89" s="11">
        <v>0</v>
      </c>
      <c r="PI89" s="11">
        <v>22665.535636584089</v>
      </c>
      <c r="PJ89" s="11">
        <v>0</v>
      </c>
      <c r="PK89" s="11">
        <v>0</v>
      </c>
      <c r="PL89" s="11">
        <v>5500.3891180296869</v>
      </c>
      <c r="PM89" s="11">
        <v>6.2105025480099405</v>
      </c>
      <c r="PN89" s="11">
        <v>14.082244883940877</v>
      </c>
      <c r="PO89" s="11">
        <v>0</v>
      </c>
      <c r="PP89" s="11">
        <v>0</v>
      </c>
      <c r="PQ89" s="11">
        <v>0</v>
      </c>
      <c r="PR89" s="11">
        <v>0</v>
      </c>
      <c r="PS89" s="11">
        <v>4171.043288989119</v>
      </c>
      <c r="PT89" s="11">
        <v>0</v>
      </c>
      <c r="PU89" s="11">
        <v>0</v>
      </c>
      <c r="PV89" s="11">
        <v>27076.203602137528</v>
      </c>
      <c r="PW89" s="11">
        <v>0</v>
      </c>
      <c r="PX89" s="11">
        <v>0</v>
      </c>
      <c r="PY89" s="11">
        <v>0</v>
      </c>
      <c r="PZ89" s="11">
        <v>0</v>
      </c>
      <c r="QA89" s="11">
        <v>0</v>
      </c>
      <c r="QB89" s="11">
        <v>0</v>
      </c>
      <c r="QC89" s="11">
        <v>5330.2784385894201</v>
      </c>
      <c r="QD89" s="11">
        <v>0</v>
      </c>
      <c r="QE89" s="11">
        <v>0</v>
      </c>
      <c r="QF89" s="11">
        <v>3959.7723914181133</v>
      </c>
      <c r="QG89" s="11">
        <v>0</v>
      </c>
      <c r="QH89" s="11">
        <v>0</v>
      </c>
      <c r="QI89" s="11">
        <v>0</v>
      </c>
      <c r="QJ89" s="11">
        <v>0</v>
      </c>
      <c r="QK89" s="11">
        <v>0</v>
      </c>
      <c r="QL89" s="11">
        <v>0</v>
      </c>
      <c r="QM89" s="11">
        <v>779.52912859731077</v>
      </c>
      <c r="QN89" s="11">
        <v>0</v>
      </c>
      <c r="QO89" s="11">
        <v>0</v>
      </c>
      <c r="QP89" s="11">
        <v>21291.621141080755</v>
      </c>
      <c r="QQ89" s="11">
        <v>0</v>
      </c>
      <c r="QR89" s="11">
        <v>0</v>
      </c>
      <c r="QS89" s="11">
        <v>0</v>
      </c>
      <c r="QT89" s="11">
        <v>0</v>
      </c>
      <c r="QU89" s="11">
        <v>0</v>
      </c>
      <c r="QV89" s="11">
        <v>0</v>
      </c>
      <c r="QW89" s="11">
        <v>6493.1459961980836</v>
      </c>
      <c r="QX89" s="11">
        <v>0</v>
      </c>
      <c r="QY89" s="11">
        <v>0</v>
      </c>
      <c r="QZ89" s="11">
        <v>608.31056140618591</v>
      </c>
      <c r="RA89" s="11">
        <v>0</v>
      </c>
      <c r="RB89" s="11">
        <v>0</v>
      </c>
      <c r="RC89" s="11">
        <v>0</v>
      </c>
      <c r="RD89" s="11">
        <v>0</v>
      </c>
      <c r="RE89" s="11">
        <v>0</v>
      </c>
      <c r="RF89" s="11">
        <v>0</v>
      </c>
      <c r="RG89" s="11">
        <v>185.51190912459995</v>
      </c>
      <c r="RH89" s="11">
        <v>0</v>
      </c>
      <c r="RI89" s="11">
        <v>0</v>
      </c>
      <c r="RJ89" s="11">
        <v>11113.962542565267</v>
      </c>
      <c r="RK89" s="11">
        <v>0</v>
      </c>
      <c r="RL89" s="11">
        <v>0</v>
      </c>
      <c r="RM89" s="11">
        <v>0</v>
      </c>
      <c r="RN89" s="11">
        <v>0</v>
      </c>
      <c r="RO89" s="11">
        <v>0</v>
      </c>
      <c r="RP89" s="11">
        <v>0</v>
      </c>
      <c r="RQ89" s="11">
        <v>23916.262474460837</v>
      </c>
      <c r="RR89" s="11">
        <v>0</v>
      </c>
      <c r="RS89" s="11">
        <v>0</v>
      </c>
      <c r="RT89" s="11">
        <v>12736.258675402574</v>
      </c>
      <c r="RU89" s="11">
        <v>0</v>
      </c>
      <c r="RV89" s="11">
        <v>0</v>
      </c>
      <c r="RW89" s="11">
        <v>0</v>
      </c>
      <c r="RX89" s="11">
        <v>0</v>
      </c>
      <c r="RY89" s="11">
        <v>0</v>
      </c>
      <c r="RZ89" s="11">
        <v>0</v>
      </c>
      <c r="SA89" s="11">
        <v>12163.640089129914</v>
      </c>
      <c r="SB89" s="11">
        <v>0</v>
      </c>
      <c r="SC89" s="11">
        <v>0</v>
      </c>
      <c r="SD89" s="11">
        <v>14417.259542707092</v>
      </c>
      <c r="SE89" s="11">
        <v>0</v>
      </c>
      <c r="SF89" s="11">
        <v>0</v>
      </c>
      <c r="SG89" s="11">
        <v>0</v>
      </c>
      <c r="SH89" s="11">
        <v>0</v>
      </c>
      <c r="SI89" s="11">
        <v>0</v>
      </c>
      <c r="SJ89" s="11">
        <v>0</v>
      </c>
      <c r="SK89" s="11">
        <v>13769.063633086089</v>
      </c>
      <c r="SL89" s="11">
        <v>0</v>
      </c>
      <c r="SM89" s="11">
        <v>0</v>
      </c>
      <c r="SN89" s="11">
        <v>0</v>
      </c>
      <c r="SO89" s="11">
        <v>0</v>
      </c>
      <c r="SP89" s="11">
        <v>0</v>
      </c>
      <c r="SQ89" s="11">
        <v>0</v>
      </c>
      <c r="SR89" s="11">
        <v>0</v>
      </c>
      <c r="SS89" s="11">
        <v>0</v>
      </c>
      <c r="ST89" s="11">
        <v>0</v>
      </c>
      <c r="SU89" s="11">
        <v>958.45899999999995</v>
      </c>
      <c r="SV89" s="11">
        <v>0</v>
      </c>
      <c r="SW89" s="11">
        <v>0</v>
      </c>
      <c r="SX89" s="11">
        <v>2173.4946407109683</v>
      </c>
      <c r="SY89" s="11">
        <v>0</v>
      </c>
      <c r="SZ89" s="11">
        <v>0</v>
      </c>
      <c r="TA89" s="11">
        <v>0</v>
      </c>
      <c r="TB89" s="11">
        <v>0</v>
      </c>
      <c r="TC89" s="11">
        <v>0</v>
      </c>
      <c r="TD89" s="11">
        <v>0</v>
      </c>
      <c r="TE89" s="11">
        <v>55.390850212600995</v>
      </c>
      <c r="TF89" s="11">
        <v>0</v>
      </c>
      <c r="TG89" s="11">
        <v>0</v>
      </c>
      <c r="TH89" s="11">
        <v>210.11644116864341</v>
      </c>
      <c r="TI89" s="11">
        <v>0</v>
      </c>
      <c r="TJ89" s="11">
        <v>0</v>
      </c>
      <c r="TK89" s="11">
        <v>0</v>
      </c>
      <c r="TL89" s="11">
        <v>945.70995022602381</v>
      </c>
      <c r="TM89" s="11">
        <v>0</v>
      </c>
      <c r="TN89" s="11">
        <v>0</v>
      </c>
      <c r="TO89" s="11">
        <v>0</v>
      </c>
      <c r="TP89" s="11">
        <v>0</v>
      </c>
      <c r="TQ89" s="11">
        <v>0</v>
      </c>
      <c r="TR89" s="11">
        <v>0</v>
      </c>
      <c r="TS89" s="11">
        <v>0</v>
      </c>
      <c r="TT89" s="11">
        <v>0</v>
      </c>
      <c r="TU89" s="11">
        <v>0</v>
      </c>
      <c r="TV89" s="11">
        <v>0</v>
      </c>
      <c r="TW89" s="11">
        <v>0</v>
      </c>
      <c r="TX89" s="11">
        <v>0</v>
      </c>
      <c r="TY89" s="11">
        <v>0</v>
      </c>
      <c r="TZ89" s="11">
        <v>0</v>
      </c>
      <c r="UA89" s="11">
        <v>0</v>
      </c>
      <c r="UB89" s="11">
        <v>0</v>
      </c>
      <c r="UC89" s="11">
        <v>0</v>
      </c>
      <c r="UD89" s="11">
        <v>0</v>
      </c>
      <c r="UE89" s="11">
        <v>0</v>
      </c>
      <c r="UF89" s="11">
        <v>0</v>
      </c>
      <c r="UG89" s="11">
        <v>0</v>
      </c>
      <c r="UH89" s="11">
        <v>0</v>
      </c>
      <c r="UI89" s="11">
        <v>0</v>
      </c>
      <c r="UJ89" s="11">
        <v>0</v>
      </c>
      <c r="UK89" s="11">
        <v>0</v>
      </c>
      <c r="UL89" s="11">
        <v>0</v>
      </c>
      <c r="UM89" s="11">
        <v>0</v>
      </c>
      <c r="UN89" s="11">
        <v>0</v>
      </c>
      <c r="UO89" s="11">
        <v>0</v>
      </c>
      <c r="UP89" s="11">
        <v>0</v>
      </c>
      <c r="UQ89" s="11">
        <v>0</v>
      </c>
      <c r="UR89" s="11">
        <v>0</v>
      </c>
      <c r="US89" s="11">
        <v>-83.69</v>
      </c>
      <c r="UT89" s="11">
        <v>0</v>
      </c>
      <c r="UU89" s="11">
        <v>0</v>
      </c>
      <c r="UV89" s="11">
        <v>0</v>
      </c>
      <c r="UW89" s="11">
        <v>0</v>
      </c>
      <c r="UX89" s="11">
        <v>0</v>
      </c>
      <c r="UY89" s="11">
        <v>0</v>
      </c>
      <c r="UZ89" s="11">
        <v>0</v>
      </c>
      <c r="VA89" s="11">
        <v>8937</v>
      </c>
      <c r="VB89" s="11">
        <v>0</v>
      </c>
      <c r="VC89" s="11">
        <v>0</v>
      </c>
      <c r="VD89" s="11">
        <v>0</v>
      </c>
      <c r="VE89" s="11">
        <v>0</v>
      </c>
      <c r="VF89" s="11">
        <v>0</v>
      </c>
      <c r="VG89" s="11">
        <v>0</v>
      </c>
      <c r="VH89" s="11">
        <v>0</v>
      </c>
      <c r="VI89" s="11">
        <v>0</v>
      </c>
      <c r="VJ89" s="11">
        <v>0</v>
      </c>
      <c r="VK89" s="11">
        <v>0</v>
      </c>
      <c r="VL89" s="11">
        <v>0</v>
      </c>
      <c r="VM89" s="11">
        <v>0</v>
      </c>
      <c r="VN89" s="11">
        <v>0</v>
      </c>
      <c r="VO89" s="11">
        <v>0</v>
      </c>
      <c r="VP89" s="11">
        <v>0</v>
      </c>
      <c r="VQ89" s="11">
        <v>0</v>
      </c>
      <c r="VR89" s="11">
        <v>0</v>
      </c>
      <c r="VS89" s="11">
        <v>0</v>
      </c>
      <c r="VT89" s="11">
        <v>0</v>
      </c>
      <c r="VU89" s="11">
        <v>0</v>
      </c>
      <c r="VV89" s="11">
        <v>0</v>
      </c>
      <c r="VW89" s="11">
        <v>0</v>
      </c>
      <c r="VX89" s="11">
        <v>0</v>
      </c>
      <c r="VY89" s="11">
        <v>0</v>
      </c>
      <c r="VZ89" s="11">
        <v>0</v>
      </c>
      <c r="WA89" s="11">
        <v>0</v>
      </c>
      <c r="WB89" s="11">
        <v>0</v>
      </c>
      <c r="WC89" s="11">
        <v>0</v>
      </c>
      <c r="WD89" s="11">
        <v>0</v>
      </c>
      <c r="WE89" s="11">
        <v>0</v>
      </c>
      <c r="WF89" s="11">
        <v>0</v>
      </c>
      <c r="WG89" s="11">
        <v>0</v>
      </c>
      <c r="WH89" s="11">
        <v>0</v>
      </c>
      <c r="WI89" s="11">
        <v>0</v>
      </c>
      <c r="WJ89" s="11">
        <v>0</v>
      </c>
      <c r="WK89" s="11">
        <v>0</v>
      </c>
      <c r="WL89" s="11">
        <v>0</v>
      </c>
      <c r="WM89" s="11">
        <v>0</v>
      </c>
      <c r="WN89" s="11">
        <v>0</v>
      </c>
      <c r="WO89" s="11">
        <v>0</v>
      </c>
      <c r="WP89" s="11">
        <v>0</v>
      </c>
      <c r="WQ89" s="11">
        <v>0</v>
      </c>
      <c r="WR89" s="11">
        <v>0</v>
      </c>
      <c r="WS89" s="11">
        <v>0</v>
      </c>
      <c r="WT89" s="11">
        <v>1665.1122208220654</v>
      </c>
      <c r="WU89" s="11">
        <v>0</v>
      </c>
      <c r="WV89" s="11">
        <v>0</v>
      </c>
      <c r="WW89" s="11">
        <v>0</v>
      </c>
      <c r="WX89" s="11">
        <v>0</v>
      </c>
      <c r="WY89" s="11">
        <v>0</v>
      </c>
      <c r="WZ89" s="11">
        <v>0</v>
      </c>
      <c r="XA89" s="11">
        <v>20901.5247155125</v>
      </c>
      <c r="XB89" s="11">
        <v>0</v>
      </c>
      <c r="XC89" s="11">
        <v>0</v>
      </c>
      <c r="XD89" s="11">
        <v>3068.9427071320356</v>
      </c>
      <c r="XE89" s="11">
        <v>0</v>
      </c>
      <c r="XF89" s="11">
        <v>0</v>
      </c>
      <c r="XG89" s="11">
        <v>0</v>
      </c>
      <c r="XH89" s="11">
        <v>0</v>
      </c>
      <c r="XI89" s="11">
        <v>0</v>
      </c>
      <c r="XJ89" s="11">
        <v>0</v>
      </c>
      <c r="XK89" s="11">
        <v>38523.278516293292</v>
      </c>
      <c r="XL89" s="11">
        <v>0</v>
      </c>
      <c r="XM89" s="11">
        <v>0</v>
      </c>
      <c r="XN89" s="11">
        <v>4094.7719999999999</v>
      </c>
      <c r="XO89" s="11">
        <v>800</v>
      </c>
      <c r="XP89" s="11">
        <v>4894.7719999999999</v>
      </c>
    </row>
    <row r="90" spans="1:640">
      <c r="A90" s="6">
        <v>400</v>
      </c>
      <c r="B90" s="3" t="s">
        <v>207</v>
      </c>
      <c r="C90" s="8">
        <f t="shared" si="13"/>
        <v>1344.8313719355247</v>
      </c>
      <c r="D90" s="8">
        <f t="shared" si="14"/>
        <v>2639.6828651153132</v>
      </c>
      <c r="E90" s="60">
        <f t="shared" si="17"/>
        <v>3984.5142370508379</v>
      </c>
      <c r="F90" s="9">
        <f t="shared" si="15"/>
        <v>622.35971348328303</v>
      </c>
      <c r="G90" s="9">
        <f t="shared" si="16"/>
        <v>6570.8150065662921</v>
      </c>
      <c r="H90" s="9">
        <f t="shared" si="18"/>
        <v>7193.1747200495756</v>
      </c>
      <c r="I90" s="10">
        <f t="shared" si="19"/>
        <v>1967.1910854188077</v>
      </c>
      <c r="J90" s="10">
        <f t="shared" si="20"/>
        <v>9210.4978716816058</v>
      </c>
      <c r="K90" s="10">
        <f t="shared" si="21"/>
        <v>11177.688957100414</v>
      </c>
      <c r="L90" s="57">
        <v>458.76536666864303</v>
      </c>
      <c r="M90" s="57">
        <v>498.76826624396961</v>
      </c>
      <c r="N90" s="57">
        <v>387.29773902291203</v>
      </c>
      <c r="O90" s="57">
        <v>0</v>
      </c>
      <c r="P90" s="57">
        <v>0</v>
      </c>
      <c r="Q90" s="57">
        <v>0</v>
      </c>
      <c r="R90" s="57">
        <v>2522.9906244570043</v>
      </c>
      <c r="S90" s="57">
        <v>116.69224065830898</v>
      </c>
      <c r="T90" s="57">
        <v>0</v>
      </c>
      <c r="U90" s="58">
        <v>162.38816694128826</v>
      </c>
      <c r="V90" s="58">
        <v>44.306285564906887</v>
      </c>
      <c r="W90" s="58">
        <v>415.66526097708794</v>
      </c>
      <c r="X90" s="58">
        <v>0</v>
      </c>
      <c r="Y90" s="58">
        <v>0</v>
      </c>
      <c r="Z90" s="58">
        <v>0</v>
      </c>
      <c r="AA90" s="58">
        <v>196.75593127065079</v>
      </c>
      <c r="AB90" s="58">
        <v>6374.0590752956414</v>
      </c>
      <c r="AC90" s="58">
        <v>0</v>
      </c>
      <c r="AD90" s="59">
        <f t="shared" si="12"/>
        <v>621.15353360993129</v>
      </c>
      <c r="AE90" s="59">
        <f t="shared" si="12"/>
        <v>543.07455180887655</v>
      </c>
      <c r="AF90" s="59">
        <f t="shared" si="12"/>
        <v>802.96299999999997</v>
      </c>
      <c r="AG90" s="59">
        <f t="shared" si="12"/>
        <v>0</v>
      </c>
      <c r="AH90" s="59">
        <f t="shared" si="12"/>
        <v>0</v>
      </c>
      <c r="AI90" s="59">
        <f t="shared" si="12"/>
        <v>0</v>
      </c>
      <c r="AJ90" s="59">
        <f t="shared" si="22"/>
        <v>2719.746555727655</v>
      </c>
      <c r="AK90" s="59">
        <f t="shared" si="22"/>
        <v>6490.7513159539503</v>
      </c>
      <c r="AL90" s="59">
        <f t="shared" si="22"/>
        <v>0</v>
      </c>
      <c r="AM90" s="11">
        <v>0</v>
      </c>
      <c r="AN90" s="11">
        <v>372.07753885983988</v>
      </c>
      <c r="AO90" s="11">
        <v>0</v>
      </c>
      <c r="AP90" s="11">
        <v>0</v>
      </c>
      <c r="AQ90" s="11">
        <v>0</v>
      </c>
      <c r="AR90" s="11">
        <v>0</v>
      </c>
      <c r="AS90" s="11">
        <v>2381.1202086893009</v>
      </c>
      <c r="AT90" s="11">
        <v>0</v>
      </c>
      <c r="AU90" s="11">
        <v>0</v>
      </c>
      <c r="AV90" s="11">
        <v>0</v>
      </c>
      <c r="AW90" s="11">
        <v>0</v>
      </c>
      <c r="AX90" s="11">
        <v>26.969461140160099</v>
      </c>
      <c r="AY90" s="11">
        <v>0</v>
      </c>
      <c r="AZ90" s="11">
        <v>0</v>
      </c>
      <c r="BA90" s="11">
        <v>0</v>
      </c>
      <c r="BB90" s="11">
        <v>0</v>
      </c>
      <c r="BC90" s="11">
        <v>172.59179131069908</v>
      </c>
      <c r="BD90" s="11">
        <v>0</v>
      </c>
      <c r="BE90" s="11">
        <v>0</v>
      </c>
      <c r="BF90" s="11">
        <v>0</v>
      </c>
      <c r="BG90" s="11">
        <v>0</v>
      </c>
      <c r="BH90" s="11">
        <v>32.607982726860641</v>
      </c>
      <c r="BI90" s="11">
        <v>0</v>
      </c>
      <c r="BJ90" s="11">
        <v>0</v>
      </c>
      <c r="BK90" s="11">
        <v>0</v>
      </c>
      <c r="BL90" s="11">
        <v>0</v>
      </c>
      <c r="BM90" s="11">
        <v>0</v>
      </c>
      <c r="BN90" s="11">
        <v>0</v>
      </c>
      <c r="BO90" s="11">
        <v>0</v>
      </c>
      <c r="BP90" s="11">
        <v>0</v>
      </c>
      <c r="BQ90" s="11">
        <v>0</v>
      </c>
      <c r="BR90" s="11">
        <v>17.321597273139361</v>
      </c>
      <c r="BS90" s="11">
        <v>0</v>
      </c>
      <c r="BT90" s="11">
        <v>0</v>
      </c>
      <c r="BU90" s="11">
        <v>0</v>
      </c>
      <c r="BV90" s="11">
        <v>0</v>
      </c>
      <c r="BW90" s="11">
        <v>0</v>
      </c>
      <c r="BX90" s="11">
        <v>0</v>
      </c>
      <c r="BY90" s="11">
        <v>0</v>
      </c>
      <c r="BZ90" s="11">
        <v>0</v>
      </c>
      <c r="CA90" s="11">
        <v>0</v>
      </c>
      <c r="CB90" s="11">
        <v>0</v>
      </c>
      <c r="CC90" s="11">
        <v>387.29773902291203</v>
      </c>
      <c r="CD90" s="11">
        <v>0</v>
      </c>
      <c r="CE90" s="11">
        <v>0</v>
      </c>
      <c r="CF90" s="11">
        <v>0</v>
      </c>
      <c r="CG90" s="11">
        <v>0</v>
      </c>
      <c r="CH90" s="11">
        <v>0</v>
      </c>
      <c r="CI90" s="11">
        <v>0</v>
      </c>
      <c r="CJ90" s="11">
        <v>0</v>
      </c>
      <c r="CK90" s="11">
        <v>0</v>
      </c>
      <c r="CL90" s="11">
        <v>0</v>
      </c>
      <c r="CM90" s="11">
        <v>415.66526097708794</v>
      </c>
      <c r="CN90" s="11">
        <v>0</v>
      </c>
      <c r="CO90" s="11">
        <v>0</v>
      </c>
      <c r="CP90" s="11">
        <v>0</v>
      </c>
      <c r="CQ90" s="11">
        <v>0</v>
      </c>
      <c r="CR90" s="11">
        <v>0</v>
      </c>
      <c r="CS90" s="11">
        <v>0</v>
      </c>
      <c r="CT90" s="11">
        <v>0</v>
      </c>
      <c r="CU90" s="11">
        <v>0</v>
      </c>
      <c r="CV90" s="11">
        <v>0</v>
      </c>
      <c r="CW90" s="11">
        <v>0</v>
      </c>
      <c r="CX90" s="11">
        <v>0</v>
      </c>
      <c r="CY90" s="11">
        <v>0</v>
      </c>
      <c r="CZ90" s="11">
        <v>0</v>
      </c>
      <c r="DA90" s="11">
        <v>0</v>
      </c>
      <c r="DB90" s="11">
        <v>0</v>
      </c>
      <c r="DC90" s="11">
        <v>0</v>
      </c>
      <c r="DD90" s="11">
        <v>0</v>
      </c>
      <c r="DE90" s="11">
        <v>0</v>
      </c>
      <c r="DF90" s="11">
        <v>0</v>
      </c>
      <c r="DG90" s="11">
        <v>0</v>
      </c>
      <c r="DH90" s="11">
        <v>0</v>
      </c>
      <c r="DI90" s="11">
        <v>0</v>
      </c>
      <c r="DJ90" s="11">
        <v>0</v>
      </c>
      <c r="DK90" s="11">
        <v>0</v>
      </c>
      <c r="DL90" s="11">
        <v>0</v>
      </c>
      <c r="DM90" s="11">
        <v>0</v>
      </c>
      <c r="DN90" s="11">
        <v>0</v>
      </c>
      <c r="DO90" s="11">
        <v>0</v>
      </c>
      <c r="DP90" s="11">
        <v>0</v>
      </c>
      <c r="DQ90" s="11">
        <v>0</v>
      </c>
      <c r="DR90" s="11">
        <v>0</v>
      </c>
      <c r="DS90" s="11">
        <v>0</v>
      </c>
      <c r="DT90" s="11">
        <v>0</v>
      </c>
      <c r="DU90" s="11">
        <v>0</v>
      </c>
      <c r="DV90" s="11">
        <v>0</v>
      </c>
      <c r="DW90" s="11">
        <v>0</v>
      </c>
      <c r="DX90" s="11">
        <v>0</v>
      </c>
      <c r="DY90" s="11">
        <v>0</v>
      </c>
      <c r="DZ90" s="11">
        <v>0</v>
      </c>
      <c r="EA90" s="11">
        <v>0</v>
      </c>
      <c r="EB90" s="11">
        <v>0</v>
      </c>
      <c r="EC90" s="11">
        <v>0</v>
      </c>
      <c r="ED90" s="11">
        <v>0</v>
      </c>
      <c r="EE90" s="11">
        <v>0</v>
      </c>
      <c r="EF90" s="11">
        <v>0</v>
      </c>
      <c r="EG90" s="11">
        <v>0</v>
      </c>
      <c r="EH90" s="11">
        <v>0</v>
      </c>
      <c r="EI90" s="11">
        <v>0</v>
      </c>
      <c r="EJ90" s="11">
        <v>0</v>
      </c>
      <c r="EK90" s="11">
        <v>0</v>
      </c>
      <c r="EL90" s="11">
        <v>0</v>
      </c>
      <c r="EM90" s="11">
        <v>0</v>
      </c>
      <c r="EN90" s="11">
        <v>0</v>
      </c>
      <c r="EO90" s="11">
        <v>0</v>
      </c>
      <c r="EP90" s="11">
        <v>0</v>
      </c>
      <c r="EQ90" s="11">
        <v>0</v>
      </c>
      <c r="ER90" s="11">
        <v>0</v>
      </c>
      <c r="ES90" s="11">
        <v>0</v>
      </c>
      <c r="ET90" s="11">
        <v>0</v>
      </c>
      <c r="EU90" s="11">
        <v>0</v>
      </c>
      <c r="EV90" s="11">
        <v>0</v>
      </c>
      <c r="EW90" s="11">
        <v>0</v>
      </c>
      <c r="EX90" s="11">
        <v>0</v>
      </c>
      <c r="EY90" s="11">
        <v>0</v>
      </c>
      <c r="EZ90" s="11">
        <v>0</v>
      </c>
      <c r="FA90" s="11">
        <v>0</v>
      </c>
      <c r="FB90" s="11">
        <v>0</v>
      </c>
      <c r="FC90" s="11">
        <v>0</v>
      </c>
      <c r="FD90" s="11">
        <v>0</v>
      </c>
      <c r="FE90" s="11">
        <v>0</v>
      </c>
      <c r="FF90" s="11">
        <v>0</v>
      </c>
      <c r="FG90" s="11">
        <v>0</v>
      </c>
      <c r="FH90" s="11">
        <v>0</v>
      </c>
      <c r="FI90" s="11">
        <v>0</v>
      </c>
      <c r="FJ90" s="11">
        <v>0</v>
      </c>
      <c r="FK90" s="11">
        <v>0</v>
      </c>
      <c r="FL90" s="11">
        <v>0</v>
      </c>
      <c r="FM90" s="11">
        <v>0</v>
      </c>
      <c r="FN90" s="11">
        <v>67</v>
      </c>
      <c r="FO90" s="11">
        <v>0</v>
      </c>
      <c r="FP90" s="11">
        <v>0</v>
      </c>
      <c r="FQ90" s="11">
        <v>0</v>
      </c>
      <c r="FR90" s="11">
        <v>0</v>
      </c>
      <c r="FS90" s="11">
        <v>0</v>
      </c>
      <c r="FT90" s="11">
        <v>0</v>
      </c>
      <c r="FU90" s="11">
        <v>0</v>
      </c>
      <c r="FV90" s="11">
        <v>0</v>
      </c>
      <c r="FW90" s="11">
        <v>0</v>
      </c>
      <c r="FX90" s="11">
        <v>0</v>
      </c>
      <c r="FY90" s="11">
        <v>0</v>
      </c>
      <c r="FZ90" s="11">
        <v>0</v>
      </c>
      <c r="GA90" s="11">
        <v>0</v>
      </c>
      <c r="GB90" s="11">
        <v>0</v>
      </c>
      <c r="GC90" s="11">
        <v>0</v>
      </c>
      <c r="GD90" s="11">
        <v>0</v>
      </c>
      <c r="GE90" s="11">
        <v>0</v>
      </c>
      <c r="GF90" s="11">
        <v>0</v>
      </c>
      <c r="GG90" s="11">
        <v>0</v>
      </c>
      <c r="GH90" s="11">
        <v>0</v>
      </c>
      <c r="GI90" s="11">
        <v>0</v>
      </c>
      <c r="GJ90" s="11">
        <v>0</v>
      </c>
      <c r="GK90" s="11">
        <v>0</v>
      </c>
      <c r="GL90" s="11">
        <v>0</v>
      </c>
      <c r="GM90" s="11">
        <v>0</v>
      </c>
      <c r="GN90" s="11">
        <v>0</v>
      </c>
      <c r="GO90" s="11">
        <v>0</v>
      </c>
      <c r="GP90" s="11">
        <v>0</v>
      </c>
      <c r="GQ90" s="11">
        <v>13.93</v>
      </c>
      <c r="GR90" s="11">
        <v>27</v>
      </c>
      <c r="GS90" s="11">
        <v>0</v>
      </c>
      <c r="GT90" s="11">
        <v>0</v>
      </c>
      <c r="GU90" s="11">
        <v>0</v>
      </c>
      <c r="GV90" s="11">
        <v>0</v>
      </c>
      <c r="GW90" s="11">
        <v>0</v>
      </c>
      <c r="GX90" s="11">
        <v>0</v>
      </c>
      <c r="GY90" s="11">
        <v>0</v>
      </c>
      <c r="GZ90" s="11">
        <v>0</v>
      </c>
      <c r="HA90" s="11">
        <v>0</v>
      </c>
      <c r="HB90" s="11">
        <v>0</v>
      </c>
      <c r="HC90" s="11">
        <v>0</v>
      </c>
      <c r="HD90" s="11">
        <v>0</v>
      </c>
      <c r="HE90" s="11">
        <v>0</v>
      </c>
      <c r="HF90" s="11">
        <v>0</v>
      </c>
      <c r="HG90" s="11">
        <v>0</v>
      </c>
      <c r="HH90" s="11">
        <v>37.005300436084021</v>
      </c>
      <c r="HI90" s="11">
        <v>0</v>
      </c>
      <c r="HJ90" s="11">
        <v>0</v>
      </c>
      <c r="HK90" s="11">
        <v>0</v>
      </c>
      <c r="HL90" s="11">
        <v>0</v>
      </c>
      <c r="HM90" s="11">
        <v>0</v>
      </c>
      <c r="HN90" s="11">
        <v>0</v>
      </c>
      <c r="HO90" s="11">
        <v>0</v>
      </c>
      <c r="HP90" s="11">
        <v>0</v>
      </c>
      <c r="HQ90" s="11">
        <v>0</v>
      </c>
      <c r="HR90" s="11">
        <v>4.3046900054025459</v>
      </c>
      <c r="HS90" s="11">
        <v>0</v>
      </c>
      <c r="HT90" s="11">
        <v>0</v>
      </c>
      <c r="HU90" s="11">
        <v>0</v>
      </c>
      <c r="HV90" s="11">
        <v>0</v>
      </c>
      <c r="HW90" s="11">
        <v>0</v>
      </c>
      <c r="HX90" s="11">
        <v>0</v>
      </c>
      <c r="HY90" s="11">
        <v>0</v>
      </c>
      <c r="HZ90" s="11">
        <v>0</v>
      </c>
      <c r="IA90" s="11">
        <v>0</v>
      </c>
      <c r="IB90" s="11">
        <v>0</v>
      </c>
      <c r="IC90" s="11">
        <v>0</v>
      </c>
      <c r="ID90" s="11">
        <v>0</v>
      </c>
      <c r="IE90" s="11">
        <v>0</v>
      </c>
      <c r="IF90" s="11">
        <v>0</v>
      </c>
      <c r="IG90" s="11">
        <v>0</v>
      </c>
      <c r="IH90" s="11">
        <v>0</v>
      </c>
      <c r="II90" s="11">
        <v>0</v>
      </c>
      <c r="IJ90" s="11">
        <v>0</v>
      </c>
      <c r="IK90" s="11">
        <v>0</v>
      </c>
      <c r="IL90" s="11">
        <v>6368.4598099999994</v>
      </c>
      <c r="IM90" s="11">
        <v>0</v>
      </c>
      <c r="IN90" s="11">
        <v>0</v>
      </c>
      <c r="IO90" s="11">
        <v>0</v>
      </c>
      <c r="IP90" s="11">
        <v>0</v>
      </c>
      <c r="IQ90" s="11">
        <v>0</v>
      </c>
      <c r="IR90" s="11">
        <v>0</v>
      </c>
      <c r="IS90" s="11">
        <v>0</v>
      </c>
      <c r="IT90" s="11">
        <v>0</v>
      </c>
      <c r="IU90" s="11">
        <v>0</v>
      </c>
      <c r="IV90" s="11">
        <v>0</v>
      </c>
      <c r="IW90" s="11">
        <v>0</v>
      </c>
      <c r="IX90" s="11">
        <v>0</v>
      </c>
      <c r="IY90" s="11">
        <v>0</v>
      </c>
      <c r="IZ90" s="11">
        <v>0</v>
      </c>
      <c r="JA90" s="11">
        <v>0</v>
      </c>
      <c r="JB90" s="11">
        <v>0</v>
      </c>
      <c r="JC90" s="11">
        <v>0</v>
      </c>
      <c r="JD90" s="11">
        <v>0</v>
      </c>
      <c r="JE90" s="11">
        <v>0</v>
      </c>
      <c r="JF90" s="11">
        <v>0</v>
      </c>
      <c r="JG90" s="11">
        <v>0</v>
      </c>
      <c r="JH90" s="11">
        <v>0</v>
      </c>
      <c r="JI90" s="11">
        <v>0</v>
      </c>
      <c r="JJ90" s="11">
        <v>0</v>
      </c>
      <c r="JK90" s="11">
        <v>0</v>
      </c>
      <c r="JL90" s="11">
        <v>0</v>
      </c>
      <c r="JM90" s="11">
        <v>0</v>
      </c>
      <c r="JN90" s="11">
        <v>0</v>
      </c>
      <c r="JO90" s="11">
        <v>0</v>
      </c>
      <c r="JP90" s="11">
        <v>0</v>
      </c>
      <c r="JQ90" s="11">
        <v>0</v>
      </c>
      <c r="JR90" s="11">
        <v>0</v>
      </c>
      <c r="JS90" s="11">
        <v>0</v>
      </c>
      <c r="JT90" s="11">
        <v>0</v>
      </c>
      <c r="JU90" s="11">
        <v>0</v>
      </c>
      <c r="JV90" s="11">
        <v>0</v>
      </c>
      <c r="JW90" s="11">
        <v>0</v>
      </c>
      <c r="JX90" s="11">
        <v>0</v>
      </c>
      <c r="JY90" s="11">
        <v>0</v>
      </c>
      <c r="JZ90" s="11">
        <v>0</v>
      </c>
      <c r="KA90" s="11">
        <v>0</v>
      </c>
      <c r="KB90" s="11">
        <v>0</v>
      </c>
      <c r="KC90" s="11">
        <v>0</v>
      </c>
      <c r="KD90" s="11">
        <v>0</v>
      </c>
      <c r="KE90" s="11">
        <v>0</v>
      </c>
      <c r="KF90" s="11">
        <v>0</v>
      </c>
      <c r="KG90" s="11">
        <v>0</v>
      </c>
      <c r="KH90" s="11">
        <v>0</v>
      </c>
      <c r="KI90" s="11">
        <v>0</v>
      </c>
      <c r="KJ90" s="11">
        <v>0</v>
      </c>
      <c r="KK90" s="11">
        <v>0</v>
      </c>
      <c r="KL90" s="11">
        <v>0</v>
      </c>
      <c r="KM90" s="11">
        <v>0</v>
      </c>
      <c r="KN90" s="11">
        <v>0</v>
      </c>
      <c r="KO90" s="11">
        <v>0</v>
      </c>
      <c r="KP90" s="11">
        <v>0</v>
      </c>
      <c r="KQ90" s="11">
        <v>0</v>
      </c>
      <c r="KR90" s="11">
        <v>0</v>
      </c>
      <c r="KS90" s="11">
        <v>0</v>
      </c>
      <c r="KT90" s="11">
        <v>22.178150000000002</v>
      </c>
      <c r="KU90" s="11">
        <v>0</v>
      </c>
      <c r="KV90" s="11">
        <v>0</v>
      </c>
      <c r="KW90" s="11">
        <v>0</v>
      </c>
      <c r="KX90" s="11">
        <v>0</v>
      </c>
      <c r="KY90" s="11">
        <v>0</v>
      </c>
      <c r="KZ90" s="11">
        <v>0</v>
      </c>
      <c r="LA90" s="11">
        <v>0</v>
      </c>
      <c r="LB90" s="11">
        <v>0</v>
      </c>
      <c r="LC90" s="11">
        <v>0</v>
      </c>
      <c r="LD90" s="11">
        <v>0</v>
      </c>
      <c r="LE90" s="11">
        <v>0</v>
      </c>
      <c r="LF90" s="11">
        <v>0</v>
      </c>
      <c r="LG90" s="11">
        <v>0</v>
      </c>
      <c r="LH90" s="11">
        <v>0</v>
      </c>
      <c r="LI90" s="11">
        <v>0</v>
      </c>
      <c r="LJ90" s="11">
        <v>0</v>
      </c>
      <c r="LK90" s="11">
        <v>0</v>
      </c>
      <c r="LL90" s="11">
        <v>0</v>
      </c>
      <c r="LM90" s="11">
        <v>0</v>
      </c>
      <c r="LN90" s="11">
        <v>0</v>
      </c>
      <c r="LO90" s="11">
        <v>0</v>
      </c>
      <c r="LP90" s="11">
        <v>0</v>
      </c>
      <c r="LQ90" s="11">
        <v>0</v>
      </c>
      <c r="LR90" s="11">
        <v>0</v>
      </c>
      <c r="LS90" s="11">
        <v>0</v>
      </c>
      <c r="LT90" s="11">
        <v>0</v>
      </c>
      <c r="LU90" s="11">
        <v>0</v>
      </c>
      <c r="LV90" s="11">
        <v>0</v>
      </c>
      <c r="LW90" s="11">
        <v>0</v>
      </c>
      <c r="LX90" s="11">
        <v>9.3213299999999997</v>
      </c>
      <c r="LY90" s="11">
        <v>0</v>
      </c>
      <c r="LZ90" s="11">
        <v>0</v>
      </c>
      <c r="MA90" s="11">
        <v>0</v>
      </c>
      <c r="MB90" s="11">
        <v>0</v>
      </c>
      <c r="MC90" s="11">
        <v>0</v>
      </c>
      <c r="MD90" s="11">
        <v>0</v>
      </c>
      <c r="ME90" s="11">
        <v>0</v>
      </c>
      <c r="MF90" s="11">
        <v>0</v>
      </c>
      <c r="MG90" s="11">
        <v>0</v>
      </c>
      <c r="MH90" s="11">
        <v>0</v>
      </c>
      <c r="MI90" s="11">
        <v>0</v>
      </c>
      <c r="MJ90" s="11">
        <v>0</v>
      </c>
      <c r="MK90" s="11">
        <v>0</v>
      </c>
      <c r="ML90" s="11">
        <v>0</v>
      </c>
      <c r="MM90" s="11">
        <v>0</v>
      </c>
      <c r="MN90" s="11">
        <v>0</v>
      </c>
      <c r="MO90" s="11">
        <v>0</v>
      </c>
      <c r="MP90" s="11">
        <v>0</v>
      </c>
      <c r="MQ90" s="11">
        <v>0</v>
      </c>
      <c r="MR90" s="11">
        <v>0</v>
      </c>
      <c r="MS90" s="11">
        <v>0</v>
      </c>
      <c r="MT90" s="11">
        <v>0</v>
      </c>
      <c r="MU90" s="11">
        <v>0</v>
      </c>
      <c r="MV90" s="11">
        <v>0</v>
      </c>
      <c r="MW90" s="11">
        <v>0</v>
      </c>
      <c r="MX90" s="11">
        <v>0</v>
      </c>
      <c r="MY90" s="11">
        <v>0</v>
      </c>
      <c r="MZ90" s="11">
        <v>0</v>
      </c>
      <c r="NA90" s="11">
        <v>0</v>
      </c>
      <c r="NB90" s="11">
        <v>0</v>
      </c>
      <c r="NC90" s="11">
        <v>0</v>
      </c>
      <c r="ND90" s="11">
        <v>0</v>
      </c>
      <c r="NE90" s="11">
        <v>0</v>
      </c>
      <c r="NF90" s="11">
        <v>0</v>
      </c>
      <c r="NG90" s="11">
        <v>0</v>
      </c>
      <c r="NH90" s="11">
        <v>0</v>
      </c>
      <c r="NI90" s="11">
        <v>0</v>
      </c>
      <c r="NJ90" s="11">
        <v>0</v>
      </c>
      <c r="NK90" s="11">
        <v>0</v>
      </c>
      <c r="NL90" s="11">
        <v>0</v>
      </c>
      <c r="NM90" s="11">
        <v>0</v>
      </c>
      <c r="NN90" s="11">
        <v>0</v>
      </c>
      <c r="NO90" s="11">
        <v>0</v>
      </c>
      <c r="NP90" s="11">
        <v>0</v>
      </c>
      <c r="NQ90" s="11">
        <v>0</v>
      </c>
      <c r="NR90" s="11">
        <v>0</v>
      </c>
      <c r="NS90" s="11">
        <v>0</v>
      </c>
      <c r="NT90" s="11">
        <v>0</v>
      </c>
      <c r="NU90" s="11">
        <v>0</v>
      </c>
      <c r="NV90" s="11">
        <v>0</v>
      </c>
      <c r="NW90" s="11">
        <v>0</v>
      </c>
      <c r="NX90" s="11">
        <v>0</v>
      </c>
      <c r="NY90" s="11">
        <v>0</v>
      </c>
      <c r="NZ90" s="11">
        <v>0</v>
      </c>
      <c r="OA90" s="11">
        <v>0</v>
      </c>
      <c r="OB90" s="11">
        <v>0</v>
      </c>
      <c r="OC90" s="11">
        <v>0</v>
      </c>
      <c r="OD90" s="11">
        <v>0</v>
      </c>
      <c r="OE90" s="11">
        <v>0</v>
      </c>
      <c r="OF90" s="11">
        <v>0</v>
      </c>
      <c r="OG90" s="11">
        <v>0</v>
      </c>
      <c r="OH90" s="11">
        <v>156.78592225441733</v>
      </c>
      <c r="OI90" s="11">
        <v>0</v>
      </c>
      <c r="OJ90" s="11">
        <v>0</v>
      </c>
      <c r="OK90" s="11">
        <v>0</v>
      </c>
      <c r="OL90" s="11">
        <v>0</v>
      </c>
      <c r="OM90" s="11">
        <v>0</v>
      </c>
      <c r="ON90" s="11">
        <v>0</v>
      </c>
      <c r="OO90" s="11">
        <v>7.9689143838493182E-2</v>
      </c>
      <c r="OP90" s="11">
        <v>0</v>
      </c>
      <c r="OQ90" s="11">
        <v>0</v>
      </c>
      <c r="OR90" s="11">
        <v>97.426546435101997</v>
      </c>
      <c r="OS90" s="11">
        <v>0</v>
      </c>
      <c r="OT90" s="11">
        <v>0</v>
      </c>
      <c r="OU90" s="11">
        <v>0</v>
      </c>
      <c r="OV90" s="11">
        <v>0</v>
      </c>
      <c r="OW90" s="11">
        <v>0</v>
      </c>
      <c r="OX90" s="11">
        <v>0</v>
      </c>
      <c r="OY90" s="11">
        <v>4.9518719288815086E-2</v>
      </c>
      <c r="OZ90" s="11">
        <v>0</v>
      </c>
      <c r="PA90" s="11">
        <v>0</v>
      </c>
      <c r="PB90" s="11">
        <v>73.283572476992234</v>
      </c>
      <c r="PC90" s="11">
        <v>8.2744657269060912E-2</v>
      </c>
      <c r="PD90" s="11">
        <v>0</v>
      </c>
      <c r="PE90" s="11">
        <v>0</v>
      </c>
      <c r="PF90" s="11">
        <v>0</v>
      </c>
      <c r="PG90" s="11">
        <v>0</v>
      </c>
      <c r="PH90" s="11">
        <v>90.423613814137269</v>
      </c>
      <c r="PI90" s="11">
        <v>0</v>
      </c>
      <c r="PJ90" s="11">
        <v>0</v>
      </c>
      <c r="PK90" s="11">
        <v>0</v>
      </c>
      <c r="PL90" s="11">
        <v>13.486067925962917</v>
      </c>
      <c r="PM90" s="11">
        <v>1.5227151607427698E-2</v>
      </c>
      <c r="PN90" s="11">
        <v>0</v>
      </c>
      <c r="PO90" s="11">
        <v>0</v>
      </c>
      <c r="PP90" s="11">
        <v>0</v>
      </c>
      <c r="PQ90" s="11">
        <v>0</v>
      </c>
      <c r="PR90" s="11">
        <v>16.640277715600579</v>
      </c>
      <c r="PS90" s="11">
        <v>0</v>
      </c>
      <c r="PT90" s="11">
        <v>0</v>
      </c>
      <c r="PU90" s="11">
        <v>0</v>
      </c>
      <c r="PV90" s="11">
        <v>66.363085199978158</v>
      </c>
      <c r="PW90" s="11">
        <v>0</v>
      </c>
      <c r="PX90" s="11">
        <v>0</v>
      </c>
      <c r="PY90" s="11">
        <v>0</v>
      </c>
      <c r="PZ90" s="11">
        <v>0</v>
      </c>
      <c r="QA90" s="11">
        <v>0</v>
      </c>
      <c r="QB90" s="11">
        <v>51.44680195356613</v>
      </c>
      <c r="QC90" s="11">
        <v>0</v>
      </c>
      <c r="QD90" s="11">
        <v>0</v>
      </c>
      <c r="QE90" s="11">
        <v>0</v>
      </c>
      <c r="QF90" s="11">
        <v>9.7053012470129367</v>
      </c>
      <c r="QG90" s="11">
        <v>0</v>
      </c>
      <c r="QH90" s="11">
        <v>0</v>
      </c>
      <c r="QI90" s="11">
        <v>0</v>
      </c>
      <c r="QJ90" s="11">
        <v>0</v>
      </c>
      <c r="QK90" s="11">
        <v>0</v>
      </c>
      <c r="QL90" s="11">
        <v>7.5238622443511307</v>
      </c>
      <c r="QM90" s="11">
        <v>0</v>
      </c>
      <c r="QN90" s="11">
        <v>0</v>
      </c>
      <c r="QO90" s="11">
        <v>0</v>
      </c>
      <c r="QP90" s="11">
        <v>50.474220958792223</v>
      </c>
      <c r="QQ90" s="11">
        <v>0</v>
      </c>
      <c r="QR90" s="11">
        <v>0</v>
      </c>
      <c r="QS90" s="11">
        <v>0</v>
      </c>
      <c r="QT90" s="11">
        <v>0</v>
      </c>
      <c r="QU90" s="11">
        <v>0</v>
      </c>
      <c r="QV90" s="11">
        <v>0</v>
      </c>
      <c r="QW90" s="11">
        <v>43.57851809543741</v>
      </c>
      <c r="QX90" s="11">
        <v>0</v>
      </c>
      <c r="QY90" s="11">
        <v>0</v>
      </c>
      <c r="QZ90" s="11">
        <v>1.442069698898665</v>
      </c>
      <c r="RA90" s="11">
        <v>0</v>
      </c>
      <c r="RB90" s="11">
        <v>0</v>
      </c>
      <c r="RC90" s="11">
        <v>0</v>
      </c>
      <c r="RD90" s="11">
        <v>0</v>
      </c>
      <c r="RE90" s="11">
        <v>0</v>
      </c>
      <c r="RF90" s="11">
        <v>0</v>
      </c>
      <c r="RG90" s="11">
        <v>1.2450565709502175</v>
      </c>
      <c r="RH90" s="11">
        <v>0</v>
      </c>
      <c r="RI90" s="11">
        <v>0</v>
      </c>
      <c r="RJ90" s="11">
        <v>27.595913734392735</v>
      </c>
      <c r="RK90" s="11">
        <v>0</v>
      </c>
      <c r="RL90" s="11">
        <v>0</v>
      </c>
      <c r="RM90" s="11">
        <v>0</v>
      </c>
      <c r="RN90" s="11">
        <v>0</v>
      </c>
      <c r="RO90" s="11">
        <v>0</v>
      </c>
      <c r="RP90" s="11">
        <v>0</v>
      </c>
      <c r="RQ90" s="11">
        <v>0</v>
      </c>
      <c r="RR90" s="11">
        <v>0</v>
      </c>
      <c r="RS90" s="11">
        <v>0</v>
      </c>
      <c r="RT90" s="11">
        <v>28.967953199996348</v>
      </c>
      <c r="RU90" s="11">
        <v>0</v>
      </c>
      <c r="RV90" s="11">
        <v>0</v>
      </c>
      <c r="RW90" s="11">
        <v>0</v>
      </c>
      <c r="RX90" s="11">
        <v>0</v>
      </c>
      <c r="RY90" s="11">
        <v>0</v>
      </c>
      <c r="RZ90" s="11">
        <v>0</v>
      </c>
      <c r="SA90" s="11">
        <v>0</v>
      </c>
      <c r="SB90" s="11">
        <v>0</v>
      </c>
      <c r="SC90" s="11">
        <v>0</v>
      </c>
      <c r="SD90" s="11">
        <v>32.791301617634488</v>
      </c>
      <c r="SE90" s="11">
        <v>0</v>
      </c>
      <c r="SF90" s="11">
        <v>0</v>
      </c>
      <c r="SG90" s="11">
        <v>0</v>
      </c>
      <c r="SH90" s="11">
        <v>0</v>
      </c>
      <c r="SI90" s="11">
        <v>0</v>
      </c>
      <c r="SJ90" s="11">
        <v>0</v>
      </c>
      <c r="SK90" s="11">
        <v>0</v>
      </c>
      <c r="SL90" s="11">
        <v>0</v>
      </c>
      <c r="SM90" s="11">
        <v>0</v>
      </c>
      <c r="SN90" s="11">
        <v>0</v>
      </c>
      <c r="SO90" s="11">
        <v>0</v>
      </c>
      <c r="SP90" s="11">
        <v>0</v>
      </c>
      <c r="SQ90" s="11">
        <v>0</v>
      </c>
      <c r="SR90" s="11">
        <v>0</v>
      </c>
      <c r="SS90" s="11">
        <v>0</v>
      </c>
      <c r="ST90" s="11">
        <v>0</v>
      </c>
      <c r="SU90" s="11">
        <v>0</v>
      </c>
      <c r="SV90" s="11">
        <v>0</v>
      </c>
      <c r="SW90" s="11">
        <v>0</v>
      </c>
      <c r="SX90" s="11">
        <v>36.224910678516132</v>
      </c>
      <c r="SY90" s="11">
        <v>0</v>
      </c>
      <c r="SZ90" s="11">
        <v>0</v>
      </c>
      <c r="TA90" s="11">
        <v>0</v>
      </c>
      <c r="TB90" s="11">
        <v>0</v>
      </c>
      <c r="TC90" s="11">
        <v>0</v>
      </c>
      <c r="TD90" s="11">
        <v>0</v>
      </c>
      <c r="TE90" s="11">
        <v>4.5292529829490613</v>
      </c>
      <c r="TF90" s="11">
        <v>0</v>
      </c>
      <c r="TG90" s="11">
        <v>0</v>
      </c>
      <c r="TH90" s="11">
        <v>1.0505130567478547</v>
      </c>
      <c r="TI90" s="11">
        <v>0</v>
      </c>
      <c r="TJ90" s="11">
        <v>0</v>
      </c>
      <c r="TK90" s="11">
        <v>0</v>
      </c>
      <c r="TL90" s="11">
        <v>0</v>
      </c>
      <c r="TM90" s="11">
        <v>0</v>
      </c>
      <c r="TN90" s="11">
        <v>0</v>
      </c>
      <c r="TO90" s="11">
        <v>0</v>
      </c>
      <c r="TP90" s="11">
        <v>0</v>
      </c>
      <c r="TQ90" s="11">
        <v>0</v>
      </c>
      <c r="TR90" s="11">
        <v>0</v>
      </c>
      <c r="TS90" s="11">
        <v>0</v>
      </c>
      <c r="TT90" s="11">
        <v>0</v>
      </c>
      <c r="TU90" s="11">
        <v>0</v>
      </c>
      <c r="TV90" s="11">
        <v>0</v>
      </c>
      <c r="TW90" s="11">
        <v>0</v>
      </c>
      <c r="TX90" s="11">
        <v>0</v>
      </c>
      <c r="TY90" s="11">
        <v>0</v>
      </c>
      <c r="TZ90" s="11">
        <v>0</v>
      </c>
      <c r="UA90" s="11">
        <v>0</v>
      </c>
      <c r="UB90" s="11">
        <v>0</v>
      </c>
      <c r="UC90" s="11">
        <v>0</v>
      </c>
      <c r="UD90" s="11">
        <v>0</v>
      </c>
      <c r="UE90" s="11">
        <v>0</v>
      </c>
      <c r="UF90" s="11">
        <v>0</v>
      </c>
      <c r="UG90" s="11">
        <v>0</v>
      </c>
      <c r="UH90" s="11">
        <v>0</v>
      </c>
      <c r="UI90" s="11">
        <v>0</v>
      </c>
      <c r="UJ90" s="11">
        <v>0</v>
      </c>
      <c r="UK90" s="11">
        <v>0</v>
      </c>
      <c r="UL90" s="11">
        <v>0</v>
      </c>
      <c r="UM90" s="11">
        <v>0</v>
      </c>
      <c r="UN90" s="11">
        <v>0</v>
      </c>
      <c r="UO90" s="11">
        <v>0</v>
      </c>
      <c r="UP90" s="11">
        <v>0</v>
      </c>
      <c r="UQ90" s="11">
        <v>0</v>
      </c>
      <c r="UR90" s="11">
        <v>0</v>
      </c>
      <c r="US90" s="11">
        <v>0</v>
      </c>
      <c r="UT90" s="11">
        <v>0</v>
      </c>
      <c r="UU90" s="11">
        <v>0</v>
      </c>
      <c r="UV90" s="11">
        <v>0</v>
      </c>
      <c r="UW90" s="11">
        <v>0</v>
      </c>
      <c r="UX90" s="11">
        <v>0</v>
      </c>
      <c r="UY90" s="11">
        <v>0</v>
      </c>
      <c r="UZ90" s="11">
        <v>0</v>
      </c>
      <c r="VA90" s="11">
        <v>0</v>
      </c>
      <c r="VB90" s="11">
        <v>0</v>
      </c>
      <c r="VC90" s="11">
        <v>0</v>
      </c>
      <c r="VD90" s="11">
        <v>0</v>
      </c>
      <c r="VE90" s="11">
        <v>0</v>
      </c>
      <c r="VF90" s="11">
        <v>0</v>
      </c>
      <c r="VG90" s="11">
        <v>0</v>
      </c>
      <c r="VH90" s="11">
        <v>0</v>
      </c>
      <c r="VI90" s="11">
        <v>0</v>
      </c>
      <c r="VJ90" s="11">
        <v>0</v>
      </c>
      <c r="VK90" s="11">
        <v>0</v>
      </c>
      <c r="VL90" s="11">
        <v>0</v>
      </c>
      <c r="VM90" s="11">
        <v>0</v>
      </c>
      <c r="VN90" s="11">
        <v>0</v>
      </c>
      <c r="VO90" s="11">
        <v>0</v>
      </c>
      <c r="VP90" s="11">
        <v>0</v>
      </c>
      <c r="VQ90" s="11">
        <v>0</v>
      </c>
      <c r="VR90" s="11">
        <v>0</v>
      </c>
      <c r="VS90" s="11">
        <v>0</v>
      </c>
      <c r="VT90" s="11">
        <v>0</v>
      </c>
      <c r="VU90" s="11">
        <v>0</v>
      </c>
      <c r="VV90" s="11">
        <v>0</v>
      </c>
      <c r="VW90" s="11">
        <v>0</v>
      </c>
      <c r="VX90" s="11">
        <v>0</v>
      </c>
      <c r="VY90" s="11">
        <v>0</v>
      </c>
      <c r="VZ90" s="11">
        <v>0</v>
      </c>
      <c r="WA90" s="11">
        <v>0</v>
      </c>
      <c r="WB90" s="11">
        <v>0</v>
      </c>
      <c r="WC90" s="11">
        <v>0</v>
      </c>
      <c r="WD90" s="11">
        <v>0</v>
      </c>
      <c r="WE90" s="11">
        <v>0</v>
      </c>
      <c r="WF90" s="11">
        <v>0</v>
      </c>
      <c r="WG90" s="11">
        <v>0</v>
      </c>
      <c r="WH90" s="11">
        <v>0</v>
      </c>
      <c r="WI90" s="11">
        <v>0</v>
      </c>
      <c r="WJ90" s="11">
        <v>0</v>
      </c>
      <c r="WK90" s="11">
        <v>0</v>
      </c>
      <c r="WL90" s="11">
        <v>0</v>
      </c>
      <c r="WM90" s="11">
        <v>0</v>
      </c>
      <c r="WN90" s="11">
        <v>0</v>
      </c>
      <c r="WO90" s="11">
        <v>0</v>
      </c>
      <c r="WP90" s="11">
        <v>0</v>
      </c>
      <c r="WQ90" s="11">
        <v>0</v>
      </c>
      <c r="WR90" s="11">
        <v>0</v>
      </c>
      <c r="WS90" s="11">
        <v>0</v>
      </c>
      <c r="WT90" s="11">
        <v>4.0892751088099617</v>
      </c>
      <c r="WU90" s="11">
        <v>0</v>
      </c>
      <c r="WV90" s="11">
        <v>0</v>
      </c>
      <c r="WW90" s="11">
        <v>0</v>
      </c>
      <c r="WX90" s="11">
        <v>0</v>
      </c>
      <c r="WY90" s="11">
        <v>0</v>
      </c>
      <c r="WZ90" s="11">
        <v>0</v>
      </c>
      <c r="XA90" s="11">
        <v>0</v>
      </c>
      <c r="XB90" s="11">
        <v>0</v>
      </c>
      <c r="XC90" s="11">
        <v>0</v>
      </c>
      <c r="XD90" s="11">
        <v>7.5368800166772463</v>
      </c>
      <c r="XE90" s="11">
        <v>0</v>
      </c>
      <c r="XF90" s="11">
        <v>0</v>
      </c>
      <c r="XG90" s="11">
        <v>0</v>
      </c>
      <c r="XH90" s="11">
        <v>0</v>
      </c>
      <c r="XI90" s="11">
        <v>0</v>
      </c>
      <c r="XJ90" s="11">
        <v>0</v>
      </c>
      <c r="XK90" s="11">
        <v>0</v>
      </c>
      <c r="XL90" s="11">
        <v>0</v>
      </c>
      <c r="XM90" s="11">
        <v>0</v>
      </c>
      <c r="XN90" s="11">
        <v>0</v>
      </c>
      <c r="XO90" s="11">
        <v>0</v>
      </c>
      <c r="XP90" s="11">
        <v>0</v>
      </c>
    </row>
    <row r="91" spans="1:640">
      <c r="A91" s="6">
        <v>398</v>
      </c>
      <c r="B91" s="3" t="s">
        <v>208</v>
      </c>
      <c r="C91" s="8">
        <f t="shared" si="13"/>
        <v>4237.5542788020139</v>
      </c>
      <c r="D91" s="8">
        <f t="shared" si="14"/>
        <v>11556.112042109626</v>
      </c>
      <c r="E91" s="60">
        <f t="shared" si="17"/>
        <v>15793.66632091164</v>
      </c>
      <c r="F91" s="9">
        <f t="shared" si="15"/>
        <v>1601.5572209565353</v>
      </c>
      <c r="G91" s="9">
        <f t="shared" si="16"/>
        <v>1756.0020794308568</v>
      </c>
      <c r="H91" s="9">
        <f t="shared" si="18"/>
        <v>3357.5593003873919</v>
      </c>
      <c r="I91" s="10">
        <f t="shared" si="19"/>
        <v>5839.1114997585491</v>
      </c>
      <c r="J91" s="10">
        <f t="shared" si="20"/>
        <v>13312.114121540482</v>
      </c>
      <c r="K91" s="10">
        <f t="shared" si="21"/>
        <v>19151.225621299032</v>
      </c>
      <c r="L91" s="57">
        <v>3621.4956916111455</v>
      </c>
      <c r="M91" s="57">
        <v>84.454656933772839</v>
      </c>
      <c r="N91" s="57">
        <v>531.60393025709584</v>
      </c>
      <c r="O91" s="57">
        <v>0</v>
      </c>
      <c r="P91" s="57">
        <v>5</v>
      </c>
      <c r="Q91" s="57">
        <v>0</v>
      </c>
      <c r="R91" s="57">
        <v>9841.1112927437025</v>
      </c>
      <c r="S91" s="57">
        <v>1710.0007493659227</v>
      </c>
      <c r="T91" s="57">
        <v>0</v>
      </c>
      <c r="U91" s="58">
        <v>1398.4756346635743</v>
      </c>
      <c r="V91" s="58">
        <v>60.375770779396468</v>
      </c>
      <c r="W91" s="58">
        <v>142.70581551356474</v>
      </c>
      <c r="X91" s="58">
        <v>35</v>
      </c>
      <c r="Y91" s="58">
        <v>0</v>
      </c>
      <c r="Z91" s="58">
        <v>0</v>
      </c>
      <c r="AA91" s="58">
        <v>906.66880551718975</v>
      </c>
      <c r="AB91" s="58">
        <v>771.88127391366709</v>
      </c>
      <c r="AC91" s="58">
        <v>42.451999999999998</v>
      </c>
      <c r="AD91" s="59">
        <f t="shared" si="12"/>
        <v>5019.97132627472</v>
      </c>
      <c r="AE91" s="59">
        <f t="shared" si="12"/>
        <v>144.83042771316931</v>
      </c>
      <c r="AF91" s="59">
        <f t="shared" si="12"/>
        <v>674.30974577066058</v>
      </c>
      <c r="AG91" s="59">
        <f t="shared" si="12"/>
        <v>35</v>
      </c>
      <c r="AH91" s="59">
        <f t="shared" si="12"/>
        <v>5</v>
      </c>
      <c r="AI91" s="59">
        <f t="shared" si="12"/>
        <v>0</v>
      </c>
      <c r="AJ91" s="59">
        <f t="shared" si="22"/>
        <v>10747.780098260891</v>
      </c>
      <c r="AK91" s="59">
        <f t="shared" si="22"/>
        <v>2481.8820232795897</v>
      </c>
      <c r="AL91" s="59">
        <f t="shared" si="22"/>
        <v>42.451999999999998</v>
      </c>
      <c r="AM91" s="11">
        <v>0</v>
      </c>
      <c r="AN91" s="11">
        <v>0</v>
      </c>
      <c r="AO91" s="11">
        <v>330.61302928303041</v>
      </c>
      <c r="AP91" s="11">
        <v>0</v>
      </c>
      <c r="AQ91" s="11">
        <v>0</v>
      </c>
      <c r="AR91" s="11">
        <v>0</v>
      </c>
      <c r="AS91" s="11">
        <v>9500.4869911561236</v>
      </c>
      <c r="AT91" s="11">
        <v>0</v>
      </c>
      <c r="AU91" s="11">
        <v>0</v>
      </c>
      <c r="AV91" s="11">
        <v>0</v>
      </c>
      <c r="AW91" s="11">
        <v>0</v>
      </c>
      <c r="AX91" s="11">
        <v>0</v>
      </c>
      <c r="AY91" s="11">
        <v>23.963970716969552</v>
      </c>
      <c r="AZ91" s="11">
        <v>0</v>
      </c>
      <c r="BA91" s="11">
        <v>0</v>
      </c>
      <c r="BB91" s="11">
        <v>0</v>
      </c>
      <c r="BC91" s="11">
        <v>688.6280088438765</v>
      </c>
      <c r="BD91" s="11">
        <v>0</v>
      </c>
      <c r="BE91" s="11">
        <v>0</v>
      </c>
      <c r="BF91" s="11">
        <v>0</v>
      </c>
      <c r="BG91" s="11">
        <v>0</v>
      </c>
      <c r="BH91" s="11">
        <v>6.5307945163689816</v>
      </c>
      <c r="BI91" s="11">
        <v>0</v>
      </c>
      <c r="BJ91" s="11">
        <v>0</v>
      </c>
      <c r="BK91" s="11">
        <v>0</v>
      </c>
      <c r="BL91" s="11">
        <v>0</v>
      </c>
      <c r="BM91" s="11">
        <v>84.900328712796764</v>
      </c>
      <c r="BN91" s="11">
        <v>0</v>
      </c>
      <c r="BO91" s="11">
        <v>0</v>
      </c>
      <c r="BP91" s="11">
        <v>0</v>
      </c>
      <c r="BQ91" s="11">
        <v>0</v>
      </c>
      <c r="BR91" s="11">
        <v>3.4692054836310176</v>
      </c>
      <c r="BS91" s="11">
        <v>0</v>
      </c>
      <c r="BT91" s="11">
        <v>0</v>
      </c>
      <c r="BU91" s="11">
        <v>0</v>
      </c>
      <c r="BV91" s="11">
        <v>0</v>
      </c>
      <c r="BW91" s="11">
        <v>45.099671287203229</v>
      </c>
      <c r="BX91" s="11">
        <v>0</v>
      </c>
      <c r="BY91" s="11">
        <v>0</v>
      </c>
      <c r="BZ91" s="11">
        <v>0</v>
      </c>
      <c r="CA91" s="11">
        <v>0</v>
      </c>
      <c r="CB91" s="11">
        <v>0</v>
      </c>
      <c r="CC91" s="11">
        <v>79.585394269450148</v>
      </c>
      <c r="CD91" s="11">
        <v>0</v>
      </c>
      <c r="CE91" s="11">
        <v>0</v>
      </c>
      <c r="CF91" s="11">
        <v>0</v>
      </c>
      <c r="CG91" s="11">
        <v>67.527001198321329</v>
      </c>
      <c r="CH91" s="11">
        <v>0</v>
      </c>
      <c r="CI91" s="11">
        <v>0</v>
      </c>
      <c r="CJ91" s="11">
        <v>0</v>
      </c>
      <c r="CK91" s="11">
        <v>0</v>
      </c>
      <c r="CL91" s="11">
        <v>0</v>
      </c>
      <c r="CM91" s="11">
        <v>85.414605730549852</v>
      </c>
      <c r="CN91" s="11">
        <v>0</v>
      </c>
      <c r="CO91" s="11">
        <v>0</v>
      </c>
      <c r="CP91" s="11">
        <v>0</v>
      </c>
      <c r="CQ91" s="11">
        <v>72.472998801678671</v>
      </c>
      <c r="CR91" s="11">
        <v>0</v>
      </c>
      <c r="CS91" s="11">
        <v>0</v>
      </c>
      <c r="CT91" s="11">
        <v>0</v>
      </c>
      <c r="CU91" s="11">
        <v>0</v>
      </c>
      <c r="CV91" s="11">
        <v>0.22250294164333204</v>
      </c>
      <c r="CW91" s="11">
        <v>0</v>
      </c>
      <c r="CX91" s="11">
        <v>0</v>
      </c>
      <c r="CY91" s="11">
        <v>0</v>
      </c>
      <c r="CZ91" s="11">
        <v>0</v>
      </c>
      <c r="DA91" s="11">
        <v>0</v>
      </c>
      <c r="DB91" s="11">
        <v>0</v>
      </c>
      <c r="DC91" s="11">
        <v>0</v>
      </c>
      <c r="DD91" s="11">
        <v>0</v>
      </c>
      <c r="DE91" s="11">
        <v>0</v>
      </c>
      <c r="DF91" s="11">
        <v>6.7774970583566674</v>
      </c>
      <c r="DG91" s="11">
        <v>0</v>
      </c>
      <c r="DH91" s="11">
        <v>0</v>
      </c>
      <c r="DI91" s="11">
        <v>0</v>
      </c>
      <c r="DJ91" s="11">
        <v>0</v>
      </c>
      <c r="DK91" s="11">
        <v>0</v>
      </c>
      <c r="DL91" s="11">
        <v>0</v>
      </c>
      <c r="DM91" s="11">
        <v>0</v>
      </c>
      <c r="DN91" s="11">
        <v>0</v>
      </c>
      <c r="DO91" s="11">
        <v>0</v>
      </c>
      <c r="DP91" s="11">
        <v>0</v>
      </c>
      <c r="DQ91" s="11">
        <v>35.882634300768487</v>
      </c>
      <c r="DR91" s="11">
        <v>0</v>
      </c>
      <c r="DS91" s="11">
        <v>5</v>
      </c>
      <c r="DT91" s="11">
        <v>0</v>
      </c>
      <c r="DU91" s="11">
        <v>122.83827268441864</v>
      </c>
      <c r="DV91" s="11">
        <v>-1.8503007003995222</v>
      </c>
      <c r="DW91" s="11">
        <v>0</v>
      </c>
      <c r="DX91" s="11">
        <v>0</v>
      </c>
      <c r="DY91" s="11">
        <v>0</v>
      </c>
      <c r="DZ91" s="11">
        <v>0</v>
      </c>
      <c r="EA91" s="11">
        <v>21.079078708932666</v>
      </c>
      <c r="EB91" s="11">
        <v>0</v>
      </c>
      <c r="EC91" s="11">
        <v>0</v>
      </c>
      <c r="ED91" s="11">
        <v>0</v>
      </c>
      <c r="EE91" s="11">
        <v>72.160744851688321</v>
      </c>
      <c r="EF91" s="11">
        <v>1.8502755090176493</v>
      </c>
      <c r="EG91" s="11">
        <v>0</v>
      </c>
      <c r="EH91" s="11">
        <v>0</v>
      </c>
      <c r="EI91" s="11">
        <v>0</v>
      </c>
      <c r="EJ91" s="11">
        <v>0</v>
      </c>
      <c r="EK91" s="11">
        <v>0</v>
      </c>
      <c r="EL91" s="11">
        <v>0</v>
      </c>
      <c r="EM91" s="11">
        <v>0</v>
      </c>
      <c r="EN91" s="11">
        <v>0</v>
      </c>
      <c r="EO91" s="11">
        <v>0</v>
      </c>
      <c r="EP91" s="11">
        <v>0</v>
      </c>
      <c r="EQ91" s="11">
        <v>0</v>
      </c>
      <c r="ER91" s="11">
        <v>0</v>
      </c>
      <c r="ES91" s="11">
        <v>0</v>
      </c>
      <c r="ET91" s="11">
        <v>0</v>
      </c>
      <c r="EU91" s="11">
        <v>0</v>
      </c>
      <c r="EV91" s="11">
        <v>0</v>
      </c>
      <c r="EW91" s="11">
        <v>0</v>
      </c>
      <c r="EX91" s="11">
        <v>0</v>
      </c>
      <c r="EY91" s="11">
        <v>50</v>
      </c>
      <c r="EZ91" s="11">
        <v>0</v>
      </c>
      <c r="FA91" s="11">
        <v>0</v>
      </c>
      <c r="FB91" s="11">
        <v>0</v>
      </c>
      <c r="FC91" s="11">
        <v>0</v>
      </c>
      <c r="FD91" s="11">
        <v>0</v>
      </c>
      <c r="FE91" s="11">
        <v>0</v>
      </c>
      <c r="FF91" s="11">
        <v>0</v>
      </c>
      <c r="FG91" s="11">
        <v>0</v>
      </c>
      <c r="FH91" s="11">
        <v>0</v>
      </c>
      <c r="FI91" s="11">
        <v>0</v>
      </c>
      <c r="FJ91" s="11">
        <v>35</v>
      </c>
      <c r="FK91" s="11">
        <v>42.451999999999998</v>
      </c>
      <c r="FL91" s="11">
        <v>0</v>
      </c>
      <c r="FM91" s="11">
        <v>0</v>
      </c>
      <c r="FN91" s="11">
        <v>7</v>
      </c>
      <c r="FO91" s="11">
        <v>0</v>
      </c>
      <c r="FP91" s="11">
        <v>0</v>
      </c>
      <c r="FQ91" s="11">
        <v>0</v>
      </c>
      <c r="FR91" s="11">
        <v>0</v>
      </c>
      <c r="FS91" s="11">
        <v>0</v>
      </c>
      <c r="FT91" s="11">
        <v>0</v>
      </c>
      <c r="FU91" s="11">
        <v>0</v>
      </c>
      <c r="FV91" s="11">
        <v>0</v>
      </c>
      <c r="FW91" s="11">
        <v>0</v>
      </c>
      <c r="FX91" s="11">
        <v>0</v>
      </c>
      <c r="FY91" s="11">
        <v>0</v>
      </c>
      <c r="FZ91" s="11">
        <v>0</v>
      </c>
      <c r="GA91" s="11">
        <v>0</v>
      </c>
      <c r="GB91" s="11">
        <v>0</v>
      </c>
      <c r="GC91" s="11">
        <v>0</v>
      </c>
      <c r="GD91" s="11">
        <v>0</v>
      </c>
      <c r="GE91" s="11">
        <v>0</v>
      </c>
      <c r="GF91" s="11">
        <v>0</v>
      </c>
      <c r="GG91" s="11">
        <v>0</v>
      </c>
      <c r="GH91" s="11">
        <v>0</v>
      </c>
      <c r="GI91" s="11">
        <v>0</v>
      </c>
      <c r="GJ91" s="11">
        <v>0</v>
      </c>
      <c r="GK91" s="11">
        <v>0</v>
      </c>
      <c r="GL91" s="11">
        <v>0</v>
      </c>
      <c r="GM91" s="11">
        <v>0</v>
      </c>
      <c r="GN91" s="11">
        <v>35</v>
      </c>
      <c r="GO91" s="11">
        <v>0</v>
      </c>
      <c r="GP91" s="11">
        <v>0</v>
      </c>
      <c r="GQ91" s="11">
        <v>97.117000000000004</v>
      </c>
      <c r="GR91" s="11">
        <v>70</v>
      </c>
      <c r="GS91" s="11">
        <v>0</v>
      </c>
      <c r="GT91" s="11">
        <v>0</v>
      </c>
      <c r="GU91" s="11">
        <v>0</v>
      </c>
      <c r="GV91" s="11">
        <v>0</v>
      </c>
      <c r="GW91" s="11">
        <v>0</v>
      </c>
      <c r="GX91" s="11">
        <v>0</v>
      </c>
      <c r="GY91" s="11">
        <v>0</v>
      </c>
      <c r="GZ91" s="11">
        <v>0</v>
      </c>
      <c r="HA91" s="11">
        <v>0</v>
      </c>
      <c r="HB91" s="11">
        <v>0</v>
      </c>
      <c r="HC91" s="11">
        <v>0</v>
      </c>
      <c r="HD91" s="11">
        <v>0</v>
      </c>
      <c r="HE91" s="11">
        <v>0</v>
      </c>
      <c r="HF91" s="11">
        <v>0</v>
      </c>
      <c r="HG91" s="11">
        <v>0</v>
      </c>
      <c r="HH91" s="11">
        <v>0</v>
      </c>
      <c r="HI91" s="11">
        <v>0</v>
      </c>
      <c r="HJ91" s="11">
        <v>0</v>
      </c>
      <c r="HK91" s="11">
        <v>0</v>
      </c>
      <c r="HL91" s="11">
        <v>0</v>
      </c>
      <c r="HM91" s="11">
        <v>0</v>
      </c>
      <c r="HN91" s="11">
        <v>0</v>
      </c>
      <c r="HO91" s="11">
        <v>0</v>
      </c>
      <c r="HP91" s="11">
        <v>0</v>
      </c>
      <c r="HQ91" s="11">
        <v>0</v>
      </c>
      <c r="HR91" s="11">
        <v>0</v>
      </c>
      <c r="HS91" s="11">
        <v>0</v>
      </c>
      <c r="HT91" s="11">
        <v>0</v>
      </c>
      <c r="HU91" s="11">
        <v>0</v>
      </c>
      <c r="HV91" s="11">
        <v>0</v>
      </c>
      <c r="HW91" s="11">
        <v>0</v>
      </c>
      <c r="HX91" s="11">
        <v>0</v>
      </c>
      <c r="HY91" s="11">
        <v>0</v>
      </c>
      <c r="HZ91" s="11">
        <v>0</v>
      </c>
      <c r="IA91" s="11">
        <v>0</v>
      </c>
      <c r="IB91" s="11">
        <v>25</v>
      </c>
      <c r="IC91" s="11">
        <v>0</v>
      </c>
      <c r="ID91" s="11">
        <v>0</v>
      </c>
      <c r="IE91" s="11">
        <v>0</v>
      </c>
      <c r="IF91" s="11">
        <v>50</v>
      </c>
      <c r="IG91" s="11">
        <v>0</v>
      </c>
      <c r="IH91" s="11">
        <v>0</v>
      </c>
      <c r="II91" s="11">
        <v>0</v>
      </c>
      <c r="IJ91" s="11">
        <v>0</v>
      </c>
      <c r="IK91" s="11">
        <v>0</v>
      </c>
      <c r="IL91" s="11">
        <v>0</v>
      </c>
      <c r="IM91" s="11">
        <v>0</v>
      </c>
      <c r="IN91" s="11">
        <v>0</v>
      </c>
      <c r="IO91" s="11">
        <v>0</v>
      </c>
      <c r="IP91" s="11">
        <v>0</v>
      </c>
      <c r="IQ91" s="11">
        <v>0</v>
      </c>
      <c r="IR91" s="11">
        <v>35</v>
      </c>
      <c r="IS91" s="11">
        <v>0</v>
      </c>
      <c r="IT91" s="11">
        <v>0</v>
      </c>
      <c r="IU91" s="11">
        <v>0</v>
      </c>
      <c r="IV91" s="11">
        <v>0</v>
      </c>
      <c r="IW91" s="11">
        <v>0</v>
      </c>
      <c r="IX91" s="11">
        <v>0</v>
      </c>
      <c r="IY91" s="11">
        <v>0</v>
      </c>
      <c r="IZ91" s="11">
        <v>0</v>
      </c>
      <c r="JA91" s="11">
        <v>0</v>
      </c>
      <c r="JB91" s="11">
        <v>0</v>
      </c>
      <c r="JC91" s="11">
        <v>0</v>
      </c>
      <c r="JD91" s="11">
        <v>0</v>
      </c>
      <c r="JE91" s="11">
        <v>0</v>
      </c>
      <c r="JF91" s="11">
        <v>0</v>
      </c>
      <c r="JG91" s="11">
        <v>0</v>
      </c>
      <c r="JH91" s="11">
        <v>0</v>
      </c>
      <c r="JI91" s="11">
        <v>0</v>
      </c>
      <c r="JJ91" s="11">
        <v>0</v>
      </c>
      <c r="JK91" s="11">
        <v>0</v>
      </c>
      <c r="JL91" s="11">
        <v>0</v>
      </c>
      <c r="JM91" s="11">
        <v>0</v>
      </c>
      <c r="JN91" s="11">
        <v>0</v>
      </c>
      <c r="JO91" s="11">
        <v>0</v>
      </c>
      <c r="JP91" s="11">
        <v>137.69999999999999</v>
      </c>
      <c r="JQ91" s="11">
        <v>0</v>
      </c>
      <c r="JR91" s="11">
        <v>0</v>
      </c>
      <c r="JS91" s="11">
        <v>0</v>
      </c>
      <c r="JT91" s="11">
        <v>0</v>
      </c>
      <c r="JU91" s="11">
        <v>0</v>
      </c>
      <c r="JV91" s="11">
        <v>0</v>
      </c>
      <c r="JW91" s="11">
        <v>0</v>
      </c>
      <c r="JX91" s="11">
        <v>0</v>
      </c>
      <c r="JY91" s="11">
        <v>0</v>
      </c>
      <c r="JZ91" s="11">
        <v>0</v>
      </c>
      <c r="KA91" s="11">
        <v>0</v>
      </c>
      <c r="KB91" s="11">
        <v>0</v>
      </c>
      <c r="KC91" s="11">
        <v>0</v>
      </c>
      <c r="KD91" s="11">
        <v>0</v>
      </c>
      <c r="KE91" s="11">
        <v>0</v>
      </c>
      <c r="KF91" s="11">
        <v>0</v>
      </c>
      <c r="KG91" s="11">
        <v>0</v>
      </c>
      <c r="KH91" s="11">
        <v>0</v>
      </c>
      <c r="KI91" s="11">
        <v>0</v>
      </c>
      <c r="KJ91" s="11">
        <v>158.29969</v>
      </c>
      <c r="KK91" s="11">
        <v>0</v>
      </c>
      <c r="KL91" s="11">
        <v>0</v>
      </c>
      <c r="KM91" s="11">
        <v>0</v>
      </c>
      <c r="KN91" s="11">
        <v>0</v>
      </c>
      <c r="KO91" s="11">
        <v>0</v>
      </c>
      <c r="KP91" s="11">
        <v>0</v>
      </c>
      <c r="KQ91" s="11">
        <v>0</v>
      </c>
      <c r="KR91" s="11">
        <v>0</v>
      </c>
      <c r="KS91" s="11">
        <v>0</v>
      </c>
      <c r="KT91" s="11">
        <v>0</v>
      </c>
      <c r="KU91" s="11">
        <v>0</v>
      </c>
      <c r="KV91" s="11">
        <v>0</v>
      </c>
      <c r="KW91" s="11">
        <v>0</v>
      </c>
      <c r="KX91" s="11">
        <v>0</v>
      </c>
      <c r="KY91" s="11">
        <v>0</v>
      </c>
      <c r="KZ91" s="11">
        <v>0</v>
      </c>
      <c r="LA91" s="11">
        <v>0</v>
      </c>
      <c r="LB91" s="11">
        <v>0</v>
      </c>
      <c r="LC91" s="11">
        <v>0</v>
      </c>
      <c r="LD91" s="11">
        <v>0</v>
      </c>
      <c r="LE91" s="11">
        <v>0</v>
      </c>
      <c r="LF91" s="11">
        <v>0</v>
      </c>
      <c r="LG91" s="11">
        <v>0</v>
      </c>
      <c r="LH91" s="11">
        <v>0</v>
      </c>
      <c r="LI91" s="11">
        <v>0</v>
      </c>
      <c r="LJ91" s="11">
        <v>0</v>
      </c>
      <c r="LK91" s="11">
        <v>0</v>
      </c>
      <c r="LL91" s="11">
        <v>0</v>
      </c>
      <c r="LM91" s="11">
        <v>0</v>
      </c>
      <c r="LN91" s="11">
        <v>0</v>
      </c>
      <c r="LO91" s="11">
        <v>0</v>
      </c>
      <c r="LP91" s="11">
        <v>0</v>
      </c>
      <c r="LQ91" s="11">
        <v>0</v>
      </c>
      <c r="LR91" s="11">
        <v>0</v>
      </c>
      <c r="LS91" s="11">
        <v>0</v>
      </c>
      <c r="LT91" s="11">
        <v>0</v>
      </c>
      <c r="LU91" s="11">
        <v>0</v>
      </c>
      <c r="LV91" s="11">
        <v>0</v>
      </c>
      <c r="LW91" s="11">
        <v>0</v>
      </c>
      <c r="LX91" s="11">
        <v>456.43655999999999</v>
      </c>
      <c r="LY91" s="11">
        <v>0</v>
      </c>
      <c r="LZ91" s="11">
        <v>0</v>
      </c>
      <c r="MA91" s="11">
        <v>0</v>
      </c>
      <c r="MB91" s="11">
        <v>0</v>
      </c>
      <c r="MC91" s="11">
        <v>0</v>
      </c>
      <c r="MD91" s="11">
        <v>0</v>
      </c>
      <c r="ME91" s="11">
        <v>0</v>
      </c>
      <c r="MF91" s="11">
        <v>0</v>
      </c>
      <c r="MG91" s="11">
        <v>0</v>
      </c>
      <c r="MH91" s="11">
        <v>0</v>
      </c>
      <c r="MI91" s="11">
        <v>0</v>
      </c>
      <c r="MJ91" s="11">
        <v>0</v>
      </c>
      <c r="MK91" s="11">
        <v>0</v>
      </c>
      <c r="ML91" s="11">
        <v>0</v>
      </c>
      <c r="MM91" s="11">
        <v>0</v>
      </c>
      <c r="MN91" s="11">
        <v>0</v>
      </c>
      <c r="MO91" s="11">
        <v>0</v>
      </c>
      <c r="MP91" s="11">
        <v>0</v>
      </c>
      <c r="MQ91" s="11">
        <v>0</v>
      </c>
      <c r="MR91" s="11">
        <v>29.966891133421818</v>
      </c>
      <c r="MS91" s="11">
        <v>0</v>
      </c>
      <c r="MT91" s="11">
        <v>0</v>
      </c>
      <c r="MU91" s="11">
        <v>0</v>
      </c>
      <c r="MV91" s="11">
        <v>0</v>
      </c>
      <c r="MW91" s="11">
        <v>0</v>
      </c>
      <c r="MX91" s="11">
        <v>0</v>
      </c>
      <c r="MY91" s="11">
        <v>0</v>
      </c>
      <c r="MZ91" s="11">
        <v>0</v>
      </c>
      <c r="NA91" s="11">
        <v>0</v>
      </c>
      <c r="NB91" s="11">
        <v>50</v>
      </c>
      <c r="NC91" s="11">
        <v>0</v>
      </c>
      <c r="ND91" s="11">
        <v>0</v>
      </c>
      <c r="NE91" s="11">
        <v>0</v>
      </c>
      <c r="NF91" s="11">
        <v>0</v>
      </c>
      <c r="NG91" s="11">
        <v>0</v>
      </c>
      <c r="NH91" s="11">
        <v>0</v>
      </c>
      <c r="NI91" s="11">
        <v>0</v>
      </c>
      <c r="NJ91" s="11">
        <v>0</v>
      </c>
      <c r="NK91" s="11">
        <v>0</v>
      </c>
      <c r="NL91" s="11">
        <v>0</v>
      </c>
      <c r="NM91" s="11">
        <v>0</v>
      </c>
      <c r="NN91" s="11">
        <v>0</v>
      </c>
      <c r="NO91" s="11">
        <v>0</v>
      </c>
      <c r="NP91" s="11">
        <v>0</v>
      </c>
      <c r="NQ91" s="11">
        <v>0</v>
      </c>
      <c r="NR91" s="11">
        <v>0</v>
      </c>
      <c r="NS91" s="11">
        <v>0</v>
      </c>
      <c r="NT91" s="11">
        <v>0</v>
      </c>
      <c r="NU91" s="11">
        <v>0.23390889852045332</v>
      </c>
      <c r="NV91" s="11">
        <v>0</v>
      </c>
      <c r="NW91" s="11">
        <v>0</v>
      </c>
      <c r="NX91" s="11">
        <v>0</v>
      </c>
      <c r="NY91" s="11">
        <v>0</v>
      </c>
      <c r="NZ91" s="11">
        <v>0</v>
      </c>
      <c r="OA91" s="11">
        <v>0</v>
      </c>
      <c r="OB91" s="11">
        <v>0</v>
      </c>
      <c r="OC91" s="11">
        <v>0</v>
      </c>
      <c r="OD91" s="11">
        <v>0</v>
      </c>
      <c r="OE91" s="11">
        <v>14.869948191317331</v>
      </c>
      <c r="OF91" s="11">
        <v>0</v>
      </c>
      <c r="OG91" s="11">
        <v>0</v>
      </c>
      <c r="OH91" s="11">
        <v>1328.9478783192799</v>
      </c>
      <c r="OI91" s="11">
        <v>0</v>
      </c>
      <c r="OJ91" s="11">
        <v>0</v>
      </c>
      <c r="OK91" s="11">
        <v>0</v>
      </c>
      <c r="OL91" s="11">
        <v>0</v>
      </c>
      <c r="OM91" s="11">
        <v>0</v>
      </c>
      <c r="ON91" s="11">
        <v>0</v>
      </c>
      <c r="OO91" s="11">
        <v>15.362959746611692</v>
      </c>
      <c r="OP91" s="11">
        <v>0</v>
      </c>
      <c r="OQ91" s="11">
        <v>0</v>
      </c>
      <c r="OR91" s="11">
        <v>825.8062989022967</v>
      </c>
      <c r="OS91" s="11">
        <v>0</v>
      </c>
      <c r="OT91" s="11">
        <v>0</v>
      </c>
      <c r="OU91" s="11">
        <v>0</v>
      </c>
      <c r="OV91" s="11">
        <v>0</v>
      </c>
      <c r="OW91" s="11">
        <v>0</v>
      </c>
      <c r="OX91" s="11">
        <v>0</v>
      </c>
      <c r="OY91" s="11">
        <v>9.5465210754385623</v>
      </c>
      <c r="OZ91" s="11">
        <v>0</v>
      </c>
      <c r="PA91" s="11">
        <v>0</v>
      </c>
      <c r="PB91" s="11">
        <v>621.16551511546447</v>
      </c>
      <c r="PC91" s="11">
        <v>0.70135947576052593</v>
      </c>
      <c r="PD91" s="11">
        <v>63.071063081012369</v>
      </c>
      <c r="PE91" s="11">
        <v>0</v>
      </c>
      <c r="PF91" s="11">
        <v>0</v>
      </c>
      <c r="PG91" s="11">
        <v>0</v>
      </c>
      <c r="PH91" s="11">
        <v>0</v>
      </c>
      <c r="PI91" s="11">
        <v>0</v>
      </c>
      <c r="PJ91" s="11">
        <v>0</v>
      </c>
      <c r="PK91" s="11">
        <v>0</v>
      </c>
      <c r="PL91" s="11">
        <v>114.31047978375953</v>
      </c>
      <c r="PM91" s="11">
        <v>0.12906823740878307</v>
      </c>
      <c r="PN91" s="11">
        <v>11.606702731915384</v>
      </c>
      <c r="PO91" s="11">
        <v>0</v>
      </c>
      <c r="PP91" s="11">
        <v>0</v>
      </c>
      <c r="PQ91" s="11">
        <v>0</v>
      </c>
      <c r="PR91" s="11">
        <v>0</v>
      </c>
      <c r="PS91" s="11">
        <v>0</v>
      </c>
      <c r="PT91" s="11">
        <v>0</v>
      </c>
      <c r="PU91" s="11">
        <v>0</v>
      </c>
      <c r="PV91" s="11">
        <v>562.50781288123767</v>
      </c>
      <c r="PW91" s="11">
        <v>0</v>
      </c>
      <c r="PX91" s="11">
        <v>0</v>
      </c>
      <c r="PY91" s="11">
        <v>0</v>
      </c>
      <c r="PZ91" s="11">
        <v>0</v>
      </c>
      <c r="QA91" s="11">
        <v>0</v>
      </c>
      <c r="QB91" s="11">
        <v>0</v>
      </c>
      <c r="QC91" s="11">
        <v>0</v>
      </c>
      <c r="QD91" s="11">
        <v>0</v>
      </c>
      <c r="QE91" s="11">
        <v>0</v>
      </c>
      <c r="QF91" s="11">
        <v>82.264225078742911</v>
      </c>
      <c r="QG91" s="11">
        <v>0</v>
      </c>
      <c r="QH91" s="11">
        <v>0</v>
      </c>
      <c r="QI91" s="11">
        <v>0</v>
      </c>
      <c r="QJ91" s="11">
        <v>0</v>
      </c>
      <c r="QK91" s="11">
        <v>0</v>
      </c>
      <c r="QL91" s="11">
        <v>0</v>
      </c>
      <c r="QM91" s="11">
        <v>0</v>
      </c>
      <c r="QN91" s="11">
        <v>0</v>
      </c>
      <c r="QO91" s="11">
        <v>0</v>
      </c>
      <c r="QP91" s="11">
        <v>443.09388398922209</v>
      </c>
      <c r="QQ91" s="11">
        <v>0</v>
      </c>
      <c r="QR91" s="11">
        <v>22.451809322834464</v>
      </c>
      <c r="QS91" s="11">
        <v>0</v>
      </c>
      <c r="QT91" s="11">
        <v>0</v>
      </c>
      <c r="QU91" s="11">
        <v>0</v>
      </c>
      <c r="QV91" s="11">
        <v>0</v>
      </c>
      <c r="QW91" s="11">
        <v>277.25961512860533</v>
      </c>
      <c r="QX91" s="11">
        <v>0</v>
      </c>
      <c r="QY91" s="11">
        <v>0</v>
      </c>
      <c r="QZ91" s="11">
        <v>12.659378425866985</v>
      </c>
      <c r="RA91" s="11">
        <v>0</v>
      </c>
      <c r="RB91" s="11">
        <v>0.64145762519728977</v>
      </c>
      <c r="RC91" s="11">
        <v>0</v>
      </c>
      <c r="RD91" s="11">
        <v>0</v>
      </c>
      <c r="RE91" s="11">
        <v>0</v>
      </c>
      <c r="RF91" s="11">
        <v>0</v>
      </c>
      <c r="RG91" s="11">
        <v>7.921423691347151</v>
      </c>
      <c r="RH91" s="11">
        <v>0</v>
      </c>
      <c r="RI91" s="11">
        <v>0</v>
      </c>
      <c r="RJ91" s="11">
        <v>231.01475595913735</v>
      </c>
      <c r="RK91" s="11">
        <v>0</v>
      </c>
      <c r="RL91" s="11">
        <v>0</v>
      </c>
      <c r="RM91" s="11">
        <v>0</v>
      </c>
      <c r="RN91" s="11">
        <v>0</v>
      </c>
      <c r="RO91" s="11">
        <v>0</v>
      </c>
      <c r="RP91" s="11">
        <v>0</v>
      </c>
      <c r="RQ91" s="11">
        <v>0</v>
      </c>
      <c r="RR91" s="11">
        <v>0</v>
      </c>
      <c r="RS91" s="11">
        <v>0</v>
      </c>
      <c r="RT91" s="11">
        <v>264.71955689769368</v>
      </c>
      <c r="RU91" s="11">
        <v>0</v>
      </c>
      <c r="RV91" s="11">
        <v>0</v>
      </c>
      <c r="RW91" s="11">
        <v>0</v>
      </c>
      <c r="RX91" s="11">
        <v>0</v>
      </c>
      <c r="RY91" s="11">
        <v>0</v>
      </c>
      <c r="RZ91" s="11">
        <v>0</v>
      </c>
      <c r="SA91" s="11">
        <v>576.59142515916301</v>
      </c>
      <c r="SB91" s="11">
        <v>0</v>
      </c>
      <c r="SC91" s="11">
        <v>0</v>
      </c>
      <c r="SD91" s="11">
        <v>299.65868746018003</v>
      </c>
      <c r="SE91" s="11">
        <v>0</v>
      </c>
      <c r="SF91" s="11">
        <v>0</v>
      </c>
      <c r="SG91" s="11">
        <v>0</v>
      </c>
      <c r="SH91" s="11">
        <v>0</v>
      </c>
      <c r="SI91" s="11">
        <v>0</v>
      </c>
      <c r="SJ91" s="11">
        <v>0</v>
      </c>
      <c r="SK91" s="11">
        <v>652.69310544654638</v>
      </c>
      <c r="SL91" s="11">
        <v>0</v>
      </c>
      <c r="SM91" s="11">
        <v>0</v>
      </c>
      <c r="SN91" s="11">
        <v>0</v>
      </c>
      <c r="SO91" s="11">
        <v>0</v>
      </c>
      <c r="SP91" s="11">
        <v>0</v>
      </c>
      <c r="SQ91" s="11">
        <v>0</v>
      </c>
      <c r="SR91" s="11">
        <v>0</v>
      </c>
      <c r="SS91" s="11">
        <v>0</v>
      </c>
      <c r="ST91" s="11">
        <v>0</v>
      </c>
      <c r="SU91" s="11">
        <v>0</v>
      </c>
      <c r="SV91" s="11">
        <v>0</v>
      </c>
      <c r="SW91" s="11">
        <v>0</v>
      </c>
      <c r="SX91" s="11">
        <v>36.224910678516132</v>
      </c>
      <c r="SY91" s="11">
        <v>0</v>
      </c>
      <c r="SZ91" s="11">
        <v>0</v>
      </c>
      <c r="TA91" s="11">
        <v>0</v>
      </c>
      <c r="TB91" s="11">
        <v>0</v>
      </c>
      <c r="TC91" s="11">
        <v>0</v>
      </c>
      <c r="TD91" s="11">
        <v>0</v>
      </c>
      <c r="TE91" s="11">
        <v>0</v>
      </c>
      <c r="TF91" s="11">
        <v>0</v>
      </c>
      <c r="TG91" s="11">
        <v>0</v>
      </c>
      <c r="TH91" s="11">
        <v>2.1012105110833428</v>
      </c>
      <c r="TI91" s="11">
        <v>0</v>
      </c>
      <c r="TJ91" s="11">
        <v>0</v>
      </c>
      <c r="TK91" s="11">
        <v>0</v>
      </c>
      <c r="TL91" s="11">
        <v>0</v>
      </c>
      <c r="TM91" s="11">
        <v>0</v>
      </c>
      <c r="TN91" s="11">
        <v>0</v>
      </c>
      <c r="TO91" s="11">
        <v>0</v>
      </c>
      <c r="TP91" s="11">
        <v>0</v>
      </c>
      <c r="TQ91" s="11">
        <v>0</v>
      </c>
      <c r="TR91" s="11">
        <v>0</v>
      </c>
      <c r="TS91" s="11">
        <v>0</v>
      </c>
      <c r="TT91" s="11">
        <v>0</v>
      </c>
      <c r="TU91" s="11">
        <v>0</v>
      </c>
      <c r="TV91" s="11">
        <v>0</v>
      </c>
      <c r="TW91" s="11">
        <v>0</v>
      </c>
      <c r="TX91" s="11">
        <v>0</v>
      </c>
      <c r="TY91" s="11">
        <v>0</v>
      </c>
      <c r="TZ91" s="11">
        <v>0</v>
      </c>
      <c r="UA91" s="11">
        <v>0</v>
      </c>
      <c r="UB91" s="11">
        <v>0</v>
      </c>
      <c r="UC91" s="11">
        <v>0</v>
      </c>
      <c r="UD91" s="11">
        <v>0</v>
      </c>
      <c r="UE91" s="11">
        <v>0</v>
      </c>
      <c r="UF91" s="11">
        <v>0</v>
      </c>
      <c r="UG91" s="11">
        <v>0</v>
      </c>
      <c r="UH91" s="11">
        <v>0</v>
      </c>
      <c r="UI91" s="11">
        <v>0</v>
      </c>
      <c r="UJ91" s="11">
        <v>0</v>
      </c>
      <c r="UK91" s="11">
        <v>0</v>
      </c>
      <c r="UL91" s="11">
        <v>0</v>
      </c>
      <c r="UM91" s="11">
        <v>0</v>
      </c>
      <c r="UN91" s="11">
        <v>0</v>
      </c>
      <c r="UO91" s="11">
        <v>0</v>
      </c>
      <c r="UP91" s="11">
        <v>0</v>
      </c>
      <c r="UQ91" s="11">
        <v>0</v>
      </c>
      <c r="UR91" s="11">
        <v>0</v>
      </c>
      <c r="US91" s="11">
        <v>0</v>
      </c>
      <c r="UT91" s="11">
        <v>0</v>
      </c>
      <c r="UU91" s="11">
        <v>0</v>
      </c>
      <c r="UV91" s="11">
        <v>0</v>
      </c>
      <c r="UW91" s="11">
        <v>0</v>
      </c>
      <c r="UX91" s="11">
        <v>0</v>
      </c>
      <c r="UY91" s="11">
        <v>0</v>
      </c>
      <c r="UZ91" s="11">
        <v>0</v>
      </c>
      <c r="VA91" s="11">
        <v>0</v>
      </c>
      <c r="VB91" s="11">
        <v>0</v>
      </c>
      <c r="VC91" s="11">
        <v>0</v>
      </c>
      <c r="VD91" s="11">
        <v>0</v>
      </c>
      <c r="VE91" s="11">
        <v>0</v>
      </c>
      <c r="VF91" s="11">
        <v>0</v>
      </c>
      <c r="VG91" s="11">
        <v>0</v>
      </c>
      <c r="VH91" s="11">
        <v>0</v>
      </c>
      <c r="VI91" s="11">
        <v>0</v>
      </c>
      <c r="VJ91" s="11">
        <v>0</v>
      </c>
      <c r="VK91" s="11">
        <v>0</v>
      </c>
      <c r="VL91" s="11">
        <v>0</v>
      </c>
      <c r="VM91" s="11">
        <v>0</v>
      </c>
      <c r="VN91" s="11">
        <v>0</v>
      </c>
      <c r="VO91" s="11">
        <v>0</v>
      </c>
      <c r="VP91" s="11">
        <v>0</v>
      </c>
      <c r="VQ91" s="11">
        <v>0</v>
      </c>
      <c r="VR91" s="11">
        <v>0</v>
      </c>
      <c r="VS91" s="11">
        <v>0</v>
      </c>
      <c r="VT91" s="11">
        <v>0</v>
      </c>
      <c r="VU91" s="11">
        <v>0</v>
      </c>
      <c r="VV91" s="11">
        <v>0</v>
      </c>
      <c r="VW91" s="11">
        <v>0</v>
      </c>
      <c r="VX91" s="11">
        <v>0</v>
      </c>
      <c r="VY91" s="11">
        <v>0</v>
      </c>
      <c r="VZ91" s="11">
        <v>0</v>
      </c>
      <c r="WA91" s="11">
        <v>0</v>
      </c>
      <c r="WB91" s="11">
        <v>0</v>
      </c>
      <c r="WC91" s="11">
        <v>0</v>
      </c>
      <c r="WD91" s="11">
        <v>0</v>
      </c>
      <c r="WE91" s="11">
        <v>0</v>
      </c>
      <c r="WF91" s="11">
        <v>0</v>
      </c>
      <c r="WG91" s="11">
        <v>0</v>
      </c>
      <c r="WH91" s="11">
        <v>0</v>
      </c>
      <c r="WI91" s="11">
        <v>0</v>
      </c>
      <c r="WJ91" s="11">
        <v>0</v>
      </c>
      <c r="WK91" s="11">
        <v>0</v>
      </c>
      <c r="WL91" s="11">
        <v>0</v>
      </c>
      <c r="WM91" s="11">
        <v>0</v>
      </c>
      <c r="WN91" s="11">
        <v>0</v>
      </c>
      <c r="WO91" s="11">
        <v>0</v>
      </c>
      <c r="WP91" s="11">
        <v>0</v>
      </c>
      <c r="WQ91" s="11">
        <v>0</v>
      </c>
      <c r="WR91" s="11">
        <v>0</v>
      </c>
      <c r="WS91" s="11">
        <v>0</v>
      </c>
      <c r="WT91" s="11">
        <v>34.603167259511025</v>
      </c>
      <c r="WU91" s="11">
        <v>0</v>
      </c>
      <c r="WV91" s="11">
        <v>0</v>
      </c>
      <c r="WW91" s="11">
        <v>0</v>
      </c>
      <c r="WX91" s="11">
        <v>0</v>
      </c>
      <c r="WY91" s="11">
        <v>0</v>
      </c>
      <c r="WZ91" s="11">
        <v>15.358698992042715</v>
      </c>
      <c r="XA91" s="11">
        <v>0</v>
      </c>
      <c r="XB91" s="11">
        <v>0</v>
      </c>
      <c r="XC91" s="11">
        <v>0</v>
      </c>
      <c r="XD91" s="11">
        <v>63.776565012728021</v>
      </c>
      <c r="XE91" s="11">
        <v>0</v>
      </c>
      <c r="XF91" s="11">
        <v>0</v>
      </c>
      <c r="XG91" s="11">
        <v>0</v>
      </c>
      <c r="XH91" s="11">
        <v>0</v>
      </c>
      <c r="XI91" s="11">
        <v>0</v>
      </c>
      <c r="XJ91" s="11">
        <v>28.307381732742986</v>
      </c>
      <c r="XK91" s="11">
        <v>0</v>
      </c>
      <c r="XL91" s="11">
        <v>0</v>
      </c>
      <c r="XM91" s="11">
        <v>0</v>
      </c>
      <c r="XN91" s="11">
        <v>0</v>
      </c>
      <c r="XO91" s="11">
        <v>0</v>
      </c>
      <c r="XP91" s="11">
        <v>0</v>
      </c>
    </row>
    <row r="92" spans="1:640">
      <c r="A92" s="6">
        <v>404</v>
      </c>
      <c r="B92" s="3" t="s">
        <v>209</v>
      </c>
      <c r="C92" s="8">
        <f t="shared" si="13"/>
        <v>986.51845191079815</v>
      </c>
      <c r="D92" s="8">
        <f t="shared" si="14"/>
        <v>86.112155176214543</v>
      </c>
      <c r="E92" s="60">
        <f t="shared" si="17"/>
        <v>1072.6306070870128</v>
      </c>
      <c r="F92" s="9">
        <f t="shared" si="15"/>
        <v>295.80216436676233</v>
      </c>
      <c r="G92" s="9">
        <f t="shared" si="16"/>
        <v>10.376412629518594</v>
      </c>
      <c r="H92" s="9">
        <f t="shared" si="18"/>
        <v>306.17857699628092</v>
      </c>
      <c r="I92" s="10">
        <f t="shared" si="19"/>
        <v>1282.3206162775605</v>
      </c>
      <c r="J92" s="10">
        <f t="shared" si="20"/>
        <v>96.48856780573314</v>
      </c>
      <c r="K92" s="10">
        <f t="shared" si="21"/>
        <v>1378.8091840832938</v>
      </c>
      <c r="L92" s="57">
        <v>599.26575566215092</v>
      </c>
      <c r="M92" s="57">
        <v>277.29187556766414</v>
      </c>
      <c r="N92" s="57">
        <v>109.96082068098301</v>
      </c>
      <c r="O92" s="57">
        <v>0</v>
      </c>
      <c r="P92" s="57">
        <v>0</v>
      </c>
      <c r="Q92" s="57">
        <v>0</v>
      </c>
      <c r="R92" s="57">
        <v>61.50239025443652</v>
      </c>
      <c r="S92" s="57">
        <v>24.60976492177803</v>
      </c>
      <c r="T92" s="57">
        <v>0</v>
      </c>
      <c r="U92" s="58">
        <v>185.58749874814202</v>
      </c>
      <c r="V92" s="58">
        <v>25.64372870534428</v>
      </c>
      <c r="W92" s="58">
        <v>84.570936913276043</v>
      </c>
      <c r="X92" s="58">
        <v>0</v>
      </c>
      <c r="Y92" s="58">
        <v>0</v>
      </c>
      <c r="Z92" s="58">
        <v>0</v>
      </c>
      <c r="AA92" s="58">
        <v>10.340708979611671</v>
      </c>
      <c r="AB92" s="58">
        <v>3.5703649906922694E-2</v>
      </c>
      <c r="AC92" s="58">
        <v>0</v>
      </c>
      <c r="AD92" s="59">
        <f t="shared" si="12"/>
        <v>784.85325441029295</v>
      </c>
      <c r="AE92" s="59">
        <f t="shared" si="12"/>
        <v>302.93560427300844</v>
      </c>
      <c r="AF92" s="59">
        <f t="shared" si="12"/>
        <v>194.53175759425903</v>
      </c>
      <c r="AG92" s="59">
        <f t="shared" si="12"/>
        <v>0</v>
      </c>
      <c r="AH92" s="59">
        <f t="shared" si="12"/>
        <v>0</v>
      </c>
      <c r="AI92" s="59">
        <f t="shared" si="12"/>
        <v>0</v>
      </c>
      <c r="AJ92" s="59">
        <f t="shared" si="22"/>
        <v>71.843099234048196</v>
      </c>
      <c r="AK92" s="59">
        <f t="shared" si="22"/>
        <v>24.645468571684951</v>
      </c>
      <c r="AL92" s="59">
        <f t="shared" si="22"/>
        <v>0</v>
      </c>
      <c r="AM92" s="11">
        <v>0</v>
      </c>
      <c r="AN92" s="11">
        <v>212.77158305307972</v>
      </c>
      <c r="AO92" s="11">
        <v>0</v>
      </c>
      <c r="AP92" s="11">
        <v>0</v>
      </c>
      <c r="AQ92" s="11">
        <v>0</v>
      </c>
      <c r="AR92" s="11">
        <v>0</v>
      </c>
      <c r="AS92" s="11">
        <v>0</v>
      </c>
      <c r="AT92" s="11">
        <v>0</v>
      </c>
      <c r="AU92" s="11">
        <v>0</v>
      </c>
      <c r="AV92" s="11">
        <v>0</v>
      </c>
      <c r="AW92" s="11">
        <v>0</v>
      </c>
      <c r="AX92" s="11">
        <v>15.422416946920272</v>
      </c>
      <c r="AY92" s="11">
        <v>0</v>
      </c>
      <c r="AZ92" s="11">
        <v>0</v>
      </c>
      <c r="BA92" s="11">
        <v>0</v>
      </c>
      <c r="BB92" s="11">
        <v>0</v>
      </c>
      <c r="BC92" s="11">
        <v>0</v>
      </c>
      <c r="BD92" s="11">
        <v>0</v>
      </c>
      <c r="BE92" s="11">
        <v>0</v>
      </c>
      <c r="BF92" s="11">
        <v>0</v>
      </c>
      <c r="BG92" s="11">
        <v>0</v>
      </c>
      <c r="BH92" s="11">
        <v>6.5307945163689816</v>
      </c>
      <c r="BI92" s="11">
        <v>0</v>
      </c>
      <c r="BJ92" s="11">
        <v>0</v>
      </c>
      <c r="BK92" s="11">
        <v>0</v>
      </c>
      <c r="BL92" s="11">
        <v>0</v>
      </c>
      <c r="BM92" s="11">
        <v>0</v>
      </c>
      <c r="BN92" s="11">
        <v>0</v>
      </c>
      <c r="BO92" s="11">
        <v>0</v>
      </c>
      <c r="BP92" s="11">
        <v>0</v>
      </c>
      <c r="BQ92" s="11">
        <v>0</v>
      </c>
      <c r="BR92" s="11">
        <v>3.4692054836310176</v>
      </c>
      <c r="BS92" s="11">
        <v>0</v>
      </c>
      <c r="BT92" s="11">
        <v>0</v>
      </c>
      <c r="BU92" s="11">
        <v>0</v>
      </c>
      <c r="BV92" s="11">
        <v>0</v>
      </c>
      <c r="BW92" s="11">
        <v>0</v>
      </c>
      <c r="BX92" s="11">
        <v>0</v>
      </c>
      <c r="BY92" s="11">
        <v>0</v>
      </c>
      <c r="BZ92" s="11">
        <v>0</v>
      </c>
      <c r="CA92" s="11">
        <v>0</v>
      </c>
      <c r="CB92" s="11">
        <v>0</v>
      </c>
      <c r="CC92" s="11">
        <v>72.350358426772857</v>
      </c>
      <c r="CD92" s="11">
        <v>0</v>
      </c>
      <c r="CE92" s="11">
        <v>0</v>
      </c>
      <c r="CF92" s="11">
        <v>0</v>
      </c>
      <c r="CG92" s="11">
        <v>0</v>
      </c>
      <c r="CH92" s="11">
        <v>0</v>
      </c>
      <c r="CI92" s="11">
        <v>0</v>
      </c>
      <c r="CJ92" s="11">
        <v>0</v>
      </c>
      <c r="CK92" s="11">
        <v>0</v>
      </c>
      <c r="CL92" s="11">
        <v>0</v>
      </c>
      <c r="CM92" s="11">
        <v>77.649641573227143</v>
      </c>
      <c r="CN92" s="11">
        <v>0</v>
      </c>
      <c r="CO92" s="11">
        <v>0</v>
      </c>
      <c r="CP92" s="11">
        <v>0</v>
      </c>
      <c r="CQ92" s="11">
        <v>0</v>
      </c>
      <c r="CR92" s="11">
        <v>0</v>
      </c>
      <c r="CS92" s="11">
        <v>0</v>
      </c>
      <c r="CT92" s="11">
        <v>0</v>
      </c>
      <c r="CU92" s="11">
        <v>0</v>
      </c>
      <c r="CV92" s="11">
        <v>0</v>
      </c>
      <c r="CW92" s="11">
        <v>0</v>
      </c>
      <c r="CX92" s="11">
        <v>0</v>
      </c>
      <c r="CY92" s="11">
        <v>0</v>
      </c>
      <c r="CZ92" s="11">
        <v>0</v>
      </c>
      <c r="DA92" s="11">
        <v>0</v>
      </c>
      <c r="DB92" s="11">
        <v>0</v>
      </c>
      <c r="DC92" s="11">
        <v>0</v>
      </c>
      <c r="DD92" s="11">
        <v>0</v>
      </c>
      <c r="DE92" s="11">
        <v>0</v>
      </c>
      <c r="DF92" s="11">
        <v>0</v>
      </c>
      <c r="DG92" s="11">
        <v>0</v>
      </c>
      <c r="DH92" s="11">
        <v>0</v>
      </c>
      <c r="DI92" s="11">
        <v>0</v>
      </c>
      <c r="DJ92" s="11">
        <v>0</v>
      </c>
      <c r="DK92" s="11">
        <v>0</v>
      </c>
      <c r="DL92" s="11">
        <v>0</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1">
        <v>0</v>
      </c>
      <c r="EQ92" s="11">
        <v>0</v>
      </c>
      <c r="ER92" s="11">
        <v>0</v>
      </c>
      <c r="ES92" s="11">
        <v>0</v>
      </c>
      <c r="ET92" s="11">
        <v>0</v>
      </c>
      <c r="EU92" s="11">
        <v>0</v>
      </c>
      <c r="EV92" s="11">
        <v>0</v>
      </c>
      <c r="EW92" s="11">
        <v>0</v>
      </c>
      <c r="EX92" s="11">
        <v>0</v>
      </c>
      <c r="EY92" s="11">
        <v>0</v>
      </c>
      <c r="EZ92" s="11">
        <v>0</v>
      </c>
      <c r="FA92" s="11">
        <v>0</v>
      </c>
      <c r="FB92" s="11">
        <v>0</v>
      </c>
      <c r="FC92" s="11">
        <v>0</v>
      </c>
      <c r="FD92" s="11">
        <v>0</v>
      </c>
      <c r="FE92" s="11">
        <v>0</v>
      </c>
      <c r="FF92" s="11">
        <v>0</v>
      </c>
      <c r="FG92" s="11">
        <v>0</v>
      </c>
      <c r="FH92" s="11">
        <v>0</v>
      </c>
      <c r="FI92" s="11">
        <v>0</v>
      </c>
      <c r="FJ92" s="11">
        <v>0</v>
      </c>
      <c r="FK92" s="11">
        <v>0</v>
      </c>
      <c r="FL92" s="11">
        <v>0</v>
      </c>
      <c r="FM92" s="11">
        <v>0</v>
      </c>
      <c r="FN92" s="11">
        <v>0</v>
      </c>
      <c r="FO92" s="11">
        <v>0</v>
      </c>
      <c r="FP92" s="11">
        <v>0</v>
      </c>
      <c r="FQ92" s="11">
        <v>0</v>
      </c>
      <c r="FR92" s="11">
        <v>0</v>
      </c>
      <c r="FS92" s="11">
        <v>0</v>
      </c>
      <c r="FT92" s="11">
        <v>0</v>
      </c>
      <c r="FU92" s="11">
        <v>0</v>
      </c>
      <c r="FV92" s="11">
        <v>0</v>
      </c>
      <c r="FW92" s="11">
        <v>0</v>
      </c>
      <c r="FX92" s="11">
        <v>0</v>
      </c>
      <c r="FY92" s="11">
        <v>0</v>
      </c>
      <c r="FZ92" s="11">
        <v>0</v>
      </c>
      <c r="GA92" s="11">
        <v>0</v>
      </c>
      <c r="GB92" s="11">
        <v>0</v>
      </c>
      <c r="GC92" s="11">
        <v>0</v>
      </c>
      <c r="GD92" s="11">
        <v>0</v>
      </c>
      <c r="GE92" s="11">
        <v>0</v>
      </c>
      <c r="GF92" s="11">
        <v>0</v>
      </c>
      <c r="GG92" s="11">
        <v>0</v>
      </c>
      <c r="GH92" s="11">
        <v>0</v>
      </c>
      <c r="GI92" s="11">
        <v>0</v>
      </c>
      <c r="GJ92" s="11">
        <v>0</v>
      </c>
      <c r="GK92" s="11">
        <v>0</v>
      </c>
      <c r="GL92" s="11">
        <v>0</v>
      </c>
      <c r="GM92" s="11">
        <v>0</v>
      </c>
      <c r="GN92" s="11">
        <v>0</v>
      </c>
      <c r="GO92" s="11">
        <v>0</v>
      </c>
      <c r="GP92" s="11">
        <v>0</v>
      </c>
      <c r="GQ92" s="11">
        <v>59.719000000000001</v>
      </c>
      <c r="GR92" s="11">
        <v>0</v>
      </c>
      <c r="GS92" s="11">
        <v>0</v>
      </c>
      <c r="GT92" s="11">
        <v>0</v>
      </c>
      <c r="GU92" s="11">
        <v>0</v>
      </c>
      <c r="GV92" s="11">
        <v>0</v>
      </c>
      <c r="GW92" s="11">
        <v>0</v>
      </c>
      <c r="GX92" s="11">
        <v>-7.0000000000000001E-3</v>
      </c>
      <c r="GY92" s="11">
        <v>0</v>
      </c>
      <c r="GZ92" s="11">
        <v>0</v>
      </c>
      <c r="HA92" s="11">
        <v>0</v>
      </c>
      <c r="HB92" s="11">
        <v>57.894932675622236</v>
      </c>
      <c r="HC92" s="11">
        <v>0</v>
      </c>
      <c r="HD92" s="11">
        <v>0</v>
      </c>
      <c r="HE92" s="11">
        <v>0</v>
      </c>
      <c r="HF92" s="11">
        <v>0</v>
      </c>
      <c r="HG92" s="11">
        <v>14.43611304165294</v>
      </c>
      <c r="HH92" s="11">
        <v>0</v>
      </c>
      <c r="HI92" s="11">
        <v>0</v>
      </c>
      <c r="HJ92" s="11">
        <v>0</v>
      </c>
      <c r="HK92" s="11">
        <v>0</v>
      </c>
      <c r="HL92" s="11">
        <v>6.7347038158130745</v>
      </c>
      <c r="HM92" s="11">
        <v>0</v>
      </c>
      <c r="HN92" s="11">
        <v>0</v>
      </c>
      <c r="HO92" s="11">
        <v>0</v>
      </c>
      <c r="HP92" s="11">
        <v>0</v>
      </c>
      <c r="HQ92" s="11">
        <v>1.6792997434137533</v>
      </c>
      <c r="HR92" s="11">
        <v>0</v>
      </c>
      <c r="HS92" s="11">
        <v>0</v>
      </c>
      <c r="HT92" s="11">
        <v>0</v>
      </c>
      <c r="HU92" s="11">
        <v>0</v>
      </c>
      <c r="HV92" s="11">
        <v>0</v>
      </c>
      <c r="HW92" s="11">
        <v>0</v>
      </c>
      <c r="HX92" s="11">
        <v>0</v>
      </c>
      <c r="HY92" s="11">
        <v>0</v>
      </c>
      <c r="HZ92" s="11">
        <v>0</v>
      </c>
      <c r="IA92" s="11">
        <v>0</v>
      </c>
      <c r="IB92" s="11">
        <v>0</v>
      </c>
      <c r="IC92" s="11">
        <v>0</v>
      </c>
      <c r="ID92" s="11">
        <v>0</v>
      </c>
      <c r="IE92" s="11">
        <v>0</v>
      </c>
      <c r="IF92" s="11">
        <v>0</v>
      </c>
      <c r="IG92" s="11">
        <v>0</v>
      </c>
      <c r="IH92" s="11">
        <v>0</v>
      </c>
      <c r="II92" s="11">
        <v>0</v>
      </c>
      <c r="IJ92" s="11">
        <v>0</v>
      </c>
      <c r="IK92" s="11">
        <v>0</v>
      </c>
      <c r="IL92" s="11">
        <v>0</v>
      </c>
      <c r="IM92" s="11">
        <v>0</v>
      </c>
      <c r="IN92" s="11">
        <v>0</v>
      </c>
      <c r="IO92" s="11">
        <v>0</v>
      </c>
      <c r="IP92" s="11">
        <v>0</v>
      </c>
      <c r="IQ92" s="11">
        <v>0</v>
      </c>
      <c r="IR92" s="11">
        <v>0</v>
      </c>
      <c r="IS92" s="11">
        <v>0</v>
      </c>
      <c r="IT92" s="11">
        <v>0</v>
      </c>
      <c r="IU92" s="11">
        <v>0</v>
      </c>
      <c r="IV92" s="11">
        <v>0</v>
      </c>
      <c r="IW92" s="11">
        <v>0</v>
      </c>
      <c r="IX92" s="11">
        <v>0</v>
      </c>
      <c r="IY92" s="11">
        <v>0</v>
      </c>
      <c r="IZ92" s="11">
        <v>0</v>
      </c>
      <c r="JA92" s="11">
        <v>0</v>
      </c>
      <c r="JB92" s="11">
        <v>0</v>
      </c>
      <c r="JC92" s="11">
        <v>0</v>
      </c>
      <c r="JD92" s="11">
        <v>0</v>
      </c>
      <c r="JE92" s="11">
        <v>0</v>
      </c>
      <c r="JF92" s="11">
        <v>31.999995366329738</v>
      </c>
      <c r="JG92" s="11">
        <v>0</v>
      </c>
      <c r="JH92" s="11">
        <v>0</v>
      </c>
      <c r="JI92" s="11">
        <v>0</v>
      </c>
      <c r="JJ92" s="11">
        <v>0</v>
      </c>
      <c r="JK92" s="11">
        <v>0</v>
      </c>
      <c r="JL92" s="11">
        <v>0</v>
      </c>
      <c r="JM92" s="11">
        <v>0</v>
      </c>
      <c r="JN92" s="11">
        <v>0</v>
      </c>
      <c r="JO92" s="11">
        <v>0</v>
      </c>
      <c r="JP92" s="11">
        <v>0</v>
      </c>
      <c r="JQ92" s="11">
        <v>0</v>
      </c>
      <c r="JR92" s="11">
        <v>0</v>
      </c>
      <c r="JS92" s="11">
        <v>0</v>
      </c>
      <c r="JT92" s="11">
        <v>0</v>
      </c>
      <c r="JU92" s="11">
        <v>0</v>
      </c>
      <c r="JV92" s="11">
        <v>0</v>
      </c>
      <c r="JW92" s="11">
        <v>0</v>
      </c>
      <c r="JX92" s="11">
        <v>0</v>
      </c>
      <c r="JY92" s="11">
        <v>0</v>
      </c>
      <c r="JZ92" s="11">
        <v>0</v>
      </c>
      <c r="KA92" s="11">
        <v>0</v>
      </c>
      <c r="KB92" s="11">
        <v>0</v>
      </c>
      <c r="KC92" s="11">
        <v>0</v>
      </c>
      <c r="KD92" s="11">
        <v>0</v>
      </c>
      <c r="KE92" s="11">
        <v>0</v>
      </c>
      <c r="KF92" s="11">
        <v>0</v>
      </c>
      <c r="KG92" s="11">
        <v>0</v>
      </c>
      <c r="KH92" s="11">
        <v>0</v>
      </c>
      <c r="KI92" s="11">
        <v>0</v>
      </c>
      <c r="KJ92" s="11">
        <v>0</v>
      </c>
      <c r="KK92" s="11">
        <v>0</v>
      </c>
      <c r="KL92" s="11">
        <v>0</v>
      </c>
      <c r="KM92" s="11">
        <v>0</v>
      </c>
      <c r="KN92" s="11">
        <v>0</v>
      </c>
      <c r="KO92" s="11">
        <v>0</v>
      </c>
      <c r="KP92" s="11">
        <v>0</v>
      </c>
      <c r="KQ92" s="11">
        <v>0</v>
      </c>
      <c r="KR92" s="11">
        <v>0</v>
      </c>
      <c r="KS92" s="11">
        <v>0</v>
      </c>
      <c r="KT92" s="11">
        <v>0</v>
      </c>
      <c r="KU92" s="11">
        <v>0</v>
      </c>
      <c r="KV92" s="11">
        <v>0</v>
      </c>
      <c r="KW92" s="11">
        <v>0</v>
      </c>
      <c r="KX92" s="11">
        <v>0</v>
      </c>
      <c r="KY92" s="11">
        <v>0</v>
      </c>
      <c r="KZ92" s="11">
        <v>0</v>
      </c>
      <c r="LA92" s="11">
        <v>0</v>
      </c>
      <c r="LB92" s="11">
        <v>0</v>
      </c>
      <c r="LC92" s="11">
        <v>0</v>
      </c>
      <c r="LD92" s="11">
        <v>0</v>
      </c>
      <c r="LE92" s="11">
        <v>0</v>
      </c>
      <c r="LF92" s="11">
        <v>0</v>
      </c>
      <c r="LG92" s="11">
        <v>0</v>
      </c>
      <c r="LH92" s="11">
        <v>0</v>
      </c>
      <c r="LI92" s="11">
        <v>0</v>
      </c>
      <c r="LJ92" s="11">
        <v>0</v>
      </c>
      <c r="LK92" s="11">
        <v>0</v>
      </c>
      <c r="LL92" s="11">
        <v>0</v>
      </c>
      <c r="LM92" s="11">
        <v>0</v>
      </c>
      <c r="LN92" s="11">
        <v>0</v>
      </c>
      <c r="LO92" s="11">
        <v>0</v>
      </c>
      <c r="LP92" s="11">
        <v>0</v>
      </c>
      <c r="LQ92" s="11">
        <v>0</v>
      </c>
      <c r="LR92" s="11">
        <v>0</v>
      </c>
      <c r="LS92" s="11">
        <v>0</v>
      </c>
      <c r="LT92" s="11">
        <v>0</v>
      </c>
      <c r="LU92" s="11">
        <v>0</v>
      </c>
      <c r="LV92" s="11">
        <v>0</v>
      </c>
      <c r="LW92" s="11">
        <v>0</v>
      </c>
      <c r="LX92" s="11">
        <v>-13.131219999999999</v>
      </c>
      <c r="LY92" s="11">
        <v>0</v>
      </c>
      <c r="LZ92" s="11">
        <v>0</v>
      </c>
      <c r="MA92" s="11">
        <v>0</v>
      </c>
      <c r="MB92" s="11">
        <v>0</v>
      </c>
      <c r="MC92" s="11">
        <v>0</v>
      </c>
      <c r="MD92" s="11">
        <v>0</v>
      </c>
      <c r="ME92" s="11">
        <v>0</v>
      </c>
      <c r="MF92" s="11">
        <v>0</v>
      </c>
      <c r="MG92" s="11">
        <v>0</v>
      </c>
      <c r="MH92" s="11">
        <v>0</v>
      </c>
      <c r="MI92" s="11">
        <v>0</v>
      </c>
      <c r="MJ92" s="11">
        <v>0</v>
      </c>
      <c r="MK92" s="11">
        <v>0</v>
      </c>
      <c r="ML92" s="11">
        <v>0</v>
      </c>
      <c r="MM92" s="11">
        <v>0</v>
      </c>
      <c r="MN92" s="11">
        <v>0</v>
      </c>
      <c r="MO92" s="11">
        <v>0</v>
      </c>
      <c r="MP92" s="11">
        <v>0</v>
      </c>
      <c r="MQ92" s="11">
        <v>0</v>
      </c>
      <c r="MR92" s="11">
        <v>0</v>
      </c>
      <c r="MS92" s="11">
        <v>0</v>
      </c>
      <c r="MT92" s="11">
        <v>0</v>
      </c>
      <c r="MU92" s="11">
        <v>0</v>
      </c>
      <c r="MV92" s="11">
        <v>0</v>
      </c>
      <c r="MW92" s="11">
        <v>0</v>
      </c>
      <c r="MX92" s="11">
        <v>0</v>
      </c>
      <c r="MY92" s="11">
        <v>0</v>
      </c>
      <c r="MZ92" s="11">
        <v>0</v>
      </c>
      <c r="NA92" s="11">
        <v>0</v>
      </c>
      <c r="NB92" s="11">
        <v>0</v>
      </c>
      <c r="NC92" s="11">
        <v>0</v>
      </c>
      <c r="ND92" s="11">
        <v>0</v>
      </c>
      <c r="NE92" s="11">
        <v>0</v>
      </c>
      <c r="NF92" s="11">
        <v>0</v>
      </c>
      <c r="NG92" s="11">
        <v>0</v>
      </c>
      <c r="NH92" s="11">
        <v>0</v>
      </c>
      <c r="NI92" s="11">
        <v>0</v>
      </c>
      <c r="NJ92" s="11">
        <v>0</v>
      </c>
      <c r="NK92" s="11">
        <v>0</v>
      </c>
      <c r="NL92" s="11">
        <v>0</v>
      </c>
      <c r="NM92" s="11">
        <v>0</v>
      </c>
      <c r="NN92" s="11">
        <v>0</v>
      </c>
      <c r="NO92" s="11">
        <v>0</v>
      </c>
      <c r="NP92" s="11">
        <v>0</v>
      </c>
      <c r="NQ92" s="11">
        <v>0</v>
      </c>
      <c r="NR92" s="11">
        <v>0</v>
      </c>
      <c r="NS92" s="11">
        <v>0</v>
      </c>
      <c r="NT92" s="11">
        <v>0</v>
      </c>
      <c r="NU92" s="11">
        <v>0</v>
      </c>
      <c r="NV92" s="11">
        <v>0</v>
      </c>
      <c r="NW92" s="11">
        <v>0</v>
      </c>
      <c r="NX92" s="11">
        <v>0</v>
      </c>
      <c r="NY92" s="11">
        <v>0</v>
      </c>
      <c r="NZ92" s="11">
        <v>0</v>
      </c>
      <c r="OA92" s="11">
        <v>0</v>
      </c>
      <c r="OB92" s="11">
        <v>0</v>
      </c>
      <c r="OC92" s="11">
        <v>0</v>
      </c>
      <c r="OD92" s="11">
        <v>0</v>
      </c>
      <c r="OE92" s="11">
        <v>0</v>
      </c>
      <c r="OF92" s="11">
        <v>0</v>
      </c>
      <c r="OG92" s="11">
        <v>0</v>
      </c>
      <c r="OH92" s="11">
        <v>179.18397831111142</v>
      </c>
      <c r="OI92" s="11">
        <v>0</v>
      </c>
      <c r="OJ92" s="11">
        <v>0</v>
      </c>
      <c r="OK92" s="11">
        <v>0</v>
      </c>
      <c r="OL92" s="11">
        <v>0</v>
      </c>
      <c r="OM92" s="11">
        <v>0</v>
      </c>
      <c r="ON92" s="11">
        <v>0</v>
      </c>
      <c r="OO92" s="11">
        <v>3.1323240166605357E-2</v>
      </c>
      <c r="OP92" s="11">
        <v>0</v>
      </c>
      <c r="OQ92" s="11">
        <v>0</v>
      </c>
      <c r="OR92" s="11">
        <v>111.34466623237893</v>
      </c>
      <c r="OS92" s="11">
        <v>0</v>
      </c>
      <c r="OT92" s="11">
        <v>0</v>
      </c>
      <c r="OU92" s="11">
        <v>0</v>
      </c>
      <c r="OV92" s="11">
        <v>0</v>
      </c>
      <c r="OW92" s="11">
        <v>0</v>
      </c>
      <c r="OX92" s="11">
        <v>0</v>
      </c>
      <c r="OY92" s="11">
        <v>1.9464216357624221E-2</v>
      </c>
      <c r="OZ92" s="11">
        <v>0</v>
      </c>
      <c r="PA92" s="11">
        <v>0</v>
      </c>
      <c r="PB92" s="11">
        <v>83.75265724084349</v>
      </c>
      <c r="PC92" s="11">
        <v>9.4565322593212459E-2</v>
      </c>
      <c r="PD92" s="11">
        <v>37.610462254210155</v>
      </c>
      <c r="PE92" s="11">
        <v>0</v>
      </c>
      <c r="PF92" s="11">
        <v>0</v>
      </c>
      <c r="PG92" s="11">
        <v>0</v>
      </c>
      <c r="PH92" s="11">
        <v>47.066277212783582</v>
      </c>
      <c r="PI92" s="11">
        <v>0</v>
      </c>
      <c r="PJ92" s="11">
        <v>0</v>
      </c>
      <c r="PK92" s="11">
        <v>0</v>
      </c>
      <c r="PL92" s="11">
        <v>15.412649606902226</v>
      </c>
      <c r="PM92" s="11">
        <v>1.7402458979917369E-2</v>
      </c>
      <c r="PN92" s="11">
        <v>6.9212953400489052</v>
      </c>
      <c r="PO92" s="11">
        <v>0</v>
      </c>
      <c r="PP92" s="11">
        <v>0</v>
      </c>
      <c r="PQ92" s="11">
        <v>0</v>
      </c>
      <c r="PR92" s="11">
        <v>8.6614092361979171</v>
      </c>
      <c r="PS92" s="11">
        <v>0</v>
      </c>
      <c r="PT92" s="11">
        <v>0</v>
      </c>
      <c r="PU92" s="11">
        <v>0</v>
      </c>
      <c r="PV92" s="11">
        <v>75.843865765297281</v>
      </c>
      <c r="PW92" s="11">
        <v>0</v>
      </c>
      <c r="PX92" s="11">
        <v>0</v>
      </c>
      <c r="PY92" s="11">
        <v>0</v>
      </c>
      <c r="PZ92" s="11">
        <v>0</v>
      </c>
      <c r="QA92" s="11">
        <v>0</v>
      </c>
      <c r="QB92" s="11">
        <v>0</v>
      </c>
      <c r="QC92" s="11">
        <v>0</v>
      </c>
      <c r="QD92" s="11">
        <v>0</v>
      </c>
      <c r="QE92" s="11">
        <v>0</v>
      </c>
      <c r="QF92" s="11">
        <v>11.091822551228582</v>
      </c>
      <c r="QG92" s="11">
        <v>0</v>
      </c>
      <c r="QH92" s="11">
        <v>0</v>
      </c>
      <c r="QI92" s="11">
        <v>0</v>
      </c>
      <c r="QJ92" s="11">
        <v>0</v>
      </c>
      <c r="QK92" s="11">
        <v>0</v>
      </c>
      <c r="QL92" s="11">
        <v>0</v>
      </c>
      <c r="QM92" s="11">
        <v>0</v>
      </c>
      <c r="QN92" s="11">
        <v>0</v>
      </c>
      <c r="QO92" s="11">
        <v>0</v>
      </c>
      <c r="QP92" s="11">
        <v>57.952324063981493</v>
      </c>
      <c r="QQ92" s="11">
        <v>0</v>
      </c>
      <c r="QR92" s="11">
        <v>0</v>
      </c>
      <c r="QS92" s="11">
        <v>0</v>
      </c>
      <c r="QT92" s="11">
        <v>0</v>
      </c>
      <c r="QU92" s="11">
        <v>0</v>
      </c>
      <c r="QV92" s="11">
        <v>0</v>
      </c>
      <c r="QW92" s="11">
        <v>0.56840023602112566</v>
      </c>
      <c r="QX92" s="11">
        <v>0</v>
      </c>
      <c r="QY92" s="11">
        <v>0</v>
      </c>
      <c r="QZ92" s="11">
        <v>1.655722246444423</v>
      </c>
      <c r="RA92" s="11">
        <v>0</v>
      </c>
      <c r="RB92" s="11">
        <v>0</v>
      </c>
      <c r="RC92" s="11">
        <v>0</v>
      </c>
      <c r="RD92" s="11">
        <v>0</v>
      </c>
      <c r="RE92" s="11">
        <v>0</v>
      </c>
      <c r="RF92" s="11">
        <v>0</v>
      </c>
      <c r="RG92" s="11">
        <v>1.6239433549298476E-2</v>
      </c>
      <c r="RH92" s="11">
        <v>0</v>
      </c>
      <c r="RI92" s="11">
        <v>0</v>
      </c>
      <c r="RJ92" s="11">
        <v>31.538024971623155</v>
      </c>
      <c r="RK92" s="11">
        <v>0</v>
      </c>
      <c r="RL92" s="11">
        <v>0</v>
      </c>
      <c r="RM92" s="11">
        <v>0</v>
      </c>
      <c r="RN92" s="11">
        <v>0</v>
      </c>
      <c r="RO92" s="11">
        <v>0</v>
      </c>
      <c r="RP92" s="11">
        <v>0</v>
      </c>
      <c r="RQ92" s="11">
        <v>0</v>
      </c>
      <c r="RR92" s="11">
        <v>0</v>
      </c>
      <c r="RS92" s="11">
        <v>0</v>
      </c>
      <c r="RT92" s="11">
        <v>33.104996675513341</v>
      </c>
      <c r="RU92" s="11">
        <v>0</v>
      </c>
      <c r="RV92" s="11">
        <v>0</v>
      </c>
      <c r="RW92" s="11">
        <v>0</v>
      </c>
      <c r="RX92" s="11">
        <v>0</v>
      </c>
      <c r="RY92" s="11">
        <v>0</v>
      </c>
      <c r="RZ92" s="11">
        <v>0</v>
      </c>
      <c r="SA92" s="11">
        <v>0</v>
      </c>
      <c r="SB92" s="11">
        <v>0</v>
      </c>
      <c r="SC92" s="11">
        <v>0</v>
      </c>
      <c r="SD92" s="11">
        <v>37.474374649213459</v>
      </c>
      <c r="SE92" s="11">
        <v>0</v>
      </c>
      <c r="SF92" s="11">
        <v>0</v>
      </c>
      <c r="SG92" s="11">
        <v>0</v>
      </c>
      <c r="SH92" s="11">
        <v>0</v>
      </c>
      <c r="SI92" s="11">
        <v>0</v>
      </c>
      <c r="SJ92" s="11">
        <v>0</v>
      </c>
      <c r="SK92" s="11">
        <v>0</v>
      </c>
      <c r="SL92" s="11">
        <v>0</v>
      </c>
      <c r="SM92" s="11">
        <v>0</v>
      </c>
      <c r="SN92" s="11">
        <v>0</v>
      </c>
      <c r="SO92" s="11">
        <v>0</v>
      </c>
      <c r="SP92" s="11">
        <v>0</v>
      </c>
      <c r="SQ92" s="11">
        <v>0</v>
      </c>
      <c r="SR92" s="11">
        <v>0</v>
      </c>
      <c r="SS92" s="11">
        <v>0</v>
      </c>
      <c r="ST92" s="11">
        <v>0</v>
      </c>
      <c r="SU92" s="11">
        <v>0</v>
      </c>
      <c r="SV92" s="11">
        <v>0</v>
      </c>
      <c r="SW92" s="11">
        <v>0</v>
      </c>
      <c r="SX92" s="11">
        <v>72.449821357032263</v>
      </c>
      <c r="SY92" s="11">
        <v>0</v>
      </c>
      <c r="SZ92" s="11">
        <v>0</v>
      </c>
      <c r="TA92" s="11">
        <v>0</v>
      </c>
      <c r="TB92" s="11">
        <v>0</v>
      </c>
      <c r="TC92" s="11">
        <v>0</v>
      </c>
      <c r="TD92" s="11">
        <v>0</v>
      </c>
      <c r="TE92" s="11">
        <v>5.1482660792605603</v>
      </c>
      <c r="TF92" s="11">
        <v>0</v>
      </c>
      <c r="TG92" s="11">
        <v>0</v>
      </c>
      <c r="TH92" s="11">
        <v>1.0505130567478547</v>
      </c>
      <c r="TI92" s="11">
        <v>0</v>
      </c>
      <c r="TJ92" s="11">
        <v>0</v>
      </c>
      <c r="TK92" s="11">
        <v>0</v>
      </c>
      <c r="TL92" s="11">
        <v>0</v>
      </c>
      <c r="TM92" s="11">
        <v>0</v>
      </c>
      <c r="TN92" s="11">
        <v>0</v>
      </c>
      <c r="TO92" s="11">
        <v>0</v>
      </c>
      <c r="TP92" s="11">
        <v>0</v>
      </c>
      <c r="TQ92" s="11">
        <v>0</v>
      </c>
      <c r="TR92" s="11">
        <v>0</v>
      </c>
      <c r="TS92" s="11">
        <v>0</v>
      </c>
      <c r="TT92" s="11">
        <v>0</v>
      </c>
      <c r="TU92" s="11">
        <v>0</v>
      </c>
      <c r="TV92" s="11">
        <v>0</v>
      </c>
      <c r="TW92" s="11">
        <v>0</v>
      </c>
      <c r="TX92" s="11">
        <v>0</v>
      </c>
      <c r="TY92" s="11">
        <v>0</v>
      </c>
      <c r="TZ92" s="11">
        <v>0</v>
      </c>
      <c r="UA92" s="11">
        <v>0</v>
      </c>
      <c r="UB92" s="11">
        <v>0</v>
      </c>
      <c r="UC92" s="11">
        <v>0</v>
      </c>
      <c r="UD92" s="11">
        <v>0</v>
      </c>
      <c r="UE92" s="11">
        <v>0</v>
      </c>
      <c r="UF92" s="11">
        <v>0</v>
      </c>
      <c r="UG92" s="11">
        <v>0</v>
      </c>
      <c r="UH92" s="11">
        <v>0</v>
      </c>
      <c r="UI92" s="11">
        <v>0</v>
      </c>
      <c r="UJ92" s="11">
        <v>0</v>
      </c>
      <c r="UK92" s="11">
        <v>0</v>
      </c>
      <c r="UL92" s="11">
        <v>0</v>
      </c>
      <c r="UM92" s="11">
        <v>0</v>
      </c>
      <c r="UN92" s="11">
        <v>0</v>
      </c>
      <c r="UO92" s="11">
        <v>0</v>
      </c>
      <c r="UP92" s="11">
        <v>0</v>
      </c>
      <c r="UQ92" s="11">
        <v>0</v>
      </c>
      <c r="UR92" s="11">
        <v>0</v>
      </c>
      <c r="US92" s="11">
        <v>0</v>
      </c>
      <c r="UT92" s="11">
        <v>0</v>
      </c>
      <c r="UU92" s="11">
        <v>0</v>
      </c>
      <c r="UV92" s="11">
        <v>0</v>
      </c>
      <c r="UW92" s="11">
        <v>0</v>
      </c>
      <c r="UX92" s="11">
        <v>0</v>
      </c>
      <c r="UY92" s="11">
        <v>0</v>
      </c>
      <c r="UZ92" s="11">
        <v>0</v>
      </c>
      <c r="VA92" s="11">
        <v>0</v>
      </c>
      <c r="VB92" s="11">
        <v>0</v>
      </c>
      <c r="VC92" s="11">
        <v>0</v>
      </c>
      <c r="VD92" s="11">
        <v>0</v>
      </c>
      <c r="VE92" s="11">
        <v>0</v>
      </c>
      <c r="VF92" s="11">
        <v>0</v>
      </c>
      <c r="VG92" s="11">
        <v>0</v>
      </c>
      <c r="VH92" s="11">
        <v>0</v>
      </c>
      <c r="VI92" s="11">
        <v>0</v>
      </c>
      <c r="VJ92" s="11">
        <v>0</v>
      </c>
      <c r="VK92" s="11">
        <v>0</v>
      </c>
      <c r="VL92" s="11">
        <v>0</v>
      </c>
      <c r="VM92" s="11">
        <v>0</v>
      </c>
      <c r="VN92" s="11">
        <v>0</v>
      </c>
      <c r="VO92" s="11">
        <v>0</v>
      </c>
      <c r="VP92" s="11">
        <v>0</v>
      </c>
      <c r="VQ92" s="11">
        <v>0</v>
      </c>
      <c r="VR92" s="11">
        <v>0</v>
      </c>
      <c r="VS92" s="11">
        <v>0</v>
      </c>
      <c r="VT92" s="11">
        <v>0</v>
      </c>
      <c r="VU92" s="11">
        <v>0</v>
      </c>
      <c r="VV92" s="11">
        <v>0</v>
      </c>
      <c r="VW92" s="11">
        <v>0</v>
      </c>
      <c r="VX92" s="11">
        <v>0</v>
      </c>
      <c r="VY92" s="11">
        <v>0</v>
      </c>
      <c r="VZ92" s="11">
        <v>0</v>
      </c>
      <c r="WA92" s="11">
        <v>0</v>
      </c>
      <c r="WB92" s="11">
        <v>0</v>
      </c>
      <c r="WC92" s="11">
        <v>0</v>
      </c>
      <c r="WD92" s="11">
        <v>0</v>
      </c>
      <c r="WE92" s="11">
        <v>0</v>
      </c>
      <c r="WF92" s="11">
        <v>0</v>
      </c>
      <c r="WG92" s="11">
        <v>0</v>
      </c>
      <c r="WH92" s="11">
        <v>0</v>
      </c>
      <c r="WI92" s="11">
        <v>0</v>
      </c>
      <c r="WJ92" s="11">
        <v>0</v>
      </c>
      <c r="WK92" s="11">
        <v>0</v>
      </c>
      <c r="WL92" s="11">
        <v>0</v>
      </c>
      <c r="WM92" s="11">
        <v>0</v>
      </c>
      <c r="WN92" s="11">
        <v>0</v>
      </c>
      <c r="WO92" s="11">
        <v>0</v>
      </c>
      <c r="WP92" s="11">
        <v>0</v>
      </c>
      <c r="WQ92" s="11">
        <v>0</v>
      </c>
      <c r="WR92" s="11">
        <v>0</v>
      </c>
      <c r="WS92" s="11">
        <v>0</v>
      </c>
      <c r="WT92" s="11">
        <v>4.6705742200005922</v>
      </c>
      <c r="WU92" s="11">
        <v>0</v>
      </c>
      <c r="WV92" s="11">
        <v>0</v>
      </c>
      <c r="WW92" s="11">
        <v>0</v>
      </c>
      <c r="WX92" s="11">
        <v>0</v>
      </c>
      <c r="WY92" s="11">
        <v>0</v>
      </c>
      <c r="WZ92" s="11">
        <v>0</v>
      </c>
      <c r="XA92" s="11">
        <v>0</v>
      </c>
      <c r="XB92" s="11">
        <v>0</v>
      </c>
      <c r="XC92" s="11">
        <v>0</v>
      </c>
      <c r="XD92" s="11">
        <v>8.6082634619744489</v>
      </c>
      <c r="XE92" s="11">
        <v>0</v>
      </c>
      <c r="XF92" s="11">
        <v>0</v>
      </c>
      <c r="XG92" s="11">
        <v>0</v>
      </c>
      <c r="XH92" s="11">
        <v>0</v>
      </c>
      <c r="XI92" s="11">
        <v>0</v>
      </c>
      <c r="XJ92" s="11">
        <v>0</v>
      </c>
      <c r="XK92" s="11">
        <v>0</v>
      </c>
      <c r="XL92" s="11">
        <v>0</v>
      </c>
      <c r="XM92" s="11">
        <v>0</v>
      </c>
      <c r="XN92" s="11">
        <v>0</v>
      </c>
      <c r="XO92" s="11">
        <v>0</v>
      </c>
      <c r="XP92" s="11">
        <v>0</v>
      </c>
    </row>
    <row r="93" spans="1:640">
      <c r="A93" s="6">
        <v>296</v>
      </c>
      <c r="B93" s="3" t="s">
        <v>210</v>
      </c>
      <c r="C93" s="8">
        <f t="shared" si="13"/>
        <v>64.235880385424963</v>
      </c>
      <c r="D93" s="8">
        <f t="shared" si="14"/>
        <v>1.8570626440238821E-2</v>
      </c>
      <c r="E93" s="60">
        <f t="shared" si="17"/>
        <v>64.2544510118652</v>
      </c>
      <c r="F93" s="9">
        <f t="shared" si="15"/>
        <v>11.891805257611363</v>
      </c>
      <c r="G93" s="9">
        <f t="shared" si="16"/>
        <v>1.1539760542231244E-2</v>
      </c>
      <c r="H93" s="9">
        <f t="shared" si="18"/>
        <v>11.903345018153594</v>
      </c>
      <c r="I93" s="10">
        <f t="shared" si="19"/>
        <v>76.12768564303633</v>
      </c>
      <c r="J93" s="10">
        <f t="shared" si="20"/>
        <v>3.0110386982470067E-2</v>
      </c>
      <c r="K93" s="10">
        <f t="shared" si="21"/>
        <v>76.157796030018801</v>
      </c>
      <c r="L93" s="57">
        <v>24.275446063900983</v>
      </c>
      <c r="M93" s="57">
        <v>39.960434321523977</v>
      </c>
      <c r="N93" s="57">
        <v>0</v>
      </c>
      <c r="O93" s="57">
        <v>0</v>
      </c>
      <c r="P93" s="57">
        <v>0</v>
      </c>
      <c r="Q93" s="57">
        <v>0</v>
      </c>
      <c r="R93" s="57">
        <v>0</v>
      </c>
      <c r="S93" s="57">
        <v>1.8570626440238821E-2</v>
      </c>
      <c r="T93" s="57">
        <v>0</v>
      </c>
      <c r="U93" s="58">
        <v>7.7257560091854698</v>
      </c>
      <c r="V93" s="58">
        <v>4.1660492484258924</v>
      </c>
      <c r="W93" s="58">
        <v>0</v>
      </c>
      <c r="X93" s="58">
        <v>0</v>
      </c>
      <c r="Y93" s="58">
        <v>0</v>
      </c>
      <c r="Z93" s="58">
        <v>0</v>
      </c>
      <c r="AA93" s="58">
        <v>0</v>
      </c>
      <c r="AB93" s="58">
        <v>1.1539760542231244E-2</v>
      </c>
      <c r="AC93" s="58">
        <v>0</v>
      </c>
      <c r="AD93" s="59">
        <f t="shared" si="12"/>
        <v>32.001202073086453</v>
      </c>
      <c r="AE93" s="59">
        <f t="shared" si="12"/>
        <v>44.126483569949869</v>
      </c>
      <c r="AF93" s="59">
        <f t="shared" si="12"/>
        <v>0</v>
      </c>
      <c r="AG93" s="59">
        <f t="shared" si="12"/>
        <v>0</v>
      </c>
      <c r="AH93" s="59">
        <f t="shared" si="12"/>
        <v>0</v>
      </c>
      <c r="AI93" s="59">
        <f t="shared" si="12"/>
        <v>0</v>
      </c>
      <c r="AJ93" s="59">
        <f t="shared" si="22"/>
        <v>0</v>
      </c>
      <c r="AK93" s="59">
        <f t="shared" si="22"/>
        <v>3.0110386982470067E-2</v>
      </c>
      <c r="AL93" s="59">
        <f t="shared" si="22"/>
        <v>0</v>
      </c>
      <c r="AM93" s="11">
        <v>0</v>
      </c>
      <c r="AN93" s="11">
        <v>11.009027761938141</v>
      </c>
      <c r="AO93" s="11">
        <v>0</v>
      </c>
      <c r="AP93" s="11">
        <v>0</v>
      </c>
      <c r="AQ93" s="11">
        <v>0</v>
      </c>
      <c r="AR93" s="11">
        <v>0</v>
      </c>
      <c r="AS93" s="11">
        <v>0</v>
      </c>
      <c r="AT93" s="11">
        <v>0</v>
      </c>
      <c r="AU93" s="11">
        <v>0</v>
      </c>
      <c r="AV93" s="11">
        <v>0</v>
      </c>
      <c r="AW93" s="11">
        <v>0</v>
      </c>
      <c r="AX93" s="11">
        <v>0.79797223806185813</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0</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0</v>
      </c>
      <c r="ER93" s="11">
        <v>0</v>
      </c>
      <c r="ES93" s="11">
        <v>0</v>
      </c>
      <c r="ET93" s="11">
        <v>0</v>
      </c>
      <c r="EU93" s="11">
        <v>0</v>
      </c>
      <c r="EV93" s="11">
        <v>0</v>
      </c>
      <c r="EW93" s="11">
        <v>0</v>
      </c>
      <c r="EX93" s="11">
        <v>0</v>
      </c>
      <c r="EY93" s="11">
        <v>0</v>
      </c>
      <c r="EZ93" s="11">
        <v>0</v>
      </c>
      <c r="FA93" s="11">
        <v>0</v>
      </c>
      <c r="FB93" s="11">
        <v>0</v>
      </c>
      <c r="FC93" s="11">
        <v>0</v>
      </c>
      <c r="FD93" s="11">
        <v>0</v>
      </c>
      <c r="FE93" s="11">
        <v>0</v>
      </c>
      <c r="FF93" s="11">
        <v>0</v>
      </c>
      <c r="FG93" s="11">
        <v>0</v>
      </c>
      <c r="FH93" s="11">
        <v>0</v>
      </c>
      <c r="FI93" s="11">
        <v>0</v>
      </c>
      <c r="FJ93" s="11">
        <v>0</v>
      </c>
      <c r="FK93" s="11">
        <v>0</v>
      </c>
      <c r="FL93" s="11">
        <v>0</v>
      </c>
      <c r="FM93" s="11">
        <v>0</v>
      </c>
      <c r="FN93" s="11">
        <v>0</v>
      </c>
      <c r="FO93" s="11">
        <v>0</v>
      </c>
      <c r="FP93" s="11">
        <v>0</v>
      </c>
      <c r="FQ93" s="11">
        <v>0</v>
      </c>
      <c r="FR93" s="11">
        <v>0</v>
      </c>
      <c r="FS93" s="11">
        <v>0</v>
      </c>
      <c r="FT93" s="11">
        <v>0</v>
      </c>
      <c r="FU93" s="11">
        <v>0</v>
      </c>
      <c r="FV93" s="11">
        <v>0</v>
      </c>
      <c r="FW93" s="11">
        <v>0</v>
      </c>
      <c r="FX93" s="11">
        <v>0</v>
      </c>
      <c r="FY93" s="11">
        <v>0</v>
      </c>
      <c r="FZ93" s="11">
        <v>0</v>
      </c>
      <c r="GA93" s="11">
        <v>0</v>
      </c>
      <c r="GB93" s="11">
        <v>0</v>
      </c>
      <c r="GC93" s="11">
        <v>0</v>
      </c>
      <c r="GD93" s="11">
        <v>0</v>
      </c>
      <c r="GE93" s="11">
        <v>0</v>
      </c>
      <c r="GF93" s="11">
        <v>0</v>
      </c>
      <c r="GG93" s="11">
        <v>0</v>
      </c>
      <c r="GH93" s="11">
        <v>0</v>
      </c>
      <c r="GI93" s="11">
        <v>0</v>
      </c>
      <c r="GJ93" s="11">
        <v>0</v>
      </c>
      <c r="GK93" s="11">
        <v>0</v>
      </c>
      <c r="GL93" s="11">
        <v>0</v>
      </c>
      <c r="GM93" s="11">
        <v>0</v>
      </c>
      <c r="GN93" s="11">
        <v>0</v>
      </c>
      <c r="GO93" s="11">
        <v>0</v>
      </c>
      <c r="GP93" s="11">
        <v>0</v>
      </c>
      <c r="GQ93" s="11">
        <v>1.133</v>
      </c>
      <c r="GR93" s="11">
        <v>0</v>
      </c>
      <c r="GS93" s="11">
        <v>0</v>
      </c>
      <c r="GT93" s="11">
        <v>0</v>
      </c>
      <c r="GU93" s="11">
        <v>0</v>
      </c>
      <c r="GV93" s="11">
        <v>0</v>
      </c>
      <c r="GW93" s="11">
        <v>0</v>
      </c>
      <c r="GX93" s="11">
        <v>0</v>
      </c>
      <c r="GY93" s="11">
        <v>0</v>
      </c>
      <c r="GZ93" s="11">
        <v>0</v>
      </c>
      <c r="HA93" s="11">
        <v>0</v>
      </c>
      <c r="HB93" s="11">
        <v>28.947466337811118</v>
      </c>
      <c r="HC93" s="11">
        <v>0</v>
      </c>
      <c r="HD93" s="11">
        <v>0</v>
      </c>
      <c r="HE93" s="11">
        <v>0</v>
      </c>
      <c r="HF93" s="11">
        <v>0</v>
      </c>
      <c r="HG93" s="11">
        <v>0</v>
      </c>
      <c r="HH93" s="11">
        <v>0</v>
      </c>
      <c r="HI93" s="11">
        <v>0</v>
      </c>
      <c r="HJ93" s="11">
        <v>0</v>
      </c>
      <c r="HK93" s="11">
        <v>0</v>
      </c>
      <c r="HL93" s="11">
        <v>3.3673519079065373</v>
      </c>
      <c r="HM93" s="11">
        <v>0</v>
      </c>
      <c r="HN93" s="11">
        <v>0</v>
      </c>
      <c r="HO93" s="11">
        <v>0</v>
      </c>
      <c r="HP93" s="11">
        <v>0</v>
      </c>
      <c r="HQ93" s="11">
        <v>0</v>
      </c>
      <c r="HR93" s="11">
        <v>0</v>
      </c>
      <c r="HS93" s="11">
        <v>0</v>
      </c>
      <c r="HT93" s="11">
        <v>0</v>
      </c>
      <c r="HU93" s="11">
        <v>0</v>
      </c>
      <c r="HV93" s="11">
        <v>0</v>
      </c>
      <c r="HW93" s="11">
        <v>0</v>
      </c>
      <c r="HX93" s="11">
        <v>0</v>
      </c>
      <c r="HY93" s="11">
        <v>0</v>
      </c>
      <c r="HZ93" s="11">
        <v>0</v>
      </c>
      <c r="IA93" s="11">
        <v>0</v>
      </c>
      <c r="IB93" s="11">
        <v>0</v>
      </c>
      <c r="IC93" s="11">
        <v>0</v>
      </c>
      <c r="ID93" s="11">
        <v>0</v>
      </c>
      <c r="IE93" s="11">
        <v>0</v>
      </c>
      <c r="IF93" s="11">
        <v>0</v>
      </c>
      <c r="IG93" s="11">
        <v>0</v>
      </c>
      <c r="IH93" s="11">
        <v>0</v>
      </c>
      <c r="II93" s="11">
        <v>0</v>
      </c>
      <c r="IJ93" s="11">
        <v>0</v>
      </c>
      <c r="IK93" s="11">
        <v>0</v>
      </c>
      <c r="IL93" s="11">
        <v>0</v>
      </c>
      <c r="IM93" s="11">
        <v>0</v>
      </c>
      <c r="IN93" s="11">
        <v>0</v>
      </c>
      <c r="IO93" s="11">
        <v>0</v>
      </c>
      <c r="IP93" s="11">
        <v>0</v>
      </c>
      <c r="IQ93" s="11">
        <v>0</v>
      </c>
      <c r="IR93" s="11">
        <v>0</v>
      </c>
      <c r="IS93" s="11">
        <v>0</v>
      </c>
      <c r="IT93" s="11">
        <v>0</v>
      </c>
      <c r="IU93" s="11">
        <v>0</v>
      </c>
      <c r="IV93" s="11">
        <v>0</v>
      </c>
      <c r="IW93" s="11">
        <v>0</v>
      </c>
      <c r="IX93" s="11">
        <v>0</v>
      </c>
      <c r="IY93" s="11">
        <v>0</v>
      </c>
      <c r="IZ93" s="11">
        <v>0</v>
      </c>
      <c r="JA93" s="11">
        <v>0</v>
      </c>
      <c r="JB93" s="11">
        <v>0</v>
      </c>
      <c r="JC93" s="11">
        <v>0</v>
      </c>
      <c r="JD93" s="11">
        <v>0</v>
      </c>
      <c r="JE93" s="11">
        <v>0</v>
      </c>
      <c r="JF93" s="11">
        <v>0</v>
      </c>
      <c r="JG93" s="11">
        <v>0</v>
      </c>
      <c r="JH93" s="11">
        <v>0</v>
      </c>
      <c r="JI93" s="11">
        <v>0</v>
      </c>
      <c r="JJ93" s="11">
        <v>0</v>
      </c>
      <c r="JK93" s="11">
        <v>0</v>
      </c>
      <c r="JL93" s="11">
        <v>0</v>
      </c>
      <c r="JM93" s="11">
        <v>0</v>
      </c>
      <c r="JN93" s="11">
        <v>0</v>
      </c>
      <c r="JO93" s="11">
        <v>0</v>
      </c>
      <c r="JP93" s="11">
        <v>0</v>
      </c>
      <c r="JQ93" s="11">
        <v>0</v>
      </c>
      <c r="JR93" s="11">
        <v>0</v>
      </c>
      <c r="JS93" s="11">
        <v>0</v>
      </c>
      <c r="JT93" s="11">
        <v>0</v>
      </c>
      <c r="JU93" s="11">
        <v>0</v>
      </c>
      <c r="JV93" s="11">
        <v>0</v>
      </c>
      <c r="JW93" s="11">
        <v>0</v>
      </c>
      <c r="JX93" s="11">
        <v>0</v>
      </c>
      <c r="JY93" s="11">
        <v>0</v>
      </c>
      <c r="JZ93" s="11">
        <v>0</v>
      </c>
      <c r="KA93" s="11">
        <v>0</v>
      </c>
      <c r="KB93" s="11">
        <v>0</v>
      </c>
      <c r="KC93" s="11">
        <v>0</v>
      </c>
      <c r="KD93" s="11">
        <v>0</v>
      </c>
      <c r="KE93" s="11">
        <v>0</v>
      </c>
      <c r="KF93" s="11">
        <v>0</v>
      </c>
      <c r="KG93" s="11">
        <v>0</v>
      </c>
      <c r="KH93" s="11">
        <v>0</v>
      </c>
      <c r="KI93" s="11">
        <v>0</v>
      </c>
      <c r="KJ93" s="11">
        <v>0</v>
      </c>
      <c r="KK93" s="11">
        <v>0</v>
      </c>
      <c r="KL93" s="11">
        <v>0</v>
      </c>
      <c r="KM93" s="11">
        <v>0</v>
      </c>
      <c r="KN93" s="11">
        <v>0</v>
      </c>
      <c r="KO93" s="11">
        <v>0</v>
      </c>
      <c r="KP93" s="11">
        <v>0</v>
      </c>
      <c r="KQ93" s="11">
        <v>0</v>
      </c>
      <c r="KR93" s="11">
        <v>0</v>
      </c>
      <c r="KS93" s="11">
        <v>0</v>
      </c>
      <c r="KT93" s="11">
        <v>0</v>
      </c>
      <c r="KU93" s="11">
        <v>0</v>
      </c>
      <c r="KV93" s="11">
        <v>0</v>
      </c>
      <c r="KW93" s="11">
        <v>0</v>
      </c>
      <c r="KX93" s="11">
        <v>0</v>
      </c>
      <c r="KY93" s="11">
        <v>0</v>
      </c>
      <c r="KZ93" s="11">
        <v>0</v>
      </c>
      <c r="LA93" s="11">
        <v>0</v>
      </c>
      <c r="LB93" s="11">
        <v>0</v>
      </c>
      <c r="LC93" s="11">
        <v>0</v>
      </c>
      <c r="LD93" s="11">
        <v>0</v>
      </c>
      <c r="LE93" s="11">
        <v>0</v>
      </c>
      <c r="LF93" s="11">
        <v>0</v>
      </c>
      <c r="LG93" s="11">
        <v>0</v>
      </c>
      <c r="LH93" s="11">
        <v>0</v>
      </c>
      <c r="LI93" s="11">
        <v>0</v>
      </c>
      <c r="LJ93" s="11">
        <v>0</v>
      </c>
      <c r="LK93" s="11">
        <v>0</v>
      </c>
      <c r="LL93" s="11">
        <v>0</v>
      </c>
      <c r="LM93" s="11">
        <v>0</v>
      </c>
      <c r="LN93" s="11">
        <v>0</v>
      </c>
      <c r="LO93" s="11">
        <v>0</v>
      </c>
      <c r="LP93" s="11">
        <v>0</v>
      </c>
      <c r="LQ93" s="11">
        <v>0</v>
      </c>
      <c r="LR93" s="11">
        <v>0</v>
      </c>
      <c r="LS93" s="11">
        <v>0</v>
      </c>
      <c r="LT93" s="11">
        <v>0</v>
      </c>
      <c r="LU93" s="11">
        <v>0</v>
      </c>
      <c r="LV93" s="11">
        <v>0</v>
      </c>
      <c r="LW93" s="11">
        <v>0</v>
      </c>
      <c r="LX93" s="11">
        <v>0</v>
      </c>
      <c r="LY93" s="11">
        <v>0</v>
      </c>
      <c r="LZ93" s="11">
        <v>0</v>
      </c>
      <c r="MA93" s="11">
        <v>0</v>
      </c>
      <c r="MB93" s="11">
        <v>0</v>
      </c>
      <c r="MC93" s="11">
        <v>0</v>
      </c>
      <c r="MD93" s="11">
        <v>0</v>
      </c>
      <c r="ME93" s="11">
        <v>0</v>
      </c>
      <c r="MF93" s="11">
        <v>0</v>
      </c>
      <c r="MG93" s="11">
        <v>0</v>
      </c>
      <c r="MH93" s="11">
        <v>0</v>
      </c>
      <c r="MI93" s="11">
        <v>0</v>
      </c>
      <c r="MJ93" s="11">
        <v>0</v>
      </c>
      <c r="MK93" s="11">
        <v>0</v>
      </c>
      <c r="ML93" s="11">
        <v>0</v>
      </c>
      <c r="MM93" s="11">
        <v>0</v>
      </c>
      <c r="MN93" s="11">
        <v>0</v>
      </c>
      <c r="MO93" s="11">
        <v>0</v>
      </c>
      <c r="MP93" s="11">
        <v>0</v>
      </c>
      <c r="MQ93" s="11">
        <v>0</v>
      </c>
      <c r="MR93" s="11">
        <v>0</v>
      </c>
      <c r="MS93" s="11">
        <v>0</v>
      </c>
      <c r="MT93" s="11">
        <v>0</v>
      </c>
      <c r="MU93" s="11">
        <v>0</v>
      </c>
      <c r="MV93" s="11">
        <v>0</v>
      </c>
      <c r="MW93" s="11">
        <v>0</v>
      </c>
      <c r="MX93" s="11">
        <v>0</v>
      </c>
      <c r="MY93" s="11">
        <v>0</v>
      </c>
      <c r="MZ93" s="11">
        <v>0</v>
      </c>
      <c r="NA93" s="11">
        <v>0</v>
      </c>
      <c r="NB93" s="11">
        <v>0</v>
      </c>
      <c r="NC93" s="11">
        <v>0</v>
      </c>
      <c r="ND93" s="11">
        <v>0</v>
      </c>
      <c r="NE93" s="11">
        <v>0</v>
      </c>
      <c r="NF93" s="11">
        <v>0</v>
      </c>
      <c r="NG93" s="11">
        <v>0</v>
      </c>
      <c r="NH93" s="11">
        <v>0</v>
      </c>
      <c r="NI93" s="11">
        <v>0</v>
      </c>
      <c r="NJ93" s="11">
        <v>0</v>
      </c>
      <c r="NK93" s="11">
        <v>0</v>
      </c>
      <c r="NL93" s="11">
        <v>0</v>
      </c>
      <c r="NM93" s="11">
        <v>0</v>
      </c>
      <c r="NN93" s="11">
        <v>0</v>
      </c>
      <c r="NO93" s="11">
        <v>0</v>
      </c>
      <c r="NP93" s="11">
        <v>0</v>
      </c>
      <c r="NQ93" s="11">
        <v>0</v>
      </c>
      <c r="NR93" s="11">
        <v>0</v>
      </c>
      <c r="NS93" s="11">
        <v>0</v>
      </c>
      <c r="NT93" s="11">
        <v>0</v>
      </c>
      <c r="NU93" s="11">
        <v>0</v>
      </c>
      <c r="NV93" s="11">
        <v>0</v>
      </c>
      <c r="NW93" s="11">
        <v>0</v>
      </c>
      <c r="NX93" s="11">
        <v>0</v>
      </c>
      <c r="NY93" s="11">
        <v>0</v>
      </c>
      <c r="NZ93" s="11">
        <v>0</v>
      </c>
      <c r="OA93" s="11">
        <v>0</v>
      </c>
      <c r="OB93" s="11">
        <v>0</v>
      </c>
      <c r="OC93" s="11">
        <v>0</v>
      </c>
      <c r="OD93" s="11">
        <v>0</v>
      </c>
      <c r="OE93" s="11">
        <v>0</v>
      </c>
      <c r="OF93" s="11">
        <v>0</v>
      </c>
      <c r="OG93" s="11">
        <v>0</v>
      </c>
      <c r="OH93" s="11">
        <v>7.4660970426382942</v>
      </c>
      <c r="OI93" s="11">
        <v>0</v>
      </c>
      <c r="OJ93" s="11">
        <v>0</v>
      </c>
      <c r="OK93" s="11">
        <v>0</v>
      </c>
      <c r="OL93" s="11">
        <v>0</v>
      </c>
      <c r="OM93" s="11">
        <v>0</v>
      </c>
      <c r="ON93" s="11">
        <v>0</v>
      </c>
      <c r="OO93" s="11">
        <v>1.8570626440238821E-2</v>
      </c>
      <c r="OP93" s="11">
        <v>0</v>
      </c>
      <c r="OQ93" s="11">
        <v>0</v>
      </c>
      <c r="OR93" s="11">
        <v>4.639421956731729</v>
      </c>
      <c r="OS93" s="11">
        <v>0</v>
      </c>
      <c r="OT93" s="11">
        <v>0</v>
      </c>
      <c r="OU93" s="11">
        <v>0</v>
      </c>
      <c r="OV93" s="11">
        <v>0</v>
      </c>
      <c r="OW93" s="11">
        <v>0</v>
      </c>
      <c r="OX93" s="11">
        <v>0</v>
      </c>
      <c r="OY93" s="11">
        <v>1.1539760542231244E-2</v>
      </c>
      <c r="OZ93" s="11">
        <v>0</v>
      </c>
      <c r="PA93" s="11">
        <v>0</v>
      </c>
      <c r="PB93" s="11">
        <v>3.4897018779392415</v>
      </c>
      <c r="PC93" s="11">
        <v>3.9402217747171861E-3</v>
      </c>
      <c r="PD93" s="11">
        <v>0</v>
      </c>
      <c r="PE93" s="11">
        <v>0</v>
      </c>
      <c r="PF93" s="11">
        <v>0</v>
      </c>
      <c r="PG93" s="11">
        <v>0</v>
      </c>
      <c r="PH93" s="11">
        <v>0</v>
      </c>
      <c r="PI93" s="11">
        <v>0</v>
      </c>
      <c r="PJ93" s="11">
        <v>0</v>
      </c>
      <c r="PK93" s="11">
        <v>0</v>
      </c>
      <c r="PL93" s="11">
        <v>0.6421951738505165</v>
      </c>
      <c r="PM93" s="11">
        <v>7.2510245749655706E-4</v>
      </c>
      <c r="PN93" s="11">
        <v>0</v>
      </c>
      <c r="PO93" s="11">
        <v>0</v>
      </c>
      <c r="PP93" s="11">
        <v>0</v>
      </c>
      <c r="PQ93" s="11">
        <v>0</v>
      </c>
      <c r="PR93" s="11">
        <v>0</v>
      </c>
      <c r="PS93" s="11">
        <v>0</v>
      </c>
      <c r="PT93" s="11">
        <v>0</v>
      </c>
      <c r="PU93" s="11">
        <v>0</v>
      </c>
      <c r="PV93" s="11">
        <v>3.159991960618588</v>
      </c>
      <c r="PW93" s="11">
        <v>0</v>
      </c>
      <c r="PX93" s="11">
        <v>0</v>
      </c>
      <c r="PY93" s="11">
        <v>0</v>
      </c>
      <c r="PZ93" s="11">
        <v>0</v>
      </c>
      <c r="QA93" s="11">
        <v>0</v>
      </c>
      <c r="QB93" s="11">
        <v>0</v>
      </c>
      <c r="QC93" s="11">
        <v>0</v>
      </c>
      <c r="QD93" s="11">
        <v>0</v>
      </c>
      <c r="QE93" s="11">
        <v>0</v>
      </c>
      <c r="QF93" s="11">
        <v>0.46213454096544215</v>
      </c>
      <c r="QG93" s="11">
        <v>0</v>
      </c>
      <c r="QH93" s="11">
        <v>0</v>
      </c>
      <c r="QI93" s="11">
        <v>0</v>
      </c>
      <c r="QJ93" s="11">
        <v>0</v>
      </c>
      <c r="QK93" s="11">
        <v>0</v>
      </c>
      <c r="QL93" s="11">
        <v>0</v>
      </c>
      <c r="QM93" s="11">
        <v>0</v>
      </c>
      <c r="QN93" s="11">
        <v>0</v>
      </c>
      <c r="QO93" s="11">
        <v>0</v>
      </c>
      <c r="QP93" s="11">
        <v>1.869000776079317</v>
      </c>
      <c r="QQ93" s="11">
        <v>0</v>
      </c>
      <c r="QR93" s="11">
        <v>0</v>
      </c>
      <c r="QS93" s="11">
        <v>0</v>
      </c>
      <c r="QT93" s="11">
        <v>0</v>
      </c>
      <c r="QU93" s="11">
        <v>0</v>
      </c>
      <c r="QV93" s="11">
        <v>0</v>
      </c>
      <c r="QW93" s="11">
        <v>0</v>
      </c>
      <c r="QX93" s="11">
        <v>0</v>
      </c>
      <c r="QY93" s="11">
        <v>0</v>
      </c>
      <c r="QZ93" s="11">
        <v>5.3398137409639078E-2</v>
      </c>
      <c r="RA93" s="11">
        <v>0</v>
      </c>
      <c r="RB93" s="11">
        <v>0</v>
      </c>
      <c r="RC93" s="11">
        <v>0</v>
      </c>
      <c r="RD93" s="11">
        <v>0</v>
      </c>
      <c r="RE93" s="11">
        <v>0</v>
      </c>
      <c r="RF93" s="11">
        <v>0</v>
      </c>
      <c r="RG93" s="11">
        <v>0</v>
      </c>
      <c r="RH93" s="11">
        <v>0</v>
      </c>
      <c r="RI93" s="11">
        <v>0</v>
      </c>
      <c r="RJ93" s="11">
        <v>0.78887627695800222</v>
      </c>
      <c r="RK93" s="11">
        <v>0</v>
      </c>
      <c r="RL93" s="11">
        <v>0</v>
      </c>
      <c r="RM93" s="11">
        <v>0</v>
      </c>
      <c r="RN93" s="11">
        <v>0</v>
      </c>
      <c r="RO93" s="11">
        <v>0</v>
      </c>
      <c r="RP93" s="11">
        <v>0</v>
      </c>
      <c r="RQ93" s="11">
        <v>0</v>
      </c>
      <c r="RR93" s="11">
        <v>0</v>
      </c>
      <c r="RS93" s="11">
        <v>0</v>
      </c>
      <c r="RT93" s="11">
        <v>1.3780535061303996</v>
      </c>
      <c r="RU93" s="11">
        <v>0</v>
      </c>
      <c r="RV93" s="11">
        <v>0</v>
      </c>
      <c r="RW93" s="11">
        <v>0</v>
      </c>
      <c r="RX93" s="11">
        <v>0</v>
      </c>
      <c r="RY93" s="11">
        <v>0</v>
      </c>
      <c r="RZ93" s="11">
        <v>0</v>
      </c>
      <c r="SA93" s="11">
        <v>0</v>
      </c>
      <c r="SB93" s="11">
        <v>0</v>
      </c>
      <c r="SC93" s="11">
        <v>0</v>
      </c>
      <c r="SD93" s="11">
        <v>1.5599365220172459</v>
      </c>
      <c r="SE93" s="11">
        <v>0</v>
      </c>
      <c r="SF93" s="11">
        <v>0</v>
      </c>
      <c r="SG93" s="11">
        <v>0</v>
      </c>
      <c r="SH93" s="11">
        <v>0</v>
      </c>
      <c r="SI93" s="11">
        <v>0</v>
      </c>
      <c r="SJ93" s="11">
        <v>0</v>
      </c>
      <c r="SK93" s="11">
        <v>0</v>
      </c>
      <c r="SL93" s="11">
        <v>0</v>
      </c>
      <c r="SM93" s="11">
        <v>0</v>
      </c>
      <c r="SN93" s="11">
        <v>0</v>
      </c>
      <c r="SO93" s="11">
        <v>0</v>
      </c>
      <c r="SP93" s="11">
        <v>0</v>
      </c>
      <c r="SQ93" s="11">
        <v>0</v>
      </c>
      <c r="SR93" s="11">
        <v>0</v>
      </c>
      <c r="SS93" s="11">
        <v>0</v>
      </c>
      <c r="ST93" s="11">
        <v>0</v>
      </c>
      <c r="SU93" s="11">
        <v>0</v>
      </c>
      <c r="SV93" s="11">
        <v>0</v>
      </c>
      <c r="SW93" s="11">
        <v>0</v>
      </c>
      <c r="SX93" s="11">
        <v>4.5281138348145165</v>
      </c>
      <c r="SY93" s="11">
        <v>0</v>
      </c>
      <c r="SZ93" s="11">
        <v>0</v>
      </c>
      <c r="TA93" s="11">
        <v>0</v>
      </c>
      <c r="TB93" s="11">
        <v>0</v>
      </c>
      <c r="TC93" s="11">
        <v>0</v>
      </c>
      <c r="TD93" s="11">
        <v>0</v>
      </c>
      <c r="TE93" s="11">
        <v>0</v>
      </c>
      <c r="TF93" s="11">
        <v>0</v>
      </c>
      <c r="TG93" s="11">
        <v>0</v>
      </c>
      <c r="TH93" s="11">
        <v>0.26258216479005531</v>
      </c>
      <c r="TI93" s="11">
        <v>0</v>
      </c>
      <c r="TJ93" s="11">
        <v>0</v>
      </c>
      <c r="TK93" s="11">
        <v>0</v>
      </c>
      <c r="TL93" s="11">
        <v>0</v>
      </c>
      <c r="TM93" s="11">
        <v>0</v>
      </c>
      <c r="TN93" s="11">
        <v>0</v>
      </c>
      <c r="TO93" s="11">
        <v>0</v>
      </c>
      <c r="TP93" s="11">
        <v>0</v>
      </c>
      <c r="TQ93" s="11">
        <v>0</v>
      </c>
      <c r="TR93" s="11">
        <v>0</v>
      </c>
      <c r="TS93" s="11">
        <v>0</v>
      </c>
      <c r="TT93" s="11">
        <v>0</v>
      </c>
      <c r="TU93" s="11">
        <v>0</v>
      </c>
      <c r="TV93" s="11">
        <v>0</v>
      </c>
      <c r="TW93" s="11">
        <v>0</v>
      </c>
      <c r="TX93" s="11">
        <v>0</v>
      </c>
      <c r="TY93" s="11">
        <v>0</v>
      </c>
      <c r="TZ93" s="11">
        <v>0</v>
      </c>
      <c r="UA93" s="11">
        <v>0</v>
      </c>
      <c r="UB93" s="11">
        <v>0</v>
      </c>
      <c r="UC93" s="11">
        <v>0</v>
      </c>
      <c r="UD93" s="11">
        <v>0</v>
      </c>
      <c r="UE93" s="11">
        <v>0</v>
      </c>
      <c r="UF93" s="11">
        <v>0</v>
      </c>
      <c r="UG93" s="11">
        <v>0</v>
      </c>
      <c r="UH93" s="11">
        <v>0</v>
      </c>
      <c r="UI93" s="11">
        <v>0</v>
      </c>
      <c r="UJ93" s="11">
        <v>0</v>
      </c>
      <c r="UK93" s="11">
        <v>0</v>
      </c>
      <c r="UL93" s="11">
        <v>0</v>
      </c>
      <c r="UM93" s="11">
        <v>0</v>
      </c>
      <c r="UN93" s="11">
        <v>0</v>
      </c>
      <c r="UO93" s="11">
        <v>0</v>
      </c>
      <c r="UP93" s="11">
        <v>0</v>
      </c>
      <c r="UQ93" s="11">
        <v>0</v>
      </c>
      <c r="UR93" s="11">
        <v>0</v>
      </c>
      <c r="US93" s="11">
        <v>0</v>
      </c>
      <c r="UT93" s="11">
        <v>0</v>
      </c>
      <c r="UU93" s="11">
        <v>0</v>
      </c>
      <c r="UV93" s="11">
        <v>0</v>
      </c>
      <c r="UW93" s="11">
        <v>0</v>
      </c>
      <c r="UX93" s="11">
        <v>0</v>
      </c>
      <c r="UY93" s="11">
        <v>0</v>
      </c>
      <c r="UZ93" s="11">
        <v>0</v>
      </c>
      <c r="VA93" s="11">
        <v>0</v>
      </c>
      <c r="VB93" s="11">
        <v>0</v>
      </c>
      <c r="VC93" s="11">
        <v>0</v>
      </c>
      <c r="VD93" s="11">
        <v>0</v>
      </c>
      <c r="VE93" s="11">
        <v>0</v>
      </c>
      <c r="VF93" s="11">
        <v>0</v>
      </c>
      <c r="VG93" s="11">
        <v>0</v>
      </c>
      <c r="VH93" s="11">
        <v>0</v>
      </c>
      <c r="VI93" s="11">
        <v>0</v>
      </c>
      <c r="VJ93" s="11">
        <v>0</v>
      </c>
      <c r="VK93" s="11">
        <v>0</v>
      </c>
      <c r="VL93" s="11">
        <v>0</v>
      </c>
      <c r="VM93" s="11">
        <v>0</v>
      </c>
      <c r="VN93" s="11">
        <v>0</v>
      </c>
      <c r="VO93" s="11">
        <v>0</v>
      </c>
      <c r="VP93" s="11">
        <v>0</v>
      </c>
      <c r="VQ93" s="11">
        <v>0</v>
      </c>
      <c r="VR93" s="11">
        <v>0</v>
      </c>
      <c r="VS93" s="11">
        <v>0</v>
      </c>
      <c r="VT93" s="11">
        <v>0</v>
      </c>
      <c r="VU93" s="11">
        <v>0</v>
      </c>
      <c r="VV93" s="11">
        <v>0</v>
      </c>
      <c r="VW93" s="11">
        <v>0</v>
      </c>
      <c r="VX93" s="11">
        <v>0</v>
      </c>
      <c r="VY93" s="11">
        <v>0</v>
      </c>
      <c r="VZ93" s="11">
        <v>0</v>
      </c>
      <c r="WA93" s="11">
        <v>0</v>
      </c>
      <c r="WB93" s="11">
        <v>0</v>
      </c>
      <c r="WC93" s="11">
        <v>0</v>
      </c>
      <c r="WD93" s="11">
        <v>0</v>
      </c>
      <c r="WE93" s="11">
        <v>0</v>
      </c>
      <c r="WF93" s="11">
        <v>0</v>
      </c>
      <c r="WG93" s="11">
        <v>0</v>
      </c>
      <c r="WH93" s="11">
        <v>0</v>
      </c>
      <c r="WI93" s="11">
        <v>0</v>
      </c>
      <c r="WJ93" s="11">
        <v>0</v>
      </c>
      <c r="WK93" s="11">
        <v>0</v>
      </c>
      <c r="WL93" s="11">
        <v>0</v>
      </c>
      <c r="WM93" s="11">
        <v>0</v>
      </c>
      <c r="WN93" s="11">
        <v>0</v>
      </c>
      <c r="WO93" s="11">
        <v>0</v>
      </c>
      <c r="WP93" s="11">
        <v>0</v>
      </c>
      <c r="WQ93" s="11">
        <v>0</v>
      </c>
      <c r="WR93" s="11">
        <v>0</v>
      </c>
      <c r="WS93" s="11">
        <v>0</v>
      </c>
      <c r="WT93" s="11">
        <v>0.20002862393256596</v>
      </c>
      <c r="WU93" s="11">
        <v>0</v>
      </c>
      <c r="WV93" s="11">
        <v>0</v>
      </c>
      <c r="WW93" s="11">
        <v>0</v>
      </c>
      <c r="WX93" s="11">
        <v>0</v>
      </c>
      <c r="WY93" s="11">
        <v>0</v>
      </c>
      <c r="WZ93" s="11">
        <v>0</v>
      </c>
      <c r="XA93" s="11">
        <v>0</v>
      </c>
      <c r="XB93" s="11">
        <v>0</v>
      </c>
      <c r="XC93" s="11">
        <v>0</v>
      </c>
      <c r="XD93" s="11">
        <v>0.36866967821089813</v>
      </c>
      <c r="XE93" s="11">
        <v>0</v>
      </c>
      <c r="XF93" s="11">
        <v>0</v>
      </c>
      <c r="XG93" s="11">
        <v>0</v>
      </c>
      <c r="XH93" s="11">
        <v>0</v>
      </c>
      <c r="XI93" s="11">
        <v>0</v>
      </c>
      <c r="XJ93" s="11">
        <v>0</v>
      </c>
      <c r="XK93" s="11">
        <v>0</v>
      </c>
      <c r="XL93" s="11">
        <v>0</v>
      </c>
      <c r="XM93" s="11">
        <v>0</v>
      </c>
      <c r="XN93" s="11">
        <v>0</v>
      </c>
      <c r="XO93" s="11">
        <v>0</v>
      </c>
      <c r="XP93" s="11">
        <v>0</v>
      </c>
    </row>
    <row r="94" spans="1:640">
      <c r="A94" s="6">
        <v>408</v>
      </c>
      <c r="B94" s="3" t="s">
        <v>211</v>
      </c>
      <c r="C94" s="8">
        <f t="shared" si="13"/>
        <v>244.44199636187457</v>
      </c>
      <c r="D94" s="8">
        <f t="shared" si="14"/>
        <v>153.08182600959904</v>
      </c>
      <c r="E94" s="60">
        <f t="shared" si="17"/>
        <v>397.52382237147361</v>
      </c>
      <c r="F94" s="9">
        <f t="shared" si="15"/>
        <v>116.82892021595278</v>
      </c>
      <c r="G94" s="9">
        <f t="shared" si="16"/>
        <v>0.38046076371171561</v>
      </c>
      <c r="H94" s="9">
        <f t="shared" si="18"/>
        <v>117.20938097966449</v>
      </c>
      <c r="I94" s="10">
        <f t="shared" si="19"/>
        <v>361.27091657782734</v>
      </c>
      <c r="J94" s="10">
        <f t="shared" si="20"/>
        <v>153.46228677331075</v>
      </c>
      <c r="K94" s="10">
        <f t="shared" si="21"/>
        <v>514.73320335113806</v>
      </c>
      <c r="L94" s="57">
        <v>108.79184967364984</v>
      </c>
      <c r="M94" s="57">
        <v>2.3641330648303115E-2</v>
      </c>
      <c r="N94" s="57">
        <v>135.62650535757643</v>
      </c>
      <c r="O94" s="57">
        <v>0</v>
      </c>
      <c r="P94" s="57">
        <v>0</v>
      </c>
      <c r="Q94" s="57">
        <v>0</v>
      </c>
      <c r="R94" s="57">
        <v>1.9005960322110331</v>
      </c>
      <c r="S94" s="57">
        <v>151.181229977388</v>
      </c>
      <c r="T94" s="57">
        <v>0</v>
      </c>
      <c r="U94" s="58">
        <v>41.486076301400288</v>
      </c>
      <c r="V94" s="58">
        <v>4.3506147449793421E-3</v>
      </c>
      <c r="W94" s="58">
        <v>75.33849329980751</v>
      </c>
      <c r="X94" s="58">
        <v>0</v>
      </c>
      <c r="Y94" s="58">
        <v>0</v>
      </c>
      <c r="Z94" s="58">
        <v>0</v>
      </c>
      <c r="AA94" s="58">
        <v>0.34975870203735993</v>
      </c>
      <c r="AB94" s="58">
        <v>3.0702061674355706E-2</v>
      </c>
      <c r="AC94" s="58">
        <v>0</v>
      </c>
      <c r="AD94" s="59">
        <f t="shared" si="12"/>
        <v>150.27792597505012</v>
      </c>
      <c r="AE94" s="59">
        <f t="shared" si="12"/>
        <v>2.7991945393282456E-2</v>
      </c>
      <c r="AF94" s="59">
        <f t="shared" si="12"/>
        <v>210.96499865738394</v>
      </c>
      <c r="AG94" s="59">
        <f t="shared" si="12"/>
        <v>0</v>
      </c>
      <c r="AH94" s="59">
        <f t="shared" si="12"/>
        <v>0</v>
      </c>
      <c r="AI94" s="59">
        <f t="shared" si="12"/>
        <v>0</v>
      </c>
      <c r="AJ94" s="59">
        <f t="shared" si="22"/>
        <v>2.2503547342483929</v>
      </c>
      <c r="AK94" s="59">
        <f t="shared" si="22"/>
        <v>151.21193203906236</v>
      </c>
      <c r="AL94" s="59">
        <f t="shared" si="22"/>
        <v>0</v>
      </c>
      <c r="AM94" s="11">
        <v>0</v>
      </c>
      <c r="AN94" s="11">
        <v>0</v>
      </c>
      <c r="AO94" s="11">
        <v>48.48000249463977</v>
      </c>
      <c r="AP94" s="11">
        <v>0</v>
      </c>
      <c r="AQ94" s="11">
        <v>0</v>
      </c>
      <c r="AR94" s="11">
        <v>0</v>
      </c>
      <c r="AS94" s="11">
        <v>0</v>
      </c>
      <c r="AT94" s="11">
        <v>0</v>
      </c>
      <c r="AU94" s="11">
        <v>0</v>
      </c>
      <c r="AV94" s="11">
        <v>0</v>
      </c>
      <c r="AW94" s="11">
        <v>0</v>
      </c>
      <c r="AX94" s="11">
        <v>0</v>
      </c>
      <c r="AY94" s="11">
        <v>3.5139975053602317</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62.737407470468973</v>
      </c>
      <c r="CD94" s="11">
        <v>0</v>
      </c>
      <c r="CE94" s="11">
        <v>0</v>
      </c>
      <c r="CF94" s="11">
        <v>0</v>
      </c>
      <c r="CG94" s="11">
        <v>0</v>
      </c>
      <c r="CH94" s="11">
        <v>0</v>
      </c>
      <c r="CI94" s="11">
        <v>0</v>
      </c>
      <c r="CJ94" s="11">
        <v>0</v>
      </c>
      <c r="CK94" s="11">
        <v>0</v>
      </c>
      <c r="CL94" s="11">
        <v>0</v>
      </c>
      <c r="CM94" s="11">
        <v>67.332592529531027</v>
      </c>
      <c r="CN94" s="11">
        <v>0</v>
      </c>
      <c r="CO94" s="11">
        <v>0</v>
      </c>
      <c r="CP94" s="11">
        <v>0</v>
      </c>
      <c r="CQ94" s="11">
        <v>0</v>
      </c>
      <c r="CR94" s="11">
        <v>0</v>
      </c>
      <c r="CS94" s="11">
        <v>0</v>
      </c>
      <c r="CT94" s="11">
        <v>0</v>
      </c>
      <c r="CU94" s="11">
        <v>0</v>
      </c>
      <c r="CV94" s="11">
        <v>0</v>
      </c>
      <c r="CW94" s="11">
        <v>0</v>
      </c>
      <c r="CX94" s="11">
        <v>0</v>
      </c>
      <c r="CY94" s="11">
        <v>0</v>
      </c>
      <c r="CZ94" s="11">
        <v>0</v>
      </c>
      <c r="DA94" s="11">
        <v>0</v>
      </c>
      <c r="DB94" s="11">
        <v>1.0079383256442942E-3</v>
      </c>
      <c r="DC94" s="11">
        <v>0</v>
      </c>
      <c r="DD94" s="11">
        <v>0</v>
      </c>
      <c r="DE94" s="11">
        <v>0</v>
      </c>
      <c r="DF94" s="11">
        <v>0</v>
      </c>
      <c r="DG94" s="11">
        <v>0</v>
      </c>
      <c r="DH94" s="11">
        <v>0</v>
      </c>
      <c r="DI94" s="11">
        <v>0</v>
      </c>
      <c r="DJ94" s="11">
        <v>0</v>
      </c>
      <c r="DK94" s="11">
        <v>0</v>
      </c>
      <c r="DL94" s="11">
        <v>3.0702061674355706E-2</v>
      </c>
      <c r="DM94" s="11">
        <v>0</v>
      </c>
      <c r="DN94" s="11">
        <v>0</v>
      </c>
      <c r="DO94" s="11">
        <v>0</v>
      </c>
      <c r="DP94" s="11">
        <v>0</v>
      </c>
      <c r="DQ94" s="11">
        <v>0</v>
      </c>
      <c r="DR94" s="11">
        <v>0</v>
      </c>
      <c r="DS94" s="11">
        <v>0</v>
      </c>
      <c r="DT94" s="11">
        <v>0</v>
      </c>
      <c r="DU94" s="11">
        <v>0</v>
      </c>
      <c r="DV94" s="11">
        <v>0</v>
      </c>
      <c r="DW94" s="11">
        <v>0</v>
      </c>
      <c r="DX94" s="11">
        <v>0</v>
      </c>
      <c r="DY94" s="11">
        <v>0</v>
      </c>
      <c r="DZ94" s="11">
        <v>0</v>
      </c>
      <c r="EA94" s="11">
        <v>0</v>
      </c>
      <c r="EB94" s="11">
        <v>0</v>
      </c>
      <c r="EC94" s="11">
        <v>0</v>
      </c>
      <c r="ED94" s="11">
        <v>0</v>
      </c>
      <c r="EE94" s="11">
        <v>0</v>
      </c>
      <c r="EF94" s="11">
        <v>0</v>
      </c>
      <c r="EG94" s="11">
        <v>0</v>
      </c>
      <c r="EH94" s="11">
        <v>0</v>
      </c>
      <c r="EI94" s="11">
        <v>0</v>
      </c>
      <c r="EJ94" s="11">
        <v>0</v>
      </c>
      <c r="EK94" s="11">
        <v>0</v>
      </c>
      <c r="EL94" s="11">
        <v>0</v>
      </c>
      <c r="EM94" s="11">
        <v>0</v>
      </c>
      <c r="EN94" s="11">
        <v>0</v>
      </c>
      <c r="EO94" s="11">
        <v>0</v>
      </c>
      <c r="EP94" s="11">
        <v>0</v>
      </c>
      <c r="EQ94" s="11">
        <v>0</v>
      </c>
      <c r="ER94" s="11">
        <v>0</v>
      </c>
      <c r="ES94" s="11">
        <v>0</v>
      </c>
      <c r="ET94" s="11">
        <v>0</v>
      </c>
      <c r="EU94" s="11">
        <v>0</v>
      </c>
      <c r="EV94" s="11">
        <v>0</v>
      </c>
      <c r="EW94" s="11">
        <v>0</v>
      </c>
      <c r="EX94" s="11">
        <v>0</v>
      </c>
      <c r="EY94" s="11">
        <v>0</v>
      </c>
      <c r="EZ94" s="11">
        <v>0</v>
      </c>
      <c r="FA94" s="11">
        <v>0</v>
      </c>
      <c r="FB94" s="11">
        <v>0</v>
      </c>
      <c r="FC94" s="11">
        <v>0</v>
      </c>
      <c r="FD94" s="11">
        <v>0</v>
      </c>
      <c r="FE94" s="11">
        <v>0</v>
      </c>
      <c r="FF94" s="11">
        <v>0</v>
      </c>
      <c r="FG94" s="11">
        <v>0</v>
      </c>
      <c r="FH94" s="11">
        <v>0</v>
      </c>
      <c r="FI94" s="11">
        <v>0</v>
      </c>
      <c r="FJ94" s="11">
        <v>0</v>
      </c>
      <c r="FK94" s="11">
        <v>0</v>
      </c>
      <c r="FL94" s="11">
        <v>0</v>
      </c>
      <c r="FM94" s="11">
        <v>0</v>
      </c>
      <c r="FN94" s="11">
        <v>0</v>
      </c>
      <c r="FO94" s="11">
        <v>0</v>
      </c>
      <c r="FP94" s="11">
        <v>0</v>
      </c>
      <c r="FQ94" s="11">
        <v>0</v>
      </c>
      <c r="FR94" s="11">
        <v>0</v>
      </c>
      <c r="FS94" s="11">
        <v>0</v>
      </c>
      <c r="FT94" s="11">
        <v>0</v>
      </c>
      <c r="FU94" s="11">
        <v>0</v>
      </c>
      <c r="FV94" s="11">
        <v>0</v>
      </c>
      <c r="FW94" s="11">
        <v>0</v>
      </c>
      <c r="FX94" s="11">
        <v>0</v>
      </c>
      <c r="FY94" s="11">
        <v>0</v>
      </c>
      <c r="FZ94" s="11">
        <v>0</v>
      </c>
      <c r="GA94" s="11">
        <v>0</v>
      </c>
      <c r="GB94" s="11">
        <v>0</v>
      </c>
      <c r="GC94" s="11">
        <v>0</v>
      </c>
      <c r="GD94" s="11">
        <v>0</v>
      </c>
      <c r="GE94" s="11">
        <v>0</v>
      </c>
      <c r="GF94" s="11">
        <v>0</v>
      </c>
      <c r="GG94" s="11">
        <v>0</v>
      </c>
      <c r="GH94" s="11">
        <v>0</v>
      </c>
      <c r="GI94" s="11">
        <v>0</v>
      </c>
      <c r="GJ94" s="11">
        <v>0</v>
      </c>
      <c r="GK94" s="11">
        <v>0</v>
      </c>
      <c r="GL94" s="11">
        <v>0</v>
      </c>
      <c r="GM94" s="11">
        <v>0</v>
      </c>
      <c r="GN94" s="11">
        <v>0</v>
      </c>
      <c r="GO94" s="11">
        <v>0</v>
      </c>
      <c r="GP94" s="11">
        <v>0</v>
      </c>
      <c r="GQ94" s="11">
        <v>2.36</v>
      </c>
      <c r="GR94" s="11">
        <v>0</v>
      </c>
      <c r="GS94" s="11">
        <v>0</v>
      </c>
      <c r="GT94" s="11">
        <v>0</v>
      </c>
      <c r="GU94" s="11">
        <v>0</v>
      </c>
      <c r="GV94" s="11">
        <v>0</v>
      </c>
      <c r="GW94" s="11">
        <v>0</v>
      </c>
      <c r="GX94" s="11">
        <v>0</v>
      </c>
      <c r="GY94" s="11">
        <v>0</v>
      </c>
      <c r="GZ94" s="11">
        <v>0</v>
      </c>
      <c r="HA94" s="11">
        <v>0</v>
      </c>
      <c r="HB94" s="11">
        <v>0</v>
      </c>
      <c r="HC94" s="11">
        <v>0</v>
      </c>
      <c r="HD94" s="11">
        <v>0</v>
      </c>
      <c r="HE94" s="11">
        <v>0</v>
      </c>
      <c r="HF94" s="11">
        <v>0</v>
      </c>
      <c r="HG94" s="11">
        <v>0</v>
      </c>
      <c r="HH94" s="11">
        <v>0</v>
      </c>
      <c r="HI94" s="11">
        <v>0</v>
      </c>
      <c r="HJ94" s="11">
        <v>0</v>
      </c>
      <c r="HK94" s="11">
        <v>0</v>
      </c>
      <c r="HL94" s="11">
        <v>0</v>
      </c>
      <c r="HM94" s="11">
        <v>0</v>
      </c>
      <c r="HN94" s="11">
        <v>0</v>
      </c>
      <c r="HO94" s="11">
        <v>0</v>
      </c>
      <c r="HP94" s="11">
        <v>0</v>
      </c>
      <c r="HQ94" s="11">
        <v>0</v>
      </c>
      <c r="HR94" s="11">
        <v>0</v>
      </c>
      <c r="HS94" s="11">
        <v>0</v>
      </c>
      <c r="HT94" s="11">
        <v>0</v>
      </c>
      <c r="HU94" s="11">
        <v>0</v>
      </c>
      <c r="HV94" s="11">
        <v>0</v>
      </c>
      <c r="HW94" s="11">
        <v>0</v>
      </c>
      <c r="HX94" s="11">
        <v>0</v>
      </c>
      <c r="HY94" s="11">
        <v>0</v>
      </c>
      <c r="HZ94" s="11">
        <v>0</v>
      </c>
      <c r="IA94" s="11">
        <v>0</v>
      </c>
      <c r="IB94" s="11">
        <v>0</v>
      </c>
      <c r="IC94" s="11">
        <v>0</v>
      </c>
      <c r="ID94" s="11">
        <v>0</v>
      </c>
      <c r="IE94" s="11">
        <v>0</v>
      </c>
      <c r="IF94" s="11">
        <v>0</v>
      </c>
      <c r="IG94" s="11">
        <v>0</v>
      </c>
      <c r="IH94" s="11">
        <v>0</v>
      </c>
      <c r="II94" s="11">
        <v>0</v>
      </c>
      <c r="IJ94" s="11">
        <v>0</v>
      </c>
      <c r="IK94" s="11">
        <v>0</v>
      </c>
      <c r="IL94" s="11">
        <v>0</v>
      </c>
      <c r="IM94" s="11">
        <v>0</v>
      </c>
      <c r="IN94" s="11">
        <v>0</v>
      </c>
      <c r="IO94" s="11">
        <v>0</v>
      </c>
      <c r="IP94" s="11">
        <v>0</v>
      </c>
      <c r="IQ94" s="11">
        <v>0</v>
      </c>
      <c r="IR94" s="11">
        <v>0</v>
      </c>
      <c r="IS94" s="11">
        <v>0</v>
      </c>
      <c r="IT94" s="11">
        <v>0</v>
      </c>
      <c r="IU94" s="11">
        <v>0</v>
      </c>
      <c r="IV94" s="11">
        <v>0</v>
      </c>
      <c r="IW94" s="11">
        <v>0</v>
      </c>
      <c r="IX94" s="11">
        <v>0</v>
      </c>
      <c r="IY94" s="11">
        <v>0</v>
      </c>
      <c r="IZ94" s="11">
        <v>0</v>
      </c>
      <c r="JA94" s="11">
        <v>0</v>
      </c>
      <c r="JB94" s="11">
        <v>0</v>
      </c>
      <c r="JC94" s="11">
        <v>0</v>
      </c>
      <c r="JD94" s="11">
        <v>0</v>
      </c>
      <c r="JE94" s="11">
        <v>0</v>
      </c>
      <c r="JF94" s="11">
        <v>0</v>
      </c>
      <c r="JG94" s="11">
        <v>0</v>
      </c>
      <c r="JH94" s="11">
        <v>0</v>
      </c>
      <c r="JI94" s="11">
        <v>0</v>
      </c>
      <c r="JJ94" s="11">
        <v>0</v>
      </c>
      <c r="JK94" s="11">
        <v>0</v>
      </c>
      <c r="JL94" s="11">
        <v>0</v>
      </c>
      <c r="JM94" s="11">
        <v>0</v>
      </c>
      <c r="JN94" s="11">
        <v>0</v>
      </c>
      <c r="JO94" s="11">
        <v>0</v>
      </c>
      <c r="JP94" s="11">
        <v>0</v>
      </c>
      <c r="JQ94" s="11">
        <v>0</v>
      </c>
      <c r="JR94" s="11">
        <v>0</v>
      </c>
      <c r="JS94" s="11">
        <v>0</v>
      </c>
      <c r="JT94" s="11">
        <v>0</v>
      </c>
      <c r="JU94" s="11">
        <v>0</v>
      </c>
      <c r="JV94" s="11">
        <v>0</v>
      </c>
      <c r="JW94" s="11">
        <v>0</v>
      </c>
      <c r="JX94" s="11">
        <v>0</v>
      </c>
      <c r="JY94" s="11">
        <v>0</v>
      </c>
      <c r="JZ94" s="11">
        <v>0</v>
      </c>
      <c r="KA94" s="11">
        <v>0</v>
      </c>
      <c r="KB94" s="11">
        <v>0</v>
      </c>
      <c r="KC94" s="11">
        <v>0</v>
      </c>
      <c r="KD94" s="11">
        <v>0</v>
      </c>
      <c r="KE94" s="11">
        <v>0</v>
      </c>
      <c r="KF94" s="11">
        <v>0</v>
      </c>
      <c r="KG94" s="11">
        <v>0</v>
      </c>
      <c r="KH94" s="11">
        <v>0</v>
      </c>
      <c r="KI94" s="11">
        <v>0</v>
      </c>
      <c r="KJ94" s="11">
        <v>0</v>
      </c>
      <c r="KK94" s="11">
        <v>0</v>
      </c>
      <c r="KL94" s="11">
        <v>0</v>
      </c>
      <c r="KM94" s="11">
        <v>0</v>
      </c>
      <c r="KN94" s="11">
        <v>0</v>
      </c>
      <c r="KO94" s="11">
        <v>0</v>
      </c>
      <c r="KP94" s="11">
        <v>0</v>
      </c>
      <c r="KQ94" s="11">
        <v>0</v>
      </c>
      <c r="KR94" s="11">
        <v>0</v>
      </c>
      <c r="KS94" s="11">
        <v>0</v>
      </c>
      <c r="KT94" s="11">
        <v>0</v>
      </c>
      <c r="KU94" s="11">
        <v>0</v>
      </c>
      <c r="KV94" s="11">
        <v>0</v>
      </c>
      <c r="KW94" s="11">
        <v>0</v>
      </c>
      <c r="KX94" s="11">
        <v>0</v>
      </c>
      <c r="KY94" s="11">
        <v>0</v>
      </c>
      <c r="KZ94" s="11">
        <v>0</v>
      </c>
      <c r="LA94" s="11">
        <v>0</v>
      </c>
      <c r="LB94" s="11">
        <v>0</v>
      </c>
      <c r="LC94" s="11">
        <v>0</v>
      </c>
      <c r="LD94" s="11">
        <v>0</v>
      </c>
      <c r="LE94" s="11">
        <v>0</v>
      </c>
      <c r="LF94" s="11">
        <v>0</v>
      </c>
      <c r="LG94" s="11">
        <v>0</v>
      </c>
      <c r="LH94" s="11">
        <v>0</v>
      </c>
      <c r="LI94" s="11">
        <v>0</v>
      </c>
      <c r="LJ94" s="11">
        <v>0</v>
      </c>
      <c r="LK94" s="11">
        <v>0</v>
      </c>
      <c r="LL94" s="11">
        <v>0</v>
      </c>
      <c r="LM94" s="11">
        <v>0</v>
      </c>
      <c r="LN94" s="11">
        <v>0</v>
      </c>
      <c r="LO94" s="11">
        <v>0</v>
      </c>
      <c r="LP94" s="11">
        <v>0</v>
      </c>
      <c r="LQ94" s="11">
        <v>0</v>
      </c>
      <c r="LR94" s="11">
        <v>0</v>
      </c>
      <c r="LS94" s="11">
        <v>0</v>
      </c>
      <c r="LT94" s="11">
        <v>0</v>
      </c>
      <c r="LU94" s="11">
        <v>0</v>
      </c>
      <c r="LV94" s="11">
        <v>0</v>
      </c>
      <c r="LW94" s="11">
        <v>0</v>
      </c>
      <c r="LX94" s="11">
        <v>0</v>
      </c>
      <c r="LY94" s="11">
        <v>0</v>
      </c>
      <c r="LZ94" s="11">
        <v>0</v>
      </c>
      <c r="MA94" s="11">
        <v>0</v>
      </c>
      <c r="MB94" s="11">
        <v>0</v>
      </c>
      <c r="MC94" s="11">
        <v>0</v>
      </c>
      <c r="MD94" s="11">
        <v>0</v>
      </c>
      <c r="ME94" s="11">
        <v>0</v>
      </c>
      <c r="MF94" s="11">
        <v>0</v>
      </c>
      <c r="MG94" s="11">
        <v>0</v>
      </c>
      <c r="MH94" s="11">
        <v>0</v>
      </c>
      <c r="MI94" s="11">
        <v>0</v>
      </c>
      <c r="MJ94" s="11">
        <v>0</v>
      </c>
      <c r="MK94" s="11">
        <v>0</v>
      </c>
      <c r="ML94" s="11">
        <v>0</v>
      </c>
      <c r="MM94" s="11">
        <v>0</v>
      </c>
      <c r="MN94" s="11">
        <v>0</v>
      </c>
      <c r="MO94" s="11">
        <v>0</v>
      </c>
      <c r="MP94" s="11">
        <v>0</v>
      </c>
      <c r="MQ94" s="11">
        <v>0</v>
      </c>
      <c r="MR94" s="11">
        <v>0</v>
      </c>
      <c r="MS94" s="11">
        <v>0</v>
      </c>
      <c r="MT94" s="11">
        <v>0</v>
      </c>
      <c r="MU94" s="11">
        <v>0</v>
      </c>
      <c r="MV94" s="11">
        <v>0</v>
      </c>
      <c r="MW94" s="11">
        <v>0</v>
      </c>
      <c r="MX94" s="11">
        <v>0</v>
      </c>
      <c r="MY94" s="11">
        <v>0</v>
      </c>
      <c r="MZ94" s="11">
        <v>0</v>
      </c>
      <c r="NA94" s="11">
        <v>0</v>
      </c>
      <c r="NB94" s="11">
        <v>0</v>
      </c>
      <c r="NC94" s="11">
        <v>0</v>
      </c>
      <c r="ND94" s="11">
        <v>0</v>
      </c>
      <c r="NE94" s="11">
        <v>0</v>
      </c>
      <c r="NF94" s="11">
        <v>0</v>
      </c>
      <c r="NG94" s="11">
        <v>0</v>
      </c>
      <c r="NH94" s="11">
        <v>0</v>
      </c>
      <c r="NI94" s="11">
        <v>0</v>
      </c>
      <c r="NJ94" s="11">
        <v>0</v>
      </c>
      <c r="NK94" s="11">
        <v>0</v>
      </c>
      <c r="NL94" s="11">
        <v>0</v>
      </c>
      <c r="NM94" s="11">
        <v>0</v>
      </c>
      <c r="NN94" s="11">
        <v>0</v>
      </c>
      <c r="NO94" s="11">
        <v>0</v>
      </c>
      <c r="NP94" s="11">
        <v>0</v>
      </c>
      <c r="NQ94" s="11">
        <v>0</v>
      </c>
      <c r="NR94" s="11">
        <v>0</v>
      </c>
      <c r="NS94" s="11">
        <v>0</v>
      </c>
      <c r="NT94" s="11">
        <v>0</v>
      </c>
      <c r="NU94" s="11">
        <v>0</v>
      </c>
      <c r="NV94" s="11">
        <v>0</v>
      </c>
      <c r="NW94" s="11">
        <v>0</v>
      </c>
      <c r="NX94" s="11">
        <v>0</v>
      </c>
      <c r="NY94" s="11">
        <v>0</v>
      </c>
      <c r="NZ94" s="11">
        <v>0</v>
      </c>
      <c r="OA94" s="11">
        <v>0</v>
      </c>
      <c r="OB94" s="11">
        <v>0</v>
      </c>
      <c r="OC94" s="11">
        <v>0</v>
      </c>
      <c r="OD94" s="11">
        <v>0</v>
      </c>
      <c r="OE94" s="11">
        <v>0</v>
      </c>
      <c r="OF94" s="11">
        <v>0</v>
      </c>
      <c r="OG94" s="11">
        <v>0</v>
      </c>
      <c r="OH94" s="11">
        <v>44.79611211338824</v>
      </c>
      <c r="OI94" s="11">
        <v>0</v>
      </c>
      <c r="OJ94" s="11">
        <v>0</v>
      </c>
      <c r="OK94" s="11">
        <v>0</v>
      </c>
      <c r="OL94" s="11">
        <v>0</v>
      </c>
      <c r="OM94" s="11">
        <v>0</v>
      </c>
      <c r="ON94" s="11">
        <v>0</v>
      </c>
      <c r="OO94" s="11">
        <v>0</v>
      </c>
      <c r="OP94" s="11">
        <v>0</v>
      </c>
      <c r="OQ94" s="11">
        <v>0</v>
      </c>
      <c r="OR94" s="11">
        <v>27.836239594553859</v>
      </c>
      <c r="OS94" s="11">
        <v>0</v>
      </c>
      <c r="OT94" s="11">
        <v>0</v>
      </c>
      <c r="OU94" s="11">
        <v>0</v>
      </c>
      <c r="OV94" s="11">
        <v>0</v>
      </c>
      <c r="OW94" s="11">
        <v>0</v>
      </c>
      <c r="OX94" s="11">
        <v>0</v>
      </c>
      <c r="OY94" s="11">
        <v>0</v>
      </c>
      <c r="OZ94" s="11">
        <v>0</v>
      </c>
      <c r="PA94" s="11">
        <v>0</v>
      </c>
      <c r="PB94" s="11">
        <v>20.938162571046998</v>
      </c>
      <c r="PC94" s="11">
        <v>2.3641330648303115E-2</v>
      </c>
      <c r="PD94" s="11">
        <v>24.409095392467698</v>
      </c>
      <c r="PE94" s="11">
        <v>0</v>
      </c>
      <c r="PF94" s="11">
        <v>0</v>
      </c>
      <c r="PG94" s="11">
        <v>0</v>
      </c>
      <c r="PH94" s="11">
        <v>1.9005960322110331</v>
      </c>
      <c r="PI94" s="11">
        <v>0</v>
      </c>
      <c r="PJ94" s="11">
        <v>0</v>
      </c>
      <c r="PK94" s="11">
        <v>0</v>
      </c>
      <c r="PL94" s="11">
        <v>3.8531620816745362</v>
      </c>
      <c r="PM94" s="11">
        <v>4.3506147449793421E-3</v>
      </c>
      <c r="PN94" s="11">
        <v>4.491903264916246</v>
      </c>
      <c r="PO94" s="11">
        <v>0</v>
      </c>
      <c r="PP94" s="11">
        <v>0</v>
      </c>
      <c r="PQ94" s="11">
        <v>0</v>
      </c>
      <c r="PR94" s="11">
        <v>0.34975870203735993</v>
      </c>
      <c r="PS94" s="11">
        <v>0</v>
      </c>
      <c r="PT94" s="11">
        <v>0</v>
      </c>
      <c r="PU94" s="11">
        <v>0</v>
      </c>
      <c r="PV94" s="11">
        <v>0</v>
      </c>
      <c r="PW94" s="11">
        <v>0</v>
      </c>
      <c r="PX94" s="11">
        <v>0</v>
      </c>
      <c r="PY94" s="11">
        <v>0</v>
      </c>
      <c r="PZ94" s="11">
        <v>0</v>
      </c>
      <c r="QA94" s="11">
        <v>0</v>
      </c>
      <c r="QB94" s="11">
        <v>0</v>
      </c>
      <c r="QC94" s="11">
        <v>0</v>
      </c>
      <c r="QD94" s="11">
        <v>0</v>
      </c>
      <c r="QE94" s="11">
        <v>0</v>
      </c>
      <c r="QF94" s="11">
        <v>0</v>
      </c>
      <c r="QG94" s="11">
        <v>0</v>
      </c>
      <c r="QH94" s="11">
        <v>0</v>
      </c>
      <c r="QI94" s="11">
        <v>0</v>
      </c>
      <c r="QJ94" s="11">
        <v>0</v>
      </c>
      <c r="QK94" s="11">
        <v>0</v>
      </c>
      <c r="QL94" s="11">
        <v>0</v>
      </c>
      <c r="QM94" s="11">
        <v>0</v>
      </c>
      <c r="QN94" s="11">
        <v>0</v>
      </c>
      <c r="QO94" s="11">
        <v>0</v>
      </c>
      <c r="QP94" s="11">
        <v>14.954806209797201</v>
      </c>
      <c r="QQ94" s="11">
        <v>0</v>
      </c>
      <c r="QR94" s="11">
        <v>0</v>
      </c>
      <c r="QS94" s="11">
        <v>0</v>
      </c>
      <c r="QT94" s="11">
        <v>0</v>
      </c>
      <c r="QU94" s="11">
        <v>0</v>
      </c>
      <c r="QV94" s="11">
        <v>0</v>
      </c>
      <c r="QW94" s="11">
        <v>0</v>
      </c>
      <c r="QX94" s="11">
        <v>0</v>
      </c>
      <c r="QY94" s="11">
        <v>0</v>
      </c>
      <c r="QZ94" s="11">
        <v>0.42726509648671501</v>
      </c>
      <c r="RA94" s="11">
        <v>0</v>
      </c>
      <c r="RB94" s="11">
        <v>0</v>
      </c>
      <c r="RC94" s="11">
        <v>0</v>
      </c>
      <c r="RD94" s="11">
        <v>0</v>
      </c>
      <c r="RE94" s="11">
        <v>0</v>
      </c>
      <c r="RF94" s="11">
        <v>0</v>
      </c>
      <c r="RG94" s="11">
        <v>0</v>
      </c>
      <c r="RH94" s="11">
        <v>0</v>
      </c>
      <c r="RI94" s="11">
        <v>0</v>
      </c>
      <c r="RJ94" s="11">
        <v>7.8842224744608398</v>
      </c>
      <c r="RK94" s="11">
        <v>0</v>
      </c>
      <c r="RL94" s="11">
        <v>0</v>
      </c>
      <c r="RM94" s="11">
        <v>0</v>
      </c>
      <c r="RN94" s="11">
        <v>0</v>
      </c>
      <c r="RO94" s="11">
        <v>0</v>
      </c>
      <c r="RP94" s="11">
        <v>0</v>
      </c>
      <c r="RQ94" s="11">
        <v>0</v>
      </c>
      <c r="RR94" s="11">
        <v>0</v>
      </c>
      <c r="RS94" s="11">
        <v>0</v>
      </c>
      <c r="RT94" s="11">
        <v>8.2769699081597849</v>
      </c>
      <c r="RU94" s="11">
        <v>0</v>
      </c>
      <c r="RV94" s="11">
        <v>0</v>
      </c>
      <c r="RW94" s="11">
        <v>0</v>
      </c>
      <c r="RX94" s="11">
        <v>0</v>
      </c>
      <c r="RY94" s="11">
        <v>0</v>
      </c>
      <c r="RZ94" s="11">
        <v>0</v>
      </c>
      <c r="SA94" s="11">
        <v>0</v>
      </c>
      <c r="SB94" s="11">
        <v>0</v>
      </c>
      <c r="SC94" s="11">
        <v>0</v>
      </c>
      <c r="SD94" s="11">
        <v>9.3694095286851731</v>
      </c>
      <c r="SE94" s="11">
        <v>0</v>
      </c>
      <c r="SF94" s="11">
        <v>0</v>
      </c>
      <c r="SG94" s="11">
        <v>0</v>
      </c>
      <c r="SH94" s="11">
        <v>0</v>
      </c>
      <c r="SI94" s="11">
        <v>0</v>
      </c>
      <c r="SJ94" s="11">
        <v>0</v>
      </c>
      <c r="SK94" s="11">
        <v>0</v>
      </c>
      <c r="SL94" s="11">
        <v>0</v>
      </c>
      <c r="SM94" s="11">
        <v>0</v>
      </c>
      <c r="SN94" s="11">
        <v>0</v>
      </c>
      <c r="SO94" s="11">
        <v>0</v>
      </c>
      <c r="SP94" s="11">
        <v>0</v>
      </c>
      <c r="SQ94" s="11">
        <v>0</v>
      </c>
      <c r="SR94" s="11">
        <v>0</v>
      </c>
      <c r="SS94" s="11">
        <v>0</v>
      </c>
      <c r="ST94" s="11">
        <v>0</v>
      </c>
      <c r="SU94" s="11">
        <v>0</v>
      </c>
      <c r="SV94" s="11">
        <v>0</v>
      </c>
      <c r="SW94" s="11">
        <v>0</v>
      </c>
      <c r="SX94" s="11">
        <v>9.0562276696290329</v>
      </c>
      <c r="SY94" s="11">
        <v>0</v>
      </c>
      <c r="SZ94" s="11">
        <v>0</v>
      </c>
      <c r="TA94" s="11">
        <v>0</v>
      </c>
      <c r="TB94" s="11">
        <v>0</v>
      </c>
      <c r="TC94" s="11">
        <v>0</v>
      </c>
      <c r="TD94" s="11">
        <v>0</v>
      </c>
      <c r="TE94" s="11">
        <v>151.18022203906236</v>
      </c>
      <c r="TF94" s="11">
        <v>0</v>
      </c>
      <c r="TG94" s="11">
        <v>0</v>
      </c>
      <c r="TH94" s="11">
        <v>0.52534872716774406</v>
      </c>
      <c r="TI94" s="11">
        <v>0</v>
      </c>
      <c r="TJ94" s="11">
        <v>0</v>
      </c>
      <c r="TK94" s="11">
        <v>0</v>
      </c>
      <c r="TL94" s="11">
        <v>0</v>
      </c>
      <c r="TM94" s="11">
        <v>0</v>
      </c>
      <c r="TN94" s="11">
        <v>0</v>
      </c>
      <c r="TO94" s="11">
        <v>0</v>
      </c>
      <c r="TP94" s="11">
        <v>0</v>
      </c>
      <c r="TQ94" s="11">
        <v>0</v>
      </c>
      <c r="TR94" s="11">
        <v>0</v>
      </c>
      <c r="TS94" s="11">
        <v>0</v>
      </c>
      <c r="TT94" s="11">
        <v>0</v>
      </c>
      <c r="TU94" s="11">
        <v>0</v>
      </c>
      <c r="TV94" s="11">
        <v>0</v>
      </c>
      <c r="TW94" s="11">
        <v>0</v>
      </c>
      <c r="TX94" s="11">
        <v>0</v>
      </c>
      <c r="TY94" s="11">
        <v>0</v>
      </c>
      <c r="TZ94" s="11">
        <v>0</v>
      </c>
      <c r="UA94" s="11">
        <v>0</v>
      </c>
      <c r="UB94" s="11">
        <v>0</v>
      </c>
      <c r="UC94" s="11">
        <v>0</v>
      </c>
      <c r="UD94" s="11">
        <v>0</v>
      </c>
      <c r="UE94" s="11">
        <v>0</v>
      </c>
      <c r="UF94" s="11">
        <v>0</v>
      </c>
      <c r="UG94" s="11">
        <v>0</v>
      </c>
      <c r="UH94" s="11">
        <v>0</v>
      </c>
      <c r="UI94" s="11">
        <v>0</v>
      </c>
      <c r="UJ94" s="11">
        <v>0</v>
      </c>
      <c r="UK94" s="11">
        <v>0</v>
      </c>
      <c r="UL94" s="11">
        <v>0</v>
      </c>
      <c r="UM94" s="11">
        <v>0</v>
      </c>
      <c r="UN94" s="11">
        <v>0</v>
      </c>
      <c r="UO94" s="11">
        <v>0</v>
      </c>
      <c r="UP94" s="11">
        <v>0</v>
      </c>
      <c r="UQ94" s="11">
        <v>0</v>
      </c>
      <c r="UR94" s="11">
        <v>0</v>
      </c>
      <c r="US94" s="11">
        <v>0</v>
      </c>
      <c r="UT94" s="11">
        <v>0</v>
      </c>
      <c r="UU94" s="11">
        <v>0</v>
      </c>
      <c r="UV94" s="11">
        <v>0</v>
      </c>
      <c r="UW94" s="11">
        <v>0</v>
      </c>
      <c r="UX94" s="11">
        <v>0</v>
      </c>
      <c r="UY94" s="11">
        <v>0</v>
      </c>
      <c r="UZ94" s="11">
        <v>0</v>
      </c>
      <c r="VA94" s="11">
        <v>0</v>
      </c>
      <c r="VB94" s="11">
        <v>0</v>
      </c>
      <c r="VC94" s="11">
        <v>0</v>
      </c>
      <c r="VD94" s="11">
        <v>0</v>
      </c>
      <c r="VE94" s="11">
        <v>0</v>
      </c>
      <c r="VF94" s="11">
        <v>0</v>
      </c>
      <c r="VG94" s="11">
        <v>0</v>
      </c>
      <c r="VH94" s="11">
        <v>0</v>
      </c>
      <c r="VI94" s="11">
        <v>0</v>
      </c>
      <c r="VJ94" s="11">
        <v>0</v>
      </c>
      <c r="VK94" s="11">
        <v>0</v>
      </c>
      <c r="VL94" s="11">
        <v>0</v>
      </c>
      <c r="VM94" s="11">
        <v>0</v>
      </c>
      <c r="VN94" s="11">
        <v>0</v>
      </c>
      <c r="VO94" s="11">
        <v>0</v>
      </c>
      <c r="VP94" s="11">
        <v>0</v>
      </c>
      <c r="VQ94" s="11">
        <v>0</v>
      </c>
      <c r="VR94" s="11">
        <v>0</v>
      </c>
      <c r="VS94" s="11">
        <v>0</v>
      </c>
      <c r="VT94" s="11">
        <v>0</v>
      </c>
      <c r="VU94" s="11">
        <v>0</v>
      </c>
      <c r="VV94" s="11">
        <v>0</v>
      </c>
      <c r="VW94" s="11">
        <v>0</v>
      </c>
      <c r="VX94" s="11">
        <v>0</v>
      </c>
      <c r="VY94" s="11">
        <v>0</v>
      </c>
      <c r="VZ94" s="11">
        <v>0</v>
      </c>
      <c r="WA94" s="11">
        <v>0</v>
      </c>
      <c r="WB94" s="11">
        <v>0</v>
      </c>
      <c r="WC94" s="11">
        <v>0</v>
      </c>
      <c r="WD94" s="11">
        <v>0</v>
      </c>
      <c r="WE94" s="11">
        <v>0</v>
      </c>
      <c r="WF94" s="11">
        <v>0</v>
      </c>
      <c r="WG94" s="11">
        <v>0</v>
      </c>
      <c r="WH94" s="11">
        <v>0</v>
      </c>
      <c r="WI94" s="11">
        <v>0</v>
      </c>
      <c r="WJ94" s="11">
        <v>0</v>
      </c>
      <c r="WK94" s="11">
        <v>0</v>
      </c>
      <c r="WL94" s="11">
        <v>0</v>
      </c>
      <c r="WM94" s="11">
        <v>0</v>
      </c>
      <c r="WN94" s="11">
        <v>0</v>
      </c>
      <c r="WO94" s="11">
        <v>0</v>
      </c>
      <c r="WP94" s="11">
        <v>0</v>
      </c>
      <c r="WQ94" s="11">
        <v>0</v>
      </c>
      <c r="WR94" s="11">
        <v>0</v>
      </c>
      <c r="WS94" s="11">
        <v>0</v>
      </c>
      <c r="WT94" s="11">
        <v>0</v>
      </c>
      <c r="WU94" s="11">
        <v>0</v>
      </c>
      <c r="WV94" s="11">
        <v>0</v>
      </c>
      <c r="WW94" s="11">
        <v>0</v>
      </c>
      <c r="WX94" s="11">
        <v>0</v>
      </c>
      <c r="WY94" s="11">
        <v>0</v>
      </c>
      <c r="WZ94" s="11">
        <v>0</v>
      </c>
      <c r="XA94" s="11">
        <v>0</v>
      </c>
      <c r="XB94" s="11">
        <v>0</v>
      </c>
      <c r="XC94" s="11">
        <v>0</v>
      </c>
      <c r="XD94" s="11">
        <v>0</v>
      </c>
      <c r="XE94" s="11">
        <v>0</v>
      </c>
      <c r="XF94" s="11">
        <v>0</v>
      </c>
      <c r="XG94" s="11">
        <v>0</v>
      </c>
      <c r="XH94" s="11">
        <v>0</v>
      </c>
      <c r="XI94" s="11">
        <v>0</v>
      </c>
      <c r="XJ94" s="11">
        <v>0</v>
      </c>
      <c r="XK94" s="11">
        <v>0</v>
      </c>
      <c r="XL94" s="11">
        <v>0</v>
      </c>
      <c r="XM94" s="11">
        <v>0</v>
      </c>
      <c r="XN94" s="11">
        <v>0</v>
      </c>
      <c r="XO94" s="11">
        <v>0</v>
      </c>
      <c r="XP94" s="11">
        <v>0</v>
      </c>
    </row>
    <row r="95" spans="1:640">
      <c r="A95" s="6">
        <v>410</v>
      </c>
      <c r="B95" s="3" t="s">
        <v>212</v>
      </c>
      <c r="C95" s="8">
        <f t="shared" si="13"/>
        <v>68819.457003481279</v>
      </c>
      <c r="D95" s="8">
        <f t="shared" si="14"/>
        <v>197014.66754785125</v>
      </c>
      <c r="E95" s="60">
        <f t="shared" si="17"/>
        <v>265834.12455133256</v>
      </c>
      <c r="F95" s="9">
        <f t="shared" si="15"/>
        <v>28372.605201378203</v>
      </c>
      <c r="G95" s="9">
        <f t="shared" si="16"/>
        <v>206793.0731342303</v>
      </c>
      <c r="H95" s="9">
        <f t="shared" si="18"/>
        <v>235165.67833560851</v>
      </c>
      <c r="I95" s="10">
        <f t="shared" si="19"/>
        <v>97192.062204859481</v>
      </c>
      <c r="J95" s="10">
        <f t="shared" si="20"/>
        <v>403807.74068208155</v>
      </c>
      <c r="K95" s="10">
        <f t="shared" si="21"/>
        <v>500999.80288694106</v>
      </c>
      <c r="L95" s="57">
        <v>46526.737735287781</v>
      </c>
      <c r="M95" s="57">
        <v>22168.60579692262</v>
      </c>
      <c r="N95" s="57">
        <v>124.11347127087851</v>
      </c>
      <c r="O95" s="57">
        <v>11448.65871</v>
      </c>
      <c r="P95" s="57">
        <v>3486.484676206298</v>
      </c>
      <c r="Q95" s="57">
        <v>0</v>
      </c>
      <c r="R95" s="57">
        <v>10486.31566605188</v>
      </c>
      <c r="S95" s="57">
        <v>171502.95297336875</v>
      </c>
      <c r="T95" s="57">
        <v>90.255522224333248</v>
      </c>
      <c r="U95" s="58">
        <v>17811.323851383302</v>
      </c>
      <c r="V95" s="58">
        <v>10508.256931163029</v>
      </c>
      <c r="W95" s="58">
        <v>53.024418831872978</v>
      </c>
      <c r="X95" s="58">
        <v>14500</v>
      </c>
      <c r="Y95" s="58">
        <v>1048.2040630245103</v>
      </c>
      <c r="Z95" s="58">
        <v>0</v>
      </c>
      <c r="AA95" s="58">
        <v>6168.7528067760068</v>
      </c>
      <c r="AB95" s="58">
        <v>184922.80206685545</v>
      </c>
      <c r="AC95" s="58">
        <v>153.31419757433113</v>
      </c>
      <c r="AD95" s="59">
        <f t="shared" si="12"/>
        <v>64338.061586671087</v>
      </c>
      <c r="AE95" s="59">
        <f t="shared" si="12"/>
        <v>32676.862728085649</v>
      </c>
      <c r="AF95" s="59">
        <f t="shared" si="12"/>
        <v>177.1378901027515</v>
      </c>
      <c r="AG95" s="59">
        <f t="shared" si="12"/>
        <v>25948.65871</v>
      </c>
      <c r="AH95" s="59">
        <f t="shared" si="12"/>
        <v>4534.6887392308081</v>
      </c>
      <c r="AI95" s="59">
        <f t="shared" si="12"/>
        <v>0</v>
      </c>
      <c r="AJ95" s="59">
        <f t="shared" si="22"/>
        <v>16655.068472827887</v>
      </c>
      <c r="AK95" s="59">
        <f t="shared" si="22"/>
        <v>356425.75504022418</v>
      </c>
      <c r="AL95" s="59">
        <f t="shared" si="22"/>
        <v>243.56971979866438</v>
      </c>
      <c r="AM95" s="11">
        <v>0</v>
      </c>
      <c r="AN95" s="11">
        <v>8276.1492091876935</v>
      </c>
      <c r="AO95" s="11">
        <v>40.755873928543757</v>
      </c>
      <c r="AP95" s="11">
        <v>0</v>
      </c>
      <c r="AQ95" s="11">
        <v>3065.5920000000001</v>
      </c>
      <c r="AR95" s="11">
        <v>0</v>
      </c>
      <c r="AS95" s="11">
        <v>0</v>
      </c>
      <c r="AT95" s="11">
        <v>58450.382368264014</v>
      </c>
      <c r="AU95" s="11">
        <v>-4.941801231326514E-2</v>
      </c>
      <c r="AV95" s="11">
        <v>0</v>
      </c>
      <c r="AW95" s="11">
        <v>0</v>
      </c>
      <c r="AX95" s="11">
        <v>599.88379081230698</v>
      </c>
      <c r="AY95" s="11">
        <v>2.9541260714562396</v>
      </c>
      <c r="AZ95" s="11">
        <v>0</v>
      </c>
      <c r="BA95" s="11">
        <v>0</v>
      </c>
      <c r="BB95" s="11">
        <v>0</v>
      </c>
      <c r="BC95" s="11">
        <v>0</v>
      </c>
      <c r="BD95" s="11">
        <v>4458.8896317359795</v>
      </c>
      <c r="BE95" s="11">
        <v>-3.5819876867348591E-3</v>
      </c>
      <c r="BF95" s="11">
        <v>0</v>
      </c>
      <c r="BG95" s="11">
        <v>0</v>
      </c>
      <c r="BH95" s="11">
        <v>127.74738251354393</v>
      </c>
      <c r="BI95" s="11">
        <v>0</v>
      </c>
      <c r="BJ95" s="11">
        <v>0</v>
      </c>
      <c r="BK95" s="11">
        <v>0</v>
      </c>
      <c r="BL95" s="11">
        <v>0</v>
      </c>
      <c r="BM95" s="11">
        <v>0</v>
      </c>
      <c r="BN95" s="11">
        <v>23312.237775058009</v>
      </c>
      <c r="BO95" s="11">
        <v>0</v>
      </c>
      <c r="BP95" s="11">
        <v>0</v>
      </c>
      <c r="BQ95" s="11">
        <v>0</v>
      </c>
      <c r="BR95" s="11">
        <v>67.860337486456075</v>
      </c>
      <c r="BS95" s="11">
        <v>0</v>
      </c>
      <c r="BT95" s="11">
        <v>0</v>
      </c>
      <c r="BU95" s="11">
        <v>0</v>
      </c>
      <c r="BV95" s="11">
        <v>0</v>
      </c>
      <c r="BW95" s="11">
        <v>0</v>
      </c>
      <c r="BX95" s="11">
        <v>12383.630034941994</v>
      </c>
      <c r="BY95" s="11">
        <v>0</v>
      </c>
      <c r="BZ95" s="11">
        <v>0</v>
      </c>
      <c r="CA95" s="11">
        <v>0</v>
      </c>
      <c r="CB95" s="11">
        <v>3167.4820960758661</v>
      </c>
      <c r="CC95" s="11">
        <v>39.057135157386213</v>
      </c>
      <c r="CD95" s="11">
        <v>0</v>
      </c>
      <c r="CE95" s="11">
        <v>0</v>
      </c>
      <c r="CF95" s="11">
        <v>0</v>
      </c>
      <c r="CG95" s="11">
        <v>0</v>
      </c>
      <c r="CH95" s="11">
        <v>22404.637631599966</v>
      </c>
      <c r="CI95" s="11">
        <v>4.8233572284515238E-5</v>
      </c>
      <c r="CJ95" s="11">
        <v>0</v>
      </c>
      <c r="CK95" s="11">
        <v>0</v>
      </c>
      <c r="CL95" s="11">
        <v>467.61530392413351</v>
      </c>
      <c r="CM95" s="11">
        <v>41.917864842613788</v>
      </c>
      <c r="CN95" s="11">
        <v>0</v>
      </c>
      <c r="CO95" s="11">
        <v>1000</v>
      </c>
      <c r="CP95" s="11">
        <v>0</v>
      </c>
      <c r="CQ95" s="11">
        <v>0</v>
      </c>
      <c r="CR95" s="11">
        <v>25977.527668400027</v>
      </c>
      <c r="CS95" s="11">
        <v>5.1766427715484767E-5</v>
      </c>
      <c r="CT95" s="11">
        <v>0</v>
      </c>
      <c r="CU95" s="11">
        <v>0</v>
      </c>
      <c r="CV95" s="11">
        <v>145.32302841416424</v>
      </c>
      <c r="CW95" s="11">
        <v>0</v>
      </c>
      <c r="CX95" s="11">
        <v>0</v>
      </c>
      <c r="CY95" s="11">
        <v>0</v>
      </c>
      <c r="CZ95" s="11">
        <v>0</v>
      </c>
      <c r="DA95" s="11">
        <v>0</v>
      </c>
      <c r="DB95" s="11">
        <v>2494.1151769302805</v>
      </c>
      <c r="DC95" s="11">
        <v>0</v>
      </c>
      <c r="DD95" s="11">
        <v>0</v>
      </c>
      <c r="DE95" s="11">
        <v>0</v>
      </c>
      <c r="DF95" s="11">
        <v>4426.5769715858351</v>
      </c>
      <c r="DG95" s="11">
        <v>0</v>
      </c>
      <c r="DH95" s="11">
        <v>0</v>
      </c>
      <c r="DI95" s="11">
        <v>0</v>
      </c>
      <c r="DJ95" s="11">
        <v>0</v>
      </c>
      <c r="DK95" s="11">
        <v>0</v>
      </c>
      <c r="DL95" s="11">
        <v>75971.392333069729</v>
      </c>
      <c r="DM95" s="11">
        <v>0</v>
      </c>
      <c r="DN95" s="11">
        <v>0</v>
      </c>
      <c r="DO95" s="11">
        <v>0</v>
      </c>
      <c r="DP95" s="11">
        <v>1808.9144003419945</v>
      </c>
      <c r="DQ95" s="11">
        <v>0</v>
      </c>
      <c r="DR95" s="11">
        <v>0</v>
      </c>
      <c r="DS95" s="11">
        <v>0</v>
      </c>
      <c r="DT95" s="11">
        <v>0</v>
      </c>
      <c r="DU95" s="11">
        <v>10500.985556051879</v>
      </c>
      <c r="DV95" s="11">
        <v>0</v>
      </c>
      <c r="DW95" s="11">
        <v>0</v>
      </c>
      <c r="DX95" s="11">
        <v>0</v>
      </c>
      <c r="DY95" s="11">
        <v>0</v>
      </c>
      <c r="DZ95" s="11">
        <v>1062.6379519107384</v>
      </c>
      <c r="EA95" s="11">
        <v>0</v>
      </c>
      <c r="EB95" s="11">
        <v>0</v>
      </c>
      <c r="EC95" s="11">
        <v>0</v>
      </c>
      <c r="ED95" s="11">
        <v>0</v>
      </c>
      <c r="EE95" s="11">
        <v>6168.7528067760068</v>
      </c>
      <c r="EF95" s="11">
        <v>0</v>
      </c>
      <c r="EG95" s="11">
        <v>0</v>
      </c>
      <c r="EH95" s="11">
        <v>0</v>
      </c>
      <c r="EI95" s="11">
        <v>0</v>
      </c>
      <c r="EJ95" s="11">
        <v>0</v>
      </c>
      <c r="EK95" s="11">
        <v>0</v>
      </c>
      <c r="EL95" s="11">
        <v>0</v>
      </c>
      <c r="EM95" s="11">
        <v>0</v>
      </c>
      <c r="EN95" s="11">
        <v>0</v>
      </c>
      <c r="EO95" s="11">
        <v>-14.669889999999999</v>
      </c>
      <c r="EP95" s="11">
        <v>0</v>
      </c>
      <c r="EQ95" s="11">
        <v>0</v>
      </c>
      <c r="ER95" s="11">
        <v>0</v>
      </c>
      <c r="ES95" s="11">
        <v>0</v>
      </c>
      <c r="ET95" s="11">
        <v>0</v>
      </c>
      <c r="EU95" s="11">
        <v>0</v>
      </c>
      <c r="EV95" s="11">
        <v>0</v>
      </c>
      <c r="EW95" s="11">
        <v>0</v>
      </c>
      <c r="EX95" s="11">
        <v>0</v>
      </c>
      <c r="EY95" s="11">
        <v>0</v>
      </c>
      <c r="EZ95" s="11">
        <v>3622.1790000000001</v>
      </c>
      <c r="FA95" s="11">
        <v>0</v>
      </c>
      <c r="FB95" s="11">
        <v>0</v>
      </c>
      <c r="FC95" s="11">
        <v>0</v>
      </c>
      <c r="FD95" s="11">
        <v>3120</v>
      </c>
      <c r="FE95" s="11">
        <v>0</v>
      </c>
      <c r="FF95" s="11">
        <v>0</v>
      </c>
      <c r="FG95" s="11">
        <v>0</v>
      </c>
      <c r="FH95" s="11">
        <v>0</v>
      </c>
      <c r="FI95" s="11">
        <v>0</v>
      </c>
      <c r="FJ95" s="11">
        <v>21341.558089999999</v>
      </c>
      <c r="FK95" s="11">
        <v>35.7605</v>
      </c>
      <c r="FL95" s="11">
        <v>0</v>
      </c>
      <c r="FM95" s="11">
        <v>0</v>
      </c>
      <c r="FN95" s="11">
        <v>4530</v>
      </c>
      <c r="FO95" s="11">
        <v>0</v>
      </c>
      <c r="FP95" s="11">
        <v>0</v>
      </c>
      <c r="FQ95" s="11">
        <v>0</v>
      </c>
      <c r="FR95" s="11">
        <v>0</v>
      </c>
      <c r="FS95" s="11">
        <v>0</v>
      </c>
      <c r="FT95" s="11">
        <v>0</v>
      </c>
      <c r="FU95" s="11">
        <v>0</v>
      </c>
      <c r="FV95" s="11">
        <v>0</v>
      </c>
      <c r="FW95" s="11">
        <v>0</v>
      </c>
      <c r="FX95" s="11">
        <v>0</v>
      </c>
      <c r="FY95" s="11">
        <v>0</v>
      </c>
      <c r="FZ95" s="11">
        <v>0</v>
      </c>
      <c r="GA95" s="11">
        <v>0</v>
      </c>
      <c r="GB95" s="11">
        <v>0</v>
      </c>
      <c r="GC95" s="11">
        <v>0</v>
      </c>
      <c r="GD95" s="11">
        <v>907.96400000000006</v>
      </c>
      <c r="GE95" s="11">
        <v>0</v>
      </c>
      <c r="GF95" s="11">
        <v>0</v>
      </c>
      <c r="GG95" s="11">
        <v>0</v>
      </c>
      <c r="GH95" s="11">
        <v>0</v>
      </c>
      <c r="GI95" s="11">
        <v>0</v>
      </c>
      <c r="GJ95" s="11">
        <v>0</v>
      </c>
      <c r="GK95" s="11">
        <v>0</v>
      </c>
      <c r="GL95" s="11">
        <v>0</v>
      </c>
      <c r="GM95" s="11">
        <v>0</v>
      </c>
      <c r="GN95" s="11">
        <v>0</v>
      </c>
      <c r="GO95" s="11">
        <v>0</v>
      </c>
      <c r="GP95" s="11">
        <v>0</v>
      </c>
      <c r="GQ95" s="11">
        <v>1344.569</v>
      </c>
      <c r="GR95" s="11">
        <v>338.83800000000002</v>
      </c>
      <c r="GS95" s="11">
        <v>0</v>
      </c>
      <c r="GT95" s="11">
        <v>0</v>
      </c>
      <c r="GU95" s="11">
        <v>0</v>
      </c>
      <c r="GV95" s="11">
        <v>0</v>
      </c>
      <c r="GW95" s="11">
        <v>0</v>
      </c>
      <c r="GX95" s="11">
        <v>12142.677</v>
      </c>
      <c r="GY95" s="11">
        <v>4.2069999999999999</v>
      </c>
      <c r="GZ95" s="11">
        <v>0</v>
      </c>
      <c r="HA95" s="11">
        <v>0</v>
      </c>
      <c r="HB95" s="11">
        <v>48.670017787514531</v>
      </c>
      <c r="HC95" s="11">
        <v>0</v>
      </c>
      <c r="HD95" s="11">
        <v>0</v>
      </c>
      <c r="HE95" s="11">
        <v>0</v>
      </c>
      <c r="HF95" s="11">
        <v>0</v>
      </c>
      <c r="HG95" s="11">
        <v>0</v>
      </c>
      <c r="HH95" s="11">
        <v>152.64717476042307</v>
      </c>
      <c r="HI95" s="11">
        <v>0</v>
      </c>
      <c r="HJ95" s="11">
        <v>0</v>
      </c>
      <c r="HK95" s="11">
        <v>0</v>
      </c>
      <c r="HL95" s="11">
        <v>5.6616035179756166</v>
      </c>
      <c r="HM95" s="11">
        <v>0</v>
      </c>
      <c r="HN95" s="11">
        <v>0</v>
      </c>
      <c r="HO95" s="11">
        <v>0</v>
      </c>
      <c r="HP95" s="11">
        <v>0</v>
      </c>
      <c r="HQ95" s="11">
        <v>0</v>
      </c>
      <c r="HR95" s="11">
        <v>17.756882387134716</v>
      </c>
      <c r="HS95" s="11">
        <v>0</v>
      </c>
      <c r="HT95" s="11">
        <v>0</v>
      </c>
      <c r="HU95" s="11">
        <v>0</v>
      </c>
      <c r="HV95" s="11">
        <v>110.038</v>
      </c>
      <c r="HW95" s="11">
        <v>0</v>
      </c>
      <c r="HX95" s="11">
        <v>0</v>
      </c>
      <c r="HY95" s="11">
        <v>0</v>
      </c>
      <c r="HZ95" s="11">
        <v>0</v>
      </c>
      <c r="IA95" s="11">
        <v>0</v>
      </c>
      <c r="IB95" s="11">
        <v>77.262</v>
      </c>
      <c r="IC95" s="11">
        <v>0</v>
      </c>
      <c r="ID95" s="11">
        <v>0</v>
      </c>
      <c r="IE95" s="11">
        <v>0</v>
      </c>
      <c r="IF95" s="11">
        <v>190.22953000000001</v>
      </c>
      <c r="IG95" s="11">
        <v>0</v>
      </c>
      <c r="IH95" s="11">
        <v>0</v>
      </c>
      <c r="II95" s="11">
        <v>0</v>
      </c>
      <c r="IJ95" s="11">
        <v>0</v>
      </c>
      <c r="IK95" s="11">
        <v>0</v>
      </c>
      <c r="IL95" s="11">
        <v>1000</v>
      </c>
      <c r="IM95" s="11">
        <v>0</v>
      </c>
      <c r="IN95" s="11">
        <v>0</v>
      </c>
      <c r="IO95" s="11">
        <v>0</v>
      </c>
      <c r="IP95" s="11">
        <v>0</v>
      </c>
      <c r="IQ95" s="11">
        <v>0</v>
      </c>
      <c r="IR95" s="11">
        <v>6000</v>
      </c>
      <c r="IS95" s="11">
        <v>0</v>
      </c>
      <c r="IT95" s="11">
        <v>0</v>
      </c>
      <c r="IU95" s="11">
        <v>0</v>
      </c>
      <c r="IV95" s="11">
        <v>10500</v>
      </c>
      <c r="IW95" s="11">
        <v>0</v>
      </c>
      <c r="IX95" s="11">
        <v>0</v>
      </c>
      <c r="IY95" s="11">
        <v>0</v>
      </c>
      <c r="IZ95" s="11">
        <v>0</v>
      </c>
      <c r="JA95" s="11">
        <v>0</v>
      </c>
      <c r="JB95" s="11">
        <v>0</v>
      </c>
      <c r="JC95" s="11">
        <v>0</v>
      </c>
      <c r="JD95" s="11">
        <v>0</v>
      </c>
      <c r="JE95" s="11">
        <v>0</v>
      </c>
      <c r="JF95" s="11">
        <v>0</v>
      </c>
      <c r="JG95" s="11">
        <v>0</v>
      </c>
      <c r="JH95" s="11">
        <v>0</v>
      </c>
      <c r="JI95" s="11">
        <v>0</v>
      </c>
      <c r="JJ95" s="11">
        <v>0</v>
      </c>
      <c r="JK95" s="11">
        <v>0</v>
      </c>
      <c r="JL95" s="11">
        <v>0</v>
      </c>
      <c r="JM95" s="11">
        <v>0</v>
      </c>
      <c r="JN95" s="11">
        <v>0</v>
      </c>
      <c r="JO95" s="11">
        <v>0</v>
      </c>
      <c r="JP95" s="11">
        <v>35</v>
      </c>
      <c r="JQ95" s="11">
        <v>0</v>
      </c>
      <c r="JR95" s="11">
        <v>0</v>
      </c>
      <c r="JS95" s="11">
        <v>0</v>
      </c>
      <c r="JT95" s="11">
        <v>0</v>
      </c>
      <c r="JU95" s="11">
        <v>0</v>
      </c>
      <c r="JV95" s="11">
        <v>0</v>
      </c>
      <c r="JW95" s="11">
        <v>0</v>
      </c>
      <c r="JX95" s="11">
        <v>0</v>
      </c>
      <c r="JY95" s="11">
        <v>0</v>
      </c>
      <c r="JZ95" s="11">
        <v>338.02015999999998</v>
      </c>
      <c r="KA95" s="11">
        <v>0</v>
      </c>
      <c r="KB95" s="11">
        <v>0</v>
      </c>
      <c r="KC95" s="11">
        <v>0</v>
      </c>
      <c r="KD95" s="11">
        <v>0</v>
      </c>
      <c r="KE95" s="11">
        <v>0</v>
      </c>
      <c r="KF95" s="11">
        <v>0</v>
      </c>
      <c r="KG95" s="11">
        <v>0</v>
      </c>
      <c r="KH95" s="11">
        <v>0</v>
      </c>
      <c r="KI95" s="11">
        <v>0</v>
      </c>
      <c r="KJ95" s="11">
        <v>9274.0398400000013</v>
      </c>
      <c r="KK95" s="11">
        <v>0</v>
      </c>
      <c r="KL95" s="11">
        <v>0</v>
      </c>
      <c r="KM95" s="11">
        <v>0</v>
      </c>
      <c r="KN95" s="11">
        <v>0</v>
      </c>
      <c r="KO95" s="11">
        <v>0</v>
      </c>
      <c r="KP95" s="11">
        <v>0</v>
      </c>
      <c r="KQ95" s="11">
        <v>0</v>
      </c>
      <c r="KR95" s="11">
        <v>0</v>
      </c>
      <c r="KS95" s="11">
        <v>0</v>
      </c>
      <c r="KT95" s="11">
        <v>0</v>
      </c>
      <c r="KU95" s="11">
        <v>0</v>
      </c>
      <c r="KV95" s="11">
        <v>0</v>
      </c>
      <c r="KW95" s="11">
        <v>0</v>
      </c>
      <c r="KX95" s="11">
        <v>0</v>
      </c>
      <c r="KY95" s="11">
        <v>0</v>
      </c>
      <c r="KZ95" s="11">
        <v>0</v>
      </c>
      <c r="LA95" s="11">
        <v>0</v>
      </c>
      <c r="LB95" s="11">
        <v>0</v>
      </c>
      <c r="LC95" s="11">
        <v>0</v>
      </c>
      <c r="LD95" s="11">
        <v>23.540496668998497</v>
      </c>
      <c r="LE95" s="11">
        <v>0</v>
      </c>
      <c r="LF95" s="11">
        <v>0</v>
      </c>
      <c r="LG95" s="11">
        <v>0</v>
      </c>
      <c r="LH95" s="11">
        <v>0</v>
      </c>
      <c r="LI95" s="11">
        <v>0</v>
      </c>
      <c r="LJ95" s="11">
        <v>0</v>
      </c>
      <c r="LK95" s="11">
        <v>0</v>
      </c>
      <c r="LL95" s="11">
        <v>0</v>
      </c>
      <c r="LM95" s="11">
        <v>0</v>
      </c>
      <c r="LN95" s="11">
        <v>24.633342278381729</v>
      </c>
      <c r="LO95" s="11">
        <v>0</v>
      </c>
      <c r="LP95" s="11">
        <v>0</v>
      </c>
      <c r="LQ95" s="11">
        <v>0</v>
      </c>
      <c r="LR95" s="11">
        <v>0</v>
      </c>
      <c r="LS95" s="11">
        <v>0</v>
      </c>
      <c r="LT95" s="11">
        <v>0</v>
      </c>
      <c r="LU95" s="11">
        <v>0</v>
      </c>
      <c r="LV95" s="11">
        <v>0</v>
      </c>
      <c r="LW95" s="11">
        <v>0</v>
      </c>
      <c r="LX95" s="11">
        <v>106</v>
      </c>
      <c r="LY95" s="11">
        <v>0</v>
      </c>
      <c r="LZ95" s="11">
        <v>0</v>
      </c>
      <c r="MA95" s="11">
        <v>0</v>
      </c>
      <c r="MB95" s="11">
        <v>3299.3372000000004</v>
      </c>
      <c r="MC95" s="11">
        <v>0</v>
      </c>
      <c r="MD95" s="11">
        <v>0</v>
      </c>
      <c r="ME95" s="11">
        <v>0</v>
      </c>
      <c r="MF95" s="11">
        <v>0</v>
      </c>
      <c r="MG95" s="11">
        <v>0</v>
      </c>
      <c r="MH95" s="11">
        <v>0</v>
      </c>
      <c r="MI95" s="11">
        <v>0</v>
      </c>
      <c r="MJ95" s="11">
        <v>0</v>
      </c>
      <c r="MK95" s="11">
        <v>0</v>
      </c>
      <c r="ML95" s="11">
        <v>0</v>
      </c>
      <c r="MM95" s="11">
        <v>0</v>
      </c>
      <c r="MN95" s="11">
        <v>0</v>
      </c>
      <c r="MO95" s="11">
        <v>0</v>
      </c>
      <c r="MP95" s="11">
        <v>0</v>
      </c>
      <c r="MQ95" s="11">
        <v>0</v>
      </c>
      <c r="MR95" s="11">
        <v>4437.9794562602583</v>
      </c>
      <c r="MS95" s="11">
        <v>0</v>
      </c>
      <c r="MT95" s="11">
        <v>0</v>
      </c>
      <c r="MU95" s="11">
        <v>0</v>
      </c>
      <c r="MV95" s="11">
        <v>0</v>
      </c>
      <c r="MW95" s="11">
        <v>0</v>
      </c>
      <c r="MX95" s="11">
        <v>0</v>
      </c>
      <c r="MY95" s="11">
        <v>0</v>
      </c>
      <c r="MZ95" s="11">
        <v>0</v>
      </c>
      <c r="NA95" s="11">
        <v>0</v>
      </c>
      <c r="NB95" s="11">
        <v>9509.6751800000002</v>
      </c>
      <c r="NC95" s="11">
        <v>0</v>
      </c>
      <c r="ND95" s="11">
        <v>0</v>
      </c>
      <c r="NE95" s="11">
        <v>0</v>
      </c>
      <c r="NF95" s="11">
        <v>0</v>
      </c>
      <c r="NG95" s="11">
        <v>0</v>
      </c>
      <c r="NH95" s="11">
        <v>0</v>
      </c>
      <c r="NI95" s="11">
        <v>0</v>
      </c>
      <c r="NJ95" s="11">
        <v>0</v>
      </c>
      <c r="NK95" s="11">
        <v>0</v>
      </c>
      <c r="NL95" s="11">
        <v>0</v>
      </c>
      <c r="NM95" s="11">
        <v>0</v>
      </c>
      <c r="NN95" s="11">
        <v>0</v>
      </c>
      <c r="NO95" s="11">
        <v>0</v>
      </c>
      <c r="NP95" s="11">
        <v>0</v>
      </c>
      <c r="NQ95" s="11">
        <v>0</v>
      </c>
      <c r="NR95" s="11">
        <v>0</v>
      </c>
      <c r="NS95" s="11">
        <v>0</v>
      </c>
      <c r="NT95" s="11">
        <v>0</v>
      </c>
      <c r="NU95" s="11">
        <v>0</v>
      </c>
      <c r="NV95" s="11">
        <v>0</v>
      </c>
      <c r="NW95" s="11">
        <v>0</v>
      </c>
      <c r="NX95" s="11">
        <v>0</v>
      </c>
      <c r="NY95" s="11">
        <v>0</v>
      </c>
      <c r="NZ95" s="11">
        <v>0</v>
      </c>
      <c r="OA95" s="11">
        <v>0</v>
      </c>
      <c r="OB95" s="11">
        <v>0</v>
      </c>
      <c r="OC95" s="11">
        <v>0</v>
      </c>
      <c r="OD95" s="11">
        <v>0</v>
      </c>
      <c r="OE95" s="11">
        <v>2095.6713650963229</v>
      </c>
      <c r="OF95" s="11">
        <v>0</v>
      </c>
      <c r="OG95" s="11">
        <v>0</v>
      </c>
      <c r="OH95" s="11">
        <v>16925.421263784719</v>
      </c>
      <c r="OI95" s="11">
        <v>0</v>
      </c>
      <c r="OJ95" s="11">
        <v>0</v>
      </c>
      <c r="OK95" s="11">
        <v>0</v>
      </c>
      <c r="OL95" s="11">
        <v>77.573502851630536</v>
      </c>
      <c r="OM95" s="11">
        <v>0</v>
      </c>
      <c r="ON95" s="11">
        <v>0</v>
      </c>
      <c r="OO95" s="11">
        <v>777.56180928567051</v>
      </c>
      <c r="OP95" s="11">
        <v>0</v>
      </c>
      <c r="OQ95" s="11">
        <v>0</v>
      </c>
      <c r="OR95" s="11">
        <v>10517.432413440585</v>
      </c>
      <c r="OS95" s="11">
        <v>0</v>
      </c>
      <c r="OT95" s="11">
        <v>0</v>
      </c>
      <c r="OU95" s="11">
        <v>0</v>
      </c>
      <c r="OV95" s="11">
        <v>48.204063024510262</v>
      </c>
      <c r="OW95" s="11">
        <v>0</v>
      </c>
      <c r="OX95" s="11">
        <v>0</v>
      </c>
      <c r="OY95" s="11">
        <v>483.175789185996</v>
      </c>
      <c r="OZ95" s="11">
        <v>0</v>
      </c>
      <c r="PA95" s="11">
        <v>0</v>
      </c>
      <c r="PB95" s="11">
        <v>7911.1361186805671</v>
      </c>
      <c r="PC95" s="11">
        <v>8.9324827609881652</v>
      </c>
      <c r="PD95" s="11">
        <v>44.30046218494855</v>
      </c>
      <c r="PE95" s="11">
        <v>0</v>
      </c>
      <c r="PF95" s="11">
        <v>0</v>
      </c>
      <c r="PG95" s="11">
        <v>0</v>
      </c>
      <c r="PH95" s="11">
        <v>0</v>
      </c>
      <c r="PI95" s="11">
        <v>11957.066764087716</v>
      </c>
      <c r="PJ95" s="11">
        <v>0</v>
      </c>
      <c r="PK95" s="11">
        <v>0</v>
      </c>
      <c r="PL95" s="11">
        <v>1455.8531395499406</v>
      </c>
      <c r="PM95" s="11">
        <v>1.6438072707222275</v>
      </c>
      <c r="PN95" s="11">
        <v>8.1524279178029548</v>
      </c>
      <c r="PO95" s="11">
        <v>0</v>
      </c>
      <c r="PP95" s="11">
        <v>0</v>
      </c>
      <c r="PQ95" s="11">
        <v>0</v>
      </c>
      <c r="PR95" s="11">
        <v>0</v>
      </c>
      <c r="PS95" s="11">
        <v>2200.4087563606022</v>
      </c>
      <c r="PT95" s="11">
        <v>0</v>
      </c>
      <c r="PU95" s="11">
        <v>0</v>
      </c>
      <c r="PV95" s="11">
        <v>7167.2306011128785</v>
      </c>
      <c r="PW95" s="11">
        <v>0</v>
      </c>
      <c r="PX95" s="11">
        <v>0</v>
      </c>
      <c r="PY95" s="11">
        <v>0</v>
      </c>
      <c r="PZ95" s="11">
        <v>0</v>
      </c>
      <c r="QA95" s="11">
        <v>0</v>
      </c>
      <c r="QB95" s="11">
        <v>0</v>
      </c>
      <c r="QC95" s="11">
        <v>3362.463371401298</v>
      </c>
      <c r="QD95" s="11">
        <v>0</v>
      </c>
      <c r="QE95" s="11">
        <v>0</v>
      </c>
      <c r="QF95" s="11">
        <v>1048.1750792778544</v>
      </c>
      <c r="QG95" s="11">
        <v>0</v>
      </c>
      <c r="QH95" s="11">
        <v>0</v>
      </c>
      <c r="QI95" s="11">
        <v>0</v>
      </c>
      <c r="QJ95" s="11">
        <v>0</v>
      </c>
      <c r="QK95" s="11">
        <v>0</v>
      </c>
      <c r="QL95" s="11">
        <v>0</v>
      </c>
      <c r="QM95" s="11">
        <v>491.74506961450129</v>
      </c>
      <c r="QN95" s="11">
        <v>0</v>
      </c>
      <c r="QO95" s="11">
        <v>0</v>
      </c>
      <c r="QP95" s="11">
        <v>5636.9252406630685</v>
      </c>
      <c r="QQ95" s="11">
        <v>0</v>
      </c>
      <c r="QR95" s="11">
        <v>0</v>
      </c>
      <c r="QS95" s="11">
        <v>0</v>
      </c>
      <c r="QT95" s="11">
        <v>0</v>
      </c>
      <c r="QU95" s="11">
        <v>0</v>
      </c>
      <c r="QV95" s="11">
        <v>0</v>
      </c>
      <c r="QW95" s="11">
        <v>4470.1010561538442</v>
      </c>
      <c r="QX95" s="11">
        <v>0</v>
      </c>
      <c r="QY95" s="11">
        <v>0</v>
      </c>
      <c r="QZ95" s="11">
        <v>161.04932240863627</v>
      </c>
      <c r="RA95" s="11">
        <v>0</v>
      </c>
      <c r="RB95" s="11">
        <v>0</v>
      </c>
      <c r="RC95" s="11">
        <v>0</v>
      </c>
      <c r="RD95" s="11">
        <v>0</v>
      </c>
      <c r="RE95" s="11">
        <v>0</v>
      </c>
      <c r="RF95" s="11">
        <v>0</v>
      </c>
      <c r="RG95" s="11">
        <v>127.71266523077458</v>
      </c>
      <c r="RH95" s="11">
        <v>0</v>
      </c>
      <c r="RI95" s="11">
        <v>0</v>
      </c>
      <c r="RJ95" s="11">
        <v>2941.699205448354</v>
      </c>
      <c r="RK95" s="11">
        <v>0</v>
      </c>
      <c r="RL95" s="11">
        <v>0</v>
      </c>
      <c r="RM95" s="11">
        <v>0</v>
      </c>
      <c r="RN95" s="11">
        <v>0</v>
      </c>
      <c r="RO95" s="11">
        <v>0</v>
      </c>
      <c r="RP95" s="11">
        <v>0</v>
      </c>
      <c r="RQ95" s="11">
        <v>59.337806469920544</v>
      </c>
      <c r="RR95" s="11">
        <v>0</v>
      </c>
      <c r="RS95" s="11">
        <v>0</v>
      </c>
      <c r="RT95" s="11">
        <v>3371.4512018810942</v>
      </c>
      <c r="RU95" s="11">
        <v>0</v>
      </c>
      <c r="RV95" s="11">
        <v>0</v>
      </c>
      <c r="RW95" s="11">
        <v>0</v>
      </c>
      <c r="RX95" s="11">
        <v>0</v>
      </c>
      <c r="RY95" s="11">
        <v>0</v>
      </c>
      <c r="RZ95" s="11">
        <v>0</v>
      </c>
      <c r="SA95" s="11">
        <v>5662.2527712543833</v>
      </c>
      <c r="SB95" s="11">
        <v>57.837885857715634</v>
      </c>
      <c r="SC95" s="11">
        <v>0</v>
      </c>
      <c r="SD95" s="11">
        <v>3816.4337151039454</v>
      </c>
      <c r="SE95" s="11">
        <v>0</v>
      </c>
      <c r="SF95" s="11">
        <v>0</v>
      </c>
      <c r="SG95" s="11">
        <v>0</v>
      </c>
      <c r="SH95" s="11">
        <v>0</v>
      </c>
      <c r="SI95" s="11">
        <v>0</v>
      </c>
      <c r="SJ95" s="11">
        <v>0</v>
      </c>
      <c r="SK95" s="11">
        <v>6409.587766715691</v>
      </c>
      <c r="SL95" s="11">
        <v>65.471645407343061</v>
      </c>
      <c r="SM95" s="11">
        <v>0</v>
      </c>
      <c r="SN95" s="11">
        <v>0</v>
      </c>
      <c r="SO95" s="11">
        <v>0</v>
      </c>
      <c r="SP95" s="11">
        <v>0</v>
      </c>
      <c r="SQ95" s="11">
        <v>0</v>
      </c>
      <c r="SR95" s="11">
        <v>0</v>
      </c>
      <c r="SS95" s="11">
        <v>0</v>
      </c>
      <c r="ST95" s="11">
        <v>0</v>
      </c>
      <c r="SU95" s="11">
        <v>653.73900000000003</v>
      </c>
      <c r="SV95" s="11">
        <v>0</v>
      </c>
      <c r="SW95" s="11">
        <v>0</v>
      </c>
      <c r="SX95" s="11">
        <v>724.49821357032272</v>
      </c>
      <c r="SY95" s="11">
        <v>0</v>
      </c>
      <c r="SZ95" s="11">
        <v>0</v>
      </c>
      <c r="TA95" s="11">
        <v>0</v>
      </c>
      <c r="TB95" s="11">
        <v>0</v>
      </c>
      <c r="TC95" s="11">
        <v>0</v>
      </c>
      <c r="TD95" s="11">
        <v>0</v>
      </c>
      <c r="TE95" s="11">
        <v>82.197056285076016</v>
      </c>
      <c r="TF95" s="11">
        <v>0</v>
      </c>
      <c r="TG95" s="11">
        <v>0</v>
      </c>
      <c r="TH95" s="11">
        <v>63.034840151799209</v>
      </c>
      <c r="TI95" s="11">
        <v>0</v>
      </c>
      <c r="TJ95" s="11">
        <v>0</v>
      </c>
      <c r="TK95" s="11">
        <v>0</v>
      </c>
      <c r="TL95" s="11">
        <v>343.31917335466721</v>
      </c>
      <c r="TM95" s="11">
        <v>0</v>
      </c>
      <c r="TN95" s="11">
        <v>0</v>
      </c>
      <c r="TO95" s="11">
        <v>0</v>
      </c>
      <c r="TP95" s="11">
        <v>0</v>
      </c>
      <c r="TQ95" s="11">
        <v>0</v>
      </c>
      <c r="TR95" s="11">
        <v>0</v>
      </c>
      <c r="TS95" s="11">
        <v>0</v>
      </c>
      <c r="TT95" s="11">
        <v>0</v>
      </c>
      <c r="TU95" s="11">
        <v>0</v>
      </c>
      <c r="TV95" s="11">
        <v>0</v>
      </c>
      <c r="TW95" s="11">
        <v>0</v>
      </c>
      <c r="TX95" s="11">
        <v>0</v>
      </c>
      <c r="TY95" s="11">
        <v>0</v>
      </c>
      <c r="TZ95" s="11">
        <v>0</v>
      </c>
      <c r="UA95" s="11">
        <v>0</v>
      </c>
      <c r="UB95" s="11">
        <v>0</v>
      </c>
      <c r="UC95" s="11">
        <v>0</v>
      </c>
      <c r="UD95" s="11">
        <v>0</v>
      </c>
      <c r="UE95" s="11">
        <v>0</v>
      </c>
      <c r="UF95" s="11">
        <v>0</v>
      </c>
      <c r="UG95" s="11">
        <v>0</v>
      </c>
      <c r="UH95" s="11">
        <v>0</v>
      </c>
      <c r="UI95" s="11">
        <v>227.012</v>
      </c>
      <c r="UJ95" s="11">
        <v>0</v>
      </c>
      <c r="UK95" s="11">
        <v>0</v>
      </c>
      <c r="UL95" s="11">
        <v>0</v>
      </c>
      <c r="UM95" s="11">
        <v>0</v>
      </c>
      <c r="UN95" s="11">
        <v>0</v>
      </c>
      <c r="UO95" s="11">
        <v>0</v>
      </c>
      <c r="UP95" s="11">
        <v>0</v>
      </c>
      <c r="UQ95" s="11">
        <v>0</v>
      </c>
      <c r="UR95" s="11">
        <v>0</v>
      </c>
      <c r="US95" s="11">
        <v>0</v>
      </c>
      <c r="UT95" s="11">
        <v>0</v>
      </c>
      <c r="UU95" s="11">
        <v>0</v>
      </c>
      <c r="UV95" s="11">
        <v>0</v>
      </c>
      <c r="UW95" s="11">
        <v>0</v>
      </c>
      <c r="UX95" s="11">
        <v>0</v>
      </c>
      <c r="UY95" s="11">
        <v>0</v>
      </c>
      <c r="UZ95" s="11">
        <v>0</v>
      </c>
      <c r="VA95" s="11">
        <v>0</v>
      </c>
      <c r="VB95" s="11">
        <v>0</v>
      </c>
      <c r="VC95" s="11">
        <v>0</v>
      </c>
      <c r="VD95" s="11">
        <v>0</v>
      </c>
      <c r="VE95" s="11">
        <v>0</v>
      </c>
      <c r="VF95" s="11">
        <v>0</v>
      </c>
      <c r="VG95" s="11">
        <v>0</v>
      </c>
      <c r="VH95" s="11">
        <v>0</v>
      </c>
      <c r="VI95" s="11">
        <v>0</v>
      </c>
      <c r="VJ95" s="11">
        <v>0</v>
      </c>
      <c r="VK95" s="11">
        <v>0</v>
      </c>
      <c r="VL95" s="11">
        <v>0</v>
      </c>
      <c r="VM95" s="11">
        <v>0</v>
      </c>
      <c r="VN95" s="11">
        <v>0</v>
      </c>
      <c r="VO95" s="11">
        <v>0</v>
      </c>
      <c r="VP95" s="11">
        <v>0</v>
      </c>
      <c r="VQ95" s="11">
        <v>0</v>
      </c>
      <c r="VR95" s="11">
        <v>0</v>
      </c>
      <c r="VS95" s="11">
        <v>0</v>
      </c>
      <c r="VT95" s="11">
        <v>0</v>
      </c>
      <c r="VU95" s="11">
        <v>0</v>
      </c>
      <c r="VV95" s="11">
        <v>0</v>
      </c>
      <c r="VW95" s="11">
        <v>0</v>
      </c>
      <c r="VX95" s="11">
        <v>0</v>
      </c>
      <c r="VY95" s="11">
        <v>0</v>
      </c>
      <c r="VZ95" s="11">
        <v>0</v>
      </c>
      <c r="WA95" s="11">
        <v>0</v>
      </c>
      <c r="WB95" s="11">
        <v>0</v>
      </c>
      <c r="WC95" s="11">
        <v>0</v>
      </c>
      <c r="WD95" s="11">
        <v>0</v>
      </c>
      <c r="WE95" s="11">
        <v>0</v>
      </c>
      <c r="WF95" s="11">
        <v>0</v>
      </c>
      <c r="WG95" s="11">
        <v>0</v>
      </c>
      <c r="WH95" s="11">
        <v>0</v>
      </c>
      <c r="WI95" s="11">
        <v>0</v>
      </c>
      <c r="WJ95" s="11">
        <v>0</v>
      </c>
      <c r="WK95" s="11">
        <v>0</v>
      </c>
      <c r="WL95" s="11">
        <v>0</v>
      </c>
      <c r="WM95" s="11">
        <v>0</v>
      </c>
      <c r="WN95" s="11">
        <v>0</v>
      </c>
      <c r="WO95" s="11">
        <v>0</v>
      </c>
      <c r="WP95" s="11">
        <v>0</v>
      </c>
      <c r="WQ95" s="11">
        <v>0</v>
      </c>
      <c r="WR95" s="11">
        <v>0</v>
      </c>
      <c r="WS95" s="11">
        <v>0</v>
      </c>
      <c r="WT95" s="11">
        <v>440.77204999496979</v>
      </c>
      <c r="WU95" s="11">
        <v>307.17397984085432</v>
      </c>
      <c r="WV95" s="11">
        <v>0</v>
      </c>
      <c r="WW95" s="11">
        <v>0</v>
      </c>
      <c r="WX95" s="11">
        <v>0</v>
      </c>
      <c r="WY95" s="11">
        <v>0</v>
      </c>
      <c r="WZ95" s="11">
        <v>0</v>
      </c>
      <c r="XA95" s="11">
        <v>6472.5392588888917</v>
      </c>
      <c r="XB95" s="11">
        <v>28.260006145358599</v>
      </c>
      <c r="XC95" s="11">
        <v>0</v>
      </c>
      <c r="XD95" s="11">
        <v>812.38018160233673</v>
      </c>
      <c r="XE95" s="11">
        <v>566.14763465485976</v>
      </c>
      <c r="XF95" s="11">
        <v>0</v>
      </c>
      <c r="XG95" s="11">
        <v>0</v>
      </c>
      <c r="XH95" s="11">
        <v>0</v>
      </c>
      <c r="XI95" s="11">
        <v>0</v>
      </c>
      <c r="XJ95" s="11">
        <v>0</v>
      </c>
      <c r="XK95" s="11">
        <v>11929.437491838284</v>
      </c>
      <c r="XL95" s="11">
        <v>52.085582388247097</v>
      </c>
      <c r="XM95" s="11">
        <v>0</v>
      </c>
      <c r="XN95" s="11">
        <v>11448.65871</v>
      </c>
      <c r="XO95" s="11">
        <v>8500</v>
      </c>
      <c r="XP95" s="11">
        <v>19948.65871</v>
      </c>
    </row>
    <row r="96" spans="1:640">
      <c r="A96" s="6">
        <v>414</v>
      </c>
      <c r="B96" s="3" t="s">
        <v>213</v>
      </c>
      <c r="C96" s="8">
        <f t="shared" si="13"/>
        <v>36858.36467660543</v>
      </c>
      <c r="D96" s="8">
        <f t="shared" si="14"/>
        <v>12184.049648661956</v>
      </c>
      <c r="E96" s="60">
        <f t="shared" si="17"/>
        <v>49042.414325267382</v>
      </c>
      <c r="F96" s="9">
        <f t="shared" si="15"/>
        <v>12656.187108472261</v>
      </c>
      <c r="G96" s="9">
        <f t="shared" si="16"/>
        <v>7326.277951969555</v>
      </c>
      <c r="H96" s="9">
        <f t="shared" si="18"/>
        <v>19982.465060441817</v>
      </c>
      <c r="I96" s="10">
        <f t="shared" si="19"/>
        <v>49514.551785077689</v>
      </c>
      <c r="J96" s="10">
        <f t="shared" si="20"/>
        <v>19510.32760063151</v>
      </c>
      <c r="K96" s="10">
        <f t="shared" si="21"/>
        <v>69024.879385709195</v>
      </c>
      <c r="L96" s="57">
        <v>5380.1952732833297</v>
      </c>
      <c r="M96" s="57">
        <v>31250.992935887367</v>
      </c>
      <c r="N96" s="57">
        <v>227.17646743473318</v>
      </c>
      <c r="O96" s="57">
        <v>0</v>
      </c>
      <c r="P96" s="57">
        <v>0</v>
      </c>
      <c r="Q96" s="57">
        <v>0</v>
      </c>
      <c r="R96" s="57">
        <v>2241.2758854341723</v>
      </c>
      <c r="S96" s="57">
        <v>9935.5054632277843</v>
      </c>
      <c r="T96" s="57">
        <v>7.2683</v>
      </c>
      <c r="U96" s="58">
        <v>1889.5378500876777</v>
      </c>
      <c r="V96" s="58">
        <v>10750.182725819315</v>
      </c>
      <c r="W96" s="58">
        <v>16.466532565266817</v>
      </c>
      <c r="X96" s="58">
        <v>0</v>
      </c>
      <c r="Y96" s="58">
        <v>0</v>
      </c>
      <c r="Z96" s="58">
        <v>0</v>
      </c>
      <c r="AA96" s="58">
        <v>313.79814442724614</v>
      </c>
      <c r="AB96" s="58">
        <v>6972.9898075423089</v>
      </c>
      <c r="AC96" s="58">
        <v>39.49</v>
      </c>
      <c r="AD96" s="59">
        <f t="shared" si="12"/>
        <v>7269.7331233710074</v>
      </c>
      <c r="AE96" s="59">
        <f t="shared" si="12"/>
        <v>42001.175661706686</v>
      </c>
      <c r="AF96" s="59">
        <f t="shared" si="12"/>
        <v>243.643</v>
      </c>
      <c r="AG96" s="59">
        <f t="shared" ref="AG96:AL159" si="23">+O96+X96</f>
        <v>0</v>
      </c>
      <c r="AH96" s="59">
        <f t="shared" si="23"/>
        <v>0</v>
      </c>
      <c r="AI96" s="59">
        <f t="shared" si="23"/>
        <v>0</v>
      </c>
      <c r="AJ96" s="59">
        <f t="shared" si="22"/>
        <v>2555.0740298614182</v>
      </c>
      <c r="AK96" s="59">
        <f t="shared" si="22"/>
        <v>16908.495270770094</v>
      </c>
      <c r="AL96" s="59">
        <f t="shared" si="22"/>
        <v>46.758300000000006</v>
      </c>
      <c r="AM96" s="11">
        <v>0</v>
      </c>
      <c r="AN96" s="11">
        <v>0</v>
      </c>
      <c r="AO96" s="11">
        <v>227.17646743473318</v>
      </c>
      <c r="AP96" s="11">
        <v>0</v>
      </c>
      <c r="AQ96" s="11">
        <v>0</v>
      </c>
      <c r="AR96" s="11">
        <v>0</v>
      </c>
      <c r="AS96" s="11">
        <v>1887.0920692548959</v>
      </c>
      <c r="AT96" s="11">
        <v>0</v>
      </c>
      <c r="AU96" s="11">
        <v>0</v>
      </c>
      <c r="AV96" s="11">
        <v>0</v>
      </c>
      <c r="AW96" s="11">
        <v>0</v>
      </c>
      <c r="AX96" s="11">
        <v>0</v>
      </c>
      <c r="AY96" s="11">
        <v>16.466532565266817</v>
      </c>
      <c r="AZ96" s="11">
        <v>0</v>
      </c>
      <c r="BA96" s="11">
        <v>0</v>
      </c>
      <c r="BB96" s="11">
        <v>0</v>
      </c>
      <c r="BC96" s="11">
        <v>136.78293074510401</v>
      </c>
      <c r="BD96" s="11">
        <v>0</v>
      </c>
      <c r="BE96" s="11">
        <v>0</v>
      </c>
      <c r="BF96" s="11">
        <v>0</v>
      </c>
      <c r="BG96" s="11">
        <v>0</v>
      </c>
      <c r="BH96" s="11">
        <v>0</v>
      </c>
      <c r="BI96" s="11">
        <v>0</v>
      </c>
      <c r="BJ96" s="11">
        <v>0</v>
      </c>
      <c r="BK96" s="11">
        <v>0</v>
      </c>
      <c r="BL96" s="11">
        <v>0</v>
      </c>
      <c r="BM96" s="11">
        <v>0</v>
      </c>
      <c r="BN96" s="11">
        <v>-4.4381320294888695</v>
      </c>
      <c r="BO96" s="11">
        <v>0</v>
      </c>
      <c r="BP96" s="11">
        <v>0</v>
      </c>
      <c r="BQ96" s="11">
        <v>0</v>
      </c>
      <c r="BR96" s="11">
        <v>0</v>
      </c>
      <c r="BS96" s="11">
        <v>0</v>
      </c>
      <c r="BT96" s="11">
        <v>0</v>
      </c>
      <c r="BU96" s="11">
        <v>0</v>
      </c>
      <c r="BV96" s="11">
        <v>0</v>
      </c>
      <c r="BW96" s="11">
        <v>0</v>
      </c>
      <c r="BX96" s="11">
        <v>-2.3575679705111305</v>
      </c>
      <c r="BY96" s="11">
        <v>0</v>
      </c>
      <c r="BZ96" s="11">
        <v>0</v>
      </c>
      <c r="CA96" s="11">
        <v>0</v>
      </c>
      <c r="CB96" s="11">
        <v>0</v>
      </c>
      <c r="CC96" s="11">
        <v>0</v>
      </c>
      <c r="CD96" s="11">
        <v>0</v>
      </c>
      <c r="CE96" s="11">
        <v>0</v>
      </c>
      <c r="CF96" s="11">
        <v>0</v>
      </c>
      <c r="CG96" s="11">
        <v>0</v>
      </c>
      <c r="CH96" s="11">
        <v>1336.0699522810721</v>
      </c>
      <c r="CI96" s="11">
        <v>0</v>
      </c>
      <c r="CJ96" s="11">
        <v>0</v>
      </c>
      <c r="CK96" s="11">
        <v>0</v>
      </c>
      <c r="CL96" s="11">
        <v>0</v>
      </c>
      <c r="CM96" s="11">
        <v>0</v>
      </c>
      <c r="CN96" s="11">
        <v>0</v>
      </c>
      <c r="CO96" s="11">
        <v>0</v>
      </c>
      <c r="CP96" s="11">
        <v>0</v>
      </c>
      <c r="CQ96" s="11">
        <v>0</v>
      </c>
      <c r="CR96" s="11">
        <v>1433.9300477189279</v>
      </c>
      <c r="CS96" s="11">
        <v>0</v>
      </c>
      <c r="CT96" s="11">
        <v>0</v>
      </c>
      <c r="CU96" s="11">
        <v>0</v>
      </c>
      <c r="CV96" s="11">
        <v>0</v>
      </c>
      <c r="CW96" s="11">
        <v>0</v>
      </c>
      <c r="CX96" s="11">
        <v>0</v>
      </c>
      <c r="CY96" s="11">
        <v>0</v>
      </c>
      <c r="CZ96" s="11">
        <v>0</v>
      </c>
      <c r="DA96" s="11">
        <v>0</v>
      </c>
      <c r="DB96" s="11">
        <v>6.3572269040952003</v>
      </c>
      <c r="DC96" s="11">
        <v>0</v>
      </c>
      <c r="DD96" s="11">
        <v>0</v>
      </c>
      <c r="DE96" s="11">
        <v>0</v>
      </c>
      <c r="DF96" s="11">
        <v>0</v>
      </c>
      <c r="DG96" s="11">
        <v>0</v>
      </c>
      <c r="DH96" s="11">
        <v>0</v>
      </c>
      <c r="DI96" s="11">
        <v>0</v>
      </c>
      <c r="DJ96" s="11">
        <v>0</v>
      </c>
      <c r="DK96" s="11">
        <v>0</v>
      </c>
      <c r="DL96" s="11">
        <v>193.6427730959048</v>
      </c>
      <c r="DM96" s="11">
        <v>0</v>
      </c>
      <c r="DN96" s="11">
        <v>0</v>
      </c>
      <c r="DO96" s="11">
        <v>0</v>
      </c>
      <c r="DP96" s="11">
        <v>0</v>
      </c>
      <c r="DQ96" s="11">
        <v>0</v>
      </c>
      <c r="DR96" s="11">
        <v>0</v>
      </c>
      <c r="DS96" s="11">
        <v>0</v>
      </c>
      <c r="DT96" s="11">
        <v>0</v>
      </c>
      <c r="DU96" s="11">
        <v>0</v>
      </c>
      <c r="DV96" s="11">
        <v>0</v>
      </c>
      <c r="DW96" s="11">
        <v>0</v>
      </c>
      <c r="DX96" s="11">
        <v>0</v>
      </c>
      <c r="DY96" s="11">
        <v>0</v>
      </c>
      <c r="DZ96" s="11">
        <v>0</v>
      </c>
      <c r="EA96" s="11">
        <v>0</v>
      </c>
      <c r="EB96" s="11">
        <v>0</v>
      </c>
      <c r="EC96" s="11">
        <v>0</v>
      </c>
      <c r="ED96" s="11">
        <v>0</v>
      </c>
      <c r="EE96" s="11">
        <v>0</v>
      </c>
      <c r="EF96" s="11">
        <v>0</v>
      </c>
      <c r="EG96" s="11">
        <v>0</v>
      </c>
      <c r="EH96" s="11">
        <v>0</v>
      </c>
      <c r="EI96" s="11">
        <v>0</v>
      </c>
      <c r="EJ96" s="11">
        <v>0</v>
      </c>
      <c r="EK96" s="11">
        <v>0</v>
      </c>
      <c r="EL96" s="11">
        <v>0</v>
      </c>
      <c r="EM96" s="11">
        <v>0</v>
      </c>
      <c r="EN96" s="11">
        <v>0</v>
      </c>
      <c r="EO96" s="11">
        <v>0</v>
      </c>
      <c r="EP96" s="11">
        <v>0</v>
      </c>
      <c r="EQ96" s="11">
        <v>7.2683</v>
      </c>
      <c r="ER96" s="11">
        <v>0</v>
      </c>
      <c r="ES96" s="11">
        <v>0</v>
      </c>
      <c r="ET96" s="11">
        <v>0</v>
      </c>
      <c r="EU96" s="11">
        <v>0</v>
      </c>
      <c r="EV96" s="11">
        <v>0</v>
      </c>
      <c r="EW96" s="11">
        <v>0</v>
      </c>
      <c r="EX96" s="11">
        <v>0</v>
      </c>
      <c r="EY96" s="11">
        <v>0</v>
      </c>
      <c r="EZ96" s="11">
        <v>0</v>
      </c>
      <c r="FA96" s="11">
        <v>0</v>
      </c>
      <c r="FB96" s="11">
        <v>0</v>
      </c>
      <c r="FC96" s="11">
        <v>0</v>
      </c>
      <c r="FD96" s="11">
        <v>0</v>
      </c>
      <c r="FE96" s="11">
        <v>0</v>
      </c>
      <c r="FF96" s="11">
        <v>0</v>
      </c>
      <c r="FG96" s="11">
        <v>0</v>
      </c>
      <c r="FH96" s="11">
        <v>0</v>
      </c>
      <c r="FI96" s="11">
        <v>0</v>
      </c>
      <c r="FJ96" s="11">
        <v>3917</v>
      </c>
      <c r="FK96" s="11">
        <v>39.49</v>
      </c>
      <c r="FL96" s="11">
        <v>0</v>
      </c>
      <c r="FM96" s="11">
        <v>0</v>
      </c>
      <c r="FN96" s="11">
        <v>31000</v>
      </c>
      <c r="FO96" s="11">
        <v>0</v>
      </c>
      <c r="FP96" s="11">
        <v>0</v>
      </c>
      <c r="FQ96" s="11">
        <v>0</v>
      </c>
      <c r="FR96" s="11">
        <v>0</v>
      </c>
      <c r="FS96" s="11">
        <v>0</v>
      </c>
      <c r="FT96" s="11">
        <v>0</v>
      </c>
      <c r="FU96" s="11">
        <v>0</v>
      </c>
      <c r="FV96" s="11">
        <v>0</v>
      </c>
      <c r="FW96" s="11">
        <v>0</v>
      </c>
      <c r="FX96" s="11">
        <v>0</v>
      </c>
      <c r="FY96" s="11">
        <v>0</v>
      </c>
      <c r="FZ96" s="11">
        <v>0</v>
      </c>
      <c r="GA96" s="11">
        <v>0</v>
      </c>
      <c r="GB96" s="11">
        <v>0</v>
      </c>
      <c r="GC96" s="11">
        <v>0</v>
      </c>
      <c r="GD96" s="11">
        <v>0</v>
      </c>
      <c r="GE96" s="11">
        <v>0</v>
      </c>
      <c r="GF96" s="11">
        <v>0</v>
      </c>
      <c r="GG96" s="11">
        <v>0</v>
      </c>
      <c r="GH96" s="11">
        <v>0</v>
      </c>
      <c r="GI96" s="11">
        <v>0</v>
      </c>
      <c r="GJ96" s="11">
        <v>0</v>
      </c>
      <c r="GK96" s="11">
        <v>0</v>
      </c>
      <c r="GL96" s="11">
        <v>0</v>
      </c>
      <c r="GM96" s="11">
        <v>0</v>
      </c>
      <c r="GN96" s="11">
        <v>0</v>
      </c>
      <c r="GO96" s="11">
        <v>0</v>
      </c>
      <c r="GP96" s="11">
        <v>0</v>
      </c>
      <c r="GQ96" s="11">
        <v>130.566</v>
      </c>
      <c r="GR96" s="11">
        <v>0</v>
      </c>
      <c r="GS96" s="11">
        <v>0</v>
      </c>
      <c r="GT96" s="11">
        <v>0</v>
      </c>
      <c r="GU96" s="11">
        <v>0</v>
      </c>
      <c r="GV96" s="11">
        <v>0</v>
      </c>
      <c r="GW96" s="11">
        <v>0</v>
      </c>
      <c r="GX96" s="11">
        <v>0</v>
      </c>
      <c r="GY96" s="11">
        <v>0</v>
      </c>
      <c r="GZ96" s="11">
        <v>0</v>
      </c>
      <c r="HA96" s="11">
        <v>0</v>
      </c>
      <c r="HB96" s="11">
        <v>0</v>
      </c>
      <c r="HC96" s="11">
        <v>0</v>
      </c>
      <c r="HD96" s="11">
        <v>0</v>
      </c>
      <c r="HE96" s="11">
        <v>0</v>
      </c>
      <c r="HF96" s="11">
        <v>0</v>
      </c>
      <c r="HG96" s="11">
        <v>0</v>
      </c>
      <c r="HH96" s="11">
        <v>7641.1869684095545</v>
      </c>
      <c r="HI96" s="11">
        <v>0</v>
      </c>
      <c r="HJ96" s="11">
        <v>0</v>
      </c>
      <c r="HK96" s="11">
        <v>0</v>
      </c>
      <c r="HL96" s="11">
        <v>0</v>
      </c>
      <c r="HM96" s="11">
        <v>0</v>
      </c>
      <c r="HN96" s="11">
        <v>0</v>
      </c>
      <c r="HO96" s="11">
        <v>0</v>
      </c>
      <c r="HP96" s="11">
        <v>0</v>
      </c>
      <c r="HQ96" s="11">
        <v>0</v>
      </c>
      <c r="HR96" s="11">
        <v>888.8710748109678</v>
      </c>
      <c r="HS96" s="11">
        <v>0</v>
      </c>
      <c r="HT96" s="11">
        <v>0</v>
      </c>
      <c r="HU96" s="11">
        <v>0</v>
      </c>
      <c r="HV96" s="11">
        <v>0</v>
      </c>
      <c r="HW96" s="11">
        <v>0</v>
      </c>
      <c r="HX96" s="11">
        <v>0</v>
      </c>
      <c r="HY96" s="11">
        <v>0</v>
      </c>
      <c r="HZ96" s="11">
        <v>0</v>
      </c>
      <c r="IA96" s="11">
        <v>0</v>
      </c>
      <c r="IB96" s="11">
        <v>0</v>
      </c>
      <c r="IC96" s="11">
        <v>0</v>
      </c>
      <c r="ID96" s="11">
        <v>0</v>
      </c>
      <c r="IE96" s="11">
        <v>0</v>
      </c>
      <c r="IF96" s="11">
        <v>10750</v>
      </c>
      <c r="IG96" s="11">
        <v>0</v>
      </c>
      <c r="IH96" s="11">
        <v>0</v>
      </c>
      <c r="II96" s="11">
        <v>0</v>
      </c>
      <c r="IJ96" s="11">
        <v>0</v>
      </c>
      <c r="IK96" s="11">
        <v>0</v>
      </c>
      <c r="IL96" s="11">
        <v>0</v>
      </c>
      <c r="IM96" s="11">
        <v>0</v>
      </c>
      <c r="IN96" s="11">
        <v>0</v>
      </c>
      <c r="IO96" s="11">
        <v>0</v>
      </c>
      <c r="IP96" s="11">
        <v>0</v>
      </c>
      <c r="IQ96" s="11">
        <v>0</v>
      </c>
      <c r="IR96" s="11">
        <v>0</v>
      </c>
      <c r="IS96" s="11">
        <v>0</v>
      </c>
      <c r="IT96" s="11">
        <v>0</v>
      </c>
      <c r="IU96" s="11">
        <v>0</v>
      </c>
      <c r="IV96" s="11">
        <v>0</v>
      </c>
      <c r="IW96" s="11">
        <v>0</v>
      </c>
      <c r="IX96" s="11">
        <v>0</v>
      </c>
      <c r="IY96" s="11">
        <v>0</v>
      </c>
      <c r="IZ96" s="11">
        <v>0</v>
      </c>
      <c r="JA96" s="11">
        <v>0</v>
      </c>
      <c r="JB96" s="11">
        <v>0</v>
      </c>
      <c r="JC96" s="11">
        <v>0</v>
      </c>
      <c r="JD96" s="11">
        <v>0</v>
      </c>
      <c r="JE96" s="11">
        <v>0</v>
      </c>
      <c r="JF96" s="11">
        <v>0</v>
      </c>
      <c r="JG96" s="11">
        <v>0</v>
      </c>
      <c r="JH96" s="11">
        <v>0</v>
      </c>
      <c r="JI96" s="11">
        <v>0</v>
      </c>
      <c r="JJ96" s="11">
        <v>0</v>
      </c>
      <c r="JK96" s="11">
        <v>0</v>
      </c>
      <c r="JL96" s="11">
        <v>0</v>
      </c>
      <c r="JM96" s="11">
        <v>0</v>
      </c>
      <c r="JN96" s="11">
        <v>0</v>
      </c>
      <c r="JO96" s="11">
        <v>0</v>
      </c>
      <c r="JP96" s="11">
        <v>0</v>
      </c>
      <c r="JQ96" s="11">
        <v>0</v>
      </c>
      <c r="JR96" s="11">
        <v>0</v>
      </c>
      <c r="JS96" s="11">
        <v>0</v>
      </c>
      <c r="JT96" s="11">
        <v>0</v>
      </c>
      <c r="JU96" s="11">
        <v>0</v>
      </c>
      <c r="JV96" s="11">
        <v>0</v>
      </c>
      <c r="JW96" s="11">
        <v>0</v>
      </c>
      <c r="JX96" s="11">
        <v>0</v>
      </c>
      <c r="JY96" s="11">
        <v>0</v>
      </c>
      <c r="JZ96" s="11">
        <v>0</v>
      </c>
      <c r="KA96" s="11">
        <v>0</v>
      </c>
      <c r="KB96" s="11">
        <v>0</v>
      </c>
      <c r="KC96" s="11">
        <v>0</v>
      </c>
      <c r="KD96" s="11">
        <v>0</v>
      </c>
      <c r="KE96" s="11">
        <v>0</v>
      </c>
      <c r="KF96" s="11">
        <v>0</v>
      </c>
      <c r="KG96" s="11">
        <v>0</v>
      </c>
      <c r="KH96" s="11">
        <v>0</v>
      </c>
      <c r="KI96" s="11">
        <v>0</v>
      </c>
      <c r="KJ96" s="11">
        <v>0</v>
      </c>
      <c r="KK96" s="11">
        <v>0</v>
      </c>
      <c r="KL96" s="11">
        <v>0</v>
      </c>
      <c r="KM96" s="11">
        <v>0</v>
      </c>
      <c r="KN96" s="11">
        <v>0</v>
      </c>
      <c r="KO96" s="11">
        <v>0</v>
      </c>
      <c r="KP96" s="11">
        <v>0</v>
      </c>
      <c r="KQ96" s="11">
        <v>0</v>
      </c>
      <c r="KR96" s="11">
        <v>0</v>
      </c>
      <c r="KS96" s="11">
        <v>0</v>
      </c>
      <c r="KT96" s="11">
        <v>0</v>
      </c>
      <c r="KU96" s="11">
        <v>0</v>
      </c>
      <c r="KV96" s="11">
        <v>0</v>
      </c>
      <c r="KW96" s="11">
        <v>0</v>
      </c>
      <c r="KX96" s="11">
        <v>0</v>
      </c>
      <c r="KY96" s="11">
        <v>0</v>
      </c>
      <c r="KZ96" s="11">
        <v>0</v>
      </c>
      <c r="LA96" s="11">
        <v>0</v>
      </c>
      <c r="LB96" s="11">
        <v>0</v>
      </c>
      <c r="LC96" s="11">
        <v>0</v>
      </c>
      <c r="LD96" s="11">
        <v>0</v>
      </c>
      <c r="LE96" s="11">
        <v>0</v>
      </c>
      <c r="LF96" s="11">
        <v>0</v>
      </c>
      <c r="LG96" s="11">
        <v>0</v>
      </c>
      <c r="LH96" s="11">
        <v>0</v>
      </c>
      <c r="LI96" s="11">
        <v>0</v>
      </c>
      <c r="LJ96" s="11">
        <v>0</v>
      </c>
      <c r="LK96" s="11">
        <v>0</v>
      </c>
      <c r="LL96" s="11">
        <v>0</v>
      </c>
      <c r="LM96" s="11">
        <v>0</v>
      </c>
      <c r="LN96" s="11">
        <v>0</v>
      </c>
      <c r="LO96" s="11">
        <v>0</v>
      </c>
      <c r="LP96" s="11">
        <v>0</v>
      </c>
      <c r="LQ96" s="11">
        <v>0</v>
      </c>
      <c r="LR96" s="11">
        <v>0</v>
      </c>
      <c r="LS96" s="11">
        <v>0</v>
      </c>
      <c r="LT96" s="11">
        <v>0</v>
      </c>
      <c r="LU96" s="11">
        <v>0</v>
      </c>
      <c r="LV96" s="11">
        <v>0</v>
      </c>
      <c r="LW96" s="11">
        <v>0</v>
      </c>
      <c r="LX96" s="11">
        <v>0</v>
      </c>
      <c r="LY96" s="11">
        <v>0</v>
      </c>
      <c r="LZ96" s="11">
        <v>0</v>
      </c>
      <c r="MA96" s="11">
        <v>0</v>
      </c>
      <c r="MB96" s="11">
        <v>250</v>
      </c>
      <c r="MC96" s="11">
        <v>0</v>
      </c>
      <c r="MD96" s="11">
        <v>0</v>
      </c>
      <c r="ME96" s="11">
        <v>0</v>
      </c>
      <c r="MF96" s="11">
        <v>0</v>
      </c>
      <c r="MG96" s="11">
        <v>0</v>
      </c>
      <c r="MH96" s="11">
        <v>0</v>
      </c>
      <c r="MI96" s="11">
        <v>0</v>
      </c>
      <c r="MJ96" s="11">
        <v>0</v>
      </c>
      <c r="MK96" s="11">
        <v>0</v>
      </c>
      <c r="ML96" s="11">
        <v>0</v>
      </c>
      <c r="MM96" s="11">
        <v>0</v>
      </c>
      <c r="MN96" s="11">
        <v>0</v>
      </c>
      <c r="MO96" s="11">
        <v>0</v>
      </c>
      <c r="MP96" s="11">
        <v>0</v>
      </c>
      <c r="MQ96" s="11">
        <v>0</v>
      </c>
      <c r="MR96" s="11">
        <v>0</v>
      </c>
      <c r="MS96" s="11">
        <v>0</v>
      </c>
      <c r="MT96" s="11">
        <v>0</v>
      </c>
      <c r="MU96" s="11">
        <v>0</v>
      </c>
      <c r="MV96" s="11">
        <v>0</v>
      </c>
      <c r="MW96" s="11">
        <v>0</v>
      </c>
      <c r="MX96" s="11">
        <v>0</v>
      </c>
      <c r="MY96" s="11">
        <v>0</v>
      </c>
      <c r="MZ96" s="11">
        <v>0</v>
      </c>
      <c r="NA96" s="11">
        <v>0</v>
      </c>
      <c r="NB96" s="11">
        <v>0</v>
      </c>
      <c r="NC96" s="11">
        <v>0</v>
      </c>
      <c r="ND96" s="11">
        <v>0</v>
      </c>
      <c r="NE96" s="11">
        <v>0</v>
      </c>
      <c r="NF96" s="11">
        <v>0</v>
      </c>
      <c r="NG96" s="11">
        <v>0</v>
      </c>
      <c r="NH96" s="11">
        <v>0</v>
      </c>
      <c r="NI96" s="11">
        <v>0</v>
      </c>
      <c r="NJ96" s="11">
        <v>0</v>
      </c>
      <c r="NK96" s="11">
        <v>0</v>
      </c>
      <c r="NL96" s="11">
        <v>0</v>
      </c>
      <c r="NM96" s="11">
        <v>0</v>
      </c>
      <c r="NN96" s="11">
        <v>0</v>
      </c>
      <c r="NO96" s="11">
        <v>0</v>
      </c>
      <c r="NP96" s="11">
        <v>0</v>
      </c>
      <c r="NQ96" s="11">
        <v>0</v>
      </c>
      <c r="NR96" s="11">
        <v>0</v>
      </c>
      <c r="NS96" s="11">
        <v>0</v>
      </c>
      <c r="NT96" s="11">
        <v>0</v>
      </c>
      <c r="NU96" s="11">
        <v>0</v>
      </c>
      <c r="NV96" s="11">
        <v>0</v>
      </c>
      <c r="NW96" s="11">
        <v>0</v>
      </c>
      <c r="NX96" s="11">
        <v>0</v>
      </c>
      <c r="NY96" s="11">
        <v>0</v>
      </c>
      <c r="NZ96" s="11">
        <v>0</v>
      </c>
      <c r="OA96" s="11">
        <v>0</v>
      </c>
      <c r="OB96" s="11">
        <v>0</v>
      </c>
      <c r="OC96" s="11">
        <v>0</v>
      </c>
      <c r="OD96" s="11">
        <v>0</v>
      </c>
      <c r="OE96" s="11">
        <v>0</v>
      </c>
      <c r="OF96" s="11">
        <v>0</v>
      </c>
      <c r="OG96" s="11">
        <v>0</v>
      </c>
      <c r="OH96" s="11">
        <v>1881.4320073378908</v>
      </c>
      <c r="OI96" s="11">
        <v>0</v>
      </c>
      <c r="OJ96" s="11">
        <v>0</v>
      </c>
      <c r="OK96" s="11">
        <v>0</v>
      </c>
      <c r="OL96" s="11">
        <v>0</v>
      </c>
      <c r="OM96" s="11">
        <v>0</v>
      </c>
      <c r="ON96" s="11">
        <v>0</v>
      </c>
      <c r="OO96" s="11">
        <v>1.3395345458175407</v>
      </c>
      <c r="OP96" s="11">
        <v>0</v>
      </c>
      <c r="OQ96" s="11">
        <v>0</v>
      </c>
      <c r="OR96" s="11">
        <v>1169.1191415128969</v>
      </c>
      <c r="OS96" s="11">
        <v>0</v>
      </c>
      <c r="OT96" s="11">
        <v>0</v>
      </c>
      <c r="OU96" s="11">
        <v>0</v>
      </c>
      <c r="OV96" s="11">
        <v>0</v>
      </c>
      <c r="OW96" s="11">
        <v>0</v>
      </c>
      <c r="OX96" s="11">
        <v>0</v>
      </c>
      <c r="OY96" s="11">
        <v>0.83238483884887804</v>
      </c>
      <c r="OZ96" s="11">
        <v>0</v>
      </c>
      <c r="PA96" s="11">
        <v>0</v>
      </c>
      <c r="PB96" s="11">
        <v>879.40286972390697</v>
      </c>
      <c r="PC96" s="11">
        <v>0.99293588736786387</v>
      </c>
      <c r="PD96" s="11">
        <v>0</v>
      </c>
      <c r="PE96" s="11">
        <v>0</v>
      </c>
      <c r="PF96" s="11">
        <v>0</v>
      </c>
      <c r="PG96" s="11">
        <v>0</v>
      </c>
      <c r="PH96" s="11">
        <v>190.59031185964341</v>
      </c>
      <c r="PI96" s="11">
        <v>0</v>
      </c>
      <c r="PJ96" s="11">
        <v>0</v>
      </c>
      <c r="PK96" s="11">
        <v>0</v>
      </c>
      <c r="PL96" s="11">
        <v>161.83281511155502</v>
      </c>
      <c r="PM96" s="11">
        <v>0.18272581931473644</v>
      </c>
      <c r="PN96" s="11">
        <v>0</v>
      </c>
      <c r="PO96" s="11">
        <v>0</v>
      </c>
      <c r="PP96" s="11">
        <v>0</v>
      </c>
      <c r="PQ96" s="11">
        <v>0</v>
      </c>
      <c r="PR96" s="11">
        <v>35.073534284597962</v>
      </c>
      <c r="PS96" s="11">
        <v>0</v>
      </c>
      <c r="PT96" s="11">
        <v>0</v>
      </c>
      <c r="PU96" s="11">
        <v>0</v>
      </c>
      <c r="PV96" s="11">
        <v>796.35860353215719</v>
      </c>
      <c r="PW96" s="11">
        <v>0</v>
      </c>
      <c r="PX96" s="11">
        <v>0</v>
      </c>
      <c r="PY96" s="11">
        <v>0</v>
      </c>
      <c r="PZ96" s="11">
        <v>0</v>
      </c>
      <c r="QA96" s="11">
        <v>0</v>
      </c>
      <c r="QB96" s="11">
        <v>43.869366006916856</v>
      </c>
      <c r="QC96" s="11">
        <v>311.21205649342875</v>
      </c>
      <c r="QD96" s="11">
        <v>0</v>
      </c>
      <c r="QE96" s="11">
        <v>0</v>
      </c>
      <c r="QF96" s="11">
        <v>116.46384619762478</v>
      </c>
      <c r="QG96" s="11">
        <v>0</v>
      </c>
      <c r="QH96" s="11">
        <v>0</v>
      </c>
      <c r="QI96" s="11">
        <v>0</v>
      </c>
      <c r="QJ96" s="11">
        <v>0</v>
      </c>
      <c r="QK96" s="11">
        <v>0</v>
      </c>
      <c r="QL96" s="11">
        <v>6.4156964874311972</v>
      </c>
      <c r="QM96" s="11">
        <v>45.513356572700886</v>
      </c>
      <c r="QN96" s="11">
        <v>0</v>
      </c>
      <c r="QO96" s="11">
        <v>0</v>
      </c>
      <c r="QP96" s="11">
        <v>626.11035998453656</v>
      </c>
      <c r="QQ96" s="11">
        <v>0</v>
      </c>
      <c r="QR96" s="11">
        <v>0</v>
      </c>
      <c r="QS96" s="11">
        <v>0</v>
      </c>
      <c r="QT96" s="11">
        <v>0</v>
      </c>
      <c r="QU96" s="11">
        <v>0</v>
      </c>
      <c r="QV96" s="11">
        <v>0</v>
      </c>
      <c r="QW96" s="11">
        <v>211.33428775393347</v>
      </c>
      <c r="QX96" s="11">
        <v>0</v>
      </c>
      <c r="QY96" s="11">
        <v>0</v>
      </c>
      <c r="QZ96" s="11">
        <v>17.888236037112286</v>
      </c>
      <c r="RA96" s="11">
        <v>0</v>
      </c>
      <c r="RB96" s="11">
        <v>0</v>
      </c>
      <c r="RC96" s="11">
        <v>0</v>
      </c>
      <c r="RD96" s="11">
        <v>0</v>
      </c>
      <c r="RE96" s="11">
        <v>0</v>
      </c>
      <c r="RF96" s="11">
        <v>0</v>
      </c>
      <c r="RG96" s="11">
        <v>6.0379093905597356</v>
      </c>
      <c r="RH96" s="11">
        <v>0</v>
      </c>
      <c r="RI96" s="11">
        <v>0</v>
      </c>
      <c r="RJ96" s="11">
        <v>327.20544835414302</v>
      </c>
      <c r="RK96" s="11">
        <v>0</v>
      </c>
      <c r="RL96" s="11">
        <v>0</v>
      </c>
      <c r="RM96" s="11">
        <v>0</v>
      </c>
      <c r="RN96" s="11">
        <v>0</v>
      </c>
      <c r="RO96" s="11">
        <v>0</v>
      </c>
      <c r="RP96" s="11">
        <v>0</v>
      </c>
      <c r="RQ96" s="11">
        <v>0</v>
      </c>
      <c r="RR96" s="11">
        <v>0</v>
      </c>
      <c r="RS96" s="11">
        <v>0</v>
      </c>
      <c r="RT96" s="11">
        <v>374.76966705445039</v>
      </c>
      <c r="RU96" s="11">
        <v>0</v>
      </c>
      <c r="RV96" s="11">
        <v>0</v>
      </c>
      <c r="RW96" s="11">
        <v>0</v>
      </c>
      <c r="RX96" s="11">
        <v>0</v>
      </c>
      <c r="RY96" s="11">
        <v>0</v>
      </c>
      <c r="RZ96" s="11">
        <v>119.72413831271591</v>
      </c>
      <c r="SA96" s="11">
        <v>432.4435688693722</v>
      </c>
      <c r="SB96" s="11">
        <v>0</v>
      </c>
      <c r="SC96" s="11">
        <v>0</v>
      </c>
      <c r="SD96" s="11">
        <v>424.23381122848843</v>
      </c>
      <c r="SE96" s="11">
        <v>0</v>
      </c>
      <c r="SF96" s="11">
        <v>0</v>
      </c>
      <c r="SG96" s="11">
        <v>0</v>
      </c>
      <c r="SH96" s="11">
        <v>0</v>
      </c>
      <c r="SI96" s="11">
        <v>0</v>
      </c>
      <c r="SJ96" s="11">
        <v>135.52598291011293</v>
      </c>
      <c r="SK96" s="11">
        <v>489.51982908490976</v>
      </c>
      <c r="SL96" s="11">
        <v>0</v>
      </c>
      <c r="SM96" s="11">
        <v>0</v>
      </c>
      <c r="SN96" s="11">
        <v>0</v>
      </c>
      <c r="SO96" s="11">
        <v>0</v>
      </c>
      <c r="SP96" s="11">
        <v>0</v>
      </c>
      <c r="SQ96" s="11">
        <v>0</v>
      </c>
      <c r="SR96" s="11">
        <v>0</v>
      </c>
      <c r="SS96" s="11">
        <v>0</v>
      </c>
      <c r="ST96" s="11">
        <v>0</v>
      </c>
      <c r="SU96" s="11">
        <v>0</v>
      </c>
      <c r="SV96" s="11">
        <v>0</v>
      </c>
      <c r="SW96" s="11">
        <v>0</v>
      </c>
      <c r="SX96" s="11">
        <v>362.24910678516136</v>
      </c>
      <c r="SY96" s="11">
        <v>0</v>
      </c>
      <c r="SZ96" s="11">
        <v>0</v>
      </c>
      <c r="TA96" s="11">
        <v>0</v>
      </c>
      <c r="TB96" s="11">
        <v>0</v>
      </c>
      <c r="TC96" s="11">
        <v>0</v>
      </c>
      <c r="TD96" s="11">
        <v>0</v>
      </c>
      <c r="TE96" s="11">
        <v>0</v>
      </c>
      <c r="TF96" s="11">
        <v>0</v>
      </c>
      <c r="TG96" s="11">
        <v>0</v>
      </c>
      <c r="TH96" s="11">
        <v>2.1012105110833428</v>
      </c>
      <c r="TI96" s="11">
        <v>0</v>
      </c>
      <c r="TJ96" s="11">
        <v>0</v>
      </c>
      <c r="TK96" s="11">
        <v>0</v>
      </c>
      <c r="TL96" s="11">
        <v>0</v>
      </c>
      <c r="TM96" s="11">
        <v>0</v>
      </c>
      <c r="TN96" s="11">
        <v>0</v>
      </c>
      <c r="TO96" s="11">
        <v>0</v>
      </c>
      <c r="TP96" s="11">
        <v>0</v>
      </c>
      <c r="TQ96" s="11">
        <v>0</v>
      </c>
      <c r="TR96" s="11">
        <v>0</v>
      </c>
      <c r="TS96" s="11">
        <v>0</v>
      </c>
      <c r="TT96" s="11">
        <v>0</v>
      </c>
      <c r="TU96" s="11">
        <v>0</v>
      </c>
      <c r="TV96" s="11">
        <v>0</v>
      </c>
      <c r="TW96" s="11">
        <v>0</v>
      </c>
      <c r="TX96" s="11">
        <v>0</v>
      </c>
      <c r="TY96" s="11">
        <v>0</v>
      </c>
      <c r="TZ96" s="11">
        <v>0</v>
      </c>
      <c r="UA96" s="11">
        <v>0</v>
      </c>
      <c r="UB96" s="11">
        <v>0</v>
      </c>
      <c r="UC96" s="11">
        <v>0</v>
      </c>
      <c r="UD96" s="11">
        <v>0</v>
      </c>
      <c r="UE96" s="11">
        <v>0</v>
      </c>
      <c r="UF96" s="11">
        <v>0</v>
      </c>
      <c r="UG96" s="11">
        <v>0</v>
      </c>
      <c r="UH96" s="11">
        <v>0</v>
      </c>
      <c r="UI96" s="11">
        <v>0</v>
      </c>
      <c r="UJ96" s="11">
        <v>0</v>
      </c>
      <c r="UK96" s="11">
        <v>0</v>
      </c>
      <c r="UL96" s="11">
        <v>0</v>
      </c>
      <c r="UM96" s="11">
        <v>0</v>
      </c>
      <c r="UN96" s="11">
        <v>0</v>
      </c>
      <c r="UO96" s="11">
        <v>0</v>
      </c>
      <c r="UP96" s="11">
        <v>0</v>
      </c>
      <c r="UQ96" s="11">
        <v>0</v>
      </c>
      <c r="UR96" s="11">
        <v>0</v>
      </c>
      <c r="US96" s="11">
        <v>0</v>
      </c>
      <c r="UT96" s="11">
        <v>0</v>
      </c>
      <c r="UU96" s="11">
        <v>0</v>
      </c>
      <c r="UV96" s="11">
        <v>0</v>
      </c>
      <c r="UW96" s="11">
        <v>0</v>
      </c>
      <c r="UX96" s="11">
        <v>0</v>
      </c>
      <c r="UY96" s="11">
        <v>0</v>
      </c>
      <c r="UZ96" s="11">
        <v>0</v>
      </c>
      <c r="VA96" s="11">
        <v>0</v>
      </c>
      <c r="VB96" s="11">
        <v>0</v>
      </c>
      <c r="VC96" s="11">
        <v>0</v>
      </c>
      <c r="VD96" s="11">
        <v>0</v>
      </c>
      <c r="VE96" s="11">
        <v>0</v>
      </c>
      <c r="VF96" s="11">
        <v>0</v>
      </c>
      <c r="VG96" s="11">
        <v>0</v>
      </c>
      <c r="VH96" s="11">
        <v>0</v>
      </c>
      <c r="VI96" s="11">
        <v>0</v>
      </c>
      <c r="VJ96" s="11">
        <v>0</v>
      </c>
      <c r="VK96" s="11">
        <v>0</v>
      </c>
      <c r="VL96" s="11">
        <v>0</v>
      </c>
      <c r="VM96" s="11">
        <v>0</v>
      </c>
      <c r="VN96" s="11">
        <v>0</v>
      </c>
      <c r="VO96" s="11">
        <v>0</v>
      </c>
      <c r="VP96" s="11">
        <v>0</v>
      </c>
      <c r="VQ96" s="11">
        <v>0</v>
      </c>
      <c r="VR96" s="11">
        <v>0</v>
      </c>
      <c r="VS96" s="11">
        <v>0</v>
      </c>
      <c r="VT96" s="11">
        <v>0</v>
      </c>
      <c r="VU96" s="11">
        <v>0</v>
      </c>
      <c r="VV96" s="11">
        <v>0</v>
      </c>
      <c r="VW96" s="11">
        <v>0</v>
      </c>
      <c r="VX96" s="11">
        <v>0</v>
      </c>
      <c r="VY96" s="11">
        <v>0</v>
      </c>
      <c r="VZ96" s="11">
        <v>0</v>
      </c>
      <c r="WA96" s="11">
        <v>0</v>
      </c>
      <c r="WB96" s="11">
        <v>0</v>
      </c>
      <c r="WC96" s="11">
        <v>0</v>
      </c>
      <c r="WD96" s="11">
        <v>0</v>
      </c>
      <c r="WE96" s="11">
        <v>0</v>
      </c>
      <c r="WF96" s="11">
        <v>0</v>
      </c>
      <c r="WG96" s="11">
        <v>0</v>
      </c>
      <c r="WH96" s="11">
        <v>0</v>
      </c>
      <c r="WI96" s="11">
        <v>0</v>
      </c>
      <c r="WJ96" s="11">
        <v>0</v>
      </c>
      <c r="WK96" s="11">
        <v>0</v>
      </c>
      <c r="WL96" s="11">
        <v>0</v>
      </c>
      <c r="WM96" s="11">
        <v>0</v>
      </c>
      <c r="WN96" s="11">
        <v>0</v>
      </c>
      <c r="WO96" s="11">
        <v>0</v>
      </c>
      <c r="WP96" s="11">
        <v>0</v>
      </c>
      <c r="WQ96" s="11">
        <v>0</v>
      </c>
      <c r="WR96" s="11">
        <v>0</v>
      </c>
      <c r="WS96" s="11">
        <v>0</v>
      </c>
      <c r="WT96" s="11">
        <v>0</v>
      </c>
      <c r="WU96" s="11">
        <v>0</v>
      </c>
      <c r="WV96" s="11">
        <v>0</v>
      </c>
      <c r="WW96" s="11">
        <v>0</v>
      </c>
      <c r="WX96" s="11">
        <v>0</v>
      </c>
      <c r="WY96" s="11">
        <v>0</v>
      </c>
      <c r="WZ96" s="11">
        <v>0</v>
      </c>
      <c r="XA96" s="11">
        <v>0</v>
      </c>
      <c r="XB96" s="11">
        <v>0</v>
      </c>
      <c r="XC96" s="11">
        <v>0</v>
      </c>
      <c r="XD96" s="11">
        <v>0</v>
      </c>
      <c r="XE96" s="11">
        <v>0</v>
      </c>
      <c r="XF96" s="11">
        <v>0</v>
      </c>
      <c r="XG96" s="11">
        <v>0</v>
      </c>
      <c r="XH96" s="11">
        <v>0</v>
      </c>
      <c r="XI96" s="11">
        <v>0</v>
      </c>
      <c r="XJ96" s="11">
        <v>0</v>
      </c>
      <c r="XK96" s="11">
        <v>0</v>
      </c>
      <c r="XL96" s="11">
        <v>0</v>
      </c>
      <c r="XM96" s="11">
        <v>0</v>
      </c>
      <c r="XN96" s="11">
        <v>0</v>
      </c>
      <c r="XO96" s="11">
        <v>0</v>
      </c>
      <c r="XP96" s="11">
        <v>0</v>
      </c>
    </row>
    <row r="97" spans="1:640">
      <c r="A97" s="6">
        <v>417</v>
      </c>
      <c r="B97" s="3" t="s">
        <v>214</v>
      </c>
      <c r="C97" s="8">
        <f t="shared" si="13"/>
        <v>273.20258228146679</v>
      </c>
      <c r="D97" s="8">
        <f t="shared" si="14"/>
        <v>0.5</v>
      </c>
      <c r="E97" s="60">
        <f t="shared" si="17"/>
        <v>273.70258228146679</v>
      </c>
      <c r="F97" s="9">
        <f t="shared" si="15"/>
        <v>57.646575560572117</v>
      </c>
      <c r="G97" s="9">
        <f t="shared" si="16"/>
        <v>34.783999999999999</v>
      </c>
      <c r="H97" s="9">
        <f t="shared" si="18"/>
        <v>92.430575560572123</v>
      </c>
      <c r="I97" s="10">
        <f t="shared" si="19"/>
        <v>330.84915784203889</v>
      </c>
      <c r="J97" s="10">
        <f t="shared" si="20"/>
        <v>35.283999999999999</v>
      </c>
      <c r="K97" s="10">
        <f t="shared" si="21"/>
        <v>366.13315784203894</v>
      </c>
      <c r="L97" s="57">
        <v>61.161212408014634</v>
      </c>
      <c r="M97" s="57">
        <v>5.4605344161312797</v>
      </c>
      <c r="N97" s="57">
        <v>206.58083545732086</v>
      </c>
      <c r="O97" s="57">
        <v>0</v>
      </c>
      <c r="P97" s="57">
        <v>0</v>
      </c>
      <c r="Q97" s="57">
        <v>0</v>
      </c>
      <c r="R97" s="57">
        <v>0</v>
      </c>
      <c r="S97" s="57">
        <v>0.5</v>
      </c>
      <c r="T97" s="57">
        <v>0</v>
      </c>
      <c r="U97" s="58">
        <v>15.474105837148889</v>
      </c>
      <c r="V97" s="58">
        <v>1.87962323331482E-2</v>
      </c>
      <c r="W97" s="58">
        <v>42.153673491090082</v>
      </c>
      <c r="X97" s="58">
        <v>0</v>
      </c>
      <c r="Y97" s="58">
        <v>0</v>
      </c>
      <c r="Z97" s="58">
        <v>0</v>
      </c>
      <c r="AA97" s="58">
        <v>0</v>
      </c>
      <c r="AB97" s="58">
        <v>0</v>
      </c>
      <c r="AC97" s="58">
        <v>34.783999999999999</v>
      </c>
      <c r="AD97" s="59">
        <f t="shared" ref="AD97:AI160" si="24">+L97+U97</f>
        <v>76.635318245163518</v>
      </c>
      <c r="AE97" s="59">
        <f t="shared" si="24"/>
        <v>5.479330648464428</v>
      </c>
      <c r="AF97" s="59">
        <f t="shared" si="24"/>
        <v>248.73450894841093</v>
      </c>
      <c r="AG97" s="59">
        <f t="shared" si="23"/>
        <v>0</v>
      </c>
      <c r="AH97" s="59">
        <f t="shared" si="23"/>
        <v>0</v>
      </c>
      <c r="AI97" s="59">
        <f t="shared" si="23"/>
        <v>0</v>
      </c>
      <c r="AJ97" s="59">
        <f t="shared" si="22"/>
        <v>0</v>
      </c>
      <c r="AK97" s="59">
        <f t="shared" si="22"/>
        <v>0.5</v>
      </c>
      <c r="AL97" s="59">
        <f t="shared" si="22"/>
        <v>34.783999999999999</v>
      </c>
      <c r="AM97" s="11">
        <v>0</v>
      </c>
      <c r="AN97" s="11">
        <v>0</v>
      </c>
      <c r="AO97" s="11">
        <v>174.39243579220599</v>
      </c>
      <c r="AP97" s="11">
        <v>0</v>
      </c>
      <c r="AQ97" s="11">
        <v>0</v>
      </c>
      <c r="AR97" s="11">
        <v>0</v>
      </c>
      <c r="AS97" s="11">
        <v>0</v>
      </c>
      <c r="AT97" s="11">
        <v>0</v>
      </c>
      <c r="AU97" s="11">
        <v>0</v>
      </c>
      <c r="AV97" s="11">
        <v>0</v>
      </c>
      <c r="AW97" s="11">
        <v>0</v>
      </c>
      <c r="AX97" s="11">
        <v>0</v>
      </c>
      <c r="AY97" s="11">
        <v>12.640564207793979</v>
      </c>
      <c r="AZ97" s="11">
        <v>0</v>
      </c>
      <c r="BA97" s="11">
        <v>0</v>
      </c>
      <c r="BB97" s="11">
        <v>0</v>
      </c>
      <c r="BC97" s="11">
        <v>0</v>
      </c>
      <c r="BD97" s="11">
        <v>0</v>
      </c>
      <c r="BE97" s="11">
        <v>0</v>
      </c>
      <c r="BF97" s="11">
        <v>0</v>
      </c>
      <c r="BG97" s="11">
        <v>0</v>
      </c>
      <c r="BH97" s="11">
        <v>3.2653972581844909E-2</v>
      </c>
      <c r="BI97" s="11">
        <v>0</v>
      </c>
      <c r="BJ97" s="11">
        <v>0</v>
      </c>
      <c r="BK97" s="11">
        <v>0</v>
      </c>
      <c r="BL97" s="11">
        <v>0</v>
      </c>
      <c r="BM97" s="11">
        <v>0</v>
      </c>
      <c r="BN97" s="11">
        <v>0</v>
      </c>
      <c r="BO97" s="11">
        <v>0</v>
      </c>
      <c r="BP97" s="11">
        <v>0</v>
      </c>
      <c r="BQ97" s="11">
        <v>0</v>
      </c>
      <c r="BR97" s="11">
        <v>1.7346027418155087E-2</v>
      </c>
      <c r="BS97" s="11">
        <v>0</v>
      </c>
      <c r="BT97" s="11">
        <v>0</v>
      </c>
      <c r="BU97" s="11">
        <v>0</v>
      </c>
      <c r="BV97" s="11">
        <v>0</v>
      </c>
      <c r="BW97" s="11">
        <v>0</v>
      </c>
      <c r="BX97" s="11">
        <v>0</v>
      </c>
      <c r="BY97" s="11">
        <v>0</v>
      </c>
      <c r="BZ97" s="11">
        <v>0</v>
      </c>
      <c r="CA97" s="11">
        <v>0</v>
      </c>
      <c r="CB97" s="11">
        <v>0</v>
      </c>
      <c r="CC97" s="11">
        <v>26.52846475648338</v>
      </c>
      <c r="CD97" s="11">
        <v>0</v>
      </c>
      <c r="CE97" s="11">
        <v>0</v>
      </c>
      <c r="CF97" s="11">
        <v>0</v>
      </c>
      <c r="CG97" s="11">
        <v>0</v>
      </c>
      <c r="CH97" s="11">
        <v>0</v>
      </c>
      <c r="CI97" s="11">
        <v>0</v>
      </c>
      <c r="CJ97" s="11">
        <v>0</v>
      </c>
      <c r="CK97" s="11">
        <v>0</v>
      </c>
      <c r="CL97" s="11">
        <v>0</v>
      </c>
      <c r="CM97" s="11">
        <v>28.47153524351662</v>
      </c>
      <c r="CN97" s="11">
        <v>0</v>
      </c>
      <c r="CO97" s="11">
        <v>0</v>
      </c>
      <c r="CP97" s="11">
        <v>0</v>
      </c>
      <c r="CQ97" s="11">
        <v>0</v>
      </c>
      <c r="CR97" s="11">
        <v>0</v>
      </c>
      <c r="CS97" s="11">
        <v>0</v>
      </c>
      <c r="CT97" s="11">
        <v>0</v>
      </c>
      <c r="CU97" s="11">
        <v>0</v>
      </c>
      <c r="CV97" s="11">
        <v>0</v>
      </c>
      <c r="CW97" s="11">
        <v>0</v>
      </c>
      <c r="CX97" s="11">
        <v>0</v>
      </c>
      <c r="CY97" s="11">
        <v>0</v>
      </c>
      <c r="CZ97" s="11">
        <v>0</v>
      </c>
      <c r="DA97" s="11">
        <v>0</v>
      </c>
      <c r="DB97" s="11">
        <v>0</v>
      </c>
      <c r="DC97" s="11">
        <v>0</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0</v>
      </c>
      <c r="EM97" s="11">
        <v>0</v>
      </c>
      <c r="EN97" s="11">
        <v>0</v>
      </c>
      <c r="EO97" s="11">
        <v>0</v>
      </c>
      <c r="EP97" s="11">
        <v>0</v>
      </c>
      <c r="EQ97" s="11">
        <v>0</v>
      </c>
      <c r="ER97" s="11">
        <v>0</v>
      </c>
      <c r="ES97" s="11">
        <v>0</v>
      </c>
      <c r="ET97" s="11">
        <v>0</v>
      </c>
      <c r="EU97" s="11">
        <v>0</v>
      </c>
      <c r="EV97" s="11">
        <v>0</v>
      </c>
      <c r="EW97" s="11">
        <v>0</v>
      </c>
      <c r="EX97" s="11">
        <v>0</v>
      </c>
      <c r="EY97" s="11">
        <v>0</v>
      </c>
      <c r="EZ97" s="11">
        <v>0</v>
      </c>
      <c r="FA97" s="11">
        <v>0</v>
      </c>
      <c r="FB97" s="11">
        <v>0</v>
      </c>
      <c r="FC97" s="11">
        <v>0</v>
      </c>
      <c r="FD97" s="11">
        <v>0</v>
      </c>
      <c r="FE97" s="11">
        <v>0</v>
      </c>
      <c r="FF97" s="11">
        <v>0</v>
      </c>
      <c r="FG97" s="11">
        <v>0</v>
      </c>
      <c r="FH97" s="11">
        <v>0</v>
      </c>
      <c r="FI97" s="11">
        <v>0</v>
      </c>
      <c r="FJ97" s="11">
        <v>0</v>
      </c>
      <c r="FK97" s="11">
        <v>34.783999999999999</v>
      </c>
      <c r="FL97" s="11">
        <v>0</v>
      </c>
      <c r="FM97" s="11">
        <v>0</v>
      </c>
      <c r="FN97" s="11">
        <v>0</v>
      </c>
      <c r="FO97" s="11">
        <v>0</v>
      </c>
      <c r="FP97" s="11">
        <v>0</v>
      </c>
      <c r="FQ97" s="11">
        <v>0</v>
      </c>
      <c r="FR97" s="11">
        <v>0</v>
      </c>
      <c r="FS97" s="11">
        <v>0</v>
      </c>
      <c r="FT97" s="11">
        <v>0</v>
      </c>
      <c r="FU97" s="11">
        <v>0</v>
      </c>
      <c r="FV97" s="11">
        <v>0</v>
      </c>
      <c r="FW97" s="11">
        <v>0</v>
      </c>
      <c r="FX97" s="11">
        <v>0</v>
      </c>
      <c r="FY97" s="11">
        <v>0</v>
      </c>
      <c r="FZ97" s="11">
        <v>0</v>
      </c>
      <c r="GA97" s="11">
        <v>0</v>
      </c>
      <c r="GB97" s="11">
        <v>0</v>
      </c>
      <c r="GC97" s="11">
        <v>0</v>
      </c>
      <c r="GD97" s="11">
        <v>0</v>
      </c>
      <c r="GE97" s="11">
        <v>0</v>
      </c>
      <c r="GF97" s="11">
        <v>0</v>
      </c>
      <c r="GG97" s="11">
        <v>0</v>
      </c>
      <c r="GH97" s="11">
        <v>0</v>
      </c>
      <c r="GI97" s="11">
        <v>0</v>
      </c>
      <c r="GJ97" s="11">
        <v>0</v>
      </c>
      <c r="GK97" s="11">
        <v>0</v>
      </c>
      <c r="GL97" s="11">
        <v>0</v>
      </c>
      <c r="GM97" s="11">
        <v>0</v>
      </c>
      <c r="GN97" s="11">
        <v>0</v>
      </c>
      <c r="GO97" s="11">
        <v>0</v>
      </c>
      <c r="GP97" s="11">
        <v>0</v>
      </c>
      <c r="GQ97" s="11">
        <v>1.601</v>
      </c>
      <c r="GR97" s="11">
        <v>5.42</v>
      </c>
      <c r="GS97" s="11">
        <v>0</v>
      </c>
      <c r="GT97" s="11">
        <v>0</v>
      </c>
      <c r="GU97" s="11">
        <v>0</v>
      </c>
      <c r="GV97" s="11">
        <v>0</v>
      </c>
      <c r="GW97" s="11">
        <v>0</v>
      </c>
      <c r="GX97" s="11">
        <v>0</v>
      </c>
      <c r="GY97" s="11">
        <v>0</v>
      </c>
      <c r="GZ97" s="11">
        <v>0</v>
      </c>
      <c r="HA97" s="11">
        <v>0</v>
      </c>
      <c r="HB97" s="11">
        <v>0</v>
      </c>
      <c r="HC97" s="11">
        <v>0</v>
      </c>
      <c r="HD97" s="11">
        <v>0</v>
      </c>
      <c r="HE97" s="11">
        <v>0</v>
      </c>
      <c r="HF97" s="11">
        <v>0</v>
      </c>
      <c r="HG97" s="11">
        <v>0</v>
      </c>
      <c r="HH97" s="11">
        <v>0</v>
      </c>
      <c r="HI97" s="11">
        <v>0</v>
      </c>
      <c r="HJ97" s="11">
        <v>0</v>
      </c>
      <c r="HK97" s="11">
        <v>0</v>
      </c>
      <c r="HL97" s="11">
        <v>0</v>
      </c>
      <c r="HM97" s="11">
        <v>0</v>
      </c>
      <c r="HN97" s="11">
        <v>0</v>
      </c>
      <c r="HO97" s="11">
        <v>0</v>
      </c>
      <c r="HP97" s="11">
        <v>0</v>
      </c>
      <c r="HQ97" s="11">
        <v>0</v>
      </c>
      <c r="HR97" s="11">
        <v>0</v>
      </c>
      <c r="HS97" s="11">
        <v>0</v>
      </c>
      <c r="HT97" s="11">
        <v>0</v>
      </c>
      <c r="HU97" s="11">
        <v>0</v>
      </c>
      <c r="HV97" s="11">
        <v>0</v>
      </c>
      <c r="HW97" s="11">
        <v>0</v>
      </c>
      <c r="HX97" s="11">
        <v>0</v>
      </c>
      <c r="HY97" s="11">
        <v>0</v>
      </c>
      <c r="HZ97" s="11">
        <v>0</v>
      </c>
      <c r="IA97" s="11">
        <v>0</v>
      </c>
      <c r="IB97" s="11">
        <v>0</v>
      </c>
      <c r="IC97" s="11">
        <v>0</v>
      </c>
      <c r="ID97" s="11">
        <v>0</v>
      </c>
      <c r="IE97" s="11">
        <v>0</v>
      </c>
      <c r="IF97" s="11">
        <v>0</v>
      </c>
      <c r="IG97" s="11">
        <v>0</v>
      </c>
      <c r="IH97" s="11">
        <v>0</v>
      </c>
      <c r="II97" s="11">
        <v>0</v>
      </c>
      <c r="IJ97" s="11">
        <v>0</v>
      </c>
      <c r="IK97" s="11">
        <v>0</v>
      </c>
      <c r="IL97" s="11">
        <v>0</v>
      </c>
      <c r="IM97" s="11">
        <v>0</v>
      </c>
      <c r="IN97" s="11">
        <v>0</v>
      </c>
      <c r="IO97" s="11">
        <v>0</v>
      </c>
      <c r="IP97" s="11">
        <v>0</v>
      </c>
      <c r="IQ97" s="11">
        <v>0</v>
      </c>
      <c r="IR97" s="11">
        <v>0.5</v>
      </c>
      <c r="IS97" s="11">
        <v>0</v>
      </c>
      <c r="IT97" s="11">
        <v>0</v>
      </c>
      <c r="IU97" s="11">
        <v>0</v>
      </c>
      <c r="IV97" s="11">
        <v>0</v>
      </c>
      <c r="IW97" s="11">
        <v>0</v>
      </c>
      <c r="IX97" s="11">
        <v>0</v>
      </c>
      <c r="IY97" s="11">
        <v>0</v>
      </c>
      <c r="IZ97" s="11">
        <v>0</v>
      </c>
      <c r="JA97" s="11">
        <v>0</v>
      </c>
      <c r="JB97" s="11">
        <v>0</v>
      </c>
      <c r="JC97" s="11">
        <v>0</v>
      </c>
      <c r="JD97" s="11">
        <v>0</v>
      </c>
      <c r="JE97" s="11">
        <v>0</v>
      </c>
      <c r="JF97" s="11">
        <v>0</v>
      </c>
      <c r="JG97" s="11">
        <v>0</v>
      </c>
      <c r="JH97" s="11">
        <v>0</v>
      </c>
      <c r="JI97" s="11">
        <v>0</v>
      </c>
      <c r="JJ97" s="11">
        <v>0</v>
      </c>
      <c r="JK97" s="11">
        <v>0</v>
      </c>
      <c r="JL97" s="11">
        <v>0</v>
      </c>
      <c r="JM97" s="11">
        <v>0</v>
      </c>
      <c r="JN97" s="11">
        <v>0</v>
      </c>
      <c r="JO97" s="11">
        <v>0</v>
      </c>
      <c r="JP97" s="11">
        <v>0.5</v>
      </c>
      <c r="JQ97" s="11">
        <v>0</v>
      </c>
      <c r="JR97" s="11">
        <v>0</v>
      </c>
      <c r="JS97" s="11">
        <v>0</v>
      </c>
      <c r="JT97" s="11">
        <v>0</v>
      </c>
      <c r="JU97" s="11">
        <v>0</v>
      </c>
      <c r="JV97" s="11">
        <v>0</v>
      </c>
      <c r="JW97" s="11">
        <v>0</v>
      </c>
      <c r="JX97" s="11">
        <v>0</v>
      </c>
      <c r="JY97" s="11">
        <v>0</v>
      </c>
      <c r="JZ97" s="11">
        <v>0</v>
      </c>
      <c r="KA97" s="11">
        <v>0</v>
      </c>
      <c r="KB97" s="11">
        <v>0</v>
      </c>
      <c r="KC97" s="11">
        <v>0</v>
      </c>
      <c r="KD97" s="11">
        <v>0</v>
      </c>
      <c r="KE97" s="11">
        <v>0</v>
      </c>
      <c r="KF97" s="11">
        <v>0</v>
      </c>
      <c r="KG97" s="11">
        <v>0</v>
      </c>
      <c r="KH97" s="11">
        <v>0</v>
      </c>
      <c r="KI97" s="11">
        <v>0</v>
      </c>
      <c r="KJ97" s="11">
        <v>0</v>
      </c>
      <c r="KK97" s="11">
        <v>0</v>
      </c>
      <c r="KL97" s="11">
        <v>0</v>
      </c>
      <c r="KM97" s="11">
        <v>0</v>
      </c>
      <c r="KN97" s="11">
        <v>0</v>
      </c>
      <c r="KO97" s="11">
        <v>0</v>
      </c>
      <c r="KP97" s="11">
        <v>0</v>
      </c>
      <c r="KQ97" s="11">
        <v>0</v>
      </c>
      <c r="KR97" s="11">
        <v>0</v>
      </c>
      <c r="KS97" s="11">
        <v>0</v>
      </c>
      <c r="KT97" s="11">
        <v>0</v>
      </c>
      <c r="KU97" s="11">
        <v>0</v>
      </c>
      <c r="KV97" s="11">
        <v>0</v>
      </c>
      <c r="KW97" s="11">
        <v>0</v>
      </c>
      <c r="KX97" s="11">
        <v>0</v>
      </c>
      <c r="KY97" s="11">
        <v>0</v>
      </c>
      <c r="KZ97" s="11">
        <v>0</v>
      </c>
      <c r="LA97" s="11">
        <v>0</v>
      </c>
      <c r="LB97" s="11">
        <v>0</v>
      </c>
      <c r="LC97" s="11">
        <v>0</v>
      </c>
      <c r="LD97" s="11">
        <v>0</v>
      </c>
      <c r="LE97" s="11">
        <v>0</v>
      </c>
      <c r="LF97" s="11">
        <v>0</v>
      </c>
      <c r="LG97" s="11">
        <v>0</v>
      </c>
      <c r="LH97" s="11">
        <v>0</v>
      </c>
      <c r="LI97" s="11">
        <v>0</v>
      </c>
      <c r="LJ97" s="11">
        <v>0</v>
      </c>
      <c r="LK97" s="11">
        <v>0</v>
      </c>
      <c r="LL97" s="11">
        <v>0</v>
      </c>
      <c r="LM97" s="11">
        <v>0</v>
      </c>
      <c r="LN97" s="11">
        <v>0</v>
      </c>
      <c r="LO97" s="11">
        <v>0</v>
      </c>
      <c r="LP97" s="11">
        <v>0</v>
      </c>
      <c r="LQ97" s="11">
        <v>0</v>
      </c>
      <c r="LR97" s="11">
        <v>0</v>
      </c>
      <c r="LS97" s="11">
        <v>0</v>
      </c>
      <c r="LT97" s="11">
        <v>0</v>
      </c>
      <c r="LU97" s="11">
        <v>0</v>
      </c>
      <c r="LV97" s="11">
        <v>0</v>
      </c>
      <c r="LW97" s="11">
        <v>0</v>
      </c>
      <c r="LX97" s="11">
        <v>0</v>
      </c>
      <c r="LY97" s="11">
        <v>0</v>
      </c>
      <c r="LZ97" s="11">
        <v>0</v>
      </c>
      <c r="MA97" s="11">
        <v>0</v>
      </c>
      <c r="MB97" s="11">
        <v>0</v>
      </c>
      <c r="MC97" s="11">
        <v>0</v>
      </c>
      <c r="MD97" s="11">
        <v>0</v>
      </c>
      <c r="ME97" s="11">
        <v>0</v>
      </c>
      <c r="MF97" s="11">
        <v>0</v>
      </c>
      <c r="MG97" s="11">
        <v>0</v>
      </c>
      <c r="MH97" s="11">
        <v>0</v>
      </c>
      <c r="MI97" s="11">
        <v>0</v>
      </c>
      <c r="MJ97" s="11">
        <v>0</v>
      </c>
      <c r="MK97" s="11">
        <v>0</v>
      </c>
      <c r="ML97" s="11">
        <v>0</v>
      </c>
      <c r="MM97" s="11">
        <v>0</v>
      </c>
      <c r="MN97" s="11">
        <v>0</v>
      </c>
      <c r="MO97" s="11">
        <v>0</v>
      </c>
      <c r="MP97" s="11">
        <v>0</v>
      </c>
      <c r="MQ97" s="11">
        <v>0</v>
      </c>
      <c r="MR97" s="11">
        <v>0</v>
      </c>
      <c r="MS97" s="11">
        <v>0</v>
      </c>
      <c r="MT97" s="11">
        <v>0</v>
      </c>
      <c r="MU97" s="11">
        <v>0</v>
      </c>
      <c r="MV97" s="11">
        <v>0</v>
      </c>
      <c r="MW97" s="11">
        <v>0</v>
      </c>
      <c r="MX97" s="11">
        <v>0</v>
      </c>
      <c r="MY97" s="11">
        <v>0</v>
      </c>
      <c r="MZ97" s="11">
        <v>0</v>
      </c>
      <c r="NA97" s="11">
        <v>0</v>
      </c>
      <c r="NB97" s="11">
        <v>0</v>
      </c>
      <c r="NC97" s="11">
        <v>0</v>
      </c>
      <c r="ND97" s="11">
        <v>0</v>
      </c>
      <c r="NE97" s="11">
        <v>0</v>
      </c>
      <c r="NF97" s="11">
        <v>0</v>
      </c>
      <c r="NG97" s="11">
        <v>0</v>
      </c>
      <c r="NH97" s="11">
        <v>0</v>
      </c>
      <c r="NI97" s="11">
        <v>0</v>
      </c>
      <c r="NJ97" s="11">
        <v>0</v>
      </c>
      <c r="NK97" s="11">
        <v>0</v>
      </c>
      <c r="NL97" s="11">
        <v>0</v>
      </c>
      <c r="NM97" s="11">
        <v>0</v>
      </c>
      <c r="NN97" s="11">
        <v>0</v>
      </c>
      <c r="NO97" s="11">
        <v>0</v>
      </c>
      <c r="NP97" s="11">
        <v>0</v>
      </c>
      <c r="NQ97" s="11">
        <v>0</v>
      </c>
      <c r="NR97" s="11">
        <v>0</v>
      </c>
      <c r="NS97" s="11">
        <v>0</v>
      </c>
      <c r="NT97" s="11">
        <v>0</v>
      </c>
      <c r="NU97" s="11">
        <v>0</v>
      </c>
      <c r="NV97" s="11">
        <v>0</v>
      </c>
      <c r="NW97" s="11">
        <v>0</v>
      </c>
      <c r="NX97" s="11">
        <v>0</v>
      </c>
      <c r="NY97" s="11">
        <v>0</v>
      </c>
      <c r="NZ97" s="11">
        <v>0</v>
      </c>
      <c r="OA97" s="11">
        <v>0</v>
      </c>
      <c r="OB97" s="11">
        <v>0</v>
      </c>
      <c r="OC97" s="11">
        <v>0</v>
      </c>
      <c r="OD97" s="11">
        <v>0</v>
      </c>
      <c r="OE97" s="11">
        <v>0</v>
      </c>
      <c r="OF97" s="11">
        <v>0</v>
      </c>
      <c r="OG97" s="11">
        <v>0</v>
      </c>
      <c r="OH97" s="11">
        <v>14.931959014055826</v>
      </c>
      <c r="OI97" s="11">
        <v>0</v>
      </c>
      <c r="OJ97" s="11">
        <v>0</v>
      </c>
      <c r="OK97" s="11">
        <v>0</v>
      </c>
      <c r="OL97" s="11">
        <v>0</v>
      </c>
      <c r="OM97" s="11">
        <v>0</v>
      </c>
      <c r="ON97" s="11">
        <v>0</v>
      </c>
      <c r="OO97" s="11">
        <v>0</v>
      </c>
      <c r="OP97" s="11">
        <v>0</v>
      </c>
      <c r="OQ97" s="11">
        <v>0</v>
      </c>
      <c r="OR97" s="11">
        <v>9.2786978405452007</v>
      </c>
      <c r="OS97" s="11">
        <v>0</v>
      </c>
      <c r="OT97" s="11">
        <v>0</v>
      </c>
      <c r="OU97" s="11">
        <v>0</v>
      </c>
      <c r="OV97" s="11">
        <v>0</v>
      </c>
      <c r="OW97" s="11">
        <v>0</v>
      </c>
      <c r="OX97" s="11">
        <v>0</v>
      </c>
      <c r="OY97" s="11">
        <v>0</v>
      </c>
      <c r="OZ97" s="11">
        <v>0</v>
      </c>
      <c r="PA97" s="11">
        <v>0</v>
      </c>
      <c r="PB97" s="11">
        <v>6.9793898425674978</v>
      </c>
      <c r="PC97" s="11">
        <v>7.8804435494343721E-3</v>
      </c>
      <c r="PD97" s="11">
        <v>5.6599349086315076</v>
      </c>
      <c r="PE97" s="11">
        <v>0</v>
      </c>
      <c r="PF97" s="11">
        <v>0</v>
      </c>
      <c r="PG97" s="11">
        <v>0</v>
      </c>
      <c r="PH97" s="11">
        <v>0</v>
      </c>
      <c r="PI97" s="11">
        <v>0</v>
      </c>
      <c r="PJ97" s="11">
        <v>0</v>
      </c>
      <c r="PK97" s="11">
        <v>0</v>
      </c>
      <c r="PL97" s="11">
        <v>1.2843877872928724</v>
      </c>
      <c r="PM97" s="11">
        <v>1.4502049149931141E-3</v>
      </c>
      <c r="PN97" s="11">
        <v>1.0415740397794817</v>
      </c>
      <c r="PO97" s="11">
        <v>0</v>
      </c>
      <c r="PP97" s="11">
        <v>0</v>
      </c>
      <c r="PQ97" s="11">
        <v>0</v>
      </c>
      <c r="PR97" s="11">
        <v>0</v>
      </c>
      <c r="PS97" s="11">
        <v>0</v>
      </c>
      <c r="PT97" s="11">
        <v>0</v>
      </c>
      <c r="PU97" s="11">
        <v>0</v>
      </c>
      <c r="PV97" s="11">
        <v>6.3199909798640475</v>
      </c>
      <c r="PW97" s="11">
        <v>0</v>
      </c>
      <c r="PX97" s="11">
        <v>0</v>
      </c>
      <c r="PY97" s="11">
        <v>0</v>
      </c>
      <c r="PZ97" s="11">
        <v>0</v>
      </c>
      <c r="QA97" s="11">
        <v>0</v>
      </c>
      <c r="QB97" s="11">
        <v>0</v>
      </c>
      <c r="QC97" s="11">
        <v>0</v>
      </c>
      <c r="QD97" s="11">
        <v>0</v>
      </c>
      <c r="QE97" s="11">
        <v>0</v>
      </c>
      <c r="QF97" s="11">
        <v>0.92427011422315908</v>
      </c>
      <c r="QG97" s="11">
        <v>0</v>
      </c>
      <c r="QH97" s="11">
        <v>0</v>
      </c>
      <c r="QI97" s="11">
        <v>0</v>
      </c>
      <c r="QJ97" s="11">
        <v>0</v>
      </c>
      <c r="QK97" s="11">
        <v>0</v>
      </c>
      <c r="QL97" s="11">
        <v>0</v>
      </c>
      <c r="QM97" s="11">
        <v>0</v>
      </c>
      <c r="QN97" s="11">
        <v>0</v>
      </c>
      <c r="QO97" s="11">
        <v>0</v>
      </c>
      <c r="QP97" s="11">
        <v>5.6091023291099509</v>
      </c>
      <c r="QQ97" s="11">
        <v>0</v>
      </c>
      <c r="QR97" s="11">
        <v>0</v>
      </c>
      <c r="QS97" s="11">
        <v>0</v>
      </c>
      <c r="QT97" s="11">
        <v>0</v>
      </c>
      <c r="QU97" s="11">
        <v>0</v>
      </c>
      <c r="QV97" s="11">
        <v>0</v>
      </c>
      <c r="QW97" s="11">
        <v>0</v>
      </c>
      <c r="QX97" s="11">
        <v>0</v>
      </c>
      <c r="QY97" s="11">
        <v>0</v>
      </c>
      <c r="QZ97" s="11">
        <v>0.16025441013611907</v>
      </c>
      <c r="RA97" s="11">
        <v>0</v>
      </c>
      <c r="RB97" s="11">
        <v>0</v>
      </c>
      <c r="RC97" s="11">
        <v>0</v>
      </c>
      <c r="RD97" s="11">
        <v>0</v>
      </c>
      <c r="RE97" s="11">
        <v>0</v>
      </c>
      <c r="RF97" s="11">
        <v>0</v>
      </c>
      <c r="RG97" s="11">
        <v>0</v>
      </c>
      <c r="RH97" s="11">
        <v>0</v>
      </c>
      <c r="RI97" s="11">
        <v>0</v>
      </c>
      <c r="RJ97" s="11">
        <v>2.3654937570942112</v>
      </c>
      <c r="RK97" s="11">
        <v>0</v>
      </c>
      <c r="RL97" s="11">
        <v>0</v>
      </c>
      <c r="RM97" s="11">
        <v>0</v>
      </c>
      <c r="RN97" s="11">
        <v>0</v>
      </c>
      <c r="RO97" s="11">
        <v>0</v>
      </c>
      <c r="RP97" s="11">
        <v>0</v>
      </c>
      <c r="RQ97" s="11">
        <v>0</v>
      </c>
      <c r="RR97" s="11">
        <v>0</v>
      </c>
      <c r="RS97" s="11">
        <v>0</v>
      </c>
      <c r="RT97" s="11">
        <v>2.7589899693865947</v>
      </c>
      <c r="RU97" s="11">
        <v>0</v>
      </c>
      <c r="RV97" s="11">
        <v>0</v>
      </c>
      <c r="RW97" s="11">
        <v>0</v>
      </c>
      <c r="RX97" s="11">
        <v>0</v>
      </c>
      <c r="RY97" s="11">
        <v>0</v>
      </c>
      <c r="RZ97" s="11">
        <v>0</v>
      </c>
      <c r="SA97" s="11">
        <v>0</v>
      </c>
      <c r="SB97" s="11">
        <v>0</v>
      </c>
      <c r="SC97" s="11">
        <v>0</v>
      </c>
      <c r="SD97" s="11">
        <v>3.1231365095617245</v>
      </c>
      <c r="SE97" s="11">
        <v>0</v>
      </c>
      <c r="SF97" s="11">
        <v>0</v>
      </c>
      <c r="SG97" s="11">
        <v>0</v>
      </c>
      <c r="SH97" s="11">
        <v>0</v>
      </c>
      <c r="SI97" s="11">
        <v>0</v>
      </c>
      <c r="SJ97" s="11">
        <v>0</v>
      </c>
      <c r="SK97" s="11">
        <v>0</v>
      </c>
      <c r="SL97" s="11">
        <v>0</v>
      </c>
      <c r="SM97" s="11">
        <v>0</v>
      </c>
      <c r="SN97" s="11">
        <v>0</v>
      </c>
      <c r="SO97" s="11">
        <v>0</v>
      </c>
      <c r="SP97" s="11">
        <v>0</v>
      </c>
      <c r="SQ97" s="11">
        <v>0</v>
      </c>
      <c r="SR97" s="11">
        <v>0</v>
      </c>
      <c r="SS97" s="11">
        <v>0</v>
      </c>
      <c r="ST97" s="11">
        <v>0</v>
      </c>
      <c r="SU97" s="11">
        <v>0</v>
      </c>
      <c r="SV97" s="11">
        <v>0</v>
      </c>
      <c r="SW97" s="11">
        <v>0</v>
      </c>
      <c r="SX97" s="11">
        <v>18.112455339258066</v>
      </c>
      <c r="SY97" s="11">
        <v>0</v>
      </c>
      <c r="SZ97" s="11">
        <v>0</v>
      </c>
      <c r="TA97" s="11">
        <v>0</v>
      </c>
      <c r="TB97" s="11">
        <v>0</v>
      </c>
      <c r="TC97" s="11">
        <v>0</v>
      </c>
      <c r="TD97" s="11">
        <v>0</v>
      </c>
      <c r="TE97" s="11">
        <v>0</v>
      </c>
      <c r="TF97" s="11">
        <v>0</v>
      </c>
      <c r="TG97" s="11">
        <v>0</v>
      </c>
      <c r="TH97" s="11">
        <v>2.1012105110833428</v>
      </c>
      <c r="TI97" s="11">
        <v>0</v>
      </c>
      <c r="TJ97" s="11">
        <v>0</v>
      </c>
      <c r="TK97" s="11">
        <v>0</v>
      </c>
      <c r="TL97" s="11">
        <v>0</v>
      </c>
      <c r="TM97" s="11">
        <v>0</v>
      </c>
      <c r="TN97" s="11">
        <v>0</v>
      </c>
      <c r="TO97" s="11">
        <v>0</v>
      </c>
      <c r="TP97" s="11">
        <v>0</v>
      </c>
      <c r="TQ97" s="11">
        <v>0</v>
      </c>
      <c r="TR97" s="11">
        <v>0</v>
      </c>
      <c r="TS97" s="11">
        <v>0</v>
      </c>
      <c r="TT97" s="11">
        <v>0</v>
      </c>
      <c r="TU97" s="11">
        <v>0</v>
      </c>
      <c r="TV97" s="11">
        <v>0</v>
      </c>
      <c r="TW97" s="11">
        <v>0</v>
      </c>
      <c r="TX97" s="11">
        <v>0</v>
      </c>
      <c r="TY97" s="11">
        <v>0</v>
      </c>
      <c r="TZ97" s="11">
        <v>0</v>
      </c>
      <c r="UA97" s="11">
        <v>0</v>
      </c>
      <c r="UB97" s="11">
        <v>0</v>
      </c>
      <c r="UC97" s="11">
        <v>0</v>
      </c>
      <c r="UD97" s="11">
        <v>0</v>
      </c>
      <c r="UE97" s="11">
        <v>0</v>
      </c>
      <c r="UF97" s="11">
        <v>0</v>
      </c>
      <c r="UG97" s="11">
        <v>0</v>
      </c>
      <c r="UH97" s="11">
        <v>0</v>
      </c>
      <c r="UI97" s="11">
        <v>0</v>
      </c>
      <c r="UJ97" s="11">
        <v>0</v>
      </c>
      <c r="UK97" s="11">
        <v>0</v>
      </c>
      <c r="UL97" s="11">
        <v>0</v>
      </c>
      <c r="UM97" s="11">
        <v>0</v>
      </c>
      <c r="UN97" s="11">
        <v>0</v>
      </c>
      <c r="UO97" s="11">
        <v>0</v>
      </c>
      <c r="UP97" s="11">
        <v>0</v>
      </c>
      <c r="UQ97" s="11">
        <v>0</v>
      </c>
      <c r="UR97" s="11">
        <v>0</v>
      </c>
      <c r="US97" s="11">
        <v>0</v>
      </c>
      <c r="UT97" s="11">
        <v>0</v>
      </c>
      <c r="UU97" s="11">
        <v>0</v>
      </c>
      <c r="UV97" s="11">
        <v>0</v>
      </c>
      <c r="UW97" s="11">
        <v>0</v>
      </c>
      <c r="UX97" s="11">
        <v>0</v>
      </c>
      <c r="UY97" s="11">
        <v>0</v>
      </c>
      <c r="UZ97" s="11">
        <v>0</v>
      </c>
      <c r="VA97" s="11">
        <v>0</v>
      </c>
      <c r="VB97" s="11">
        <v>0</v>
      </c>
      <c r="VC97" s="11">
        <v>0</v>
      </c>
      <c r="VD97" s="11">
        <v>0</v>
      </c>
      <c r="VE97" s="11">
        <v>0</v>
      </c>
      <c r="VF97" s="11">
        <v>0</v>
      </c>
      <c r="VG97" s="11">
        <v>0</v>
      </c>
      <c r="VH97" s="11">
        <v>0</v>
      </c>
      <c r="VI97" s="11">
        <v>0</v>
      </c>
      <c r="VJ97" s="11">
        <v>0</v>
      </c>
      <c r="VK97" s="11">
        <v>0</v>
      </c>
      <c r="VL97" s="11">
        <v>0</v>
      </c>
      <c r="VM97" s="11">
        <v>0</v>
      </c>
      <c r="VN97" s="11">
        <v>0</v>
      </c>
      <c r="VO97" s="11">
        <v>0</v>
      </c>
      <c r="VP97" s="11">
        <v>0</v>
      </c>
      <c r="VQ97" s="11">
        <v>0</v>
      </c>
      <c r="VR97" s="11">
        <v>0</v>
      </c>
      <c r="VS97" s="11">
        <v>0</v>
      </c>
      <c r="VT97" s="11">
        <v>0</v>
      </c>
      <c r="VU97" s="11">
        <v>0</v>
      </c>
      <c r="VV97" s="11">
        <v>0</v>
      </c>
      <c r="VW97" s="11">
        <v>0</v>
      </c>
      <c r="VX97" s="11">
        <v>0</v>
      </c>
      <c r="VY97" s="11">
        <v>0</v>
      </c>
      <c r="VZ97" s="11">
        <v>0</v>
      </c>
      <c r="WA97" s="11">
        <v>0</v>
      </c>
      <c r="WB97" s="11">
        <v>0</v>
      </c>
      <c r="WC97" s="11">
        <v>0</v>
      </c>
      <c r="WD97" s="11">
        <v>0</v>
      </c>
      <c r="WE97" s="11">
        <v>0</v>
      </c>
      <c r="WF97" s="11">
        <v>0</v>
      </c>
      <c r="WG97" s="11">
        <v>0</v>
      </c>
      <c r="WH97" s="11">
        <v>0</v>
      </c>
      <c r="WI97" s="11">
        <v>0</v>
      </c>
      <c r="WJ97" s="11">
        <v>0</v>
      </c>
      <c r="WK97" s="11">
        <v>0</v>
      </c>
      <c r="WL97" s="11">
        <v>0</v>
      </c>
      <c r="WM97" s="11">
        <v>0</v>
      </c>
      <c r="WN97" s="11">
        <v>0</v>
      </c>
      <c r="WO97" s="11">
        <v>0</v>
      </c>
      <c r="WP97" s="11">
        <v>0</v>
      </c>
      <c r="WQ97" s="11">
        <v>0</v>
      </c>
      <c r="WR97" s="11">
        <v>0</v>
      </c>
      <c r="WS97" s="11">
        <v>0</v>
      </c>
      <c r="WT97" s="11">
        <v>0.38162066559508373</v>
      </c>
      <c r="WU97" s="11">
        <v>0</v>
      </c>
      <c r="WV97" s="11">
        <v>0</v>
      </c>
      <c r="WW97" s="11">
        <v>0</v>
      </c>
      <c r="WX97" s="11">
        <v>0</v>
      </c>
      <c r="WY97" s="11">
        <v>0</v>
      </c>
      <c r="WZ97" s="11">
        <v>0</v>
      </c>
      <c r="XA97" s="11">
        <v>0</v>
      </c>
      <c r="XB97" s="11">
        <v>0</v>
      </c>
      <c r="XC97" s="11">
        <v>0</v>
      </c>
      <c r="XD97" s="11">
        <v>0.70335917538981152</v>
      </c>
      <c r="XE97" s="11">
        <v>0</v>
      </c>
      <c r="XF97" s="11">
        <v>0</v>
      </c>
      <c r="XG97" s="11">
        <v>0</v>
      </c>
      <c r="XH97" s="11">
        <v>0</v>
      </c>
      <c r="XI97" s="11">
        <v>0</v>
      </c>
      <c r="XJ97" s="11">
        <v>0</v>
      </c>
      <c r="XK97" s="11">
        <v>0</v>
      </c>
      <c r="XL97" s="11">
        <v>0</v>
      </c>
      <c r="XM97" s="11">
        <v>0</v>
      </c>
      <c r="XN97" s="11">
        <v>0</v>
      </c>
      <c r="XO97" s="11">
        <v>-0.5</v>
      </c>
      <c r="XP97" s="11">
        <v>-0.5</v>
      </c>
    </row>
    <row r="98" spans="1:640">
      <c r="A98" s="6">
        <v>418</v>
      </c>
      <c r="B98" s="3" t="s">
        <v>215</v>
      </c>
      <c r="C98" s="8">
        <f t="shared" si="13"/>
        <v>471.65849156257752</v>
      </c>
      <c r="D98" s="8">
        <f t="shared" si="14"/>
        <v>77.663748647698156</v>
      </c>
      <c r="E98" s="60">
        <f t="shared" si="17"/>
        <v>549.32224021027571</v>
      </c>
      <c r="F98" s="9">
        <f t="shared" si="15"/>
        <v>65.766880989421409</v>
      </c>
      <c r="G98" s="9">
        <f t="shared" si="16"/>
        <v>87.522323947514536</v>
      </c>
      <c r="H98" s="9">
        <f t="shared" si="18"/>
        <v>153.28920493693596</v>
      </c>
      <c r="I98" s="10">
        <f t="shared" si="19"/>
        <v>537.42537255199898</v>
      </c>
      <c r="J98" s="10">
        <f t="shared" si="20"/>
        <v>165.18607259521269</v>
      </c>
      <c r="K98" s="10">
        <f t="shared" si="21"/>
        <v>702.61144514721173</v>
      </c>
      <c r="L98" s="57">
        <v>103.55466720220616</v>
      </c>
      <c r="M98" s="57">
        <v>165.53691995513213</v>
      </c>
      <c r="N98" s="57">
        <v>202.56690440523928</v>
      </c>
      <c r="O98" s="57">
        <v>0</v>
      </c>
      <c r="P98" s="57">
        <v>0</v>
      </c>
      <c r="Q98" s="57">
        <v>0</v>
      </c>
      <c r="R98" s="57">
        <v>77.537578871378287</v>
      </c>
      <c r="S98" s="57">
        <v>0.12616977631986562</v>
      </c>
      <c r="T98" s="57">
        <v>0</v>
      </c>
      <c r="U98" s="58">
        <v>38.620639254815423</v>
      </c>
      <c r="V98" s="58">
        <v>5.3324066660289304</v>
      </c>
      <c r="W98" s="58">
        <v>21.81383506857706</v>
      </c>
      <c r="X98" s="58">
        <v>3</v>
      </c>
      <c r="Y98" s="58">
        <v>0</v>
      </c>
      <c r="Z98" s="58">
        <v>0</v>
      </c>
      <c r="AA98" s="58">
        <v>84.443922230098948</v>
      </c>
      <c r="AB98" s="58">
        <v>7.8401717415592098E-2</v>
      </c>
      <c r="AC98" s="58">
        <v>0</v>
      </c>
      <c r="AD98" s="59">
        <f t="shared" si="24"/>
        <v>142.17530645702158</v>
      </c>
      <c r="AE98" s="59">
        <f t="shared" si="24"/>
        <v>170.86932662116106</v>
      </c>
      <c r="AF98" s="59">
        <f t="shared" si="24"/>
        <v>224.38073947381633</v>
      </c>
      <c r="AG98" s="59">
        <f t="shared" si="23"/>
        <v>3</v>
      </c>
      <c r="AH98" s="59">
        <f t="shared" si="23"/>
        <v>0</v>
      </c>
      <c r="AI98" s="59">
        <f t="shared" si="23"/>
        <v>0</v>
      </c>
      <c r="AJ98" s="59">
        <f t="shared" si="22"/>
        <v>161.98150110147725</v>
      </c>
      <c r="AK98" s="59">
        <f t="shared" si="22"/>
        <v>0.20457149373545772</v>
      </c>
      <c r="AL98" s="59">
        <f t="shared" si="22"/>
        <v>0</v>
      </c>
      <c r="AM98" s="11">
        <v>0</v>
      </c>
      <c r="AN98" s="11">
        <v>73.517218846258544</v>
      </c>
      <c r="AO98" s="11">
        <v>138.63524042991534</v>
      </c>
      <c r="AP98" s="11">
        <v>0</v>
      </c>
      <c r="AQ98" s="11">
        <v>0</v>
      </c>
      <c r="AR98" s="11">
        <v>0</v>
      </c>
      <c r="AS98" s="11">
        <v>0</v>
      </c>
      <c r="AT98" s="11">
        <v>0</v>
      </c>
      <c r="AU98" s="11">
        <v>0</v>
      </c>
      <c r="AV98" s="11">
        <v>0</v>
      </c>
      <c r="AW98" s="11">
        <v>0</v>
      </c>
      <c r="AX98" s="11">
        <v>5.3287811537414473</v>
      </c>
      <c r="AY98" s="11">
        <v>10.048759570084638</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0</v>
      </c>
      <c r="DZ98" s="11">
        <v>0</v>
      </c>
      <c r="EA98" s="11">
        <v>0</v>
      </c>
      <c r="EB98" s="11">
        <v>0</v>
      </c>
      <c r="EC98" s="11">
        <v>0</v>
      </c>
      <c r="ED98" s="11">
        <v>0</v>
      </c>
      <c r="EE98" s="11">
        <v>0</v>
      </c>
      <c r="EF98" s="11">
        <v>0</v>
      </c>
      <c r="EG98" s="11">
        <v>0</v>
      </c>
      <c r="EH98" s="11">
        <v>0</v>
      </c>
      <c r="EI98" s="11">
        <v>0</v>
      </c>
      <c r="EJ98" s="11">
        <v>0</v>
      </c>
      <c r="EK98" s="11">
        <v>0</v>
      </c>
      <c r="EL98" s="11">
        <v>0</v>
      </c>
      <c r="EM98" s="11">
        <v>0</v>
      </c>
      <c r="EN98" s="11">
        <v>0</v>
      </c>
      <c r="EO98" s="11">
        <v>0</v>
      </c>
      <c r="EP98" s="11">
        <v>0</v>
      </c>
      <c r="EQ98" s="11">
        <v>0</v>
      </c>
      <c r="ER98" s="11">
        <v>0</v>
      </c>
      <c r="ES98" s="11">
        <v>0</v>
      </c>
      <c r="ET98" s="11">
        <v>0</v>
      </c>
      <c r="EU98" s="11">
        <v>0</v>
      </c>
      <c r="EV98" s="11">
        <v>0</v>
      </c>
      <c r="EW98" s="11">
        <v>0</v>
      </c>
      <c r="EX98" s="11">
        <v>0</v>
      </c>
      <c r="EY98" s="11">
        <v>0</v>
      </c>
      <c r="EZ98" s="11">
        <v>0</v>
      </c>
      <c r="FA98" s="11">
        <v>0</v>
      </c>
      <c r="FB98" s="11">
        <v>0</v>
      </c>
      <c r="FC98" s="11">
        <v>0</v>
      </c>
      <c r="FD98" s="11">
        <v>0</v>
      </c>
      <c r="FE98" s="11">
        <v>0</v>
      </c>
      <c r="FF98" s="11">
        <v>0</v>
      </c>
      <c r="FG98" s="11">
        <v>0</v>
      </c>
      <c r="FH98" s="11">
        <v>0</v>
      </c>
      <c r="FI98" s="11">
        <v>0</v>
      </c>
      <c r="FJ98" s="11">
        <v>0</v>
      </c>
      <c r="FK98" s="11">
        <v>0</v>
      </c>
      <c r="FL98" s="11">
        <v>0</v>
      </c>
      <c r="FM98" s="11">
        <v>0</v>
      </c>
      <c r="FN98" s="11">
        <v>92</v>
      </c>
      <c r="FO98" s="11">
        <v>0</v>
      </c>
      <c r="FP98" s="11">
        <v>0</v>
      </c>
      <c r="FQ98" s="11">
        <v>0</v>
      </c>
      <c r="FR98" s="11">
        <v>0</v>
      </c>
      <c r="FS98" s="11">
        <v>0</v>
      </c>
      <c r="FT98" s="11">
        <v>0</v>
      </c>
      <c r="FU98" s="11">
        <v>0</v>
      </c>
      <c r="FV98" s="11">
        <v>0</v>
      </c>
      <c r="FW98" s="11">
        <v>0</v>
      </c>
      <c r="FX98" s="11">
        <v>0</v>
      </c>
      <c r="FY98" s="11">
        <v>0</v>
      </c>
      <c r="FZ98" s="11">
        <v>0</v>
      </c>
      <c r="GA98" s="11">
        <v>0</v>
      </c>
      <c r="GB98" s="11">
        <v>0</v>
      </c>
      <c r="GC98" s="11">
        <v>0</v>
      </c>
      <c r="GD98" s="11">
        <v>0</v>
      </c>
      <c r="GE98" s="11">
        <v>0</v>
      </c>
      <c r="GF98" s="11">
        <v>0</v>
      </c>
      <c r="GG98" s="11">
        <v>0</v>
      </c>
      <c r="GH98" s="11">
        <v>0</v>
      </c>
      <c r="GI98" s="11">
        <v>0</v>
      </c>
      <c r="GJ98" s="11">
        <v>0</v>
      </c>
      <c r="GK98" s="11">
        <v>0</v>
      </c>
      <c r="GL98" s="11">
        <v>0</v>
      </c>
      <c r="GM98" s="11">
        <v>0</v>
      </c>
      <c r="GN98" s="11">
        <v>0</v>
      </c>
      <c r="GO98" s="11">
        <v>0</v>
      </c>
      <c r="GP98" s="11">
        <v>0</v>
      </c>
      <c r="GQ98" s="11">
        <v>2.8010000000000002</v>
      </c>
      <c r="GR98" s="11">
        <v>0</v>
      </c>
      <c r="GS98" s="11">
        <v>0</v>
      </c>
      <c r="GT98" s="11">
        <v>0</v>
      </c>
      <c r="GU98" s="11">
        <v>0</v>
      </c>
      <c r="GV98" s="11">
        <v>0</v>
      </c>
      <c r="GW98" s="11">
        <v>0</v>
      </c>
      <c r="GX98" s="11">
        <v>0</v>
      </c>
      <c r="GY98" s="11">
        <v>0</v>
      </c>
      <c r="GZ98" s="11">
        <v>0</v>
      </c>
      <c r="HA98" s="11">
        <v>0</v>
      </c>
      <c r="HB98" s="11">
        <v>0</v>
      </c>
      <c r="HC98" s="11">
        <v>0</v>
      </c>
      <c r="HD98" s="11">
        <v>0</v>
      </c>
      <c r="HE98" s="11">
        <v>0</v>
      </c>
      <c r="HF98" s="11">
        <v>0</v>
      </c>
      <c r="HG98" s="11">
        <v>0</v>
      </c>
      <c r="HH98" s="11">
        <v>0</v>
      </c>
      <c r="HI98" s="11">
        <v>0</v>
      </c>
      <c r="HJ98" s="11">
        <v>0</v>
      </c>
      <c r="HK98" s="11">
        <v>0</v>
      </c>
      <c r="HL98" s="11">
        <v>0</v>
      </c>
      <c r="HM98" s="11">
        <v>0</v>
      </c>
      <c r="HN98" s="11">
        <v>0</v>
      </c>
      <c r="HO98" s="11">
        <v>0</v>
      </c>
      <c r="HP98" s="11">
        <v>0</v>
      </c>
      <c r="HQ98" s="11">
        <v>0</v>
      </c>
      <c r="HR98" s="11">
        <v>0</v>
      </c>
      <c r="HS98" s="11">
        <v>0</v>
      </c>
      <c r="HT98" s="11">
        <v>0</v>
      </c>
      <c r="HU98" s="11">
        <v>0</v>
      </c>
      <c r="HV98" s="11">
        <v>0</v>
      </c>
      <c r="HW98" s="11">
        <v>0</v>
      </c>
      <c r="HX98" s="11">
        <v>0</v>
      </c>
      <c r="HY98" s="11">
        <v>0</v>
      </c>
      <c r="HZ98" s="11">
        <v>0</v>
      </c>
      <c r="IA98" s="11">
        <v>0</v>
      </c>
      <c r="IB98" s="11">
        <v>0</v>
      </c>
      <c r="IC98" s="11">
        <v>0</v>
      </c>
      <c r="ID98" s="11">
        <v>0</v>
      </c>
      <c r="IE98" s="11">
        <v>0</v>
      </c>
      <c r="IF98" s="11">
        <v>0</v>
      </c>
      <c r="IG98" s="11">
        <v>0</v>
      </c>
      <c r="IH98" s="11">
        <v>0</v>
      </c>
      <c r="II98" s="11">
        <v>0</v>
      </c>
      <c r="IJ98" s="11">
        <v>0</v>
      </c>
      <c r="IK98" s="11">
        <v>0</v>
      </c>
      <c r="IL98" s="11">
        <v>0</v>
      </c>
      <c r="IM98" s="11">
        <v>0</v>
      </c>
      <c r="IN98" s="11">
        <v>0</v>
      </c>
      <c r="IO98" s="11">
        <v>0</v>
      </c>
      <c r="IP98" s="11">
        <v>0</v>
      </c>
      <c r="IQ98" s="11">
        <v>0</v>
      </c>
      <c r="IR98" s="11">
        <v>0</v>
      </c>
      <c r="IS98" s="11">
        <v>0</v>
      </c>
      <c r="IT98" s="11">
        <v>0</v>
      </c>
      <c r="IU98" s="11">
        <v>0</v>
      </c>
      <c r="IV98" s="11">
        <v>0</v>
      </c>
      <c r="IW98" s="11">
        <v>0</v>
      </c>
      <c r="IX98" s="11">
        <v>0</v>
      </c>
      <c r="IY98" s="11">
        <v>0</v>
      </c>
      <c r="IZ98" s="11">
        <v>0</v>
      </c>
      <c r="JA98" s="11">
        <v>0</v>
      </c>
      <c r="JB98" s="11">
        <v>0</v>
      </c>
      <c r="JC98" s="11">
        <v>0</v>
      </c>
      <c r="JD98" s="11">
        <v>0</v>
      </c>
      <c r="JE98" s="11">
        <v>0</v>
      </c>
      <c r="JF98" s="11">
        <v>0</v>
      </c>
      <c r="JG98" s="11">
        <v>0</v>
      </c>
      <c r="JH98" s="11">
        <v>0</v>
      </c>
      <c r="JI98" s="11">
        <v>0</v>
      </c>
      <c r="JJ98" s="11">
        <v>0</v>
      </c>
      <c r="JK98" s="11">
        <v>0</v>
      </c>
      <c r="JL98" s="11">
        <v>0</v>
      </c>
      <c r="JM98" s="11">
        <v>0</v>
      </c>
      <c r="JN98" s="11">
        <v>0</v>
      </c>
      <c r="JO98" s="11">
        <v>0</v>
      </c>
      <c r="JP98" s="11">
        <v>0</v>
      </c>
      <c r="JQ98" s="11">
        <v>0</v>
      </c>
      <c r="JR98" s="11">
        <v>0</v>
      </c>
      <c r="JS98" s="11">
        <v>0</v>
      </c>
      <c r="JT98" s="11">
        <v>0</v>
      </c>
      <c r="JU98" s="11">
        <v>0</v>
      </c>
      <c r="JV98" s="11">
        <v>0</v>
      </c>
      <c r="JW98" s="11">
        <v>0</v>
      </c>
      <c r="JX98" s="11">
        <v>0</v>
      </c>
      <c r="JY98" s="11">
        <v>0</v>
      </c>
      <c r="JZ98" s="11">
        <v>0</v>
      </c>
      <c r="KA98" s="11">
        <v>0</v>
      </c>
      <c r="KB98" s="11">
        <v>0</v>
      </c>
      <c r="KC98" s="11">
        <v>0</v>
      </c>
      <c r="KD98" s="11">
        <v>0</v>
      </c>
      <c r="KE98" s="11">
        <v>0</v>
      </c>
      <c r="KF98" s="11">
        <v>0</v>
      </c>
      <c r="KG98" s="11">
        <v>0</v>
      </c>
      <c r="KH98" s="11">
        <v>0</v>
      </c>
      <c r="KI98" s="11">
        <v>0</v>
      </c>
      <c r="KJ98" s="11">
        <v>0</v>
      </c>
      <c r="KK98" s="11">
        <v>0</v>
      </c>
      <c r="KL98" s="11">
        <v>0</v>
      </c>
      <c r="KM98" s="11">
        <v>0</v>
      </c>
      <c r="KN98" s="11">
        <v>0</v>
      </c>
      <c r="KO98" s="11">
        <v>0</v>
      </c>
      <c r="KP98" s="11">
        <v>0</v>
      </c>
      <c r="KQ98" s="11">
        <v>0</v>
      </c>
      <c r="KR98" s="11">
        <v>0</v>
      </c>
      <c r="KS98" s="11">
        <v>0</v>
      </c>
      <c r="KT98" s="11">
        <v>0</v>
      </c>
      <c r="KU98" s="11">
        <v>0</v>
      </c>
      <c r="KV98" s="11">
        <v>0</v>
      </c>
      <c r="KW98" s="11">
        <v>0</v>
      </c>
      <c r="KX98" s="11">
        <v>0</v>
      </c>
      <c r="KY98" s="11">
        <v>0</v>
      </c>
      <c r="KZ98" s="11">
        <v>0</v>
      </c>
      <c r="LA98" s="11">
        <v>0</v>
      </c>
      <c r="LB98" s="11">
        <v>0</v>
      </c>
      <c r="LC98" s="11">
        <v>0</v>
      </c>
      <c r="LD98" s="11">
        <v>0</v>
      </c>
      <c r="LE98" s="11">
        <v>0</v>
      </c>
      <c r="LF98" s="11">
        <v>0</v>
      </c>
      <c r="LG98" s="11">
        <v>0</v>
      </c>
      <c r="LH98" s="11">
        <v>0</v>
      </c>
      <c r="LI98" s="11">
        <v>0</v>
      </c>
      <c r="LJ98" s="11">
        <v>0</v>
      </c>
      <c r="LK98" s="11">
        <v>0</v>
      </c>
      <c r="LL98" s="11">
        <v>0</v>
      </c>
      <c r="LM98" s="11">
        <v>0</v>
      </c>
      <c r="LN98" s="11">
        <v>0</v>
      </c>
      <c r="LO98" s="11">
        <v>0</v>
      </c>
      <c r="LP98" s="11">
        <v>0</v>
      </c>
      <c r="LQ98" s="11">
        <v>0</v>
      </c>
      <c r="LR98" s="11">
        <v>0</v>
      </c>
      <c r="LS98" s="11">
        <v>0</v>
      </c>
      <c r="LT98" s="11">
        <v>0</v>
      </c>
      <c r="LU98" s="11">
        <v>0</v>
      </c>
      <c r="LV98" s="11">
        <v>0</v>
      </c>
      <c r="LW98" s="11">
        <v>0</v>
      </c>
      <c r="LX98" s="11">
        <v>0</v>
      </c>
      <c r="LY98" s="11">
        <v>0</v>
      </c>
      <c r="LZ98" s="11">
        <v>0</v>
      </c>
      <c r="MA98" s="11">
        <v>0</v>
      </c>
      <c r="MB98" s="11">
        <v>0</v>
      </c>
      <c r="MC98" s="11">
        <v>0</v>
      </c>
      <c r="MD98" s="11">
        <v>0</v>
      </c>
      <c r="ME98" s="11">
        <v>0</v>
      </c>
      <c r="MF98" s="11">
        <v>0</v>
      </c>
      <c r="MG98" s="11">
        <v>0</v>
      </c>
      <c r="MH98" s="11">
        <v>0</v>
      </c>
      <c r="MI98" s="11">
        <v>0</v>
      </c>
      <c r="MJ98" s="11">
        <v>0</v>
      </c>
      <c r="MK98" s="11">
        <v>0</v>
      </c>
      <c r="ML98" s="11">
        <v>0</v>
      </c>
      <c r="MM98" s="11">
        <v>0</v>
      </c>
      <c r="MN98" s="11">
        <v>0</v>
      </c>
      <c r="MO98" s="11">
        <v>0</v>
      </c>
      <c r="MP98" s="11">
        <v>0</v>
      </c>
      <c r="MQ98" s="11">
        <v>0</v>
      </c>
      <c r="MR98" s="11">
        <v>0</v>
      </c>
      <c r="MS98" s="11">
        <v>0</v>
      </c>
      <c r="MT98" s="11">
        <v>0</v>
      </c>
      <c r="MU98" s="11">
        <v>0</v>
      </c>
      <c r="MV98" s="11">
        <v>0</v>
      </c>
      <c r="MW98" s="11">
        <v>0</v>
      </c>
      <c r="MX98" s="11">
        <v>0</v>
      </c>
      <c r="MY98" s="11">
        <v>0</v>
      </c>
      <c r="MZ98" s="11">
        <v>0</v>
      </c>
      <c r="NA98" s="11">
        <v>0</v>
      </c>
      <c r="NB98" s="11">
        <v>0</v>
      </c>
      <c r="NC98" s="11">
        <v>0</v>
      </c>
      <c r="ND98" s="11">
        <v>0</v>
      </c>
      <c r="NE98" s="11">
        <v>0</v>
      </c>
      <c r="NF98" s="11">
        <v>0</v>
      </c>
      <c r="NG98" s="11">
        <v>0</v>
      </c>
      <c r="NH98" s="11">
        <v>0</v>
      </c>
      <c r="NI98" s="11">
        <v>0</v>
      </c>
      <c r="NJ98" s="11">
        <v>0</v>
      </c>
      <c r="NK98" s="11">
        <v>0</v>
      </c>
      <c r="NL98" s="11">
        <v>0</v>
      </c>
      <c r="NM98" s="11">
        <v>0</v>
      </c>
      <c r="NN98" s="11">
        <v>0</v>
      </c>
      <c r="NO98" s="11">
        <v>0</v>
      </c>
      <c r="NP98" s="11">
        <v>0</v>
      </c>
      <c r="NQ98" s="11">
        <v>0</v>
      </c>
      <c r="NR98" s="11">
        <v>0</v>
      </c>
      <c r="NS98" s="11">
        <v>0</v>
      </c>
      <c r="NT98" s="11">
        <v>0</v>
      </c>
      <c r="NU98" s="11">
        <v>0</v>
      </c>
      <c r="NV98" s="11">
        <v>0</v>
      </c>
      <c r="NW98" s="11">
        <v>0</v>
      </c>
      <c r="NX98" s="11">
        <v>0</v>
      </c>
      <c r="NY98" s="11">
        <v>0</v>
      </c>
      <c r="NZ98" s="11">
        <v>0</v>
      </c>
      <c r="OA98" s="11">
        <v>0</v>
      </c>
      <c r="OB98" s="11">
        <v>0</v>
      </c>
      <c r="OC98" s="11">
        <v>0</v>
      </c>
      <c r="OD98" s="11">
        <v>0</v>
      </c>
      <c r="OE98" s="11">
        <v>0</v>
      </c>
      <c r="OF98" s="11">
        <v>0</v>
      </c>
      <c r="OG98" s="11">
        <v>0</v>
      </c>
      <c r="OH98" s="11">
        <v>37.330015070749951</v>
      </c>
      <c r="OI98" s="11">
        <v>0</v>
      </c>
      <c r="OJ98" s="11">
        <v>0</v>
      </c>
      <c r="OK98" s="11">
        <v>0</v>
      </c>
      <c r="OL98" s="11">
        <v>0</v>
      </c>
      <c r="OM98" s="11">
        <v>0</v>
      </c>
      <c r="ON98" s="11">
        <v>0</v>
      </c>
      <c r="OO98" s="11">
        <v>0.12616977631986562</v>
      </c>
      <c r="OP98" s="11">
        <v>0</v>
      </c>
      <c r="OQ98" s="11">
        <v>0</v>
      </c>
      <c r="OR98" s="11">
        <v>23.196817637822129</v>
      </c>
      <c r="OS98" s="11">
        <v>0</v>
      </c>
      <c r="OT98" s="11">
        <v>0</v>
      </c>
      <c r="OU98" s="11">
        <v>0</v>
      </c>
      <c r="OV98" s="11">
        <v>0</v>
      </c>
      <c r="OW98" s="11">
        <v>0</v>
      </c>
      <c r="OX98" s="11">
        <v>0</v>
      </c>
      <c r="OY98" s="11">
        <v>7.8401717415592098E-2</v>
      </c>
      <c r="OZ98" s="11">
        <v>0</v>
      </c>
      <c r="PA98" s="11">
        <v>0</v>
      </c>
      <c r="PB98" s="11">
        <v>17.448474606418742</v>
      </c>
      <c r="PC98" s="11">
        <v>1.9701108873585931E-2</v>
      </c>
      <c r="PD98" s="11">
        <v>63.931663975323943</v>
      </c>
      <c r="PE98" s="11">
        <v>0</v>
      </c>
      <c r="PF98" s="11">
        <v>0</v>
      </c>
      <c r="PG98" s="11">
        <v>0</v>
      </c>
      <c r="PH98" s="11">
        <v>3.5101589780436697</v>
      </c>
      <c r="PI98" s="11">
        <v>0</v>
      </c>
      <c r="PJ98" s="11">
        <v>0</v>
      </c>
      <c r="PK98" s="11">
        <v>0</v>
      </c>
      <c r="PL98" s="11">
        <v>3.210969468232181</v>
      </c>
      <c r="PM98" s="11">
        <v>3.6255122874827854E-3</v>
      </c>
      <c r="PN98" s="11">
        <v>11.765075498492422</v>
      </c>
      <c r="PO98" s="11">
        <v>0</v>
      </c>
      <c r="PP98" s="11">
        <v>0</v>
      </c>
      <c r="PQ98" s="11">
        <v>0</v>
      </c>
      <c r="PR98" s="11">
        <v>0.64595980802774866</v>
      </c>
      <c r="PS98" s="11">
        <v>0</v>
      </c>
      <c r="PT98" s="11">
        <v>0</v>
      </c>
      <c r="PU98" s="11">
        <v>0</v>
      </c>
      <c r="PV98" s="11">
        <v>15.800771545183173</v>
      </c>
      <c r="PW98" s="11">
        <v>0</v>
      </c>
      <c r="PX98" s="11">
        <v>0</v>
      </c>
      <c r="PY98" s="11">
        <v>0</v>
      </c>
      <c r="PZ98" s="11">
        <v>0</v>
      </c>
      <c r="QA98" s="11">
        <v>0</v>
      </c>
      <c r="QB98" s="11">
        <v>0</v>
      </c>
      <c r="QC98" s="11">
        <v>0</v>
      </c>
      <c r="QD98" s="11">
        <v>0</v>
      </c>
      <c r="QE98" s="11">
        <v>0</v>
      </c>
      <c r="QF98" s="11">
        <v>2.3107914184388045</v>
      </c>
      <c r="QG98" s="11">
        <v>0</v>
      </c>
      <c r="QH98" s="11">
        <v>0</v>
      </c>
      <c r="QI98" s="11">
        <v>0</v>
      </c>
      <c r="QJ98" s="11">
        <v>0</v>
      </c>
      <c r="QK98" s="11">
        <v>0</v>
      </c>
      <c r="QL98" s="11">
        <v>0</v>
      </c>
      <c r="QM98" s="11">
        <v>0</v>
      </c>
      <c r="QN98" s="11">
        <v>0</v>
      </c>
      <c r="QO98" s="11">
        <v>0</v>
      </c>
      <c r="QP98" s="11">
        <v>11.216804657638567</v>
      </c>
      <c r="QQ98" s="11">
        <v>0</v>
      </c>
      <c r="QR98" s="11">
        <v>0</v>
      </c>
      <c r="QS98" s="11">
        <v>0</v>
      </c>
      <c r="QT98" s="11">
        <v>0</v>
      </c>
      <c r="QU98" s="11">
        <v>0</v>
      </c>
      <c r="QV98" s="11">
        <v>0</v>
      </c>
      <c r="QW98" s="11">
        <v>0</v>
      </c>
      <c r="QX98" s="11">
        <v>0</v>
      </c>
      <c r="QY98" s="11">
        <v>0</v>
      </c>
      <c r="QZ98" s="11">
        <v>0.3204688216674369</v>
      </c>
      <c r="RA98" s="11">
        <v>0</v>
      </c>
      <c r="RB98" s="11">
        <v>0</v>
      </c>
      <c r="RC98" s="11">
        <v>0</v>
      </c>
      <c r="RD98" s="11">
        <v>0</v>
      </c>
      <c r="RE98" s="11">
        <v>0</v>
      </c>
      <c r="RF98" s="11">
        <v>0</v>
      </c>
      <c r="RG98" s="11">
        <v>0</v>
      </c>
      <c r="RH98" s="11">
        <v>0</v>
      </c>
      <c r="RI98" s="11">
        <v>0</v>
      </c>
      <c r="RJ98" s="11">
        <v>6.3076049943246311</v>
      </c>
      <c r="RK98" s="11">
        <v>0</v>
      </c>
      <c r="RL98" s="11">
        <v>0</v>
      </c>
      <c r="RM98" s="11">
        <v>0</v>
      </c>
      <c r="RN98" s="11">
        <v>0</v>
      </c>
      <c r="RO98" s="11">
        <v>0</v>
      </c>
      <c r="RP98" s="11">
        <v>0</v>
      </c>
      <c r="RQ98" s="11">
        <v>0</v>
      </c>
      <c r="RR98" s="11">
        <v>0</v>
      </c>
      <c r="RS98" s="11">
        <v>0</v>
      </c>
      <c r="RT98" s="11">
        <v>6.8960334449035887</v>
      </c>
      <c r="RU98" s="11">
        <v>0</v>
      </c>
      <c r="RV98" s="11">
        <v>0</v>
      </c>
      <c r="RW98" s="11">
        <v>0</v>
      </c>
      <c r="RX98" s="11">
        <v>0</v>
      </c>
      <c r="RY98" s="11">
        <v>0</v>
      </c>
      <c r="RZ98" s="11">
        <v>74.027419893334624</v>
      </c>
      <c r="SA98" s="11">
        <v>0</v>
      </c>
      <c r="SB98" s="11">
        <v>0</v>
      </c>
      <c r="SC98" s="11">
        <v>0</v>
      </c>
      <c r="SD98" s="11">
        <v>7.8062095411406949</v>
      </c>
      <c r="SE98" s="11">
        <v>0</v>
      </c>
      <c r="SF98" s="11">
        <v>0</v>
      </c>
      <c r="SG98" s="11">
        <v>0</v>
      </c>
      <c r="SH98" s="11">
        <v>0</v>
      </c>
      <c r="SI98" s="11">
        <v>0</v>
      </c>
      <c r="SJ98" s="11">
        <v>83.797962422071194</v>
      </c>
      <c r="SK98" s="11">
        <v>0</v>
      </c>
      <c r="SL98" s="11">
        <v>0</v>
      </c>
      <c r="SM98" s="11">
        <v>0</v>
      </c>
      <c r="SN98" s="11">
        <v>0</v>
      </c>
      <c r="SO98" s="11">
        <v>0</v>
      </c>
      <c r="SP98" s="11">
        <v>0</v>
      </c>
      <c r="SQ98" s="11">
        <v>0</v>
      </c>
      <c r="SR98" s="11">
        <v>0</v>
      </c>
      <c r="SS98" s="11">
        <v>0</v>
      </c>
      <c r="ST98" s="11">
        <v>0</v>
      </c>
      <c r="SU98" s="11">
        <v>0</v>
      </c>
      <c r="SV98" s="11">
        <v>0</v>
      </c>
      <c r="SW98" s="11">
        <v>0</v>
      </c>
      <c r="SX98" s="11">
        <v>4.5281138348145165</v>
      </c>
      <c r="SY98" s="11">
        <v>0</v>
      </c>
      <c r="SZ98" s="11">
        <v>0</v>
      </c>
      <c r="TA98" s="11">
        <v>0</v>
      </c>
      <c r="TB98" s="11">
        <v>0</v>
      </c>
      <c r="TC98" s="11">
        <v>0</v>
      </c>
      <c r="TD98" s="11">
        <v>0</v>
      </c>
      <c r="TE98" s="11">
        <v>0</v>
      </c>
      <c r="TF98" s="11">
        <v>0</v>
      </c>
      <c r="TG98" s="11">
        <v>0</v>
      </c>
      <c r="TH98" s="11">
        <v>0.26258216479005531</v>
      </c>
      <c r="TI98" s="11">
        <v>0</v>
      </c>
      <c r="TJ98" s="11">
        <v>0</v>
      </c>
      <c r="TK98" s="11">
        <v>0</v>
      </c>
      <c r="TL98" s="11">
        <v>0</v>
      </c>
      <c r="TM98" s="11">
        <v>0</v>
      </c>
      <c r="TN98" s="11">
        <v>0</v>
      </c>
      <c r="TO98" s="11">
        <v>0</v>
      </c>
      <c r="TP98" s="11">
        <v>0</v>
      </c>
      <c r="TQ98" s="11">
        <v>0</v>
      </c>
      <c r="TR98" s="11">
        <v>0</v>
      </c>
      <c r="TS98" s="11">
        <v>0</v>
      </c>
      <c r="TT98" s="11">
        <v>0</v>
      </c>
      <c r="TU98" s="11">
        <v>0</v>
      </c>
      <c r="TV98" s="11">
        <v>0</v>
      </c>
      <c r="TW98" s="11">
        <v>0</v>
      </c>
      <c r="TX98" s="11">
        <v>0</v>
      </c>
      <c r="TY98" s="11">
        <v>0</v>
      </c>
      <c r="TZ98" s="11">
        <v>0</v>
      </c>
      <c r="UA98" s="11">
        <v>0</v>
      </c>
      <c r="UB98" s="11">
        <v>0</v>
      </c>
      <c r="UC98" s="11">
        <v>0</v>
      </c>
      <c r="UD98" s="11">
        <v>0</v>
      </c>
      <c r="UE98" s="11">
        <v>0</v>
      </c>
      <c r="UF98" s="11">
        <v>0</v>
      </c>
      <c r="UG98" s="11">
        <v>0</v>
      </c>
      <c r="UH98" s="11">
        <v>0</v>
      </c>
      <c r="UI98" s="11">
        <v>0</v>
      </c>
      <c r="UJ98" s="11">
        <v>0</v>
      </c>
      <c r="UK98" s="11">
        <v>0</v>
      </c>
      <c r="UL98" s="11">
        <v>0</v>
      </c>
      <c r="UM98" s="11">
        <v>0</v>
      </c>
      <c r="UN98" s="11">
        <v>0</v>
      </c>
      <c r="UO98" s="11">
        <v>0</v>
      </c>
      <c r="UP98" s="11">
        <v>0</v>
      </c>
      <c r="UQ98" s="11">
        <v>0</v>
      </c>
      <c r="UR98" s="11">
        <v>0</v>
      </c>
      <c r="US98" s="11">
        <v>0</v>
      </c>
      <c r="UT98" s="11">
        <v>0</v>
      </c>
      <c r="UU98" s="11">
        <v>0</v>
      </c>
      <c r="UV98" s="11">
        <v>0</v>
      </c>
      <c r="UW98" s="11">
        <v>0</v>
      </c>
      <c r="UX98" s="11">
        <v>0</v>
      </c>
      <c r="UY98" s="11">
        <v>0</v>
      </c>
      <c r="UZ98" s="11">
        <v>0</v>
      </c>
      <c r="VA98" s="11">
        <v>0</v>
      </c>
      <c r="VB98" s="11">
        <v>0</v>
      </c>
      <c r="VC98" s="11">
        <v>0</v>
      </c>
      <c r="VD98" s="11">
        <v>0</v>
      </c>
      <c r="VE98" s="11">
        <v>0</v>
      </c>
      <c r="VF98" s="11">
        <v>0</v>
      </c>
      <c r="VG98" s="11">
        <v>0</v>
      </c>
      <c r="VH98" s="11">
        <v>0</v>
      </c>
      <c r="VI98" s="11">
        <v>0</v>
      </c>
      <c r="VJ98" s="11">
        <v>0</v>
      </c>
      <c r="VK98" s="11">
        <v>0</v>
      </c>
      <c r="VL98" s="11">
        <v>0</v>
      </c>
      <c r="VM98" s="11">
        <v>0</v>
      </c>
      <c r="VN98" s="11">
        <v>0</v>
      </c>
      <c r="VO98" s="11">
        <v>0</v>
      </c>
      <c r="VP98" s="11">
        <v>0</v>
      </c>
      <c r="VQ98" s="11">
        <v>0</v>
      </c>
      <c r="VR98" s="11">
        <v>0</v>
      </c>
      <c r="VS98" s="11">
        <v>0</v>
      </c>
      <c r="VT98" s="11">
        <v>0</v>
      </c>
      <c r="VU98" s="11">
        <v>0</v>
      </c>
      <c r="VV98" s="11">
        <v>0</v>
      </c>
      <c r="VW98" s="11">
        <v>0</v>
      </c>
      <c r="VX98" s="11">
        <v>0</v>
      </c>
      <c r="VY98" s="11">
        <v>0</v>
      </c>
      <c r="VZ98" s="11">
        <v>0</v>
      </c>
      <c r="WA98" s="11">
        <v>0</v>
      </c>
      <c r="WB98" s="11">
        <v>0</v>
      </c>
      <c r="WC98" s="11">
        <v>0</v>
      </c>
      <c r="WD98" s="11">
        <v>0</v>
      </c>
      <c r="WE98" s="11">
        <v>0</v>
      </c>
      <c r="WF98" s="11">
        <v>0</v>
      </c>
      <c r="WG98" s="11">
        <v>0</v>
      </c>
      <c r="WH98" s="11">
        <v>0</v>
      </c>
      <c r="WI98" s="11">
        <v>0</v>
      </c>
      <c r="WJ98" s="11">
        <v>0</v>
      </c>
      <c r="WK98" s="11">
        <v>0</v>
      </c>
      <c r="WL98" s="11">
        <v>0</v>
      </c>
      <c r="WM98" s="11">
        <v>0</v>
      </c>
      <c r="WN98" s="11">
        <v>0</v>
      </c>
      <c r="WO98" s="11">
        <v>0</v>
      </c>
      <c r="WP98" s="11">
        <v>0</v>
      </c>
      <c r="WQ98" s="11">
        <v>0</v>
      </c>
      <c r="WR98" s="11">
        <v>0</v>
      </c>
      <c r="WS98" s="11">
        <v>0</v>
      </c>
      <c r="WT98" s="11">
        <v>0.96326688338293509</v>
      </c>
      <c r="WU98" s="11">
        <v>0</v>
      </c>
      <c r="WV98" s="11">
        <v>0</v>
      </c>
      <c r="WW98" s="11">
        <v>0</v>
      </c>
      <c r="WX98" s="11">
        <v>0</v>
      </c>
      <c r="WY98" s="11">
        <v>0</v>
      </c>
      <c r="WZ98" s="11">
        <v>0</v>
      </c>
      <c r="XA98" s="11">
        <v>0</v>
      </c>
      <c r="XB98" s="11">
        <v>0</v>
      </c>
      <c r="XC98" s="11">
        <v>0</v>
      </c>
      <c r="XD98" s="11">
        <v>1.7753823675141747</v>
      </c>
      <c r="XE98" s="11">
        <v>0</v>
      </c>
      <c r="XF98" s="11">
        <v>0</v>
      </c>
      <c r="XG98" s="11">
        <v>0</v>
      </c>
      <c r="XH98" s="11">
        <v>0</v>
      </c>
      <c r="XI98" s="11">
        <v>0</v>
      </c>
      <c r="XJ98" s="11">
        <v>0</v>
      </c>
      <c r="XK98" s="11">
        <v>0</v>
      </c>
      <c r="XL98" s="11">
        <v>0</v>
      </c>
      <c r="XM98" s="11">
        <v>0</v>
      </c>
      <c r="XN98" s="11">
        <v>0</v>
      </c>
      <c r="XO98" s="11">
        <v>3</v>
      </c>
      <c r="XP98" s="11">
        <v>3</v>
      </c>
    </row>
    <row r="99" spans="1:640">
      <c r="A99" s="6">
        <v>428</v>
      </c>
      <c r="B99" s="3" t="s">
        <v>216</v>
      </c>
      <c r="C99" s="8">
        <f t="shared" si="13"/>
        <v>1127.5598443933022</v>
      </c>
      <c r="D99" s="8">
        <f t="shared" si="14"/>
        <v>164.4730715451777</v>
      </c>
      <c r="E99" s="60">
        <f t="shared" si="17"/>
        <v>1292.0329159384798</v>
      </c>
      <c r="F99" s="9">
        <f t="shared" si="15"/>
        <v>399.37111451747688</v>
      </c>
      <c r="G99" s="9">
        <f t="shared" si="16"/>
        <v>123.76262498291938</v>
      </c>
      <c r="H99" s="9">
        <f t="shared" si="18"/>
        <v>523.13373950039625</v>
      </c>
      <c r="I99" s="10">
        <f t="shared" si="19"/>
        <v>1526.9309589107791</v>
      </c>
      <c r="J99" s="10">
        <f t="shared" si="20"/>
        <v>288.23569652809709</v>
      </c>
      <c r="K99" s="10">
        <f t="shared" si="21"/>
        <v>1815.1666554388762</v>
      </c>
      <c r="L99" s="57">
        <v>1047.3490294407195</v>
      </c>
      <c r="M99" s="57">
        <v>80.210814952582695</v>
      </c>
      <c r="N99" s="57">
        <v>0</v>
      </c>
      <c r="O99" s="57">
        <v>21.54</v>
      </c>
      <c r="P99" s="57">
        <v>0</v>
      </c>
      <c r="Q99" s="57">
        <v>0</v>
      </c>
      <c r="R99" s="57">
        <v>0</v>
      </c>
      <c r="S99" s="57">
        <v>142.93307154517771</v>
      </c>
      <c r="T99" s="57">
        <v>0</v>
      </c>
      <c r="U99" s="58">
        <v>369.18458596848575</v>
      </c>
      <c r="V99" s="58">
        <v>30.186528548991156</v>
      </c>
      <c r="W99" s="58">
        <v>0</v>
      </c>
      <c r="X99" s="58">
        <v>0</v>
      </c>
      <c r="Y99" s="58">
        <v>0</v>
      </c>
      <c r="Z99" s="58">
        <v>0</v>
      </c>
      <c r="AA99" s="58">
        <v>0</v>
      </c>
      <c r="AB99" s="58">
        <v>123.76262498291938</v>
      </c>
      <c r="AC99" s="58">
        <v>0</v>
      </c>
      <c r="AD99" s="59">
        <f t="shared" si="24"/>
        <v>1416.5336154092051</v>
      </c>
      <c r="AE99" s="59">
        <f t="shared" si="24"/>
        <v>110.39734350157386</v>
      </c>
      <c r="AF99" s="59">
        <f t="shared" si="24"/>
        <v>0</v>
      </c>
      <c r="AG99" s="59">
        <f t="shared" si="23"/>
        <v>21.54</v>
      </c>
      <c r="AH99" s="59">
        <f t="shared" si="23"/>
        <v>0</v>
      </c>
      <c r="AI99" s="59">
        <f t="shared" si="23"/>
        <v>0</v>
      </c>
      <c r="AJ99" s="59">
        <f t="shared" si="22"/>
        <v>0</v>
      </c>
      <c r="AK99" s="59">
        <f t="shared" si="22"/>
        <v>266.69569652809707</v>
      </c>
      <c r="AL99" s="59">
        <f t="shared" si="22"/>
        <v>0</v>
      </c>
      <c r="AM99" s="11">
        <v>0</v>
      </c>
      <c r="AN99" s="11">
        <v>0</v>
      </c>
      <c r="AO99" s="11">
        <v>0</v>
      </c>
      <c r="AP99" s="11">
        <v>0</v>
      </c>
      <c r="AQ99" s="11">
        <v>0</v>
      </c>
      <c r="AR99" s="11">
        <v>0</v>
      </c>
      <c r="AS99" s="11">
        <v>0</v>
      </c>
      <c r="AT99" s="11">
        <v>81.807323515640434</v>
      </c>
      <c r="AU99" s="11">
        <v>0</v>
      </c>
      <c r="AV99" s="11">
        <v>0</v>
      </c>
      <c r="AW99" s="11">
        <v>0</v>
      </c>
      <c r="AX99" s="11">
        <v>0</v>
      </c>
      <c r="AY99" s="11">
        <v>0</v>
      </c>
      <c r="AZ99" s="11">
        <v>0</v>
      </c>
      <c r="BA99" s="11">
        <v>0</v>
      </c>
      <c r="BB99" s="11">
        <v>0</v>
      </c>
      <c r="BC99" s="11">
        <v>0</v>
      </c>
      <c r="BD99" s="11">
        <v>5.929676484359554</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5.4317079822472003</v>
      </c>
      <c r="CC99" s="11">
        <v>0</v>
      </c>
      <c r="CD99" s="11">
        <v>0</v>
      </c>
      <c r="CE99" s="11">
        <v>0</v>
      </c>
      <c r="CF99" s="11">
        <v>0</v>
      </c>
      <c r="CG99" s="11">
        <v>0</v>
      </c>
      <c r="CH99" s="11">
        <v>0</v>
      </c>
      <c r="CI99" s="11">
        <v>0</v>
      </c>
      <c r="CJ99" s="11">
        <v>0</v>
      </c>
      <c r="CK99" s="11">
        <v>0</v>
      </c>
      <c r="CL99" s="11">
        <v>5.8295520177527997</v>
      </c>
      <c r="CM99" s="11">
        <v>0</v>
      </c>
      <c r="CN99" s="11">
        <v>0</v>
      </c>
      <c r="CO99" s="11">
        <v>0</v>
      </c>
      <c r="CP99" s="11">
        <v>0</v>
      </c>
      <c r="CQ99" s="11">
        <v>0</v>
      </c>
      <c r="CR99" s="11">
        <v>0</v>
      </c>
      <c r="CS99" s="11">
        <v>0</v>
      </c>
      <c r="CT99" s="11">
        <v>0</v>
      </c>
      <c r="CU99" s="11">
        <v>0</v>
      </c>
      <c r="CV99" s="11">
        <v>0</v>
      </c>
      <c r="CW99" s="11">
        <v>0</v>
      </c>
      <c r="CX99" s="11">
        <v>0</v>
      </c>
      <c r="CY99" s="11">
        <v>0</v>
      </c>
      <c r="CZ99" s="11">
        <v>0</v>
      </c>
      <c r="DA99" s="11">
        <v>0</v>
      </c>
      <c r="DB99" s="11">
        <v>0</v>
      </c>
      <c r="DC99" s="11">
        <v>0</v>
      </c>
      <c r="DD99" s="11">
        <v>0</v>
      </c>
      <c r="DE99" s="11">
        <v>0</v>
      </c>
      <c r="DF99" s="11">
        <v>0</v>
      </c>
      <c r="DG99" s="11">
        <v>0</v>
      </c>
      <c r="DH99" s="11">
        <v>0</v>
      </c>
      <c r="DI99" s="11">
        <v>0</v>
      </c>
      <c r="DJ99" s="11">
        <v>0</v>
      </c>
      <c r="DK99" s="11">
        <v>0</v>
      </c>
      <c r="DL99" s="11">
        <v>0</v>
      </c>
      <c r="DM99" s="11">
        <v>0</v>
      </c>
      <c r="DN99" s="11">
        <v>0</v>
      </c>
      <c r="DO99" s="11">
        <v>0</v>
      </c>
      <c r="DP99" s="11">
        <v>7.0939165469237757</v>
      </c>
      <c r="DQ99" s="11">
        <v>0</v>
      </c>
      <c r="DR99" s="11">
        <v>0</v>
      </c>
      <c r="DS99" s="11">
        <v>0</v>
      </c>
      <c r="DT99" s="11">
        <v>0</v>
      </c>
      <c r="DU99" s="11">
        <v>0</v>
      </c>
      <c r="DV99" s="11">
        <v>0</v>
      </c>
      <c r="DW99" s="11">
        <v>0</v>
      </c>
      <c r="DX99" s="11">
        <v>0</v>
      </c>
      <c r="DY99" s="11">
        <v>0</v>
      </c>
      <c r="DZ99" s="11">
        <v>4.1672867157360187</v>
      </c>
      <c r="EA99" s="11">
        <v>0</v>
      </c>
      <c r="EB99" s="11">
        <v>0</v>
      </c>
      <c r="EC99" s="11">
        <v>0</v>
      </c>
      <c r="ED99" s="11">
        <v>0</v>
      </c>
      <c r="EE99" s="11">
        <v>0</v>
      </c>
      <c r="EF99" s="11">
        <v>0</v>
      </c>
      <c r="EG99" s="11">
        <v>0</v>
      </c>
      <c r="EH99" s="11">
        <v>0</v>
      </c>
      <c r="EI99" s="11">
        <v>0</v>
      </c>
      <c r="EJ99" s="11">
        <v>0</v>
      </c>
      <c r="EK99" s="11">
        <v>0</v>
      </c>
      <c r="EL99" s="11">
        <v>0</v>
      </c>
      <c r="EM99" s="11">
        <v>0</v>
      </c>
      <c r="EN99" s="11">
        <v>0</v>
      </c>
      <c r="EO99" s="11">
        <v>0</v>
      </c>
      <c r="EP99" s="11">
        <v>0</v>
      </c>
      <c r="EQ99" s="11">
        <v>0</v>
      </c>
      <c r="ER99" s="11">
        <v>0</v>
      </c>
      <c r="ES99" s="11">
        <v>0</v>
      </c>
      <c r="ET99" s="11">
        <v>0</v>
      </c>
      <c r="EU99" s="11">
        <v>0</v>
      </c>
      <c r="EV99" s="11">
        <v>0</v>
      </c>
      <c r="EW99" s="11">
        <v>0</v>
      </c>
      <c r="EX99" s="11">
        <v>0</v>
      </c>
      <c r="EY99" s="11">
        <v>0</v>
      </c>
      <c r="EZ99" s="11">
        <v>0</v>
      </c>
      <c r="FA99" s="11">
        <v>0</v>
      </c>
      <c r="FB99" s="11">
        <v>0</v>
      </c>
      <c r="FC99" s="11">
        <v>0</v>
      </c>
      <c r="FD99" s="11">
        <v>0</v>
      </c>
      <c r="FE99" s="11">
        <v>0</v>
      </c>
      <c r="FF99" s="11">
        <v>0</v>
      </c>
      <c r="FG99" s="11">
        <v>0</v>
      </c>
      <c r="FH99" s="11">
        <v>0</v>
      </c>
      <c r="FI99" s="11">
        <v>0</v>
      </c>
      <c r="FJ99" s="11">
        <v>11.93317</v>
      </c>
      <c r="FK99" s="11">
        <v>0</v>
      </c>
      <c r="FL99" s="11">
        <v>0</v>
      </c>
      <c r="FM99" s="11">
        <v>0</v>
      </c>
      <c r="FN99" s="11">
        <v>0</v>
      </c>
      <c r="FO99" s="11">
        <v>0</v>
      </c>
      <c r="FP99" s="11">
        <v>0</v>
      </c>
      <c r="FQ99" s="11">
        <v>0</v>
      </c>
      <c r="FR99" s="11">
        <v>0</v>
      </c>
      <c r="FS99" s="11">
        <v>0</v>
      </c>
      <c r="FT99" s="11">
        <v>0</v>
      </c>
      <c r="FU99" s="11">
        <v>0</v>
      </c>
      <c r="FV99" s="11">
        <v>0</v>
      </c>
      <c r="FW99" s="11">
        <v>0</v>
      </c>
      <c r="FX99" s="11">
        <v>0</v>
      </c>
      <c r="FY99" s="11">
        <v>0</v>
      </c>
      <c r="FZ99" s="11">
        <v>0</v>
      </c>
      <c r="GA99" s="11">
        <v>0</v>
      </c>
      <c r="GB99" s="11">
        <v>0</v>
      </c>
      <c r="GC99" s="11">
        <v>0</v>
      </c>
      <c r="GD99" s="11">
        <v>0</v>
      </c>
      <c r="GE99" s="11">
        <v>0</v>
      </c>
      <c r="GF99" s="11">
        <v>0</v>
      </c>
      <c r="GG99" s="11">
        <v>0</v>
      </c>
      <c r="GH99" s="11">
        <v>0</v>
      </c>
      <c r="GI99" s="11">
        <v>0</v>
      </c>
      <c r="GJ99" s="11">
        <v>0</v>
      </c>
      <c r="GK99" s="11">
        <v>0</v>
      </c>
      <c r="GL99" s="11">
        <v>0</v>
      </c>
      <c r="GM99" s="11">
        <v>0</v>
      </c>
      <c r="GN99" s="11">
        <v>0</v>
      </c>
      <c r="GO99" s="11">
        <v>0</v>
      </c>
      <c r="GP99" s="11">
        <v>0</v>
      </c>
      <c r="GQ99" s="11">
        <v>170.61699999999999</v>
      </c>
      <c r="GR99" s="11">
        <v>67.5</v>
      </c>
      <c r="GS99" s="11">
        <v>0</v>
      </c>
      <c r="GT99" s="11">
        <v>0</v>
      </c>
      <c r="GU99" s="11">
        <v>0</v>
      </c>
      <c r="GV99" s="11">
        <v>0</v>
      </c>
      <c r="GW99" s="11">
        <v>0</v>
      </c>
      <c r="GX99" s="11">
        <v>0</v>
      </c>
      <c r="GY99" s="11">
        <v>0</v>
      </c>
      <c r="GZ99" s="11">
        <v>0</v>
      </c>
      <c r="HA99" s="11">
        <v>0</v>
      </c>
      <c r="HB99" s="11">
        <v>0</v>
      </c>
      <c r="HC99" s="11">
        <v>0</v>
      </c>
      <c r="HD99" s="11">
        <v>0</v>
      </c>
      <c r="HE99" s="11">
        <v>0</v>
      </c>
      <c r="HF99" s="11">
        <v>0</v>
      </c>
      <c r="HG99" s="11">
        <v>0</v>
      </c>
      <c r="HH99" s="11">
        <v>0</v>
      </c>
      <c r="HI99" s="11">
        <v>0</v>
      </c>
      <c r="HJ99" s="11">
        <v>0</v>
      </c>
      <c r="HK99" s="11">
        <v>0</v>
      </c>
      <c r="HL99" s="11">
        <v>0</v>
      </c>
      <c r="HM99" s="11">
        <v>0</v>
      </c>
      <c r="HN99" s="11">
        <v>0</v>
      </c>
      <c r="HO99" s="11">
        <v>0</v>
      </c>
      <c r="HP99" s="11">
        <v>0</v>
      </c>
      <c r="HQ99" s="11">
        <v>0</v>
      </c>
      <c r="HR99" s="11">
        <v>0</v>
      </c>
      <c r="HS99" s="11">
        <v>0</v>
      </c>
      <c r="HT99" s="11">
        <v>0</v>
      </c>
      <c r="HU99" s="11">
        <v>0</v>
      </c>
      <c r="HV99" s="11">
        <v>0</v>
      </c>
      <c r="HW99" s="11">
        <v>0</v>
      </c>
      <c r="HX99" s="11">
        <v>0</v>
      </c>
      <c r="HY99" s="11">
        <v>0</v>
      </c>
      <c r="HZ99" s="11">
        <v>0</v>
      </c>
      <c r="IA99" s="11">
        <v>0</v>
      </c>
      <c r="IB99" s="11">
        <v>0</v>
      </c>
      <c r="IC99" s="11">
        <v>0</v>
      </c>
      <c r="ID99" s="11">
        <v>0</v>
      </c>
      <c r="IE99" s="11">
        <v>0</v>
      </c>
      <c r="IF99" s="11">
        <v>20.155609999999999</v>
      </c>
      <c r="IG99" s="11">
        <v>0</v>
      </c>
      <c r="IH99" s="11">
        <v>0</v>
      </c>
      <c r="II99" s="11">
        <v>0</v>
      </c>
      <c r="IJ99" s="11">
        <v>0</v>
      </c>
      <c r="IK99" s="11">
        <v>0</v>
      </c>
      <c r="IL99" s="11">
        <v>0</v>
      </c>
      <c r="IM99" s="11">
        <v>0</v>
      </c>
      <c r="IN99" s="11">
        <v>0</v>
      </c>
      <c r="IO99" s="11">
        <v>0</v>
      </c>
      <c r="IP99" s="11">
        <v>0</v>
      </c>
      <c r="IQ99" s="11">
        <v>0</v>
      </c>
      <c r="IR99" s="11">
        <v>0</v>
      </c>
      <c r="IS99" s="11">
        <v>0</v>
      </c>
      <c r="IT99" s="11">
        <v>0</v>
      </c>
      <c r="IU99" s="11">
        <v>0</v>
      </c>
      <c r="IV99" s="11">
        <v>11.26126</v>
      </c>
      <c r="IW99" s="11">
        <v>0</v>
      </c>
      <c r="IX99" s="11">
        <v>0</v>
      </c>
      <c r="IY99" s="11">
        <v>0</v>
      </c>
      <c r="IZ99" s="11">
        <v>0</v>
      </c>
      <c r="JA99" s="11">
        <v>0</v>
      </c>
      <c r="JB99" s="11">
        <v>0</v>
      </c>
      <c r="JC99" s="11">
        <v>0</v>
      </c>
      <c r="JD99" s="11">
        <v>0</v>
      </c>
      <c r="JE99" s="11">
        <v>0</v>
      </c>
      <c r="JF99" s="11">
        <v>0</v>
      </c>
      <c r="JG99" s="11">
        <v>0</v>
      </c>
      <c r="JH99" s="11">
        <v>0</v>
      </c>
      <c r="JI99" s="11">
        <v>0</v>
      </c>
      <c r="JJ99" s="11">
        <v>0</v>
      </c>
      <c r="JK99" s="11">
        <v>0</v>
      </c>
      <c r="JL99" s="11">
        <v>0</v>
      </c>
      <c r="JM99" s="11">
        <v>0</v>
      </c>
      <c r="JN99" s="11">
        <v>0</v>
      </c>
      <c r="JO99" s="11">
        <v>0</v>
      </c>
      <c r="JP99" s="11">
        <v>6.2785299999999999</v>
      </c>
      <c r="JQ99" s="11">
        <v>0</v>
      </c>
      <c r="JR99" s="11">
        <v>0</v>
      </c>
      <c r="JS99" s="11">
        <v>0</v>
      </c>
      <c r="JT99" s="11">
        <v>0</v>
      </c>
      <c r="JU99" s="11">
        <v>0</v>
      </c>
      <c r="JV99" s="11">
        <v>0</v>
      </c>
      <c r="JW99" s="11">
        <v>0</v>
      </c>
      <c r="JX99" s="11">
        <v>0</v>
      </c>
      <c r="JY99" s="11">
        <v>0</v>
      </c>
      <c r="JZ99" s="11">
        <v>0</v>
      </c>
      <c r="KA99" s="11">
        <v>0</v>
      </c>
      <c r="KB99" s="11">
        <v>0</v>
      </c>
      <c r="KC99" s="11">
        <v>0</v>
      </c>
      <c r="KD99" s="11">
        <v>0</v>
      </c>
      <c r="KE99" s="11">
        <v>0</v>
      </c>
      <c r="KF99" s="11">
        <v>0</v>
      </c>
      <c r="KG99" s="11">
        <v>0</v>
      </c>
      <c r="KH99" s="11">
        <v>0</v>
      </c>
      <c r="KI99" s="11">
        <v>0</v>
      </c>
      <c r="KJ99" s="11">
        <v>0</v>
      </c>
      <c r="KK99" s="11">
        <v>0</v>
      </c>
      <c r="KL99" s="11">
        <v>0</v>
      </c>
      <c r="KM99" s="11">
        <v>0</v>
      </c>
      <c r="KN99" s="11">
        <v>0</v>
      </c>
      <c r="KO99" s="11">
        <v>0</v>
      </c>
      <c r="KP99" s="11">
        <v>0</v>
      </c>
      <c r="KQ99" s="11">
        <v>0</v>
      </c>
      <c r="KR99" s="11">
        <v>0</v>
      </c>
      <c r="KS99" s="11">
        <v>0</v>
      </c>
      <c r="KT99" s="11">
        <v>0</v>
      </c>
      <c r="KU99" s="11">
        <v>0</v>
      </c>
      <c r="KV99" s="11">
        <v>0</v>
      </c>
      <c r="KW99" s="11">
        <v>0</v>
      </c>
      <c r="KX99" s="11">
        <v>0</v>
      </c>
      <c r="KY99" s="11">
        <v>0</v>
      </c>
      <c r="KZ99" s="11">
        <v>0</v>
      </c>
      <c r="LA99" s="11">
        <v>0</v>
      </c>
      <c r="LB99" s="11">
        <v>0</v>
      </c>
      <c r="LC99" s="11">
        <v>0</v>
      </c>
      <c r="LD99" s="11">
        <v>0</v>
      </c>
      <c r="LE99" s="11">
        <v>0</v>
      </c>
      <c r="LF99" s="11">
        <v>0</v>
      </c>
      <c r="LG99" s="11">
        <v>0</v>
      </c>
      <c r="LH99" s="11">
        <v>0</v>
      </c>
      <c r="LI99" s="11">
        <v>0</v>
      </c>
      <c r="LJ99" s="11">
        <v>0</v>
      </c>
      <c r="LK99" s="11">
        <v>0</v>
      </c>
      <c r="LL99" s="11">
        <v>0</v>
      </c>
      <c r="LM99" s="11">
        <v>0</v>
      </c>
      <c r="LN99" s="11">
        <v>0</v>
      </c>
      <c r="LO99" s="11">
        <v>0</v>
      </c>
      <c r="LP99" s="11">
        <v>0</v>
      </c>
      <c r="LQ99" s="11">
        <v>0</v>
      </c>
      <c r="LR99" s="11">
        <v>0</v>
      </c>
      <c r="LS99" s="11">
        <v>0</v>
      </c>
      <c r="LT99" s="11">
        <v>0</v>
      </c>
      <c r="LU99" s="11">
        <v>0</v>
      </c>
      <c r="LV99" s="11">
        <v>0</v>
      </c>
      <c r="LW99" s="11">
        <v>0</v>
      </c>
      <c r="LX99" s="11">
        <v>0</v>
      </c>
      <c r="LY99" s="11">
        <v>0</v>
      </c>
      <c r="LZ99" s="11">
        <v>0</v>
      </c>
      <c r="MA99" s="11">
        <v>0</v>
      </c>
      <c r="MB99" s="11">
        <v>0</v>
      </c>
      <c r="MC99" s="11">
        <v>0</v>
      </c>
      <c r="MD99" s="11">
        <v>0</v>
      </c>
      <c r="ME99" s="11">
        <v>0</v>
      </c>
      <c r="MF99" s="11">
        <v>0</v>
      </c>
      <c r="MG99" s="11">
        <v>0</v>
      </c>
      <c r="MH99" s="11">
        <v>0</v>
      </c>
      <c r="MI99" s="11">
        <v>0</v>
      </c>
      <c r="MJ99" s="11">
        <v>0</v>
      </c>
      <c r="MK99" s="11">
        <v>0</v>
      </c>
      <c r="ML99" s="11">
        <v>0</v>
      </c>
      <c r="MM99" s="11">
        <v>0</v>
      </c>
      <c r="MN99" s="11">
        <v>0</v>
      </c>
      <c r="MO99" s="11">
        <v>0</v>
      </c>
      <c r="MP99" s="11">
        <v>0</v>
      </c>
      <c r="MQ99" s="11">
        <v>0</v>
      </c>
      <c r="MR99" s="11">
        <v>0</v>
      </c>
      <c r="MS99" s="11">
        <v>0</v>
      </c>
      <c r="MT99" s="11">
        <v>0</v>
      </c>
      <c r="MU99" s="11">
        <v>0</v>
      </c>
      <c r="MV99" s="11">
        <v>0</v>
      </c>
      <c r="MW99" s="11">
        <v>0</v>
      </c>
      <c r="MX99" s="11">
        <v>0</v>
      </c>
      <c r="MY99" s="11">
        <v>0</v>
      </c>
      <c r="MZ99" s="11">
        <v>0</v>
      </c>
      <c r="NA99" s="11">
        <v>0</v>
      </c>
      <c r="NB99" s="11">
        <v>0</v>
      </c>
      <c r="NC99" s="11">
        <v>0</v>
      </c>
      <c r="ND99" s="11">
        <v>0</v>
      </c>
      <c r="NE99" s="11">
        <v>0</v>
      </c>
      <c r="NF99" s="11">
        <v>0</v>
      </c>
      <c r="NG99" s="11">
        <v>0</v>
      </c>
      <c r="NH99" s="11">
        <v>0</v>
      </c>
      <c r="NI99" s="11">
        <v>0</v>
      </c>
      <c r="NJ99" s="11">
        <v>0</v>
      </c>
      <c r="NK99" s="11">
        <v>0</v>
      </c>
      <c r="NL99" s="11">
        <v>0</v>
      </c>
      <c r="NM99" s="11">
        <v>0</v>
      </c>
      <c r="NN99" s="11">
        <v>0</v>
      </c>
      <c r="NO99" s="11">
        <v>0</v>
      </c>
      <c r="NP99" s="11">
        <v>0</v>
      </c>
      <c r="NQ99" s="11">
        <v>0</v>
      </c>
      <c r="NR99" s="11">
        <v>0</v>
      </c>
      <c r="NS99" s="11">
        <v>0</v>
      </c>
      <c r="NT99" s="11">
        <v>0</v>
      </c>
      <c r="NU99" s="11">
        <v>0</v>
      </c>
      <c r="NV99" s="11">
        <v>0</v>
      </c>
      <c r="NW99" s="11">
        <v>0</v>
      </c>
      <c r="NX99" s="11">
        <v>0</v>
      </c>
      <c r="NY99" s="11">
        <v>0</v>
      </c>
      <c r="NZ99" s="11">
        <v>0</v>
      </c>
      <c r="OA99" s="11">
        <v>0</v>
      </c>
      <c r="OB99" s="11">
        <v>0</v>
      </c>
      <c r="OC99" s="11">
        <v>0</v>
      </c>
      <c r="OD99" s="11">
        <v>0</v>
      </c>
      <c r="OE99" s="11">
        <v>-6.6021479506581588</v>
      </c>
      <c r="OF99" s="11">
        <v>0</v>
      </c>
      <c r="OG99" s="11">
        <v>0</v>
      </c>
      <c r="OH99" s="11">
        <v>350.90209465080534</v>
      </c>
      <c r="OI99" s="11">
        <v>0</v>
      </c>
      <c r="OJ99" s="11">
        <v>0</v>
      </c>
      <c r="OK99" s="11">
        <v>0</v>
      </c>
      <c r="OL99" s="11">
        <v>0</v>
      </c>
      <c r="OM99" s="11">
        <v>0</v>
      </c>
      <c r="ON99" s="11">
        <v>0</v>
      </c>
      <c r="OO99" s="11">
        <v>-5.8767805190629192E-3</v>
      </c>
      <c r="OP99" s="11">
        <v>0</v>
      </c>
      <c r="OQ99" s="11">
        <v>0</v>
      </c>
      <c r="OR99" s="11">
        <v>218.05005658094436</v>
      </c>
      <c r="OS99" s="11">
        <v>0</v>
      </c>
      <c r="OT99" s="11">
        <v>0</v>
      </c>
      <c r="OU99" s="11">
        <v>0</v>
      </c>
      <c r="OV99" s="11">
        <v>0</v>
      </c>
      <c r="OW99" s="11">
        <v>0</v>
      </c>
      <c r="OX99" s="11">
        <v>0</v>
      </c>
      <c r="OY99" s="11">
        <v>-3.6518229564022927E-3</v>
      </c>
      <c r="OZ99" s="11">
        <v>0</v>
      </c>
      <c r="PA99" s="11">
        <v>0</v>
      </c>
      <c r="PB99" s="11">
        <v>164.01560564709226</v>
      </c>
      <c r="PC99" s="11">
        <v>0.18519042341170777</v>
      </c>
      <c r="PD99" s="11">
        <v>0</v>
      </c>
      <c r="PE99" s="11">
        <v>0</v>
      </c>
      <c r="PF99" s="11">
        <v>0</v>
      </c>
      <c r="PG99" s="11">
        <v>0</v>
      </c>
      <c r="PH99" s="11">
        <v>0</v>
      </c>
      <c r="PI99" s="11">
        <v>-30.472428971893102</v>
      </c>
      <c r="PJ99" s="11">
        <v>0</v>
      </c>
      <c r="PK99" s="11">
        <v>0</v>
      </c>
      <c r="PL99" s="11">
        <v>30.183102759749854</v>
      </c>
      <c r="PM99" s="11">
        <v>3.4079815502338184E-2</v>
      </c>
      <c r="PN99" s="11">
        <v>0</v>
      </c>
      <c r="PO99" s="11">
        <v>0</v>
      </c>
      <c r="PP99" s="11">
        <v>0</v>
      </c>
      <c r="PQ99" s="11">
        <v>0</v>
      </c>
      <c r="PR99" s="11">
        <v>0</v>
      </c>
      <c r="PS99" s="11">
        <v>-5.6077130671140738</v>
      </c>
      <c r="PT99" s="11">
        <v>0</v>
      </c>
      <c r="PU99" s="11">
        <v>0</v>
      </c>
      <c r="PV99" s="11">
        <v>148.52694194513947</v>
      </c>
      <c r="PW99" s="11">
        <v>0</v>
      </c>
      <c r="PX99" s="11">
        <v>0</v>
      </c>
      <c r="PY99" s="11">
        <v>0</v>
      </c>
      <c r="PZ99" s="11">
        <v>0</v>
      </c>
      <c r="QA99" s="11">
        <v>0</v>
      </c>
      <c r="QB99" s="11">
        <v>0</v>
      </c>
      <c r="QC99" s="11">
        <v>0</v>
      </c>
      <c r="QD99" s="11">
        <v>0</v>
      </c>
      <c r="QE99" s="11">
        <v>0</v>
      </c>
      <c r="QF99" s="11">
        <v>21.721393912464674</v>
      </c>
      <c r="QG99" s="11">
        <v>0</v>
      </c>
      <c r="QH99" s="11">
        <v>0</v>
      </c>
      <c r="QI99" s="11">
        <v>0</v>
      </c>
      <c r="QJ99" s="11">
        <v>0</v>
      </c>
      <c r="QK99" s="11">
        <v>0</v>
      </c>
      <c r="QL99" s="11">
        <v>0</v>
      </c>
      <c r="QM99" s="11">
        <v>0</v>
      </c>
      <c r="QN99" s="11">
        <v>0</v>
      </c>
      <c r="QO99" s="11">
        <v>0</v>
      </c>
      <c r="QP99" s="11">
        <v>114.03424735130233</v>
      </c>
      <c r="QQ99" s="11">
        <v>0</v>
      </c>
      <c r="QR99" s="11">
        <v>0</v>
      </c>
      <c r="QS99" s="11">
        <v>0</v>
      </c>
      <c r="QT99" s="11">
        <v>0</v>
      </c>
      <c r="QU99" s="11">
        <v>0</v>
      </c>
      <c r="QV99" s="11">
        <v>0</v>
      </c>
      <c r="QW99" s="11">
        <v>27.781611535968516</v>
      </c>
      <c r="QX99" s="11">
        <v>0</v>
      </c>
      <c r="QY99" s="11">
        <v>0</v>
      </c>
      <c r="QZ99" s="11">
        <v>3.258006356874406</v>
      </c>
      <c r="RA99" s="11">
        <v>0</v>
      </c>
      <c r="RB99" s="11">
        <v>0</v>
      </c>
      <c r="RC99" s="11">
        <v>0</v>
      </c>
      <c r="RD99" s="11">
        <v>0</v>
      </c>
      <c r="RE99" s="11">
        <v>0</v>
      </c>
      <c r="RF99" s="11">
        <v>0</v>
      </c>
      <c r="RG99" s="11">
        <v>0.79373231367556385</v>
      </c>
      <c r="RH99" s="11">
        <v>0</v>
      </c>
      <c r="RI99" s="11">
        <v>0</v>
      </c>
      <c r="RJ99" s="11">
        <v>0</v>
      </c>
      <c r="RK99" s="11">
        <v>0</v>
      </c>
      <c r="RL99" s="11">
        <v>0</v>
      </c>
      <c r="RM99" s="11">
        <v>0</v>
      </c>
      <c r="RN99" s="11">
        <v>0</v>
      </c>
      <c r="RO99" s="11">
        <v>0</v>
      </c>
      <c r="RP99" s="11">
        <v>0</v>
      </c>
      <c r="RQ99" s="11">
        <v>0</v>
      </c>
      <c r="RR99" s="11">
        <v>0</v>
      </c>
      <c r="RS99" s="11">
        <v>0</v>
      </c>
      <c r="RT99" s="11">
        <v>69.898004001633197</v>
      </c>
      <c r="RU99" s="11">
        <v>0</v>
      </c>
      <c r="RV99" s="11">
        <v>0</v>
      </c>
      <c r="RW99" s="11">
        <v>0</v>
      </c>
      <c r="RX99" s="11">
        <v>0</v>
      </c>
      <c r="RY99" s="11">
        <v>0</v>
      </c>
      <c r="RZ99" s="11">
        <v>0</v>
      </c>
      <c r="SA99" s="11">
        <v>0</v>
      </c>
      <c r="SB99" s="11">
        <v>0</v>
      </c>
      <c r="SC99" s="11">
        <v>0</v>
      </c>
      <c r="SD99" s="11">
        <v>79.1235237044109</v>
      </c>
      <c r="SE99" s="11">
        <v>0</v>
      </c>
      <c r="SF99" s="11">
        <v>0</v>
      </c>
      <c r="SG99" s="11">
        <v>0</v>
      </c>
      <c r="SH99" s="11">
        <v>0</v>
      </c>
      <c r="SI99" s="11">
        <v>0</v>
      </c>
      <c r="SJ99" s="11">
        <v>0</v>
      </c>
      <c r="SK99" s="11">
        <v>0</v>
      </c>
      <c r="SL99" s="11">
        <v>0</v>
      </c>
      <c r="SM99" s="11">
        <v>0</v>
      </c>
      <c r="SN99" s="11">
        <v>0</v>
      </c>
      <c r="SO99" s="11">
        <v>0</v>
      </c>
      <c r="SP99" s="11">
        <v>0</v>
      </c>
      <c r="SQ99" s="11">
        <v>0</v>
      </c>
      <c r="SR99" s="11">
        <v>0</v>
      </c>
      <c r="SS99" s="11">
        <v>0</v>
      </c>
      <c r="ST99" s="11">
        <v>0</v>
      </c>
      <c r="SU99" s="11">
        <v>0</v>
      </c>
      <c r="SV99" s="11">
        <v>0</v>
      </c>
      <c r="SW99" s="11">
        <v>0</v>
      </c>
      <c r="SX99" s="11">
        <v>18.112455339258066</v>
      </c>
      <c r="SY99" s="11">
        <v>0</v>
      </c>
      <c r="SZ99" s="11">
        <v>0</v>
      </c>
      <c r="TA99" s="11">
        <v>0</v>
      </c>
      <c r="TB99" s="11">
        <v>0</v>
      </c>
      <c r="TC99" s="11">
        <v>0</v>
      </c>
      <c r="TD99" s="11">
        <v>0</v>
      </c>
      <c r="TE99" s="11">
        <v>0</v>
      </c>
      <c r="TF99" s="11">
        <v>0</v>
      </c>
      <c r="TG99" s="11">
        <v>0</v>
      </c>
      <c r="TH99" s="11">
        <v>2.1012105110833428</v>
      </c>
      <c r="TI99" s="11">
        <v>0</v>
      </c>
      <c r="TJ99" s="11">
        <v>0</v>
      </c>
      <c r="TK99" s="11">
        <v>0</v>
      </c>
      <c r="TL99" s="11">
        <v>0</v>
      </c>
      <c r="TM99" s="11">
        <v>0</v>
      </c>
      <c r="TN99" s="11">
        <v>0</v>
      </c>
      <c r="TO99" s="11">
        <v>0</v>
      </c>
      <c r="TP99" s="11">
        <v>0</v>
      </c>
      <c r="TQ99" s="11">
        <v>0</v>
      </c>
      <c r="TR99" s="11">
        <v>0</v>
      </c>
      <c r="TS99" s="11">
        <v>0</v>
      </c>
      <c r="TT99" s="11">
        <v>0</v>
      </c>
      <c r="TU99" s="11">
        <v>0</v>
      </c>
      <c r="TV99" s="11">
        <v>0</v>
      </c>
      <c r="TW99" s="11">
        <v>0</v>
      </c>
      <c r="TX99" s="11">
        <v>0</v>
      </c>
      <c r="TY99" s="11">
        <v>0</v>
      </c>
      <c r="TZ99" s="11">
        <v>0</v>
      </c>
      <c r="UA99" s="11">
        <v>0</v>
      </c>
      <c r="UB99" s="11">
        <v>0</v>
      </c>
      <c r="UC99" s="11">
        <v>0</v>
      </c>
      <c r="UD99" s="11">
        <v>0</v>
      </c>
      <c r="UE99" s="11">
        <v>0</v>
      </c>
      <c r="UF99" s="11">
        <v>0</v>
      </c>
      <c r="UG99" s="11">
        <v>0</v>
      </c>
      <c r="UH99" s="11">
        <v>0</v>
      </c>
      <c r="UI99" s="11">
        <v>0</v>
      </c>
      <c r="UJ99" s="11">
        <v>0</v>
      </c>
      <c r="UK99" s="11">
        <v>0</v>
      </c>
      <c r="UL99" s="11">
        <v>0</v>
      </c>
      <c r="UM99" s="11">
        <v>0</v>
      </c>
      <c r="UN99" s="11">
        <v>0</v>
      </c>
      <c r="UO99" s="11">
        <v>0</v>
      </c>
      <c r="UP99" s="11">
        <v>0</v>
      </c>
      <c r="UQ99" s="11">
        <v>0</v>
      </c>
      <c r="UR99" s="11">
        <v>0</v>
      </c>
      <c r="US99" s="11">
        <v>0</v>
      </c>
      <c r="UT99" s="11">
        <v>0</v>
      </c>
      <c r="UU99" s="11">
        <v>0</v>
      </c>
      <c r="UV99" s="11">
        <v>0</v>
      </c>
      <c r="UW99" s="11">
        <v>0</v>
      </c>
      <c r="UX99" s="11">
        <v>0</v>
      </c>
      <c r="UY99" s="11">
        <v>0</v>
      </c>
      <c r="UZ99" s="11">
        <v>0</v>
      </c>
      <c r="VA99" s="11">
        <v>0</v>
      </c>
      <c r="VB99" s="11">
        <v>0</v>
      </c>
      <c r="VC99" s="11">
        <v>0</v>
      </c>
      <c r="VD99" s="11">
        <v>0</v>
      </c>
      <c r="VE99" s="11">
        <v>0</v>
      </c>
      <c r="VF99" s="11">
        <v>0</v>
      </c>
      <c r="VG99" s="11">
        <v>0</v>
      </c>
      <c r="VH99" s="11">
        <v>0</v>
      </c>
      <c r="VI99" s="11">
        <v>0</v>
      </c>
      <c r="VJ99" s="11">
        <v>0</v>
      </c>
      <c r="VK99" s="11">
        <v>0</v>
      </c>
      <c r="VL99" s="11">
        <v>0</v>
      </c>
      <c r="VM99" s="11">
        <v>0</v>
      </c>
      <c r="VN99" s="11">
        <v>0</v>
      </c>
      <c r="VO99" s="11">
        <v>0</v>
      </c>
      <c r="VP99" s="11">
        <v>0</v>
      </c>
      <c r="VQ99" s="11">
        <v>0</v>
      </c>
      <c r="VR99" s="11">
        <v>0</v>
      </c>
      <c r="VS99" s="11">
        <v>0</v>
      </c>
      <c r="VT99" s="11">
        <v>0</v>
      </c>
      <c r="VU99" s="11">
        <v>0</v>
      </c>
      <c r="VV99" s="11">
        <v>0</v>
      </c>
      <c r="VW99" s="11">
        <v>0</v>
      </c>
      <c r="VX99" s="11">
        <v>0</v>
      </c>
      <c r="VY99" s="11">
        <v>0</v>
      </c>
      <c r="VZ99" s="11">
        <v>0</v>
      </c>
      <c r="WA99" s="11">
        <v>0</v>
      </c>
      <c r="WB99" s="11">
        <v>0</v>
      </c>
      <c r="WC99" s="11">
        <v>0</v>
      </c>
      <c r="WD99" s="11">
        <v>0</v>
      </c>
      <c r="WE99" s="11">
        <v>0</v>
      </c>
      <c r="WF99" s="11">
        <v>0</v>
      </c>
      <c r="WG99" s="11">
        <v>0</v>
      </c>
      <c r="WH99" s="11">
        <v>0</v>
      </c>
      <c r="WI99" s="11">
        <v>0</v>
      </c>
      <c r="WJ99" s="11">
        <v>0</v>
      </c>
      <c r="WK99" s="11">
        <v>0</v>
      </c>
      <c r="WL99" s="11">
        <v>0</v>
      </c>
      <c r="WM99" s="11">
        <v>0</v>
      </c>
      <c r="WN99" s="11">
        <v>0</v>
      </c>
      <c r="WO99" s="11">
        <v>0</v>
      </c>
      <c r="WP99" s="11">
        <v>0</v>
      </c>
      <c r="WQ99" s="11">
        <v>0</v>
      </c>
      <c r="WR99" s="11">
        <v>0</v>
      </c>
      <c r="WS99" s="11">
        <v>0</v>
      </c>
      <c r="WT99" s="11">
        <v>9.1414699944056395</v>
      </c>
      <c r="WU99" s="11">
        <v>0</v>
      </c>
      <c r="WV99" s="11">
        <v>0</v>
      </c>
      <c r="WW99" s="11">
        <v>0</v>
      </c>
      <c r="WX99" s="11">
        <v>0</v>
      </c>
      <c r="WY99" s="11">
        <v>0</v>
      </c>
      <c r="WZ99" s="11">
        <v>0</v>
      </c>
      <c r="XA99" s="11">
        <v>57.543912245980913</v>
      </c>
      <c r="XB99" s="11">
        <v>0</v>
      </c>
      <c r="XC99" s="11">
        <v>0</v>
      </c>
      <c r="XD99" s="11">
        <v>16.848502654041507</v>
      </c>
      <c r="XE99" s="11">
        <v>0</v>
      </c>
      <c r="XF99" s="11">
        <v>0</v>
      </c>
      <c r="XG99" s="11">
        <v>0</v>
      </c>
      <c r="XH99" s="11">
        <v>0</v>
      </c>
      <c r="XI99" s="11">
        <v>0</v>
      </c>
      <c r="XJ99" s="11">
        <v>0</v>
      </c>
      <c r="XK99" s="11">
        <v>106.0582990256129</v>
      </c>
      <c r="XL99" s="11">
        <v>0</v>
      </c>
      <c r="XM99" s="11">
        <v>0</v>
      </c>
      <c r="XN99" s="11">
        <v>21.54</v>
      </c>
      <c r="XO99" s="11">
        <v>0</v>
      </c>
      <c r="XP99" s="11">
        <v>21.54</v>
      </c>
    </row>
    <row r="100" spans="1:640">
      <c r="A100" s="6">
        <v>422</v>
      </c>
      <c r="B100" s="3" t="s">
        <v>217</v>
      </c>
      <c r="C100" s="8">
        <f t="shared" si="13"/>
        <v>1075.2593364966372</v>
      </c>
      <c r="D100" s="8">
        <f t="shared" si="14"/>
        <v>7898.3031478416824</v>
      </c>
      <c r="E100" s="60">
        <f t="shared" si="17"/>
        <v>8973.5624843383193</v>
      </c>
      <c r="F100" s="9">
        <f t="shared" si="15"/>
        <v>372.15687176360882</v>
      </c>
      <c r="G100" s="9">
        <f t="shared" si="16"/>
        <v>7548.2831238385879</v>
      </c>
      <c r="H100" s="9">
        <f t="shared" si="18"/>
        <v>7920.4399956021971</v>
      </c>
      <c r="I100" s="10">
        <f t="shared" si="19"/>
        <v>1447.4162082602461</v>
      </c>
      <c r="J100" s="10">
        <f t="shared" si="20"/>
        <v>15446.586271680269</v>
      </c>
      <c r="K100" s="10">
        <f t="shared" si="21"/>
        <v>16894.002479940515</v>
      </c>
      <c r="L100" s="57">
        <v>980.37941817813066</v>
      </c>
      <c r="M100" s="57">
        <v>-6.8148095765882921</v>
      </c>
      <c r="N100" s="57">
        <v>101.69472789509486</v>
      </c>
      <c r="O100" s="57">
        <v>0</v>
      </c>
      <c r="P100" s="57">
        <v>0</v>
      </c>
      <c r="Q100" s="57">
        <v>0</v>
      </c>
      <c r="R100" s="57">
        <v>5709.3591646911464</v>
      </c>
      <c r="S100" s="57">
        <v>2188.943983150536</v>
      </c>
      <c r="T100" s="57">
        <v>0</v>
      </c>
      <c r="U100" s="58">
        <v>352.33608331444424</v>
      </c>
      <c r="V100" s="58">
        <v>3.4079815502338184E-2</v>
      </c>
      <c r="W100" s="58">
        <v>19.786708633662204</v>
      </c>
      <c r="X100" s="58">
        <v>0</v>
      </c>
      <c r="Y100" s="58">
        <v>0</v>
      </c>
      <c r="Z100" s="58">
        <v>0</v>
      </c>
      <c r="AA100" s="58">
        <v>4624.305675937755</v>
      </c>
      <c r="AB100" s="58">
        <v>2923.9774479008333</v>
      </c>
      <c r="AC100" s="58">
        <v>0</v>
      </c>
      <c r="AD100" s="59">
        <f t="shared" si="24"/>
        <v>1332.715501492575</v>
      </c>
      <c r="AE100" s="59">
        <f t="shared" si="24"/>
        <v>-6.7807297610859543</v>
      </c>
      <c r="AF100" s="59">
        <f t="shared" si="24"/>
        <v>121.48143652875706</v>
      </c>
      <c r="AG100" s="59">
        <f t="shared" si="23"/>
        <v>0</v>
      </c>
      <c r="AH100" s="59">
        <f t="shared" si="23"/>
        <v>0</v>
      </c>
      <c r="AI100" s="59">
        <f t="shared" si="23"/>
        <v>0</v>
      </c>
      <c r="AJ100" s="59">
        <f t="shared" si="22"/>
        <v>10333.664840628902</v>
      </c>
      <c r="AK100" s="59">
        <f t="shared" si="22"/>
        <v>5112.9214310513689</v>
      </c>
      <c r="AL100" s="59">
        <f t="shared" si="22"/>
        <v>0</v>
      </c>
      <c r="AM100" s="11">
        <v>0</v>
      </c>
      <c r="AN100" s="11">
        <v>0</v>
      </c>
      <c r="AO100" s="11">
        <v>0</v>
      </c>
      <c r="AP100" s="11">
        <v>0</v>
      </c>
      <c r="AQ100" s="11">
        <v>0</v>
      </c>
      <c r="AR100" s="11">
        <v>0</v>
      </c>
      <c r="AS100" s="11">
        <v>1947.842657448452</v>
      </c>
      <c r="AT100" s="11">
        <v>0</v>
      </c>
      <c r="AU100" s="11">
        <v>0</v>
      </c>
      <c r="AV100" s="11">
        <v>0</v>
      </c>
      <c r="AW100" s="11">
        <v>0</v>
      </c>
      <c r="AX100" s="11">
        <v>0</v>
      </c>
      <c r="AY100" s="11">
        <v>0</v>
      </c>
      <c r="AZ100" s="11">
        <v>0</v>
      </c>
      <c r="BA100" s="11">
        <v>0</v>
      </c>
      <c r="BB100" s="11">
        <v>0</v>
      </c>
      <c r="BC100" s="11">
        <v>141.18634255154785</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1.205839307112881</v>
      </c>
      <c r="CD100" s="11">
        <v>0</v>
      </c>
      <c r="CE100" s="11">
        <v>0</v>
      </c>
      <c r="CF100" s="11">
        <v>0</v>
      </c>
      <c r="CG100" s="11">
        <v>0</v>
      </c>
      <c r="CH100" s="11">
        <v>0</v>
      </c>
      <c r="CI100" s="11">
        <v>0</v>
      </c>
      <c r="CJ100" s="11">
        <v>0</v>
      </c>
      <c r="CK100" s="11">
        <v>0</v>
      </c>
      <c r="CL100" s="11">
        <v>0</v>
      </c>
      <c r="CM100" s="11">
        <v>1.294160692887119</v>
      </c>
      <c r="CN100" s="11">
        <v>0</v>
      </c>
      <c r="CO100" s="11">
        <v>0</v>
      </c>
      <c r="CP100" s="11">
        <v>0</v>
      </c>
      <c r="CQ100" s="11">
        <v>0</v>
      </c>
      <c r="CR100" s="11">
        <v>0</v>
      </c>
      <c r="CS100" s="11">
        <v>0</v>
      </c>
      <c r="CT100" s="11">
        <v>0</v>
      </c>
      <c r="CU100" s="11">
        <v>0</v>
      </c>
      <c r="CV100" s="11">
        <v>0</v>
      </c>
      <c r="CW100" s="11">
        <v>0</v>
      </c>
      <c r="CX100" s="11">
        <v>0</v>
      </c>
      <c r="CY100" s="11">
        <v>0</v>
      </c>
      <c r="CZ100" s="11">
        <v>0</v>
      </c>
      <c r="DA100" s="11">
        <v>120.38731446100314</v>
      </c>
      <c r="DB100" s="11">
        <v>0</v>
      </c>
      <c r="DC100" s="11">
        <v>0</v>
      </c>
      <c r="DD100" s="11">
        <v>0</v>
      </c>
      <c r="DE100" s="11">
        <v>0</v>
      </c>
      <c r="DF100" s="11">
        <v>0</v>
      </c>
      <c r="DG100" s="11">
        <v>0</v>
      </c>
      <c r="DH100" s="11">
        <v>0</v>
      </c>
      <c r="DI100" s="11">
        <v>0</v>
      </c>
      <c r="DJ100" s="11">
        <v>0</v>
      </c>
      <c r="DK100" s="11">
        <v>3667.0286855389963</v>
      </c>
      <c r="DL100" s="11">
        <v>0</v>
      </c>
      <c r="DM100" s="11">
        <v>0</v>
      </c>
      <c r="DN100" s="11">
        <v>0</v>
      </c>
      <c r="DO100" s="11">
        <v>0</v>
      </c>
      <c r="DP100" s="11">
        <v>0</v>
      </c>
      <c r="DQ100" s="11">
        <v>0</v>
      </c>
      <c r="DR100" s="11">
        <v>0</v>
      </c>
      <c r="DS100" s="11">
        <v>0</v>
      </c>
      <c r="DT100" s="11">
        <v>0</v>
      </c>
      <c r="DU100" s="11">
        <v>0</v>
      </c>
      <c r="DV100" s="11">
        <v>0</v>
      </c>
      <c r="DW100" s="11">
        <v>0</v>
      </c>
      <c r="DX100" s="11">
        <v>0</v>
      </c>
      <c r="DY100" s="11">
        <v>0</v>
      </c>
      <c r="DZ100" s="11">
        <v>0</v>
      </c>
      <c r="EA100" s="11">
        <v>0</v>
      </c>
      <c r="EB100" s="11">
        <v>0</v>
      </c>
      <c r="EC100" s="11">
        <v>0</v>
      </c>
      <c r="ED100" s="11">
        <v>0</v>
      </c>
      <c r="EE100" s="11">
        <v>0</v>
      </c>
      <c r="EF100" s="11">
        <v>0</v>
      </c>
      <c r="EG100" s="11">
        <v>0</v>
      </c>
      <c r="EH100" s="11">
        <v>0</v>
      </c>
      <c r="EI100" s="11">
        <v>0</v>
      </c>
      <c r="EJ100" s="11">
        <v>0</v>
      </c>
      <c r="EK100" s="11">
        <v>0</v>
      </c>
      <c r="EL100" s="11">
        <v>0</v>
      </c>
      <c r="EM100" s="11">
        <v>0</v>
      </c>
      <c r="EN100" s="11">
        <v>0</v>
      </c>
      <c r="EO100" s="11">
        <v>0</v>
      </c>
      <c r="EP100" s="11">
        <v>0</v>
      </c>
      <c r="EQ100" s="11">
        <v>0</v>
      </c>
      <c r="ER100" s="11">
        <v>0</v>
      </c>
      <c r="ES100" s="11">
        <v>0</v>
      </c>
      <c r="ET100" s="11">
        <v>0</v>
      </c>
      <c r="EU100" s="11">
        <v>0</v>
      </c>
      <c r="EV100" s="11">
        <v>0</v>
      </c>
      <c r="EW100" s="11">
        <v>0</v>
      </c>
      <c r="EX100" s="11">
        <v>0</v>
      </c>
      <c r="EY100" s="11">
        <v>0</v>
      </c>
      <c r="EZ100" s="11">
        <v>0</v>
      </c>
      <c r="FA100" s="11">
        <v>0</v>
      </c>
      <c r="FB100" s="11">
        <v>0</v>
      </c>
      <c r="FC100" s="11">
        <v>0</v>
      </c>
      <c r="FD100" s="11">
        <v>0</v>
      </c>
      <c r="FE100" s="11">
        <v>0</v>
      </c>
      <c r="FF100" s="11">
        <v>0</v>
      </c>
      <c r="FG100" s="11">
        <v>0</v>
      </c>
      <c r="FH100" s="11">
        <v>0</v>
      </c>
      <c r="FI100" s="11">
        <v>0</v>
      </c>
      <c r="FJ100" s="11">
        <v>0</v>
      </c>
      <c r="FK100" s="11">
        <v>0</v>
      </c>
      <c r="FL100" s="11">
        <v>0</v>
      </c>
      <c r="FM100" s="11">
        <v>0</v>
      </c>
      <c r="FN100" s="11">
        <v>0</v>
      </c>
      <c r="FO100" s="11">
        <v>0</v>
      </c>
      <c r="FP100" s="11">
        <v>0</v>
      </c>
      <c r="FQ100" s="11">
        <v>0</v>
      </c>
      <c r="FR100" s="11">
        <v>0</v>
      </c>
      <c r="FS100" s="11">
        <v>0</v>
      </c>
      <c r="FT100" s="11">
        <v>0</v>
      </c>
      <c r="FU100" s="11">
        <v>0</v>
      </c>
      <c r="FV100" s="11">
        <v>0</v>
      </c>
      <c r="FW100" s="11">
        <v>0</v>
      </c>
      <c r="FX100" s="11">
        <v>0</v>
      </c>
      <c r="FY100" s="11">
        <v>0</v>
      </c>
      <c r="FZ100" s="11">
        <v>0</v>
      </c>
      <c r="GA100" s="11">
        <v>0</v>
      </c>
      <c r="GB100" s="11">
        <v>0</v>
      </c>
      <c r="GC100" s="11">
        <v>0</v>
      </c>
      <c r="GD100" s="11">
        <v>0</v>
      </c>
      <c r="GE100" s="11">
        <v>0</v>
      </c>
      <c r="GF100" s="11">
        <v>0</v>
      </c>
      <c r="GG100" s="11">
        <v>0</v>
      </c>
      <c r="GH100" s="11">
        <v>0</v>
      </c>
      <c r="GI100" s="11">
        <v>0</v>
      </c>
      <c r="GJ100" s="11">
        <v>0</v>
      </c>
      <c r="GK100" s="11">
        <v>0</v>
      </c>
      <c r="GL100" s="11">
        <v>0</v>
      </c>
      <c r="GM100" s="11">
        <v>0</v>
      </c>
      <c r="GN100" s="11">
        <v>0</v>
      </c>
      <c r="GO100" s="11">
        <v>0</v>
      </c>
      <c r="GP100" s="11">
        <v>0</v>
      </c>
      <c r="GQ100" s="11">
        <v>53.128999999999998</v>
      </c>
      <c r="GR100" s="11">
        <v>-7</v>
      </c>
      <c r="GS100" s="11">
        <v>0</v>
      </c>
      <c r="GT100" s="11">
        <v>0</v>
      </c>
      <c r="GU100" s="11">
        <v>0</v>
      </c>
      <c r="GV100" s="11">
        <v>0</v>
      </c>
      <c r="GW100" s="11">
        <v>0</v>
      </c>
      <c r="GX100" s="11">
        <v>0</v>
      </c>
      <c r="GY100" s="11">
        <v>0</v>
      </c>
      <c r="GZ100" s="11">
        <v>0</v>
      </c>
      <c r="HA100" s="11">
        <v>0</v>
      </c>
      <c r="HB100" s="11">
        <v>0</v>
      </c>
      <c r="HC100" s="11">
        <v>0</v>
      </c>
      <c r="HD100" s="11">
        <v>0</v>
      </c>
      <c r="HE100" s="11">
        <v>0</v>
      </c>
      <c r="HF100" s="11">
        <v>0</v>
      </c>
      <c r="HG100" s="11">
        <v>0</v>
      </c>
      <c r="HH100" s="11">
        <v>0</v>
      </c>
      <c r="HI100" s="11">
        <v>0</v>
      </c>
      <c r="HJ100" s="11">
        <v>0</v>
      </c>
      <c r="HK100" s="11">
        <v>0</v>
      </c>
      <c r="HL100" s="11">
        <v>0</v>
      </c>
      <c r="HM100" s="11">
        <v>0</v>
      </c>
      <c r="HN100" s="11">
        <v>0</v>
      </c>
      <c r="HO100" s="11">
        <v>0</v>
      </c>
      <c r="HP100" s="11">
        <v>0</v>
      </c>
      <c r="HQ100" s="11">
        <v>0</v>
      </c>
      <c r="HR100" s="11">
        <v>0</v>
      </c>
      <c r="HS100" s="11">
        <v>0</v>
      </c>
      <c r="HT100" s="11">
        <v>0</v>
      </c>
      <c r="HU100" s="11">
        <v>0</v>
      </c>
      <c r="HV100" s="11">
        <v>0</v>
      </c>
      <c r="HW100" s="11">
        <v>0</v>
      </c>
      <c r="HX100" s="11">
        <v>0</v>
      </c>
      <c r="HY100" s="11">
        <v>0</v>
      </c>
      <c r="HZ100" s="11">
        <v>0</v>
      </c>
      <c r="IA100" s="11">
        <v>0</v>
      </c>
      <c r="IB100" s="11">
        <v>0</v>
      </c>
      <c r="IC100" s="11">
        <v>0</v>
      </c>
      <c r="ID100" s="11">
        <v>0</v>
      </c>
      <c r="IE100" s="11">
        <v>0</v>
      </c>
      <c r="IF100" s="11">
        <v>0</v>
      </c>
      <c r="IG100" s="11">
        <v>0</v>
      </c>
      <c r="IH100" s="11">
        <v>0</v>
      </c>
      <c r="II100" s="11">
        <v>0</v>
      </c>
      <c r="IJ100" s="11">
        <v>0</v>
      </c>
      <c r="IK100" s="11">
        <v>0</v>
      </c>
      <c r="IL100" s="11">
        <v>446.24657000000002</v>
      </c>
      <c r="IM100" s="11">
        <v>0</v>
      </c>
      <c r="IN100" s="11">
        <v>0</v>
      </c>
      <c r="IO100" s="11">
        <v>0</v>
      </c>
      <c r="IP100" s="11">
        <v>0</v>
      </c>
      <c r="IQ100" s="11">
        <v>0</v>
      </c>
      <c r="IR100" s="11">
        <v>0</v>
      </c>
      <c r="IS100" s="11">
        <v>0</v>
      </c>
      <c r="IT100" s="11">
        <v>0</v>
      </c>
      <c r="IU100" s="11">
        <v>0</v>
      </c>
      <c r="IV100" s="11">
        <v>0</v>
      </c>
      <c r="IW100" s="11">
        <v>0</v>
      </c>
      <c r="IX100" s="11">
        <v>0</v>
      </c>
      <c r="IY100" s="11">
        <v>0</v>
      </c>
      <c r="IZ100" s="11">
        <v>0</v>
      </c>
      <c r="JA100" s="11">
        <v>0</v>
      </c>
      <c r="JB100" s="11">
        <v>0</v>
      </c>
      <c r="JC100" s="11">
        <v>0</v>
      </c>
      <c r="JD100" s="11">
        <v>0</v>
      </c>
      <c r="JE100" s="11">
        <v>0</v>
      </c>
      <c r="JF100" s="11">
        <v>0</v>
      </c>
      <c r="JG100" s="11">
        <v>0</v>
      </c>
      <c r="JH100" s="11">
        <v>0</v>
      </c>
      <c r="JI100" s="11">
        <v>0</v>
      </c>
      <c r="JJ100" s="11">
        <v>0</v>
      </c>
      <c r="JK100" s="11">
        <v>0</v>
      </c>
      <c r="JL100" s="11">
        <v>0</v>
      </c>
      <c r="JM100" s="11">
        <v>0</v>
      </c>
      <c r="JN100" s="11">
        <v>0</v>
      </c>
      <c r="JO100" s="11">
        <v>0</v>
      </c>
      <c r="JP100" s="11">
        <v>0</v>
      </c>
      <c r="JQ100" s="11">
        <v>0</v>
      </c>
      <c r="JR100" s="11">
        <v>0</v>
      </c>
      <c r="JS100" s="11">
        <v>0</v>
      </c>
      <c r="JT100" s="11">
        <v>0</v>
      </c>
      <c r="JU100" s="11">
        <v>0</v>
      </c>
      <c r="JV100" s="11">
        <v>0</v>
      </c>
      <c r="JW100" s="11">
        <v>0</v>
      </c>
      <c r="JX100" s="11">
        <v>0</v>
      </c>
      <c r="JY100" s="11">
        <v>0</v>
      </c>
      <c r="JZ100" s="11">
        <v>0</v>
      </c>
      <c r="KA100" s="11">
        <v>0</v>
      </c>
      <c r="KB100" s="11">
        <v>0</v>
      </c>
      <c r="KC100" s="11">
        <v>0</v>
      </c>
      <c r="KD100" s="11">
        <v>0</v>
      </c>
      <c r="KE100" s="11">
        <v>0</v>
      </c>
      <c r="KF100" s="11">
        <v>0</v>
      </c>
      <c r="KG100" s="11">
        <v>0</v>
      </c>
      <c r="KH100" s="11">
        <v>0</v>
      </c>
      <c r="KI100" s="11">
        <v>0</v>
      </c>
      <c r="KJ100" s="11">
        <v>0</v>
      </c>
      <c r="KK100" s="11">
        <v>0</v>
      </c>
      <c r="KL100" s="11">
        <v>0</v>
      </c>
      <c r="KM100" s="11">
        <v>0</v>
      </c>
      <c r="KN100" s="11">
        <v>0</v>
      </c>
      <c r="KO100" s="11">
        <v>0</v>
      </c>
      <c r="KP100" s="11">
        <v>0</v>
      </c>
      <c r="KQ100" s="11">
        <v>0</v>
      </c>
      <c r="KR100" s="11">
        <v>0</v>
      </c>
      <c r="KS100" s="11">
        <v>0</v>
      </c>
      <c r="KT100" s="11">
        <v>0</v>
      </c>
      <c r="KU100" s="11">
        <v>0</v>
      </c>
      <c r="KV100" s="11">
        <v>0</v>
      </c>
      <c r="KW100" s="11">
        <v>0</v>
      </c>
      <c r="KX100" s="11">
        <v>0</v>
      </c>
      <c r="KY100" s="11">
        <v>0</v>
      </c>
      <c r="KZ100" s="11">
        <v>0</v>
      </c>
      <c r="LA100" s="11">
        <v>0</v>
      </c>
      <c r="LB100" s="11">
        <v>0</v>
      </c>
      <c r="LC100" s="11">
        <v>0</v>
      </c>
      <c r="LD100" s="11">
        <v>0</v>
      </c>
      <c r="LE100" s="11">
        <v>0</v>
      </c>
      <c r="LF100" s="11">
        <v>0</v>
      </c>
      <c r="LG100" s="11">
        <v>0</v>
      </c>
      <c r="LH100" s="11">
        <v>0</v>
      </c>
      <c r="LI100" s="11">
        <v>0</v>
      </c>
      <c r="LJ100" s="11">
        <v>0</v>
      </c>
      <c r="LK100" s="11">
        <v>0</v>
      </c>
      <c r="LL100" s="11">
        <v>0</v>
      </c>
      <c r="LM100" s="11">
        <v>0</v>
      </c>
      <c r="LN100" s="11">
        <v>0</v>
      </c>
      <c r="LO100" s="11">
        <v>0</v>
      </c>
      <c r="LP100" s="11">
        <v>0</v>
      </c>
      <c r="LQ100" s="11">
        <v>0</v>
      </c>
      <c r="LR100" s="11">
        <v>0</v>
      </c>
      <c r="LS100" s="11">
        <v>0</v>
      </c>
      <c r="LT100" s="11">
        <v>0</v>
      </c>
      <c r="LU100" s="11">
        <v>0</v>
      </c>
      <c r="LV100" s="11">
        <v>0</v>
      </c>
      <c r="LW100" s="11">
        <v>0</v>
      </c>
      <c r="LX100" s="11">
        <v>0</v>
      </c>
      <c r="LY100" s="11">
        <v>0</v>
      </c>
      <c r="LZ100" s="11">
        <v>0</v>
      </c>
      <c r="MA100" s="11">
        <v>0</v>
      </c>
      <c r="MB100" s="11">
        <v>0</v>
      </c>
      <c r="MC100" s="11">
        <v>0</v>
      </c>
      <c r="MD100" s="11">
        <v>0</v>
      </c>
      <c r="ME100" s="11">
        <v>0</v>
      </c>
      <c r="MF100" s="11">
        <v>0</v>
      </c>
      <c r="MG100" s="11">
        <v>0</v>
      </c>
      <c r="MH100" s="11">
        <v>0</v>
      </c>
      <c r="MI100" s="11">
        <v>0</v>
      </c>
      <c r="MJ100" s="11">
        <v>0</v>
      </c>
      <c r="MK100" s="11">
        <v>0</v>
      </c>
      <c r="ML100" s="11">
        <v>0</v>
      </c>
      <c r="MM100" s="11">
        <v>0</v>
      </c>
      <c r="MN100" s="11">
        <v>0</v>
      </c>
      <c r="MO100" s="11">
        <v>0</v>
      </c>
      <c r="MP100" s="11">
        <v>0</v>
      </c>
      <c r="MQ100" s="11">
        <v>0</v>
      </c>
      <c r="MR100" s="11">
        <v>0</v>
      </c>
      <c r="MS100" s="11">
        <v>0</v>
      </c>
      <c r="MT100" s="11">
        <v>0</v>
      </c>
      <c r="MU100" s="11">
        <v>0</v>
      </c>
      <c r="MV100" s="11">
        <v>0</v>
      </c>
      <c r="MW100" s="11">
        <v>0</v>
      </c>
      <c r="MX100" s="11">
        <v>0</v>
      </c>
      <c r="MY100" s="11">
        <v>0</v>
      </c>
      <c r="MZ100" s="11">
        <v>0</v>
      </c>
      <c r="NA100" s="11">
        <v>0</v>
      </c>
      <c r="NB100" s="11">
        <v>0</v>
      </c>
      <c r="NC100" s="11">
        <v>0</v>
      </c>
      <c r="ND100" s="11">
        <v>0</v>
      </c>
      <c r="NE100" s="11">
        <v>0</v>
      </c>
      <c r="NF100" s="11">
        <v>0</v>
      </c>
      <c r="NG100" s="11">
        <v>0</v>
      </c>
      <c r="NH100" s="11">
        <v>0</v>
      </c>
      <c r="NI100" s="11">
        <v>0</v>
      </c>
      <c r="NJ100" s="11">
        <v>0</v>
      </c>
      <c r="NK100" s="11">
        <v>0</v>
      </c>
      <c r="NL100" s="11">
        <v>0</v>
      </c>
      <c r="NM100" s="11">
        <v>0</v>
      </c>
      <c r="NN100" s="11">
        <v>0</v>
      </c>
      <c r="NO100" s="11">
        <v>0</v>
      </c>
      <c r="NP100" s="11">
        <v>0</v>
      </c>
      <c r="NQ100" s="11">
        <v>0</v>
      </c>
      <c r="NR100" s="11">
        <v>0</v>
      </c>
      <c r="NS100" s="11">
        <v>0</v>
      </c>
      <c r="NT100" s="11">
        <v>0</v>
      </c>
      <c r="NU100" s="11">
        <v>0</v>
      </c>
      <c r="NV100" s="11">
        <v>0</v>
      </c>
      <c r="NW100" s="11">
        <v>0</v>
      </c>
      <c r="NX100" s="11">
        <v>0</v>
      </c>
      <c r="NY100" s="11">
        <v>0</v>
      </c>
      <c r="NZ100" s="11">
        <v>0</v>
      </c>
      <c r="OA100" s="11">
        <v>0</v>
      </c>
      <c r="OB100" s="11">
        <v>0</v>
      </c>
      <c r="OC100" s="11">
        <v>0</v>
      </c>
      <c r="OD100" s="11">
        <v>0</v>
      </c>
      <c r="OE100" s="11">
        <v>0</v>
      </c>
      <c r="OF100" s="11">
        <v>0</v>
      </c>
      <c r="OG100" s="11">
        <v>0</v>
      </c>
      <c r="OH100" s="11">
        <v>350.90209465080534</v>
      </c>
      <c r="OI100" s="11">
        <v>0</v>
      </c>
      <c r="OJ100" s="11">
        <v>0</v>
      </c>
      <c r="OK100" s="11">
        <v>0</v>
      </c>
      <c r="OL100" s="11">
        <v>0</v>
      </c>
      <c r="OM100" s="11">
        <v>0</v>
      </c>
      <c r="ON100" s="11">
        <v>0</v>
      </c>
      <c r="OO100" s="11">
        <v>0.23868191471342901</v>
      </c>
      <c r="OP100" s="11">
        <v>0</v>
      </c>
      <c r="OQ100" s="11">
        <v>0</v>
      </c>
      <c r="OR100" s="11">
        <v>218.05005658094436</v>
      </c>
      <c r="OS100" s="11">
        <v>0</v>
      </c>
      <c r="OT100" s="11">
        <v>0</v>
      </c>
      <c r="OU100" s="11">
        <v>0</v>
      </c>
      <c r="OV100" s="11">
        <v>0</v>
      </c>
      <c r="OW100" s="11">
        <v>0</v>
      </c>
      <c r="OX100" s="11">
        <v>0</v>
      </c>
      <c r="OY100" s="11">
        <v>0.14831659828050528</v>
      </c>
      <c r="OZ100" s="11">
        <v>0</v>
      </c>
      <c r="PA100" s="11">
        <v>0</v>
      </c>
      <c r="PB100" s="11">
        <v>164.01560564709226</v>
      </c>
      <c r="PC100" s="11">
        <v>0.18519042341170777</v>
      </c>
      <c r="PD100" s="11">
        <v>100.48888858798198</v>
      </c>
      <c r="PE100" s="11">
        <v>0</v>
      </c>
      <c r="PF100" s="11">
        <v>0</v>
      </c>
      <c r="PG100" s="11">
        <v>0</v>
      </c>
      <c r="PH100" s="11">
        <v>3487.0836689911175</v>
      </c>
      <c r="PI100" s="11">
        <v>0</v>
      </c>
      <c r="PJ100" s="11">
        <v>0</v>
      </c>
      <c r="PK100" s="11">
        <v>0</v>
      </c>
      <c r="PL100" s="11">
        <v>30.183102759749854</v>
      </c>
      <c r="PM100" s="11">
        <v>3.4079815502338184E-2</v>
      </c>
      <c r="PN100" s="11">
        <v>18.492547940775086</v>
      </c>
      <c r="PO100" s="11">
        <v>0</v>
      </c>
      <c r="PP100" s="11">
        <v>0</v>
      </c>
      <c r="PQ100" s="11">
        <v>0</v>
      </c>
      <c r="PR100" s="11">
        <v>641.71335585877159</v>
      </c>
      <c r="PS100" s="11">
        <v>0</v>
      </c>
      <c r="PT100" s="11">
        <v>0</v>
      </c>
      <c r="PU100" s="11">
        <v>0</v>
      </c>
      <c r="PV100" s="11">
        <v>148.52694194513947</v>
      </c>
      <c r="PW100" s="11">
        <v>0</v>
      </c>
      <c r="PX100" s="11">
        <v>0</v>
      </c>
      <c r="PY100" s="11">
        <v>0</v>
      </c>
      <c r="PZ100" s="11">
        <v>0</v>
      </c>
      <c r="QA100" s="11">
        <v>0</v>
      </c>
      <c r="QB100" s="11">
        <v>0</v>
      </c>
      <c r="QC100" s="11">
        <v>0</v>
      </c>
      <c r="QD100" s="11">
        <v>0</v>
      </c>
      <c r="QE100" s="11">
        <v>0</v>
      </c>
      <c r="QF100" s="11">
        <v>21.721393912464674</v>
      </c>
      <c r="QG100" s="11">
        <v>0</v>
      </c>
      <c r="QH100" s="11">
        <v>0</v>
      </c>
      <c r="QI100" s="11">
        <v>0</v>
      </c>
      <c r="QJ100" s="11">
        <v>0</v>
      </c>
      <c r="QK100" s="11">
        <v>0</v>
      </c>
      <c r="QL100" s="11">
        <v>0</v>
      </c>
      <c r="QM100" s="11">
        <v>0</v>
      </c>
      <c r="QN100" s="11">
        <v>0</v>
      </c>
      <c r="QO100" s="11">
        <v>0</v>
      </c>
      <c r="QP100" s="11">
        <v>114.03424735130233</v>
      </c>
      <c r="QQ100" s="11">
        <v>0</v>
      </c>
      <c r="QR100" s="11">
        <v>0</v>
      </c>
      <c r="QS100" s="11">
        <v>0</v>
      </c>
      <c r="QT100" s="11">
        <v>0</v>
      </c>
      <c r="QU100" s="11">
        <v>0</v>
      </c>
      <c r="QV100" s="11">
        <v>0</v>
      </c>
      <c r="QW100" s="11">
        <v>0</v>
      </c>
      <c r="QX100" s="11">
        <v>0</v>
      </c>
      <c r="QY100" s="11">
        <v>0</v>
      </c>
      <c r="QZ100" s="11">
        <v>3.258006356874406</v>
      </c>
      <c r="RA100" s="11">
        <v>0</v>
      </c>
      <c r="RB100" s="11">
        <v>0</v>
      </c>
      <c r="RC100" s="11">
        <v>0</v>
      </c>
      <c r="RD100" s="11">
        <v>0</v>
      </c>
      <c r="RE100" s="11">
        <v>0</v>
      </c>
      <c r="RF100" s="11">
        <v>0</v>
      </c>
      <c r="RG100" s="11">
        <v>0</v>
      </c>
      <c r="RH100" s="11">
        <v>0</v>
      </c>
      <c r="RI100" s="11">
        <v>0</v>
      </c>
      <c r="RJ100" s="11">
        <v>60.710556186152097</v>
      </c>
      <c r="RK100" s="11">
        <v>0</v>
      </c>
      <c r="RL100" s="11">
        <v>0</v>
      </c>
      <c r="RM100" s="11">
        <v>0</v>
      </c>
      <c r="RN100" s="11">
        <v>0</v>
      </c>
      <c r="RO100" s="11">
        <v>0</v>
      </c>
      <c r="RP100" s="11">
        <v>0</v>
      </c>
      <c r="RQ100" s="11">
        <v>0</v>
      </c>
      <c r="RR100" s="11">
        <v>0</v>
      </c>
      <c r="RS100" s="11">
        <v>0</v>
      </c>
      <c r="RT100" s="11">
        <v>69.898004001633197</v>
      </c>
      <c r="RU100" s="11">
        <v>0</v>
      </c>
      <c r="RV100" s="11">
        <v>0</v>
      </c>
      <c r="RW100" s="11">
        <v>0</v>
      </c>
      <c r="RX100" s="11">
        <v>0</v>
      </c>
      <c r="RY100" s="11">
        <v>0</v>
      </c>
      <c r="RZ100" s="11">
        <v>154.04552379057353</v>
      </c>
      <c r="SA100" s="11">
        <v>2188.7053012358224</v>
      </c>
      <c r="SB100" s="11">
        <v>0</v>
      </c>
      <c r="SC100" s="11">
        <v>0</v>
      </c>
      <c r="SD100" s="11">
        <v>79.1235237044109</v>
      </c>
      <c r="SE100" s="11">
        <v>0</v>
      </c>
      <c r="SF100" s="11">
        <v>0</v>
      </c>
      <c r="SG100" s="11">
        <v>0</v>
      </c>
      <c r="SH100" s="11">
        <v>0</v>
      </c>
      <c r="SI100" s="11">
        <v>0</v>
      </c>
      <c r="SJ100" s="11">
        <v>174.37729198843854</v>
      </c>
      <c r="SK100" s="11">
        <v>2477.5825613025527</v>
      </c>
      <c r="SL100" s="11">
        <v>0</v>
      </c>
      <c r="SM100" s="11">
        <v>0</v>
      </c>
      <c r="SN100" s="11">
        <v>0</v>
      </c>
      <c r="SO100" s="11">
        <v>0</v>
      </c>
      <c r="SP100" s="11">
        <v>0</v>
      </c>
      <c r="SQ100" s="11">
        <v>0</v>
      </c>
      <c r="SR100" s="11">
        <v>0</v>
      </c>
      <c r="SS100" s="11">
        <v>0</v>
      </c>
      <c r="ST100" s="11">
        <v>0</v>
      </c>
      <c r="SU100" s="11">
        <v>0</v>
      </c>
      <c r="SV100" s="11">
        <v>0</v>
      </c>
      <c r="SW100" s="11">
        <v>0</v>
      </c>
      <c r="SX100" s="11">
        <v>18.112455339258066</v>
      </c>
      <c r="SY100" s="11">
        <v>0</v>
      </c>
      <c r="SZ100" s="11">
        <v>0</v>
      </c>
      <c r="TA100" s="11">
        <v>0</v>
      </c>
      <c r="TB100" s="11">
        <v>0</v>
      </c>
      <c r="TC100" s="11">
        <v>0</v>
      </c>
      <c r="TD100" s="11">
        <v>0</v>
      </c>
      <c r="TE100" s="11">
        <v>0</v>
      </c>
      <c r="TF100" s="11">
        <v>0</v>
      </c>
      <c r="TG100" s="11">
        <v>0</v>
      </c>
      <c r="TH100" s="11">
        <v>1.0505130567478547</v>
      </c>
      <c r="TI100" s="11">
        <v>0</v>
      </c>
      <c r="TJ100" s="11">
        <v>0</v>
      </c>
      <c r="TK100" s="11">
        <v>0</v>
      </c>
      <c r="TL100" s="11">
        <v>0</v>
      </c>
      <c r="TM100" s="11">
        <v>0</v>
      </c>
      <c r="TN100" s="11">
        <v>0</v>
      </c>
      <c r="TO100" s="11">
        <v>0</v>
      </c>
      <c r="TP100" s="11">
        <v>0</v>
      </c>
      <c r="TQ100" s="11">
        <v>0</v>
      </c>
      <c r="TR100" s="11">
        <v>0</v>
      </c>
      <c r="TS100" s="11">
        <v>0</v>
      </c>
      <c r="TT100" s="11">
        <v>0</v>
      </c>
      <c r="TU100" s="11">
        <v>0</v>
      </c>
      <c r="TV100" s="11">
        <v>0</v>
      </c>
      <c r="TW100" s="11">
        <v>0</v>
      </c>
      <c r="TX100" s="11">
        <v>0</v>
      </c>
      <c r="TY100" s="11">
        <v>0</v>
      </c>
      <c r="TZ100" s="11">
        <v>0</v>
      </c>
      <c r="UA100" s="11">
        <v>0</v>
      </c>
      <c r="UB100" s="11">
        <v>0</v>
      </c>
      <c r="UC100" s="11">
        <v>0</v>
      </c>
      <c r="UD100" s="11">
        <v>0</v>
      </c>
      <c r="UE100" s="11">
        <v>0</v>
      </c>
      <c r="UF100" s="11">
        <v>0</v>
      </c>
      <c r="UG100" s="11">
        <v>0</v>
      </c>
      <c r="UH100" s="11">
        <v>0</v>
      </c>
      <c r="UI100" s="11">
        <v>0</v>
      </c>
      <c r="UJ100" s="11">
        <v>0</v>
      </c>
      <c r="UK100" s="11">
        <v>0</v>
      </c>
      <c r="UL100" s="11">
        <v>0</v>
      </c>
      <c r="UM100" s="11">
        <v>0</v>
      </c>
      <c r="UN100" s="11">
        <v>0</v>
      </c>
      <c r="UO100" s="11">
        <v>0</v>
      </c>
      <c r="UP100" s="11">
        <v>0</v>
      </c>
      <c r="UQ100" s="11">
        <v>0</v>
      </c>
      <c r="UR100" s="11">
        <v>0</v>
      </c>
      <c r="US100" s="11">
        <v>0</v>
      </c>
      <c r="UT100" s="11">
        <v>0</v>
      </c>
      <c r="UU100" s="11">
        <v>0</v>
      </c>
      <c r="UV100" s="11">
        <v>0</v>
      </c>
      <c r="UW100" s="11">
        <v>0</v>
      </c>
      <c r="UX100" s="11">
        <v>0</v>
      </c>
      <c r="UY100" s="11">
        <v>0</v>
      </c>
      <c r="UZ100" s="11">
        <v>0</v>
      </c>
      <c r="VA100" s="11">
        <v>0</v>
      </c>
      <c r="VB100" s="11">
        <v>0</v>
      </c>
      <c r="VC100" s="11">
        <v>0</v>
      </c>
      <c r="VD100" s="11">
        <v>0</v>
      </c>
      <c r="VE100" s="11">
        <v>0</v>
      </c>
      <c r="VF100" s="11">
        <v>0</v>
      </c>
      <c r="VG100" s="11">
        <v>0</v>
      </c>
      <c r="VH100" s="11">
        <v>0</v>
      </c>
      <c r="VI100" s="11">
        <v>0</v>
      </c>
      <c r="VJ100" s="11">
        <v>0</v>
      </c>
      <c r="VK100" s="11">
        <v>0</v>
      </c>
      <c r="VL100" s="11">
        <v>0</v>
      </c>
      <c r="VM100" s="11">
        <v>0</v>
      </c>
      <c r="VN100" s="11">
        <v>0</v>
      </c>
      <c r="VO100" s="11">
        <v>0</v>
      </c>
      <c r="VP100" s="11">
        <v>0</v>
      </c>
      <c r="VQ100" s="11">
        <v>0</v>
      </c>
      <c r="VR100" s="11">
        <v>0</v>
      </c>
      <c r="VS100" s="11">
        <v>0</v>
      </c>
      <c r="VT100" s="11">
        <v>0</v>
      </c>
      <c r="VU100" s="11">
        <v>0</v>
      </c>
      <c r="VV100" s="11">
        <v>0</v>
      </c>
      <c r="VW100" s="11">
        <v>0</v>
      </c>
      <c r="VX100" s="11">
        <v>0</v>
      </c>
      <c r="VY100" s="11">
        <v>0</v>
      </c>
      <c r="VZ100" s="11">
        <v>0</v>
      </c>
      <c r="WA100" s="11">
        <v>0</v>
      </c>
      <c r="WB100" s="11">
        <v>0</v>
      </c>
      <c r="WC100" s="11">
        <v>0</v>
      </c>
      <c r="WD100" s="11">
        <v>0</v>
      </c>
      <c r="WE100" s="11">
        <v>0</v>
      </c>
      <c r="WF100" s="11">
        <v>0</v>
      </c>
      <c r="WG100" s="11">
        <v>0</v>
      </c>
      <c r="WH100" s="11">
        <v>0</v>
      </c>
      <c r="WI100" s="11">
        <v>0</v>
      </c>
      <c r="WJ100" s="11">
        <v>0</v>
      </c>
      <c r="WK100" s="11">
        <v>0</v>
      </c>
      <c r="WL100" s="11">
        <v>0</v>
      </c>
      <c r="WM100" s="11">
        <v>0</v>
      </c>
      <c r="WN100" s="11">
        <v>0</v>
      </c>
      <c r="WO100" s="11">
        <v>0</v>
      </c>
      <c r="WP100" s="11">
        <v>0</v>
      </c>
      <c r="WQ100" s="11">
        <v>0</v>
      </c>
      <c r="WR100" s="11">
        <v>0</v>
      </c>
      <c r="WS100" s="11">
        <v>0</v>
      </c>
      <c r="WT100" s="11">
        <v>0</v>
      </c>
      <c r="WU100" s="11">
        <v>0</v>
      </c>
      <c r="WV100" s="11">
        <v>0</v>
      </c>
      <c r="WW100" s="11">
        <v>0</v>
      </c>
      <c r="WX100" s="11">
        <v>0</v>
      </c>
      <c r="WY100" s="11">
        <v>0</v>
      </c>
      <c r="WZ100" s="11">
        <v>0</v>
      </c>
      <c r="XA100" s="11">
        <v>0</v>
      </c>
      <c r="XB100" s="11">
        <v>0</v>
      </c>
      <c r="XC100" s="11">
        <v>0</v>
      </c>
      <c r="XD100" s="11">
        <v>0</v>
      </c>
      <c r="XE100" s="11">
        <v>0</v>
      </c>
      <c r="XF100" s="11">
        <v>0</v>
      </c>
      <c r="XG100" s="11">
        <v>0</v>
      </c>
      <c r="XH100" s="11">
        <v>0</v>
      </c>
      <c r="XI100" s="11">
        <v>0</v>
      </c>
      <c r="XJ100" s="11">
        <v>0</v>
      </c>
      <c r="XK100" s="11">
        <v>0</v>
      </c>
      <c r="XL100" s="11">
        <v>0</v>
      </c>
      <c r="XM100" s="11">
        <v>0</v>
      </c>
      <c r="XN100" s="11">
        <v>0</v>
      </c>
      <c r="XO100" s="11">
        <v>0</v>
      </c>
      <c r="XP100" s="11">
        <v>0</v>
      </c>
    </row>
    <row r="101" spans="1:640">
      <c r="A101" s="6">
        <v>426</v>
      </c>
      <c r="B101" s="3" t="s">
        <v>218</v>
      </c>
      <c r="C101" s="8">
        <f t="shared" si="13"/>
        <v>463.20447849164321</v>
      </c>
      <c r="D101" s="8">
        <f t="shared" si="14"/>
        <v>61.850790721704278</v>
      </c>
      <c r="E101" s="60">
        <f t="shared" si="17"/>
        <v>525.05526921334751</v>
      </c>
      <c r="F101" s="9">
        <f t="shared" si="15"/>
        <v>91.5843395385603</v>
      </c>
      <c r="G101" s="9">
        <f t="shared" si="16"/>
        <v>53.179646524488206</v>
      </c>
      <c r="H101" s="9">
        <f t="shared" si="18"/>
        <v>144.76398606304849</v>
      </c>
      <c r="I101" s="10">
        <f t="shared" si="19"/>
        <v>554.78881803020352</v>
      </c>
      <c r="J101" s="10">
        <f t="shared" si="20"/>
        <v>115.03043724619249</v>
      </c>
      <c r="K101" s="10">
        <f t="shared" si="21"/>
        <v>669.81925527639601</v>
      </c>
      <c r="L101" s="57">
        <v>24.672446063900981</v>
      </c>
      <c r="M101" s="57">
        <v>207.39138044908719</v>
      </c>
      <c r="N101" s="57">
        <v>231.14065197865503</v>
      </c>
      <c r="O101" s="57">
        <v>0</v>
      </c>
      <c r="P101" s="57">
        <v>0</v>
      </c>
      <c r="Q101" s="57">
        <v>0</v>
      </c>
      <c r="R101" s="57">
        <v>0</v>
      </c>
      <c r="S101" s="57">
        <v>61.850790721704278</v>
      </c>
      <c r="T101" s="57">
        <v>0</v>
      </c>
      <c r="U101" s="58">
        <v>7.7257560091854698</v>
      </c>
      <c r="V101" s="58">
        <v>6.6972848751449838</v>
      </c>
      <c r="W101" s="58">
        <v>77.161298654229853</v>
      </c>
      <c r="X101" s="58">
        <v>0</v>
      </c>
      <c r="Y101" s="58">
        <v>0</v>
      </c>
      <c r="Z101" s="58">
        <v>0</v>
      </c>
      <c r="AA101" s="58">
        <v>0</v>
      </c>
      <c r="AB101" s="58">
        <v>53.179646524488206</v>
      </c>
      <c r="AC101" s="58">
        <v>0</v>
      </c>
      <c r="AD101" s="59">
        <f t="shared" si="24"/>
        <v>32.398202073086452</v>
      </c>
      <c r="AE101" s="59">
        <f t="shared" si="24"/>
        <v>214.08866532423218</v>
      </c>
      <c r="AF101" s="59">
        <f t="shared" si="24"/>
        <v>308.30195063288488</v>
      </c>
      <c r="AG101" s="59">
        <f t="shared" si="23"/>
        <v>0</v>
      </c>
      <c r="AH101" s="59">
        <f t="shared" si="23"/>
        <v>0</v>
      </c>
      <c r="AI101" s="59">
        <f t="shared" si="23"/>
        <v>0</v>
      </c>
      <c r="AJ101" s="59">
        <f t="shared" si="22"/>
        <v>0</v>
      </c>
      <c r="AK101" s="59">
        <f t="shared" si="22"/>
        <v>115.03043724619249</v>
      </c>
      <c r="AL101" s="59">
        <f t="shared" si="22"/>
        <v>0</v>
      </c>
      <c r="AM101" s="11">
        <v>0</v>
      </c>
      <c r="AN101" s="11">
        <v>92.387440227312496</v>
      </c>
      <c r="AO101" s="11">
        <v>150.99906766149829</v>
      </c>
      <c r="AP101" s="11">
        <v>0</v>
      </c>
      <c r="AQ101" s="11">
        <v>0</v>
      </c>
      <c r="AR101" s="11">
        <v>0</v>
      </c>
      <c r="AS101" s="11">
        <v>0</v>
      </c>
      <c r="AT101" s="11">
        <v>0</v>
      </c>
      <c r="AU101" s="11">
        <v>0</v>
      </c>
      <c r="AV101" s="11">
        <v>0</v>
      </c>
      <c r="AW101" s="11">
        <v>0</v>
      </c>
      <c r="AX101" s="11">
        <v>6.696559772687487</v>
      </c>
      <c r="AY101" s="11">
        <v>10.944932338501697</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57.880286741418281</v>
      </c>
      <c r="CD101" s="11">
        <v>0</v>
      </c>
      <c r="CE101" s="11">
        <v>0</v>
      </c>
      <c r="CF101" s="11">
        <v>0</v>
      </c>
      <c r="CG101" s="11">
        <v>0</v>
      </c>
      <c r="CH101" s="11">
        <v>0</v>
      </c>
      <c r="CI101" s="11">
        <v>0</v>
      </c>
      <c r="CJ101" s="11">
        <v>0</v>
      </c>
      <c r="CK101" s="11">
        <v>0</v>
      </c>
      <c r="CL101" s="11">
        <v>0</v>
      </c>
      <c r="CM101" s="11">
        <v>62.119713258581719</v>
      </c>
      <c r="CN101" s="11">
        <v>0</v>
      </c>
      <c r="CO101" s="11">
        <v>0</v>
      </c>
      <c r="CP101" s="11">
        <v>0</v>
      </c>
      <c r="CQ101" s="11">
        <v>0</v>
      </c>
      <c r="CR101" s="11">
        <v>0</v>
      </c>
      <c r="CS101" s="11">
        <v>0</v>
      </c>
      <c r="CT101" s="11">
        <v>0</v>
      </c>
      <c r="CU101" s="11">
        <v>0</v>
      </c>
      <c r="CV101" s="11">
        <v>0</v>
      </c>
      <c r="CW101" s="11">
        <v>0</v>
      </c>
      <c r="CX101" s="11">
        <v>0</v>
      </c>
      <c r="CY101" s="11">
        <v>0</v>
      </c>
      <c r="CZ101" s="11">
        <v>0</v>
      </c>
      <c r="DA101" s="11">
        <v>0</v>
      </c>
      <c r="DB101" s="11">
        <v>0</v>
      </c>
      <c r="DC101" s="11">
        <v>0</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0</v>
      </c>
      <c r="DZ101" s="11">
        <v>0</v>
      </c>
      <c r="EA101" s="11">
        <v>0</v>
      </c>
      <c r="EB101" s="11">
        <v>0</v>
      </c>
      <c r="EC101" s="11">
        <v>0</v>
      </c>
      <c r="ED101" s="11">
        <v>0</v>
      </c>
      <c r="EE101" s="11">
        <v>0</v>
      </c>
      <c r="EF101" s="11">
        <v>0</v>
      </c>
      <c r="EG101" s="11">
        <v>0</v>
      </c>
      <c r="EH101" s="11">
        <v>0</v>
      </c>
      <c r="EI101" s="11">
        <v>0</v>
      </c>
      <c r="EJ101" s="11">
        <v>0</v>
      </c>
      <c r="EK101" s="11">
        <v>0</v>
      </c>
      <c r="EL101" s="11">
        <v>0</v>
      </c>
      <c r="EM101" s="11">
        <v>0</v>
      </c>
      <c r="EN101" s="11">
        <v>0</v>
      </c>
      <c r="EO101" s="11">
        <v>0</v>
      </c>
      <c r="EP101" s="11">
        <v>0</v>
      </c>
      <c r="EQ101" s="11">
        <v>0</v>
      </c>
      <c r="ER101" s="11">
        <v>0</v>
      </c>
      <c r="ES101" s="11">
        <v>0</v>
      </c>
      <c r="ET101" s="11">
        <v>0</v>
      </c>
      <c r="EU101" s="11">
        <v>0</v>
      </c>
      <c r="EV101" s="11">
        <v>0</v>
      </c>
      <c r="EW101" s="11">
        <v>0</v>
      </c>
      <c r="EX101" s="11">
        <v>0</v>
      </c>
      <c r="EY101" s="11">
        <v>0</v>
      </c>
      <c r="EZ101" s="11">
        <v>0</v>
      </c>
      <c r="FA101" s="11">
        <v>0</v>
      </c>
      <c r="FB101" s="11">
        <v>0</v>
      </c>
      <c r="FC101" s="11">
        <v>0</v>
      </c>
      <c r="FD101" s="11">
        <v>0</v>
      </c>
      <c r="FE101" s="11">
        <v>0</v>
      </c>
      <c r="FF101" s="11">
        <v>0</v>
      </c>
      <c r="FG101" s="11">
        <v>0</v>
      </c>
      <c r="FH101" s="11">
        <v>0</v>
      </c>
      <c r="FI101" s="11">
        <v>0</v>
      </c>
      <c r="FJ101" s="11">
        <v>0</v>
      </c>
      <c r="FK101" s="11">
        <v>0</v>
      </c>
      <c r="FL101" s="11">
        <v>0</v>
      </c>
      <c r="FM101" s="11">
        <v>0</v>
      </c>
      <c r="FN101" s="11">
        <v>115</v>
      </c>
      <c r="FO101" s="11">
        <v>0</v>
      </c>
      <c r="FP101" s="11">
        <v>0</v>
      </c>
      <c r="FQ101" s="11">
        <v>0</v>
      </c>
      <c r="FR101" s="11">
        <v>0</v>
      </c>
      <c r="FS101" s="11">
        <v>0</v>
      </c>
      <c r="FT101" s="11">
        <v>0</v>
      </c>
      <c r="FU101" s="11">
        <v>0</v>
      </c>
      <c r="FV101" s="11">
        <v>0</v>
      </c>
      <c r="FW101" s="11">
        <v>0</v>
      </c>
      <c r="FX101" s="11">
        <v>0</v>
      </c>
      <c r="FY101" s="11">
        <v>0</v>
      </c>
      <c r="FZ101" s="11">
        <v>0</v>
      </c>
      <c r="GA101" s="11">
        <v>0</v>
      </c>
      <c r="GB101" s="11">
        <v>0</v>
      </c>
      <c r="GC101" s="11">
        <v>0</v>
      </c>
      <c r="GD101" s="11">
        <v>0</v>
      </c>
      <c r="GE101" s="11">
        <v>0</v>
      </c>
      <c r="GF101" s="11">
        <v>0</v>
      </c>
      <c r="GG101" s="11">
        <v>0</v>
      </c>
      <c r="GH101" s="11">
        <v>0</v>
      </c>
      <c r="GI101" s="11">
        <v>0</v>
      </c>
      <c r="GJ101" s="11">
        <v>0</v>
      </c>
      <c r="GK101" s="11">
        <v>0</v>
      </c>
      <c r="GL101" s="11">
        <v>0</v>
      </c>
      <c r="GM101" s="11">
        <v>0</v>
      </c>
      <c r="GN101" s="11">
        <v>0</v>
      </c>
      <c r="GO101" s="11">
        <v>0</v>
      </c>
      <c r="GP101" s="11">
        <v>0</v>
      </c>
      <c r="GQ101" s="11">
        <v>1.53</v>
      </c>
      <c r="GR101" s="11">
        <v>0</v>
      </c>
      <c r="GS101" s="11">
        <v>0</v>
      </c>
      <c r="GT101" s="11">
        <v>0</v>
      </c>
      <c r="GU101" s="11">
        <v>0</v>
      </c>
      <c r="GV101" s="11">
        <v>0</v>
      </c>
      <c r="GW101" s="11">
        <v>0</v>
      </c>
      <c r="GX101" s="11">
        <v>0</v>
      </c>
      <c r="GY101" s="11">
        <v>0</v>
      </c>
      <c r="GZ101" s="11">
        <v>0</v>
      </c>
      <c r="HA101" s="11">
        <v>0</v>
      </c>
      <c r="HB101" s="11">
        <v>0</v>
      </c>
      <c r="HC101" s="11">
        <v>0</v>
      </c>
      <c r="HD101" s="11">
        <v>0</v>
      </c>
      <c r="HE101" s="11">
        <v>0</v>
      </c>
      <c r="HF101" s="11">
        <v>0</v>
      </c>
      <c r="HG101" s="11">
        <v>0</v>
      </c>
      <c r="HH101" s="11">
        <v>0</v>
      </c>
      <c r="HI101" s="11">
        <v>0</v>
      </c>
      <c r="HJ101" s="11">
        <v>0</v>
      </c>
      <c r="HK101" s="11">
        <v>0</v>
      </c>
      <c r="HL101" s="11">
        <v>0</v>
      </c>
      <c r="HM101" s="11">
        <v>0</v>
      </c>
      <c r="HN101" s="11">
        <v>0</v>
      </c>
      <c r="HO101" s="11">
        <v>0</v>
      </c>
      <c r="HP101" s="11">
        <v>0</v>
      </c>
      <c r="HQ101" s="11">
        <v>0</v>
      </c>
      <c r="HR101" s="11">
        <v>0</v>
      </c>
      <c r="HS101" s="11">
        <v>0</v>
      </c>
      <c r="HT101" s="11">
        <v>0</v>
      </c>
      <c r="HU101" s="11">
        <v>0</v>
      </c>
      <c r="HV101" s="11">
        <v>0</v>
      </c>
      <c r="HW101" s="11">
        <v>0</v>
      </c>
      <c r="HX101" s="11">
        <v>0</v>
      </c>
      <c r="HY101" s="11">
        <v>0</v>
      </c>
      <c r="HZ101" s="11">
        <v>0</v>
      </c>
      <c r="IA101" s="11">
        <v>0</v>
      </c>
      <c r="IB101" s="11">
        <v>0</v>
      </c>
      <c r="IC101" s="11">
        <v>0</v>
      </c>
      <c r="ID101" s="11">
        <v>0</v>
      </c>
      <c r="IE101" s="11">
        <v>0</v>
      </c>
      <c r="IF101" s="11">
        <v>0</v>
      </c>
      <c r="IG101" s="11">
        <v>0</v>
      </c>
      <c r="IH101" s="11">
        <v>0</v>
      </c>
      <c r="II101" s="11">
        <v>0</v>
      </c>
      <c r="IJ101" s="11">
        <v>0</v>
      </c>
      <c r="IK101" s="11">
        <v>0</v>
      </c>
      <c r="IL101" s="11">
        <v>0</v>
      </c>
      <c r="IM101" s="11">
        <v>0</v>
      </c>
      <c r="IN101" s="11">
        <v>0</v>
      </c>
      <c r="IO101" s="11">
        <v>0</v>
      </c>
      <c r="IP101" s="11">
        <v>0</v>
      </c>
      <c r="IQ101" s="11">
        <v>0</v>
      </c>
      <c r="IR101" s="11">
        <v>0</v>
      </c>
      <c r="IS101" s="11">
        <v>0</v>
      </c>
      <c r="IT101" s="11">
        <v>0</v>
      </c>
      <c r="IU101" s="11">
        <v>0</v>
      </c>
      <c r="IV101" s="11">
        <v>0</v>
      </c>
      <c r="IW101" s="11">
        <v>0</v>
      </c>
      <c r="IX101" s="11">
        <v>0</v>
      </c>
      <c r="IY101" s="11">
        <v>0</v>
      </c>
      <c r="IZ101" s="11">
        <v>0</v>
      </c>
      <c r="JA101" s="11">
        <v>0</v>
      </c>
      <c r="JB101" s="11">
        <v>0</v>
      </c>
      <c r="JC101" s="11">
        <v>0</v>
      </c>
      <c r="JD101" s="11">
        <v>0</v>
      </c>
      <c r="JE101" s="11">
        <v>0</v>
      </c>
      <c r="JF101" s="11">
        <v>14.999997827967064</v>
      </c>
      <c r="JG101" s="11">
        <v>0</v>
      </c>
      <c r="JH101" s="11">
        <v>0</v>
      </c>
      <c r="JI101" s="11">
        <v>0</v>
      </c>
      <c r="JJ101" s="11">
        <v>0</v>
      </c>
      <c r="JK101" s="11">
        <v>0</v>
      </c>
      <c r="JL101" s="11">
        <v>0</v>
      </c>
      <c r="JM101" s="11">
        <v>0</v>
      </c>
      <c r="JN101" s="11">
        <v>0</v>
      </c>
      <c r="JO101" s="11">
        <v>0</v>
      </c>
      <c r="JP101" s="11">
        <v>0</v>
      </c>
      <c r="JQ101" s="11">
        <v>0</v>
      </c>
      <c r="JR101" s="11">
        <v>0</v>
      </c>
      <c r="JS101" s="11">
        <v>0</v>
      </c>
      <c r="JT101" s="11">
        <v>0</v>
      </c>
      <c r="JU101" s="11">
        <v>0</v>
      </c>
      <c r="JV101" s="11">
        <v>0</v>
      </c>
      <c r="JW101" s="11">
        <v>0</v>
      </c>
      <c r="JX101" s="11">
        <v>0</v>
      </c>
      <c r="JY101" s="11">
        <v>0</v>
      </c>
      <c r="JZ101" s="11">
        <v>0</v>
      </c>
      <c r="KA101" s="11">
        <v>0</v>
      </c>
      <c r="KB101" s="11">
        <v>0</v>
      </c>
      <c r="KC101" s="11">
        <v>0</v>
      </c>
      <c r="KD101" s="11">
        <v>0</v>
      </c>
      <c r="KE101" s="11">
        <v>0</v>
      </c>
      <c r="KF101" s="11">
        <v>0</v>
      </c>
      <c r="KG101" s="11">
        <v>0</v>
      </c>
      <c r="KH101" s="11">
        <v>0</v>
      </c>
      <c r="KI101" s="11">
        <v>0</v>
      </c>
      <c r="KJ101" s="11">
        <v>0</v>
      </c>
      <c r="KK101" s="11">
        <v>0</v>
      </c>
      <c r="KL101" s="11">
        <v>0</v>
      </c>
      <c r="KM101" s="11">
        <v>0</v>
      </c>
      <c r="KN101" s="11">
        <v>0</v>
      </c>
      <c r="KO101" s="11">
        <v>0</v>
      </c>
      <c r="KP101" s="11">
        <v>0</v>
      </c>
      <c r="KQ101" s="11">
        <v>0</v>
      </c>
      <c r="KR101" s="11">
        <v>0</v>
      </c>
      <c r="KS101" s="11">
        <v>0</v>
      </c>
      <c r="KT101" s="11">
        <v>0</v>
      </c>
      <c r="KU101" s="11">
        <v>0</v>
      </c>
      <c r="KV101" s="11">
        <v>0</v>
      </c>
      <c r="KW101" s="11">
        <v>0</v>
      </c>
      <c r="KX101" s="11">
        <v>0</v>
      </c>
      <c r="KY101" s="11">
        <v>0</v>
      </c>
      <c r="KZ101" s="11">
        <v>0</v>
      </c>
      <c r="LA101" s="11">
        <v>0</v>
      </c>
      <c r="LB101" s="11">
        <v>0</v>
      </c>
      <c r="LC101" s="11">
        <v>0</v>
      </c>
      <c r="LD101" s="11">
        <v>0</v>
      </c>
      <c r="LE101" s="11">
        <v>0</v>
      </c>
      <c r="LF101" s="11">
        <v>0</v>
      </c>
      <c r="LG101" s="11">
        <v>0</v>
      </c>
      <c r="LH101" s="11">
        <v>0</v>
      </c>
      <c r="LI101" s="11">
        <v>0</v>
      </c>
      <c r="LJ101" s="11">
        <v>0</v>
      </c>
      <c r="LK101" s="11">
        <v>0</v>
      </c>
      <c r="LL101" s="11">
        <v>0</v>
      </c>
      <c r="LM101" s="11">
        <v>0</v>
      </c>
      <c r="LN101" s="11">
        <v>0</v>
      </c>
      <c r="LO101" s="11">
        <v>0</v>
      </c>
      <c r="LP101" s="11">
        <v>0</v>
      </c>
      <c r="LQ101" s="11">
        <v>0</v>
      </c>
      <c r="LR101" s="11">
        <v>0</v>
      </c>
      <c r="LS101" s="11">
        <v>0</v>
      </c>
      <c r="LT101" s="11">
        <v>0</v>
      </c>
      <c r="LU101" s="11">
        <v>0</v>
      </c>
      <c r="LV101" s="11">
        <v>0</v>
      </c>
      <c r="LW101" s="11">
        <v>0</v>
      </c>
      <c r="LX101" s="11">
        <v>-0.13836999999999999</v>
      </c>
      <c r="LY101" s="11">
        <v>0</v>
      </c>
      <c r="LZ101" s="11">
        <v>0</v>
      </c>
      <c r="MA101" s="11">
        <v>0</v>
      </c>
      <c r="MB101" s="11">
        <v>0</v>
      </c>
      <c r="MC101" s="11">
        <v>0</v>
      </c>
      <c r="MD101" s="11">
        <v>0</v>
      </c>
      <c r="ME101" s="11">
        <v>0</v>
      </c>
      <c r="MF101" s="11">
        <v>0</v>
      </c>
      <c r="MG101" s="11">
        <v>0</v>
      </c>
      <c r="MH101" s="11">
        <v>0</v>
      </c>
      <c r="MI101" s="11">
        <v>0</v>
      </c>
      <c r="MJ101" s="11">
        <v>0</v>
      </c>
      <c r="MK101" s="11">
        <v>0</v>
      </c>
      <c r="ML101" s="11">
        <v>0</v>
      </c>
      <c r="MM101" s="11">
        <v>0</v>
      </c>
      <c r="MN101" s="11">
        <v>0</v>
      </c>
      <c r="MO101" s="11">
        <v>0</v>
      </c>
      <c r="MP101" s="11">
        <v>0</v>
      </c>
      <c r="MQ101" s="11">
        <v>0</v>
      </c>
      <c r="MR101" s="11">
        <v>0</v>
      </c>
      <c r="MS101" s="11">
        <v>0</v>
      </c>
      <c r="MT101" s="11">
        <v>0</v>
      </c>
      <c r="MU101" s="11">
        <v>0</v>
      </c>
      <c r="MV101" s="11">
        <v>0</v>
      </c>
      <c r="MW101" s="11">
        <v>0</v>
      </c>
      <c r="MX101" s="11">
        <v>0</v>
      </c>
      <c r="MY101" s="11">
        <v>0</v>
      </c>
      <c r="MZ101" s="11">
        <v>0</v>
      </c>
      <c r="NA101" s="11">
        <v>0</v>
      </c>
      <c r="NB101" s="11">
        <v>0</v>
      </c>
      <c r="NC101" s="11">
        <v>0</v>
      </c>
      <c r="ND101" s="11">
        <v>0</v>
      </c>
      <c r="NE101" s="11">
        <v>0</v>
      </c>
      <c r="NF101" s="11">
        <v>0</v>
      </c>
      <c r="NG101" s="11">
        <v>0</v>
      </c>
      <c r="NH101" s="11">
        <v>0</v>
      </c>
      <c r="NI101" s="11">
        <v>0</v>
      </c>
      <c r="NJ101" s="11">
        <v>0</v>
      </c>
      <c r="NK101" s="11">
        <v>0</v>
      </c>
      <c r="NL101" s="11">
        <v>0</v>
      </c>
      <c r="NM101" s="11">
        <v>0</v>
      </c>
      <c r="NN101" s="11">
        <v>0</v>
      </c>
      <c r="NO101" s="11">
        <v>0</v>
      </c>
      <c r="NP101" s="11">
        <v>0</v>
      </c>
      <c r="NQ101" s="11">
        <v>0</v>
      </c>
      <c r="NR101" s="11">
        <v>0</v>
      </c>
      <c r="NS101" s="11">
        <v>0</v>
      </c>
      <c r="NT101" s="11">
        <v>0</v>
      </c>
      <c r="NU101" s="11">
        <v>0</v>
      </c>
      <c r="NV101" s="11">
        <v>0</v>
      </c>
      <c r="NW101" s="11">
        <v>0</v>
      </c>
      <c r="NX101" s="11">
        <v>0</v>
      </c>
      <c r="NY101" s="11">
        <v>0</v>
      </c>
      <c r="NZ101" s="11">
        <v>0</v>
      </c>
      <c r="OA101" s="11">
        <v>0</v>
      </c>
      <c r="OB101" s="11">
        <v>0</v>
      </c>
      <c r="OC101" s="11">
        <v>0</v>
      </c>
      <c r="OD101" s="11">
        <v>0</v>
      </c>
      <c r="OE101" s="11">
        <v>0</v>
      </c>
      <c r="OF101" s="11">
        <v>0</v>
      </c>
      <c r="OG101" s="11">
        <v>0</v>
      </c>
      <c r="OH101" s="11">
        <v>7.4660970426382942</v>
      </c>
      <c r="OI101" s="11">
        <v>0</v>
      </c>
      <c r="OJ101" s="11">
        <v>0</v>
      </c>
      <c r="OK101" s="11">
        <v>0</v>
      </c>
      <c r="OL101" s="11">
        <v>0</v>
      </c>
      <c r="OM101" s="11">
        <v>0</v>
      </c>
      <c r="ON101" s="11">
        <v>0</v>
      </c>
      <c r="OO101" s="11">
        <v>2.2331765972439091E-2</v>
      </c>
      <c r="OP101" s="11">
        <v>0</v>
      </c>
      <c r="OQ101" s="11">
        <v>0</v>
      </c>
      <c r="OR101" s="11">
        <v>4.639421956731729</v>
      </c>
      <c r="OS101" s="11">
        <v>0</v>
      </c>
      <c r="OT101" s="11">
        <v>0</v>
      </c>
      <c r="OU101" s="11">
        <v>0</v>
      </c>
      <c r="OV101" s="11">
        <v>0</v>
      </c>
      <c r="OW101" s="11">
        <v>0</v>
      </c>
      <c r="OX101" s="11">
        <v>0</v>
      </c>
      <c r="OY101" s="11">
        <v>1.3876927234328712E-2</v>
      </c>
      <c r="OZ101" s="11">
        <v>0</v>
      </c>
      <c r="PA101" s="11">
        <v>0</v>
      </c>
      <c r="PB101" s="11">
        <v>3.4897018779392415</v>
      </c>
      <c r="PC101" s="11">
        <v>3.9402217747171861E-3</v>
      </c>
      <c r="PD101" s="11">
        <v>22.261297575738478</v>
      </c>
      <c r="PE101" s="11">
        <v>0</v>
      </c>
      <c r="PF101" s="11">
        <v>0</v>
      </c>
      <c r="PG101" s="11">
        <v>0</v>
      </c>
      <c r="PH101" s="11">
        <v>0</v>
      </c>
      <c r="PI101" s="11">
        <v>0</v>
      </c>
      <c r="PJ101" s="11">
        <v>0</v>
      </c>
      <c r="PK101" s="11">
        <v>0</v>
      </c>
      <c r="PL101" s="11">
        <v>0.6421951738505165</v>
      </c>
      <c r="PM101" s="11">
        <v>7.2510245749655706E-4</v>
      </c>
      <c r="PN101" s="11">
        <v>4.0966530571464368</v>
      </c>
      <c r="PO101" s="11">
        <v>0</v>
      </c>
      <c r="PP101" s="11">
        <v>0</v>
      </c>
      <c r="PQ101" s="11">
        <v>0</v>
      </c>
      <c r="PR101" s="11">
        <v>0</v>
      </c>
      <c r="PS101" s="11">
        <v>0</v>
      </c>
      <c r="PT101" s="11">
        <v>0</v>
      </c>
      <c r="PU101" s="11">
        <v>0</v>
      </c>
      <c r="PV101" s="11">
        <v>3.159991960618588</v>
      </c>
      <c r="PW101" s="11">
        <v>0</v>
      </c>
      <c r="PX101" s="11">
        <v>0</v>
      </c>
      <c r="PY101" s="11">
        <v>0</v>
      </c>
      <c r="PZ101" s="11">
        <v>0</v>
      </c>
      <c r="QA101" s="11">
        <v>0</v>
      </c>
      <c r="QB101" s="11">
        <v>0</v>
      </c>
      <c r="QC101" s="11">
        <v>0</v>
      </c>
      <c r="QD101" s="11">
        <v>0</v>
      </c>
      <c r="QE101" s="11">
        <v>0</v>
      </c>
      <c r="QF101" s="11">
        <v>0.46213454096544215</v>
      </c>
      <c r="QG101" s="11">
        <v>0</v>
      </c>
      <c r="QH101" s="11">
        <v>0</v>
      </c>
      <c r="QI101" s="11">
        <v>0</v>
      </c>
      <c r="QJ101" s="11">
        <v>0</v>
      </c>
      <c r="QK101" s="11">
        <v>0</v>
      </c>
      <c r="QL101" s="11">
        <v>0</v>
      </c>
      <c r="QM101" s="11">
        <v>0</v>
      </c>
      <c r="QN101" s="11">
        <v>0</v>
      </c>
      <c r="QO101" s="11">
        <v>0</v>
      </c>
      <c r="QP101" s="11">
        <v>1.869000776079317</v>
      </c>
      <c r="QQ101" s="11">
        <v>0</v>
      </c>
      <c r="QR101" s="11">
        <v>0</v>
      </c>
      <c r="QS101" s="11">
        <v>0</v>
      </c>
      <c r="QT101" s="11">
        <v>0</v>
      </c>
      <c r="QU101" s="11">
        <v>0</v>
      </c>
      <c r="QV101" s="11">
        <v>0</v>
      </c>
      <c r="QW101" s="11">
        <v>0</v>
      </c>
      <c r="QX101" s="11">
        <v>0</v>
      </c>
      <c r="QY101" s="11">
        <v>0</v>
      </c>
      <c r="QZ101" s="11">
        <v>5.3398137409639078E-2</v>
      </c>
      <c r="RA101" s="11">
        <v>0</v>
      </c>
      <c r="RB101" s="11">
        <v>0</v>
      </c>
      <c r="RC101" s="11">
        <v>0</v>
      </c>
      <c r="RD101" s="11">
        <v>0</v>
      </c>
      <c r="RE101" s="11">
        <v>0</v>
      </c>
      <c r="RF101" s="11">
        <v>0</v>
      </c>
      <c r="RG101" s="11">
        <v>0</v>
      </c>
      <c r="RH101" s="11">
        <v>0</v>
      </c>
      <c r="RI101" s="11">
        <v>0</v>
      </c>
      <c r="RJ101" s="11">
        <v>0.78887627695800222</v>
      </c>
      <c r="RK101" s="11">
        <v>0</v>
      </c>
      <c r="RL101" s="11">
        <v>0</v>
      </c>
      <c r="RM101" s="11">
        <v>0</v>
      </c>
      <c r="RN101" s="11">
        <v>0</v>
      </c>
      <c r="RO101" s="11">
        <v>0</v>
      </c>
      <c r="RP101" s="11">
        <v>0</v>
      </c>
      <c r="RQ101" s="11">
        <v>0</v>
      </c>
      <c r="RR101" s="11">
        <v>0</v>
      </c>
      <c r="RS101" s="11">
        <v>0</v>
      </c>
      <c r="RT101" s="11">
        <v>1.3780535061303996</v>
      </c>
      <c r="RU101" s="11">
        <v>0</v>
      </c>
      <c r="RV101" s="11">
        <v>0</v>
      </c>
      <c r="RW101" s="11">
        <v>0</v>
      </c>
      <c r="RX101" s="11">
        <v>0</v>
      </c>
      <c r="RY101" s="11">
        <v>0</v>
      </c>
      <c r="RZ101" s="11">
        <v>0</v>
      </c>
      <c r="SA101" s="11">
        <v>46.966831127764777</v>
      </c>
      <c r="SB101" s="11">
        <v>0</v>
      </c>
      <c r="SC101" s="11">
        <v>0</v>
      </c>
      <c r="SD101" s="11">
        <v>1.5599365220172459</v>
      </c>
      <c r="SE101" s="11">
        <v>0</v>
      </c>
      <c r="SF101" s="11">
        <v>0</v>
      </c>
      <c r="SG101" s="11">
        <v>0</v>
      </c>
      <c r="SH101" s="11">
        <v>0</v>
      </c>
      <c r="SI101" s="11">
        <v>0</v>
      </c>
      <c r="SJ101" s="11">
        <v>0</v>
      </c>
      <c r="SK101" s="11">
        <v>53.165769597253878</v>
      </c>
      <c r="SL101" s="11">
        <v>0</v>
      </c>
      <c r="SM101" s="11">
        <v>0</v>
      </c>
      <c r="SN101" s="11">
        <v>0</v>
      </c>
      <c r="SO101" s="11">
        <v>0</v>
      </c>
      <c r="SP101" s="11">
        <v>0</v>
      </c>
      <c r="SQ101" s="11">
        <v>0</v>
      </c>
      <c r="SR101" s="11">
        <v>0</v>
      </c>
      <c r="SS101" s="11">
        <v>0</v>
      </c>
      <c r="ST101" s="11">
        <v>0</v>
      </c>
      <c r="SU101" s="11">
        <v>0</v>
      </c>
      <c r="SV101" s="11">
        <v>0</v>
      </c>
      <c r="SW101" s="11">
        <v>0</v>
      </c>
      <c r="SX101" s="11">
        <v>4.5281138348145165</v>
      </c>
      <c r="SY101" s="11">
        <v>0</v>
      </c>
      <c r="SZ101" s="11">
        <v>0</v>
      </c>
      <c r="TA101" s="11">
        <v>0</v>
      </c>
      <c r="TB101" s="11">
        <v>0</v>
      </c>
      <c r="TC101" s="11">
        <v>0</v>
      </c>
      <c r="TD101" s="11">
        <v>0</v>
      </c>
      <c r="TE101" s="11">
        <v>0</v>
      </c>
      <c r="TF101" s="11">
        <v>0</v>
      </c>
      <c r="TG101" s="11">
        <v>0</v>
      </c>
      <c r="TH101" s="11">
        <v>0.26258216479005531</v>
      </c>
      <c r="TI101" s="11">
        <v>0</v>
      </c>
      <c r="TJ101" s="11">
        <v>0</v>
      </c>
      <c r="TK101" s="11">
        <v>0</v>
      </c>
      <c r="TL101" s="11">
        <v>0</v>
      </c>
      <c r="TM101" s="11">
        <v>0</v>
      </c>
      <c r="TN101" s="11">
        <v>0</v>
      </c>
      <c r="TO101" s="11">
        <v>0</v>
      </c>
      <c r="TP101" s="11">
        <v>0</v>
      </c>
      <c r="TQ101" s="11">
        <v>0</v>
      </c>
      <c r="TR101" s="11">
        <v>0</v>
      </c>
      <c r="TS101" s="11">
        <v>0</v>
      </c>
      <c r="TT101" s="11">
        <v>0</v>
      </c>
      <c r="TU101" s="11">
        <v>0</v>
      </c>
      <c r="TV101" s="11">
        <v>0</v>
      </c>
      <c r="TW101" s="11">
        <v>0</v>
      </c>
      <c r="TX101" s="11">
        <v>0</v>
      </c>
      <c r="TY101" s="11">
        <v>0</v>
      </c>
      <c r="TZ101" s="11">
        <v>0</v>
      </c>
      <c r="UA101" s="11">
        <v>0</v>
      </c>
      <c r="UB101" s="11">
        <v>0</v>
      </c>
      <c r="UC101" s="11">
        <v>0</v>
      </c>
      <c r="UD101" s="11">
        <v>0</v>
      </c>
      <c r="UE101" s="11">
        <v>0</v>
      </c>
      <c r="UF101" s="11">
        <v>0</v>
      </c>
      <c r="UG101" s="11">
        <v>0</v>
      </c>
      <c r="UH101" s="11">
        <v>0</v>
      </c>
      <c r="UI101" s="11">
        <v>0</v>
      </c>
      <c r="UJ101" s="11">
        <v>0</v>
      </c>
      <c r="UK101" s="11">
        <v>0</v>
      </c>
      <c r="UL101" s="11">
        <v>0</v>
      </c>
      <c r="UM101" s="11">
        <v>0</v>
      </c>
      <c r="UN101" s="11">
        <v>0</v>
      </c>
      <c r="UO101" s="11">
        <v>0</v>
      </c>
      <c r="UP101" s="11">
        <v>0</v>
      </c>
      <c r="UQ101" s="11">
        <v>0</v>
      </c>
      <c r="UR101" s="11">
        <v>0</v>
      </c>
      <c r="US101" s="11">
        <v>0</v>
      </c>
      <c r="UT101" s="11">
        <v>0</v>
      </c>
      <c r="UU101" s="11">
        <v>0</v>
      </c>
      <c r="UV101" s="11">
        <v>0</v>
      </c>
      <c r="UW101" s="11">
        <v>0</v>
      </c>
      <c r="UX101" s="11">
        <v>0</v>
      </c>
      <c r="UY101" s="11">
        <v>0</v>
      </c>
      <c r="UZ101" s="11">
        <v>0</v>
      </c>
      <c r="VA101" s="11">
        <v>0</v>
      </c>
      <c r="VB101" s="11">
        <v>0</v>
      </c>
      <c r="VC101" s="11">
        <v>0</v>
      </c>
      <c r="VD101" s="11">
        <v>0</v>
      </c>
      <c r="VE101" s="11">
        <v>0</v>
      </c>
      <c r="VF101" s="11">
        <v>0</v>
      </c>
      <c r="VG101" s="11">
        <v>0</v>
      </c>
      <c r="VH101" s="11">
        <v>0</v>
      </c>
      <c r="VI101" s="11">
        <v>0</v>
      </c>
      <c r="VJ101" s="11">
        <v>0</v>
      </c>
      <c r="VK101" s="11">
        <v>0</v>
      </c>
      <c r="VL101" s="11">
        <v>0</v>
      </c>
      <c r="VM101" s="11">
        <v>0</v>
      </c>
      <c r="VN101" s="11">
        <v>0</v>
      </c>
      <c r="VO101" s="11">
        <v>0</v>
      </c>
      <c r="VP101" s="11">
        <v>0</v>
      </c>
      <c r="VQ101" s="11">
        <v>0</v>
      </c>
      <c r="VR101" s="11">
        <v>0</v>
      </c>
      <c r="VS101" s="11">
        <v>0</v>
      </c>
      <c r="VT101" s="11">
        <v>0</v>
      </c>
      <c r="VU101" s="11">
        <v>0</v>
      </c>
      <c r="VV101" s="11">
        <v>0</v>
      </c>
      <c r="VW101" s="11">
        <v>0</v>
      </c>
      <c r="VX101" s="11">
        <v>0</v>
      </c>
      <c r="VY101" s="11">
        <v>0</v>
      </c>
      <c r="VZ101" s="11">
        <v>0</v>
      </c>
      <c r="WA101" s="11">
        <v>0</v>
      </c>
      <c r="WB101" s="11">
        <v>0</v>
      </c>
      <c r="WC101" s="11">
        <v>0</v>
      </c>
      <c r="WD101" s="11">
        <v>0</v>
      </c>
      <c r="WE101" s="11">
        <v>0</v>
      </c>
      <c r="WF101" s="11">
        <v>0</v>
      </c>
      <c r="WG101" s="11">
        <v>0</v>
      </c>
      <c r="WH101" s="11">
        <v>0</v>
      </c>
      <c r="WI101" s="11">
        <v>0</v>
      </c>
      <c r="WJ101" s="11">
        <v>0</v>
      </c>
      <c r="WK101" s="11">
        <v>0</v>
      </c>
      <c r="WL101" s="11">
        <v>0</v>
      </c>
      <c r="WM101" s="11">
        <v>0</v>
      </c>
      <c r="WN101" s="11">
        <v>0</v>
      </c>
      <c r="WO101" s="11">
        <v>0</v>
      </c>
      <c r="WP101" s="11">
        <v>0</v>
      </c>
      <c r="WQ101" s="11">
        <v>0</v>
      </c>
      <c r="WR101" s="11">
        <v>0</v>
      </c>
      <c r="WS101" s="11">
        <v>0</v>
      </c>
      <c r="WT101" s="11">
        <v>0.20002862393256596</v>
      </c>
      <c r="WU101" s="11">
        <v>0</v>
      </c>
      <c r="WV101" s="11">
        <v>0</v>
      </c>
      <c r="WW101" s="11">
        <v>0</v>
      </c>
      <c r="WX101" s="11">
        <v>0</v>
      </c>
      <c r="WY101" s="11">
        <v>0</v>
      </c>
      <c r="WZ101" s="11">
        <v>0</v>
      </c>
      <c r="XA101" s="11">
        <v>0</v>
      </c>
      <c r="XB101" s="11">
        <v>0</v>
      </c>
      <c r="XC101" s="11">
        <v>0</v>
      </c>
      <c r="XD101" s="11">
        <v>0.36866967821089813</v>
      </c>
      <c r="XE101" s="11">
        <v>0</v>
      </c>
      <c r="XF101" s="11">
        <v>0</v>
      </c>
      <c r="XG101" s="11">
        <v>0</v>
      </c>
      <c r="XH101" s="11">
        <v>0</v>
      </c>
      <c r="XI101" s="11">
        <v>0</v>
      </c>
      <c r="XJ101" s="11">
        <v>0</v>
      </c>
      <c r="XK101" s="11">
        <v>0</v>
      </c>
      <c r="XL101" s="11">
        <v>0</v>
      </c>
      <c r="XM101" s="11">
        <v>0</v>
      </c>
      <c r="XN101" s="11">
        <v>0</v>
      </c>
      <c r="XO101" s="11">
        <v>0</v>
      </c>
      <c r="XP101" s="11">
        <v>0</v>
      </c>
    </row>
    <row r="102" spans="1:640">
      <c r="A102" s="6">
        <v>430</v>
      </c>
      <c r="B102" s="3" t="s">
        <v>219</v>
      </c>
      <c r="C102" s="8">
        <f t="shared" si="13"/>
        <v>208.5120244492403</v>
      </c>
      <c r="D102" s="8">
        <f t="shared" si="14"/>
        <v>162.74333771819616</v>
      </c>
      <c r="E102" s="60">
        <f t="shared" si="17"/>
        <v>371.25536216743649</v>
      </c>
      <c r="F102" s="9">
        <f t="shared" si="15"/>
        <v>18.830122958658613</v>
      </c>
      <c r="G102" s="9">
        <f t="shared" si="16"/>
        <v>10.711139560134219</v>
      </c>
      <c r="H102" s="9">
        <f t="shared" si="18"/>
        <v>29.541262518792834</v>
      </c>
      <c r="I102" s="10">
        <f t="shared" si="19"/>
        <v>227.34214740789892</v>
      </c>
      <c r="J102" s="10">
        <f t="shared" si="20"/>
        <v>173.45447727833039</v>
      </c>
      <c r="K102" s="10">
        <f t="shared" si="21"/>
        <v>400.79662468622934</v>
      </c>
      <c r="L102" s="57">
        <v>55.31224605634366</v>
      </c>
      <c r="M102" s="57">
        <v>153.19977839289663</v>
      </c>
      <c r="N102" s="57">
        <v>0</v>
      </c>
      <c r="O102" s="57">
        <v>0</v>
      </c>
      <c r="P102" s="57">
        <v>0</v>
      </c>
      <c r="Q102" s="57">
        <v>0</v>
      </c>
      <c r="R102" s="57">
        <v>147.73934367947612</v>
      </c>
      <c r="S102" s="57">
        <v>15.003994038720027</v>
      </c>
      <c r="T102" s="57">
        <v>0</v>
      </c>
      <c r="U102" s="58">
        <v>7.7252360273230538</v>
      </c>
      <c r="V102" s="58">
        <v>11.104886931335558</v>
      </c>
      <c r="W102" s="58">
        <v>0</v>
      </c>
      <c r="X102" s="58">
        <v>0</v>
      </c>
      <c r="Y102" s="58">
        <v>0</v>
      </c>
      <c r="Z102" s="58">
        <v>0</v>
      </c>
      <c r="AA102" s="58">
        <v>10.708656320523867</v>
      </c>
      <c r="AB102" s="58">
        <v>2.4832396103535589E-3</v>
      </c>
      <c r="AC102" s="58">
        <v>0</v>
      </c>
      <c r="AD102" s="59">
        <f t="shared" si="24"/>
        <v>63.037482083666717</v>
      </c>
      <c r="AE102" s="59">
        <f t="shared" si="24"/>
        <v>164.30466532423219</v>
      </c>
      <c r="AF102" s="59">
        <f t="shared" si="24"/>
        <v>0</v>
      </c>
      <c r="AG102" s="59">
        <f t="shared" si="23"/>
        <v>0</v>
      </c>
      <c r="AH102" s="59">
        <f t="shared" si="23"/>
        <v>0</v>
      </c>
      <c r="AI102" s="59">
        <f t="shared" si="23"/>
        <v>0</v>
      </c>
      <c r="AJ102" s="59">
        <f t="shared" si="22"/>
        <v>158.44799999999998</v>
      </c>
      <c r="AK102" s="59">
        <f t="shared" si="22"/>
        <v>15.006477278330379</v>
      </c>
      <c r="AL102" s="59">
        <f t="shared" si="22"/>
        <v>0</v>
      </c>
      <c r="AM102" s="11">
        <v>0</v>
      </c>
      <c r="AN102" s="11">
        <v>153.19583817112192</v>
      </c>
      <c r="AO102" s="11">
        <v>0</v>
      </c>
      <c r="AP102" s="11">
        <v>0</v>
      </c>
      <c r="AQ102" s="11">
        <v>0</v>
      </c>
      <c r="AR102" s="11">
        <v>0</v>
      </c>
      <c r="AS102" s="11">
        <v>147.73934367947612</v>
      </c>
      <c r="AT102" s="11">
        <v>0</v>
      </c>
      <c r="AU102" s="11">
        <v>0</v>
      </c>
      <c r="AV102" s="11">
        <v>0</v>
      </c>
      <c r="AW102" s="11">
        <v>0</v>
      </c>
      <c r="AX102" s="11">
        <v>11.104161828878063</v>
      </c>
      <c r="AY102" s="11">
        <v>0</v>
      </c>
      <c r="AZ102" s="11">
        <v>0</v>
      </c>
      <c r="BA102" s="11">
        <v>0</v>
      </c>
      <c r="BB102" s="11">
        <v>0</v>
      </c>
      <c r="BC102" s="11">
        <v>10.708656320523867</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0</v>
      </c>
      <c r="DZ102" s="11">
        <v>0</v>
      </c>
      <c r="EA102" s="11">
        <v>0</v>
      </c>
      <c r="EB102" s="11">
        <v>0</v>
      </c>
      <c r="EC102" s="11">
        <v>0</v>
      </c>
      <c r="ED102" s="11">
        <v>0</v>
      </c>
      <c r="EE102" s="11">
        <v>0</v>
      </c>
      <c r="EF102" s="11">
        <v>0</v>
      </c>
      <c r="EG102" s="11">
        <v>0</v>
      </c>
      <c r="EH102" s="11">
        <v>0</v>
      </c>
      <c r="EI102" s="11">
        <v>0</v>
      </c>
      <c r="EJ102" s="11">
        <v>0</v>
      </c>
      <c r="EK102" s="11">
        <v>0</v>
      </c>
      <c r="EL102" s="11">
        <v>0</v>
      </c>
      <c r="EM102" s="11">
        <v>0</v>
      </c>
      <c r="EN102" s="11">
        <v>0</v>
      </c>
      <c r="EO102" s="11">
        <v>0</v>
      </c>
      <c r="EP102" s="11">
        <v>0</v>
      </c>
      <c r="EQ102" s="11">
        <v>0</v>
      </c>
      <c r="ER102" s="11">
        <v>0</v>
      </c>
      <c r="ES102" s="11">
        <v>0</v>
      </c>
      <c r="ET102" s="11">
        <v>0</v>
      </c>
      <c r="EU102" s="11">
        <v>0</v>
      </c>
      <c r="EV102" s="11">
        <v>0</v>
      </c>
      <c r="EW102" s="11">
        <v>0</v>
      </c>
      <c r="EX102" s="11">
        <v>0</v>
      </c>
      <c r="EY102" s="11">
        <v>0</v>
      </c>
      <c r="EZ102" s="11">
        <v>0</v>
      </c>
      <c r="FA102" s="11">
        <v>0</v>
      </c>
      <c r="FB102" s="11">
        <v>0</v>
      </c>
      <c r="FC102" s="11">
        <v>0</v>
      </c>
      <c r="FD102" s="11">
        <v>0</v>
      </c>
      <c r="FE102" s="11">
        <v>0</v>
      </c>
      <c r="FF102" s="11">
        <v>0</v>
      </c>
      <c r="FG102" s="11">
        <v>0</v>
      </c>
      <c r="FH102" s="11">
        <v>0</v>
      </c>
      <c r="FI102" s="11">
        <v>0</v>
      </c>
      <c r="FJ102" s="11">
        <v>0</v>
      </c>
      <c r="FK102" s="11">
        <v>0</v>
      </c>
      <c r="FL102" s="11">
        <v>0</v>
      </c>
      <c r="FM102" s="11">
        <v>0</v>
      </c>
      <c r="FN102" s="11">
        <v>0</v>
      </c>
      <c r="FO102" s="11">
        <v>0</v>
      </c>
      <c r="FP102" s="11">
        <v>0</v>
      </c>
      <c r="FQ102" s="11">
        <v>0</v>
      </c>
      <c r="FR102" s="11">
        <v>0</v>
      </c>
      <c r="FS102" s="11">
        <v>0</v>
      </c>
      <c r="FT102" s="11">
        <v>0</v>
      </c>
      <c r="FU102" s="11">
        <v>0</v>
      </c>
      <c r="FV102" s="11">
        <v>0</v>
      </c>
      <c r="FW102" s="11">
        <v>0</v>
      </c>
      <c r="FX102" s="11">
        <v>0</v>
      </c>
      <c r="FY102" s="11">
        <v>0</v>
      </c>
      <c r="FZ102" s="11">
        <v>0</v>
      </c>
      <c r="GA102" s="11">
        <v>0</v>
      </c>
      <c r="GB102" s="11">
        <v>0</v>
      </c>
      <c r="GC102" s="11">
        <v>0</v>
      </c>
      <c r="GD102" s="11">
        <v>0</v>
      </c>
      <c r="GE102" s="11">
        <v>0</v>
      </c>
      <c r="GF102" s="11">
        <v>0</v>
      </c>
      <c r="GG102" s="11">
        <v>0</v>
      </c>
      <c r="GH102" s="11">
        <v>0</v>
      </c>
      <c r="GI102" s="11">
        <v>0</v>
      </c>
      <c r="GJ102" s="11">
        <v>0</v>
      </c>
      <c r="GK102" s="11">
        <v>0</v>
      </c>
      <c r="GL102" s="11">
        <v>0</v>
      </c>
      <c r="GM102" s="11">
        <v>0</v>
      </c>
      <c r="GN102" s="11">
        <v>0</v>
      </c>
      <c r="GO102" s="11">
        <v>0</v>
      </c>
      <c r="GP102" s="11">
        <v>0</v>
      </c>
      <c r="GQ102" s="11">
        <v>32.188000000000002</v>
      </c>
      <c r="GR102" s="11">
        <v>0</v>
      </c>
      <c r="GS102" s="11">
        <v>0</v>
      </c>
      <c r="GT102" s="11">
        <v>0</v>
      </c>
      <c r="GU102" s="11">
        <v>0</v>
      </c>
      <c r="GV102" s="11">
        <v>0</v>
      </c>
      <c r="GW102" s="11">
        <v>0</v>
      </c>
      <c r="GX102" s="11">
        <v>0</v>
      </c>
      <c r="GY102" s="11">
        <v>0</v>
      </c>
      <c r="GZ102" s="11">
        <v>0</v>
      </c>
      <c r="HA102" s="11">
        <v>0</v>
      </c>
      <c r="HB102" s="11">
        <v>0</v>
      </c>
      <c r="HC102" s="11">
        <v>0</v>
      </c>
      <c r="HD102" s="11">
        <v>0</v>
      </c>
      <c r="HE102" s="11">
        <v>0</v>
      </c>
      <c r="HF102" s="11">
        <v>0</v>
      </c>
      <c r="HG102" s="11">
        <v>0</v>
      </c>
      <c r="HH102" s="11">
        <v>0</v>
      </c>
      <c r="HI102" s="11">
        <v>0</v>
      </c>
      <c r="HJ102" s="11">
        <v>0</v>
      </c>
      <c r="HK102" s="11">
        <v>0</v>
      </c>
      <c r="HL102" s="11">
        <v>0</v>
      </c>
      <c r="HM102" s="11">
        <v>0</v>
      </c>
      <c r="HN102" s="11">
        <v>0</v>
      </c>
      <c r="HO102" s="11">
        <v>0</v>
      </c>
      <c r="HP102" s="11">
        <v>0</v>
      </c>
      <c r="HQ102" s="11">
        <v>0</v>
      </c>
      <c r="HR102" s="11">
        <v>0</v>
      </c>
      <c r="HS102" s="11">
        <v>0</v>
      </c>
      <c r="HT102" s="11">
        <v>0</v>
      </c>
      <c r="HU102" s="11">
        <v>0</v>
      </c>
      <c r="HV102" s="11">
        <v>0</v>
      </c>
      <c r="HW102" s="11">
        <v>0</v>
      </c>
      <c r="HX102" s="11">
        <v>0</v>
      </c>
      <c r="HY102" s="11">
        <v>0</v>
      </c>
      <c r="HZ102" s="11">
        <v>0</v>
      </c>
      <c r="IA102" s="11">
        <v>0</v>
      </c>
      <c r="IB102" s="11">
        <v>0</v>
      </c>
      <c r="IC102" s="11">
        <v>0</v>
      </c>
      <c r="ID102" s="11">
        <v>0</v>
      </c>
      <c r="IE102" s="11">
        <v>0</v>
      </c>
      <c r="IF102" s="11">
        <v>0</v>
      </c>
      <c r="IG102" s="11">
        <v>0</v>
      </c>
      <c r="IH102" s="11">
        <v>0</v>
      </c>
      <c r="II102" s="11">
        <v>0</v>
      </c>
      <c r="IJ102" s="11">
        <v>0</v>
      </c>
      <c r="IK102" s="11">
        <v>0</v>
      </c>
      <c r="IL102" s="11">
        <v>0</v>
      </c>
      <c r="IM102" s="11">
        <v>0</v>
      </c>
      <c r="IN102" s="11">
        <v>0</v>
      </c>
      <c r="IO102" s="11">
        <v>0</v>
      </c>
      <c r="IP102" s="11">
        <v>0</v>
      </c>
      <c r="IQ102" s="11">
        <v>0</v>
      </c>
      <c r="IR102" s="11">
        <v>0</v>
      </c>
      <c r="IS102" s="11">
        <v>0</v>
      </c>
      <c r="IT102" s="11">
        <v>0</v>
      </c>
      <c r="IU102" s="11">
        <v>0</v>
      </c>
      <c r="IV102" s="11">
        <v>0</v>
      </c>
      <c r="IW102" s="11">
        <v>0</v>
      </c>
      <c r="IX102" s="11">
        <v>0</v>
      </c>
      <c r="IY102" s="11">
        <v>0</v>
      </c>
      <c r="IZ102" s="11">
        <v>0</v>
      </c>
      <c r="JA102" s="11">
        <v>0</v>
      </c>
      <c r="JB102" s="11">
        <v>0</v>
      </c>
      <c r="JC102" s="11">
        <v>0</v>
      </c>
      <c r="JD102" s="11">
        <v>0</v>
      </c>
      <c r="JE102" s="11">
        <v>0</v>
      </c>
      <c r="JF102" s="11">
        <v>14.999997827967064</v>
      </c>
      <c r="JG102" s="11">
        <v>0</v>
      </c>
      <c r="JH102" s="11">
        <v>0</v>
      </c>
      <c r="JI102" s="11">
        <v>0</v>
      </c>
      <c r="JJ102" s="11">
        <v>0</v>
      </c>
      <c r="JK102" s="11">
        <v>0</v>
      </c>
      <c r="JL102" s="11">
        <v>0</v>
      </c>
      <c r="JM102" s="11">
        <v>0</v>
      </c>
      <c r="JN102" s="11">
        <v>0</v>
      </c>
      <c r="JO102" s="11">
        <v>0</v>
      </c>
      <c r="JP102" s="11">
        <v>0</v>
      </c>
      <c r="JQ102" s="11">
        <v>0</v>
      </c>
      <c r="JR102" s="11">
        <v>0</v>
      </c>
      <c r="JS102" s="11">
        <v>0</v>
      </c>
      <c r="JT102" s="11">
        <v>0</v>
      </c>
      <c r="JU102" s="11">
        <v>0</v>
      </c>
      <c r="JV102" s="11">
        <v>0</v>
      </c>
      <c r="JW102" s="11">
        <v>0</v>
      </c>
      <c r="JX102" s="11">
        <v>0</v>
      </c>
      <c r="JY102" s="11">
        <v>0</v>
      </c>
      <c r="JZ102" s="11">
        <v>0</v>
      </c>
      <c r="KA102" s="11">
        <v>0</v>
      </c>
      <c r="KB102" s="11">
        <v>0</v>
      </c>
      <c r="KC102" s="11">
        <v>0</v>
      </c>
      <c r="KD102" s="11">
        <v>0</v>
      </c>
      <c r="KE102" s="11">
        <v>0</v>
      </c>
      <c r="KF102" s="11">
        <v>0</v>
      </c>
      <c r="KG102" s="11">
        <v>0</v>
      </c>
      <c r="KH102" s="11">
        <v>0</v>
      </c>
      <c r="KI102" s="11">
        <v>0</v>
      </c>
      <c r="KJ102" s="11">
        <v>0</v>
      </c>
      <c r="KK102" s="11">
        <v>0</v>
      </c>
      <c r="KL102" s="11">
        <v>0</v>
      </c>
      <c r="KM102" s="11">
        <v>0</v>
      </c>
      <c r="KN102" s="11">
        <v>0</v>
      </c>
      <c r="KO102" s="11">
        <v>0</v>
      </c>
      <c r="KP102" s="11">
        <v>0</v>
      </c>
      <c r="KQ102" s="11">
        <v>0</v>
      </c>
      <c r="KR102" s="11">
        <v>0</v>
      </c>
      <c r="KS102" s="11">
        <v>0</v>
      </c>
      <c r="KT102" s="11">
        <v>0</v>
      </c>
      <c r="KU102" s="11">
        <v>0</v>
      </c>
      <c r="KV102" s="11">
        <v>0</v>
      </c>
      <c r="KW102" s="11">
        <v>0</v>
      </c>
      <c r="KX102" s="11">
        <v>0</v>
      </c>
      <c r="KY102" s="11">
        <v>0</v>
      </c>
      <c r="KZ102" s="11">
        <v>0</v>
      </c>
      <c r="LA102" s="11">
        <v>0</v>
      </c>
      <c r="LB102" s="11">
        <v>0</v>
      </c>
      <c r="LC102" s="11">
        <v>0</v>
      </c>
      <c r="LD102" s="11">
        <v>0</v>
      </c>
      <c r="LE102" s="11">
        <v>0</v>
      </c>
      <c r="LF102" s="11">
        <v>0</v>
      </c>
      <c r="LG102" s="11">
        <v>0</v>
      </c>
      <c r="LH102" s="11">
        <v>0</v>
      </c>
      <c r="LI102" s="11">
        <v>0</v>
      </c>
      <c r="LJ102" s="11">
        <v>0</v>
      </c>
      <c r="LK102" s="11">
        <v>0</v>
      </c>
      <c r="LL102" s="11">
        <v>0</v>
      </c>
      <c r="LM102" s="11">
        <v>0</v>
      </c>
      <c r="LN102" s="11">
        <v>0</v>
      </c>
      <c r="LO102" s="11">
        <v>0</v>
      </c>
      <c r="LP102" s="11">
        <v>0</v>
      </c>
      <c r="LQ102" s="11">
        <v>0</v>
      </c>
      <c r="LR102" s="11">
        <v>0</v>
      </c>
      <c r="LS102" s="11">
        <v>0</v>
      </c>
      <c r="LT102" s="11">
        <v>0</v>
      </c>
      <c r="LU102" s="11">
        <v>0</v>
      </c>
      <c r="LV102" s="11">
        <v>0</v>
      </c>
      <c r="LW102" s="11">
        <v>0</v>
      </c>
      <c r="LX102" s="11">
        <v>0</v>
      </c>
      <c r="LY102" s="11">
        <v>0</v>
      </c>
      <c r="LZ102" s="11">
        <v>0</v>
      </c>
      <c r="MA102" s="11">
        <v>0</v>
      </c>
      <c r="MB102" s="11">
        <v>0</v>
      </c>
      <c r="MC102" s="11">
        <v>0</v>
      </c>
      <c r="MD102" s="11">
        <v>0</v>
      </c>
      <c r="ME102" s="11">
        <v>0</v>
      </c>
      <c r="MF102" s="11">
        <v>0</v>
      </c>
      <c r="MG102" s="11">
        <v>0</v>
      </c>
      <c r="MH102" s="11">
        <v>0</v>
      </c>
      <c r="MI102" s="11">
        <v>0</v>
      </c>
      <c r="MJ102" s="11">
        <v>0</v>
      </c>
      <c r="MK102" s="11">
        <v>0</v>
      </c>
      <c r="ML102" s="11">
        <v>0</v>
      </c>
      <c r="MM102" s="11">
        <v>0</v>
      </c>
      <c r="MN102" s="11">
        <v>0</v>
      </c>
      <c r="MO102" s="11">
        <v>0</v>
      </c>
      <c r="MP102" s="11">
        <v>0</v>
      </c>
      <c r="MQ102" s="11">
        <v>0</v>
      </c>
      <c r="MR102" s="11">
        <v>0</v>
      </c>
      <c r="MS102" s="11">
        <v>0</v>
      </c>
      <c r="MT102" s="11">
        <v>0</v>
      </c>
      <c r="MU102" s="11">
        <v>0</v>
      </c>
      <c r="MV102" s="11">
        <v>0</v>
      </c>
      <c r="MW102" s="11">
        <v>0</v>
      </c>
      <c r="MX102" s="11">
        <v>0</v>
      </c>
      <c r="MY102" s="11">
        <v>0</v>
      </c>
      <c r="MZ102" s="11">
        <v>0</v>
      </c>
      <c r="NA102" s="11">
        <v>0</v>
      </c>
      <c r="NB102" s="11">
        <v>0</v>
      </c>
      <c r="NC102" s="11">
        <v>0</v>
      </c>
      <c r="ND102" s="11">
        <v>0</v>
      </c>
      <c r="NE102" s="11">
        <v>0</v>
      </c>
      <c r="NF102" s="11">
        <v>0</v>
      </c>
      <c r="NG102" s="11">
        <v>0</v>
      </c>
      <c r="NH102" s="11">
        <v>0</v>
      </c>
      <c r="NI102" s="11">
        <v>0</v>
      </c>
      <c r="NJ102" s="11">
        <v>0</v>
      </c>
      <c r="NK102" s="11">
        <v>0</v>
      </c>
      <c r="NL102" s="11">
        <v>0</v>
      </c>
      <c r="NM102" s="11">
        <v>0</v>
      </c>
      <c r="NN102" s="11">
        <v>0</v>
      </c>
      <c r="NO102" s="11">
        <v>0</v>
      </c>
      <c r="NP102" s="11">
        <v>0</v>
      </c>
      <c r="NQ102" s="11">
        <v>0</v>
      </c>
      <c r="NR102" s="11">
        <v>0</v>
      </c>
      <c r="NS102" s="11">
        <v>0</v>
      </c>
      <c r="NT102" s="11">
        <v>0</v>
      </c>
      <c r="NU102" s="11">
        <v>0</v>
      </c>
      <c r="NV102" s="11">
        <v>0</v>
      </c>
      <c r="NW102" s="11">
        <v>0</v>
      </c>
      <c r="NX102" s="11">
        <v>0</v>
      </c>
      <c r="NY102" s="11">
        <v>0</v>
      </c>
      <c r="NZ102" s="11">
        <v>0</v>
      </c>
      <c r="OA102" s="11">
        <v>0</v>
      </c>
      <c r="OB102" s="11">
        <v>0</v>
      </c>
      <c r="OC102" s="11">
        <v>0</v>
      </c>
      <c r="OD102" s="11">
        <v>0</v>
      </c>
      <c r="OE102" s="11">
        <v>0</v>
      </c>
      <c r="OF102" s="11">
        <v>0</v>
      </c>
      <c r="OG102" s="11">
        <v>0</v>
      </c>
      <c r="OH102" s="11">
        <v>7.4660970426382942</v>
      </c>
      <c r="OI102" s="11">
        <v>0</v>
      </c>
      <c r="OJ102" s="11">
        <v>0</v>
      </c>
      <c r="OK102" s="11">
        <v>0</v>
      </c>
      <c r="OL102" s="11">
        <v>0</v>
      </c>
      <c r="OM102" s="11">
        <v>0</v>
      </c>
      <c r="ON102" s="11">
        <v>0</v>
      </c>
      <c r="OO102" s="11">
        <v>3.9962107529627842E-3</v>
      </c>
      <c r="OP102" s="11">
        <v>0</v>
      </c>
      <c r="OQ102" s="11">
        <v>0</v>
      </c>
      <c r="OR102" s="11">
        <v>4.639421956731729</v>
      </c>
      <c r="OS102" s="11">
        <v>0</v>
      </c>
      <c r="OT102" s="11">
        <v>0</v>
      </c>
      <c r="OU102" s="11">
        <v>0</v>
      </c>
      <c r="OV102" s="11">
        <v>0</v>
      </c>
      <c r="OW102" s="11">
        <v>0</v>
      </c>
      <c r="OX102" s="11">
        <v>0</v>
      </c>
      <c r="OY102" s="11">
        <v>2.4832396103535589E-3</v>
      </c>
      <c r="OZ102" s="11">
        <v>0</v>
      </c>
      <c r="PA102" s="11">
        <v>0</v>
      </c>
      <c r="PB102" s="11">
        <v>3.4897018779392415</v>
      </c>
      <c r="PC102" s="11">
        <v>3.9402217747171861E-3</v>
      </c>
      <c r="PD102" s="11">
        <v>0</v>
      </c>
      <c r="PE102" s="11">
        <v>0</v>
      </c>
      <c r="PF102" s="11">
        <v>0</v>
      </c>
      <c r="PG102" s="11">
        <v>0</v>
      </c>
      <c r="PH102" s="11">
        <v>0</v>
      </c>
      <c r="PI102" s="11">
        <v>0</v>
      </c>
      <c r="PJ102" s="11">
        <v>0</v>
      </c>
      <c r="PK102" s="11">
        <v>0</v>
      </c>
      <c r="PL102" s="11">
        <v>0.6421951738505165</v>
      </c>
      <c r="PM102" s="11">
        <v>7.2510245749655706E-4</v>
      </c>
      <c r="PN102" s="11">
        <v>0</v>
      </c>
      <c r="PO102" s="11">
        <v>0</v>
      </c>
      <c r="PP102" s="11">
        <v>0</v>
      </c>
      <c r="PQ102" s="11">
        <v>0</v>
      </c>
      <c r="PR102" s="11">
        <v>0</v>
      </c>
      <c r="PS102" s="11">
        <v>0</v>
      </c>
      <c r="PT102" s="11">
        <v>0</v>
      </c>
      <c r="PU102" s="11">
        <v>0</v>
      </c>
      <c r="PV102" s="11">
        <v>3.159991960618588</v>
      </c>
      <c r="PW102" s="11">
        <v>0</v>
      </c>
      <c r="PX102" s="11">
        <v>0</v>
      </c>
      <c r="PY102" s="11">
        <v>0</v>
      </c>
      <c r="PZ102" s="11">
        <v>0</v>
      </c>
      <c r="QA102" s="11">
        <v>0</v>
      </c>
      <c r="QB102" s="11">
        <v>0</v>
      </c>
      <c r="QC102" s="11">
        <v>0</v>
      </c>
      <c r="QD102" s="11">
        <v>0</v>
      </c>
      <c r="QE102" s="11">
        <v>0</v>
      </c>
      <c r="QF102" s="11">
        <v>0.46213454096544215</v>
      </c>
      <c r="QG102" s="11">
        <v>0</v>
      </c>
      <c r="QH102" s="11">
        <v>0</v>
      </c>
      <c r="QI102" s="11">
        <v>0</v>
      </c>
      <c r="QJ102" s="11">
        <v>0</v>
      </c>
      <c r="QK102" s="11">
        <v>0</v>
      </c>
      <c r="QL102" s="11">
        <v>0</v>
      </c>
      <c r="QM102" s="11">
        <v>0</v>
      </c>
      <c r="QN102" s="11">
        <v>0</v>
      </c>
      <c r="QO102" s="11">
        <v>0</v>
      </c>
      <c r="QP102" s="11">
        <v>1.8508007685219905</v>
      </c>
      <c r="QQ102" s="11">
        <v>0</v>
      </c>
      <c r="QR102" s="11">
        <v>0</v>
      </c>
      <c r="QS102" s="11">
        <v>0</v>
      </c>
      <c r="QT102" s="11">
        <v>0</v>
      </c>
      <c r="QU102" s="11">
        <v>0</v>
      </c>
      <c r="QV102" s="11">
        <v>0</v>
      </c>
      <c r="QW102" s="11">
        <v>0</v>
      </c>
      <c r="QX102" s="11">
        <v>0</v>
      </c>
      <c r="QY102" s="11">
        <v>0</v>
      </c>
      <c r="QZ102" s="11">
        <v>5.2878155547223117E-2</v>
      </c>
      <c r="RA102" s="11">
        <v>0</v>
      </c>
      <c r="RB102" s="11">
        <v>0</v>
      </c>
      <c r="RC102" s="11">
        <v>0</v>
      </c>
      <c r="RD102" s="11">
        <v>0</v>
      </c>
      <c r="RE102" s="11">
        <v>0</v>
      </c>
      <c r="RF102" s="11">
        <v>0</v>
      </c>
      <c r="RG102" s="11">
        <v>0</v>
      </c>
      <c r="RH102" s="11">
        <v>0</v>
      </c>
      <c r="RI102" s="11">
        <v>0</v>
      </c>
      <c r="RJ102" s="11">
        <v>0.78887627695800222</v>
      </c>
      <c r="RK102" s="11">
        <v>0</v>
      </c>
      <c r="RL102" s="11">
        <v>0</v>
      </c>
      <c r="RM102" s="11">
        <v>0</v>
      </c>
      <c r="RN102" s="11">
        <v>0</v>
      </c>
      <c r="RO102" s="11">
        <v>0</v>
      </c>
      <c r="RP102" s="11">
        <v>0</v>
      </c>
      <c r="RQ102" s="11">
        <v>0</v>
      </c>
      <c r="RR102" s="11">
        <v>0</v>
      </c>
      <c r="RS102" s="11">
        <v>0</v>
      </c>
      <c r="RT102" s="11">
        <v>1.3780535061303996</v>
      </c>
      <c r="RU102" s="11">
        <v>0</v>
      </c>
      <c r="RV102" s="11">
        <v>0</v>
      </c>
      <c r="RW102" s="11">
        <v>0</v>
      </c>
      <c r="RX102" s="11">
        <v>0</v>
      </c>
      <c r="RY102" s="11">
        <v>0</v>
      </c>
      <c r="RZ102" s="11">
        <v>0</v>
      </c>
      <c r="SA102" s="11">
        <v>0</v>
      </c>
      <c r="SB102" s="11">
        <v>0</v>
      </c>
      <c r="SC102" s="11">
        <v>0</v>
      </c>
      <c r="SD102" s="11">
        <v>1.5599365220172459</v>
      </c>
      <c r="SE102" s="11">
        <v>0</v>
      </c>
      <c r="SF102" s="11">
        <v>0</v>
      </c>
      <c r="SG102" s="11">
        <v>0</v>
      </c>
      <c r="SH102" s="11">
        <v>0</v>
      </c>
      <c r="SI102" s="11">
        <v>0</v>
      </c>
      <c r="SJ102" s="11">
        <v>0</v>
      </c>
      <c r="SK102" s="11">
        <v>0</v>
      </c>
      <c r="SL102" s="11">
        <v>0</v>
      </c>
      <c r="SM102" s="11">
        <v>0</v>
      </c>
      <c r="SN102" s="11">
        <v>0</v>
      </c>
      <c r="SO102" s="11">
        <v>0</v>
      </c>
      <c r="SP102" s="11">
        <v>0</v>
      </c>
      <c r="SQ102" s="11">
        <v>0</v>
      </c>
      <c r="SR102" s="11">
        <v>0</v>
      </c>
      <c r="SS102" s="11">
        <v>0</v>
      </c>
      <c r="ST102" s="11">
        <v>0</v>
      </c>
      <c r="SU102" s="11">
        <v>0</v>
      </c>
      <c r="SV102" s="11">
        <v>0</v>
      </c>
      <c r="SW102" s="11">
        <v>0</v>
      </c>
      <c r="SX102" s="11">
        <v>4.5281138348145165</v>
      </c>
      <c r="SY102" s="11">
        <v>0</v>
      </c>
      <c r="SZ102" s="11">
        <v>0</v>
      </c>
      <c r="TA102" s="11">
        <v>0</v>
      </c>
      <c r="TB102" s="11">
        <v>0</v>
      </c>
      <c r="TC102" s="11">
        <v>0</v>
      </c>
      <c r="TD102" s="11">
        <v>0</v>
      </c>
      <c r="TE102" s="11">
        <v>0</v>
      </c>
      <c r="TF102" s="11">
        <v>0</v>
      </c>
      <c r="TG102" s="11">
        <v>0</v>
      </c>
      <c r="TH102" s="11">
        <v>0.26258216479005531</v>
      </c>
      <c r="TI102" s="11">
        <v>0</v>
      </c>
      <c r="TJ102" s="11">
        <v>0</v>
      </c>
      <c r="TK102" s="11">
        <v>0</v>
      </c>
      <c r="TL102" s="11">
        <v>0</v>
      </c>
      <c r="TM102" s="11">
        <v>0</v>
      </c>
      <c r="TN102" s="11">
        <v>0</v>
      </c>
      <c r="TO102" s="11">
        <v>0</v>
      </c>
      <c r="TP102" s="11">
        <v>0</v>
      </c>
      <c r="TQ102" s="11">
        <v>0</v>
      </c>
      <c r="TR102" s="11">
        <v>0</v>
      </c>
      <c r="TS102" s="11">
        <v>0</v>
      </c>
      <c r="TT102" s="11">
        <v>0</v>
      </c>
      <c r="TU102" s="11">
        <v>0</v>
      </c>
      <c r="TV102" s="11">
        <v>0</v>
      </c>
      <c r="TW102" s="11">
        <v>0</v>
      </c>
      <c r="TX102" s="11">
        <v>0</v>
      </c>
      <c r="TY102" s="11">
        <v>0</v>
      </c>
      <c r="TZ102" s="11">
        <v>0</v>
      </c>
      <c r="UA102" s="11">
        <v>0</v>
      </c>
      <c r="UB102" s="11">
        <v>0</v>
      </c>
      <c r="UC102" s="11">
        <v>0</v>
      </c>
      <c r="UD102" s="11">
        <v>0</v>
      </c>
      <c r="UE102" s="11">
        <v>0</v>
      </c>
      <c r="UF102" s="11">
        <v>0</v>
      </c>
      <c r="UG102" s="11">
        <v>0</v>
      </c>
      <c r="UH102" s="11">
        <v>0</v>
      </c>
      <c r="UI102" s="11">
        <v>0</v>
      </c>
      <c r="UJ102" s="11">
        <v>0</v>
      </c>
      <c r="UK102" s="11">
        <v>0</v>
      </c>
      <c r="UL102" s="11">
        <v>0</v>
      </c>
      <c r="UM102" s="11">
        <v>0</v>
      </c>
      <c r="UN102" s="11">
        <v>0</v>
      </c>
      <c r="UO102" s="11">
        <v>0</v>
      </c>
      <c r="UP102" s="11">
        <v>0</v>
      </c>
      <c r="UQ102" s="11">
        <v>0</v>
      </c>
      <c r="UR102" s="11">
        <v>0</v>
      </c>
      <c r="US102" s="11">
        <v>0</v>
      </c>
      <c r="UT102" s="11">
        <v>0</v>
      </c>
      <c r="UU102" s="11">
        <v>0</v>
      </c>
      <c r="UV102" s="11">
        <v>0</v>
      </c>
      <c r="UW102" s="11">
        <v>0</v>
      </c>
      <c r="UX102" s="11">
        <v>0</v>
      </c>
      <c r="UY102" s="11">
        <v>0</v>
      </c>
      <c r="UZ102" s="11">
        <v>0</v>
      </c>
      <c r="VA102" s="11">
        <v>0</v>
      </c>
      <c r="VB102" s="11">
        <v>0</v>
      </c>
      <c r="VC102" s="11">
        <v>0</v>
      </c>
      <c r="VD102" s="11">
        <v>0</v>
      </c>
      <c r="VE102" s="11">
        <v>0</v>
      </c>
      <c r="VF102" s="11">
        <v>0</v>
      </c>
      <c r="VG102" s="11">
        <v>0</v>
      </c>
      <c r="VH102" s="11">
        <v>0</v>
      </c>
      <c r="VI102" s="11">
        <v>0</v>
      </c>
      <c r="VJ102" s="11">
        <v>0</v>
      </c>
      <c r="VK102" s="11">
        <v>0</v>
      </c>
      <c r="VL102" s="11">
        <v>0</v>
      </c>
      <c r="VM102" s="11">
        <v>0</v>
      </c>
      <c r="VN102" s="11">
        <v>0</v>
      </c>
      <c r="VO102" s="11">
        <v>0</v>
      </c>
      <c r="VP102" s="11">
        <v>0</v>
      </c>
      <c r="VQ102" s="11">
        <v>0</v>
      </c>
      <c r="VR102" s="11">
        <v>0</v>
      </c>
      <c r="VS102" s="11">
        <v>0</v>
      </c>
      <c r="VT102" s="11">
        <v>0</v>
      </c>
      <c r="VU102" s="11">
        <v>0</v>
      </c>
      <c r="VV102" s="11">
        <v>0</v>
      </c>
      <c r="VW102" s="11">
        <v>0</v>
      </c>
      <c r="VX102" s="11">
        <v>0</v>
      </c>
      <c r="VY102" s="11">
        <v>0</v>
      </c>
      <c r="VZ102" s="11">
        <v>0</v>
      </c>
      <c r="WA102" s="11">
        <v>0</v>
      </c>
      <c r="WB102" s="11">
        <v>0</v>
      </c>
      <c r="WC102" s="11">
        <v>0</v>
      </c>
      <c r="WD102" s="11">
        <v>0</v>
      </c>
      <c r="WE102" s="11">
        <v>0</v>
      </c>
      <c r="WF102" s="11">
        <v>0</v>
      </c>
      <c r="WG102" s="11">
        <v>0</v>
      </c>
      <c r="WH102" s="11">
        <v>0</v>
      </c>
      <c r="WI102" s="11">
        <v>0</v>
      </c>
      <c r="WJ102" s="11">
        <v>0</v>
      </c>
      <c r="WK102" s="11">
        <v>0</v>
      </c>
      <c r="WL102" s="11">
        <v>0</v>
      </c>
      <c r="WM102" s="11">
        <v>0</v>
      </c>
      <c r="WN102" s="11">
        <v>0</v>
      </c>
      <c r="WO102" s="11">
        <v>0</v>
      </c>
      <c r="WP102" s="11">
        <v>0</v>
      </c>
      <c r="WQ102" s="11">
        <v>0</v>
      </c>
      <c r="WR102" s="11">
        <v>0</v>
      </c>
      <c r="WS102" s="11">
        <v>0</v>
      </c>
      <c r="WT102" s="11">
        <v>0.20002862393256596</v>
      </c>
      <c r="WU102" s="11">
        <v>0</v>
      </c>
      <c r="WV102" s="11">
        <v>0</v>
      </c>
      <c r="WW102" s="11">
        <v>0</v>
      </c>
      <c r="WX102" s="11">
        <v>0</v>
      </c>
      <c r="WY102" s="11">
        <v>0</v>
      </c>
      <c r="WZ102" s="11">
        <v>0</v>
      </c>
      <c r="XA102" s="11">
        <v>0</v>
      </c>
      <c r="XB102" s="11">
        <v>0</v>
      </c>
      <c r="XC102" s="11">
        <v>0</v>
      </c>
      <c r="XD102" s="11">
        <v>0.36866967821089813</v>
      </c>
      <c r="XE102" s="11">
        <v>0</v>
      </c>
      <c r="XF102" s="11">
        <v>0</v>
      </c>
      <c r="XG102" s="11">
        <v>0</v>
      </c>
      <c r="XH102" s="11">
        <v>0</v>
      </c>
      <c r="XI102" s="11">
        <v>0</v>
      </c>
      <c r="XJ102" s="11">
        <v>0</v>
      </c>
      <c r="XK102" s="11">
        <v>0</v>
      </c>
      <c r="XL102" s="11">
        <v>0</v>
      </c>
      <c r="XM102" s="11">
        <v>0</v>
      </c>
      <c r="XN102" s="11">
        <v>0</v>
      </c>
      <c r="XO102" s="11">
        <v>0</v>
      </c>
      <c r="XP102" s="11">
        <v>0</v>
      </c>
    </row>
    <row r="103" spans="1:640">
      <c r="A103" s="6">
        <v>434</v>
      </c>
      <c r="B103" s="3" t="s">
        <v>220</v>
      </c>
      <c r="C103" s="8">
        <f t="shared" si="13"/>
        <v>-208.43880496418421</v>
      </c>
      <c r="D103" s="8">
        <f t="shared" si="14"/>
        <v>307.90688988835029</v>
      </c>
      <c r="E103" s="60">
        <f t="shared" si="17"/>
        <v>99.468084924166078</v>
      </c>
      <c r="F103" s="9">
        <f t="shared" si="15"/>
        <v>99.889468476455988</v>
      </c>
      <c r="G103" s="9">
        <f t="shared" si="16"/>
        <v>58.053795622873373</v>
      </c>
      <c r="H103" s="9">
        <f t="shared" si="18"/>
        <v>157.94326409932935</v>
      </c>
      <c r="I103" s="10">
        <f t="shared" si="19"/>
        <v>-108.54933648772823</v>
      </c>
      <c r="J103" s="10">
        <f t="shared" si="20"/>
        <v>365.96068551122369</v>
      </c>
      <c r="K103" s="10">
        <f t="shared" si="21"/>
        <v>257.4113490234954</v>
      </c>
      <c r="L103" s="57">
        <v>-217.63091129565052</v>
      </c>
      <c r="M103" s="57">
        <v>0.11820665324151559</v>
      </c>
      <c r="N103" s="57">
        <v>9.0738996782247909</v>
      </c>
      <c r="O103" s="57">
        <v>0</v>
      </c>
      <c r="P103" s="57">
        <v>0</v>
      </c>
      <c r="Q103" s="57">
        <v>0</v>
      </c>
      <c r="R103" s="57">
        <v>197.14518101720424</v>
      </c>
      <c r="S103" s="57">
        <v>82.446708871146058</v>
      </c>
      <c r="T103" s="57">
        <v>28.315000000000001</v>
      </c>
      <c r="U103" s="58">
        <v>98.197883770923951</v>
      </c>
      <c r="V103" s="58">
        <v>2.1753073724896713E-2</v>
      </c>
      <c r="W103" s="58">
        <v>1.6698316318071378</v>
      </c>
      <c r="X103" s="58">
        <v>0</v>
      </c>
      <c r="Y103" s="58">
        <v>0</v>
      </c>
      <c r="Z103" s="58">
        <v>0</v>
      </c>
      <c r="AA103" s="58">
        <v>57.716472226737181</v>
      </c>
      <c r="AB103" s="58">
        <v>0.33732339613619139</v>
      </c>
      <c r="AC103" s="58">
        <v>0</v>
      </c>
      <c r="AD103" s="59">
        <f t="shared" si="24"/>
        <v>-119.43302752472657</v>
      </c>
      <c r="AE103" s="59">
        <f t="shared" si="24"/>
        <v>0.13995972696641232</v>
      </c>
      <c r="AF103" s="59">
        <f t="shared" si="24"/>
        <v>10.743731310031929</v>
      </c>
      <c r="AG103" s="59">
        <f t="shared" si="23"/>
        <v>0</v>
      </c>
      <c r="AH103" s="59">
        <f t="shared" si="23"/>
        <v>0</v>
      </c>
      <c r="AI103" s="59">
        <f t="shared" si="23"/>
        <v>0</v>
      </c>
      <c r="AJ103" s="59">
        <f t="shared" si="22"/>
        <v>254.86165324394142</v>
      </c>
      <c r="AK103" s="59">
        <f t="shared" si="22"/>
        <v>82.784032267282242</v>
      </c>
      <c r="AL103" s="59">
        <f t="shared" si="22"/>
        <v>28.315000000000001</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0</v>
      </c>
      <c r="DC103" s="11">
        <v>0</v>
      </c>
      <c r="DD103" s="11">
        <v>0</v>
      </c>
      <c r="DE103" s="11">
        <v>0</v>
      </c>
      <c r="DF103" s="11">
        <v>0</v>
      </c>
      <c r="DG103" s="11">
        <v>0</v>
      </c>
      <c r="DH103" s="11">
        <v>0</v>
      </c>
      <c r="DI103" s="11">
        <v>0</v>
      </c>
      <c r="DJ103" s="11">
        <v>0</v>
      </c>
      <c r="DK103" s="11">
        <v>0</v>
      </c>
      <c r="DL103" s="11">
        <v>0</v>
      </c>
      <c r="DM103" s="11">
        <v>0</v>
      </c>
      <c r="DN103" s="11">
        <v>0</v>
      </c>
      <c r="DO103" s="11">
        <v>0</v>
      </c>
      <c r="DP103" s="11">
        <v>0</v>
      </c>
      <c r="DQ103" s="11">
        <v>0</v>
      </c>
      <c r="DR103" s="11">
        <v>0</v>
      </c>
      <c r="DS103" s="11">
        <v>0</v>
      </c>
      <c r="DT103" s="11">
        <v>0</v>
      </c>
      <c r="DU103" s="11">
        <v>0</v>
      </c>
      <c r="DV103" s="11">
        <v>0</v>
      </c>
      <c r="DW103" s="11">
        <v>0</v>
      </c>
      <c r="DX103" s="11">
        <v>0</v>
      </c>
      <c r="DY103" s="11">
        <v>0</v>
      </c>
      <c r="DZ103" s="11">
        <v>0</v>
      </c>
      <c r="EA103" s="11">
        <v>0</v>
      </c>
      <c r="EB103" s="11">
        <v>0</v>
      </c>
      <c r="EC103" s="11">
        <v>0</v>
      </c>
      <c r="ED103" s="11">
        <v>0</v>
      </c>
      <c r="EE103" s="11">
        <v>0</v>
      </c>
      <c r="EF103" s="11">
        <v>0</v>
      </c>
      <c r="EG103" s="11">
        <v>0</v>
      </c>
      <c r="EH103" s="11">
        <v>0</v>
      </c>
      <c r="EI103" s="11">
        <v>0</v>
      </c>
      <c r="EJ103" s="11">
        <v>0</v>
      </c>
      <c r="EK103" s="11">
        <v>0</v>
      </c>
      <c r="EL103" s="11">
        <v>0</v>
      </c>
      <c r="EM103" s="11">
        <v>0</v>
      </c>
      <c r="EN103" s="11">
        <v>0</v>
      </c>
      <c r="EO103" s="11">
        <v>0</v>
      </c>
      <c r="EP103" s="11">
        <v>0</v>
      </c>
      <c r="EQ103" s="11">
        <v>0</v>
      </c>
      <c r="ER103" s="11">
        <v>0</v>
      </c>
      <c r="ES103" s="11">
        <v>0</v>
      </c>
      <c r="ET103" s="11">
        <v>0</v>
      </c>
      <c r="EU103" s="11">
        <v>0</v>
      </c>
      <c r="EV103" s="11">
        <v>0</v>
      </c>
      <c r="EW103" s="11">
        <v>0</v>
      </c>
      <c r="EX103" s="11">
        <v>0</v>
      </c>
      <c r="EY103" s="11">
        <v>0</v>
      </c>
      <c r="EZ103" s="11">
        <v>0</v>
      </c>
      <c r="FA103" s="11">
        <v>0</v>
      </c>
      <c r="FB103" s="11">
        <v>0</v>
      </c>
      <c r="FC103" s="11">
        <v>0</v>
      </c>
      <c r="FD103" s="11">
        <v>0</v>
      </c>
      <c r="FE103" s="11">
        <v>0</v>
      </c>
      <c r="FF103" s="11">
        <v>0</v>
      </c>
      <c r="FG103" s="11">
        <v>0</v>
      </c>
      <c r="FH103" s="11">
        <v>0</v>
      </c>
      <c r="FI103" s="11">
        <v>0</v>
      </c>
      <c r="FJ103" s="11">
        <v>0</v>
      </c>
      <c r="FK103" s="11">
        <v>0</v>
      </c>
      <c r="FL103" s="11">
        <v>0</v>
      </c>
      <c r="FM103" s="11">
        <v>0</v>
      </c>
      <c r="FN103" s="11">
        <v>0</v>
      </c>
      <c r="FO103" s="11">
        <v>0</v>
      </c>
      <c r="FP103" s="11">
        <v>0</v>
      </c>
      <c r="FQ103" s="11">
        <v>0</v>
      </c>
      <c r="FR103" s="11">
        <v>0</v>
      </c>
      <c r="FS103" s="11">
        <v>0</v>
      </c>
      <c r="FT103" s="11">
        <v>0</v>
      </c>
      <c r="FU103" s="11">
        <v>0</v>
      </c>
      <c r="FV103" s="11">
        <v>0</v>
      </c>
      <c r="FW103" s="11">
        <v>0</v>
      </c>
      <c r="FX103" s="11">
        <v>0</v>
      </c>
      <c r="FY103" s="11">
        <v>0</v>
      </c>
      <c r="FZ103" s="11">
        <v>0</v>
      </c>
      <c r="GA103" s="11">
        <v>0</v>
      </c>
      <c r="GB103" s="11">
        <v>0</v>
      </c>
      <c r="GC103" s="11">
        <v>0</v>
      </c>
      <c r="GD103" s="11">
        <v>0</v>
      </c>
      <c r="GE103" s="11">
        <v>0</v>
      </c>
      <c r="GF103" s="11">
        <v>0</v>
      </c>
      <c r="GG103" s="11">
        <v>0</v>
      </c>
      <c r="GH103" s="11">
        <v>0</v>
      </c>
      <c r="GI103" s="11">
        <v>0</v>
      </c>
      <c r="GJ103" s="11">
        <v>0</v>
      </c>
      <c r="GK103" s="11">
        <v>0</v>
      </c>
      <c r="GL103" s="11">
        <v>0</v>
      </c>
      <c r="GM103" s="11">
        <v>0</v>
      </c>
      <c r="GN103" s="11">
        <v>0</v>
      </c>
      <c r="GO103" s="11">
        <v>0</v>
      </c>
      <c r="GP103" s="11">
        <v>0</v>
      </c>
      <c r="GQ103" s="11">
        <v>42.06</v>
      </c>
      <c r="GR103" s="11">
        <v>0</v>
      </c>
      <c r="GS103" s="11">
        <v>0</v>
      </c>
      <c r="GT103" s="11">
        <v>0</v>
      </c>
      <c r="GU103" s="11">
        <v>0</v>
      </c>
      <c r="GV103" s="11">
        <v>0</v>
      </c>
      <c r="GW103" s="11">
        <v>0</v>
      </c>
      <c r="GX103" s="11">
        <v>-7.7080000000000002</v>
      </c>
      <c r="GY103" s="11">
        <v>0</v>
      </c>
      <c r="GZ103" s="11">
        <v>0</v>
      </c>
      <c r="HA103" s="11">
        <v>0</v>
      </c>
      <c r="HB103" s="11">
        <v>0</v>
      </c>
      <c r="HC103" s="11">
        <v>0</v>
      </c>
      <c r="HD103" s="11">
        <v>0</v>
      </c>
      <c r="HE103" s="11">
        <v>0</v>
      </c>
      <c r="HF103" s="11">
        <v>0</v>
      </c>
      <c r="HG103" s="11">
        <v>22.450896467988251</v>
      </c>
      <c r="HH103" s="11">
        <v>0</v>
      </c>
      <c r="HI103" s="11">
        <v>0</v>
      </c>
      <c r="HJ103" s="11">
        <v>0</v>
      </c>
      <c r="HK103" s="11">
        <v>0</v>
      </c>
      <c r="HL103" s="11">
        <v>0</v>
      </c>
      <c r="HM103" s="11">
        <v>0</v>
      </c>
      <c r="HN103" s="11">
        <v>0</v>
      </c>
      <c r="HO103" s="11">
        <v>0</v>
      </c>
      <c r="HP103" s="11">
        <v>0</v>
      </c>
      <c r="HQ103" s="11">
        <v>2.611629915152323</v>
      </c>
      <c r="HR103" s="11">
        <v>0</v>
      </c>
      <c r="HS103" s="11">
        <v>0</v>
      </c>
      <c r="HT103" s="11">
        <v>0</v>
      </c>
      <c r="HU103" s="11">
        <v>0</v>
      </c>
      <c r="HV103" s="11">
        <v>0</v>
      </c>
      <c r="HW103" s="11">
        <v>0</v>
      </c>
      <c r="HX103" s="11">
        <v>0</v>
      </c>
      <c r="HY103" s="11">
        <v>0</v>
      </c>
      <c r="HZ103" s="11">
        <v>0</v>
      </c>
      <c r="IA103" s="11">
        <v>0</v>
      </c>
      <c r="IB103" s="11">
        <v>0</v>
      </c>
      <c r="IC103" s="11">
        <v>28.315000000000001</v>
      </c>
      <c r="ID103" s="11">
        <v>0</v>
      </c>
      <c r="IE103" s="11">
        <v>0</v>
      </c>
      <c r="IF103" s="11">
        <v>0</v>
      </c>
      <c r="IG103" s="11">
        <v>0</v>
      </c>
      <c r="IH103" s="11">
        <v>0</v>
      </c>
      <c r="II103" s="11">
        <v>0</v>
      </c>
      <c r="IJ103" s="11">
        <v>0</v>
      </c>
      <c r="IK103" s="11">
        <v>0</v>
      </c>
      <c r="IL103" s="11">
        <v>0</v>
      </c>
      <c r="IM103" s="11">
        <v>0</v>
      </c>
      <c r="IN103" s="11">
        <v>0</v>
      </c>
      <c r="IO103" s="11">
        <v>0</v>
      </c>
      <c r="IP103" s="11">
        <v>0</v>
      </c>
      <c r="IQ103" s="11">
        <v>0</v>
      </c>
      <c r="IR103" s="11">
        <v>0</v>
      </c>
      <c r="IS103" s="11">
        <v>0</v>
      </c>
      <c r="IT103" s="11">
        <v>0</v>
      </c>
      <c r="IU103" s="11">
        <v>0</v>
      </c>
      <c r="IV103" s="11">
        <v>0</v>
      </c>
      <c r="IW103" s="11">
        <v>0</v>
      </c>
      <c r="IX103" s="11">
        <v>0</v>
      </c>
      <c r="IY103" s="11">
        <v>0</v>
      </c>
      <c r="IZ103" s="11">
        <v>0</v>
      </c>
      <c r="JA103" s="11">
        <v>0</v>
      </c>
      <c r="JB103" s="11">
        <v>0</v>
      </c>
      <c r="JC103" s="11">
        <v>0</v>
      </c>
      <c r="JD103" s="11">
        <v>0</v>
      </c>
      <c r="JE103" s="11">
        <v>0</v>
      </c>
      <c r="JF103" s="11">
        <v>79.999988415824347</v>
      </c>
      <c r="JG103" s="11">
        <v>0</v>
      </c>
      <c r="JH103" s="11">
        <v>0</v>
      </c>
      <c r="JI103" s="11">
        <v>0</v>
      </c>
      <c r="JJ103" s="11">
        <v>0</v>
      </c>
      <c r="JK103" s="11">
        <v>0</v>
      </c>
      <c r="JL103" s="11">
        <v>0</v>
      </c>
      <c r="JM103" s="11">
        <v>0</v>
      </c>
      <c r="JN103" s="11">
        <v>0</v>
      </c>
      <c r="JO103" s="11">
        <v>0</v>
      </c>
      <c r="JP103" s="11">
        <v>0</v>
      </c>
      <c r="JQ103" s="11">
        <v>0</v>
      </c>
      <c r="JR103" s="11">
        <v>0</v>
      </c>
      <c r="JS103" s="11">
        <v>0</v>
      </c>
      <c r="JT103" s="11">
        <v>0</v>
      </c>
      <c r="JU103" s="11">
        <v>0</v>
      </c>
      <c r="JV103" s="11">
        <v>0</v>
      </c>
      <c r="JW103" s="11">
        <v>0</v>
      </c>
      <c r="JX103" s="11">
        <v>0</v>
      </c>
      <c r="JY103" s="11">
        <v>0</v>
      </c>
      <c r="JZ103" s="11">
        <v>0</v>
      </c>
      <c r="KA103" s="11">
        <v>0</v>
      </c>
      <c r="KB103" s="11">
        <v>0</v>
      </c>
      <c r="KC103" s="11">
        <v>0</v>
      </c>
      <c r="KD103" s="11">
        <v>0</v>
      </c>
      <c r="KE103" s="11">
        <v>0</v>
      </c>
      <c r="KF103" s="11">
        <v>0</v>
      </c>
      <c r="KG103" s="11">
        <v>0</v>
      </c>
      <c r="KH103" s="11">
        <v>0</v>
      </c>
      <c r="KI103" s="11">
        <v>0</v>
      </c>
      <c r="KJ103" s="11">
        <v>0</v>
      </c>
      <c r="KK103" s="11">
        <v>0</v>
      </c>
      <c r="KL103" s="11">
        <v>0</v>
      </c>
      <c r="KM103" s="11">
        <v>0</v>
      </c>
      <c r="KN103" s="11">
        <v>0</v>
      </c>
      <c r="KO103" s="11">
        <v>0</v>
      </c>
      <c r="KP103" s="11">
        <v>0</v>
      </c>
      <c r="KQ103" s="11">
        <v>0</v>
      </c>
      <c r="KR103" s="11">
        <v>0</v>
      </c>
      <c r="KS103" s="11">
        <v>0</v>
      </c>
      <c r="KT103" s="11">
        <v>0</v>
      </c>
      <c r="KU103" s="11">
        <v>0</v>
      </c>
      <c r="KV103" s="11">
        <v>0</v>
      </c>
      <c r="KW103" s="11">
        <v>0</v>
      </c>
      <c r="KX103" s="11">
        <v>0</v>
      </c>
      <c r="KY103" s="11">
        <v>0</v>
      </c>
      <c r="KZ103" s="11">
        <v>0</v>
      </c>
      <c r="LA103" s="11">
        <v>0</v>
      </c>
      <c r="LB103" s="11">
        <v>0</v>
      </c>
      <c r="LC103" s="11">
        <v>0</v>
      </c>
      <c r="LD103" s="11">
        <v>0</v>
      </c>
      <c r="LE103" s="11">
        <v>0</v>
      </c>
      <c r="LF103" s="11">
        <v>0</v>
      </c>
      <c r="LG103" s="11">
        <v>0</v>
      </c>
      <c r="LH103" s="11">
        <v>0</v>
      </c>
      <c r="LI103" s="11">
        <v>0</v>
      </c>
      <c r="LJ103" s="11">
        <v>0</v>
      </c>
      <c r="LK103" s="11">
        <v>0</v>
      </c>
      <c r="LL103" s="11">
        <v>0</v>
      </c>
      <c r="LM103" s="11">
        <v>0</v>
      </c>
      <c r="LN103" s="11">
        <v>0</v>
      </c>
      <c r="LO103" s="11">
        <v>0</v>
      </c>
      <c r="LP103" s="11">
        <v>0</v>
      </c>
      <c r="LQ103" s="11">
        <v>0</v>
      </c>
      <c r="LR103" s="11">
        <v>0</v>
      </c>
      <c r="LS103" s="11">
        <v>0</v>
      </c>
      <c r="LT103" s="11">
        <v>0</v>
      </c>
      <c r="LU103" s="11">
        <v>0</v>
      </c>
      <c r="LV103" s="11">
        <v>0</v>
      </c>
      <c r="LW103" s="11">
        <v>0</v>
      </c>
      <c r="LX103" s="11">
        <v>0</v>
      </c>
      <c r="LY103" s="11">
        <v>0</v>
      </c>
      <c r="LZ103" s="11">
        <v>0</v>
      </c>
      <c r="MA103" s="11">
        <v>0</v>
      </c>
      <c r="MB103" s="11">
        <v>0</v>
      </c>
      <c r="MC103" s="11">
        <v>0</v>
      </c>
      <c r="MD103" s="11">
        <v>0</v>
      </c>
      <c r="ME103" s="11">
        <v>0</v>
      </c>
      <c r="MF103" s="11">
        <v>0</v>
      </c>
      <c r="MG103" s="11">
        <v>0</v>
      </c>
      <c r="MH103" s="11">
        <v>0</v>
      </c>
      <c r="MI103" s="11">
        <v>0</v>
      </c>
      <c r="MJ103" s="11">
        <v>0</v>
      </c>
      <c r="MK103" s="11">
        <v>0</v>
      </c>
      <c r="ML103" s="11">
        <v>0</v>
      </c>
      <c r="MM103" s="11">
        <v>0</v>
      </c>
      <c r="MN103" s="11">
        <v>0</v>
      </c>
      <c r="MO103" s="11">
        <v>0</v>
      </c>
      <c r="MP103" s="11">
        <v>0</v>
      </c>
      <c r="MQ103" s="11">
        <v>0</v>
      </c>
      <c r="MR103" s="11">
        <v>0</v>
      </c>
      <c r="MS103" s="11">
        <v>0</v>
      </c>
      <c r="MT103" s="11">
        <v>0</v>
      </c>
      <c r="MU103" s="11">
        <v>0</v>
      </c>
      <c r="MV103" s="11">
        <v>0</v>
      </c>
      <c r="MW103" s="11">
        <v>0</v>
      </c>
      <c r="MX103" s="11">
        <v>0</v>
      </c>
      <c r="MY103" s="11">
        <v>0</v>
      </c>
      <c r="MZ103" s="11">
        <v>0</v>
      </c>
      <c r="NA103" s="11">
        <v>0</v>
      </c>
      <c r="NB103" s="11">
        <v>0</v>
      </c>
      <c r="NC103" s="11">
        <v>0</v>
      </c>
      <c r="ND103" s="11">
        <v>0</v>
      </c>
      <c r="NE103" s="11">
        <v>0</v>
      </c>
      <c r="NF103" s="11">
        <v>0</v>
      </c>
      <c r="NG103" s="11">
        <v>0</v>
      </c>
      <c r="NH103" s="11">
        <v>0</v>
      </c>
      <c r="NI103" s="11">
        <v>0</v>
      </c>
      <c r="NJ103" s="11">
        <v>0</v>
      </c>
      <c r="NK103" s="11">
        <v>0</v>
      </c>
      <c r="NL103" s="11">
        <v>0</v>
      </c>
      <c r="NM103" s="11">
        <v>0</v>
      </c>
      <c r="NN103" s="11">
        <v>0</v>
      </c>
      <c r="NO103" s="11">
        <v>0</v>
      </c>
      <c r="NP103" s="11">
        <v>0</v>
      </c>
      <c r="NQ103" s="11">
        <v>0</v>
      </c>
      <c r="NR103" s="11">
        <v>0</v>
      </c>
      <c r="NS103" s="11">
        <v>0</v>
      </c>
      <c r="NT103" s="11">
        <v>0</v>
      </c>
      <c r="NU103" s="11">
        <v>0</v>
      </c>
      <c r="NV103" s="11">
        <v>0</v>
      </c>
      <c r="NW103" s="11">
        <v>0</v>
      </c>
      <c r="NX103" s="11">
        <v>0</v>
      </c>
      <c r="NY103" s="11">
        <v>0</v>
      </c>
      <c r="NZ103" s="11">
        <v>0</v>
      </c>
      <c r="OA103" s="11">
        <v>0</v>
      </c>
      <c r="OB103" s="11">
        <v>0</v>
      </c>
      <c r="OC103" s="11">
        <v>0</v>
      </c>
      <c r="OD103" s="11">
        <v>0</v>
      </c>
      <c r="OE103" s="11">
        <v>0</v>
      </c>
      <c r="OF103" s="11">
        <v>0</v>
      </c>
      <c r="OG103" s="11">
        <v>0</v>
      </c>
      <c r="OH103" s="11">
        <v>223.97985535327894</v>
      </c>
      <c r="OI103" s="11">
        <v>0</v>
      </c>
      <c r="OJ103" s="11">
        <v>0</v>
      </c>
      <c r="OK103" s="11">
        <v>0</v>
      </c>
      <c r="OL103" s="11">
        <v>0</v>
      </c>
      <c r="OM103" s="11">
        <v>0</v>
      </c>
      <c r="ON103" s="11">
        <v>0</v>
      </c>
      <c r="OO103" s="11">
        <v>7.9616271760056784E-2</v>
      </c>
      <c r="OP103" s="11">
        <v>0</v>
      </c>
      <c r="OQ103" s="11">
        <v>0</v>
      </c>
      <c r="OR103" s="11">
        <v>139.18075975401453</v>
      </c>
      <c r="OS103" s="11">
        <v>0</v>
      </c>
      <c r="OT103" s="11">
        <v>0</v>
      </c>
      <c r="OU103" s="11">
        <v>0</v>
      </c>
      <c r="OV103" s="11">
        <v>0</v>
      </c>
      <c r="OW103" s="11">
        <v>0</v>
      </c>
      <c r="OX103" s="11">
        <v>0</v>
      </c>
      <c r="OY103" s="11">
        <v>4.94734366841557E-2</v>
      </c>
      <c r="OZ103" s="11">
        <v>0</v>
      </c>
      <c r="PA103" s="11">
        <v>0</v>
      </c>
      <c r="PB103" s="11">
        <v>104.69081981189049</v>
      </c>
      <c r="PC103" s="11">
        <v>0.11820665324151559</v>
      </c>
      <c r="PD103" s="11">
        <v>9.0738996782247909</v>
      </c>
      <c r="PE103" s="11">
        <v>0</v>
      </c>
      <c r="PF103" s="11">
        <v>0</v>
      </c>
      <c r="PG103" s="11">
        <v>0</v>
      </c>
      <c r="PH103" s="11">
        <v>150.47744469253112</v>
      </c>
      <c r="PI103" s="11">
        <v>0</v>
      </c>
      <c r="PJ103" s="11">
        <v>0</v>
      </c>
      <c r="PK103" s="11">
        <v>0</v>
      </c>
      <c r="PL103" s="11">
        <v>19.265811688576765</v>
      </c>
      <c r="PM103" s="11">
        <v>2.1753073724896713E-2</v>
      </c>
      <c r="PN103" s="11">
        <v>1.6698316318071378</v>
      </c>
      <c r="PO103" s="11">
        <v>0</v>
      </c>
      <c r="PP103" s="11">
        <v>0</v>
      </c>
      <c r="PQ103" s="11">
        <v>0</v>
      </c>
      <c r="PR103" s="11">
        <v>27.691731882829913</v>
      </c>
      <c r="PS103" s="11">
        <v>0</v>
      </c>
      <c r="PT103" s="11">
        <v>0</v>
      </c>
      <c r="PU103" s="11">
        <v>0</v>
      </c>
      <c r="PV103" s="11">
        <v>-819.90469340550339</v>
      </c>
      <c r="PW103" s="11">
        <v>0</v>
      </c>
      <c r="PX103" s="11">
        <v>0</v>
      </c>
      <c r="PY103" s="11">
        <v>0</v>
      </c>
      <c r="PZ103" s="11">
        <v>0</v>
      </c>
      <c r="QA103" s="11">
        <v>0</v>
      </c>
      <c r="QB103" s="11">
        <v>0</v>
      </c>
      <c r="QC103" s="11">
        <v>0</v>
      </c>
      <c r="QD103" s="11">
        <v>0</v>
      </c>
      <c r="QE103" s="11">
        <v>0</v>
      </c>
      <c r="QF103" s="11">
        <v>-119.90735541244563</v>
      </c>
      <c r="QG103" s="11">
        <v>0</v>
      </c>
      <c r="QH103" s="11">
        <v>0</v>
      </c>
      <c r="QI103" s="11">
        <v>0</v>
      </c>
      <c r="QJ103" s="11">
        <v>0</v>
      </c>
      <c r="QK103" s="11">
        <v>0</v>
      </c>
      <c r="QL103" s="11">
        <v>0</v>
      </c>
      <c r="QM103" s="11">
        <v>0</v>
      </c>
      <c r="QN103" s="11">
        <v>0</v>
      </c>
      <c r="QO103" s="11">
        <v>0</v>
      </c>
      <c r="QP103" s="11">
        <v>72.192429977008288</v>
      </c>
      <c r="QQ103" s="11">
        <v>0</v>
      </c>
      <c r="QR103" s="11">
        <v>0</v>
      </c>
      <c r="QS103" s="11">
        <v>0</v>
      </c>
      <c r="QT103" s="11">
        <v>0</v>
      </c>
      <c r="QU103" s="11">
        <v>0</v>
      </c>
      <c r="QV103" s="11">
        <v>0</v>
      </c>
      <c r="QW103" s="11">
        <v>10.075104183561653</v>
      </c>
      <c r="QX103" s="11">
        <v>0</v>
      </c>
      <c r="QY103" s="11">
        <v>0</v>
      </c>
      <c r="QZ103" s="11">
        <v>2.0625680551801109</v>
      </c>
      <c r="RA103" s="11">
        <v>0</v>
      </c>
      <c r="RB103" s="11">
        <v>0</v>
      </c>
      <c r="RC103" s="11">
        <v>0</v>
      </c>
      <c r="RD103" s="11">
        <v>0</v>
      </c>
      <c r="RE103" s="11">
        <v>0</v>
      </c>
      <c r="RF103" s="11">
        <v>0</v>
      </c>
      <c r="RG103" s="11">
        <v>0.28784995945203568</v>
      </c>
      <c r="RH103" s="11">
        <v>0</v>
      </c>
      <c r="RI103" s="11">
        <v>0</v>
      </c>
      <c r="RJ103" s="11">
        <v>38.634506242905786</v>
      </c>
      <c r="RK103" s="11">
        <v>0</v>
      </c>
      <c r="RL103" s="11">
        <v>0</v>
      </c>
      <c r="RM103" s="11">
        <v>0</v>
      </c>
      <c r="RN103" s="11">
        <v>0</v>
      </c>
      <c r="RO103" s="11">
        <v>0</v>
      </c>
      <c r="RP103" s="11">
        <v>0</v>
      </c>
      <c r="RQ103" s="11">
        <v>0</v>
      </c>
      <c r="RR103" s="11">
        <v>0</v>
      </c>
      <c r="RS103" s="11">
        <v>0</v>
      </c>
      <c r="RT103" s="11">
        <v>41.381966583673119</v>
      </c>
      <c r="RU103" s="11">
        <v>0</v>
      </c>
      <c r="RV103" s="11">
        <v>0</v>
      </c>
      <c r="RW103" s="11">
        <v>0</v>
      </c>
      <c r="RX103" s="11">
        <v>0</v>
      </c>
      <c r="RY103" s="11">
        <v>0</v>
      </c>
      <c r="RZ103" s="11">
        <v>24.216839856684846</v>
      </c>
      <c r="SA103" s="11">
        <v>0</v>
      </c>
      <c r="SB103" s="11">
        <v>0</v>
      </c>
      <c r="SC103" s="11">
        <v>0</v>
      </c>
      <c r="SD103" s="11">
        <v>46.843784177898634</v>
      </c>
      <c r="SE103" s="11">
        <v>0</v>
      </c>
      <c r="SF103" s="11">
        <v>0</v>
      </c>
      <c r="SG103" s="11">
        <v>0</v>
      </c>
      <c r="SH103" s="11">
        <v>0</v>
      </c>
      <c r="SI103" s="11">
        <v>0</v>
      </c>
      <c r="SJ103" s="11">
        <v>27.413110428754948</v>
      </c>
      <c r="SK103" s="11">
        <v>0</v>
      </c>
      <c r="SL103" s="11">
        <v>0</v>
      </c>
      <c r="SM103" s="11">
        <v>0</v>
      </c>
      <c r="SN103" s="11">
        <v>0</v>
      </c>
      <c r="SO103" s="11">
        <v>0</v>
      </c>
      <c r="SP103" s="11">
        <v>0</v>
      </c>
      <c r="SQ103" s="11">
        <v>0</v>
      </c>
      <c r="SR103" s="11">
        <v>0</v>
      </c>
      <c r="SS103" s="11">
        <v>0</v>
      </c>
      <c r="ST103" s="11">
        <v>0</v>
      </c>
      <c r="SU103" s="11">
        <v>0</v>
      </c>
      <c r="SV103" s="11">
        <v>0</v>
      </c>
      <c r="SW103" s="11">
        <v>0</v>
      </c>
      <c r="SX103" s="11">
        <v>72.449821357032263</v>
      </c>
      <c r="SY103" s="11">
        <v>0</v>
      </c>
      <c r="SZ103" s="11">
        <v>0</v>
      </c>
      <c r="TA103" s="11">
        <v>0</v>
      </c>
      <c r="TB103" s="11">
        <v>0</v>
      </c>
      <c r="TC103" s="11">
        <v>0</v>
      </c>
      <c r="TD103" s="11">
        <v>0</v>
      </c>
      <c r="TE103" s="11">
        <v>0</v>
      </c>
      <c r="TF103" s="11">
        <v>0</v>
      </c>
      <c r="TG103" s="11">
        <v>0</v>
      </c>
      <c r="TH103" s="11">
        <v>1.0505130567478547</v>
      </c>
      <c r="TI103" s="11">
        <v>0</v>
      </c>
      <c r="TJ103" s="11">
        <v>0</v>
      </c>
      <c r="TK103" s="11">
        <v>0</v>
      </c>
      <c r="TL103" s="11">
        <v>0</v>
      </c>
      <c r="TM103" s="11">
        <v>0</v>
      </c>
      <c r="TN103" s="11">
        <v>0</v>
      </c>
      <c r="TO103" s="11">
        <v>0</v>
      </c>
      <c r="TP103" s="11">
        <v>0</v>
      </c>
      <c r="TQ103" s="11">
        <v>0</v>
      </c>
      <c r="TR103" s="11">
        <v>0</v>
      </c>
      <c r="TS103" s="11">
        <v>0</v>
      </c>
      <c r="TT103" s="11">
        <v>0</v>
      </c>
      <c r="TU103" s="11">
        <v>0</v>
      </c>
      <c r="TV103" s="11">
        <v>0</v>
      </c>
      <c r="TW103" s="11">
        <v>0</v>
      </c>
      <c r="TX103" s="11">
        <v>0</v>
      </c>
      <c r="TY103" s="11">
        <v>0</v>
      </c>
      <c r="TZ103" s="11">
        <v>0</v>
      </c>
      <c r="UA103" s="11">
        <v>0</v>
      </c>
      <c r="UB103" s="11">
        <v>0</v>
      </c>
      <c r="UC103" s="11">
        <v>0</v>
      </c>
      <c r="UD103" s="11">
        <v>0</v>
      </c>
      <c r="UE103" s="11">
        <v>0</v>
      </c>
      <c r="UF103" s="11">
        <v>0</v>
      </c>
      <c r="UG103" s="11">
        <v>0</v>
      </c>
      <c r="UH103" s="11">
        <v>0</v>
      </c>
      <c r="UI103" s="11">
        <v>0</v>
      </c>
      <c r="UJ103" s="11">
        <v>0</v>
      </c>
      <c r="UK103" s="11">
        <v>0</v>
      </c>
      <c r="UL103" s="11">
        <v>0</v>
      </c>
      <c r="UM103" s="11">
        <v>0</v>
      </c>
      <c r="UN103" s="11">
        <v>0</v>
      </c>
      <c r="UO103" s="11">
        <v>0</v>
      </c>
      <c r="UP103" s="11">
        <v>0</v>
      </c>
      <c r="UQ103" s="11">
        <v>0</v>
      </c>
      <c r="UR103" s="11">
        <v>0</v>
      </c>
      <c r="US103" s="11">
        <v>0</v>
      </c>
      <c r="UT103" s="11">
        <v>0</v>
      </c>
      <c r="UU103" s="11">
        <v>0</v>
      </c>
      <c r="UV103" s="11">
        <v>0</v>
      </c>
      <c r="UW103" s="11">
        <v>0</v>
      </c>
      <c r="UX103" s="11">
        <v>0</v>
      </c>
      <c r="UY103" s="11">
        <v>0</v>
      </c>
      <c r="UZ103" s="11">
        <v>0</v>
      </c>
      <c r="VA103" s="11">
        <v>0</v>
      </c>
      <c r="VB103" s="11">
        <v>0</v>
      </c>
      <c r="VC103" s="11">
        <v>0</v>
      </c>
      <c r="VD103" s="11">
        <v>0</v>
      </c>
      <c r="VE103" s="11">
        <v>0</v>
      </c>
      <c r="VF103" s="11">
        <v>0</v>
      </c>
      <c r="VG103" s="11">
        <v>0</v>
      </c>
      <c r="VH103" s="11">
        <v>0</v>
      </c>
      <c r="VI103" s="11">
        <v>0</v>
      </c>
      <c r="VJ103" s="11">
        <v>0</v>
      </c>
      <c r="VK103" s="11">
        <v>0</v>
      </c>
      <c r="VL103" s="11">
        <v>0</v>
      </c>
      <c r="VM103" s="11">
        <v>0</v>
      </c>
      <c r="VN103" s="11">
        <v>0</v>
      </c>
      <c r="VO103" s="11">
        <v>0</v>
      </c>
      <c r="VP103" s="11">
        <v>0</v>
      </c>
      <c r="VQ103" s="11">
        <v>0</v>
      </c>
      <c r="VR103" s="11">
        <v>0</v>
      </c>
      <c r="VS103" s="11">
        <v>0</v>
      </c>
      <c r="VT103" s="11">
        <v>0</v>
      </c>
      <c r="VU103" s="11">
        <v>0</v>
      </c>
      <c r="VV103" s="11">
        <v>0</v>
      </c>
      <c r="VW103" s="11">
        <v>0</v>
      </c>
      <c r="VX103" s="11">
        <v>0</v>
      </c>
      <c r="VY103" s="11">
        <v>0</v>
      </c>
      <c r="VZ103" s="11">
        <v>0</v>
      </c>
      <c r="WA103" s="11">
        <v>0</v>
      </c>
      <c r="WB103" s="11">
        <v>0</v>
      </c>
      <c r="WC103" s="11">
        <v>0</v>
      </c>
      <c r="WD103" s="11">
        <v>0</v>
      </c>
      <c r="WE103" s="11">
        <v>0</v>
      </c>
      <c r="WF103" s="11">
        <v>0</v>
      </c>
      <c r="WG103" s="11">
        <v>0</v>
      </c>
      <c r="WH103" s="11">
        <v>0</v>
      </c>
      <c r="WI103" s="11">
        <v>0</v>
      </c>
      <c r="WJ103" s="11">
        <v>0</v>
      </c>
      <c r="WK103" s="11">
        <v>0</v>
      </c>
      <c r="WL103" s="11">
        <v>0</v>
      </c>
      <c r="WM103" s="11">
        <v>0</v>
      </c>
      <c r="WN103" s="11">
        <v>0</v>
      </c>
      <c r="WO103" s="11">
        <v>0</v>
      </c>
      <c r="WP103" s="11">
        <v>0</v>
      </c>
      <c r="WQ103" s="11">
        <v>0</v>
      </c>
      <c r="WR103" s="11">
        <v>0</v>
      </c>
      <c r="WS103" s="11">
        <v>0</v>
      </c>
      <c r="WT103" s="11">
        <v>5.8338697273160944</v>
      </c>
      <c r="WU103" s="11">
        <v>0</v>
      </c>
      <c r="WV103" s="11">
        <v>0</v>
      </c>
      <c r="WW103" s="11">
        <v>0</v>
      </c>
      <c r="WX103" s="11">
        <v>0</v>
      </c>
      <c r="WY103" s="11">
        <v>0</v>
      </c>
      <c r="WZ103" s="11">
        <v>0</v>
      </c>
      <c r="XA103" s="11">
        <v>0</v>
      </c>
      <c r="XB103" s="11">
        <v>0</v>
      </c>
      <c r="XC103" s="11">
        <v>0</v>
      </c>
      <c r="XD103" s="11">
        <v>10.752315507699521</v>
      </c>
      <c r="XE103" s="11">
        <v>0</v>
      </c>
      <c r="XF103" s="11">
        <v>0</v>
      </c>
      <c r="XG103" s="11">
        <v>0</v>
      </c>
      <c r="XH103" s="11">
        <v>0</v>
      </c>
      <c r="XI103" s="11">
        <v>0</v>
      </c>
      <c r="XJ103" s="11">
        <v>0</v>
      </c>
      <c r="XK103" s="11">
        <v>0</v>
      </c>
      <c r="XL103" s="11">
        <v>0</v>
      </c>
      <c r="XM103" s="11">
        <v>0</v>
      </c>
      <c r="XN103" s="11">
        <v>0</v>
      </c>
      <c r="XO103" s="11">
        <v>0</v>
      </c>
      <c r="XP103" s="11">
        <v>0</v>
      </c>
    </row>
    <row r="104" spans="1:640">
      <c r="A104" s="6">
        <v>438</v>
      </c>
      <c r="B104" s="3" t="s">
        <v>221</v>
      </c>
      <c r="C104" s="8">
        <f t="shared" si="13"/>
        <v>255.57253344912721</v>
      </c>
      <c r="D104" s="8">
        <f t="shared" si="14"/>
        <v>347.00458279631897</v>
      </c>
      <c r="E104" s="60">
        <f t="shared" si="17"/>
        <v>602.57711624544618</v>
      </c>
      <c r="F104" s="9">
        <f t="shared" si="15"/>
        <v>396.24504027174214</v>
      </c>
      <c r="G104" s="9">
        <f t="shared" si="16"/>
        <v>1136.2196408272632</v>
      </c>
      <c r="H104" s="9">
        <f t="shared" si="18"/>
        <v>1532.4646810990052</v>
      </c>
      <c r="I104" s="10">
        <f t="shared" si="19"/>
        <v>651.8175737208694</v>
      </c>
      <c r="J104" s="10">
        <f t="shared" si="20"/>
        <v>1483.2242236235822</v>
      </c>
      <c r="K104" s="10">
        <f t="shared" si="21"/>
        <v>2135.0417973444514</v>
      </c>
      <c r="L104" s="57">
        <v>111.87208040195679</v>
      </c>
      <c r="M104" s="57">
        <v>143.70045304717041</v>
      </c>
      <c r="N104" s="57">
        <v>0</v>
      </c>
      <c r="O104" s="57">
        <v>0</v>
      </c>
      <c r="P104" s="57">
        <v>6.5008640509287012</v>
      </c>
      <c r="Q104" s="57">
        <v>0</v>
      </c>
      <c r="R104" s="57">
        <v>0</v>
      </c>
      <c r="S104" s="57">
        <v>340.50371874539024</v>
      </c>
      <c r="T104" s="57">
        <v>0</v>
      </c>
      <c r="U104" s="58">
        <v>41.754213318912534</v>
      </c>
      <c r="V104" s="58">
        <v>354.49082695282959</v>
      </c>
      <c r="W104" s="58">
        <v>0</v>
      </c>
      <c r="X104" s="58">
        <v>224.69300000000001</v>
      </c>
      <c r="Y104" s="58">
        <v>4.039627564892843</v>
      </c>
      <c r="Z104" s="58">
        <v>0</v>
      </c>
      <c r="AA104" s="58">
        <v>0</v>
      </c>
      <c r="AB104" s="58">
        <v>907.48701326237028</v>
      </c>
      <c r="AC104" s="58">
        <v>0</v>
      </c>
      <c r="AD104" s="59">
        <f t="shared" si="24"/>
        <v>153.62629372086934</v>
      </c>
      <c r="AE104" s="59">
        <f t="shared" si="24"/>
        <v>498.19128000000001</v>
      </c>
      <c r="AF104" s="59">
        <f t="shared" si="24"/>
        <v>0</v>
      </c>
      <c r="AG104" s="59">
        <f t="shared" si="23"/>
        <v>224.69300000000001</v>
      </c>
      <c r="AH104" s="59">
        <f t="shared" si="23"/>
        <v>10.540491615821544</v>
      </c>
      <c r="AI104" s="59">
        <f t="shared" si="23"/>
        <v>0</v>
      </c>
      <c r="AJ104" s="59">
        <f t="shared" si="22"/>
        <v>0</v>
      </c>
      <c r="AK104" s="59">
        <f t="shared" si="22"/>
        <v>1247.9907320077605</v>
      </c>
      <c r="AL104" s="59">
        <f t="shared" si="22"/>
        <v>0</v>
      </c>
      <c r="AM104" s="11">
        <v>0</v>
      </c>
      <c r="AN104" s="11">
        <v>25.349575486051688</v>
      </c>
      <c r="AO104" s="11">
        <v>0</v>
      </c>
      <c r="AP104" s="11">
        <v>0</v>
      </c>
      <c r="AQ104" s="11">
        <v>0</v>
      </c>
      <c r="AR104" s="11">
        <v>0</v>
      </c>
      <c r="AS104" s="11">
        <v>0</v>
      </c>
      <c r="AT104" s="11">
        <v>52.500577383220886</v>
      </c>
      <c r="AU104" s="11">
        <v>0</v>
      </c>
      <c r="AV104" s="11">
        <v>0</v>
      </c>
      <c r="AW104" s="11">
        <v>0</v>
      </c>
      <c r="AX104" s="11">
        <v>1.8374245139483134</v>
      </c>
      <c r="AY104" s="11">
        <v>0</v>
      </c>
      <c r="AZ104" s="11">
        <v>0</v>
      </c>
      <c r="BA104" s="11">
        <v>0</v>
      </c>
      <c r="BB104" s="11">
        <v>0</v>
      </c>
      <c r="BC104" s="11">
        <v>0</v>
      </c>
      <c r="BD104" s="11">
        <v>3.8054226167791128</v>
      </c>
      <c r="BE104" s="11">
        <v>0</v>
      </c>
      <c r="BF104" s="11">
        <v>0</v>
      </c>
      <c r="BG104" s="11">
        <v>0</v>
      </c>
      <c r="BH104" s="11">
        <v>17.708229738750948</v>
      </c>
      <c r="BI104" s="11">
        <v>0</v>
      </c>
      <c r="BJ104" s="11">
        <v>0</v>
      </c>
      <c r="BK104" s="11">
        <v>0</v>
      </c>
      <c r="BL104" s="11">
        <v>0</v>
      </c>
      <c r="BM104" s="11">
        <v>0</v>
      </c>
      <c r="BN104" s="11">
        <v>0</v>
      </c>
      <c r="BO104" s="11">
        <v>0</v>
      </c>
      <c r="BP104" s="11">
        <v>0</v>
      </c>
      <c r="BQ104" s="11">
        <v>0</v>
      </c>
      <c r="BR104" s="11">
        <v>9.4067402612490536</v>
      </c>
      <c r="BS104" s="11">
        <v>0</v>
      </c>
      <c r="BT104" s="11">
        <v>0</v>
      </c>
      <c r="BU104" s="11">
        <v>0</v>
      </c>
      <c r="BV104" s="11">
        <v>0</v>
      </c>
      <c r="BW104" s="11">
        <v>0</v>
      </c>
      <c r="BX104" s="11">
        <v>0</v>
      </c>
      <c r="BY104" s="11">
        <v>0</v>
      </c>
      <c r="BZ104" s="11">
        <v>0</v>
      </c>
      <c r="CA104" s="11">
        <v>0</v>
      </c>
      <c r="CB104" s="11">
        <v>13.036102051407617</v>
      </c>
      <c r="CC104" s="11">
        <v>0</v>
      </c>
      <c r="CD104" s="11">
        <v>0</v>
      </c>
      <c r="CE104" s="11">
        <v>0</v>
      </c>
      <c r="CF104" s="11">
        <v>0</v>
      </c>
      <c r="CG104" s="11">
        <v>0</v>
      </c>
      <c r="CH104" s="11">
        <v>185.24877584703242</v>
      </c>
      <c r="CI104" s="11">
        <v>0</v>
      </c>
      <c r="CJ104" s="11">
        <v>0</v>
      </c>
      <c r="CK104" s="11">
        <v>0</v>
      </c>
      <c r="CL104" s="11">
        <v>13.990927948592383</v>
      </c>
      <c r="CM104" s="11">
        <v>0</v>
      </c>
      <c r="CN104" s="11">
        <v>0</v>
      </c>
      <c r="CO104" s="11">
        <v>0</v>
      </c>
      <c r="CP104" s="11">
        <v>0</v>
      </c>
      <c r="CQ104" s="11">
        <v>0</v>
      </c>
      <c r="CR104" s="11">
        <v>198.81727415296754</v>
      </c>
      <c r="CS104" s="11">
        <v>0</v>
      </c>
      <c r="CT104" s="11">
        <v>0</v>
      </c>
      <c r="CU104" s="11">
        <v>0</v>
      </c>
      <c r="CV104" s="11">
        <v>3.5714757709601495</v>
      </c>
      <c r="CW104" s="11">
        <v>0</v>
      </c>
      <c r="CX104" s="11">
        <v>0</v>
      </c>
      <c r="CY104" s="11">
        <v>0</v>
      </c>
      <c r="CZ104" s="11">
        <v>0</v>
      </c>
      <c r="DA104" s="11">
        <v>0</v>
      </c>
      <c r="DB104" s="11">
        <v>5.1997882162380611</v>
      </c>
      <c r="DC104" s="11">
        <v>0</v>
      </c>
      <c r="DD104" s="11">
        <v>0</v>
      </c>
      <c r="DE104" s="11">
        <v>0</v>
      </c>
      <c r="DF104" s="11">
        <v>108.78807422903985</v>
      </c>
      <c r="DG104" s="11">
        <v>0</v>
      </c>
      <c r="DH104" s="11">
        <v>0</v>
      </c>
      <c r="DI104" s="11">
        <v>0</v>
      </c>
      <c r="DJ104" s="11">
        <v>0</v>
      </c>
      <c r="DK104" s="11">
        <v>0</v>
      </c>
      <c r="DL104" s="11">
        <v>158.38689178376191</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1">
        <v>0</v>
      </c>
      <c r="ES104" s="11">
        <v>0</v>
      </c>
      <c r="ET104" s="11">
        <v>0</v>
      </c>
      <c r="EU104" s="11">
        <v>0</v>
      </c>
      <c r="EV104" s="11">
        <v>0</v>
      </c>
      <c r="EW104" s="11">
        <v>0</v>
      </c>
      <c r="EX104" s="11">
        <v>0</v>
      </c>
      <c r="EY104" s="11">
        <v>0</v>
      </c>
      <c r="EZ104" s="11">
        <v>0</v>
      </c>
      <c r="FA104" s="11">
        <v>0</v>
      </c>
      <c r="FB104" s="11">
        <v>0</v>
      </c>
      <c r="FC104" s="11">
        <v>0</v>
      </c>
      <c r="FD104" s="11">
        <v>108.10811</v>
      </c>
      <c r="FE104" s="11">
        <v>0</v>
      </c>
      <c r="FF104" s="11">
        <v>0</v>
      </c>
      <c r="FG104" s="11">
        <v>0</v>
      </c>
      <c r="FH104" s="11">
        <v>0</v>
      </c>
      <c r="FI104" s="11">
        <v>0</v>
      </c>
      <c r="FJ104" s="11">
        <v>324.32432</v>
      </c>
      <c r="FK104" s="11">
        <v>0</v>
      </c>
      <c r="FL104" s="11">
        <v>0</v>
      </c>
      <c r="FM104" s="11">
        <v>0</v>
      </c>
      <c r="FN104" s="11">
        <v>0</v>
      </c>
      <c r="FO104" s="11">
        <v>0</v>
      </c>
      <c r="FP104" s="11">
        <v>0</v>
      </c>
      <c r="FQ104" s="11">
        <v>0</v>
      </c>
      <c r="FR104" s="11">
        <v>0</v>
      </c>
      <c r="FS104" s="11">
        <v>0</v>
      </c>
      <c r="FT104" s="11">
        <v>0</v>
      </c>
      <c r="FU104" s="11">
        <v>0</v>
      </c>
      <c r="FV104" s="11">
        <v>0</v>
      </c>
      <c r="FW104" s="11">
        <v>0</v>
      </c>
      <c r="FX104" s="11">
        <v>0</v>
      </c>
      <c r="FY104" s="11">
        <v>0</v>
      </c>
      <c r="FZ104" s="11">
        <v>0</v>
      </c>
      <c r="GA104" s="11">
        <v>0</v>
      </c>
      <c r="GB104" s="11">
        <v>0</v>
      </c>
      <c r="GC104" s="11">
        <v>0</v>
      </c>
      <c r="GD104" s="11">
        <v>0</v>
      </c>
      <c r="GE104" s="11">
        <v>0</v>
      </c>
      <c r="GF104" s="11">
        <v>0</v>
      </c>
      <c r="GG104" s="11">
        <v>0</v>
      </c>
      <c r="GH104" s="11">
        <v>27.027000000000001</v>
      </c>
      <c r="GI104" s="11">
        <v>0</v>
      </c>
      <c r="GJ104" s="11">
        <v>0</v>
      </c>
      <c r="GK104" s="11">
        <v>0</v>
      </c>
      <c r="GL104" s="11">
        <v>0</v>
      </c>
      <c r="GM104" s="11">
        <v>0</v>
      </c>
      <c r="GN104" s="11">
        <v>0</v>
      </c>
      <c r="GO104" s="11">
        <v>0</v>
      </c>
      <c r="GP104" s="11">
        <v>0</v>
      </c>
      <c r="GQ104" s="11">
        <v>4.2510000000000003</v>
      </c>
      <c r="GR104" s="11">
        <v>0</v>
      </c>
      <c r="GS104" s="11">
        <v>0</v>
      </c>
      <c r="GT104" s="11">
        <v>0</v>
      </c>
      <c r="GU104" s="11">
        <v>0</v>
      </c>
      <c r="GV104" s="11">
        <v>0</v>
      </c>
      <c r="GW104" s="11">
        <v>0</v>
      </c>
      <c r="GX104" s="11">
        <v>0</v>
      </c>
      <c r="GY104" s="11">
        <v>0</v>
      </c>
      <c r="GZ104" s="11">
        <v>0</v>
      </c>
      <c r="HA104" s="11">
        <v>0</v>
      </c>
      <c r="HB104" s="11">
        <v>0</v>
      </c>
      <c r="HC104" s="11">
        <v>0</v>
      </c>
      <c r="HD104" s="11">
        <v>0</v>
      </c>
      <c r="HE104" s="11">
        <v>0</v>
      </c>
      <c r="HF104" s="11">
        <v>0</v>
      </c>
      <c r="HG104" s="11">
        <v>0</v>
      </c>
      <c r="HH104" s="11">
        <v>0</v>
      </c>
      <c r="HI104" s="11">
        <v>0</v>
      </c>
      <c r="HJ104" s="11">
        <v>0</v>
      </c>
      <c r="HK104" s="11">
        <v>0</v>
      </c>
      <c r="HL104" s="11">
        <v>0</v>
      </c>
      <c r="HM104" s="11">
        <v>0</v>
      </c>
      <c r="HN104" s="11">
        <v>0</v>
      </c>
      <c r="HO104" s="11">
        <v>0</v>
      </c>
      <c r="HP104" s="11">
        <v>0</v>
      </c>
      <c r="HQ104" s="11">
        <v>0</v>
      </c>
      <c r="HR104" s="11">
        <v>0</v>
      </c>
      <c r="HS104" s="11">
        <v>0</v>
      </c>
      <c r="HT104" s="11">
        <v>0</v>
      </c>
      <c r="HU104" s="11">
        <v>0</v>
      </c>
      <c r="HV104" s="11">
        <v>27.562999999999999</v>
      </c>
      <c r="HW104" s="11">
        <v>0</v>
      </c>
      <c r="HX104" s="11">
        <v>0</v>
      </c>
      <c r="HY104" s="11">
        <v>0</v>
      </c>
      <c r="HZ104" s="11">
        <v>0</v>
      </c>
      <c r="IA104" s="11">
        <v>0</v>
      </c>
      <c r="IB104" s="11">
        <v>88.203000000000003</v>
      </c>
      <c r="IC104" s="11">
        <v>0</v>
      </c>
      <c r="ID104" s="11">
        <v>0</v>
      </c>
      <c r="IE104" s="11">
        <v>0</v>
      </c>
      <c r="IF104" s="11">
        <v>112.35955</v>
      </c>
      <c r="IG104" s="11">
        <v>0</v>
      </c>
      <c r="IH104" s="11">
        <v>0</v>
      </c>
      <c r="II104" s="11">
        <v>0</v>
      </c>
      <c r="IJ104" s="11">
        <v>0</v>
      </c>
      <c r="IK104" s="11">
        <v>0</v>
      </c>
      <c r="IL104" s="11">
        <v>0</v>
      </c>
      <c r="IM104" s="11">
        <v>0</v>
      </c>
      <c r="IN104" s="11">
        <v>0</v>
      </c>
      <c r="IO104" s="11">
        <v>0</v>
      </c>
      <c r="IP104" s="11">
        <v>0</v>
      </c>
      <c r="IQ104" s="11">
        <v>0</v>
      </c>
      <c r="IR104" s="11">
        <v>216.91973999999999</v>
      </c>
      <c r="IS104" s="11">
        <v>0</v>
      </c>
      <c r="IT104" s="11">
        <v>0</v>
      </c>
      <c r="IU104" s="11">
        <v>0</v>
      </c>
      <c r="IV104" s="11">
        <v>0</v>
      </c>
      <c r="IW104" s="11">
        <v>0</v>
      </c>
      <c r="IX104" s="11">
        <v>0</v>
      </c>
      <c r="IY104" s="11">
        <v>0</v>
      </c>
      <c r="IZ104" s="11">
        <v>0</v>
      </c>
      <c r="JA104" s="11">
        <v>0</v>
      </c>
      <c r="JB104" s="11">
        <v>0</v>
      </c>
      <c r="JC104" s="11">
        <v>0</v>
      </c>
      <c r="JD104" s="11">
        <v>0</v>
      </c>
      <c r="JE104" s="11">
        <v>0</v>
      </c>
      <c r="JF104" s="11">
        <v>0</v>
      </c>
      <c r="JG104" s="11">
        <v>0</v>
      </c>
      <c r="JH104" s="11">
        <v>0</v>
      </c>
      <c r="JI104" s="11">
        <v>0</v>
      </c>
      <c r="JJ104" s="11">
        <v>0</v>
      </c>
      <c r="JK104" s="11">
        <v>0</v>
      </c>
      <c r="JL104" s="11">
        <v>0</v>
      </c>
      <c r="JM104" s="11">
        <v>0</v>
      </c>
      <c r="JN104" s="11">
        <v>0</v>
      </c>
      <c r="JO104" s="11">
        <v>0</v>
      </c>
      <c r="JP104" s="11">
        <v>1.1919999999999999</v>
      </c>
      <c r="JQ104" s="11">
        <v>0</v>
      </c>
      <c r="JR104" s="11">
        <v>0</v>
      </c>
      <c r="JS104" s="11">
        <v>0</v>
      </c>
      <c r="JT104" s="11">
        <v>0</v>
      </c>
      <c r="JU104" s="11">
        <v>0</v>
      </c>
      <c r="JV104" s="11">
        <v>0</v>
      </c>
      <c r="JW104" s="11">
        <v>0</v>
      </c>
      <c r="JX104" s="11">
        <v>0</v>
      </c>
      <c r="JY104" s="11">
        <v>0</v>
      </c>
      <c r="JZ104" s="11">
        <v>0</v>
      </c>
      <c r="KA104" s="11">
        <v>0</v>
      </c>
      <c r="KB104" s="11">
        <v>0</v>
      </c>
      <c r="KC104" s="11">
        <v>0</v>
      </c>
      <c r="KD104" s="11">
        <v>0</v>
      </c>
      <c r="KE104" s="11">
        <v>0</v>
      </c>
      <c r="KF104" s="11">
        <v>0</v>
      </c>
      <c r="KG104" s="11">
        <v>0</v>
      </c>
      <c r="KH104" s="11">
        <v>0</v>
      </c>
      <c r="KI104" s="11">
        <v>0</v>
      </c>
      <c r="KJ104" s="11">
        <v>0</v>
      </c>
      <c r="KK104" s="11">
        <v>0</v>
      </c>
      <c r="KL104" s="11">
        <v>0</v>
      </c>
      <c r="KM104" s="11">
        <v>0</v>
      </c>
      <c r="KN104" s="11">
        <v>0</v>
      </c>
      <c r="KO104" s="11">
        <v>0</v>
      </c>
      <c r="KP104" s="11">
        <v>0</v>
      </c>
      <c r="KQ104" s="11">
        <v>0</v>
      </c>
      <c r="KR104" s="11">
        <v>0</v>
      </c>
      <c r="KS104" s="11">
        <v>0</v>
      </c>
      <c r="KT104" s="11">
        <v>0</v>
      </c>
      <c r="KU104" s="11">
        <v>0</v>
      </c>
      <c r="KV104" s="11">
        <v>0</v>
      </c>
      <c r="KW104" s="11">
        <v>0</v>
      </c>
      <c r="KX104" s="11">
        <v>0</v>
      </c>
      <c r="KY104" s="11">
        <v>0</v>
      </c>
      <c r="KZ104" s="11">
        <v>0</v>
      </c>
      <c r="LA104" s="11">
        <v>0</v>
      </c>
      <c r="LB104" s="11">
        <v>0</v>
      </c>
      <c r="LC104" s="11">
        <v>0</v>
      </c>
      <c r="LD104" s="11">
        <v>0.33912173720615857</v>
      </c>
      <c r="LE104" s="11">
        <v>0</v>
      </c>
      <c r="LF104" s="11">
        <v>0</v>
      </c>
      <c r="LG104" s="11">
        <v>0</v>
      </c>
      <c r="LH104" s="11">
        <v>0</v>
      </c>
      <c r="LI104" s="11">
        <v>0</v>
      </c>
      <c r="LJ104" s="11">
        <v>0</v>
      </c>
      <c r="LK104" s="11">
        <v>0</v>
      </c>
      <c r="LL104" s="11">
        <v>0</v>
      </c>
      <c r="LM104" s="11">
        <v>0</v>
      </c>
      <c r="LN104" s="11">
        <v>0.35486514766870136</v>
      </c>
      <c r="LO104" s="11">
        <v>0</v>
      </c>
      <c r="LP104" s="11">
        <v>0</v>
      </c>
      <c r="LQ104" s="11">
        <v>0</v>
      </c>
      <c r="LR104" s="11">
        <v>0</v>
      </c>
      <c r="LS104" s="11">
        <v>0</v>
      </c>
      <c r="LT104" s="11">
        <v>0</v>
      </c>
      <c r="LU104" s="11">
        <v>0</v>
      </c>
      <c r="LV104" s="11">
        <v>0</v>
      </c>
      <c r="LW104" s="11">
        <v>0</v>
      </c>
      <c r="LX104" s="11">
        <v>0</v>
      </c>
      <c r="LY104" s="11">
        <v>0</v>
      </c>
      <c r="LZ104" s="11">
        <v>0</v>
      </c>
      <c r="MA104" s="11">
        <v>0</v>
      </c>
      <c r="MB104" s="11">
        <v>29.445070000000001</v>
      </c>
      <c r="MC104" s="11">
        <v>0</v>
      </c>
      <c r="MD104" s="11">
        <v>0</v>
      </c>
      <c r="ME104" s="11">
        <v>0</v>
      </c>
      <c r="MF104" s="11">
        <v>0</v>
      </c>
      <c r="MG104" s="11">
        <v>0</v>
      </c>
      <c r="MH104" s="11">
        <v>0</v>
      </c>
      <c r="MI104" s="11">
        <v>0</v>
      </c>
      <c r="MJ104" s="11">
        <v>0</v>
      </c>
      <c r="MK104" s="11">
        <v>0</v>
      </c>
      <c r="ML104" s="11">
        <v>0</v>
      </c>
      <c r="MM104" s="11">
        <v>0</v>
      </c>
      <c r="MN104" s="11">
        <v>0</v>
      </c>
      <c r="MO104" s="11">
        <v>0</v>
      </c>
      <c r="MP104" s="11">
        <v>0</v>
      </c>
      <c r="MQ104" s="11">
        <v>0</v>
      </c>
      <c r="MR104" s="11">
        <v>0</v>
      </c>
      <c r="MS104" s="11">
        <v>0</v>
      </c>
      <c r="MT104" s="11">
        <v>0</v>
      </c>
      <c r="MU104" s="11">
        <v>0</v>
      </c>
      <c r="MV104" s="11">
        <v>0</v>
      </c>
      <c r="MW104" s="11">
        <v>0</v>
      </c>
      <c r="MX104" s="11">
        <v>0</v>
      </c>
      <c r="MY104" s="11">
        <v>0</v>
      </c>
      <c r="MZ104" s="11">
        <v>0</v>
      </c>
      <c r="NA104" s="11">
        <v>0</v>
      </c>
      <c r="NB104" s="11">
        <v>0</v>
      </c>
      <c r="NC104" s="11">
        <v>0</v>
      </c>
      <c r="ND104" s="11">
        <v>0</v>
      </c>
      <c r="NE104" s="11">
        <v>0</v>
      </c>
      <c r="NF104" s="11">
        <v>0</v>
      </c>
      <c r="NG104" s="11">
        <v>0</v>
      </c>
      <c r="NH104" s="11">
        <v>0</v>
      </c>
      <c r="NI104" s="11">
        <v>0</v>
      </c>
      <c r="NJ104" s="11">
        <v>0</v>
      </c>
      <c r="NK104" s="11">
        <v>0</v>
      </c>
      <c r="NL104" s="11">
        <v>0</v>
      </c>
      <c r="NM104" s="11">
        <v>0</v>
      </c>
      <c r="NN104" s="11">
        <v>0</v>
      </c>
      <c r="NO104" s="11">
        <v>0</v>
      </c>
      <c r="NP104" s="11">
        <v>0</v>
      </c>
      <c r="NQ104" s="11">
        <v>0</v>
      </c>
      <c r="NR104" s="11">
        <v>0</v>
      </c>
      <c r="NS104" s="11">
        <v>0</v>
      </c>
      <c r="NT104" s="11">
        <v>0</v>
      </c>
      <c r="NU104" s="11">
        <v>0</v>
      </c>
      <c r="NV104" s="11">
        <v>0</v>
      </c>
      <c r="NW104" s="11">
        <v>0</v>
      </c>
      <c r="NX104" s="11">
        <v>0</v>
      </c>
      <c r="NY104" s="11">
        <v>0</v>
      </c>
      <c r="NZ104" s="11">
        <v>0</v>
      </c>
      <c r="OA104" s="11">
        <v>0</v>
      </c>
      <c r="OB104" s="11">
        <v>0</v>
      </c>
      <c r="OC104" s="11">
        <v>0</v>
      </c>
      <c r="OD104" s="11">
        <v>0</v>
      </c>
      <c r="OE104" s="11">
        <v>212.96024059431741</v>
      </c>
      <c r="OF104" s="11">
        <v>0</v>
      </c>
      <c r="OG104" s="11">
        <v>0</v>
      </c>
      <c r="OH104" s="11">
        <v>67.193933098861592</v>
      </c>
      <c r="OI104" s="11">
        <v>0</v>
      </c>
      <c r="OJ104" s="11">
        <v>0</v>
      </c>
      <c r="OK104" s="11">
        <v>0</v>
      </c>
      <c r="OL104" s="11">
        <v>6.5008640509287012</v>
      </c>
      <c r="OM104" s="11">
        <v>0</v>
      </c>
      <c r="ON104" s="11">
        <v>0</v>
      </c>
      <c r="OO104" s="11">
        <v>2.8678688933027042E-2</v>
      </c>
      <c r="OP104" s="11">
        <v>0</v>
      </c>
      <c r="OQ104" s="11">
        <v>0</v>
      </c>
      <c r="OR104" s="11">
        <v>41.754213318912534</v>
      </c>
      <c r="OS104" s="11">
        <v>0</v>
      </c>
      <c r="OT104" s="11">
        <v>0</v>
      </c>
      <c r="OU104" s="11">
        <v>0</v>
      </c>
      <c r="OV104" s="11">
        <v>4.039627564892843</v>
      </c>
      <c r="OW104" s="11">
        <v>0</v>
      </c>
      <c r="OX104" s="11">
        <v>0</v>
      </c>
      <c r="OY104" s="11">
        <v>1.7820896027243186E-2</v>
      </c>
      <c r="OZ104" s="11">
        <v>0</v>
      </c>
      <c r="PA104" s="11">
        <v>0</v>
      </c>
      <c r="PB104" s="11">
        <v>0</v>
      </c>
      <c r="PC104" s="11">
        <v>0</v>
      </c>
      <c r="PD104" s="11">
        <v>0</v>
      </c>
      <c r="PE104" s="11">
        <v>0</v>
      </c>
      <c r="PF104" s="11">
        <v>0</v>
      </c>
      <c r="PG104" s="11">
        <v>0</v>
      </c>
      <c r="PH104" s="11">
        <v>0</v>
      </c>
      <c r="PI104" s="11">
        <v>0</v>
      </c>
      <c r="PJ104" s="11">
        <v>0</v>
      </c>
      <c r="PK104" s="11">
        <v>0</v>
      </c>
      <c r="PL104" s="11">
        <v>0</v>
      </c>
      <c r="PM104" s="11">
        <v>0</v>
      </c>
      <c r="PN104" s="11">
        <v>0</v>
      </c>
      <c r="PO104" s="11">
        <v>0</v>
      </c>
      <c r="PP104" s="11">
        <v>0</v>
      </c>
      <c r="PQ104" s="11">
        <v>0</v>
      </c>
      <c r="PR104" s="11">
        <v>0</v>
      </c>
      <c r="PS104" s="11">
        <v>0</v>
      </c>
      <c r="PT104" s="11">
        <v>0</v>
      </c>
      <c r="PU104" s="11">
        <v>0</v>
      </c>
      <c r="PV104" s="11">
        <v>0</v>
      </c>
      <c r="PW104" s="11">
        <v>0</v>
      </c>
      <c r="PX104" s="11">
        <v>0</v>
      </c>
      <c r="PY104" s="11">
        <v>0</v>
      </c>
      <c r="PZ104" s="11">
        <v>0</v>
      </c>
      <c r="QA104" s="11">
        <v>0</v>
      </c>
      <c r="QB104" s="11">
        <v>0</v>
      </c>
      <c r="QC104" s="11">
        <v>0</v>
      </c>
      <c r="QD104" s="11">
        <v>0</v>
      </c>
      <c r="QE104" s="11">
        <v>0</v>
      </c>
      <c r="QF104" s="11">
        <v>0</v>
      </c>
      <c r="QG104" s="11">
        <v>0</v>
      </c>
      <c r="QH104" s="11">
        <v>0</v>
      </c>
      <c r="QI104" s="11">
        <v>0</v>
      </c>
      <c r="QJ104" s="11">
        <v>0</v>
      </c>
      <c r="QK104" s="11">
        <v>0</v>
      </c>
      <c r="QL104" s="11">
        <v>0</v>
      </c>
      <c r="QM104" s="11">
        <v>0</v>
      </c>
      <c r="QN104" s="11">
        <v>0</v>
      </c>
      <c r="QO104" s="11">
        <v>0</v>
      </c>
      <c r="QP104" s="11">
        <v>0</v>
      </c>
      <c r="QQ104" s="11">
        <v>0</v>
      </c>
      <c r="QR104" s="11">
        <v>0</v>
      </c>
      <c r="QS104" s="11">
        <v>0</v>
      </c>
      <c r="QT104" s="11">
        <v>0</v>
      </c>
      <c r="QU104" s="11">
        <v>0</v>
      </c>
      <c r="QV104" s="11">
        <v>0</v>
      </c>
      <c r="QW104" s="11">
        <v>0</v>
      </c>
      <c r="QX104" s="11">
        <v>0</v>
      </c>
      <c r="QY104" s="11">
        <v>0</v>
      </c>
      <c r="QZ104" s="11">
        <v>0</v>
      </c>
      <c r="RA104" s="11">
        <v>0</v>
      </c>
      <c r="RB104" s="11">
        <v>0</v>
      </c>
      <c r="RC104" s="11">
        <v>0</v>
      </c>
      <c r="RD104" s="11">
        <v>0</v>
      </c>
      <c r="RE104" s="11">
        <v>0</v>
      </c>
      <c r="RF104" s="11">
        <v>0</v>
      </c>
      <c r="RG104" s="11">
        <v>0</v>
      </c>
      <c r="RH104" s="11">
        <v>0</v>
      </c>
      <c r="RI104" s="11">
        <v>0</v>
      </c>
      <c r="RJ104" s="11">
        <v>0</v>
      </c>
      <c r="RK104" s="11">
        <v>0</v>
      </c>
      <c r="RL104" s="11">
        <v>0</v>
      </c>
      <c r="RM104" s="11">
        <v>0</v>
      </c>
      <c r="RN104" s="11">
        <v>0</v>
      </c>
      <c r="RO104" s="11">
        <v>0</v>
      </c>
      <c r="RP104" s="11">
        <v>0</v>
      </c>
      <c r="RQ104" s="11">
        <v>0</v>
      </c>
      <c r="RR104" s="11">
        <v>0</v>
      </c>
      <c r="RS104" s="11">
        <v>0</v>
      </c>
      <c r="RT104" s="11">
        <v>0</v>
      </c>
      <c r="RU104" s="11">
        <v>0</v>
      </c>
      <c r="RV104" s="11">
        <v>0</v>
      </c>
      <c r="RW104" s="11">
        <v>0</v>
      </c>
      <c r="RX104" s="11">
        <v>0</v>
      </c>
      <c r="RY104" s="11">
        <v>0</v>
      </c>
      <c r="RZ104" s="11">
        <v>0</v>
      </c>
      <c r="SA104" s="11">
        <v>7.7917768727597254</v>
      </c>
      <c r="SB104" s="11">
        <v>0</v>
      </c>
      <c r="SC104" s="11">
        <v>0</v>
      </c>
      <c r="SD104" s="11">
        <v>0</v>
      </c>
      <c r="SE104" s="11">
        <v>0</v>
      </c>
      <c r="SF104" s="11">
        <v>0</v>
      </c>
      <c r="SG104" s="11">
        <v>0</v>
      </c>
      <c r="SH104" s="11">
        <v>0</v>
      </c>
      <c r="SI104" s="11">
        <v>0</v>
      </c>
      <c r="SJ104" s="11">
        <v>0</v>
      </c>
      <c r="SK104" s="11">
        <v>8.8201780708484865</v>
      </c>
      <c r="SL104" s="11">
        <v>0</v>
      </c>
      <c r="SM104" s="11">
        <v>0</v>
      </c>
      <c r="SN104" s="11">
        <v>0</v>
      </c>
      <c r="SO104" s="11">
        <v>0</v>
      </c>
      <c r="SP104" s="11">
        <v>0</v>
      </c>
      <c r="SQ104" s="11">
        <v>0</v>
      </c>
      <c r="SR104" s="11">
        <v>0</v>
      </c>
      <c r="SS104" s="11">
        <v>0</v>
      </c>
      <c r="ST104" s="11">
        <v>0</v>
      </c>
      <c r="SU104" s="11">
        <v>0</v>
      </c>
      <c r="SV104" s="11">
        <v>0</v>
      </c>
      <c r="SW104" s="11">
        <v>0</v>
      </c>
      <c r="SX104" s="11">
        <v>36.224910678516132</v>
      </c>
      <c r="SY104" s="11">
        <v>0</v>
      </c>
      <c r="SZ104" s="11">
        <v>0</v>
      </c>
      <c r="TA104" s="11">
        <v>0</v>
      </c>
      <c r="TB104" s="11">
        <v>0</v>
      </c>
      <c r="TC104" s="11">
        <v>0</v>
      </c>
      <c r="TD104" s="11">
        <v>0</v>
      </c>
      <c r="TE104" s="11">
        <v>0</v>
      </c>
      <c r="TF104" s="11">
        <v>0</v>
      </c>
      <c r="TG104" s="11">
        <v>0</v>
      </c>
      <c r="TH104" s="11">
        <v>4.2022366245790517</v>
      </c>
      <c r="TI104" s="11">
        <v>0</v>
      </c>
      <c r="TJ104" s="11">
        <v>0</v>
      </c>
      <c r="TK104" s="11">
        <v>0</v>
      </c>
      <c r="TL104" s="11">
        <v>0</v>
      </c>
      <c r="TM104" s="11">
        <v>0</v>
      </c>
      <c r="TN104" s="11">
        <v>0</v>
      </c>
      <c r="TO104" s="11">
        <v>0</v>
      </c>
      <c r="TP104" s="11">
        <v>0</v>
      </c>
      <c r="TQ104" s="11">
        <v>0</v>
      </c>
      <c r="TR104" s="11">
        <v>0</v>
      </c>
      <c r="TS104" s="11">
        <v>0</v>
      </c>
      <c r="TT104" s="11">
        <v>0</v>
      </c>
      <c r="TU104" s="11">
        <v>0</v>
      </c>
      <c r="TV104" s="11">
        <v>0</v>
      </c>
      <c r="TW104" s="11">
        <v>0</v>
      </c>
      <c r="TX104" s="11">
        <v>0</v>
      </c>
      <c r="TY104" s="11">
        <v>0</v>
      </c>
      <c r="TZ104" s="11">
        <v>0</v>
      </c>
      <c r="UA104" s="11">
        <v>0</v>
      </c>
      <c r="UB104" s="11">
        <v>0</v>
      </c>
      <c r="UC104" s="11">
        <v>0</v>
      </c>
      <c r="UD104" s="11">
        <v>0</v>
      </c>
      <c r="UE104" s="11">
        <v>0</v>
      </c>
      <c r="UF104" s="11">
        <v>0</v>
      </c>
      <c r="UG104" s="11">
        <v>0</v>
      </c>
      <c r="UH104" s="11">
        <v>0</v>
      </c>
      <c r="UI104" s="11">
        <v>0</v>
      </c>
      <c r="UJ104" s="11">
        <v>0</v>
      </c>
      <c r="UK104" s="11">
        <v>0</v>
      </c>
      <c r="UL104" s="11">
        <v>0</v>
      </c>
      <c r="UM104" s="11">
        <v>0</v>
      </c>
      <c r="UN104" s="11">
        <v>0</v>
      </c>
      <c r="UO104" s="11">
        <v>0</v>
      </c>
      <c r="UP104" s="11">
        <v>0</v>
      </c>
      <c r="UQ104" s="11">
        <v>0</v>
      </c>
      <c r="UR104" s="11">
        <v>0</v>
      </c>
      <c r="US104" s="11">
        <v>0</v>
      </c>
      <c r="UT104" s="11">
        <v>0</v>
      </c>
      <c r="UU104" s="11">
        <v>0</v>
      </c>
      <c r="UV104" s="11">
        <v>0</v>
      </c>
      <c r="UW104" s="11">
        <v>0</v>
      </c>
      <c r="UX104" s="11">
        <v>0</v>
      </c>
      <c r="UY104" s="11">
        <v>0</v>
      </c>
      <c r="UZ104" s="11">
        <v>0</v>
      </c>
      <c r="VA104" s="11">
        <v>0</v>
      </c>
      <c r="VB104" s="11">
        <v>0</v>
      </c>
      <c r="VC104" s="11">
        <v>0</v>
      </c>
      <c r="VD104" s="11">
        <v>0</v>
      </c>
      <c r="VE104" s="11">
        <v>0</v>
      </c>
      <c r="VF104" s="11">
        <v>0</v>
      </c>
      <c r="VG104" s="11">
        <v>0</v>
      </c>
      <c r="VH104" s="11">
        <v>0</v>
      </c>
      <c r="VI104" s="11">
        <v>0</v>
      </c>
      <c r="VJ104" s="11">
        <v>0</v>
      </c>
      <c r="VK104" s="11">
        <v>0</v>
      </c>
      <c r="VL104" s="11">
        <v>0</v>
      </c>
      <c r="VM104" s="11">
        <v>0</v>
      </c>
      <c r="VN104" s="11">
        <v>0</v>
      </c>
      <c r="VO104" s="11">
        <v>0</v>
      </c>
      <c r="VP104" s="11">
        <v>0</v>
      </c>
      <c r="VQ104" s="11">
        <v>0</v>
      </c>
      <c r="VR104" s="11">
        <v>0</v>
      </c>
      <c r="VS104" s="11">
        <v>0</v>
      </c>
      <c r="VT104" s="11">
        <v>0</v>
      </c>
      <c r="VU104" s="11">
        <v>0</v>
      </c>
      <c r="VV104" s="11">
        <v>0</v>
      </c>
      <c r="VW104" s="11">
        <v>0</v>
      </c>
      <c r="VX104" s="11">
        <v>0</v>
      </c>
      <c r="VY104" s="11">
        <v>0</v>
      </c>
      <c r="VZ104" s="11">
        <v>0</v>
      </c>
      <c r="WA104" s="11">
        <v>0</v>
      </c>
      <c r="WB104" s="11">
        <v>0</v>
      </c>
      <c r="WC104" s="11">
        <v>0</v>
      </c>
      <c r="WD104" s="11">
        <v>0</v>
      </c>
      <c r="WE104" s="11">
        <v>0</v>
      </c>
      <c r="WF104" s="11">
        <v>0</v>
      </c>
      <c r="WG104" s="11">
        <v>0</v>
      </c>
      <c r="WH104" s="11">
        <v>0</v>
      </c>
      <c r="WI104" s="11">
        <v>0</v>
      </c>
      <c r="WJ104" s="11">
        <v>0</v>
      </c>
      <c r="WK104" s="11">
        <v>0</v>
      </c>
      <c r="WL104" s="11">
        <v>0</v>
      </c>
      <c r="WM104" s="11">
        <v>0</v>
      </c>
      <c r="WN104" s="11">
        <v>0</v>
      </c>
      <c r="WO104" s="11">
        <v>0</v>
      </c>
      <c r="WP104" s="11">
        <v>0</v>
      </c>
      <c r="WQ104" s="11">
        <v>0</v>
      </c>
      <c r="WR104" s="11">
        <v>0</v>
      </c>
      <c r="WS104" s="11">
        <v>0</v>
      </c>
      <c r="WT104" s="11">
        <v>0</v>
      </c>
      <c r="WU104" s="11">
        <v>0</v>
      </c>
      <c r="WV104" s="11">
        <v>0</v>
      </c>
      <c r="WW104" s="11">
        <v>0</v>
      </c>
      <c r="WX104" s="11">
        <v>0</v>
      </c>
      <c r="WY104" s="11">
        <v>0</v>
      </c>
      <c r="WZ104" s="11">
        <v>0</v>
      </c>
      <c r="XA104" s="11">
        <v>0</v>
      </c>
      <c r="XB104" s="11">
        <v>0</v>
      </c>
      <c r="XC104" s="11">
        <v>0</v>
      </c>
      <c r="XD104" s="11">
        <v>0</v>
      </c>
      <c r="XE104" s="11">
        <v>0</v>
      </c>
      <c r="XF104" s="11">
        <v>0</v>
      </c>
      <c r="XG104" s="11">
        <v>0</v>
      </c>
      <c r="XH104" s="11">
        <v>0</v>
      </c>
      <c r="XI104" s="11">
        <v>0</v>
      </c>
      <c r="XJ104" s="11">
        <v>0</v>
      </c>
      <c r="XK104" s="11">
        <v>0</v>
      </c>
      <c r="XL104" s="11">
        <v>0</v>
      </c>
      <c r="XM104" s="11">
        <v>0</v>
      </c>
      <c r="XN104" s="11">
        <v>0</v>
      </c>
      <c r="XO104" s="11">
        <v>7.7732600000000218</v>
      </c>
      <c r="XP104" s="11">
        <v>7.7732600000000218</v>
      </c>
    </row>
    <row r="105" spans="1:640">
      <c r="A105" s="6">
        <v>440</v>
      </c>
      <c r="B105" s="3" t="s">
        <v>222</v>
      </c>
      <c r="C105" s="8">
        <f t="shared" si="13"/>
        <v>1600.0313290425515</v>
      </c>
      <c r="D105" s="8">
        <f t="shared" si="14"/>
        <v>304.49562820404685</v>
      </c>
      <c r="E105" s="60">
        <f t="shared" si="17"/>
        <v>1904.5269572465984</v>
      </c>
      <c r="F105" s="9">
        <f t="shared" si="15"/>
        <v>831.27999674685498</v>
      </c>
      <c r="G105" s="9">
        <f t="shared" si="16"/>
        <v>1103.9857094934489</v>
      </c>
      <c r="H105" s="9">
        <f t="shared" si="18"/>
        <v>1935.2657062403039</v>
      </c>
      <c r="I105" s="10">
        <f t="shared" si="19"/>
        <v>2431.3113257894065</v>
      </c>
      <c r="J105" s="10">
        <f t="shared" si="20"/>
        <v>1408.4813376974957</v>
      </c>
      <c r="K105" s="10">
        <f t="shared" si="21"/>
        <v>3839.7926634869023</v>
      </c>
      <c r="L105" s="57">
        <v>1560.3565995564295</v>
      </c>
      <c r="M105" s="57">
        <v>39.674729486121954</v>
      </c>
      <c r="N105" s="57">
        <v>0</v>
      </c>
      <c r="O105" s="57">
        <v>22.614719999999949</v>
      </c>
      <c r="P105" s="57">
        <v>0</v>
      </c>
      <c r="Q105" s="57">
        <v>0</v>
      </c>
      <c r="R105" s="57">
        <v>0</v>
      </c>
      <c r="S105" s="57">
        <v>281.88090820404693</v>
      </c>
      <c r="T105" s="57">
        <v>0</v>
      </c>
      <c r="U105" s="58">
        <v>557.85042739433379</v>
      </c>
      <c r="V105" s="58">
        <v>273.42956935252118</v>
      </c>
      <c r="W105" s="58">
        <v>0</v>
      </c>
      <c r="X105" s="58">
        <v>239.18451000000002</v>
      </c>
      <c r="Y105" s="58">
        <v>112.61261</v>
      </c>
      <c r="Z105" s="58">
        <v>0</v>
      </c>
      <c r="AA105" s="58">
        <v>0</v>
      </c>
      <c r="AB105" s="58">
        <v>752.18858949344894</v>
      </c>
      <c r="AC105" s="58">
        <v>0</v>
      </c>
      <c r="AD105" s="59">
        <f t="shared" si="24"/>
        <v>2118.2070269507631</v>
      </c>
      <c r="AE105" s="59">
        <f t="shared" si="24"/>
        <v>313.10429883864316</v>
      </c>
      <c r="AF105" s="59">
        <f t="shared" si="24"/>
        <v>0</v>
      </c>
      <c r="AG105" s="59">
        <f t="shared" si="23"/>
        <v>261.79922999999997</v>
      </c>
      <c r="AH105" s="59">
        <f t="shared" si="23"/>
        <v>112.61261</v>
      </c>
      <c r="AI105" s="59">
        <f t="shared" si="23"/>
        <v>0</v>
      </c>
      <c r="AJ105" s="59">
        <f t="shared" si="22"/>
        <v>0</v>
      </c>
      <c r="AK105" s="59">
        <f t="shared" si="22"/>
        <v>1034.069497697496</v>
      </c>
      <c r="AL105" s="59">
        <f t="shared" si="22"/>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11.30916169940452</v>
      </c>
      <c r="CC105" s="11">
        <v>0</v>
      </c>
      <c r="CD105" s="11">
        <v>0</v>
      </c>
      <c r="CE105" s="11">
        <v>0</v>
      </c>
      <c r="CF105" s="11">
        <v>0</v>
      </c>
      <c r="CG105" s="11">
        <v>0</v>
      </c>
      <c r="CH105" s="11">
        <v>-0.43157953473015698</v>
      </c>
      <c r="CI105" s="11">
        <v>0</v>
      </c>
      <c r="CJ105" s="11">
        <v>0</v>
      </c>
      <c r="CK105" s="11">
        <v>0</v>
      </c>
      <c r="CL105" s="11">
        <v>12.137498300595482</v>
      </c>
      <c r="CM105" s="11">
        <v>0</v>
      </c>
      <c r="CN105" s="11">
        <v>0</v>
      </c>
      <c r="CO105" s="11">
        <v>112.61261</v>
      </c>
      <c r="CP105" s="11">
        <v>0</v>
      </c>
      <c r="CQ105" s="11">
        <v>0</v>
      </c>
      <c r="CR105" s="11">
        <v>-113.07580046526985</v>
      </c>
      <c r="CS105" s="11">
        <v>0</v>
      </c>
      <c r="CT105" s="11">
        <v>0</v>
      </c>
      <c r="CU105" s="11">
        <v>0</v>
      </c>
      <c r="CV105" s="11">
        <v>3.6960621609358459</v>
      </c>
      <c r="CW105" s="11">
        <v>0</v>
      </c>
      <c r="CX105" s="11">
        <v>0</v>
      </c>
      <c r="CY105" s="11">
        <v>0</v>
      </c>
      <c r="CZ105" s="11">
        <v>0</v>
      </c>
      <c r="DA105" s="11">
        <v>0</v>
      </c>
      <c r="DB105" s="11">
        <v>0</v>
      </c>
      <c r="DC105" s="11">
        <v>0</v>
      </c>
      <c r="DD105" s="11">
        <v>0</v>
      </c>
      <c r="DE105" s="11">
        <v>0</v>
      </c>
      <c r="DF105" s="11">
        <v>112.58300783906415</v>
      </c>
      <c r="DG105" s="11">
        <v>0</v>
      </c>
      <c r="DH105" s="11">
        <v>0</v>
      </c>
      <c r="DI105" s="11">
        <v>0</v>
      </c>
      <c r="DJ105" s="11">
        <v>0</v>
      </c>
      <c r="DK105" s="11">
        <v>0</v>
      </c>
      <c r="DL105" s="11">
        <v>0</v>
      </c>
      <c r="DM105" s="11">
        <v>0</v>
      </c>
      <c r="DN105" s="11">
        <v>0</v>
      </c>
      <c r="DO105" s="11">
        <v>0</v>
      </c>
      <c r="DP105" s="11">
        <v>7.0939165469237757</v>
      </c>
      <c r="DQ105" s="11">
        <v>0</v>
      </c>
      <c r="DR105" s="11">
        <v>0</v>
      </c>
      <c r="DS105" s="11">
        <v>0</v>
      </c>
      <c r="DT105" s="11">
        <v>0</v>
      </c>
      <c r="DU105" s="11">
        <v>0</v>
      </c>
      <c r="DV105" s="11">
        <v>0</v>
      </c>
      <c r="DW105" s="11">
        <v>0</v>
      </c>
      <c r="DX105" s="11">
        <v>0</v>
      </c>
      <c r="DY105" s="11">
        <v>0</v>
      </c>
      <c r="DZ105" s="11">
        <v>4.1672867157360187</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112.61261</v>
      </c>
      <c r="FE105" s="11">
        <v>0</v>
      </c>
      <c r="FF105" s="11">
        <v>0</v>
      </c>
      <c r="FG105" s="11">
        <v>0</v>
      </c>
      <c r="FH105" s="11">
        <v>0</v>
      </c>
      <c r="FI105" s="11">
        <v>0</v>
      </c>
      <c r="FJ105" s="11">
        <v>171.22926000000001</v>
      </c>
      <c r="FK105" s="11">
        <v>0</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0</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v>
      </c>
      <c r="GP105" s="11">
        <v>0</v>
      </c>
      <c r="GQ105" s="11">
        <v>241.27799999999999</v>
      </c>
      <c r="GR105" s="11">
        <v>0</v>
      </c>
      <c r="GS105" s="11">
        <v>0</v>
      </c>
      <c r="GT105" s="11">
        <v>0</v>
      </c>
      <c r="GU105" s="11">
        <v>0</v>
      </c>
      <c r="GV105" s="11">
        <v>0</v>
      </c>
      <c r="GW105" s="11">
        <v>0</v>
      </c>
      <c r="GX105" s="11">
        <v>0</v>
      </c>
      <c r="GY105" s="11">
        <v>0</v>
      </c>
      <c r="GZ105" s="11">
        <v>0</v>
      </c>
      <c r="HA105" s="11">
        <v>0</v>
      </c>
      <c r="HB105" s="11">
        <v>0</v>
      </c>
      <c r="HC105" s="11">
        <v>0</v>
      </c>
      <c r="HD105" s="11">
        <v>0</v>
      </c>
      <c r="HE105" s="11">
        <v>0</v>
      </c>
      <c r="HF105" s="11">
        <v>0</v>
      </c>
      <c r="HG105" s="11">
        <v>0</v>
      </c>
      <c r="HH105" s="11">
        <v>0</v>
      </c>
      <c r="HI105" s="11">
        <v>0</v>
      </c>
      <c r="HJ105" s="11">
        <v>0</v>
      </c>
      <c r="HK105" s="11">
        <v>0</v>
      </c>
      <c r="HL105" s="11">
        <v>0</v>
      </c>
      <c r="HM105" s="11">
        <v>0</v>
      </c>
      <c r="HN105" s="11">
        <v>0</v>
      </c>
      <c r="HO105" s="11">
        <v>0</v>
      </c>
      <c r="HP105" s="11">
        <v>0</v>
      </c>
      <c r="HQ105" s="11">
        <v>0</v>
      </c>
      <c r="HR105" s="11">
        <v>0</v>
      </c>
      <c r="HS105" s="11">
        <v>0</v>
      </c>
      <c r="HT105" s="11">
        <v>0</v>
      </c>
      <c r="HU105" s="11">
        <v>0</v>
      </c>
      <c r="HV105" s="11">
        <v>0</v>
      </c>
      <c r="HW105" s="11">
        <v>0</v>
      </c>
      <c r="HX105" s="11">
        <v>0</v>
      </c>
      <c r="HY105" s="11">
        <v>0</v>
      </c>
      <c r="HZ105" s="11">
        <v>0</v>
      </c>
      <c r="IA105" s="11">
        <v>0</v>
      </c>
      <c r="IB105" s="11">
        <v>0</v>
      </c>
      <c r="IC105" s="11">
        <v>0</v>
      </c>
      <c r="ID105" s="11">
        <v>0</v>
      </c>
      <c r="IE105" s="11">
        <v>0</v>
      </c>
      <c r="IF105" s="11">
        <v>0</v>
      </c>
      <c r="IG105" s="11">
        <v>0</v>
      </c>
      <c r="IH105" s="11">
        <v>0</v>
      </c>
      <c r="II105" s="11">
        <v>0</v>
      </c>
      <c r="IJ105" s="11">
        <v>0</v>
      </c>
      <c r="IK105" s="11">
        <v>0</v>
      </c>
      <c r="IL105" s="11">
        <v>0</v>
      </c>
      <c r="IM105" s="11">
        <v>0</v>
      </c>
      <c r="IN105" s="11">
        <v>0</v>
      </c>
      <c r="IO105" s="11">
        <v>0</v>
      </c>
      <c r="IP105" s="11">
        <v>0</v>
      </c>
      <c r="IQ105" s="11">
        <v>0</v>
      </c>
      <c r="IR105" s="11">
        <v>112.61261</v>
      </c>
      <c r="IS105" s="11">
        <v>0</v>
      </c>
      <c r="IT105" s="11">
        <v>0</v>
      </c>
      <c r="IU105" s="11">
        <v>0</v>
      </c>
      <c r="IV105" s="11">
        <v>238.29867000000002</v>
      </c>
      <c r="IW105" s="11">
        <v>0</v>
      </c>
      <c r="IX105" s="11">
        <v>0</v>
      </c>
      <c r="IY105" s="11">
        <v>0</v>
      </c>
      <c r="IZ105" s="11">
        <v>0</v>
      </c>
      <c r="JA105" s="11">
        <v>0</v>
      </c>
      <c r="JB105" s="11">
        <v>0</v>
      </c>
      <c r="JC105" s="11">
        <v>0</v>
      </c>
      <c r="JD105" s="11">
        <v>0</v>
      </c>
      <c r="JE105" s="11">
        <v>0</v>
      </c>
      <c r="JF105" s="11">
        <v>0</v>
      </c>
      <c r="JG105" s="11">
        <v>0</v>
      </c>
      <c r="JH105" s="11">
        <v>0</v>
      </c>
      <c r="JI105" s="11">
        <v>0</v>
      </c>
      <c r="JJ105" s="11">
        <v>0</v>
      </c>
      <c r="JK105" s="11">
        <v>0</v>
      </c>
      <c r="JL105" s="11">
        <v>0</v>
      </c>
      <c r="JM105" s="11">
        <v>0</v>
      </c>
      <c r="JN105" s="11">
        <v>0</v>
      </c>
      <c r="JO105" s="11">
        <v>0</v>
      </c>
      <c r="JP105" s="11">
        <v>10.565</v>
      </c>
      <c r="JQ105" s="11">
        <v>0</v>
      </c>
      <c r="JR105" s="11">
        <v>0</v>
      </c>
      <c r="JS105" s="11">
        <v>0</v>
      </c>
      <c r="JT105" s="11">
        <v>0</v>
      </c>
      <c r="JU105" s="11">
        <v>0</v>
      </c>
      <c r="JV105" s="11">
        <v>0</v>
      </c>
      <c r="JW105" s="11">
        <v>0</v>
      </c>
      <c r="JX105" s="11">
        <v>0</v>
      </c>
      <c r="JY105" s="11">
        <v>0</v>
      </c>
      <c r="JZ105" s="11">
        <v>0</v>
      </c>
      <c r="KA105" s="11">
        <v>0</v>
      </c>
      <c r="KB105" s="11">
        <v>0</v>
      </c>
      <c r="KC105" s="11">
        <v>0</v>
      </c>
      <c r="KD105" s="11">
        <v>0</v>
      </c>
      <c r="KE105" s="11">
        <v>0</v>
      </c>
      <c r="KF105" s="11">
        <v>0</v>
      </c>
      <c r="KG105" s="11">
        <v>0</v>
      </c>
      <c r="KH105" s="11">
        <v>0</v>
      </c>
      <c r="KI105" s="11">
        <v>0</v>
      </c>
      <c r="KJ105" s="11">
        <v>0</v>
      </c>
      <c r="KK105" s="11">
        <v>0</v>
      </c>
      <c r="KL105" s="11">
        <v>0</v>
      </c>
      <c r="KM105" s="11">
        <v>0</v>
      </c>
      <c r="KN105" s="11">
        <v>0</v>
      </c>
      <c r="KO105" s="11">
        <v>0</v>
      </c>
      <c r="KP105" s="11">
        <v>0</v>
      </c>
      <c r="KQ105" s="11">
        <v>0</v>
      </c>
      <c r="KR105" s="11">
        <v>0</v>
      </c>
      <c r="KS105" s="11">
        <v>0</v>
      </c>
      <c r="KT105" s="11">
        <v>0</v>
      </c>
      <c r="KU105" s="11">
        <v>0</v>
      </c>
      <c r="KV105" s="11">
        <v>0</v>
      </c>
      <c r="KW105" s="11">
        <v>0</v>
      </c>
      <c r="KX105" s="11">
        <v>0</v>
      </c>
      <c r="KY105" s="11">
        <v>0</v>
      </c>
      <c r="KZ105" s="11">
        <v>0</v>
      </c>
      <c r="LA105" s="11">
        <v>0</v>
      </c>
      <c r="LB105" s="11">
        <v>0</v>
      </c>
      <c r="LC105" s="11">
        <v>0</v>
      </c>
      <c r="LD105" s="11">
        <v>0</v>
      </c>
      <c r="LE105" s="11">
        <v>0</v>
      </c>
      <c r="LF105" s="11">
        <v>0</v>
      </c>
      <c r="LG105" s="11">
        <v>0</v>
      </c>
      <c r="LH105" s="11">
        <v>0</v>
      </c>
      <c r="LI105" s="11">
        <v>0</v>
      </c>
      <c r="LJ105" s="11">
        <v>0</v>
      </c>
      <c r="LK105" s="11">
        <v>0</v>
      </c>
      <c r="LL105" s="11">
        <v>0</v>
      </c>
      <c r="LM105" s="11">
        <v>0</v>
      </c>
      <c r="LN105" s="11">
        <v>0</v>
      </c>
      <c r="LO105" s="11">
        <v>0</v>
      </c>
      <c r="LP105" s="11">
        <v>0</v>
      </c>
      <c r="LQ105" s="11">
        <v>0</v>
      </c>
      <c r="LR105" s="11">
        <v>0</v>
      </c>
      <c r="LS105" s="11">
        <v>0</v>
      </c>
      <c r="LT105" s="11">
        <v>0</v>
      </c>
      <c r="LU105" s="11">
        <v>0</v>
      </c>
      <c r="LV105" s="11">
        <v>0</v>
      </c>
      <c r="LW105" s="11">
        <v>0</v>
      </c>
      <c r="LX105" s="11">
        <v>0</v>
      </c>
      <c r="LY105" s="11">
        <v>0</v>
      </c>
      <c r="LZ105" s="11">
        <v>0</v>
      </c>
      <c r="MA105" s="11">
        <v>0</v>
      </c>
      <c r="MB105" s="11">
        <v>0</v>
      </c>
      <c r="MC105" s="11">
        <v>0</v>
      </c>
      <c r="MD105" s="11">
        <v>0</v>
      </c>
      <c r="ME105" s="11">
        <v>0</v>
      </c>
      <c r="MF105" s="11">
        <v>0</v>
      </c>
      <c r="MG105" s="11">
        <v>0</v>
      </c>
      <c r="MH105" s="11">
        <v>0</v>
      </c>
      <c r="MI105" s="11">
        <v>0</v>
      </c>
      <c r="MJ105" s="11">
        <v>0</v>
      </c>
      <c r="MK105" s="11">
        <v>0</v>
      </c>
      <c r="ML105" s="11">
        <v>0</v>
      </c>
      <c r="MM105" s="11">
        <v>0</v>
      </c>
      <c r="MN105" s="11">
        <v>0</v>
      </c>
      <c r="MO105" s="11">
        <v>0</v>
      </c>
      <c r="MP105" s="11">
        <v>0</v>
      </c>
      <c r="MQ105" s="11">
        <v>0</v>
      </c>
      <c r="MR105" s="11">
        <v>0</v>
      </c>
      <c r="MS105" s="11">
        <v>0</v>
      </c>
      <c r="MT105" s="11">
        <v>0</v>
      </c>
      <c r="MU105" s="11">
        <v>0</v>
      </c>
      <c r="MV105" s="11">
        <v>0</v>
      </c>
      <c r="MW105" s="11">
        <v>0</v>
      </c>
      <c r="MX105" s="11">
        <v>0</v>
      </c>
      <c r="MY105" s="11">
        <v>0</v>
      </c>
      <c r="MZ105" s="11">
        <v>0</v>
      </c>
      <c r="NA105" s="11">
        <v>0</v>
      </c>
      <c r="NB105" s="11">
        <v>0</v>
      </c>
      <c r="NC105" s="11">
        <v>0</v>
      </c>
      <c r="ND105" s="11">
        <v>0</v>
      </c>
      <c r="NE105" s="11">
        <v>0</v>
      </c>
      <c r="NF105" s="11">
        <v>0</v>
      </c>
      <c r="NG105" s="11">
        <v>0</v>
      </c>
      <c r="NH105" s="11">
        <v>0</v>
      </c>
      <c r="NI105" s="11">
        <v>0</v>
      </c>
      <c r="NJ105" s="11">
        <v>0</v>
      </c>
      <c r="NK105" s="11">
        <v>0</v>
      </c>
      <c r="NL105" s="11">
        <v>0</v>
      </c>
      <c r="NM105" s="11">
        <v>0</v>
      </c>
      <c r="NN105" s="11">
        <v>0</v>
      </c>
      <c r="NO105" s="11">
        <v>0</v>
      </c>
      <c r="NP105" s="11">
        <v>0</v>
      </c>
      <c r="NQ105" s="11">
        <v>0</v>
      </c>
      <c r="NR105" s="11">
        <v>0</v>
      </c>
      <c r="NS105" s="11">
        <v>0</v>
      </c>
      <c r="NT105" s="11">
        <v>0</v>
      </c>
      <c r="NU105" s="11">
        <v>0</v>
      </c>
      <c r="NV105" s="11">
        <v>0</v>
      </c>
      <c r="NW105" s="11">
        <v>0</v>
      </c>
      <c r="NX105" s="11">
        <v>0</v>
      </c>
      <c r="NY105" s="11">
        <v>0</v>
      </c>
      <c r="NZ105" s="11">
        <v>0</v>
      </c>
      <c r="OA105" s="11">
        <v>0</v>
      </c>
      <c r="OB105" s="11">
        <v>0</v>
      </c>
      <c r="OC105" s="11">
        <v>0</v>
      </c>
      <c r="OD105" s="11">
        <v>0</v>
      </c>
      <c r="OE105" s="11">
        <v>41.127798372485188</v>
      </c>
      <c r="OF105" s="11">
        <v>0</v>
      </c>
      <c r="OG105" s="11">
        <v>0</v>
      </c>
      <c r="OH105" s="11">
        <v>530.08583789069598</v>
      </c>
      <c r="OI105" s="11">
        <v>0</v>
      </c>
      <c r="OJ105" s="11">
        <v>0</v>
      </c>
      <c r="OK105" s="11">
        <v>0</v>
      </c>
      <c r="OL105" s="11">
        <v>0</v>
      </c>
      <c r="OM105" s="11">
        <v>0</v>
      </c>
      <c r="ON105" s="11">
        <v>0</v>
      </c>
      <c r="OO105" s="11">
        <v>8.6976351682131192E-2</v>
      </c>
      <c r="OP105" s="11">
        <v>0</v>
      </c>
      <c r="OQ105" s="11">
        <v>0</v>
      </c>
      <c r="OR105" s="11">
        <v>329.39457674040506</v>
      </c>
      <c r="OS105" s="11">
        <v>0</v>
      </c>
      <c r="OT105" s="11">
        <v>0</v>
      </c>
      <c r="OU105" s="11">
        <v>0</v>
      </c>
      <c r="OV105" s="11">
        <v>0</v>
      </c>
      <c r="OW105" s="11">
        <v>0</v>
      </c>
      <c r="OX105" s="11">
        <v>0</v>
      </c>
      <c r="OY105" s="11">
        <v>5.4046979754753928E-2</v>
      </c>
      <c r="OZ105" s="11">
        <v>0</v>
      </c>
      <c r="PA105" s="11">
        <v>0</v>
      </c>
      <c r="PB105" s="11">
        <v>247.76826288793578</v>
      </c>
      <c r="PC105" s="11">
        <v>0.27975574600492026</v>
      </c>
      <c r="PD105" s="11">
        <v>0</v>
      </c>
      <c r="PE105" s="11">
        <v>0</v>
      </c>
      <c r="PF105" s="11">
        <v>0</v>
      </c>
      <c r="PG105" s="11">
        <v>0</v>
      </c>
      <c r="PH105" s="11">
        <v>0</v>
      </c>
      <c r="PI105" s="11">
        <v>3.253129282132738</v>
      </c>
      <c r="PJ105" s="11">
        <v>0</v>
      </c>
      <c r="PK105" s="11">
        <v>0</v>
      </c>
      <c r="PL105" s="11">
        <v>45.595752366652086</v>
      </c>
      <c r="PM105" s="11">
        <v>5.1482274482255556E-2</v>
      </c>
      <c r="PN105" s="11">
        <v>0</v>
      </c>
      <c r="PO105" s="11">
        <v>0</v>
      </c>
      <c r="PP105" s="11">
        <v>0</v>
      </c>
      <c r="PQ105" s="11">
        <v>0</v>
      </c>
      <c r="PR105" s="11">
        <v>0</v>
      </c>
      <c r="PS105" s="11">
        <v>0.59865971305581356</v>
      </c>
      <c r="PT105" s="11">
        <v>0</v>
      </c>
      <c r="PU105" s="11">
        <v>0</v>
      </c>
      <c r="PV105" s="11">
        <v>224.37080771043676</v>
      </c>
      <c r="PW105" s="11">
        <v>0</v>
      </c>
      <c r="PX105" s="11">
        <v>0</v>
      </c>
      <c r="PY105" s="11">
        <v>0</v>
      </c>
      <c r="PZ105" s="11">
        <v>0</v>
      </c>
      <c r="QA105" s="11">
        <v>0</v>
      </c>
      <c r="QB105" s="11">
        <v>0</v>
      </c>
      <c r="QC105" s="11">
        <v>0</v>
      </c>
      <c r="QD105" s="11">
        <v>0</v>
      </c>
      <c r="QE105" s="11">
        <v>0</v>
      </c>
      <c r="QF105" s="11">
        <v>32.813216463693259</v>
      </c>
      <c r="QG105" s="11">
        <v>0</v>
      </c>
      <c r="QH105" s="11">
        <v>0</v>
      </c>
      <c r="QI105" s="11">
        <v>0</v>
      </c>
      <c r="QJ105" s="11">
        <v>0</v>
      </c>
      <c r="QK105" s="11">
        <v>0</v>
      </c>
      <c r="QL105" s="11">
        <v>0</v>
      </c>
      <c r="QM105" s="11">
        <v>0</v>
      </c>
      <c r="QN105" s="11">
        <v>0</v>
      </c>
      <c r="QO105" s="11">
        <v>0</v>
      </c>
      <c r="QP105" s="11">
        <v>177.23797359586322</v>
      </c>
      <c r="QQ105" s="11">
        <v>0</v>
      </c>
      <c r="QR105" s="11">
        <v>0</v>
      </c>
      <c r="QS105" s="11">
        <v>0</v>
      </c>
      <c r="QT105" s="11">
        <v>0</v>
      </c>
      <c r="QU105" s="11">
        <v>0</v>
      </c>
      <c r="QV105" s="11">
        <v>0</v>
      </c>
      <c r="QW105" s="11">
        <v>44.497618477082412</v>
      </c>
      <c r="QX105" s="11">
        <v>0</v>
      </c>
      <c r="QY105" s="11">
        <v>0</v>
      </c>
      <c r="QZ105" s="11">
        <v>5.0637633699282345</v>
      </c>
      <c r="RA105" s="11">
        <v>0</v>
      </c>
      <c r="RB105" s="11">
        <v>0</v>
      </c>
      <c r="RC105" s="11">
        <v>0</v>
      </c>
      <c r="RD105" s="11">
        <v>0</v>
      </c>
      <c r="RE105" s="11">
        <v>0</v>
      </c>
      <c r="RF105" s="11">
        <v>0</v>
      </c>
      <c r="RG105" s="11">
        <v>1.2713156550022235</v>
      </c>
      <c r="RH105" s="11">
        <v>0</v>
      </c>
      <c r="RI105" s="11">
        <v>0</v>
      </c>
      <c r="RJ105" s="11">
        <v>0</v>
      </c>
      <c r="RK105" s="11">
        <v>0</v>
      </c>
      <c r="RL105" s="11">
        <v>0</v>
      </c>
      <c r="RM105" s="11">
        <v>0</v>
      </c>
      <c r="RN105" s="11">
        <v>0</v>
      </c>
      <c r="RO105" s="11">
        <v>0</v>
      </c>
      <c r="RP105" s="11">
        <v>0</v>
      </c>
      <c r="RQ105" s="11">
        <v>0</v>
      </c>
      <c r="RR105" s="11">
        <v>0</v>
      </c>
      <c r="RS105" s="11">
        <v>0</v>
      </c>
      <c r="RT105" s="11">
        <v>105.59000740675022</v>
      </c>
      <c r="RU105" s="11">
        <v>0</v>
      </c>
      <c r="RV105" s="11">
        <v>0</v>
      </c>
      <c r="RW105" s="11">
        <v>0</v>
      </c>
      <c r="RX105" s="11">
        <v>0</v>
      </c>
      <c r="RY105" s="11">
        <v>0</v>
      </c>
      <c r="RZ105" s="11">
        <v>0</v>
      </c>
      <c r="SA105" s="11">
        <v>0</v>
      </c>
      <c r="SB105" s="11">
        <v>0</v>
      </c>
      <c r="SC105" s="11">
        <v>0</v>
      </c>
      <c r="SD105" s="11">
        <v>119.5263523376392</v>
      </c>
      <c r="SE105" s="11">
        <v>0</v>
      </c>
      <c r="SF105" s="11">
        <v>0</v>
      </c>
      <c r="SG105" s="11">
        <v>0</v>
      </c>
      <c r="SH105" s="11">
        <v>0</v>
      </c>
      <c r="SI105" s="11">
        <v>0</v>
      </c>
      <c r="SJ105" s="11">
        <v>0</v>
      </c>
      <c r="SK105" s="11">
        <v>0</v>
      </c>
      <c r="SL105" s="11">
        <v>0</v>
      </c>
      <c r="SM105" s="11">
        <v>0</v>
      </c>
      <c r="SN105" s="11">
        <v>0</v>
      </c>
      <c r="SO105" s="11">
        <v>0</v>
      </c>
      <c r="SP105" s="11">
        <v>0</v>
      </c>
      <c r="SQ105" s="11">
        <v>0</v>
      </c>
      <c r="SR105" s="11">
        <v>0</v>
      </c>
      <c r="SS105" s="11">
        <v>0</v>
      </c>
      <c r="ST105" s="11">
        <v>0</v>
      </c>
      <c r="SU105" s="11">
        <v>0</v>
      </c>
      <c r="SV105" s="11">
        <v>0</v>
      </c>
      <c r="SW105" s="11">
        <v>0</v>
      </c>
      <c r="SX105" s="11">
        <v>18.112455339258066</v>
      </c>
      <c r="SY105" s="11">
        <v>0</v>
      </c>
      <c r="SZ105" s="11">
        <v>0</v>
      </c>
      <c r="TA105" s="11">
        <v>0</v>
      </c>
      <c r="TB105" s="11">
        <v>0</v>
      </c>
      <c r="TC105" s="11">
        <v>0</v>
      </c>
      <c r="TD105" s="11">
        <v>0</v>
      </c>
      <c r="TE105" s="11">
        <v>0</v>
      </c>
      <c r="TF105" s="11">
        <v>0</v>
      </c>
      <c r="TG105" s="11">
        <v>0</v>
      </c>
      <c r="TH105" s="11">
        <v>2.1012105110833428</v>
      </c>
      <c r="TI105" s="11">
        <v>0</v>
      </c>
      <c r="TJ105" s="11">
        <v>0</v>
      </c>
      <c r="TK105" s="11">
        <v>0</v>
      </c>
      <c r="TL105" s="11">
        <v>0</v>
      </c>
      <c r="TM105" s="11">
        <v>0</v>
      </c>
      <c r="TN105" s="11">
        <v>0</v>
      </c>
      <c r="TO105" s="11">
        <v>0</v>
      </c>
      <c r="TP105" s="11">
        <v>0</v>
      </c>
      <c r="TQ105" s="11">
        <v>0</v>
      </c>
      <c r="TR105" s="11">
        <v>0</v>
      </c>
      <c r="TS105" s="11">
        <v>0</v>
      </c>
      <c r="TT105" s="11">
        <v>0</v>
      </c>
      <c r="TU105" s="11">
        <v>0</v>
      </c>
      <c r="TV105" s="11">
        <v>0</v>
      </c>
      <c r="TW105" s="11">
        <v>0</v>
      </c>
      <c r="TX105" s="11">
        <v>0</v>
      </c>
      <c r="TY105" s="11">
        <v>0</v>
      </c>
      <c r="TZ105" s="11">
        <v>0</v>
      </c>
      <c r="UA105" s="11">
        <v>0</v>
      </c>
      <c r="UB105" s="11">
        <v>0</v>
      </c>
      <c r="UC105" s="11">
        <v>0</v>
      </c>
      <c r="UD105" s="11">
        <v>0</v>
      </c>
      <c r="UE105" s="11">
        <v>0</v>
      </c>
      <c r="UF105" s="11">
        <v>0</v>
      </c>
      <c r="UG105" s="11">
        <v>0</v>
      </c>
      <c r="UH105" s="11">
        <v>0</v>
      </c>
      <c r="UI105" s="11">
        <v>0</v>
      </c>
      <c r="UJ105" s="11">
        <v>0</v>
      </c>
      <c r="UK105" s="11">
        <v>0</v>
      </c>
      <c r="UL105" s="11">
        <v>0</v>
      </c>
      <c r="UM105" s="11">
        <v>0</v>
      </c>
      <c r="UN105" s="11">
        <v>0</v>
      </c>
      <c r="UO105" s="11">
        <v>0</v>
      </c>
      <c r="UP105" s="11">
        <v>0</v>
      </c>
      <c r="UQ105" s="11">
        <v>0</v>
      </c>
      <c r="UR105" s="11">
        <v>0</v>
      </c>
      <c r="US105" s="11">
        <v>0</v>
      </c>
      <c r="UT105" s="11">
        <v>0</v>
      </c>
      <c r="UU105" s="11">
        <v>0</v>
      </c>
      <c r="UV105" s="11">
        <v>0</v>
      </c>
      <c r="UW105" s="11">
        <v>0</v>
      </c>
      <c r="UX105" s="11">
        <v>0</v>
      </c>
      <c r="UY105" s="11">
        <v>0</v>
      </c>
      <c r="UZ105" s="11">
        <v>0</v>
      </c>
      <c r="VA105" s="11">
        <v>0</v>
      </c>
      <c r="VB105" s="11">
        <v>0</v>
      </c>
      <c r="VC105" s="11">
        <v>0</v>
      </c>
      <c r="VD105" s="11">
        <v>0</v>
      </c>
      <c r="VE105" s="11">
        <v>0</v>
      </c>
      <c r="VF105" s="11">
        <v>0</v>
      </c>
      <c r="VG105" s="11">
        <v>0</v>
      </c>
      <c r="VH105" s="11">
        <v>0</v>
      </c>
      <c r="VI105" s="11">
        <v>0</v>
      </c>
      <c r="VJ105" s="11">
        <v>0</v>
      </c>
      <c r="VK105" s="11">
        <v>0</v>
      </c>
      <c r="VL105" s="11">
        <v>0</v>
      </c>
      <c r="VM105" s="11">
        <v>0</v>
      </c>
      <c r="VN105" s="11">
        <v>0</v>
      </c>
      <c r="VO105" s="11">
        <v>0</v>
      </c>
      <c r="VP105" s="11">
        <v>0</v>
      </c>
      <c r="VQ105" s="11">
        <v>0</v>
      </c>
      <c r="VR105" s="11">
        <v>0</v>
      </c>
      <c r="VS105" s="11">
        <v>0</v>
      </c>
      <c r="VT105" s="11">
        <v>0</v>
      </c>
      <c r="VU105" s="11">
        <v>0</v>
      </c>
      <c r="VV105" s="11">
        <v>0</v>
      </c>
      <c r="VW105" s="11">
        <v>0</v>
      </c>
      <c r="VX105" s="11">
        <v>0</v>
      </c>
      <c r="VY105" s="11">
        <v>0</v>
      </c>
      <c r="VZ105" s="11">
        <v>0</v>
      </c>
      <c r="WA105" s="11">
        <v>0</v>
      </c>
      <c r="WB105" s="11">
        <v>0</v>
      </c>
      <c r="WC105" s="11">
        <v>0</v>
      </c>
      <c r="WD105" s="11">
        <v>0</v>
      </c>
      <c r="WE105" s="11">
        <v>0</v>
      </c>
      <c r="WF105" s="11">
        <v>0</v>
      </c>
      <c r="WG105" s="11">
        <v>0</v>
      </c>
      <c r="WH105" s="11">
        <v>0</v>
      </c>
      <c r="WI105" s="11">
        <v>0</v>
      </c>
      <c r="WJ105" s="11">
        <v>0</v>
      </c>
      <c r="WK105" s="11">
        <v>0</v>
      </c>
      <c r="WL105" s="11">
        <v>0</v>
      </c>
      <c r="WM105" s="11">
        <v>0</v>
      </c>
      <c r="WN105" s="11">
        <v>0</v>
      </c>
      <c r="WO105" s="11">
        <v>0</v>
      </c>
      <c r="WP105" s="11">
        <v>0</v>
      </c>
      <c r="WQ105" s="11">
        <v>0</v>
      </c>
      <c r="WR105" s="11">
        <v>0</v>
      </c>
      <c r="WS105" s="11">
        <v>0</v>
      </c>
      <c r="WT105" s="11">
        <v>13.812044214406232</v>
      </c>
      <c r="WU105" s="11">
        <v>17.295833332852894</v>
      </c>
      <c r="WV105" s="11">
        <v>0</v>
      </c>
      <c r="WW105" s="11">
        <v>0</v>
      </c>
      <c r="WX105" s="11">
        <v>0</v>
      </c>
      <c r="WY105" s="11">
        <v>0</v>
      </c>
      <c r="WZ105" s="11">
        <v>0</v>
      </c>
      <c r="XA105" s="11">
        <v>223.90976362787981</v>
      </c>
      <c r="XB105" s="11">
        <v>0</v>
      </c>
      <c r="XC105" s="11">
        <v>0</v>
      </c>
      <c r="XD105" s="11">
        <v>25.456766116015956</v>
      </c>
      <c r="XE105" s="11">
        <v>31.877684222643275</v>
      </c>
      <c r="XF105" s="11">
        <v>0</v>
      </c>
      <c r="XG105" s="11">
        <v>0</v>
      </c>
      <c r="XH105" s="11">
        <v>0</v>
      </c>
      <c r="XI105" s="11">
        <v>0</v>
      </c>
      <c r="XJ105" s="11">
        <v>0</v>
      </c>
      <c r="XK105" s="11">
        <v>412.68463923842074</v>
      </c>
      <c r="XL105" s="11">
        <v>0</v>
      </c>
      <c r="XM105" s="11">
        <v>0</v>
      </c>
      <c r="XN105" s="11">
        <v>22.614719999999949</v>
      </c>
      <c r="XO105" s="11">
        <v>126.57190000000001</v>
      </c>
      <c r="XP105" s="11">
        <v>149.18661999999995</v>
      </c>
    </row>
    <row r="106" spans="1:640">
      <c r="A106" s="6">
        <v>442</v>
      </c>
      <c r="B106" s="3" t="s">
        <v>223</v>
      </c>
      <c r="C106" s="8">
        <f t="shared" si="13"/>
        <v>40801.467432017234</v>
      </c>
      <c r="D106" s="8">
        <f t="shared" si="14"/>
        <v>34170.055749646621</v>
      </c>
      <c r="E106" s="60">
        <f t="shared" si="17"/>
        <v>74971.523181663855</v>
      </c>
      <c r="F106" s="9">
        <f t="shared" si="15"/>
        <v>23087.320126742419</v>
      </c>
      <c r="G106" s="9">
        <f t="shared" si="16"/>
        <v>99692.010388394425</v>
      </c>
      <c r="H106" s="9">
        <f t="shared" si="18"/>
        <v>122779.33051513684</v>
      </c>
      <c r="I106" s="10">
        <f t="shared" si="19"/>
        <v>63888.78755875965</v>
      </c>
      <c r="J106" s="10">
        <f t="shared" si="20"/>
        <v>133862.06613804103</v>
      </c>
      <c r="K106" s="10">
        <f t="shared" si="21"/>
        <v>197750.85369680071</v>
      </c>
      <c r="L106" s="57">
        <v>1577.2775650694575</v>
      </c>
      <c r="M106" s="57">
        <v>39224.189866947774</v>
      </c>
      <c r="N106" s="57">
        <v>0</v>
      </c>
      <c r="O106" s="57">
        <v>5239.8955999999998</v>
      </c>
      <c r="P106" s="57">
        <v>15754.666620643096</v>
      </c>
      <c r="Q106" s="57">
        <v>-27</v>
      </c>
      <c r="R106" s="57">
        <v>1301.4575199999999</v>
      </c>
      <c r="S106" s="57">
        <v>11732.562949575084</v>
      </c>
      <c r="T106" s="57">
        <v>168.47305942843954</v>
      </c>
      <c r="U106" s="58">
        <v>526.37089292972973</v>
      </c>
      <c r="V106" s="58">
        <v>22560.949233812691</v>
      </c>
      <c r="W106" s="58">
        <v>0</v>
      </c>
      <c r="X106" s="58">
        <v>11372.669129999998</v>
      </c>
      <c r="Y106" s="58">
        <v>1488.8848309474042</v>
      </c>
      <c r="Z106" s="58">
        <v>0</v>
      </c>
      <c r="AA106" s="58">
        <v>0</v>
      </c>
      <c r="AB106" s="58">
        <v>86769.921986875459</v>
      </c>
      <c r="AC106" s="58">
        <v>60.534440571560445</v>
      </c>
      <c r="AD106" s="59">
        <f t="shared" si="24"/>
        <v>2103.6484579991875</v>
      </c>
      <c r="AE106" s="59">
        <f t="shared" si="24"/>
        <v>61785.139100760469</v>
      </c>
      <c r="AF106" s="59">
        <f t="shared" si="24"/>
        <v>0</v>
      </c>
      <c r="AG106" s="59">
        <f t="shared" si="23"/>
        <v>16612.564729999998</v>
      </c>
      <c r="AH106" s="59">
        <f t="shared" si="23"/>
        <v>17243.551451590502</v>
      </c>
      <c r="AI106" s="59">
        <f t="shared" si="23"/>
        <v>-27</v>
      </c>
      <c r="AJ106" s="59">
        <f t="shared" si="22"/>
        <v>1301.4575199999999</v>
      </c>
      <c r="AK106" s="59">
        <f t="shared" si="22"/>
        <v>98502.48493645055</v>
      </c>
      <c r="AL106" s="59">
        <f t="shared" si="22"/>
        <v>229.00749999999999</v>
      </c>
      <c r="AM106" s="11">
        <v>0</v>
      </c>
      <c r="AN106" s="11">
        <v>3404.1774940904756</v>
      </c>
      <c r="AO106" s="11">
        <v>0</v>
      </c>
      <c r="AP106" s="11">
        <v>0</v>
      </c>
      <c r="AQ106" s="11">
        <v>3994.2170000000001</v>
      </c>
      <c r="AR106" s="11">
        <v>0</v>
      </c>
      <c r="AS106" s="11">
        <v>0</v>
      </c>
      <c r="AT106" s="11">
        <v>2134.5228345423961</v>
      </c>
      <c r="AU106" s="11">
        <v>0</v>
      </c>
      <c r="AV106" s="11">
        <v>0</v>
      </c>
      <c r="AW106" s="11">
        <v>0</v>
      </c>
      <c r="AX106" s="11">
        <v>246.74650590952413</v>
      </c>
      <c r="AY106" s="11">
        <v>0</v>
      </c>
      <c r="AZ106" s="11">
        <v>0</v>
      </c>
      <c r="BA106" s="11">
        <v>0</v>
      </c>
      <c r="BB106" s="11">
        <v>0</v>
      </c>
      <c r="BC106" s="11">
        <v>0</v>
      </c>
      <c r="BD106" s="11">
        <v>444.23216545760374</v>
      </c>
      <c r="BE106" s="11">
        <v>0</v>
      </c>
      <c r="BF106" s="11">
        <v>0</v>
      </c>
      <c r="BG106" s="11">
        <v>0</v>
      </c>
      <c r="BH106" s="11">
        <v>2371.9592680472579</v>
      </c>
      <c r="BI106" s="11">
        <v>0</v>
      </c>
      <c r="BJ106" s="11">
        <v>0</v>
      </c>
      <c r="BK106" s="11">
        <v>4983.312609999999</v>
      </c>
      <c r="BL106" s="11">
        <v>0</v>
      </c>
      <c r="BM106" s="11">
        <v>0</v>
      </c>
      <c r="BN106" s="11">
        <v>-144.51555323655089</v>
      </c>
      <c r="BO106" s="11">
        <v>0</v>
      </c>
      <c r="BP106" s="11">
        <v>0</v>
      </c>
      <c r="BQ106" s="11">
        <v>0</v>
      </c>
      <c r="BR106" s="11">
        <v>1260.0019919527419</v>
      </c>
      <c r="BS106" s="11">
        <v>0</v>
      </c>
      <c r="BT106" s="11">
        <v>0</v>
      </c>
      <c r="BU106" s="11">
        <v>0</v>
      </c>
      <c r="BV106" s="11">
        <v>0</v>
      </c>
      <c r="BW106" s="11">
        <v>0</v>
      </c>
      <c r="BX106" s="11">
        <v>2570.4041432365516</v>
      </c>
      <c r="BY106" s="11">
        <v>0</v>
      </c>
      <c r="BZ106" s="11">
        <v>0</v>
      </c>
      <c r="CA106" s="11">
        <v>0</v>
      </c>
      <c r="CB106" s="11">
        <v>15940.412312445264</v>
      </c>
      <c r="CC106" s="11">
        <v>0</v>
      </c>
      <c r="CD106" s="11">
        <v>0</v>
      </c>
      <c r="CE106" s="11">
        <v>4339.5808699999998</v>
      </c>
      <c r="CF106" s="11">
        <v>0</v>
      </c>
      <c r="CG106" s="11">
        <v>0</v>
      </c>
      <c r="CH106" s="11">
        <v>721.78345449191602</v>
      </c>
      <c r="CI106" s="11">
        <v>0</v>
      </c>
      <c r="CJ106" s="11">
        <v>0</v>
      </c>
      <c r="CK106" s="11">
        <v>0</v>
      </c>
      <c r="CL106" s="11">
        <v>2353.2826775547328</v>
      </c>
      <c r="CM106" s="11">
        <v>0</v>
      </c>
      <c r="CN106" s="11">
        <v>0</v>
      </c>
      <c r="CO106" s="11">
        <v>1135.0737799999999</v>
      </c>
      <c r="CP106" s="11">
        <v>0</v>
      </c>
      <c r="CQ106" s="11">
        <v>0</v>
      </c>
      <c r="CR106" s="11">
        <v>19051.689835508085</v>
      </c>
      <c r="CS106" s="11">
        <v>0</v>
      </c>
      <c r="CT106" s="11">
        <v>0</v>
      </c>
      <c r="CU106" s="11">
        <v>0</v>
      </c>
      <c r="CV106" s="11">
        <v>18.897820728021646</v>
      </c>
      <c r="CW106" s="11">
        <v>0</v>
      </c>
      <c r="CX106" s="11">
        <v>0</v>
      </c>
      <c r="CY106" s="11">
        <v>0</v>
      </c>
      <c r="CZ106" s="11">
        <v>0</v>
      </c>
      <c r="DA106" s="11">
        <v>0</v>
      </c>
      <c r="DB106" s="11">
        <v>522.31791494824358</v>
      </c>
      <c r="DC106" s="11">
        <v>1.4730594284395511</v>
      </c>
      <c r="DD106" s="11">
        <v>0</v>
      </c>
      <c r="DE106" s="11">
        <v>0</v>
      </c>
      <c r="DF106" s="11">
        <v>575.6324992719783</v>
      </c>
      <c r="DG106" s="11">
        <v>0</v>
      </c>
      <c r="DH106" s="11">
        <v>0</v>
      </c>
      <c r="DI106" s="11">
        <v>0</v>
      </c>
      <c r="DJ106" s="11">
        <v>0</v>
      </c>
      <c r="DK106" s="11">
        <v>0</v>
      </c>
      <c r="DL106" s="11">
        <v>15909.938565051754</v>
      </c>
      <c r="DM106" s="11">
        <v>44.869770571560444</v>
      </c>
      <c r="DN106" s="11">
        <v>0</v>
      </c>
      <c r="DO106" s="11">
        <v>0</v>
      </c>
      <c r="DP106" s="11">
        <v>1339.3705582849909</v>
      </c>
      <c r="DQ106" s="11">
        <v>0</v>
      </c>
      <c r="DR106" s="11">
        <v>0</v>
      </c>
      <c r="DS106" s="11">
        <v>0</v>
      </c>
      <c r="DT106" s="11">
        <v>0</v>
      </c>
      <c r="DU106" s="11">
        <v>0</v>
      </c>
      <c r="DV106" s="11">
        <v>5.5125029237831695</v>
      </c>
      <c r="DW106" s="11">
        <v>0</v>
      </c>
      <c r="DX106" s="11">
        <v>0</v>
      </c>
      <c r="DY106" s="11">
        <v>0</v>
      </c>
      <c r="DZ106" s="11">
        <v>786.80670939234142</v>
      </c>
      <c r="EA106" s="11">
        <v>0</v>
      </c>
      <c r="EB106" s="11">
        <v>0</v>
      </c>
      <c r="EC106" s="11">
        <v>0</v>
      </c>
      <c r="ED106" s="11">
        <v>0</v>
      </c>
      <c r="EE106" s="11">
        <v>0</v>
      </c>
      <c r="EF106" s="11">
        <v>3.238292987066401</v>
      </c>
      <c r="EG106" s="11">
        <v>0</v>
      </c>
      <c r="EH106" s="11">
        <v>0</v>
      </c>
      <c r="EI106" s="11">
        <v>0</v>
      </c>
      <c r="EJ106" s="11">
        <v>6196.31023</v>
      </c>
      <c r="EK106" s="11">
        <v>0</v>
      </c>
      <c r="EL106" s="11">
        <v>0</v>
      </c>
      <c r="EM106" s="11">
        <v>2252.25225</v>
      </c>
      <c r="EN106" s="11">
        <v>0</v>
      </c>
      <c r="EO106" s="11">
        <v>1301.4575199999999</v>
      </c>
      <c r="EP106" s="11">
        <v>0</v>
      </c>
      <c r="EQ106" s="11">
        <v>0</v>
      </c>
      <c r="ER106" s="11">
        <v>0</v>
      </c>
      <c r="ES106" s="11">
        <v>0</v>
      </c>
      <c r="ET106" s="11">
        <v>0</v>
      </c>
      <c r="EU106" s="11">
        <v>0</v>
      </c>
      <c r="EV106" s="11">
        <v>0</v>
      </c>
      <c r="EW106" s="11">
        <v>0</v>
      </c>
      <c r="EX106" s="11">
        <v>0</v>
      </c>
      <c r="EY106" s="11">
        <v>0</v>
      </c>
      <c r="EZ106" s="11">
        <v>33.244</v>
      </c>
      <c r="FA106" s="11">
        <v>0</v>
      </c>
      <c r="FB106" s="11">
        <v>0</v>
      </c>
      <c r="FC106" s="11">
        <v>0</v>
      </c>
      <c r="FD106" s="11">
        <v>9324.009320000001</v>
      </c>
      <c r="FE106" s="11">
        <v>0</v>
      </c>
      <c r="FF106" s="11">
        <v>0</v>
      </c>
      <c r="FG106" s="11">
        <v>0</v>
      </c>
      <c r="FH106" s="11">
        <v>0</v>
      </c>
      <c r="FI106" s="11">
        <v>0</v>
      </c>
      <c r="FJ106" s="11">
        <v>32208.83079</v>
      </c>
      <c r="FK106" s="11">
        <v>15.664669999999999</v>
      </c>
      <c r="FL106" s="11">
        <v>0</v>
      </c>
      <c r="FM106" s="11">
        <v>0</v>
      </c>
      <c r="FN106" s="11">
        <v>1317.58</v>
      </c>
      <c r="FO106" s="11">
        <v>0</v>
      </c>
      <c r="FP106" s="11">
        <v>0</v>
      </c>
      <c r="FQ106" s="11">
        <v>0</v>
      </c>
      <c r="FR106" s="11">
        <v>-27</v>
      </c>
      <c r="FS106" s="11">
        <v>0</v>
      </c>
      <c r="FT106" s="11">
        <v>0</v>
      </c>
      <c r="FU106" s="11">
        <v>0</v>
      </c>
      <c r="FV106" s="11">
        <v>0</v>
      </c>
      <c r="FW106" s="11">
        <v>0</v>
      </c>
      <c r="FX106" s="11">
        <v>0</v>
      </c>
      <c r="FY106" s="11">
        <v>0</v>
      </c>
      <c r="FZ106" s="11">
        <v>0</v>
      </c>
      <c r="GA106" s="11">
        <v>0</v>
      </c>
      <c r="GB106" s="11">
        <v>0</v>
      </c>
      <c r="GC106" s="11">
        <v>0</v>
      </c>
      <c r="GD106" s="11">
        <v>0</v>
      </c>
      <c r="GE106" s="11">
        <v>0</v>
      </c>
      <c r="GF106" s="11">
        <v>0</v>
      </c>
      <c r="GG106" s="11">
        <v>0</v>
      </c>
      <c r="GH106" s="11">
        <v>5985.6469999999999</v>
      </c>
      <c r="GI106" s="11">
        <v>0</v>
      </c>
      <c r="GJ106" s="11">
        <v>0</v>
      </c>
      <c r="GK106" s="11">
        <v>0</v>
      </c>
      <c r="GL106" s="11">
        <v>0</v>
      </c>
      <c r="GM106" s="11">
        <v>0</v>
      </c>
      <c r="GN106" s="11">
        <v>0</v>
      </c>
      <c r="GO106" s="11">
        <v>167</v>
      </c>
      <c r="GP106" s="11">
        <v>0</v>
      </c>
      <c r="GQ106" s="11">
        <v>221.80699999999999</v>
      </c>
      <c r="GR106" s="11">
        <v>274.83300000000003</v>
      </c>
      <c r="GS106" s="11">
        <v>0</v>
      </c>
      <c r="GT106" s="11">
        <v>0</v>
      </c>
      <c r="GU106" s="11">
        <v>0</v>
      </c>
      <c r="GV106" s="11">
        <v>0</v>
      </c>
      <c r="GW106" s="11">
        <v>0</v>
      </c>
      <c r="GX106" s="11">
        <v>63.515000000000001</v>
      </c>
      <c r="GY106" s="11">
        <v>0</v>
      </c>
      <c r="GZ106" s="11">
        <v>0</v>
      </c>
      <c r="HA106" s="11">
        <v>0</v>
      </c>
      <c r="HB106" s="11">
        <v>0</v>
      </c>
      <c r="HC106" s="11">
        <v>0</v>
      </c>
      <c r="HD106" s="11">
        <v>0</v>
      </c>
      <c r="HE106" s="11">
        <v>0</v>
      </c>
      <c r="HF106" s="11">
        <v>0</v>
      </c>
      <c r="HG106" s="11">
        <v>0</v>
      </c>
      <c r="HH106" s="11">
        <v>0</v>
      </c>
      <c r="HI106" s="11">
        <v>0</v>
      </c>
      <c r="HJ106" s="11">
        <v>0</v>
      </c>
      <c r="HK106" s="11">
        <v>0</v>
      </c>
      <c r="HL106" s="11">
        <v>0</v>
      </c>
      <c r="HM106" s="11">
        <v>0</v>
      </c>
      <c r="HN106" s="11">
        <v>0</v>
      </c>
      <c r="HO106" s="11">
        <v>0</v>
      </c>
      <c r="HP106" s="11">
        <v>0</v>
      </c>
      <c r="HQ106" s="11">
        <v>0</v>
      </c>
      <c r="HR106" s="11">
        <v>0</v>
      </c>
      <c r="HS106" s="11">
        <v>0</v>
      </c>
      <c r="HT106" s="11">
        <v>0</v>
      </c>
      <c r="HU106" s="11">
        <v>0</v>
      </c>
      <c r="HV106" s="11">
        <v>591.07899999999995</v>
      </c>
      <c r="HW106" s="11">
        <v>0</v>
      </c>
      <c r="HX106" s="11">
        <v>0</v>
      </c>
      <c r="HY106" s="11">
        <v>0</v>
      </c>
      <c r="HZ106" s="11">
        <v>0</v>
      </c>
      <c r="IA106" s="11">
        <v>0</v>
      </c>
      <c r="IB106" s="11">
        <v>102.139</v>
      </c>
      <c r="IC106" s="11">
        <v>0</v>
      </c>
      <c r="ID106" s="11">
        <v>0</v>
      </c>
      <c r="IE106" s="11">
        <v>0</v>
      </c>
      <c r="IF106" s="11">
        <v>7841.6625300000005</v>
      </c>
      <c r="IG106" s="11">
        <v>0</v>
      </c>
      <c r="IH106" s="11">
        <v>0</v>
      </c>
      <c r="II106" s="11">
        <v>0</v>
      </c>
      <c r="IJ106" s="11">
        <v>0</v>
      </c>
      <c r="IK106" s="11">
        <v>0</v>
      </c>
      <c r="IL106" s="11">
        <v>1036.2191800000001</v>
      </c>
      <c r="IM106" s="11">
        <v>0</v>
      </c>
      <c r="IN106" s="11">
        <v>0</v>
      </c>
      <c r="IO106" s="11">
        <v>0</v>
      </c>
      <c r="IP106" s="11">
        <v>0</v>
      </c>
      <c r="IQ106" s="11">
        <v>0</v>
      </c>
      <c r="IR106" s="11">
        <v>11723.32942</v>
      </c>
      <c r="IS106" s="11">
        <v>0</v>
      </c>
      <c r="IT106" s="11">
        <v>0</v>
      </c>
      <c r="IU106" s="11">
        <v>0</v>
      </c>
      <c r="IV106" s="11">
        <v>8148.4732300000005</v>
      </c>
      <c r="IW106" s="11">
        <v>0</v>
      </c>
      <c r="IX106" s="11">
        <v>0</v>
      </c>
      <c r="IY106" s="11">
        <v>0</v>
      </c>
      <c r="IZ106" s="11">
        <v>0</v>
      </c>
      <c r="JA106" s="11">
        <v>0</v>
      </c>
      <c r="JB106" s="11">
        <v>0</v>
      </c>
      <c r="JC106" s="11">
        <v>0</v>
      </c>
      <c r="JD106" s="11">
        <v>0</v>
      </c>
      <c r="JE106" s="11">
        <v>0</v>
      </c>
      <c r="JF106" s="11">
        <v>0</v>
      </c>
      <c r="JG106" s="11">
        <v>0</v>
      </c>
      <c r="JH106" s="11">
        <v>0</v>
      </c>
      <c r="JI106" s="11">
        <v>0</v>
      </c>
      <c r="JJ106" s="11">
        <v>0</v>
      </c>
      <c r="JK106" s="11">
        <v>0</v>
      </c>
      <c r="JL106" s="11">
        <v>0</v>
      </c>
      <c r="JM106" s="11">
        <v>0</v>
      </c>
      <c r="JN106" s="11">
        <v>0</v>
      </c>
      <c r="JO106" s="11">
        <v>0</v>
      </c>
      <c r="JP106" s="11">
        <v>80.920670000000001</v>
      </c>
      <c r="JQ106" s="11">
        <v>0</v>
      </c>
      <c r="JR106" s="11">
        <v>0</v>
      </c>
      <c r="JS106" s="11">
        <v>0</v>
      </c>
      <c r="JT106" s="11">
        <v>0</v>
      </c>
      <c r="JU106" s="11">
        <v>0</v>
      </c>
      <c r="JV106" s="11">
        <v>0</v>
      </c>
      <c r="JW106" s="11">
        <v>0</v>
      </c>
      <c r="JX106" s="11">
        <v>0</v>
      </c>
      <c r="JY106" s="11">
        <v>0</v>
      </c>
      <c r="JZ106" s="11">
        <v>0</v>
      </c>
      <c r="KA106" s="11">
        <v>0</v>
      </c>
      <c r="KB106" s="11">
        <v>0</v>
      </c>
      <c r="KC106" s="11">
        <v>0</v>
      </c>
      <c r="KD106" s="11">
        <v>0</v>
      </c>
      <c r="KE106" s="11">
        <v>0</v>
      </c>
      <c r="KF106" s="11">
        <v>0</v>
      </c>
      <c r="KG106" s="11">
        <v>0</v>
      </c>
      <c r="KH106" s="11">
        <v>0</v>
      </c>
      <c r="KI106" s="11">
        <v>0</v>
      </c>
      <c r="KJ106" s="11">
        <v>0</v>
      </c>
      <c r="KK106" s="11">
        <v>0</v>
      </c>
      <c r="KL106" s="11">
        <v>0</v>
      </c>
      <c r="KM106" s="11">
        <v>0</v>
      </c>
      <c r="KN106" s="11">
        <v>0</v>
      </c>
      <c r="KO106" s="11">
        <v>0</v>
      </c>
      <c r="KP106" s="11">
        <v>0</v>
      </c>
      <c r="KQ106" s="11">
        <v>0</v>
      </c>
      <c r="KR106" s="11">
        <v>0</v>
      </c>
      <c r="KS106" s="11">
        <v>0</v>
      </c>
      <c r="KT106" s="11">
        <v>0</v>
      </c>
      <c r="KU106" s="11">
        <v>0</v>
      </c>
      <c r="KV106" s="11">
        <v>0</v>
      </c>
      <c r="KW106" s="11">
        <v>0</v>
      </c>
      <c r="KX106" s="11">
        <v>0</v>
      </c>
      <c r="KY106" s="11">
        <v>0</v>
      </c>
      <c r="KZ106" s="11">
        <v>0</v>
      </c>
      <c r="LA106" s="11">
        <v>0</v>
      </c>
      <c r="LB106" s="11">
        <v>0</v>
      </c>
      <c r="LC106" s="11">
        <v>0</v>
      </c>
      <c r="LD106" s="11">
        <v>2.0051705074511901</v>
      </c>
      <c r="LE106" s="11">
        <v>0</v>
      </c>
      <c r="LF106" s="11">
        <v>0</v>
      </c>
      <c r="LG106" s="11">
        <v>0</v>
      </c>
      <c r="LH106" s="11">
        <v>0</v>
      </c>
      <c r="LI106" s="11">
        <v>0</v>
      </c>
      <c r="LJ106" s="11">
        <v>0</v>
      </c>
      <c r="LK106" s="11">
        <v>0</v>
      </c>
      <c r="LL106" s="11">
        <v>0</v>
      </c>
      <c r="LM106" s="11">
        <v>0</v>
      </c>
      <c r="LN106" s="11">
        <v>2.0982586786968995</v>
      </c>
      <c r="LO106" s="11">
        <v>0</v>
      </c>
      <c r="LP106" s="11">
        <v>0</v>
      </c>
      <c r="LQ106" s="11">
        <v>0</v>
      </c>
      <c r="LR106" s="11">
        <v>0</v>
      </c>
      <c r="LS106" s="11">
        <v>0</v>
      </c>
      <c r="LT106" s="11">
        <v>0</v>
      </c>
      <c r="LU106" s="11">
        <v>0</v>
      </c>
      <c r="LV106" s="11">
        <v>0</v>
      </c>
      <c r="LW106" s="11">
        <v>0</v>
      </c>
      <c r="LX106" s="11">
        <v>0.34839999999999999</v>
      </c>
      <c r="LY106" s="11">
        <v>0</v>
      </c>
      <c r="LZ106" s="11">
        <v>0</v>
      </c>
      <c r="MA106" s="11">
        <v>0</v>
      </c>
      <c r="MB106" s="11">
        <v>602.36854000000005</v>
      </c>
      <c r="MC106" s="11">
        <v>0</v>
      </c>
      <c r="MD106" s="11">
        <v>0</v>
      </c>
      <c r="ME106" s="11">
        <v>0</v>
      </c>
      <c r="MF106" s="11">
        <v>0</v>
      </c>
      <c r="MG106" s="11">
        <v>0</v>
      </c>
      <c r="MH106" s="11">
        <v>0</v>
      </c>
      <c r="MI106" s="11">
        <v>0</v>
      </c>
      <c r="MJ106" s="11">
        <v>0</v>
      </c>
      <c r="MK106" s="11">
        <v>0</v>
      </c>
      <c r="ML106" s="11">
        <v>0</v>
      </c>
      <c r="MM106" s="11">
        <v>0</v>
      </c>
      <c r="MN106" s="11">
        <v>0</v>
      </c>
      <c r="MO106" s="11">
        <v>0</v>
      </c>
      <c r="MP106" s="11">
        <v>0</v>
      </c>
      <c r="MQ106" s="11">
        <v>0</v>
      </c>
      <c r="MR106" s="11">
        <v>447.3187806377008</v>
      </c>
      <c r="MS106" s="11">
        <v>0</v>
      </c>
      <c r="MT106" s="11">
        <v>0</v>
      </c>
      <c r="MU106" s="11">
        <v>0</v>
      </c>
      <c r="MV106" s="11">
        <v>0</v>
      </c>
      <c r="MW106" s="11">
        <v>0</v>
      </c>
      <c r="MX106" s="11">
        <v>0</v>
      </c>
      <c r="MY106" s="11">
        <v>0</v>
      </c>
      <c r="MZ106" s="11">
        <v>0</v>
      </c>
      <c r="NA106" s="11">
        <v>0</v>
      </c>
      <c r="NB106" s="11">
        <v>302.66343999999998</v>
      </c>
      <c r="NC106" s="11">
        <v>0</v>
      </c>
      <c r="ND106" s="11">
        <v>0</v>
      </c>
      <c r="NE106" s="11">
        <v>0</v>
      </c>
      <c r="NF106" s="11">
        <v>0</v>
      </c>
      <c r="NG106" s="11">
        <v>0</v>
      </c>
      <c r="NH106" s="11">
        <v>0</v>
      </c>
      <c r="NI106" s="11">
        <v>0</v>
      </c>
      <c r="NJ106" s="11">
        <v>0</v>
      </c>
      <c r="NK106" s="11">
        <v>4.343827717913121E-8</v>
      </c>
      <c r="NL106" s="11">
        <v>0</v>
      </c>
      <c r="NM106" s="11">
        <v>0</v>
      </c>
      <c r="NN106" s="11">
        <v>0</v>
      </c>
      <c r="NO106" s="11">
        <v>0</v>
      </c>
      <c r="NP106" s="11">
        <v>0</v>
      </c>
      <c r="NQ106" s="11">
        <v>0</v>
      </c>
      <c r="NR106" s="11">
        <v>0</v>
      </c>
      <c r="NS106" s="11">
        <v>0</v>
      </c>
      <c r="NT106" s="11">
        <v>0</v>
      </c>
      <c r="NU106" s="11">
        <v>0</v>
      </c>
      <c r="NV106" s="11">
        <v>0</v>
      </c>
      <c r="NW106" s="11">
        <v>0</v>
      </c>
      <c r="NX106" s="11">
        <v>0</v>
      </c>
      <c r="NY106" s="11">
        <v>0</v>
      </c>
      <c r="NZ106" s="11">
        <v>0</v>
      </c>
      <c r="OA106" s="11">
        <v>0</v>
      </c>
      <c r="OB106" s="11">
        <v>0</v>
      </c>
      <c r="OC106" s="11">
        <v>0</v>
      </c>
      <c r="OD106" s="11">
        <v>0</v>
      </c>
      <c r="OE106" s="11">
        <v>1949.1549204505188</v>
      </c>
      <c r="OF106" s="11">
        <v>0</v>
      </c>
      <c r="OG106" s="11">
        <v>0</v>
      </c>
      <c r="OH106" s="11">
        <v>500.2219198625844</v>
      </c>
      <c r="OI106" s="11">
        <v>0</v>
      </c>
      <c r="OJ106" s="11">
        <v>0</v>
      </c>
      <c r="OK106" s="11">
        <v>0</v>
      </c>
      <c r="OL106" s="11">
        <v>185.30389064309682</v>
      </c>
      <c r="OM106" s="11">
        <v>0</v>
      </c>
      <c r="ON106" s="11">
        <v>0</v>
      </c>
      <c r="OO106" s="11">
        <v>3.2553743978808827</v>
      </c>
      <c r="OP106" s="11">
        <v>0</v>
      </c>
      <c r="OQ106" s="11">
        <v>0</v>
      </c>
      <c r="OR106" s="11">
        <v>310.83718105931462</v>
      </c>
      <c r="OS106" s="11">
        <v>0</v>
      </c>
      <c r="OT106" s="11">
        <v>0</v>
      </c>
      <c r="OU106" s="11">
        <v>0</v>
      </c>
      <c r="OV106" s="11">
        <v>115.1475709474043</v>
      </c>
      <c r="OW106" s="11">
        <v>0</v>
      </c>
      <c r="OX106" s="11">
        <v>0</v>
      </c>
      <c r="OY106" s="11">
        <v>2.0228849655527554</v>
      </c>
      <c r="OZ106" s="11">
        <v>0</v>
      </c>
      <c r="PA106" s="11">
        <v>0</v>
      </c>
      <c r="PB106" s="11">
        <v>233.80948320280075</v>
      </c>
      <c r="PC106" s="11">
        <v>0.26399485890605145</v>
      </c>
      <c r="PD106" s="11">
        <v>0</v>
      </c>
      <c r="PE106" s="11">
        <v>0</v>
      </c>
      <c r="PF106" s="11">
        <v>0</v>
      </c>
      <c r="PG106" s="11">
        <v>0</v>
      </c>
      <c r="PH106" s="11">
        <v>0</v>
      </c>
      <c r="PI106" s="11">
        <v>839.96720715978972</v>
      </c>
      <c r="PJ106" s="11">
        <v>0</v>
      </c>
      <c r="PK106" s="11">
        <v>0</v>
      </c>
      <c r="PL106" s="11">
        <v>43.026976792066336</v>
      </c>
      <c r="PM106" s="11">
        <v>4.8581864652269317E-2</v>
      </c>
      <c r="PN106" s="11">
        <v>0</v>
      </c>
      <c r="PO106" s="11">
        <v>0</v>
      </c>
      <c r="PP106" s="11">
        <v>0</v>
      </c>
      <c r="PQ106" s="11">
        <v>0</v>
      </c>
      <c r="PR106" s="11">
        <v>0</v>
      </c>
      <c r="PS106" s="11">
        <v>154.57563582745274</v>
      </c>
      <c r="PT106" s="11">
        <v>0</v>
      </c>
      <c r="PU106" s="11">
        <v>0</v>
      </c>
      <c r="PV106" s="11">
        <v>211.73002812587217</v>
      </c>
      <c r="PW106" s="11">
        <v>1181.2906484928642</v>
      </c>
      <c r="PX106" s="11">
        <v>0</v>
      </c>
      <c r="PY106" s="11">
        <v>0</v>
      </c>
      <c r="PZ106" s="11">
        <v>0</v>
      </c>
      <c r="QA106" s="11">
        <v>0</v>
      </c>
      <c r="QB106" s="11">
        <v>0</v>
      </c>
      <c r="QC106" s="11">
        <v>1377.0226940973878</v>
      </c>
      <c r="QD106" s="11">
        <v>0</v>
      </c>
      <c r="QE106" s="11">
        <v>0</v>
      </c>
      <c r="QF106" s="11">
        <v>30.964559586219892</v>
      </c>
      <c r="QG106" s="11">
        <v>172.75841786671918</v>
      </c>
      <c r="QH106" s="11">
        <v>0</v>
      </c>
      <c r="QI106" s="11">
        <v>0</v>
      </c>
      <c r="QJ106" s="11">
        <v>0</v>
      </c>
      <c r="QK106" s="11">
        <v>0</v>
      </c>
      <c r="QL106" s="11">
        <v>0</v>
      </c>
      <c r="QM106" s="11">
        <v>201.38334482063667</v>
      </c>
      <c r="QN106" s="11">
        <v>0</v>
      </c>
      <c r="QO106" s="11">
        <v>0</v>
      </c>
      <c r="QP106" s="11">
        <v>165.67816879579811</v>
      </c>
      <c r="QQ106" s="11">
        <v>0</v>
      </c>
      <c r="QR106" s="11">
        <v>0</v>
      </c>
      <c r="QS106" s="11">
        <v>0</v>
      </c>
      <c r="QT106" s="11">
        <v>0</v>
      </c>
      <c r="QU106" s="11">
        <v>0</v>
      </c>
      <c r="QV106" s="11">
        <v>0</v>
      </c>
      <c r="QW106" s="11">
        <v>1432.3349947592847</v>
      </c>
      <c r="QX106" s="11">
        <v>0</v>
      </c>
      <c r="QY106" s="11">
        <v>0</v>
      </c>
      <c r="QZ106" s="11">
        <v>4.7334948900844962</v>
      </c>
      <c r="RA106" s="11">
        <v>0</v>
      </c>
      <c r="RB106" s="11">
        <v>0</v>
      </c>
      <c r="RC106" s="11">
        <v>0</v>
      </c>
      <c r="RD106" s="11">
        <v>0</v>
      </c>
      <c r="RE106" s="11">
        <v>0</v>
      </c>
      <c r="RF106" s="11">
        <v>0</v>
      </c>
      <c r="RG106" s="11">
        <v>40.922412577716926</v>
      </c>
      <c r="RH106" s="11">
        <v>0</v>
      </c>
      <c r="RI106" s="11">
        <v>0</v>
      </c>
      <c r="RJ106" s="11">
        <v>86.729852440408621</v>
      </c>
      <c r="RK106" s="11">
        <v>0</v>
      </c>
      <c r="RL106" s="11">
        <v>0</v>
      </c>
      <c r="RM106" s="11">
        <v>0</v>
      </c>
      <c r="RN106" s="11">
        <v>0</v>
      </c>
      <c r="RO106" s="11">
        <v>0</v>
      </c>
      <c r="RP106" s="11">
        <v>0</v>
      </c>
      <c r="RQ106" s="11">
        <v>1.0692395005675368</v>
      </c>
      <c r="RR106" s="11">
        <v>0</v>
      </c>
      <c r="RS106" s="11">
        <v>0</v>
      </c>
      <c r="RT106" s="11">
        <v>99.640827837448285</v>
      </c>
      <c r="RU106" s="11">
        <v>0</v>
      </c>
      <c r="RV106" s="11">
        <v>0</v>
      </c>
      <c r="RW106" s="11">
        <v>0</v>
      </c>
      <c r="RX106" s="11">
        <v>0</v>
      </c>
      <c r="RY106" s="11">
        <v>0</v>
      </c>
      <c r="RZ106" s="11">
        <v>0</v>
      </c>
      <c r="SA106" s="11">
        <v>3645.0234361974526</v>
      </c>
      <c r="SB106" s="11">
        <v>0</v>
      </c>
      <c r="SC106" s="11">
        <v>0</v>
      </c>
      <c r="SD106" s="11">
        <v>112.79196760953651</v>
      </c>
      <c r="SE106" s="11">
        <v>0</v>
      </c>
      <c r="SF106" s="11">
        <v>0</v>
      </c>
      <c r="SG106" s="11">
        <v>0</v>
      </c>
      <c r="SH106" s="11">
        <v>238.66348000000002</v>
      </c>
      <c r="SI106" s="11">
        <v>0</v>
      </c>
      <c r="SJ106" s="11">
        <v>0</v>
      </c>
      <c r="SK106" s="11">
        <v>3887.4500246197263</v>
      </c>
      <c r="SL106" s="11">
        <v>0</v>
      </c>
      <c r="SM106" s="11">
        <v>0</v>
      </c>
      <c r="SN106" s="11">
        <v>0</v>
      </c>
      <c r="SO106" s="11">
        <v>0</v>
      </c>
      <c r="SP106" s="11">
        <v>0</v>
      </c>
      <c r="SQ106" s="11">
        <v>0</v>
      </c>
      <c r="SR106" s="11">
        <v>0</v>
      </c>
      <c r="SS106" s="11">
        <v>0</v>
      </c>
      <c r="ST106" s="11">
        <v>0</v>
      </c>
      <c r="SU106" s="11">
        <v>0</v>
      </c>
      <c r="SV106" s="11">
        <v>0</v>
      </c>
      <c r="SW106" s="11">
        <v>0</v>
      </c>
      <c r="SX106" s="11">
        <v>36.224910678516132</v>
      </c>
      <c r="SY106" s="11">
        <v>0</v>
      </c>
      <c r="SZ106" s="11">
        <v>0</v>
      </c>
      <c r="TA106" s="11">
        <v>0</v>
      </c>
      <c r="TB106" s="11">
        <v>0</v>
      </c>
      <c r="TC106" s="11">
        <v>0</v>
      </c>
      <c r="TD106" s="11">
        <v>0</v>
      </c>
      <c r="TE106" s="11">
        <v>0</v>
      </c>
      <c r="TF106" s="11">
        <v>0</v>
      </c>
      <c r="TG106" s="11">
        <v>0</v>
      </c>
      <c r="TH106" s="11">
        <v>8.4046576467457381</v>
      </c>
      <c r="TI106" s="11">
        <v>0</v>
      </c>
      <c r="TJ106" s="11">
        <v>0</v>
      </c>
      <c r="TK106" s="11">
        <v>0</v>
      </c>
      <c r="TL106" s="11">
        <v>0</v>
      </c>
      <c r="TM106" s="11">
        <v>0</v>
      </c>
      <c r="TN106" s="11">
        <v>0</v>
      </c>
      <c r="TO106" s="11">
        <v>0</v>
      </c>
      <c r="TP106" s="11">
        <v>0</v>
      </c>
      <c r="TQ106" s="11">
        <v>0</v>
      </c>
      <c r="TR106" s="11">
        <v>0</v>
      </c>
      <c r="TS106" s="11">
        <v>0</v>
      </c>
      <c r="TT106" s="11">
        <v>0</v>
      </c>
      <c r="TU106" s="11">
        <v>0</v>
      </c>
      <c r="TV106" s="11">
        <v>0</v>
      </c>
      <c r="TW106" s="11">
        <v>0</v>
      </c>
      <c r="TX106" s="11">
        <v>0</v>
      </c>
      <c r="TY106" s="11">
        <v>0</v>
      </c>
      <c r="TZ106" s="11">
        <v>0</v>
      </c>
      <c r="UA106" s="11">
        <v>0</v>
      </c>
      <c r="UB106" s="11">
        <v>0</v>
      </c>
      <c r="UC106" s="11">
        <v>0</v>
      </c>
      <c r="UD106" s="11">
        <v>0</v>
      </c>
      <c r="UE106" s="11">
        <v>0</v>
      </c>
      <c r="UF106" s="11">
        <v>0</v>
      </c>
      <c r="UG106" s="11">
        <v>0</v>
      </c>
      <c r="UH106" s="11">
        <v>0</v>
      </c>
      <c r="UI106" s="11">
        <v>0</v>
      </c>
      <c r="UJ106" s="11">
        <v>0</v>
      </c>
      <c r="UK106" s="11">
        <v>0</v>
      </c>
      <c r="UL106" s="11">
        <v>0</v>
      </c>
      <c r="UM106" s="11">
        <v>0</v>
      </c>
      <c r="UN106" s="11">
        <v>0</v>
      </c>
      <c r="UO106" s="11">
        <v>0</v>
      </c>
      <c r="UP106" s="11">
        <v>0</v>
      </c>
      <c r="UQ106" s="11">
        <v>0</v>
      </c>
      <c r="UR106" s="11">
        <v>0</v>
      </c>
      <c r="US106" s="11">
        <v>0</v>
      </c>
      <c r="UT106" s="11">
        <v>0</v>
      </c>
      <c r="UU106" s="11">
        <v>0</v>
      </c>
      <c r="UV106" s="11">
        <v>0</v>
      </c>
      <c r="UW106" s="11">
        <v>0</v>
      </c>
      <c r="UX106" s="11">
        <v>0</v>
      </c>
      <c r="UY106" s="11">
        <v>0</v>
      </c>
      <c r="UZ106" s="11">
        <v>0</v>
      </c>
      <c r="VA106" s="11">
        <v>0</v>
      </c>
      <c r="VB106" s="11">
        <v>0</v>
      </c>
      <c r="VC106" s="11">
        <v>0</v>
      </c>
      <c r="VD106" s="11">
        <v>0</v>
      </c>
      <c r="VE106" s="11">
        <v>0</v>
      </c>
      <c r="VF106" s="11">
        <v>0</v>
      </c>
      <c r="VG106" s="11">
        <v>0</v>
      </c>
      <c r="VH106" s="11">
        <v>0</v>
      </c>
      <c r="VI106" s="11">
        <v>0</v>
      </c>
      <c r="VJ106" s="11">
        <v>0</v>
      </c>
      <c r="VK106" s="11">
        <v>0</v>
      </c>
      <c r="VL106" s="11">
        <v>0</v>
      </c>
      <c r="VM106" s="11">
        <v>0</v>
      </c>
      <c r="VN106" s="11">
        <v>0</v>
      </c>
      <c r="VO106" s="11">
        <v>0</v>
      </c>
      <c r="VP106" s="11">
        <v>0</v>
      </c>
      <c r="VQ106" s="11">
        <v>0</v>
      </c>
      <c r="VR106" s="11">
        <v>0</v>
      </c>
      <c r="VS106" s="11">
        <v>0</v>
      </c>
      <c r="VT106" s="11">
        <v>0</v>
      </c>
      <c r="VU106" s="11">
        <v>0</v>
      </c>
      <c r="VV106" s="11">
        <v>0</v>
      </c>
      <c r="VW106" s="11">
        <v>0</v>
      </c>
      <c r="VX106" s="11">
        <v>0</v>
      </c>
      <c r="VY106" s="11">
        <v>0</v>
      </c>
      <c r="VZ106" s="11">
        <v>0</v>
      </c>
      <c r="WA106" s="11">
        <v>0</v>
      </c>
      <c r="WB106" s="11">
        <v>0</v>
      </c>
      <c r="WC106" s="11">
        <v>0</v>
      </c>
      <c r="WD106" s="11">
        <v>0</v>
      </c>
      <c r="WE106" s="11">
        <v>0</v>
      </c>
      <c r="WF106" s="11">
        <v>0</v>
      </c>
      <c r="WG106" s="11">
        <v>0</v>
      </c>
      <c r="WH106" s="11">
        <v>0</v>
      </c>
      <c r="WI106" s="11">
        <v>0</v>
      </c>
      <c r="WJ106" s="11">
        <v>0</v>
      </c>
      <c r="WK106" s="11">
        <v>0</v>
      </c>
      <c r="WL106" s="11">
        <v>0</v>
      </c>
      <c r="WM106" s="11">
        <v>0</v>
      </c>
      <c r="WN106" s="11">
        <v>0</v>
      </c>
      <c r="WO106" s="11">
        <v>0</v>
      </c>
      <c r="WP106" s="11">
        <v>0</v>
      </c>
      <c r="WQ106" s="11">
        <v>0</v>
      </c>
      <c r="WR106" s="11">
        <v>0</v>
      </c>
      <c r="WS106" s="11">
        <v>0</v>
      </c>
      <c r="WT106" s="11">
        <v>13.030716479283035</v>
      </c>
      <c r="WU106" s="11">
        <v>0</v>
      </c>
      <c r="WV106" s="11">
        <v>0</v>
      </c>
      <c r="WW106" s="11">
        <v>0</v>
      </c>
      <c r="WX106" s="11">
        <v>0</v>
      </c>
      <c r="WY106" s="11">
        <v>0</v>
      </c>
      <c r="WZ106" s="11">
        <v>0</v>
      </c>
      <c r="XA106" s="11">
        <v>464.77782860434399</v>
      </c>
      <c r="XB106" s="11">
        <v>0</v>
      </c>
      <c r="XC106" s="11">
        <v>0</v>
      </c>
      <c r="XD106" s="11">
        <v>24.016712992507856</v>
      </c>
      <c r="XE106" s="11">
        <v>0</v>
      </c>
      <c r="XF106" s="11">
        <v>0</v>
      </c>
      <c r="XG106" s="11">
        <v>0</v>
      </c>
      <c r="XH106" s="11">
        <v>0</v>
      </c>
      <c r="XI106" s="11">
        <v>0</v>
      </c>
      <c r="XJ106" s="11">
        <v>0</v>
      </c>
      <c r="XK106" s="11">
        <v>856.62486269409703</v>
      </c>
      <c r="XL106" s="11">
        <v>0</v>
      </c>
      <c r="XM106" s="11">
        <v>0</v>
      </c>
      <c r="XN106" s="11">
        <v>5239.8955999999998</v>
      </c>
      <c r="XO106" s="11">
        <v>-350.66029000000162</v>
      </c>
      <c r="XP106" s="11">
        <v>4889.2353099999982</v>
      </c>
    </row>
    <row r="107" spans="1:640">
      <c r="A107" s="6">
        <v>807</v>
      </c>
      <c r="B107" s="3" t="s">
        <v>224</v>
      </c>
      <c r="C107" s="8">
        <f t="shared" si="13"/>
        <v>187.19659419179925</v>
      </c>
      <c r="D107" s="8">
        <f t="shared" si="14"/>
        <v>2842.6228481225494</v>
      </c>
      <c r="E107" s="60">
        <f t="shared" si="17"/>
        <v>3029.8194423143486</v>
      </c>
      <c r="F107" s="9">
        <f t="shared" si="15"/>
        <v>81.455763756416232</v>
      </c>
      <c r="G107" s="9">
        <f t="shared" si="16"/>
        <v>226.39957347688465</v>
      </c>
      <c r="H107" s="9">
        <f t="shared" si="18"/>
        <v>307.85533723330087</v>
      </c>
      <c r="I107" s="10">
        <f t="shared" si="19"/>
        <v>268.65235794821547</v>
      </c>
      <c r="J107" s="10">
        <f t="shared" si="20"/>
        <v>3069.022421599434</v>
      </c>
      <c r="K107" s="10">
        <f t="shared" si="21"/>
        <v>3337.6747795476495</v>
      </c>
      <c r="L107" s="57">
        <v>157.56109881973231</v>
      </c>
      <c r="M107" s="57">
        <v>2.7581552423020302E-2</v>
      </c>
      <c r="N107" s="57">
        <v>29.607913819643926</v>
      </c>
      <c r="O107" s="57">
        <v>0</v>
      </c>
      <c r="P107" s="57">
        <v>0</v>
      </c>
      <c r="Q107" s="57">
        <v>0</v>
      </c>
      <c r="R107" s="57">
        <v>2888.9273965367233</v>
      </c>
      <c r="S107" s="57">
        <v>-46.304548414173965</v>
      </c>
      <c r="T107" s="57">
        <v>0</v>
      </c>
      <c r="U107" s="58">
        <v>54.128062966458586</v>
      </c>
      <c r="V107" s="58">
        <v>5.0757172024758993E-3</v>
      </c>
      <c r="W107" s="58">
        <v>27.322625072755176</v>
      </c>
      <c r="X107" s="58">
        <v>0</v>
      </c>
      <c r="Y107" s="58">
        <v>0</v>
      </c>
      <c r="Z107" s="58">
        <v>0</v>
      </c>
      <c r="AA107" s="58">
        <v>301.01339245846538</v>
      </c>
      <c r="AB107" s="58">
        <v>-74.613818981580735</v>
      </c>
      <c r="AC107" s="58">
        <v>0</v>
      </c>
      <c r="AD107" s="59">
        <f t="shared" si="24"/>
        <v>211.68916178619088</v>
      </c>
      <c r="AE107" s="59">
        <f t="shared" si="24"/>
        <v>3.2657269625496199E-2</v>
      </c>
      <c r="AF107" s="59">
        <f t="shared" si="24"/>
        <v>56.930538892399099</v>
      </c>
      <c r="AG107" s="59">
        <f t="shared" si="23"/>
        <v>0</v>
      </c>
      <c r="AH107" s="59">
        <f t="shared" si="23"/>
        <v>0</v>
      </c>
      <c r="AI107" s="59">
        <f t="shared" si="23"/>
        <v>0</v>
      </c>
      <c r="AJ107" s="59">
        <f t="shared" si="22"/>
        <v>3189.9407889951885</v>
      </c>
      <c r="AK107" s="59">
        <f t="shared" si="22"/>
        <v>-120.9183673957547</v>
      </c>
      <c r="AL107" s="59">
        <f t="shared" si="22"/>
        <v>0</v>
      </c>
      <c r="AM107" s="11">
        <v>0</v>
      </c>
      <c r="AN107" s="11">
        <v>0</v>
      </c>
      <c r="AO107" s="11">
        <v>0</v>
      </c>
      <c r="AP107" s="11">
        <v>0</v>
      </c>
      <c r="AQ107" s="11">
        <v>0</v>
      </c>
      <c r="AR107" s="11">
        <v>0</v>
      </c>
      <c r="AS107" s="11">
        <v>2794.4925575364973</v>
      </c>
      <c r="AT107" s="11">
        <v>0</v>
      </c>
      <c r="AU107" s="11">
        <v>0</v>
      </c>
      <c r="AV107" s="11">
        <v>0</v>
      </c>
      <c r="AW107" s="11">
        <v>0</v>
      </c>
      <c r="AX107" s="11">
        <v>0</v>
      </c>
      <c r="AY107" s="11">
        <v>0</v>
      </c>
      <c r="AZ107" s="11">
        <v>0</v>
      </c>
      <c r="BA107" s="11">
        <v>0</v>
      </c>
      <c r="BB107" s="11">
        <v>0</v>
      </c>
      <c r="BC107" s="11">
        <v>202.55444246350282</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24.59912186510277</v>
      </c>
      <c r="CD107" s="11">
        <v>0</v>
      </c>
      <c r="CE107" s="11">
        <v>0</v>
      </c>
      <c r="CF107" s="11">
        <v>0</v>
      </c>
      <c r="CG107" s="11">
        <v>91.181709718093288</v>
      </c>
      <c r="CH107" s="11">
        <v>-70.091006257178819</v>
      </c>
      <c r="CI107" s="11">
        <v>0</v>
      </c>
      <c r="CJ107" s="11">
        <v>0</v>
      </c>
      <c r="CK107" s="11">
        <v>0</v>
      </c>
      <c r="CL107" s="11">
        <v>0</v>
      </c>
      <c r="CM107" s="11">
        <v>26.40087813489723</v>
      </c>
      <c r="CN107" s="11">
        <v>0</v>
      </c>
      <c r="CO107" s="11">
        <v>0</v>
      </c>
      <c r="CP107" s="11">
        <v>0</v>
      </c>
      <c r="CQ107" s="11">
        <v>97.860290281906714</v>
      </c>
      <c r="CR107" s="11">
        <v>-75.22480374282118</v>
      </c>
      <c r="CS107" s="11">
        <v>0</v>
      </c>
      <c r="CT107" s="11">
        <v>0</v>
      </c>
      <c r="CU107" s="11">
        <v>0</v>
      </c>
      <c r="CV107" s="11">
        <v>0</v>
      </c>
      <c r="CW107" s="11">
        <v>0</v>
      </c>
      <c r="CX107" s="11">
        <v>0</v>
      </c>
      <c r="CY107" s="11">
        <v>0</v>
      </c>
      <c r="CZ107" s="11">
        <v>0</v>
      </c>
      <c r="DA107" s="11">
        <v>0</v>
      </c>
      <c r="DB107" s="11">
        <v>0</v>
      </c>
      <c r="DC107" s="11">
        <v>0</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0</v>
      </c>
      <c r="DY107" s="11">
        <v>0</v>
      </c>
      <c r="DZ107" s="11">
        <v>0</v>
      </c>
      <c r="EA107" s="11">
        <v>0</v>
      </c>
      <c r="EB107" s="11">
        <v>0</v>
      </c>
      <c r="EC107" s="11">
        <v>0</v>
      </c>
      <c r="ED107" s="11">
        <v>0</v>
      </c>
      <c r="EE107" s="11">
        <v>0</v>
      </c>
      <c r="EF107" s="11">
        <v>0</v>
      </c>
      <c r="EG107" s="11">
        <v>0</v>
      </c>
      <c r="EH107" s="11">
        <v>0</v>
      </c>
      <c r="EI107" s="11">
        <v>0</v>
      </c>
      <c r="EJ107" s="11">
        <v>0</v>
      </c>
      <c r="EK107" s="11">
        <v>0</v>
      </c>
      <c r="EL107" s="11">
        <v>0</v>
      </c>
      <c r="EM107" s="11">
        <v>0</v>
      </c>
      <c r="EN107" s="11">
        <v>0</v>
      </c>
      <c r="EO107" s="11">
        <v>0</v>
      </c>
      <c r="EP107" s="11">
        <v>0</v>
      </c>
      <c r="EQ107" s="11">
        <v>0</v>
      </c>
      <c r="ER107" s="11">
        <v>0</v>
      </c>
      <c r="ES107" s="11">
        <v>0</v>
      </c>
      <c r="ET107" s="11">
        <v>0</v>
      </c>
      <c r="EU107" s="11">
        <v>0</v>
      </c>
      <c r="EV107" s="11">
        <v>0</v>
      </c>
      <c r="EW107" s="11">
        <v>0</v>
      </c>
      <c r="EX107" s="11">
        <v>0</v>
      </c>
      <c r="EY107" s="11">
        <v>0</v>
      </c>
      <c r="EZ107" s="11">
        <v>0</v>
      </c>
      <c r="FA107" s="11">
        <v>0</v>
      </c>
      <c r="FB107" s="11">
        <v>0</v>
      </c>
      <c r="FC107" s="11">
        <v>0</v>
      </c>
      <c r="FD107" s="11">
        <v>0</v>
      </c>
      <c r="FE107" s="11">
        <v>0</v>
      </c>
      <c r="FF107" s="11">
        <v>0</v>
      </c>
      <c r="FG107" s="11">
        <v>0</v>
      </c>
      <c r="FH107" s="11">
        <v>0</v>
      </c>
      <c r="FI107" s="11">
        <v>0</v>
      </c>
      <c r="FJ107" s="11">
        <v>0</v>
      </c>
      <c r="FK107" s="11">
        <v>0</v>
      </c>
      <c r="FL107" s="11">
        <v>0</v>
      </c>
      <c r="FM107" s="11">
        <v>0</v>
      </c>
      <c r="FN107" s="11">
        <v>0</v>
      </c>
      <c r="FO107" s="11">
        <v>0</v>
      </c>
      <c r="FP107" s="11">
        <v>0</v>
      </c>
      <c r="FQ107" s="11">
        <v>0</v>
      </c>
      <c r="FR107" s="11">
        <v>0</v>
      </c>
      <c r="FS107" s="11">
        <v>0</v>
      </c>
      <c r="FT107" s="11">
        <v>0</v>
      </c>
      <c r="FU107" s="11">
        <v>0</v>
      </c>
      <c r="FV107" s="11">
        <v>0</v>
      </c>
      <c r="FW107" s="11">
        <v>0</v>
      </c>
      <c r="FX107" s="11">
        <v>0</v>
      </c>
      <c r="FY107" s="11">
        <v>0</v>
      </c>
      <c r="FZ107" s="11">
        <v>0</v>
      </c>
      <c r="GA107" s="11">
        <v>0</v>
      </c>
      <c r="GB107" s="11">
        <v>0</v>
      </c>
      <c r="GC107" s="11">
        <v>0</v>
      </c>
      <c r="GD107" s="11">
        <v>0</v>
      </c>
      <c r="GE107" s="11">
        <v>0</v>
      </c>
      <c r="GF107" s="11">
        <v>0</v>
      </c>
      <c r="GG107" s="11">
        <v>0</v>
      </c>
      <c r="GH107" s="11">
        <v>0</v>
      </c>
      <c r="GI107" s="11">
        <v>0</v>
      </c>
      <c r="GJ107" s="11">
        <v>0</v>
      </c>
      <c r="GK107" s="11">
        <v>0</v>
      </c>
      <c r="GL107" s="11">
        <v>0</v>
      </c>
      <c r="GM107" s="11">
        <v>0</v>
      </c>
      <c r="GN107" s="11">
        <v>0</v>
      </c>
      <c r="GO107" s="11">
        <v>0</v>
      </c>
      <c r="GP107" s="11">
        <v>0</v>
      </c>
      <c r="GQ107" s="11">
        <v>8.1880000000000006</v>
      </c>
      <c r="GR107" s="11">
        <v>0</v>
      </c>
      <c r="GS107" s="11">
        <v>0</v>
      </c>
      <c r="GT107" s="11">
        <v>0</v>
      </c>
      <c r="GU107" s="11">
        <v>0</v>
      </c>
      <c r="GV107" s="11">
        <v>0</v>
      </c>
      <c r="GW107" s="11">
        <v>0</v>
      </c>
      <c r="GX107" s="11">
        <v>0</v>
      </c>
      <c r="GY107" s="11">
        <v>0</v>
      </c>
      <c r="GZ107" s="11">
        <v>0</v>
      </c>
      <c r="HA107" s="11">
        <v>0</v>
      </c>
      <c r="HB107" s="11">
        <v>0</v>
      </c>
      <c r="HC107" s="11">
        <v>0</v>
      </c>
      <c r="HD107" s="11">
        <v>0</v>
      </c>
      <c r="HE107" s="11">
        <v>0</v>
      </c>
      <c r="HF107" s="11">
        <v>0</v>
      </c>
      <c r="HG107" s="11">
        <v>0</v>
      </c>
      <c r="HH107" s="11">
        <v>0</v>
      </c>
      <c r="HI107" s="11">
        <v>0</v>
      </c>
      <c r="HJ107" s="11">
        <v>0</v>
      </c>
      <c r="HK107" s="11">
        <v>0</v>
      </c>
      <c r="HL107" s="11">
        <v>0</v>
      </c>
      <c r="HM107" s="11">
        <v>0</v>
      </c>
      <c r="HN107" s="11">
        <v>0</v>
      </c>
      <c r="HO107" s="11">
        <v>0</v>
      </c>
      <c r="HP107" s="11">
        <v>0</v>
      </c>
      <c r="HQ107" s="11">
        <v>0</v>
      </c>
      <c r="HR107" s="11">
        <v>0</v>
      </c>
      <c r="HS107" s="11">
        <v>0</v>
      </c>
      <c r="HT107" s="11">
        <v>0</v>
      </c>
      <c r="HU107" s="11">
        <v>0</v>
      </c>
      <c r="HV107" s="11">
        <v>0</v>
      </c>
      <c r="HW107" s="11">
        <v>0</v>
      </c>
      <c r="HX107" s="11">
        <v>0</v>
      </c>
      <c r="HY107" s="11">
        <v>0</v>
      </c>
      <c r="HZ107" s="11">
        <v>0</v>
      </c>
      <c r="IA107" s="11">
        <v>0</v>
      </c>
      <c r="IB107" s="11">
        <v>0</v>
      </c>
      <c r="IC107" s="11">
        <v>0</v>
      </c>
      <c r="ID107" s="11">
        <v>0</v>
      </c>
      <c r="IE107" s="11">
        <v>0</v>
      </c>
      <c r="IF107" s="11">
        <v>0</v>
      </c>
      <c r="IG107" s="11">
        <v>0</v>
      </c>
      <c r="IH107" s="11">
        <v>0</v>
      </c>
      <c r="II107" s="11">
        <v>0</v>
      </c>
      <c r="IJ107" s="11">
        <v>0</v>
      </c>
      <c r="IK107" s="11">
        <v>0</v>
      </c>
      <c r="IL107" s="11">
        <v>0</v>
      </c>
      <c r="IM107" s="11">
        <v>0</v>
      </c>
      <c r="IN107" s="11">
        <v>0</v>
      </c>
      <c r="IO107" s="11">
        <v>0</v>
      </c>
      <c r="IP107" s="11">
        <v>0</v>
      </c>
      <c r="IQ107" s="11">
        <v>0</v>
      </c>
      <c r="IR107" s="11">
        <v>0</v>
      </c>
      <c r="IS107" s="11">
        <v>0</v>
      </c>
      <c r="IT107" s="11">
        <v>0</v>
      </c>
      <c r="IU107" s="11">
        <v>0</v>
      </c>
      <c r="IV107" s="11">
        <v>0</v>
      </c>
      <c r="IW107" s="11">
        <v>0</v>
      </c>
      <c r="IX107" s="11">
        <v>0</v>
      </c>
      <c r="IY107" s="11">
        <v>0</v>
      </c>
      <c r="IZ107" s="11">
        <v>0</v>
      </c>
      <c r="JA107" s="11">
        <v>0</v>
      </c>
      <c r="JB107" s="11">
        <v>0</v>
      </c>
      <c r="JC107" s="11">
        <v>0</v>
      </c>
      <c r="JD107" s="11">
        <v>0</v>
      </c>
      <c r="JE107" s="11">
        <v>0</v>
      </c>
      <c r="JF107" s="11">
        <v>0</v>
      </c>
      <c r="JG107" s="11">
        <v>0</v>
      </c>
      <c r="JH107" s="11">
        <v>0</v>
      </c>
      <c r="JI107" s="11">
        <v>0</v>
      </c>
      <c r="JJ107" s="11">
        <v>0</v>
      </c>
      <c r="JK107" s="11">
        <v>0</v>
      </c>
      <c r="JL107" s="11">
        <v>0</v>
      </c>
      <c r="JM107" s="11">
        <v>0</v>
      </c>
      <c r="JN107" s="11">
        <v>0</v>
      </c>
      <c r="JO107" s="11">
        <v>0</v>
      </c>
      <c r="JP107" s="11">
        <v>2.9209999999999998</v>
      </c>
      <c r="JQ107" s="11">
        <v>0</v>
      </c>
      <c r="JR107" s="11">
        <v>0</v>
      </c>
      <c r="JS107" s="11">
        <v>0</v>
      </c>
      <c r="JT107" s="11">
        <v>0</v>
      </c>
      <c r="JU107" s="11">
        <v>0</v>
      </c>
      <c r="JV107" s="11">
        <v>0</v>
      </c>
      <c r="JW107" s="11">
        <v>0</v>
      </c>
      <c r="JX107" s="11">
        <v>0</v>
      </c>
      <c r="JY107" s="11">
        <v>0</v>
      </c>
      <c r="JZ107" s="11">
        <v>0</v>
      </c>
      <c r="KA107" s="11">
        <v>0</v>
      </c>
      <c r="KB107" s="11">
        <v>0</v>
      </c>
      <c r="KC107" s="11">
        <v>0</v>
      </c>
      <c r="KD107" s="11">
        <v>0</v>
      </c>
      <c r="KE107" s="11">
        <v>0</v>
      </c>
      <c r="KF107" s="11">
        <v>0</v>
      </c>
      <c r="KG107" s="11">
        <v>0</v>
      </c>
      <c r="KH107" s="11">
        <v>0</v>
      </c>
      <c r="KI107" s="11">
        <v>0</v>
      </c>
      <c r="KJ107" s="11">
        <v>0</v>
      </c>
      <c r="KK107" s="11">
        <v>0</v>
      </c>
      <c r="KL107" s="11">
        <v>0</v>
      </c>
      <c r="KM107" s="11">
        <v>0</v>
      </c>
      <c r="KN107" s="11">
        <v>0</v>
      </c>
      <c r="KO107" s="11">
        <v>0</v>
      </c>
      <c r="KP107" s="11">
        <v>0</v>
      </c>
      <c r="KQ107" s="11">
        <v>0</v>
      </c>
      <c r="KR107" s="11">
        <v>0</v>
      </c>
      <c r="KS107" s="11">
        <v>0</v>
      </c>
      <c r="KT107" s="11">
        <v>0</v>
      </c>
      <c r="KU107" s="11">
        <v>0</v>
      </c>
      <c r="KV107" s="11">
        <v>0</v>
      </c>
      <c r="KW107" s="11">
        <v>0</v>
      </c>
      <c r="KX107" s="11">
        <v>0</v>
      </c>
      <c r="KY107" s="11">
        <v>0</v>
      </c>
      <c r="KZ107" s="11">
        <v>0</v>
      </c>
      <c r="LA107" s="11">
        <v>0</v>
      </c>
      <c r="LB107" s="11">
        <v>0</v>
      </c>
      <c r="LC107" s="11">
        <v>0</v>
      </c>
      <c r="LD107" s="11">
        <v>0</v>
      </c>
      <c r="LE107" s="11">
        <v>0</v>
      </c>
      <c r="LF107" s="11">
        <v>0</v>
      </c>
      <c r="LG107" s="11">
        <v>0</v>
      </c>
      <c r="LH107" s="11">
        <v>0</v>
      </c>
      <c r="LI107" s="11">
        <v>0</v>
      </c>
      <c r="LJ107" s="11">
        <v>0</v>
      </c>
      <c r="LK107" s="11">
        <v>0</v>
      </c>
      <c r="LL107" s="11">
        <v>0</v>
      </c>
      <c r="LM107" s="11">
        <v>0</v>
      </c>
      <c r="LN107" s="11">
        <v>0</v>
      </c>
      <c r="LO107" s="11">
        <v>0</v>
      </c>
      <c r="LP107" s="11">
        <v>0</v>
      </c>
      <c r="LQ107" s="11">
        <v>0</v>
      </c>
      <c r="LR107" s="11">
        <v>0</v>
      </c>
      <c r="LS107" s="11">
        <v>0</v>
      </c>
      <c r="LT107" s="11">
        <v>0</v>
      </c>
      <c r="LU107" s="11">
        <v>0</v>
      </c>
      <c r="LV107" s="11">
        <v>0</v>
      </c>
      <c r="LW107" s="11">
        <v>0</v>
      </c>
      <c r="LX107" s="11">
        <v>0</v>
      </c>
      <c r="LY107" s="11">
        <v>0</v>
      </c>
      <c r="LZ107" s="11">
        <v>0</v>
      </c>
      <c r="MA107" s="11">
        <v>0</v>
      </c>
      <c r="MB107" s="11">
        <v>0</v>
      </c>
      <c r="MC107" s="11">
        <v>0</v>
      </c>
      <c r="MD107" s="11">
        <v>0</v>
      </c>
      <c r="ME107" s="11">
        <v>0</v>
      </c>
      <c r="MF107" s="11">
        <v>0</v>
      </c>
      <c r="MG107" s="11">
        <v>0</v>
      </c>
      <c r="MH107" s="11">
        <v>0</v>
      </c>
      <c r="MI107" s="11">
        <v>0</v>
      </c>
      <c r="MJ107" s="11">
        <v>0</v>
      </c>
      <c r="MK107" s="11">
        <v>0</v>
      </c>
      <c r="ML107" s="11">
        <v>0</v>
      </c>
      <c r="MM107" s="11">
        <v>0</v>
      </c>
      <c r="MN107" s="11">
        <v>0</v>
      </c>
      <c r="MO107" s="11">
        <v>0</v>
      </c>
      <c r="MP107" s="11">
        <v>0</v>
      </c>
      <c r="MQ107" s="11">
        <v>0</v>
      </c>
      <c r="MR107" s="11">
        <v>0</v>
      </c>
      <c r="MS107" s="11">
        <v>0</v>
      </c>
      <c r="MT107" s="11">
        <v>0</v>
      </c>
      <c r="MU107" s="11">
        <v>0</v>
      </c>
      <c r="MV107" s="11">
        <v>0</v>
      </c>
      <c r="MW107" s="11">
        <v>0</v>
      </c>
      <c r="MX107" s="11">
        <v>0</v>
      </c>
      <c r="MY107" s="11">
        <v>0</v>
      </c>
      <c r="MZ107" s="11">
        <v>0</v>
      </c>
      <c r="NA107" s="11">
        <v>0</v>
      </c>
      <c r="NB107" s="11">
        <v>0</v>
      </c>
      <c r="NC107" s="11">
        <v>0</v>
      </c>
      <c r="ND107" s="11">
        <v>0</v>
      </c>
      <c r="NE107" s="11">
        <v>0</v>
      </c>
      <c r="NF107" s="11">
        <v>0</v>
      </c>
      <c r="NG107" s="11">
        <v>0</v>
      </c>
      <c r="NH107" s="11">
        <v>0</v>
      </c>
      <c r="NI107" s="11">
        <v>0</v>
      </c>
      <c r="NJ107" s="11">
        <v>0</v>
      </c>
      <c r="NK107" s="11">
        <v>0</v>
      </c>
      <c r="NL107" s="11">
        <v>0</v>
      </c>
      <c r="NM107" s="11">
        <v>0</v>
      </c>
      <c r="NN107" s="11">
        <v>0</v>
      </c>
      <c r="NO107" s="11">
        <v>0</v>
      </c>
      <c r="NP107" s="11">
        <v>0</v>
      </c>
      <c r="NQ107" s="11">
        <v>0</v>
      </c>
      <c r="NR107" s="11">
        <v>0</v>
      </c>
      <c r="NS107" s="11">
        <v>0</v>
      </c>
      <c r="NT107" s="11">
        <v>0</v>
      </c>
      <c r="NU107" s="11">
        <v>0</v>
      </c>
      <c r="NV107" s="11">
        <v>0</v>
      </c>
      <c r="NW107" s="11">
        <v>0</v>
      </c>
      <c r="NX107" s="11">
        <v>0</v>
      </c>
      <c r="NY107" s="11">
        <v>0</v>
      </c>
      <c r="NZ107" s="11">
        <v>0</v>
      </c>
      <c r="OA107" s="11">
        <v>0</v>
      </c>
      <c r="OB107" s="11">
        <v>0</v>
      </c>
      <c r="OC107" s="11">
        <v>0</v>
      </c>
      <c r="OD107" s="11">
        <v>0</v>
      </c>
      <c r="OE107" s="11">
        <v>0</v>
      </c>
      <c r="OF107" s="11">
        <v>0</v>
      </c>
      <c r="OG107" s="11">
        <v>0</v>
      </c>
      <c r="OH107" s="11">
        <v>52.261974084805772</v>
      </c>
      <c r="OI107" s="11">
        <v>0</v>
      </c>
      <c r="OJ107" s="11">
        <v>0</v>
      </c>
      <c r="OK107" s="11">
        <v>0</v>
      </c>
      <c r="OL107" s="11">
        <v>0</v>
      </c>
      <c r="OM107" s="11">
        <v>0</v>
      </c>
      <c r="ON107" s="11">
        <v>0</v>
      </c>
      <c r="OO107" s="11">
        <v>2.5049189284453786E-2</v>
      </c>
      <c r="OP107" s="11">
        <v>0</v>
      </c>
      <c r="OQ107" s="11">
        <v>0</v>
      </c>
      <c r="OR107" s="11">
        <v>32.475515478367335</v>
      </c>
      <c r="OS107" s="11">
        <v>0</v>
      </c>
      <c r="OT107" s="11">
        <v>0</v>
      </c>
      <c r="OU107" s="11">
        <v>0</v>
      </c>
      <c r="OV107" s="11">
        <v>0</v>
      </c>
      <c r="OW107" s="11">
        <v>0</v>
      </c>
      <c r="OX107" s="11">
        <v>0</v>
      </c>
      <c r="OY107" s="11">
        <v>1.5565530169369131E-2</v>
      </c>
      <c r="OZ107" s="11">
        <v>0</v>
      </c>
      <c r="PA107" s="11">
        <v>0</v>
      </c>
      <c r="PB107" s="11">
        <v>24.427850535675258</v>
      </c>
      <c r="PC107" s="11">
        <v>2.7581552423020302E-2</v>
      </c>
      <c r="PD107" s="11">
        <v>5.0087919545411577</v>
      </c>
      <c r="PE107" s="11">
        <v>0</v>
      </c>
      <c r="PF107" s="11">
        <v>0</v>
      </c>
      <c r="PG107" s="11">
        <v>0</v>
      </c>
      <c r="PH107" s="11">
        <v>3.253129282132738</v>
      </c>
      <c r="PI107" s="11">
        <v>0</v>
      </c>
      <c r="PJ107" s="11">
        <v>0</v>
      </c>
      <c r="PK107" s="11">
        <v>0</v>
      </c>
      <c r="PL107" s="11">
        <v>4.4953546951168928</v>
      </c>
      <c r="PM107" s="11">
        <v>5.0757172024758993E-3</v>
      </c>
      <c r="PN107" s="11">
        <v>0.92174693785794826</v>
      </c>
      <c r="PO107" s="11">
        <v>0</v>
      </c>
      <c r="PP107" s="11">
        <v>0</v>
      </c>
      <c r="PQ107" s="11">
        <v>0</v>
      </c>
      <c r="PR107" s="11">
        <v>0.59865971305581356</v>
      </c>
      <c r="PS107" s="11">
        <v>0</v>
      </c>
      <c r="PT107" s="11">
        <v>0</v>
      </c>
      <c r="PU107" s="11">
        <v>0</v>
      </c>
      <c r="PV107" s="11">
        <v>22.120762525047219</v>
      </c>
      <c r="PW107" s="11">
        <v>0</v>
      </c>
      <c r="PX107" s="11">
        <v>0</v>
      </c>
      <c r="PY107" s="11">
        <v>0</v>
      </c>
      <c r="PZ107" s="11">
        <v>0</v>
      </c>
      <c r="QA107" s="11">
        <v>0</v>
      </c>
      <c r="QB107" s="11">
        <v>0</v>
      </c>
      <c r="QC107" s="11">
        <v>0</v>
      </c>
      <c r="QD107" s="11">
        <v>0</v>
      </c>
      <c r="QE107" s="11">
        <v>0</v>
      </c>
      <c r="QF107" s="11">
        <v>3.2350615326619634</v>
      </c>
      <c r="QG107" s="11">
        <v>0</v>
      </c>
      <c r="QH107" s="11">
        <v>0</v>
      </c>
      <c r="QI107" s="11">
        <v>0</v>
      </c>
      <c r="QJ107" s="11">
        <v>0</v>
      </c>
      <c r="QK107" s="11">
        <v>0</v>
      </c>
      <c r="QL107" s="11">
        <v>0</v>
      </c>
      <c r="QM107" s="11">
        <v>0</v>
      </c>
      <c r="QN107" s="11">
        <v>0</v>
      </c>
      <c r="QO107" s="11">
        <v>0</v>
      </c>
      <c r="QP107" s="11">
        <v>16.82520698645785</v>
      </c>
      <c r="QQ107" s="11">
        <v>0</v>
      </c>
      <c r="QR107" s="11">
        <v>0</v>
      </c>
      <c r="QS107" s="11">
        <v>0</v>
      </c>
      <c r="QT107" s="11">
        <v>0</v>
      </c>
      <c r="QU107" s="11">
        <v>0</v>
      </c>
      <c r="QV107" s="11">
        <v>0</v>
      </c>
      <c r="QW107" s="11">
        <v>20.840408653720385</v>
      </c>
      <c r="QX107" s="11">
        <v>0</v>
      </c>
      <c r="QY107" s="11">
        <v>0</v>
      </c>
      <c r="QZ107" s="11">
        <v>0.48070323250115538</v>
      </c>
      <c r="RA107" s="11">
        <v>0</v>
      </c>
      <c r="RB107" s="11">
        <v>0</v>
      </c>
      <c r="RC107" s="11">
        <v>0</v>
      </c>
      <c r="RD107" s="11">
        <v>0</v>
      </c>
      <c r="RE107" s="11">
        <v>0</v>
      </c>
      <c r="RF107" s="11">
        <v>0</v>
      </c>
      <c r="RG107" s="11">
        <v>0.59541923107107664</v>
      </c>
      <c r="RH107" s="11">
        <v>0</v>
      </c>
      <c r="RI107" s="11">
        <v>0</v>
      </c>
      <c r="RJ107" s="11">
        <v>9.4608399545970503</v>
      </c>
      <c r="RK107" s="11">
        <v>0</v>
      </c>
      <c r="RL107" s="11">
        <v>0</v>
      </c>
      <c r="RM107" s="11">
        <v>0</v>
      </c>
      <c r="RN107" s="11">
        <v>0</v>
      </c>
      <c r="RO107" s="11">
        <v>0</v>
      </c>
      <c r="RP107" s="11">
        <v>0</v>
      </c>
      <c r="RQ107" s="11">
        <v>0</v>
      </c>
      <c r="RR107" s="11">
        <v>0</v>
      </c>
      <c r="RS107" s="11">
        <v>0</v>
      </c>
      <c r="RT107" s="11">
        <v>9.6550234142901843</v>
      </c>
      <c r="RU107" s="11">
        <v>0</v>
      </c>
      <c r="RV107" s="11">
        <v>0</v>
      </c>
      <c r="RW107" s="11">
        <v>0</v>
      </c>
      <c r="RX107" s="11">
        <v>0</v>
      </c>
      <c r="RY107" s="11">
        <v>0</v>
      </c>
      <c r="RZ107" s="11">
        <v>0</v>
      </c>
      <c r="SA107" s="11">
        <v>0</v>
      </c>
      <c r="SB107" s="11">
        <v>0</v>
      </c>
      <c r="SC107" s="11">
        <v>0</v>
      </c>
      <c r="SD107" s="11">
        <v>10.929346050702419</v>
      </c>
      <c r="SE107" s="11">
        <v>0</v>
      </c>
      <c r="SF107" s="11">
        <v>0</v>
      </c>
      <c r="SG107" s="11">
        <v>0</v>
      </c>
      <c r="SH107" s="11">
        <v>0</v>
      </c>
      <c r="SI107" s="11">
        <v>0</v>
      </c>
      <c r="SJ107" s="11">
        <v>0</v>
      </c>
      <c r="SK107" s="11">
        <v>0</v>
      </c>
      <c r="SL107" s="11">
        <v>0</v>
      </c>
      <c r="SM107" s="11">
        <v>0</v>
      </c>
      <c r="SN107" s="11">
        <v>0</v>
      </c>
      <c r="SO107" s="11">
        <v>0</v>
      </c>
      <c r="SP107" s="11">
        <v>0</v>
      </c>
      <c r="SQ107" s="11">
        <v>0</v>
      </c>
      <c r="SR107" s="11">
        <v>0</v>
      </c>
      <c r="SS107" s="11">
        <v>0</v>
      </c>
      <c r="ST107" s="11">
        <v>0</v>
      </c>
      <c r="SU107" s="11">
        <v>0</v>
      </c>
      <c r="SV107" s="11">
        <v>0</v>
      </c>
      <c r="SW107" s="11">
        <v>0</v>
      </c>
      <c r="SX107" s="11">
        <v>9.0562276696290329</v>
      </c>
      <c r="SY107" s="11">
        <v>0</v>
      </c>
      <c r="SZ107" s="11">
        <v>0</v>
      </c>
      <c r="TA107" s="11">
        <v>0</v>
      </c>
      <c r="TB107" s="11">
        <v>0</v>
      </c>
      <c r="TC107" s="11">
        <v>0</v>
      </c>
      <c r="TD107" s="11">
        <v>0</v>
      </c>
      <c r="TE107" s="11">
        <v>0</v>
      </c>
      <c r="TF107" s="11">
        <v>0</v>
      </c>
      <c r="TG107" s="11">
        <v>0</v>
      </c>
      <c r="TH107" s="11">
        <v>4.2022366245790517</v>
      </c>
      <c r="TI107" s="11">
        <v>0</v>
      </c>
      <c r="TJ107" s="11">
        <v>0</v>
      </c>
      <c r="TK107" s="11">
        <v>0</v>
      </c>
      <c r="TL107" s="11">
        <v>0</v>
      </c>
      <c r="TM107" s="11">
        <v>0</v>
      </c>
      <c r="TN107" s="11">
        <v>0</v>
      </c>
      <c r="TO107" s="11">
        <v>0</v>
      </c>
      <c r="TP107" s="11">
        <v>0</v>
      </c>
      <c r="TQ107" s="11">
        <v>0</v>
      </c>
      <c r="TR107" s="11">
        <v>0</v>
      </c>
      <c r="TS107" s="11">
        <v>0</v>
      </c>
      <c r="TT107" s="11">
        <v>0</v>
      </c>
      <c r="TU107" s="11">
        <v>0</v>
      </c>
      <c r="TV107" s="11">
        <v>0</v>
      </c>
      <c r="TW107" s="11">
        <v>0</v>
      </c>
      <c r="TX107" s="11">
        <v>0</v>
      </c>
      <c r="TY107" s="11">
        <v>0</v>
      </c>
      <c r="TZ107" s="11">
        <v>0</v>
      </c>
      <c r="UA107" s="11">
        <v>0</v>
      </c>
      <c r="UB107" s="11">
        <v>0</v>
      </c>
      <c r="UC107" s="11">
        <v>0</v>
      </c>
      <c r="UD107" s="11">
        <v>0</v>
      </c>
      <c r="UE107" s="11">
        <v>0</v>
      </c>
      <c r="UF107" s="11">
        <v>0</v>
      </c>
      <c r="UG107" s="11">
        <v>0</v>
      </c>
      <c r="UH107" s="11">
        <v>0</v>
      </c>
      <c r="UI107" s="11">
        <v>0</v>
      </c>
      <c r="UJ107" s="11">
        <v>0</v>
      </c>
      <c r="UK107" s="11">
        <v>0</v>
      </c>
      <c r="UL107" s="11">
        <v>0</v>
      </c>
      <c r="UM107" s="11">
        <v>0</v>
      </c>
      <c r="UN107" s="11">
        <v>0</v>
      </c>
      <c r="UO107" s="11">
        <v>0</v>
      </c>
      <c r="UP107" s="11">
        <v>0</v>
      </c>
      <c r="UQ107" s="11">
        <v>0</v>
      </c>
      <c r="UR107" s="11">
        <v>0</v>
      </c>
      <c r="US107" s="11">
        <v>0</v>
      </c>
      <c r="UT107" s="11">
        <v>0</v>
      </c>
      <c r="UU107" s="11">
        <v>0</v>
      </c>
      <c r="UV107" s="11">
        <v>0</v>
      </c>
      <c r="UW107" s="11">
        <v>0</v>
      </c>
      <c r="UX107" s="11">
        <v>0</v>
      </c>
      <c r="UY107" s="11">
        <v>0</v>
      </c>
      <c r="UZ107" s="11">
        <v>0</v>
      </c>
      <c r="VA107" s="11">
        <v>0</v>
      </c>
      <c r="VB107" s="11">
        <v>0</v>
      </c>
      <c r="VC107" s="11">
        <v>0</v>
      </c>
      <c r="VD107" s="11">
        <v>0</v>
      </c>
      <c r="VE107" s="11">
        <v>0</v>
      </c>
      <c r="VF107" s="11">
        <v>0</v>
      </c>
      <c r="VG107" s="11">
        <v>0</v>
      </c>
      <c r="VH107" s="11">
        <v>0</v>
      </c>
      <c r="VI107" s="11">
        <v>0</v>
      </c>
      <c r="VJ107" s="11">
        <v>0</v>
      </c>
      <c r="VK107" s="11">
        <v>0</v>
      </c>
      <c r="VL107" s="11">
        <v>0</v>
      </c>
      <c r="VM107" s="11">
        <v>0</v>
      </c>
      <c r="VN107" s="11">
        <v>0</v>
      </c>
      <c r="VO107" s="11">
        <v>0</v>
      </c>
      <c r="VP107" s="11">
        <v>0</v>
      </c>
      <c r="VQ107" s="11">
        <v>0</v>
      </c>
      <c r="VR107" s="11">
        <v>0</v>
      </c>
      <c r="VS107" s="11">
        <v>0</v>
      </c>
      <c r="VT107" s="11">
        <v>0</v>
      </c>
      <c r="VU107" s="11">
        <v>0</v>
      </c>
      <c r="VV107" s="11">
        <v>0</v>
      </c>
      <c r="VW107" s="11">
        <v>0</v>
      </c>
      <c r="VX107" s="11">
        <v>0</v>
      </c>
      <c r="VY107" s="11">
        <v>0</v>
      </c>
      <c r="VZ107" s="11">
        <v>0</v>
      </c>
      <c r="WA107" s="11">
        <v>0</v>
      </c>
      <c r="WB107" s="11">
        <v>0</v>
      </c>
      <c r="WC107" s="11">
        <v>0</v>
      </c>
      <c r="WD107" s="11">
        <v>0</v>
      </c>
      <c r="WE107" s="11">
        <v>0</v>
      </c>
      <c r="WF107" s="11">
        <v>0</v>
      </c>
      <c r="WG107" s="11">
        <v>0</v>
      </c>
      <c r="WH107" s="11">
        <v>0</v>
      </c>
      <c r="WI107" s="11">
        <v>0</v>
      </c>
      <c r="WJ107" s="11">
        <v>0</v>
      </c>
      <c r="WK107" s="11">
        <v>0</v>
      </c>
      <c r="WL107" s="11">
        <v>0</v>
      </c>
      <c r="WM107" s="11">
        <v>0</v>
      </c>
      <c r="WN107" s="11">
        <v>0</v>
      </c>
      <c r="WO107" s="11">
        <v>0</v>
      </c>
      <c r="WP107" s="11">
        <v>0</v>
      </c>
      <c r="WQ107" s="11">
        <v>0</v>
      </c>
      <c r="WR107" s="11">
        <v>0</v>
      </c>
      <c r="WS107" s="11">
        <v>0</v>
      </c>
      <c r="WT107" s="11">
        <v>1.3629770246508468</v>
      </c>
      <c r="WU107" s="11">
        <v>0</v>
      </c>
      <c r="WV107" s="11">
        <v>0</v>
      </c>
      <c r="WW107" s="11">
        <v>0</v>
      </c>
      <c r="WX107" s="11">
        <v>0</v>
      </c>
      <c r="WY107" s="11">
        <v>0</v>
      </c>
      <c r="WZ107" s="11">
        <v>0</v>
      </c>
      <c r="XA107" s="11">
        <v>0</v>
      </c>
      <c r="XB107" s="11">
        <v>0</v>
      </c>
      <c r="XC107" s="11">
        <v>0</v>
      </c>
      <c r="XD107" s="11">
        <v>2.512081977108811</v>
      </c>
      <c r="XE107" s="11">
        <v>0</v>
      </c>
      <c r="XF107" s="11">
        <v>0</v>
      </c>
      <c r="XG107" s="11">
        <v>0</v>
      </c>
      <c r="XH107" s="11">
        <v>0</v>
      </c>
      <c r="XI107" s="11">
        <v>0</v>
      </c>
      <c r="XJ107" s="11">
        <v>0</v>
      </c>
      <c r="XK107" s="11">
        <v>0</v>
      </c>
      <c r="XL107" s="11">
        <v>0</v>
      </c>
      <c r="XM107" s="11">
        <v>0</v>
      </c>
      <c r="XN107" s="11">
        <v>0</v>
      </c>
      <c r="XO107" s="11">
        <v>0</v>
      </c>
      <c r="XP107" s="11">
        <v>0</v>
      </c>
    </row>
    <row r="108" spans="1:640">
      <c r="A108" s="6">
        <v>450</v>
      </c>
      <c r="B108" s="3" t="s">
        <v>225</v>
      </c>
      <c r="C108" s="8">
        <f t="shared" si="13"/>
        <v>423.89557971156438</v>
      </c>
      <c r="D108" s="8">
        <f t="shared" si="14"/>
        <v>2498.9478859450196</v>
      </c>
      <c r="E108" s="60">
        <f t="shared" si="17"/>
        <v>2922.8434656565842</v>
      </c>
      <c r="F108" s="9">
        <f t="shared" si="15"/>
        <v>55.153514800022194</v>
      </c>
      <c r="G108" s="9">
        <f t="shared" si="16"/>
        <v>2468.6637489664381</v>
      </c>
      <c r="H108" s="9">
        <f t="shared" si="18"/>
        <v>2523.8172637664602</v>
      </c>
      <c r="I108" s="10">
        <f t="shared" si="19"/>
        <v>479.04909451158659</v>
      </c>
      <c r="J108" s="10">
        <f t="shared" si="20"/>
        <v>4967.6116349114582</v>
      </c>
      <c r="K108" s="10">
        <f t="shared" si="21"/>
        <v>5446.6607294230444</v>
      </c>
      <c r="L108" s="57">
        <v>114.83542044810645</v>
      </c>
      <c r="M108" s="57">
        <v>265.81439595656741</v>
      </c>
      <c r="N108" s="57">
        <v>43.245763306890524</v>
      </c>
      <c r="O108" s="57">
        <v>0</v>
      </c>
      <c r="P108" s="57">
        <v>0</v>
      </c>
      <c r="Q108" s="57">
        <v>0</v>
      </c>
      <c r="R108" s="57">
        <v>2468.9269675024157</v>
      </c>
      <c r="S108" s="57">
        <v>30.02091844260395</v>
      </c>
      <c r="T108" s="57">
        <v>0</v>
      </c>
      <c r="U108" s="58">
        <v>30.928203680532377</v>
      </c>
      <c r="V108" s="58">
        <v>16.024645340361449</v>
      </c>
      <c r="W108" s="58">
        <v>8.2006657791283715</v>
      </c>
      <c r="X108" s="58">
        <v>0</v>
      </c>
      <c r="Y108" s="58">
        <v>0</v>
      </c>
      <c r="Z108" s="58">
        <v>0</v>
      </c>
      <c r="AA108" s="58">
        <v>2468.6507484767135</v>
      </c>
      <c r="AB108" s="58">
        <v>1.3000489724792161E-2</v>
      </c>
      <c r="AC108" s="58">
        <v>0</v>
      </c>
      <c r="AD108" s="59">
        <f t="shared" si="24"/>
        <v>145.76362412863881</v>
      </c>
      <c r="AE108" s="59">
        <f t="shared" si="24"/>
        <v>281.83904129692888</v>
      </c>
      <c r="AF108" s="59">
        <f t="shared" si="24"/>
        <v>51.446429086018895</v>
      </c>
      <c r="AG108" s="59">
        <f t="shared" si="23"/>
        <v>0</v>
      </c>
      <c r="AH108" s="59">
        <f t="shared" si="23"/>
        <v>0</v>
      </c>
      <c r="AI108" s="59">
        <f t="shared" si="23"/>
        <v>0</v>
      </c>
      <c r="AJ108" s="59">
        <f t="shared" si="22"/>
        <v>4937.5777159791287</v>
      </c>
      <c r="AK108" s="59">
        <f t="shared" si="22"/>
        <v>30.033918932328742</v>
      </c>
      <c r="AL108" s="59">
        <f t="shared" si="22"/>
        <v>0</v>
      </c>
      <c r="AM108" s="11">
        <v>0</v>
      </c>
      <c r="AN108" s="11">
        <v>153.59584434626137</v>
      </c>
      <c r="AO108" s="11">
        <v>0</v>
      </c>
      <c r="AP108" s="11">
        <v>0</v>
      </c>
      <c r="AQ108" s="11">
        <v>0</v>
      </c>
      <c r="AR108" s="11">
        <v>0</v>
      </c>
      <c r="AS108" s="11">
        <v>0.34779091684618674</v>
      </c>
      <c r="AT108" s="11">
        <v>0</v>
      </c>
      <c r="AU108" s="11">
        <v>0</v>
      </c>
      <c r="AV108" s="11">
        <v>0</v>
      </c>
      <c r="AW108" s="11">
        <v>0</v>
      </c>
      <c r="AX108" s="11">
        <v>11.133155653738616</v>
      </c>
      <c r="AY108" s="11">
        <v>0</v>
      </c>
      <c r="AZ108" s="11">
        <v>0</v>
      </c>
      <c r="BA108" s="11">
        <v>0</v>
      </c>
      <c r="BB108" s="11">
        <v>0</v>
      </c>
      <c r="BC108" s="11">
        <v>2.5209083153813254E-2</v>
      </c>
      <c r="BD108" s="11">
        <v>0</v>
      </c>
      <c r="BE108" s="11">
        <v>0</v>
      </c>
      <c r="BF108" s="11">
        <v>0</v>
      </c>
      <c r="BG108" s="11">
        <v>0</v>
      </c>
      <c r="BH108" s="11">
        <v>9.2027907232071531</v>
      </c>
      <c r="BI108" s="11">
        <v>0</v>
      </c>
      <c r="BJ108" s="11">
        <v>0</v>
      </c>
      <c r="BK108" s="11">
        <v>0</v>
      </c>
      <c r="BL108" s="11">
        <v>0</v>
      </c>
      <c r="BM108" s="11">
        <v>0</v>
      </c>
      <c r="BN108" s="11">
        <v>0</v>
      </c>
      <c r="BO108" s="11">
        <v>0</v>
      </c>
      <c r="BP108" s="11">
        <v>0</v>
      </c>
      <c r="BQ108" s="11">
        <v>0</v>
      </c>
      <c r="BR108" s="11">
        <v>4.8885892767928443</v>
      </c>
      <c r="BS108" s="11">
        <v>0</v>
      </c>
      <c r="BT108" s="11">
        <v>0</v>
      </c>
      <c r="BU108" s="11">
        <v>0</v>
      </c>
      <c r="BV108" s="11">
        <v>0</v>
      </c>
      <c r="BW108" s="11">
        <v>0</v>
      </c>
      <c r="BX108" s="11">
        <v>0</v>
      </c>
      <c r="BY108" s="11">
        <v>0</v>
      </c>
      <c r="BZ108" s="11">
        <v>0</v>
      </c>
      <c r="CA108" s="11">
        <v>0</v>
      </c>
      <c r="CB108" s="11">
        <v>0</v>
      </c>
      <c r="CC108" s="11">
        <v>0.27251968340751109</v>
      </c>
      <c r="CD108" s="11">
        <v>0</v>
      </c>
      <c r="CE108" s="11">
        <v>0</v>
      </c>
      <c r="CF108" s="11">
        <v>0</v>
      </c>
      <c r="CG108" s="11">
        <v>2151.7569032158117</v>
      </c>
      <c r="CH108" s="11">
        <v>0</v>
      </c>
      <c r="CI108" s="11">
        <v>0</v>
      </c>
      <c r="CJ108" s="11">
        <v>0</v>
      </c>
      <c r="CK108" s="11">
        <v>0</v>
      </c>
      <c r="CL108" s="11">
        <v>0</v>
      </c>
      <c r="CM108" s="11">
        <v>0.29248031659248891</v>
      </c>
      <c r="CN108" s="11">
        <v>0</v>
      </c>
      <c r="CO108" s="11">
        <v>0</v>
      </c>
      <c r="CP108" s="11">
        <v>0</v>
      </c>
      <c r="CQ108" s="11">
        <v>2309.3617767841879</v>
      </c>
      <c r="CR108" s="11">
        <v>0</v>
      </c>
      <c r="CS108" s="11">
        <v>0</v>
      </c>
      <c r="CT108" s="11">
        <v>0</v>
      </c>
      <c r="CU108" s="11">
        <v>0</v>
      </c>
      <c r="CV108" s="11">
        <v>0</v>
      </c>
      <c r="CW108" s="11">
        <v>0</v>
      </c>
      <c r="CX108" s="11">
        <v>0</v>
      </c>
      <c r="CY108" s="11">
        <v>0</v>
      </c>
      <c r="CZ108" s="11">
        <v>0</v>
      </c>
      <c r="DA108" s="11">
        <v>0</v>
      </c>
      <c r="DB108" s="11">
        <v>0</v>
      </c>
      <c r="DC108" s="11">
        <v>0</v>
      </c>
      <c r="DD108" s="11">
        <v>0</v>
      </c>
      <c r="DE108" s="11">
        <v>0</v>
      </c>
      <c r="DF108" s="11">
        <v>0</v>
      </c>
      <c r="DG108" s="11">
        <v>0</v>
      </c>
      <c r="DH108" s="11">
        <v>0</v>
      </c>
      <c r="DI108" s="11">
        <v>0</v>
      </c>
      <c r="DJ108" s="11">
        <v>0</v>
      </c>
      <c r="DK108" s="11">
        <v>0</v>
      </c>
      <c r="DL108" s="11">
        <v>0</v>
      </c>
      <c r="DM108" s="11">
        <v>0</v>
      </c>
      <c r="DN108" s="11">
        <v>0</v>
      </c>
      <c r="DO108" s="11">
        <v>0</v>
      </c>
      <c r="DP108" s="11">
        <v>0</v>
      </c>
      <c r="DQ108" s="11">
        <v>0</v>
      </c>
      <c r="DR108" s="11">
        <v>0</v>
      </c>
      <c r="DS108" s="11">
        <v>0</v>
      </c>
      <c r="DT108" s="11">
        <v>0</v>
      </c>
      <c r="DU108" s="11">
        <v>0</v>
      </c>
      <c r="DV108" s="11">
        <v>0</v>
      </c>
      <c r="DW108" s="11">
        <v>0</v>
      </c>
      <c r="DX108" s="11">
        <v>0</v>
      </c>
      <c r="DY108" s="11">
        <v>0</v>
      </c>
      <c r="DZ108" s="11">
        <v>0</v>
      </c>
      <c r="EA108" s="11">
        <v>0</v>
      </c>
      <c r="EB108" s="11">
        <v>0</v>
      </c>
      <c r="EC108" s="11">
        <v>0</v>
      </c>
      <c r="ED108" s="11">
        <v>0</v>
      </c>
      <c r="EE108" s="11">
        <v>0</v>
      </c>
      <c r="EF108" s="11">
        <v>0</v>
      </c>
      <c r="EG108" s="11">
        <v>0</v>
      </c>
      <c r="EH108" s="11">
        <v>0</v>
      </c>
      <c r="EI108" s="11">
        <v>0</v>
      </c>
      <c r="EJ108" s="11">
        <v>0</v>
      </c>
      <c r="EK108" s="11">
        <v>0</v>
      </c>
      <c r="EL108" s="11">
        <v>0</v>
      </c>
      <c r="EM108" s="11">
        <v>0</v>
      </c>
      <c r="EN108" s="11">
        <v>0</v>
      </c>
      <c r="EO108" s="11">
        <v>0</v>
      </c>
      <c r="EP108" s="11">
        <v>0</v>
      </c>
      <c r="EQ108" s="11">
        <v>0</v>
      </c>
      <c r="ER108" s="11">
        <v>0</v>
      </c>
      <c r="ES108" s="11">
        <v>0</v>
      </c>
      <c r="ET108" s="11">
        <v>0</v>
      </c>
      <c r="EU108" s="11">
        <v>0</v>
      </c>
      <c r="EV108" s="11">
        <v>0</v>
      </c>
      <c r="EW108" s="11">
        <v>0</v>
      </c>
      <c r="EX108" s="11">
        <v>0</v>
      </c>
      <c r="EY108" s="11">
        <v>0</v>
      </c>
      <c r="EZ108" s="11">
        <v>0</v>
      </c>
      <c r="FA108" s="11">
        <v>0</v>
      </c>
      <c r="FB108" s="11">
        <v>0</v>
      </c>
      <c r="FC108" s="11">
        <v>0</v>
      </c>
      <c r="FD108" s="11">
        <v>0</v>
      </c>
      <c r="FE108" s="11">
        <v>0</v>
      </c>
      <c r="FF108" s="11">
        <v>0</v>
      </c>
      <c r="FG108" s="11">
        <v>0</v>
      </c>
      <c r="FH108" s="11">
        <v>0</v>
      </c>
      <c r="FI108" s="11">
        <v>0</v>
      </c>
      <c r="FJ108" s="11">
        <v>0</v>
      </c>
      <c r="FK108" s="11">
        <v>0</v>
      </c>
      <c r="FL108" s="11">
        <v>0</v>
      </c>
      <c r="FM108" s="11">
        <v>0</v>
      </c>
      <c r="FN108" s="11">
        <v>103</v>
      </c>
      <c r="FO108" s="11">
        <v>0</v>
      </c>
      <c r="FP108" s="11">
        <v>0</v>
      </c>
      <c r="FQ108" s="11">
        <v>0</v>
      </c>
      <c r="FR108" s="11">
        <v>0</v>
      </c>
      <c r="FS108" s="11">
        <v>0</v>
      </c>
      <c r="FT108" s="11">
        <v>0</v>
      </c>
      <c r="FU108" s="11">
        <v>0</v>
      </c>
      <c r="FV108" s="11">
        <v>0</v>
      </c>
      <c r="FW108" s="11">
        <v>0</v>
      </c>
      <c r="FX108" s="11">
        <v>0</v>
      </c>
      <c r="FY108" s="11">
        <v>0</v>
      </c>
      <c r="FZ108" s="11">
        <v>0</v>
      </c>
      <c r="GA108" s="11">
        <v>0</v>
      </c>
      <c r="GB108" s="11">
        <v>0</v>
      </c>
      <c r="GC108" s="11">
        <v>0</v>
      </c>
      <c r="GD108" s="11">
        <v>0</v>
      </c>
      <c r="GE108" s="11">
        <v>0</v>
      </c>
      <c r="GF108" s="11">
        <v>0</v>
      </c>
      <c r="GG108" s="11">
        <v>0</v>
      </c>
      <c r="GH108" s="11">
        <v>0</v>
      </c>
      <c r="GI108" s="11">
        <v>0</v>
      </c>
      <c r="GJ108" s="11">
        <v>0</v>
      </c>
      <c r="GK108" s="11">
        <v>0</v>
      </c>
      <c r="GL108" s="11">
        <v>0</v>
      </c>
      <c r="GM108" s="11">
        <v>0</v>
      </c>
      <c r="GN108" s="11">
        <v>0</v>
      </c>
      <c r="GO108" s="11">
        <v>0</v>
      </c>
      <c r="GP108" s="11">
        <v>0</v>
      </c>
      <c r="GQ108" s="11">
        <v>27.888000000000002</v>
      </c>
      <c r="GR108" s="11">
        <v>0</v>
      </c>
      <c r="GS108" s="11">
        <v>0</v>
      </c>
      <c r="GT108" s="11">
        <v>0</v>
      </c>
      <c r="GU108" s="11">
        <v>0</v>
      </c>
      <c r="GV108" s="11">
        <v>0</v>
      </c>
      <c r="GW108" s="11">
        <v>0</v>
      </c>
      <c r="GX108" s="11">
        <v>0</v>
      </c>
      <c r="GY108" s="11">
        <v>0</v>
      </c>
      <c r="GZ108" s="11">
        <v>0</v>
      </c>
      <c r="HA108" s="11">
        <v>0</v>
      </c>
      <c r="HB108" s="11">
        <v>0</v>
      </c>
      <c r="HC108" s="11">
        <v>0</v>
      </c>
      <c r="HD108" s="11">
        <v>0</v>
      </c>
      <c r="HE108" s="11">
        <v>0</v>
      </c>
      <c r="HF108" s="11">
        <v>0</v>
      </c>
      <c r="HG108" s="11">
        <v>173.68479802686673</v>
      </c>
      <c r="HH108" s="11">
        <v>0</v>
      </c>
      <c r="HI108" s="11">
        <v>0</v>
      </c>
      <c r="HJ108" s="11">
        <v>0</v>
      </c>
      <c r="HK108" s="11">
        <v>0</v>
      </c>
      <c r="HL108" s="11">
        <v>0</v>
      </c>
      <c r="HM108" s="11">
        <v>0</v>
      </c>
      <c r="HN108" s="11">
        <v>0</v>
      </c>
      <c r="HO108" s="11">
        <v>0</v>
      </c>
      <c r="HP108" s="11">
        <v>0</v>
      </c>
      <c r="HQ108" s="11">
        <v>20.204111447439224</v>
      </c>
      <c r="HR108" s="11">
        <v>0</v>
      </c>
      <c r="HS108" s="11">
        <v>0</v>
      </c>
      <c r="HT108" s="11">
        <v>0</v>
      </c>
      <c r="HU108" s="11">
        <v>0</v>
      </c>
      <c r="HV108" s="11">
        <v>0</v>
      </c>
      <c r="HW108" s="11">
        <v>0</v>
      </c>
      <c r="HX108" s="11">
        <v>0</v>
      </c>
      <c r="HY108" s="11">
        <v>0</v>
      </c>
      <c r="HZ108" s="11">
        <v>0</v>
      </c>
      <c r="IA108" s="11">
        <v>0</v>
      </c>
      <c r="IB108" s="11">
        <v>0</v>
      </c>
      <c r="IC108" s="11">
        <v>0</v>
      </c>
      <c r="ID108" s="11">
        <v>0</v>
      </c>
      <c r="IE108" s="11">
        <v>0</v>
      </c>
      <c r="IF108" s="11">
        <v>0</v>
      </c>
      <c r="IG108" s="11">
        <v>0</v>
      </c>
      <c r="IH108" s="11">
        <v>0</v>
      </c>
      <c r="II108" s="11">
        <v>0</v>
      </c>
      <c r="IJ108" s="11">
        <v>0</v>
      </c>
      <c r="IK108" s="11">
        <v>0</v>
      </c>
      <c r="IL108" s="11">
        <v>0</v>
      </c>
      <c r="IM108" s="11">
        <v>0</v>
      </c>
      <c r="IN108" s="11">
        <v>0</v>
      </c>
      <c r="IO108" s="11">
        <v>0</v>
      </c>
      <c r="IP108" s="11">
        <v>0</v>
      </c>
      <c r="IQ108" s="11">
        <v>0</v>
      </c>
      <c r="IR108" s="11">
        <v>0</v>
      </c>
      <c r="IS108" s="11">
        <v>0</v>
      </c>
      <c r="IT108" s="11">
        <v>0</v>
      </c>
      <c r="IU108" s="11">
        <v>0</v>
      </c>
      <c r="IV108" s="11">
        <v>0</v>
      </c>
      <c r="IW108" s="11">
        <v>0</v>
      </c>
      <c r="IX108" s="11">
        <v>0</v>
      </c>
      <c r="IY108" s="11">
        <v>0</v>
      </c>
      <c r="IZ108" s="11">
        <v>0</v>
      </c>
      <c r="JA108" s="11">
        <v>0</v>
      </c>
      <c r="JB108" s="11">
        <v>0</v>
      </c>
      <c r="JC108" s="11">
        <v>0</v>
      </c>
      <c r="JD108" s="11">
        <v>0</v>
      </c>
      <c r="JE108" s="11">
        <v>0</v>
      </c>
      <c r="JF108" s="11">
        <v>19.999997103956087</v>
      </c>
      <c r="JG108" s="11">
        <v>0</v>
      </c>
      <c r="JH108" s="11">
        <v>0</v>
      </c>
      <c r="JI108" s="11">
        <v>0</v>
      </c>
      <c r="JJ108" s="11">
        <v>0</v>
      </c>
      <c r="JK108" s="11">
        <v>0</v>
      </c>
      <c r="JL108" s="11">
        <v>0</v>
      </c>
      <c r="JM108" s="11">
        <v>0</v>
      </c>
      <c r="JN108" s="11">
        <v>0</v>
      </c>
      <c r="JO108" s="11">
        <v>0</v>
      </c>
      <c r="JP108" s="11">
        <v>0</v>
      </c>
      <c r="JQ108" s="11">
        <v>0</v>
      </c>
      <c r="JR108" s="11">
        <v>0</v>
      </c>
      <c r="JS108" s="11">
        <v>0</v>
      </c>
      <c r="JT108" s="11">
        <v>0</v>
      </c>
      <c r="JU108" s="11">
        <v>0</v>
      </c>
      <c r="JV108" s="11">
        <v>0</v>
      </c>
      <c r="JW108" s="11">
        <v>0</v>
      </c>
      <c r="JX108" s="11">
        <v>0</v>
      </c>
      <c r="JY108" s="11">
        <v>0</v>
      </c>
      <c r="JZ108" s="11">
        <v>0</v>
      </c>
      <c r="KA108" s="11">
        <v>0</v>
      </c>
      <c r="KB108" s="11">
        <v>0</v>
      </c>
      <c r="KC108" s="11">
        <v>0</v>
      </c>
      <c r="KD108" s="11">
        <v>0</v>
      </c>
      <c r="KE108" s="11">
        <v>0</v>
      </c>
      <c r="KF108" s="11">
        <v>0</v>
      </c>
      <c r="KG108" s="11">
        <v>0</v>
      </c>
      <c r="KH108" s="11">
        <v>0</v>
      </c>
      <c r="KI108" s="11">
        <v>0</v>
      </c>
      <c r="KJ108" s="11">
        <v>0</v>
      </c>
      <c r="KK108" s="11">
        <v>0</v>
      </c>
      <c r="KL108" s="11">
        <v>0</v>
      </c>
      <c r="KM108" s="11">
        <v>0</v>
      </c>
      <c r="KN108" s="11">
        <v>0</v>
      </c>
      <c r="KO108" s="11">
        <v>0</v>
      </c>
      <c r="KP108" s="11">
        <v>0</v>
      </c>
      <c r="KQ108" s="11">
        <v>0</v>
      </c>
      <c r="KR108" s="11">
        <v>0</v>
      </c>
      <c r="KS108" s="11">
        <v>0</v>
      </c>
      <c r="KT108" s="11">
        <v>0</v>
      </c>
      <c r="KU108" s="11">
        <v>0</v>
      </c>
      <c r="KV108" s="11">
        <v>0</v>
      </c>
      <c r="KW108" s="11">
        <v>0</v>
      </c>
      <c r="KX108" s="11">
        <v>0</v>
      </c>
      <c r="KY108" s="11">
        <v>0</v>
      </c>
      <c r="KZ108" s="11">
        <v>0</v>
      </c>
      <c r="LA108" s="11">
        <v>0</v>
      </c>
      <c r="LB108" s="11">
        <v>0</v>
      </c>
      <c r="LC108" s="11">
        <v>0</v>
      </c>
      <c r="LD108" s="11">
        <v>0</v>
      </c>
      <c r="LE108" s="11">
        <v>0</v>
      </c>
      <c r="LF108" s="11">
        <v>0</v>
      </c>
      <c r="LG108" s="11">
        <v>0</v>
      </c>
      <c r="LH108" s="11">
        <v>0</v>
      </c>
      <c r="LI108" s="11">
        <v>0</v>
      </c>
      <c r="LJ108" s="11">
        <v>0</v>
      </c>
      <c r="LK108" s="11">
        <v>0</v>
      </c>
      <c r="LL108" s="11">
        <v>0</v>
      </c>
      <c r="LM108" s="11">
        <v>0</v>
      </c>
      <c r="LN108" s="11">
        <v>0</v>
      </c>
      <c r="LO108" s="11">
        <v>0</v>
      </c>
      <c r="LP108" s="11">
        <v>0</v>
      </c>
      <c r="LQ108" s="11">
        <v>0</v>
      </c>
      <c r="LR108" s="11">
        <v>0</v>
      </c>
      <c r="LS108" s="11">
        <v>0</v>
      </c>
      <c r="LT108" s="11">
        <v>0</v>
      </c>
      <c r="LU108" s="11">
        <v>0</v>
      </c>
      <c r="LV108" s="11">
        <v>0</v>
      </c>
      <c r="LW108" s="11">
        <v>0</v>
      </c>
      <c r="LX108" s="11">
        <v>10</v>
      </c>
      <c r="LY108" s="11">
        <v>0</v>
      </c>
      <c r="LZ108" s="11">
        <v>0</v>
      </c>
      <c r="MA108" s="11">
        <v>0</v>
      </c>
      <c r="MB108" s="11">
        <v>0</v>
      </c>
      <c r="MC108" s="11">
        <v>0</v>
      </c>
      <c r="MD108" s="11">
        <v>0</v>
      </c>
      <c r="ME108" s="11">
        <v>0</v>
      </c>
      <c r="MF108" s="11">
        <v>0</v>
      </c>
      <c r="MG108" s="11">
        <v>0</v>
      </c>
      <c r="MH108" s="11">
        <v>0</v>
      </c>
      <c r="MI108" s="11">
        <v>0</v>
      </c>
      <c r="MJ108" s="11">
        <v>0</v>
      </c>
      <c r="MK108" s="11">
        <v>0</v>
      </c>
      <c r="ML108" s="11">
        <v>0</v>
      </c>
      <c r="MM108" s="11">
        <v>0</v>
      </c>
      <c r="MN108" s="11">
        <v>0</v>
      </c>
      <c r="MO108" s="11">
        <v>0</v>
      </c>
      <c r="MP108" s="11">
        <v>0</v>
      </c>
      <c r="MQ108" s="11">
        <v>0</v>
      </c>
      <c r="MR108" s="11">
        <v>0</v>
      </c>
      <c r="MS108" s="11">
        <v>0</v>
      </c>
      <c r="MT108" s="11">
        <v>0</v>
      </c>
      <c r="MU108" s="11">
        <v>0</v>
      </c>
      <c r="MV108" s="11">
        <v>0</v>
      </c>
      <c r="MW108" s="11">
        <v>0</v>
      </c>
      <c r="MX108" s="11">
        <v>0</v>
      </c>
      <c r="MY108" s="11">
        <v>0</v>
      </c>
      <c r="MZ108" s="11">
        <v>0</v>
      </c>
      <c r="NA108" s="11">
        <v>0</v>
      </c>
      <c r="NB108" s="11">
        <v>0</v>
      </c>
      <c r="NC108" s="11">
        <v>0</v>
      </c>
      <c r="ND108" s="11">
        <v>0</v>
      </c>
      <c r="NE108" s="11">
        <v>0</v>
      </c>
      <c r="NF108" s="11">
        <v>0</v>
      </c>
      <c r="NG108" s="11">
        <v>0</v>
      </c>
      <c r="NH108" s="11">
        <v>0</v>
      </c>
      <c r="NI108" s="11">
        <v>0</v>
      </c>
      <c r="NJ108" s="11">
        <v>0</v>
      </c>
      <c r="NK108" s="11">
        <v>0</v>
      </c>
      <c r="NL108" s="11">
        <v>0</v>
      </c>
      <c r="NM108" s="11">
        <v>0</v>
      </c>
      <c r="NN108" s="11">
        <v>0</v>
      </c>
      <c r="NO108" s="11">
        <v>0</v>
      </c>
      <c r="NP108" s="11">
        <v>0</v>
      </c>
      <c r="NQ108" s="11">
        <v>0</v>
      </c>
      <c r="NR108" s="11">
        <v>0</v>
      </c>
      <c r="NS108" s="11">
        <v>0</v>
      </c>
      <c r="NT108" s="11">
        <v>0</v>
      </c>
      <c r="NU108" s="11">
        <v>0</v>
      </c>
      <c r="NV108" s="11">
        <v>0</v>
      </c>
      <c r="NW108" s="11">
        <v>0</v>
      </c>
      <c r="NX108" s="11">
        <v>0</v>
      </c>
      <c r="NY108" s="11">
        <v>0</v>
      </c>
      <c r="NZ108" s="11">
        <v>0</v>
      </c>
      <c r="OA108" s="11">
        <v>0</v>
      </c>
      <c r="OB108" s="11">
        <v>0</v>
      </c>
      <c r="OC108" s="11">
        <v>0</v>
      </c>
      <c r="OD108" s="11">
        <v>0</v>
      </c>
      <c r="OE108" s="11">
        <v>0</v>
      </c>
      <c r="OF108" s="11">
        <v>0</v>
      </c>
      <c r="OG108" s="11">
        <v>0</v>
      </c>
      <c r="OH108" s="11">
        <v>29.863918028111652</v>
      </c>
      <c r="OI108" s="11">
        <v>0</v>
      </c>
      <c r="OJ108" s="11">
        <v>0</v>
      </c>
      <c r="OK108" s="11">
        <v>0</v>
      </c>
      <c r="OL108" s="11">
        <v>0</v>
      </c>
      <c r="OM108" s="11">
        <v>0</v>
      </c>
      <c r="ON108" s="11">
        <v>0</v>
      </c>
      <c r="OO108" s="11">
        <v>2.0921338647863989E-2</v>
      </c>
      <c r="OP108" s="11">
        <v>0</v>
      </c>
      <c r="OQ108" s="11">
        <v>0</v>
      </c>
      <c r="OR108" s="11">
        <v>18.557395681090401</v>
      </c>
      <c r="OS108" s="11">
        <v>0</v>
      </c>
      <c r="OT108" s="11">
        <v>0</v>
      </c>
      <c r="OU108" s="11">
        <v>0</v>
      </c>
      <c r="OV108" s="11">
        <v>0</v>
      </c>
      <c r="OW108" s="11">
        <v>0</v>
      </c>
      <c r="OX108" s="11">
        <v>0</v>
      </c>
      <c r="OY108" s="11">
        <v>1.3000489724792161E-2</v>
      </c>
      <c r="OZ108" s="11">
        <v>0</v>
      </c>
      <c r="PA108" s="11">
        <v>0</v>
      </c>
      <c r="PB108" s="11">
        <v>13.958772728479502</v>
      </c>
      <c r="PC108" s="11">
        <v>1.5760887098868744E-2</v>
      </c>
      <c r="PD108" s="11">
        <v>42.973243623483015</v>
      </c>
      <c r="PE108" s="11">
        <v>0</v>
      </c>
      <c r="PF108" s="11">
        <v>0</v>
      </c>
      <c r="PG108" s="11">
        <v>0</v>
      </c>
      <c r="PH108" s="11">
        <v>24.230871597122754</v>
      </c>
      <c r="PI108" s="11">
        <v>0</v>
      </c>
      <c r="PJ108" s="11">
        <v>0</v>
      </c>
      <c r="PK108" s="11">
        <v>0</v>
      </c>
      <c r="PL108" s="11">
        <v>2.5687742943816638</v>
      </c>
      <c r="PM108" s="11">
        <v>2.9004098299862282E-3</v>
      </c>
      <c r="PN108" s="11">
        <v>7.9081854625358829</v>
      </c>
      <c r="PO108" s="11">
        <v>0</v>
      </c>
      <c r="PP108" s="11">
        <v>0</v>
      </c>
      <c r="PQ108" s="11">
        <v>0</v>
      </c>
      <c r="PR108" s="11">
        <v>4.4591054887052222</v>
      </c>
      <c r="PS108" s="11">
        <v>0</v>
      </c>
      <c r="PT108" s="11">
        <v>0</v>
      </c>
      <c r="PU108" s="11">
        <v>0</v>
      </c>
      <c r="PV108" s="11">
        <v>12.640779584564585</v>
      </c>
      <c r="PW108" s="11">
        <v>0</v>
      </c>
      <c r="PX108" s="11">
        <v>0</v>
      </c>
      <c r="PY108" s="11">
        <v>0</v>
      </c>
      <c r="PZ108" s="11">
        <v>0</v>
      </c>
      <c r="QA108" s="11">
        <v>0</v>
      </c>
      <c r="QB108" s="11">
        <v>0</v>
      </c>
      <c r="QC108" s="11">
        <v>0</v>
      </c>
      <c r="QD108" s="11">
        <v>0</v>
      </c>
      <c r="QE108" s="11">
        <v>0</v>
      </c>
      <c r="QF108" s="11">
        <v>1.8486568774733625</v>
      </c>
      <c r="QG108" s="11">
        <v>0</v>
      </c>
      <c r="QH108" s="11">
        <v>0</v>
      </c>
      <c r="QI108" s="11">
        <v>0</v>
      </c>
      <c r="QJ108" s="11">
        <v>0</v>
      </c>
      <c r="QK108" s="11">
        <v>0</v>
      </c>
      <c r="QL108" s="11">
        <v>0</v>
      </c>
      <c r="QM108" s="11">
        <v>0</v>
      </c>
      <c r="QN108" s="11">
        <v>0</v>
      </c>
      <c r="QO108" s="11">
        <v>0</v>
      </c>
      <c r="QP108" s="11">
        <v>9.347103881268584</v>
      </c>
      <c r="QQ108" s="11">
        <v>0</v>
      </c>
      <c r="QR108" s="11">
        <v>0</v>
      </c>
      <c r="QS108" s="11">
        <v>0</v>
      </c>
      <c r="QT108" s="11">
        <v>0</v>
      </c>
      <c r="QU108" s="11">
        <v>0</v>
      </c>
      <c r="QV108" s="11">
        <v>0</v>
      </c>
      <c r="QW108" s="11">
        <v>0</v>
      </c>
      <c r="QX108" s="11">
        <v>0</v>
      </c>
      <c r="QY108" s="11">
        <v>0</v>
      </c>
      <c r="QZ108" s="11">
        <v>0.26705068495539724</v>
      </c>
      <c r="RA108" s="11">
        <v>0</v>
      </c>
      <c r="RB108" s="11">
        <v>0</v>
      </c>
      <c r="RC108" s="11">
        <v>0</v>
      </c>
      <c r="RD108" s="11">
        <v>0</v>
      </c>
      <c r="RE108" s="11">
        <v>0</v>
      </c>
      <c r="RF108" s="11">
        <v>0</v>
      </c>
      <c r="RG108" s="11">
        <v>0</v>
      </c>
      <c r="RH108" s="11">
        <v>0</v>
      </c>
      <c r="RI108" s="11">
        <v>0</v>
      </c>
      <c r="RJ108" s="11">
        <v>5.5187287173666295</v>
      </c>
      <c r="RK108" s="11">
        <v>0</v>
      </c>
      <c r="RL108" s="11">
        <v>0</v>
      </c>
      <c r="RM108" s="11">
        <v>0</v>
      </c>
      <c r="RN108" s="11">
        <v>0</v>
      </c>
      <c r="RO108" s="11">
        <v>0</v>
      </c>
      <c r="RP108" s="11">
        <v>0</v>
      </c>
      <c r="RQ108" s="11">
        <v>0</v>
      </c>
      <c r="RR108" s="11">
        <v>0</v>
      </c>
      <c r="RS108" s="11">
        <v>0</v>
      </c>
      <c r="RT108" s="11">
        <v>5.5179799387731894</v>
      </c>
      <c r="RU108" s="11">
        <v>0</v>
      </c>
      <c r="RV108" s="11">
        <v>0</v>
      </c>
      <c r="RW108" s="11">
        <v>0</v>
      </c>
      <c r="RX108" s="11">
        <v>0</v>
      </c>
      <c r="RY108" s="11">
        <v>0</v>
      </c>
      <c r="RZ108" s="11">
        <v>118.90660374576835</v>
      </c>
      <c r="SA108" s="11">
        <v>0</v>
      </c>
      <c r="SB108" s="11">
        <v>0</v>
      </c>
      <c r="SC108" s="11">
        <v>0</v>
      </c>
      <c r="SD108" s="11">
        <v>6.246273019123449</v>
      </c>
      <c r="SE108" s="11">
        <v>0</v>
      </c>
      <c r="SF108" s="11">
        <v>0</v>
      </c>
      <c r="SG108" s="11">
        <v>0</v>
      </c>
      <c r="SH108" s="11">
        <v>0</v>
      </c>
      <c r="SI108" s="11">
        <v>0</v>
      </c>
      <c r="SJ108" s="11">
        <v>134.60054567322794</v>
      </c>
      <c r="SK108" s="11">
        <v>0</v>
      </c>
      <c r="SL108" s="11">
        <v>0</v>
      </c>
      <c r="SM108" s="11">
        <v>0</v>
      </c>
      <c r="SN108" s="11">
        <v>0</v>
      </c>
      <c r="SO108" s="11">
        <v>0</v>
      </c>
      <c r="SP108" s="11">
        <v>0</v>
      </c>
      <c r="SQ108" s="11">
        <v>0</v>
      </c>
      <c r="SR108" s="11">
        <v>0</v>
      </c>
      <c r="SS108" s="11">
        <v>0</v>
      </c>
      <c r="ST108" s="11">
        <v>0</v>
      </c>
      <c r="SU108" s="11">
        <v>0</v>
      </c>
      <c r="SV108" s="11">
        <v>0</v>
      </c>
      <c r="SW108" s="11">
        <v>0</v>
      </c>
      <c r="SX108" s="11">
        <v>9.0562276696290329</v>
      </c>
      <c r="SY108" s="11">
        <v>0</v>
      </c>
      <c r="SZ108" s="11">
        <v>0</v>
      </c>
      <c r="TA108" s="11">
        <v>0</v>
      </c>
      <c r="TB108" s="11">
        <v>0</v>
      </c>
      <c r="TC108" s="11">
        <v>0</v>
      </c>
      <c r="TD108" s="11">
        <v>0</v>
      </c>
      <c r="TE108" s="11">
        <v>0</v>
      </c>
      <c r="TF108" s="11">
        <v>0</v>
      </c>
      <c r="TG108" s="11">
        <v>0</v>
      </c>
      <c r="TH108" s="11">
        <v>0.26258216479005531</v>
      </c>
      <c r="TI108" s="11">
        <v>0</v>
      </c>
      <c r="TJ108" s="11">
        <v>0</v>
      </c>
      <c r="TK108" s="11">
        <v>0</v>
      </c>
      <c r="TL108" s="11">
        <v>0</v>
      </c>
      <c r="TM108" s="11">
        <v>0</v>
      </c>
      <c r="TN108" s="11">
        <v>0</v>
      </c>
      <c r="TO108" s="11">
        <v>0</v>
      </c>
      <c r="TP108" s="11">
        <v>0</v>
      </c>
      <c r="TQ108" s="11">
        <v>0</v>
      </c>
      <c r="TR108" s="11">
        <v>0</v>
      </c>
      <c r="TS108" s="11">
        <v>0</v>
      </c>
      <c r="TT108" s="11">
        <v>0</v>
      </c>
      <c r="TU108" s="11">
        <v>0</v>
      </c>
      <c r="TV108" s="11">
        <v>0</v>
      </c>
      <c r="TW108" s="11">
        <v>0</v>
      </c>
      <c r="TX108" s="11">
        <v>0</v>
      </c>
      <c r="TY108" s="11">
        <v>0</v>
      </c>
      <c r="TZ108" s="11">
        <v>0</v>
      </c>
      <c r="UA108" s="11">
        <v>0</v>
      </c>
      <c r="UB108" s="11">
        <v>0</v>
      </c>
      <c r="UC108" s="11">
        <v>0</v>
      </c>
      <c r="UD108" s="11">
        <v>0</v>
      </c>
      <c r="UE108" s="11">
        <v>0</v>
      </c>
      <c r="UF108" s="11">
        <v>0</v>
      </c>
      <c r="UG108" s="11">
        <v>0</v>
      </c>
      <c r="UH108" s="11">
        <v>0</v>
      </c>
      <c r="UI108" s="11">
        <v>0</v>
      </c>
      <c r="UJ108" s="11">
        <v>0</v>
      </c>
      <c r="UK108" s="11">
        <v>0</v>
      </c>
      <c r="UL108" s="11">
        <v>0</v>
      </c>
      <c r="UM108" s="11">
        <v>0</v>
      </c>
      <c r="UN108" s="11">
        <v>0</v>
      </c>
      <c r="UO108" s="11">
        <v>0</v>
      </c>
      <c r="UP108" s="11">
        <v>0</v>
      </c>
      <c r="UQ108" s="11">
        <v>0</v>
      </c>
      <c r="UR108" s="11">
        <v>0</v>
      </c>
      <c r="US108" s="11">
        <v>0</v>
      </c>
      <c r="UT108" s="11">
        <v>0</v>
      </c>
      <c r="UU108" s="11">
        <v>0</v>
      </c>
      <c r="UV108" s="11">
        <v>0</v>
      </c>
      <c r="UW108" s="11">
        <v>0</v>
      </c>
      <c r="UX108" s="11">
        <v>0</v>
      </c>
      <c r="UY108" s="11">
        <v>0</v>
      </c>
      <c r="UZ108" s="11">
        <v>0</v>
      </c>
      <c r="VA108" s="11">
        <v>0</v>
      </c>
      <c r="VB108" s="11">
        <v>0</v>
      </c>
      <c r="VC108" s="11">
        <v>0</v>
      </c>
      <c r="VD108" s="11">
        <v>0</v>
      </c>
      <c r="VE108" s="11">
        <v>0</v>
      </c>
      <c r="VF108" s="11">
        <v>0</v>
      </c>
      <c r="VG108" s="11">
        <v>0</v>
      </c>
      <c r="VH108" s="11">
        <v>0</v>
      </c>
      <c r="VI108" s="11">
        <v>0</v>
      </c>
      <c r="VJ108" s="11">
        <v>0</v>
      </c>
      <c r="VK108" s="11">
        <v>0</v>
      </c>
      <c r="VL108" s="11">
        <v>0</v>
      </c>
      <c r="VM108" s="11">
        <v>0</v>
      </c>
      <c r="VN108" s="11">
        <v>0</v>
      </c>
      <c r="VO108" s="11">
        <v>0</v>
      </c>
      <c r="VP108" s="11">
        <v>0</v>
      </c>
      <c r="VQ108" s="11">
        <v>0</v>
      </c>
      <c r="VR108" s="11">
        <v>0</v>
      </c>
      <c r="VS108" s="11">
        <v>0</v>
      </c>
      <c r="VT108" s="11">
        <v>0</v>
      </c>
      <c r="VU108" s="11">
        <v>0</v>
      </c>
      <c r="VV108" s="11">
        <v>0</v>
      </c>
      <c r="VW108" s="11">
        <v>0</v>
      </c>
      <c r="VX108" s="11">
        <v>0</v>
      </c>
      <c r="VY108" s="11">
        <v>0</v>
      </c>
      <c r="VZ108" s="11">
        <v>0</v>
      </c>
      <c r="WA108" s="11">
        <v>0</v>
      </c>
      <c r="WB108" s="11">
        <v>0</v>
      </c>
      <c r="WC108" s="11">
        <v>0</v>
      </c>
      <c r="WD108" s="11">
        <v>0</v>
      </c>
      <c r="WE108" s="11">
        <v>0</v>
      </c>
      <c r="WF108" s="11">
        <v>0</v>
      </c>
      <c r="WG108" s="11">
        <v>0</v>
      </c>
      <c r="WH108" s="11">
        <v>0</v>
      </c>
      <c r="WI108" s="11">
        <v>0</v>
      </c>
      <c r="WJ108" s="11">
        <v>0</v>
      </c>
      <c r="WK108" s="11">
        <v>0</v>
      </c>
      <c r="WL108" s="11">
        <v>0</v>
      </c>
      <c r="WM108" s="11">
        <v>0</v>
      </c>
      <c r="WN108" s="11">
        <v>0</v>
      </c>
      <c r="WO108" s="11">
        <v>0</v>
      </c>
      <c r="WP108" s="11">
        <v>0</v>
      </c>
      <c r="WQ108" s="11">
        <v>0</v>
      </c>
      <c r="WR108" s="11">
        <v>0</v>
      </c>
      <c r="WS108" s="11">
        <v>0</v>
      </c>
      <c r="WT108" s="11">
        <v>0.78132773512319709</v>
      </c>
      <c r="WU108" s="11">
        <v>0</v>
      </c>
      <c r="WV108" s="11">
        <v>0</v>
      </c>
      <c r="WW108" s="11">
        <v>0</v>
      </c>
      <c r="WX108" s="11">
        <v>0</v>
      </c>
      <c r="WY108" s="11">
        <v>0</v>
      </c>
      <c r="WZ108" s="11">
        <v>0</v>
      </c>
      <c r="XA108" s="11">
        <v>0</v>
      </c>
      <c r="XB108" s="11">
        <v>0</v>
      </c>
      <c r="XC108" s="11">
        <v>0</v>
      </c>
      <c r="XD108" s="11">
        <v>1.4400531235081011</v>
      </c>
      <c r="XE108" s="11">
        <v>0</v>
      </c>
      <c r="XF108" s="11">
        <v>0</v>
      </c>
      <c r="XG108" s="11">
        <v>0</v>
      </c>
      <c r="XH108" s="11">
        <v>0</v>
      </c>
      <c r="XI108" s="11">
        <v>0</v>
      </c>
      <c r="XJ108" s="11">
        <v>0</v>
      </c>
      <c r="XK108" s="11">
        <v>0</v>
      </c>
      <c r="XL108" s="11">
        <v>0</v>
      </c>
      <c r="XM108" s="11">
        <v>0</v>
      </c>
      <c r="XN108" s="11">
        <v>0</v>
      </c>
      <c r="XO108" s="11">
        <v>0</v>
      </c>
      <c r="XP108" s="11">
        <v>0</v>
      </c>
    </row>
    <row r="109" spans="1:640">
      <c r="A109" s="6">
        <v>454</v>
      </c>
      <c r="B109" s="3" t="s">
        <v>226</v>
      </c>
      <c r="C109" s="8">
        <f t="shared" si="13"/>
        <v>222.37500936137707</v>
      </c>
      <c r="D109" s="8">
        <f t="shared" si="14"/>
        <v>1807.981476828603</v>
      </c>
      <c r="E109" s="60">
        <f t="shared" si="17"/>
        <v>2030.3564861899802</v>
      </c>
      <c r="F109" s="9">
        <f t="shared" si="15"/>
        <v>27.082513044014259</v>
      </c>
      <c r="G109" s="9">
        <f t="shared" si="16"/>
        <v>491.11316147682032</v>
      </c>
      <c r="H109" s="9">
        <f t="shared" si="18"/>
        <v>518.19567452083459</v>
      </c>
      <c r="I109" s="10">
        <f t="shared" si="19"/>
        <v>249.45752240539133</v>
      </c>
      <c r="J109" s="10">
        <f t="shared" si="20"/>
        <v>2299.0946383054234</v>
      </c>
      <c r="K109" s="10">
        <f t="shared" si="21"/>
        <v>2548.5521607108149</v>
      </c>
      <c r="L109" s="57">
        <v>48.192242557277794</v>
      </c>
      <c r="M109" s="57">
        <v>113.62975557459298</v>
      </c>
      <c r="N109" s="57">
        <v>60.553011229506311</v>
      </c>
      <c r="O109" s="57">
        <v>0</v>
      </c>
      <c r="P109" s="57">
        <v>0</v>
      </c>
      <c r="Q109" s="57">
        <v>0</v>
      </c>
      <c r="R109" s="57">
        <v>1776.9390849189776</v>
      </c>
      <c r="S109" s="57">
        <v>31.042391909625394</v>
      </c>
      <c r="T109" s="57">
        <v>0</v>
      </c>
      <c r="U109" s="58">
        <v>15.474105837148889</v>
      </c>
      <c r="V109" s="58">
        <v>4.8355387230149791</v>
      </c>
      <c r="W109" s="58">
        <v>6.7728684838503916</v>
      </c>
      <c r="X109" s="58">
        <v>0</v>
      </c>
      <c r="Y109" s="58">
        <v>0</v>
      </c>
      <c r="Z109" s="58">
        <v>0</v>
      </c>
      <c r="AA109" s="58">
        <v>491.11637508102194</v>
      </c>
      <c r="AB109" s="58">
        <v>-3.2136042016340173E-3</v>
      </c>
      <c r="AC109" s="58">
        <v>0</v>
      </c>
      <c r="AD109" s="59">
        <f t="shared" si="24"/>
        <v>63.666348394426684</v>
      </c>
      <c r="AE109" s="59">
        <f t="shared" si="24"/>
        <v>118.46529429760795</v>
      </c>
      <c r="AF109" s="59">
        <f t="shared" si="24"/>
        <v>67.325879713356699</v>
      </c>
      <c r="AG109" s="59">
        <f t="shared" si="23"/>
        <v>0</v>
      </c>
      <c r="AH109" s="59">
        <f t="shared" si="23"/>
        <v>0</v>
      </c>
      <c r="AI109" s="59">
        <f t="shared" si="23"/>
        <v>0</v>
      </c>
      <c r="AJ109" s="59">
        <f t="shared" si="22"/>
        <v>2268.0554599999996</v>
      </c>
      <c r="AK109" s="59">
        <f t="shared" si="22"/>
        <v>31.039178305423761</v>
      </c>
      <c r="AL109" s="59">
        <f t="shared" si="22"/>
        <v>0</v>
      </c>
      <c r="AM109" s="11">
        <v>0</v>
      </c>
      <c r="AN109" s="11">
        <v>0</v>
      </c>
      <c r="AO109" s="11">
        <v>39.181956857132597</v>
      </c>
      <c r="AP109" s="11">
        <v>0</v>
      </c>
      <c r="AQ109" s="11">
        <v>0</v>
      </c>
      <c r="AR109" s="11">
        <v>0</v>
      </c>
      <c r="AS109" s="11">
        <v>0</v>
      </c>
      <c r="AT109" s="11">
        <v>0</v>
      </c>
      <c r="AU109" s="11">
        <v>0</v>
      </c>
      <c r="AV109" s="11">
        <v>0</v>
      </c>
      <c r="AW109" s="11">
        <v>0</v>
      </c>
      <c r="AX109" s="11">
        <v>0</v>
      </c>
      <c r="AY109" s="11">
        <v>2.8400431428674011</v>
      </c>
      <c r="AZ109" s="11">
        <v>0</v>
      </c>
      <c r="BA109" s="11">
        <v>0</v>
      </c>
      <c r="BB109" s="11">
        <v>0</v>
      </c>
      <c r="BC109" s="11">
        <v>0</v>
      </c>
      <c r="BD109" s="11">
        <v>0</v>
      </c>
      <c r="BE109" s="11">
        <v>0</v>
      </c>
      <c r="BF109" s="11">
        <v>0</v>
      </c>
      <c r="BG109" s="11">
        <v>0</v>
      </c>
      <c r="BH109" s="11">
        <v>7.83238186348132</v>
      </c>
      <c r="BI109" s="11">
        <v>0</v>
      </c>
      <c r="BJ109" s="11">
        <v>0</v>
      </c>
      <c r="BK109" s="11">
        <v>0</v>
      </c>
      <c r="BL109" s="11">
        <v>0</v>
      </c>
      <c r="BM109" s="11">
        <v>2612.3178065475927</v>
      </c>
      <c r="BN109" s="11">
        <v>0</v>
      </c>
      <c r="BO109" s="11">
        <v>0</v>
      </c>
      <c r="BP109" s="11">
        <v>0</v>
      </c>
      <c r="BQ109" s="11">
        <v>0</v>
      </c>
      <c r="BR109" s="11">
        <v>4.1606181365186794</v>
      </c>
      <c r="BS109" s="11">
        <v>0</v>
      </c>
      <c r="BT109" s="11">
        <v>0</v>
      </c>
      <c r="BU109" s="11">
        <v>0</v>
      </c>
      <c r="BV109" s="11">
        <v>0</v>
      </c>
      <c r="BW109" s="11">
        <v>1387.6821934524071</v>
      </c>
      <c r="BX109" s="11">
        <v>0</v>
      </c>
      <c r="BY109" s="11">
        <v>0</v>
      </c>
      <c r="BZ109" s="11">
        <v>0</v>
      </c>
      <c r="CA109" s="11">
        <v>0</v>
      </c>
      <c r="CB109" s="11">
        <v>0</v>
      </c>
      <c r="CC109" s="11">
        <v>0</v>
      </c>
      <c r="CD109" s="11">
        <v>0</v>
      </c>
      <c r="CE109" s="11">
        <v>0</v>
      </c>
      <c r="CF109" s="11">
        <v>0</v>
      </c>
      <c r="CG109" s="11">
        <v>-835.37872162861493</v>
      </c>
      <c r="CH109" s="11">
        <v>0</v>
      </c>
      <c r="CI109" s="11">
        <v>0</v>
      </c>
      <c r="CJ109" s="11">
        <v>0</v>
      </c>
      <c r="CK109" s="11">
        <v>0</v>
      </c>
      <c r="CL109" s="11">
        <v>0</v>
      </c>
      <c r="CM109" s="11">
        <v>0</v>
      </c>
      <c r="CN109" s="11">
        <v>0</v>
      </c>
      <c r="CO109" s="11">
        <v>0</v>
      </c>
      <c r="CP109" s="11">
        <v>0</v>
      </c>
      <c r="CQ109" s="11">
        <v>-896.56581837138515</v>
      </c>
      <c r="CR109" s="11">
        <v>0</v>
      </c>
      <c r="CS109" s="11">
        <v>0</v>
      </c>
      <c r="CT109" s="11">
        <v>0</v>
      </c>
      <c r="CU109" s="11">
        <v>0</v>
      </c>
      <c r="CV109" s="11">
        <v>0</v>
      </c>
      <c r="CW109" s="11">
        <v>0</v>
      </c>
      <c r="CX109" s="11">
        <v>0</v>
      </c>
      <c r="CY109" s="11">
        <v>0</v>
      </c>
      <c r="CZ109" s="11">
        <v>0</v>
      </c>
      <c r="DA109" s="11">
        <v>0</v>
      </c>
      <c r="DB109" s="11">
        <v>0</v>
      </c>
      <c r="DC109" s="11">
        <v>0</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0</v>
      </c>
      <c r="DZ109" s="11">
        <v>0</v>
      </c>
      <c r="EA109" s="11">
        <v>0</v>
      </c>
      <c r="EB109" s="11">
        <v>0</v>
      </c>
      <c r="EC109" s="11">
        <v>0</v>
      </c>
      <c r="ED109" s="11">
        <v>0</v>
      </c>
      <c r="EE109" s="11">
        <v>0</v>
      </c>
      <c r="EF109" s="11">
        <v>0</v>
      </c>
      <c r="EG109" s="11">
        <v>0</v>
      </c>
      <c r="EH109" s="11">
        <v>0</v>
      </c>
      <c r="EI109" s="11">
        <v>0</v>
      </c>
      <c r="EJ109" s="11">
        <v>0</v>
      </c>
      <c r="EK109" s="11">
        <v>0</v>
      </c>
      <c r="EL109" s="11">
        <v>0</v>
      </c>
      <c r="EM109" s="11">
        <v>0</v>
      </c>
      <c r="EN109" s="11">
        <v>0</v>
      </c>
      <c r="EO109" s="11">
        <v>0</v>
      </c>
      <c r="EP109" s="11">
        <v>0</v>
      </c>
      <c r="EQ109" s="11">
        <v>0</v>
      </c>
      <c r="ER109" s="11">
        <v>0</v>
      </c>
      <c r="ES109" s="11">
        <v>0</v>
      </c>
      <c r="ET109" s="11">
        <v>0</v>
      </c>
      <c r="EU109" s="11">
        <v>0</v>
      </c>
      <c r="EV109" s="11">
        <v>0</v>
      </c>
      <c r="EW109" s="11">
        <v>0</v>
      </c>
      <c r="EX109" s="11">
        <v>0</v>
      </c>
      <c r="EY109" s="11">
        <v>0</v>
      </c>
      <c r="EZ109" s="11">
        <v>0</v>
      </c>
      <c r="FA109" s="11">
        <v>0</v>
      </c>
      <c r="FB109" s="11">
        <v>0</v>
      </c>
      <c r="FC109" s="11">
        <v>0</v>
      </c>
      <c r="FD109" s="11">
        <v>0</v>
      </c>
      <c r="FE109" s="11">
        <v>0</v>
      </c>
      <c r="FF109" s="11">
        <v>0</v>
      </c>
      <c r="FG109" s="11">
        <v>0</v>
      </c>
      <c r="FH109" s="11">
        <v>0</v>
      </c>
      <c r="FI109" s="11">
        <v>0</v>
      </c>
      <c r="FJ109" s="11">
        <v>0</v>
      </c>
      <c r="FK109" s="11">
        <v>0</v>
      </c>
      <c r="FL109" s="11">
        <v>0</v>
      </c>
      <c r="FM109" s="11">
        <v>0</v>
      </c>
      <c r="FN109" s="11">
        <v>100</v>
      </c>
      <c r="FO109" s="11">
        <v>0</v>
      </c>
      <c r="FP109" s="11">
        <v>0</v>
      </c>
      <c r="FQ109" s="11">
        <v>0</v>
      </c>
      <c r="FR109" s="11">
        <v>0</v>
      </c>
      <c r="FS109" s="11">
        <v>0</v>
      </c>
      <c r="FT109" s="11">
        <v>0</v>
      </c>
      <c r="FU109" s="11">
        <v>0</v>
      </c>
      <c r="FV109" s="11">
        <v>0</v>
      </c>
      <c r="FW109" s="11">
        <v>0</v>
      </c>
      <c r="FX109" s="11">
        <v>0</v>
      </c>
      <c r="FY109" s="11">
        <v>0</v>
      </c>
      <c r="FZ109" s="11">
        <v>0</v>
      </c>
      <c r="GA109" s="11">
        <v>0</v>
      </c>
      <c r="GB109" s="11">
        <v>0</v>
      </c>
      <c r="GC109" s="11">
        <v>0</v>
      </c>
      <c r="GD109" s="11">
        <v>0</v>
      </c>
      <c r="GE109" s="11">
        <v>0</v>
      </c>
      <c r="GF109" s="11">
        <v>0</v>
      </c>
      <c r="GG109" s="11">
        <v>0</v>
      </c>
      <c r="GH109" s="11">
        <v>0</v>
      </c>
      <c r="GI109" s="11">
        <v>0</v>
      </c>
      <c r="GJ109" s="11">
        <v>0</v>
      </c>
      <c r="GK109" s="11">
        <v>0</v>
      </c>
      <c r="GL109" s="11">
        <v>0</v>
      </c>
      <c r="GM109" s="11">
        <v>0</v>
      </c>
      <c r="GN109" s="11">
        <v>0</v>
      </c>
      <c r="GO109" s="11">
        <v>0</v>
      </c>
      <c r="GP109" s="11">
        <v>0</v>
      </c>
      <c r="GQ109" s="11">
        <v>4.0549999999999997</v>
      </c>
      <c r="GR109" s="11">
        <v>0</v>
      </c>
      <c r="GS109" s="11">
        <v>0</v>
      </c>
      <c r="GT109" s="11">
        <v>0</v>
      </c>
      <c r="GU109" s="11">
        <v>0</v>
      </c>
      <c r="GV109" s="11">
        <v>0</v>
      </c>
      <c r="GW109" s="11">
        <v>0</v>
      </c>
      <c r="GX109" s="11">
        <v>4.6029999999999998</v>
      </c>
      <c r="GY109" s="11">
        <v>0</v>
      </c>
      <c r="GZ109" s="11">
        <v>0</v>
      </c>
      <c r="HA109" s="11">
        <v>0</v>
      </c>
      <c r="HB109" s="11">
        <v>5.7894932675622233</v>
      </c>
      <c r="HC109" s="11">
        <v>0</v>
      </c>
      <c r="HD109" s="11">
        <v>0</v>
      </c>
      <c r="HE109" s="11">
        <v>0</v>
      </c>
      <c r="HF109" s="11">
        <v>0</v>
      </c>
      <c r="HG109" s="11">
        <v>0</v>
      </c>
      <c r="HH109" s="11">
        <v>0</v>
      </c>
      <c r="HI109" s="11">
        <v>0</v>
      </c>
      <c r="HJ109" s="11">
        <v>0</v>
      </c>
      <c r="HK109" s="11">
        <v>0</v>
      </c>
      <c r="HL109" s="11">
        <v>0.67347038158130734</v>
      </c>
      <c r="HM109" s="11">
        <v>0</v>
      </c>
      <c r="HN109" s="11">
        <v>0</v>
      </c>
      <c r="HO109" s="11">
        <v>0</v>
      </c>
      <c r="HP109" s="11">
        <v>0</v>
      </c>
      <c r="HQ109" s="11">
        <v>0</v>
      </c>
      <c r="HR109" s="11">
        <v>0</v>
      </c>
      <c r="HS109" s="11">
        <v>0</v>
      </c>
      <c r="HT109" s="11">
        <v>0</v>
      </c>
      <c r="HU109" s="11">
        <v>0</v>
      </c>
      <c r="HV109" s="11">
        <v>0</v>
      </c>
      <c r="HW109" s="11">
        <v>0</v>
      </c>
      <c r="HX109" s="11">
        <v>0</v>
      </c>
      <c r="HY109" s="11">
        <v>0</v>
      </c>
      <c r="HZ109" s="11">
        <v>0</v>
      </c>
      <c r="IA109" s="11">
        <v>0</v>
      </c>
      <c r="IB109" s="11">
        <v>0</v>
      </c>
      <c r="IC109" s="11">
        <v>0</v>
      </c>
      <c r="ID109" s="11">
        <v>0</v>
      </c>
      <c r="IE109" s="11">
        <v>0</v>
      </c>
      <c r="IF109" s="11">
        <v>0</v>
      </c>
      <c r="IG109" s="11">
        <v>0</v>
      </c>
      <c r="IH109" s="11">
        <v>0</v>
      </c>
      <c r="II109" s="11">
        <v>0</v>
      </c>
      <c r="IJ109" s="11">
        <v>0</v>
      </c>
      <c r="IK109" s="11">
        <v>0</v>
      </c>
      <c r="IL109" s="11">
        <v>0</v>
      </c>
      <c r="IM109" s="11">
        <v>0</v>
      </c>
      <c r="IN109" s="11">
        <v>0</v>
      </c>
      <c r="IO109" s="11">
        <v>0</v>
      </c>
      <c r="IP109" s="11">
        <v>0</v>
      </c>
      <c r="IQ109" s="11">
        <v>0</v>
      </c>
      <c r="IR109" s="11">
        <v>0</v>
      </c>
      <c r="IS109" s="11">
        <v>0</v>
      </c>
      <c r="IT109" s="11">
        <v>0</v>
      </c>
      <c r="IU109" s="11">
        <v>0</v>
      </c>
      <c r="IV109" s="11">
        <v>0</v>
      </c>
      <c r="IW109" s="11">
        <v>0</v>
      </c>
      <c r="IX109" s="11">
        <v>0</v>
      </c>
      <c r="IY109" s="11">
        <v>0</v>
      </c>
      <c r="IZ109" s="11">
        <v>0</v>
      </c>
      <c r="JA109" s="11">
        <v>0</v>
      </c>
      <c r="JB109" s="11">
        <v>0</v>
      </c>
      <c r="JC109" s="11">
        <v>0</v>
      </c>
      <c r="JD109" s="11">
        <v>0</v>
      </c>
      <c r="JE109" s="11">
        <v>0</v>
      </c>
      <c r="JF109" s="11">
        <v>14.999997827967064</v>
      </c>
      <c r="JG109" s="11">
        <v>0</v>
      </c>
      <c r="JH109" s="11">
        <v>0</v>
      </c>
      <c r="JI109" s="11">
        <v>0</v>
      </c>
      <c r="JJ109" s="11">
        <v>0</v>
      </c>
      <c r="JK109" s="11">
        <v>0</v>
      </c>
      <c r="JL109" s="11">
        <v>0</v>
      </c>
      <c r="JM109" s="11">
        <v>0</v>
      </c>
      <c r="JN109" s="11">
        <v>0</v>
      </c>
      <c r="JO109" s="11">
        <v>0</v>
      </c>
      <c r="JP109" s="11">
        <v>0</v>
      </c>
      <c r="JQ109" s="11">
        <v>0</v>
      </c>
      <c r="JR109" s="11">
        <v>0</v>
      </c>
      <c r="JS109" s="11">
        <v>0</v>
      </c>
      <c r="JT109" s="11">
        <v>0</v>
      </c>
      <c r="JU109" s="11">
        <v>0</v>
      </c>
      <c r="JV109" s="11">
        <v>0</v>
      </c>
      <c r="JW109" s="11">
        <v>0</v>
      </c>
      <c r="JX109" s="11">
        <v>0</v>
      </c>
      <c r="JY109" s="11">
        <v>0</v>
      </c>
      <c r="JZ109" s="11">
        <v>0</v>
      </c>
      <c r="KA109" s="11">
        <v>0</v>
      </c>
      <c r="KB109" s="11">
        <v>0</v>
      </c>
      <c r="KC109" s="11">
        <v>0</v>
      </c>
      <c r="KD109" s="11">
        <v>0</v>
      </c>
      <c r="KE109" s="11">
        <v>0</v>
      </c>
      <c r="KF109" s="11">
        <v>0</v>
      </c>
      <c r="KG109" s="11">
        <v>0</v>
      </c>
      <c r="KH109" s="11">
        <v>0</v>
      </c>
      <c r="KI109" s="11">
        <v>0</v>
      </c>
      <c r="KJ109" s="11">
        <v>0</v>
      </c>
      <c r="KK109" s="11">
        <v>0</v>
      </c>
      <c r="KL109" s="11">
        <v>0</v>
      </c>
      <c r="KM109" s="11">
        <v>0</v>
      </c>
      <c r="KN109" s="11">
        <v>0</v>
      </c>
      <c r="KO109" s="11">
        <v>0</v>
      </c>
      <c r="KP109" s="11">
        <v>0</v>
      </c>
      <c r="KQ109" s="11">
        <v>0</v>
      </c>
      <c r="KR109" s="11">
        <v>0</v>
      </c>
      <c r="KS109" s="11">
        <v>0</v>
      </c>
      <c r="KT109" s="11">
        <v>0</v>
      </c>
      <c r="KU109" s="11">
        <v>0</v>
      </c>
      <c r="KV109" s="11">
        <v>0</v>
      </c>
      <c r="KW109" s="11">
        <v>0</v>
      </c>
      <c r="KX109" s="11">
        <v>0</v>
      </c>
      <c r="KY109" s="11">
        <v>0</v>
      </c>
      <c r="KZ109" s="11">
        <v>0</v>
      </c>
      <c r="LA109" s="11">
        <v>0</v>
      </c>
      <c r="LB109" s="11">
        <v>0</v>
      </c>
      <c r="LC109" s="11">
        <v>0</v>
      </c>
      <c r="LD109" s="11">
        <v>0</v>
      </c>
      <c r="LE109" s="11">
        <v>0</v>
      </c>
      <c r="LF109" s="11">
        <v>0</v>
      </c>
      <c r="LG109" s="11">
        <v>0</v>
      </c>
      <c r="LH109" s="11">
        <v>0</v>
      </c>
      <c r="LI109" s="11">
        <v>0</v>
      </c>
      <c r="LJ109" s="11">
        <v>0</v>
      </c>
      <c r="LK109" s="11">
        <v>0</v>
      </c>
      <c r="LL109" s="11">
        <v>0</v>
      </c>
      <c r="LM109" s="11">
        <v>0</v>
      </c>
      <c r="LN109" s="11">
        <v>0</v>
      </c>
      <c r="LO109" s="11">
        <v>0</v>
      </c>
      <c r="LP109" s="11">
        <v>0</v>
      </c>
      <c r="LQ109" s="11">
        <v>0</v>
      </c>
      <c r="LR109" s="11">
        <v>0</v>
      </c>
      <c r="LS109" s="11">
        <v>0</v>
      </c>
      <c r="LT109" s="11">
        <v>0</v>
      </c>
      <c r="LU109" s="11">
        <v>0</v>
      </c>
      <c r="LV109" s="11">
        <v>0</v>
      </c>
      <c r="LW109" s="11">
        <v>0</v>
      </c>
      <c r="LX109" s="11">
        <v>0</v>
      </c>
      <c r="LY109" s="11">
        <v>0</v>
      </c>
      <c r="LZ109" s="11">
        <v>0</v>
      </c>
      <c r="MA109" s="11">
        <v>0</v>
      </c>
      <c r="MB109" s="11">
        <v>0</v>
      </c>
      <c r="MC109" s="11">
        <v>0</v>
      </c>
      <c r="MD109" s="11">
        <v>0</v>
      </c>
      <c r="ME109" s="11">
        <v>0</v>
      </c>
      <c r="MF109" s="11">
        <v>0</v>
      </c>
      <c r="MG109" s="11">
        <v>0</v>
      </c>
      <c r="MH109" s="11">
        <v>0</v>
      </c>
      <c r="MI109" s="11">
        <v>0</v>
      </c>
      <c r="MJ109" s="11">
        <v>0</v>
      </c>
      <c r="MK109" s="11">
        <v>0</v>
      </c>
      <c r="ML109" s="11">
        <v>0</v>
      </c>
      <c r="MM109" s="11">
        <v>0</v>
      </c>
      <c r="MN109" s="11">
        <v>0</v>
      </c>
      <c r="MO109" s="11">
        <v>0</v>
      </c>
      <c r="MP109" s="11">
        <v>0</v>
      </c>
      <c r="MQ109" s="11">
        <v>0</v>
      </c>
      <c r="MR109" s="11">
        <v>0</v>
      </c>
      <c r="MS109" s="11">
        <v>0</v>
      </c>
      <c r="MT109" s="11">
        <v>0</v>
      </c>
      <c r="MU109" s="11">
        <v>0</v>
      </c>
      <c r="MV109" s="11">
        <v>0</v>
      </c>
      <c r="MW109" s="11">
        <v>0</v>
      </c>
      <c r="MX109" s="11">
        <v>0</v>
      </c>
      <c r="MY109" s="11">
        <v>0</v>
      </c>
      <c r="MZ109" s="11">
        <v>0</v>
      </c>
      <c r="NA109" s="11">
        <v>0</v>
      </c>
      <c r="NB109" s="11">
        <v>0</v>
      </c>
      <c r="NC109" s="11">
        <v>0</v>
      </c>
      <c r="ND109" s="11">
        <v>0</v>
      </c>
      <c r="NE109" s="11">
        <v>0</v>
      </c>
      <c r="NF109" s="11">
        <v>0</v>
      </c>
      <c r="NG109" s="11">
        <v>0</v>
      </c>
      <c r="NH109" s="11">
        <v>0</v>
      </c>
      <c r="NI109" s="11">
        <v>0</v>
      </c>
      <c r="NJ109" s="11">
        <v>0</v>
      </c>
      <c r="NK109" s="11">
        <v>0</v>
      </c>
      <c r="NL109" s="11">
        <v>0</v>
      </c>
      <c r="NM109" s="11">
        <v>0</v>
      </c>
      <c r="NN109" s="11">
        <v>0</v>
      </c>
      <c r="NO109" s="11">
        <v>0</v>
      </c>
      <c r="NP109" s="11">
        <v>0</v>
      </c>
      <c r="NQ109" s="11">
        <v>0</v>
      </c>
      <c r="NR109" s="11">
        <v>0</v>
      </c>
      <c r="NS109" s="11">
        <v>0</v>
      </c>
      <c r="NT109" s="11">
        <v>0</v>
      </c>
      <c r="NU109" s="11">
        <v>0</v>
      </c>
      <c r="NV109" s="11">
        <v>0</v>
      </c>
      <c r="NW109" s="11">
        <v>0</v>
      </c>
      <c r="NX109" s="11">
        <v>0</v>
      </c>
      <c r="NY109" s="11">
        <v>0</v>
      </c>
      <c r="NZ109" s="11">
        <v>0</v>
      </c>
      <c r="OA109" s="11">
        <v>0</v>
      </c>
      <c r="OB109" s="11">
        <v>0</v>
      </c>
      <c r="OC109" s="11">
        <v>0</v>
      </c>
      <c r="OD109" s="11">
        <v>0</v>
      </c>
      <c r="OE109" s="11">
        <v>0</v>
      </c>
      <c r="OF109" s="11">
        <v>0</v>
      </c>
      <c r="OG109" s="11">
        <v>0</v>
      </c>
      <c r="OH109" s="11">
        <v>14.931959014055826</v>
      </c>
      <c r="OI109" s="11">
        <v>0</v>
      </c>
      <c r="OJ109" s="11">
        <v>0</v>
      </c>
      <c r="OK109" s="11">
        <v>0</v>
      </c>
      <c r="OL109" s="11">
        <v>0</v>
      </c>
      <c r="OM109" s="11">
        <v>0</v>
      </c>
      <c r="ON109" s="11">
        <v>0</v>
      </c>
      <c r="OO109" s="11">
        <v>-5.1715668567753684E-3</v>
      </c>
      <c r="OP109" s="11">
        <v>0</v>
      </c>
      <c r="OQ109" s="11">
        <v>0</v>
      </c>
      <c r="OR109" s="11">
        <v>9.2786978405452007</v>
      </c>
      <c r="OS109" s="11">
        <v>0</v>
      </c>
      <c r="OT109" s="11">
        <v>0</v>
      </c>
      <c r="OU109" s="11">
        <v>0</v>
      </c>
      <c r="OV109" s="11">
        <v>0</v>
      </c>
      <c r="OW109" s="11">
        <v>0</v>
      </c>
      <c r="OX109" s="11">
        <v>0</v>
      </c>
      <c r="OY109" s="11">
        <v>-3.2136042016340173E-3</v>
      </c>
      <c r="OZ109" s="11">
        <v>0</v>
      </c>
      <c r="PA109" s="11">
        <v>0</v>
      </c>
      <c r="PB109" s="11">
        <v>6.9793898425674978</v>
      </c>
      <c r="PC109" s="11">
        <v>7.8804435494343721E-3</v>
      </c>
      <c r="PD109" s="11">
        <v>21.37105437237371</v>
      </c>
      <c r="PE109" s="11">
        <v>0</v>
      </c>
      <c r="PF109" s="11">
        <v>0</v>
      </c>
      <c r="PG109" s="11">
        <v>0</v>
      </c>
      <c r="PH109" s="11">
        <v>0</v>
      </c>
      <c r="PI109" s="11">
        <v>0</v>
      </c>
      <c r="PJ109" s="11">
        <v>0</v>
      </c>
      <c r="PK109" s="11">
        <v>0</v>
      </c>
      <c r="PL109" s="11">
        <v>1.2843877872928724</v>
      </c>
      <c r="PM109" s="11">
        <v>1.4502049149931141E-3</v>
      </c>
      <c r="PN109" s="11">
        <v>3.9328253409829901</v>
      </c>
      <c r="PO109" s="11">
        <v>0</v>
      </c>
      <c r="PP109" s="11">
        <v>0</v>
      </c>
      <c r="PQ109" s="11">
        <v>0</v>
      </c>
      <c r="PR109" s="11">
        <v>0</v>
      </c>
      <c r="PS109" s="11">
        <v>0</v>
      </c>
      <c r="PT109" s="11">
        <v>0</v>
      </c>
      <c r="PU109" s="11">
        <v>0</v>
      </c>
      <c r="PV109" s="11">
        <v>6.3199909798640475</v>
      </c>
      <c r="PW109" s="11">
        <v>0</v>
      </c>
      <c r="PX109" s="11">
        <v>0</v>
      </c>
      <c r="PY109" s="11">
        <v>0</v>
      </c>
      <c r="PZ109" s="11">
        <v>0</v>
      </c>
      <c r="QA109" s="11">
        <v>0</v>
      </c>
      <c r="QB109" s="11">
        <v>0</v>
      </c>
      <c r="QC109" s="11">
        <v>0</v>
      </c>
      <c r="QD109" s="11">
        <v>0</v>
      </c>
      <c r="QE109" s="11">
        <v>0</v>
      </c>
      <c r="QF109" s="11">
        <v>0.92427011422315908</v>
      </c>
      <c r="QG109" s="11">
        <v>0</v>
      </c>
      <c r="QH109" s="11">
        <v>0</v>
      </c>
      <c r="QI109" s="11">
        <v>0</v>
      </c>
      <c r="QJ109" s="11">
        <v>0</v>
      </c>
      <c r="QK109" s="11">
        <v>0</v>
      </c>
      <c r="QL109" s="11">
        <v>0</v>
      </c>
      <c r="QM109" s="11">
        <v>0</v>
      </c>
      <c r="QN109" s="11">
        <v>0</v>
      </c>
      <c r="QO109" s="11">
        <v>0</v>
      </c>
      <c r="QP109" s="11">
        <v>5.6091023291099509</v>
      </c>
      <c r="QQ109" s="11">
        <v>0</v>
      </c>
      <c r="QR109" s="11">
        <v>0</v>
      </c>
      <c r="QS109" s="11">
        <v>0</v>
      </c>
      <c r="QT109" s="11">
        <v>0</v>
      </c>
      <c r="QU109" s="11">
        <v>0</v>
      </c>
      <c r="QV109" s="11">
        <v>0</v>
      </c>
      <c r="QW109" s="11">
        <v>0</v>
      </c>
      <c r="QX109" s="11">
        <v>0</v>
      </c>
      <c r="QY109" s="11">
        <v>0</v>
      </c>
      <c r="QZ109" s="11">
        <v>0.16025441013611907</v>
      </c>
      <c r="RA109" s="11">
        <v>0</v>
      </c>
      <c r="RB109" s="11">
        <v>0</v>
      </c>
      <c r="RC109" s="11">
        <v>0</v>
      </c>
      <c r="RD109" s="11">
        <v>0</v>
      </c>
      <c r="RE109" s="11">
        <v>0</v>
      </c>
      <c r="RF109" s="11">
        <v>0</v>
      </c>
      <c r="RG109" s="11">
        <v>0</v>
      </c>
      <c r="RH109" s="11">
        <v>0</v>
      </c>
      <c r="RI109" s="11">
        <v>0</v>
      </c>
      <c r="RJ109" s="11">
        <v>2.3654937570942112</v>
      </c>
      <c r="RK109" s="11">
        <v>0</v>
      </c>
      <c r="RL109" s="11">
        <v>0</v>
      </c>
      <c r="RM109" s="11">
        <v>0</v>
      </c>
      <c r="RN109" s="11">
        <v>0</v>
      </c>
      <c r="RO109" s="11">
        <v>0</v>
      </c>
      <c r="RP109" s="11">
        <v>0</v>
      </c>
      <c r="RQ109" s="11">
        <v>0</v>
      </c>
      <c r="RR109" s="11">
        <v>0</v>
      </c>
      <c r="RS109" s="11">
        <v>0</v>
      </c>
      <c r="RT109" s="11">
        <v>2.7589899693865947</v>
      </c>
      <c r="RU109" s="11">
        <v>0</v>
      </c>
      <c r="RV109" s="11">
        <v>0</v>
      </c>
      <c r="RW109" s="11">
        <v>0</v>
      </c>
      <c r="RX109" s="11">
        <v>0</v>
      </c>
      <c r="RY109" s="11">
        <v>0</v>
      </c>
      <c r="RZ109" s="11">
        <v>0</v>
      </c>
      <c r="SA109" s="11">
        <v>0</v>
      </c>
      <c r="SB109" s="11">
        <v>0</v>
      </c>
      <c r="SC109" s="11">
        <v>0</v>
      </c>
      <c r="SD109" s="11">
        <v>3.1231365095617245</v>
      </c>
      <c r="SE109" s="11">
        <v>0</v>
      </c>
      <c r="SF109" s="11">
        <v>0</v>
      </c>
      <c r="SG109" s="11">
        <v>0</v>
      </c>
      <c r="SH109" s="11">
        <v>0</v>
      </c>
      <c r="SI109" s="11">
        <v>0</v>
      </c>
      <c r="SJ109" s="11">
        <v>0</v>
      </c>
      <c r="SK109" s="11">
        <v>0</v>
      </c>
      <c r="SL109" s="11">
        <v>0</v>
      </c>
      <c r="SM109" s="11">
        <v>0</v>
      </c>
      <c r="SN109" s="11">
        <v>0</v>
      </c>
      <c r="SO109" s="11">
        <v>0</v>
      </c>
      <c r="SP109" s="11">
        <v>0</v>
      </c>
      <c r="SQ109" s="11">
        <v>0</v>
      </c>
      <c r="SR109" s="11">
        <v>0</v>
      </c>
      <c r="SS109" s="11">
        <v>0</v>
      </c>
      <c r="ST109" s="11">
        <v>0</v>
      </c>
      <c r="SU109" s="11">
        <v>0</v>
      </c>
      <c r="SV109" s="11">
        <v>0</v>
      </c>
      <c r="SW109" s="11">
        <v>0</v>
      </c>
      <c r="SX109" s="11">
        <v>4.5281138348145165</v>
      </c>
      <c r="SY109" s="11">
        <v>0</v>
      </c>
      <c r="SZ109" s="11">
        <v>0</v>
      </c>
      <c r="TA109" s="11">
        <v>0</v>
      </c>
      <c r="TB109" s="11">
        <v>0</v>
      </c>
      <c r="TC109" s="11">
        <v>0</v>
      </c>
      <c r="TD109" s="11">
        <v>0</v>
      </c>
      <c r="TE109" s="11">
        <v>11.4445656485151</v>
      </c>
      <c r="TF109" s="11">
        <v>0</v>
      </c>
      <c r="TG109" s="11">
        <v>0</v>
      </c>
      <c r="TH109" s="11">
        <v>0.26258216479005531</v>
      </c>
      <c r="TI109" s="11">
        <v>0</v>
      </c>
      <c r="TJ109" s="11">
        <v>0</v>
      </c>
      <c r="TK109" s="11">
        <v>0</v>
      </c>
      <c r="TL109" s="11">
        <v>0</v>
      </c>
      <c r="TM109" s="11">
        <v>0</v>
      </c>
      <c r="TN109" s="11">
        <v>0</v>
      </c>
      <c r="TO109" s="11">
        <v>0</v>
      </c>
      <c r="TP109" s="11">
        <v>0</v>
      </c>
      <c r="TQ109" s="11">
        <v>0</v>
      </c>
      <c r="TR109" s="11">
        <v>0</v>
      </c>
      <c r="TS109" s="11">
        <v>0</v>
      </c>
      <c r="TT109" s="11">
        <v>0</v>
      </c>
      <c r="TU109" s="11">
        <v>0</v>
      </c>
      <c r="TV109" s="11">
        <v>0</v>
      </c>
      <c r="TW109" s="11">
        <v>0</v>
      </c>
      <c r="TX109" s="11">
        <v>0</v>
      </c>
      <c r="TY109" s="11">
        <v>0</v>
      </c>
      <c r="TZ109" s="11">
        <v>0</v>
      </c>
      <c r="UA109" s="11">
        <v>0</v>
      </c>
      <c r="UB109" s="11">
        <v>0</v>
      </c>
      <c r="UC109" s="11">
        <v>0</v>
      </c>
      <c r="UD109" s="11">
        <v>0</v>
      </c>
      <c r="UE109" s="11">
        <v>0</v>
      </c>
      <c r="UF109" s="11">
        <v>0</v>
      </c>
      <c r="UG109" s="11">
        <v>0</v>
      </c>
      <c r="UH109" s="11">
        <v>0</v>
      </c>
      <c r="UI109" s="11">
        <v>0</v>
      </c>
      <c r="UJ109" s="11">
        <v>0</v>
      </c>
      <c r="UK109" s="11">
        <v>0</v>
      </c>
      <c r="UL109" s="11">
        <v>0</v>
      </c>
      <c r="UM109" s="11">
        <v>0</v>
      </c>
      <c r="UN109" s="11">
        <v>0</v>
      </c>
      <c r="UO109" s="11">
        <v>0</v>
      </c>
      <c r="UP109" s="11">
        <v>0</v>
      </c>
      <c r="UQ109" s="11">
        <v>0</v>
      </c>
      <c r="UR109" s="11">
        <v>0</v>
      </c>
      <c r="US109" s="11">
        <v>0</v>
      </c>
      <c r="UT109" s="11">
        <v>0</v>
      </c>
      <c r="UU109" s="11">
        <v>0</v>
      </c>
      <c r="UV109" s="11">
        <v>0</v>
      </c>
      <c r="UW109" s="11">
        <v>0</v>
      </c>
      <c r="UX109" s="11">
        <v>0</v>
      </c>
      <c r="UY109" s="11">
        <v>0</v>
      </c>
      <c r="UZ109" s="11">
        <v>0</v>
      </c>
      <c r="VA109" s="11">
        <v>0</v>
      </c>
      <c r="VB109" s="11">
        <v>0</v>
      </c>
      <c r="VC109" s="11">
        <v>0</v>
      </c>
      <c r="VD109" s="11">
        <v>0</v>
      </c>
      <c r="VE109" s="11">
        <v>0</v>
      </c>
      <c r="VF109" s="11">
        <v>0</v>
      </c>
      <c r="VG109" s="11">
        <v>0</v>
      </c>
      <c r="VH109" s="11">
        <v>0</v>
      </c>
      <c r="VI109" s="11">
        <v>0</v>
      </c>
      <c r="VJ109" s="11">
        <v>0</v>
      </c>
      <c r="VK109" s="11">
        <v>0</v>
      </c>
      <c r="VL109" s="11">
        <v>0</v>
      </c>
      <c r="VM109" s="11">
        <v>0</v>
      </c>
      <c r="VN109" s="11">
        <v>0</v>
      </c>
      <c r="VO109" s="11">
        <v>0</v>
      </c>
      <c r="VP109" s="11">
        <v>0</v>
      </c>
      <c r="VQ109" s="11">
        <v>0</v>
      </c>
      <c r="VR109" s="11">
        <v>0</v>
      </c>
      <c r="VS109" s="11">
        <v>0</v>
      </c>
      <c r="VT109" s="11">
        <v>0</v>
      </c>
      <c r="VU109" s="11">
        <v>0</v>
      </c>
      <c r="VV109" s="11">
        <v>0</v>
      </c>
      <c r="VW109" s="11">
        <v>0</v>
      </c>
      <c r="VX109" s="11">
        <v>0</v>
      </c>
      <c r="VY109" s="11">
        <v>0</v>
      </c>
      <c r="VZ109" s="11">
        <v>0</v>
      </c>
      <c r="WA109" s="11">
        <v>0</v>
      </c>
      <c r="WB109" s="11">
        <v>0</v>
      </c>
      <c r="WC109" s="11">
        <v>0</v>
      </c>
      <c r="WD109" s="11">
        <v>0</v>
      </c>
      <c r="WE109" s="11">
        <v>0</v>
      </c>
      <c r="WF109" s="11">
        <v>0</v>
      </c>
      <c r="WG109" s="11">
        <v>0</v>
      </c>
      <c r="WH109" s="11">
        <v>0</v>
      </c>
      <c r="WI109" s="11">
        <v>0</v>
      </c>
      <c r="WJ109" s="11">
        <v>0</v>
      </c>
      <c r="WK109" s="11">
        <v>0</v>
      </c>
      <c r="WL109" s="11">
        <v>0</v>
      </c>
      <c r="WM109" s="11">
        <v>0</v>
      </c>
      <c r="WN109" s="11">
        <v>0</v>
      </c>
      <c r="WO109" s="11">
        <v>0</v>
      </c>
      <c r="WP109" s="11">
        <v>0</v>
      </c>
      <c r="WQ109" s="11">
        <v>0</v>
      </c>
      <c r="WR109" s="11">
        <v>0</v>
      </c>
      <c r="WS109" s="11">
        <v>0</v>
      </c>
      <c r="WT109" s="11">
        <v>0.38162066559508373</v>
      </c>
      <c r="WU109" s="11">
        <v>0</v>
      </c>
      <c r="WV109" s="11">
        <v>0</v>
      </c>
      <c r="WW109" s="11">
        <v>0</v>
      </c>
      <c r="WX109" s="11">
        <v>0</v>
      </c>
      <c r="WY109" s="11">
        <v>0</v>
      </c>
      <c r="WZ109" s="11">
        <v>0</v>
      </c>
      <c r="XA109" s="11">
        <v>0</v>
      </c>
      <c r="XB109" s="11">
        <v>0</v>
      </c>
      <c r="XC109" s="11">
        <v>0</v>
      </c>
      <c r="XD109" s="11">
        <v>0.70335917538981152</v>
      </c>
      <c r="XE109" s="11">
        <v>0</v>
      </c>
      <c r="XF109" s="11">
        <v>0</v>
      </c>
      <c r="XG109" s="11">
        <v>0</v>
      </c>
      <c r="XH109" s="11">
        <v>0</v>
      </c>
      <c r="XI109" s="11">
        <v>0</v>
      </c>
      <c r="XJ109" s="11">
        <v>0</v>
      </c>
      <c r="XK109" s="11">
        <v>0</v>
      </c>
      <c r="XL109" s="11">
        <v>0</v>
      </c>
      <c r="XM109" s="11">
        <v>0</v>
      </c>
      <c r="XN109" s="11">
        <v>0</v>
      </c>
      <c r="XO109" s="11">
        <v>0</v>
      </c>
      <c r="XP109" s="11">
        <v>0</v>
      </c>
    </row>
    <row r="110" spans="1:640">
      <c r="A110" s="6">
        <v>458</v>
      </c>
      <c r="B110" s="3" t="s">
        <v>227</v>
      </c>
      <c r="C110" s="8">
        <f t="shared" si="13"/>
        <v>8039.1490141107888</v>
      </c>
      <c r="D110" s="8">
        <f t="shared" si="14"/>
        <v>3227.5130062849303</v>
      </c>
      <c r="E110" s="60">
        <f t="shared" si="17"/>
        <v>11266.662020395719</v>
      </c>
      <c r="F110" s="9">
        <f t="shared" si="15"/>
        <v>2991.9193921658161</v>
      </c>
      <c r="G110" s="9">
        <f t="shared" si="16"/>
        <v>1748.7696846503247</v>
      </c>
      <c r="H110" s="9">
        <f t="shared" si="18"/>
        <v>4740.6890768161411</v>
      </c>
      <c r="I110" s="10">
        <f t="shared" si="19"/>
        <v>11031.068406276605</v>
      </c>
      <c r="J110" s="10">
        <f t="shared" si="20"/>
        <v>4976.2826909352552</v>
      </c>
      <c r="K110" s="10">
        <f t="shared" si="21"/>
        <v>16007.35109721186</v>
      </c>
      <c r="L110" s="57">
        <v>6935.6933126961721</v>
      </c>
      <c r="M110" s="57">
        <v>219.62014568382966</v>
      </c>
      <c r="N110" s="57">
        <v>883.83555573078695</v>
      </c>
      <c r="O110" s="57">
        <v>0</v>
      </c>
      <c r="P110" s="57">
        <v>0</v>
      </c>
      <c r="Q110" s="57">
        <v>0</v>
      </c>
      <c r="R110" s="57">
        <v>3097.3949564209756</v>
      </c>
      <c r="S110" s="57">
        <v>130.11804986395461</v>
      </c>
      <c r="T110" s="57">
        <v>0</v>
      </c>
      <c r="U110" s="58">
        <v>2556.8854699309841</v>
      </c>
      <c r="V110" s="58">
        <v>370.97047796561884</v>
      </c>
      <c r="W110" s="58">
        <v>64.063444269212951</v>
      </c>
      <c r="X110" s="58">
        <v>100</v>
      </c>
      <c r="Y110" s="58">
        <v>0</v>
      </c>
      <c r="Z110" s="58">
        <v>0</v>
      </c>
      <c r="AA110" s="58">
        <v>547.58632561801323</v>
      </c>
      <c r="AB110" s="58">
        <v>1101.1833590323115</v>
      </c>
      <c r="AC110" s="58">
        <v>0</v>
      </c>
      <c r="AD110" s="59">
        <f t="shared" si="24"/>
        <v>9492.5787826271553</v>
      </c>
      <c r="AE110" s="59">
        <f t="shared" si="24"/>
        <v>590.5906236494485</v>
      </c>
      <c r="AF110" s="59">
        <f t="shared" si="24"/>
        <v>947.89899999999989</v>
      </c>
      <c r="AG110" s="59">
        <f t="shared" si="23"/>
        <v>100</v>
      </c>
      <c r="AH110" s="59">
        <f t="shared" si="23"/>
        <v>0</v>
      </c>
      <c r="AI110" s="59">
        <f t="shared" si="23"/>
        <v>0</v>
      </c>
      <c r="AJ110" s="59">
        <f t="shared" si="22"/>
        <v>3644.9812820389889</v>
      </c>
      <c r="AK110" s="59">
        <f t="shared" si="22"/>
        <v>1231.3014088962661</v>
      </c>
      <c r="AL110" s="59">
        <f t="shared" si="22"/>
        <v>0</v>
      </c>
      <c r="AM110" s="11">
        <v>0</v>
      </c>
      <c r="AN110" s="11">
        <v>0</v>
      </c>
      <c r="AO110" s="11">
        <v>883.83555573078695</v>
      </c>
      <c r="AP110" s="11">
        <v>0</v>
      </c>
      <c r="AQ110" s="11">
        <v>0</v>
      </c>
      <c r="AR110" s="11">
        <v>0</v>
      </c>
      <c r="AS110" s="11">
        <v>2687.9454581584441</v>
      </c>
      <c r="AT110" s="11">
        <v>0</v>
      </c>
      <c r="AU110" s="11">
        <v>0</v>
      </c>
      <c r="AV110" s="11">
        <v>0</v>
      </c>
      <c r="AW110" s="11">
        <v>0</v>
      </c>
      <c r="AX110" s="11">
        <v>0</v>
      </c>
      <c r="AY110" s="11">
        <v>64.063444269212951</v>
      </c>
      <c r="AZ110" s="11">
        <v>0</v>
      </c>
      <c r="BA110" s="11">
        <v>0</v>
      </c>
      <c r="BB110" s="11">
        <v>0</v>
      </c>
      <c r="BC110" s="11">
        <v>194.8315418415558</v>
      </c>
      <c r="BD110" s="11">
        <v>0</v>
      </c>
      <c r="BE110" s="11">
        <v>0</v>
      </c>
      <c r="BF110" s="11">
        <v>0</v>
      </c>
      <c r="BG110" s="11">
        <v>0</v>
      </c>
      <c r="BH110" s="11">
        <v>9.7961917745534723</v>
      </c>
      <c r="BI110" s="11">
        <v>0</v>
      </c>
      <c r="BJ110" s="11">
        <v>0</v>
      </c>
      <c r="BK110" s="11">
        <v>0</v>
      </c>
      <c r="BL110" s="11">
        <v>0</v>
      </c>
      <c r="BM110" s="11">
        <v>0</v>
      </c>
      <c r="BN110" s="11">
        <v>0</v>
      </c>
      <c r="BO110" s="11">
        <v>0</v>
      </c>
      <c r="BP110" s="11">
        <v>0</v>
      </c>
      <c r="BQ110" s="11">
        <v>0</v>
      </c>
      <c r="BR110" s="11">
        <v>5.2038082254465259</v>
      </c>
      <c r="BS110" s="11">
        <v>0</v>
      </c>
      <c r="BT110" s="11">
        <v>0</v>
      </c>
      <c r="BU110" s="11">
        <v>0</v>
      </c>
      <c r="BV110" s="11">
        <v>0</v>
      </c>
      <c r="BW110" s="11">
        <v>0</v>
      </c>
      <c r="BX110" s="11">
        <v>0</v>
      </c>
      <c r="BY110" s="11">
        <v>0</v>
      </c>
      <c r="BZ110" s="11">
        <v>0</v>
      </c>
      <c r="CA110" s="11">
        <v>0</v>
      </c>
      <c r="CB110" s="11">
        <v>136.98334528802326</v>
      </c>
      <c r="CC110" s="11">
        <v>0</v>
      </c>
      <c r="CD110" s="11">
        <v>0</v>
      </c>
      <c r="CE110" s="11">
        <v>0</v>
      </c>
      <c r="CF110" s="11">
        <v>0</v>
      </c>
      <c r="CG110" s="11">
        <v>0</v>
      </c>
      <c r="CH110" s="11">
        <v>0</v>
      </c>
      <c r="CI110" s="11">
        <v>0</v>
      </c>
      <c r="CJ110" s="11">
        <v>0</v>
      </c>
      <c r="CK110" s="11">
        <v>0</v>
      </c>
      <c r="CL110" s="11">
        <v>147.01665471197674</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31.786134520476004</v>
      </c>
      <c r="DC110" s="11">
        <v>0</v>
      </c>
      <c r="DD110" s="11">
        <v>0</v>
      </c>
      <c r="DE110" s="11">
        <v>0</v>
      </c>
      <c r="DF110" s="11">
        <v>0</v>
      </c>
      <c r="DG110" s="11">
        <v>0</v>
      </c>
      <c r="DH110" s="11">
        <v>0</v>
      </c>
      <c r="DI110" s="11">
        <v>0</v>
      </c>
      <c r="DJ110" s="11">
        <v>0</v>
      </c>
      <c r="DK110" s="11">
        <v>0</v>
      </c>
      <c r="DL110" s="11">
        <v>968.21386547952386</v>
      </c>
      <c r="DM110" s="11">
        <v>0</v>
      </c>
      <c r="DN110" s="11">
        <v>0</v>
      </c>
      <c r="DO110" s="11">
        <v>0</v>
      </c>
      <c r="DP110" s="11">
        <v>31.496992996004781</v>
      </c>
      <c r="DQ110" s="11">
        <v>0</v>
      </c>
      <c r="DR110" s="11">
        <v>0</v>
      </c>
      <c r="DS110" s="11">
        <v>0</v>
      </c>
      <c r="DT110" s="11">
        <v>0</v>
      </c>
      <c r="DU110" s="11">
        <v>0</v>
      </c>
      <c r="DV110" s="11">
        <v>0</v>
      </c>
      <c r="DW110" s="11">
        <v>0</v>
      </c>
      <c r="DX110" s="11">
        <v>0</v>
      </c>
      <c r="DY110" s="11">
        <v>0</v>
      </c>
      <c r="DZ110" s="11">
        <v>18.502755090176493</v>
      </c>
      <c r="EA110" s="11">
        <v>0</v>
      </c>
      <c r="EB110" s="11">
        <v>0</v>
      </c>
      <c r="EC110" s="11">
        <v>0</v>
      </c>
      <c r="ED110" s="11">
        <v>0</v>
      </c>
      <c r="EE110" s="11">
        <v>0</v>
      </c>
      <c r="EF110" s="11">
        <v>0</v>
      </c>
      <c r="EG110" s="11">
        <v>0</v>
      </c>
      <c r="EH110" s="11">
        <v>0</v>
      </c>
      <c r="EI110" s="11">
        <v>0</v>
      </c>
      <c r="EJ110" s="11">
        <v>0</v>
      </c>
      <c r="EK110" s="11">
        <v>0</v>
      </c>
      <c r="EL110" s="11">
        <v>0</v>
      </c>
      <c r="EM110" s="11">
        <v>0</v>
      </c>
      <c r="EN110" s="11">
        <v>0</v>
      </c>
      <c r="EO110" s="11">
        <v>0</v>
      </c>
      <c r="EP110" s="11">
        <v>0</v>
      </c>
      <c r="EQ110" s="11">
        <v>0</v>
      </c>
      <c r="ER110" s="11">
        <v>0</v>
      </c>
      <c r="ES110" s="11">
        <v>0</v>
      </c>
      <c r="ET110" s="11">
        <v>0</v>
      </c>
      <c r="EU110" s="11">
        <v>0</v>
      </c>
      <c r="EV110" s="11">
        <v>0</v>
      </c>
      <c r="EW110" s="11">
        <v>0</v>
      </c>
      <c r="EX110" s="11">
        <v>0</v>
      </c>
      <c r="EY110" s="11">
        <v>0</v>
      </c>
      <c r="EZ110" s="11">
        <v>0</v>
      </c>
      <c r="FA110" s="11">
        <v>0</v>
      </c>
      <c r="FB110" s="11">
        <v>0</v>
      </c>
      <c r="FC110" s="11">
        <v>0</v>
      </c>
      <c r="FD110" s="11">
        <v>0</v>
      </c>
      <c r="FE110" s="11">
        <v>0</v>
      </c>
      <c r="FF110" s="11">
        <v>0</v>
      </c>
      <c r="FG110" s="11">
        <v>0</v>
      </c>
      <c r="FH110" s="11">
        <v>0</v>
      </c>
      <c r="FI110" s="11">
        <v>0</v>
      </c>
      <c r="FJ110" s="11">
        <v>0</v>
      </c>
      <c r="FK110" s="11">
        <v>0</v>
      </c>
      <c r="FL110" s="11">
        <v>0</v>
      </c>
      <c r="FM110" s="11">
        <v>0</v>
      </c>
      <c r="FN110" s="11">
        <v>0</v>
      </c>
      <c r="FO110" s="11">
        <v>0</v>
      </c>
      <c r="FP110" s="11">
        <v>0</v>
      </c>
      <c r="FQ110" s="11">
        <v>0</v>
      </c>
      <c r="FR110" s="11">
        <v>0</v>
      </c>
      <c r="FS110" s="11">
        <v>0</v>
      </c>
      <c r="FT110" s="11">
        <v>0</v>
      </c>
      <c r="FU110" s="11">
        <v>0</v>
      </c>
      <c r="FV110" s="11">
        <v>0</v>
      </c>
      <c r="FW110" s="11">
        <v>0</v>
      </c>
      <c r="FX110" s="11">
        <v>0</v>
      </c>
      <c r="FY110" s="11">
        <v>0</v>
      </c>
      <c r="FZ110" s="11">
        <v>0</v>
      </c>
      <c r="GA110" s="11">
        <v>0</v>
      </c>
      <c r="GB110" s="11">
        <v>0</v>
      </c>
      <c r="GC110" s="11">
        <v>0</v>
      </c>
      <c r="GD110" s="11">
        <v>0</v>
      </c>
      <c r="GE110" s="11">
        <v>0</v>
      </c>
      <c r="GF110" s="11">
        <v>0</v>
      </c>
      <c r="GG110" s="11">
        <v>0</v>
      </c>
      <c r="GH110" s="11">
        <v>0</v>
      </c>
      <c r="GI110" s="11">
        <v>0</v>
      </c>
      <c r="GJ110" s="11">
        <v>0</v>
      </c>
      <c r="GK110" s="11">
        <v>0</v>
      </c>
      <c r="GL110" s="11">
        <v>0</v>
      </c>
      <c r="GM110" s="11">
        <v>0</v>
      </c>
      <c r="GN110" s="11">
        <v>0</v>
      </c>
      <c r="GO110" s="11">
        <v>0</v>
      </c>
      <c r="GP110" s="11">
        <v>0</v>
      </c>
      <c r="GQ110" s="11">
        <v>175.983</v>
      </c>
      <c r="GR110" s="11">
        <v>40</v>
      </c>
      <c r="GS110" s="11">
        <v>0</v>
      </c>
      <c r="GT110" s="11">
        <v>0</v>
      </c>
      <c r="GU110" s="11">
        <v>0</v>
      </c>
      <c r="GV110" s="11">
        <v>0</v>
      </c>
      <c r="GW110" s="11">
        <v>0</v>
      </c>
      <c r="GX110" s="11">
        <v>25.146999999999998</v>
      </c>
      <c r="GY110" s="11">
        <v>0</v>
      </c>
      <c r="GZ110" s="11">
        <v>0</v>
      </c>
      <c r="HA110" s="11">
        <v>0</v>
      </c>
      <c r="HB110" s="11">
        <v>0</v>
      </c>
      <c r="HC110" s="11">
        <v>0</v>
      </c>
      <c r="HD110" s="11">
        <v>0</v>
      </c>
      <c r="HE110" s="11">
        <v>0</v>
      </c>
      <c r="HF110" s="11">
        <v>0</v>
      </c>
      <c r="HG110" s="11">
        <v>0</v>
      </c>
      <c r="HH110" s="11">
        <v>0</v>
      </c>
      <c r="HI110" s="11">
        <v>0</v>
      </c>
      <c r="HJ110" s="11">
        <v>0</v>
      </c>
      <c r="HK110" s="11">
        <v>0</v>
      </c>
      <c r="HL110" s="11">
        <v>0</v>
      </c>
      <c r="HM110" s="11">
        <v>0</v>
      </c>
      <c r="HN110" s="11">
        <v>0</v>
      </c>
      <c r="HO110" s="11">
        <v>0</v>
      </c>
      <c r="HP110" s="11">
        <v>0</v>
      </c>
      <c r="HQ110" s="11">
        <v>0</v>
      </c>
      <c r="HR110" s="11">
        <v>0</v>
      </c>
      <c r="HS110" s="11">
        <v>0</v>
      </c>
      <c r="HT110" s="11">
        <v>0</v>
      </c>
      <c r="HU110" s="11">
        <v>0</v>
      </c>
      <c r="HV110" s="11">
        <v>0</v>
      </c>
      <c r="HW110" s="11">
        <v>0</v>
      </c>
      <c r="HX110" s="11">
        <v>0</v>
      </c>
      <c r="HY110" s="11">
        <v>0</v>
      </c>
      <c r="HZ110" s="11">
        <v>0</v>
      </c>
      <c r="IA110" s="11">
        <v>0</v>
      </c>
      <c r="IB110" s="11">
        <v>0</v>
      </c>
      <c r="IC110" s="11">
        <v>0</v>
      </c>
      <c r="ID110" s="11">
        <v>0</v>
      </c>
      <c r="IE110" s="11">
        <v>0</v>
      </c>
      <c r="IF110" s="11">
        <v>200</v>
      </c>
      <c r="IG110" s="11">
        <v>0</v>
      </c>
      <c r="IH110" s="11">
        <v>0</v>
      </c>
      <c r="II110" s="11">
        <v>0</v>
      </c>
      <c r="IJ110" s="11">
        <v>0</v>
      </c>
      <c r="IK110" s="11">
        <v>0</v>
      </c>
      <c r="IL110" s="11">
        <v>0</v>
      </c>
      <c r="IM110" s="11">
        <v>0</v>
      </c>
      <c r="IN110" s="11">
        <v>0</v>
      </c>
      <c r="IO110" s="11">
        <v>0</v>
      </c>
      <c r="IP110" s="11">
        <v>0</v>
      </c>
      <c r="IQ110" s="11">
        <v>0</v>
      </c>
      <c r="IR110" s="11">
        <v>0</v>
      </c>
      <c r="IS110" s="11">
        <v>0</v>
      </c>
      <c r="IT110" s="11">
        <v>0</v>
      </c>
      <c r="IU110" s="11">
        <v>0</v>
      </c>
      <c r="IV110" s="11">
        <v>110</v>
      </c>
      <c r="IW110" s="11">
        <v>0</v>
      </c>
      <c r="IX110" s="11">
        <v>0</v>
      </c>
      <c r="IY110" s="11">
        <v>0</v>
      </c>
      <c r="IZ110" s="11">
        <v>0</v>
      </c>
      <c r="JA110" s="11">
        <v>0</v>
      </c>
      <c r="JB110" s="11">
        <v>0</v>
      </c>
      <c r="JC110" s="11">
        <v>0</v>
      </c>
      <c r="JD110" s="11">
        <v>0</v>
      </c>
      <c r="JE110" s="11">
        <v>0</v>
      </c>
      <c r="JF110" s="11">
        <v>0</v>
      </c>
      <c r="JG110" s="11">
        <v>0</v>
      </c>
      <c r="JH110" s="11">
        <v>0</v>
      </c>
      <c r="JI110" s="11">
        <v>0</v>
      </c>
      <c r="JJ110" s="11">
        <v>0</v>
      </c>
      <c r="JK110" s="11">
        <v>0</v>
      </c>
      <c r="JL110" s="11">
        <v>0</v>
      </c>
      <c r="JM110" s="11">
        <v>0</v>
      </c>
      <c r="JN110" s="11">
        <v>0</v>
      </c>
      <c r="JO110" s="11">
        <v>0</v>
      </c>
      <c r="JP110" s="11">
        <v>0</v>
      </c>
      <c r="JQ110" s="11">
        <v>0</v>
      </c>
      <c r="JR110" s="11">
        <v>0</v>
      </c>
      <c r="JS110" s="11">
        <v>0</v>
      </c>
      <c r="JT110" s="11">
        <v>0</v>
      </c>
      <c r="JU110" s="11">
        <v>0</v>
      </c>
      <c r="JV110" s="11">
        <v>0</v>
      </c>
      <c r="JW110" s="11">
        <v>0</v>
      </c>
      <c r="JX110" s="11">
        <v>0</v>
      </c>
      <c r="JY110" s="11">
        <v>0</v>
      </c>
      <c r="JZ110" s="11">
        <v>0</v>
      </c>
      <c r="KA110" s="11">
        <v>0</v>
      </c>
      <c r="KB110" s="11">
        <v>0</v>
      </c>
      <c r="KC110" s="11">
        <v>0</v>
      </c>
      <c r="KD110" s="11">
        <v>0</v>
      </c>
      <c r="KE110" s="11">
        <v>0</v>
      </c>
      <c r="KF110" s="11">
        <v>0</v>
      </c>
      <c r="KG110" s="11">
        <v>0</v>
      </c>
      <c r="KH110" s="11">
        <v>0</v>
      </c>
      <c r="KI110" s="11">
        <v>0</v>
      </c>
      <c r="KJ110" s="11">
        <v>35</v>
      </c>
      <c r="KK110" s="11">
        <v>0</v>
      </c>
      <c r="KL110" s="11">
        <v>0</v>
      </c>
      <c r="KM110" s="11">
        <v>0</v>
      </c>
      <c r="KN110" s="11">
        <v>0</v>
      </c>
      <c r="KO110" s="11">
        <v>0</v>
      </c>
      <c r="KP110" s="11">
        <v>0</v>
      </c>
      <c r="KQ110" s="11">
        <v>0</v>
      </c>
      <c r="KR110" s="11">
        <v>0</v>
      </c>
      <c r="KS110" s="11">
        <v>0</v>
      </c>
      <c r="KT110" s="11">
        <v>0</v>
      </c>
      <c r="KU110" s="11">
        <v>0</v>
      </c>
      <c r="KV110" s="11">
        <v>0</v>
      </c>
      <c r="KW110" s="11">
        <v>0</v>
      </c>
      <c r="KX110" s="11">
        <v>0</v>
      </c>
      <c r="KY110" s="11">
        <v>0</v>
      </c>
      <c r="KZ110" s="11">
        <v>0</v>
      </c>
      <c r="LA110" s="11">
        <v>0</v>
      </c>
      <c r="LB110" s="11">
        <v>0</v>
      </c>
      <c r="LC110" s="11">
        <v>0</v>
      </c>
      <c r="LD110" s="11">
        <v>0</v>
      </c>
      <c r="LE110" s="11">
        <v>0</v>
      </c>
      <c r="LF110" s="11">
        <v>0</v>
      </c>
      <c r="LG110" s="11">
        <v>0</v>
      </c>
      <c r="LH110" s="11">
        <v>0</v>
      </c>
      <c r="LI110" s="11">
        <v>0</v>
      </c>
      <c r="LJ110" s="11">
        <v>0</v>
      </c>
      <c r="LK110" s="11">
        <v>0</v>
      </c>
      <c r="LL110" s="11">
        <v>0</v>
      </c>
      <c r="LM110" s="11">
        <v>0</v>
      </c>
      <c r="LN110" s="11">
        <v>0</v>
      </c>
      <c r="LO110" s="11">
        <v>0</v>
      </c>
      <c r="LP110" s="11">
        <v>0</v>
      </c>
      <c r="LQ110" s="11">
        <v>0</v>
      </c>
      <c r="LR110" s="11">
        <v>0</v>
      </c>
      <c r="LS110" s="11">
        <v>0</v>
      </c>
      <c r="LT110" s="11">
        <v>0</v>
      </c>
      <c r="LU110" s="11">
        <v>0</v>
      </c>
      <c r="LV110" s="11">
        <v>0</v>
      </c>
      <c r="LW110" s="11">
        <v>0</v>
      </c>
      <c r="LX110" s="11">
        <v>0</v>
      </c>
      <c r="LY110" s="11">
        <v>0</v>
      </c>
      <c r="LZ110" s="11">
        <v>0</v>
      </c>
      <c r="MA110" s="11">
        <v>0</v>
      </c>
      <c r="MB110" s="11">
        <v>0</v>
      </c>
      <c r="MC110" s="11">
        <v>0</v>
      </c>
      <c r="MD110" s="11">
        <v>0</v>
      </c>
      <c r="ME110" s="11">
        <v>0</v>
      </c>
      <c r="MF110" s="11">
        <v>0</v>
      </c>
      <c r="MG110" s="11">
        <v>0</v>
      </c>
      <c r="MH110" s="11">
        <v>0</v>
      </c>
      <c r="MI110" s="11">
        <v>0</v>
      </c>
      <c r="MJ110" s="11">
        <v>0</v>
      </c>
      <c r="MK110" s="11">
        <v>0</v>
      </c>
      <c r="ML110" s="11">
        <v>0</v>
      </c>
      <c r="MM110" s="11">
        <v>0</v>
      </c>
      <c r="MN110" s="11">
        <v>0</v>
      </c>
      <c r="MO110" s="11">
        <v>0</v>
      </c>
      <c r="MP110" s="11">
        <v>0</v>
      </c>
      <c r="MQ110" s="11">
        <v>0</v>
      </c>
      <c r="MR110" s="11">
        <v>0</v>
      </c>
      <c r="MS110" s="11">
        <v>0</v>
      </c>
      <c r="MT110" s="11">
        <v>0</v>
      </c>
      <c r="MU110" s="11">
        <v>0</v>
      </c>
      <c r="MV110" s="11">
        <v>0</v>
      </c>
      <c r="MW110" s="11">
        <v>0</v>
      </c>
      <c r="MX110" s="11">
        <v>0</v>
      </c>
      <c r="MY110" s="11">
        <v>0</v>
      </c>
      <c r="MZ110" s="11">
        <v>0</v>
      </c>
      <c r="NA110" s="11">
        <v>0</v>
      </c>
      <c r="NB110" s="11">
        <v>0</v>
      </c>
      <c r="NC110" s="11">
        <v>0</v>
      </c>
      <c r="ND110" s="11">
        <v>0</v>
      </c>
      <c r="NE110" s="11">
        <v>0</v>
      </c>
      <c r="NF110" s="11">
        <v>0</v>
      </c>
      <c r="NG110" s="11">
        <v>0</v>
      </c>
      <c r="NH110" s="11">
        <v>0</v>
      </c>
      <c r="NI110" s="11">
        <v>0</v>
      </c>
      <c r="NJ110" s="11">
        <v>0</v>
      </c>
      <c r="NK110" s="11">
        <v>0</v>
      </c>
      <c r="NL110" s="11">
        <v>0</v>
      </c>
      <c r="NM110" s="11">
        <v>0</v>
      </c>
      <c r="NN110" s="11">
        <v>0</v>
      </c>
      <c r="NO110" s="11">
        <v>0</v>
      </c>
      <c r="NP110" s="11">
        <v>0</v>
      </c>
      <c r="NQ110" s="11">
        <v>0</v>
      </c>
      <c r="NR110" s="11">
        <v>0</v>
      </c>
      <c r="NS110" s="11">
        <v>0</v>
      </c>
      <c r="NT110" s="11">
        <v>0</v>
      </c>
      <c r="NU110" s="11">
        <v>0</v>
      </c>
      <c r="NV110" s="11">
        <v>0</v>
      </c>
      <c r="NW110" s="11">
        <v>0</v>
      </c>
      <c r="NX110" s="11">
        <v>0</v>
      </c>
      <c r="NY110" s="11">
        <v>0</v>
      </c>
      <c r="NZ110" s="11">
        <v>0</v>
      </c>
      <c r="OA110" s="11">
        <v>0</v>
      </c>
      <c r="OB110" s="11">
        <v>0</v>
      </c>
      <c r="OC110" s="11">
        <v>0</v>
      </c>
      <c r="OD110" s="11">
        <v>0</v>
      </c>
      <c r="OE110" s="11">
        <v>0</v>
      </c>
      <c r="OF110" s="11">
        <v>0</v>
      </c>
      <c r="OG110" s="11">
        <v>0</v>
      </c>
      <c r="OH110" s="11">
        <v>2545.9059464975307</v>
      </c>
      <c r="OI110" s="11">
        <v>0</v>
      </c>
      <c r="OJ110" s="11">
        <v>0</v>
      </c>
      <c r="OK110" s="11">
        <v>0</v>
      </c>
      <c r="OL110" s="11">
        <v>0</v>
      </c>
      <c r="OM110" s="11">
        <v>0</v>
      </c>
      <c r="ON110" s="11">
        <v>0</v>
      </c>
      <c r="OO110" s="11">
        <v>18.124461263231566</v>
      </c>
      <c r="OP110" s="11">
        <v>0</v>
      </c>
      <c r="OQ110" s="11">
        <v>0</v>
      </c>
      <c r="OR110" s="11">
        <v>1582.0222909640454</v>
      </c>
      <c r="OS110" s="11">
        <v>0</v>
      </c>
      <c r="OT110" s="11">
        <v>0</v>
      </c>
      <c r="OU110" s="11">
        <v>0</v>
      </c>
      <c r="OV110" s="11">
        <v>0</v>
      </c>
      <c r="OW110" s="11">
        <v>0</v>
      </c>
      <c r="OX110" s="11">
        <v>0</v>
      </c>
      <c r="OY110" s="11">
        <v>11.262514143381182</v>
      </c>
      <c r="OZ110" s="11">
        <v>0</v>
      </c>
      <c r="PA110" s="11">
        <v>0</v>
      </c>
      <c r="PB110" s="11">
        <v>1189.9856272816389</v>
      </c>
      <c r="PC110" s="11">
        <v>1.3436156252481268</v>
      </c>
      <c r="PD110" s="11">
        <v>0</v>
      </c>
      <c r="PE110" s="11">
        <v>0</v>
      </c>
      <c r="PF110" s="11">
        <v>0</v>
      </c>
      <c r="PG110" s="11">
        <v>0</v>
      </c>
      <c r="PH110" s="11">
        <v>58.137878027096313</v>
      </c>
      <c r="PI110" s="11">
        <v>0</v>
      </c>
      <c r="PJ110" s="11">
        <v>0</v>
      </c>
      <c r="PK110" s="11">
        <v>0</v>
      </c>
      <c r="PL110" s="11">
        <v>218.98805500343477</v>
      </c>
      <c r="PM110" s="11">
        <v>0.24725993801912799</v>
      </c>
      <c r="PN110" s="11">
        <v>0</v>
      </c>
      <c r="PO110" s="11">
        <v>0</v>
      </c>
      <c r="PP110" s="11">
        <v>0</v>
      </c>
      <c r="PQ110" s="11">
        <v>0</v>
      </c>
      <c r="PR110" s="11">
        <v>10.698869414300523</v>
      </c>
      <c r="PS110" s="11">
        <v>0</v>
      </c>
      <c r="PT110" s="11">
        <v>0</v>
      </c>
      <c r="PU110" s="11">
        <v>0</v>
      </c>
      <c r="PV110" s="11">
        <v>1077.6125064434625</v>
      </c>
      <c r="PW110" s="11">
        <v>0</v>
      </c>
      <c r="PX110" s="11">
        <v>0</v>
      </c>
      <c r="PY110" s="11">
        <v>0</v>
      </c>
      <c r="PZ110" s="11">
        <v>0</v>
      </c>
      <c r="QA110" s="11">
        <v>0</v>
      </c>
      <c r="QB110" s="11">
        <v>56.428399633681593</v>
      </c>
      <c r="QC110" s="11">
        <v>0</v>
      </c>
      <c r="QD110" s="11">
        <v>0</v>
      </c>
      <c r="QE110" s="11">
        <v>0</v>
      </c>
      <c r="QF110" s="11">
        <v>157.59595822085009</v>
      </c>
      <c r="QG110" s="11">
        <v>0</v>
      </c>
      <c r="QH110" s="11">
        <v>0</v>
      </c>
      <c r="QI110" s="11">
        <v>0</v>
      </c>
      <c r="QJ110" s="11">
        <v>0</v>
      </c>
      <c r="QK110" s="11">
        <v>0</v>
      </c>
      <c r="QL110" s="11">
        <v>8.2523983880709419</v>
      </c>
      <c r="QM110" s="11">
        <v>0</v>
      </c>
      <c r="QN110" s="11">
        <v>0</v>
      </c>
      <c r="QO110" s="11">
        <v>0</v>
      </c>
      <c r="QP110" s="11">
        <v>847.65765197929295</v>
      </c>
      <c r="QQ110" s="11">
        <v>0</v>
      </c>
      <c r="QR110" s="11">
        <v>0</v>
      </c>
      <c r="QS110" s="11">
        <v>0</v>
      </c>
      <c r="QT110" s="11">
        <v>0</v>
      </c>
      <c r="QU110" s="11">
        <v>0</v>
      </c>
      <c r="QV110" s="11">
        <v>0</v>
      </c>
      <c r="QW110" s="11">
        <v>9.9701041399616894</v>
      </c>
      <c r="QX110" s="11">
        <v>0</v>
      </c>
      <c r="QY110" s="11">
        <v>0</v>
      </c>
      <c r="QZ110" s="11">
        <v>24.217935249696978</v>
      </c>
      <c r="RA110" s="11">
        <v>0</v>
      </c>
      <c r="RB110" s="11">
        <v>0</v>
      </c>
      <c r="RC110" s="11">
        <v>0</v>
      </c>
      <c r="RD110" s="11">
        <v>0</v>
      </c>
      <c r="RE110" s="11">
        <v>0</v>
      </c>
      <c r="RF110" s="11">
        <v>0</v>
      </c>
      <c r="RG110" s="11">
        <v>0.28485006409194358</v>
      </c>
      <c r="RH110" s="11">
        <v>0</v>
      </c>
      <c r="RI110" s="11">
        <v>0</v>
      </c>
      <c r="RJ110" s="11">
        <v>442.31895573212256</v>
      </c>
      <c r="RK110" s="11">
        <v>0</v>
      </c>
      <c r="RL110" s="11">
        <v>0</v>
      </c>
      <c r="RM110" s="11">
        <v>0</v>
      </c>
      <c r="RN110" s="11">
        <v>0</v>
      </c>
      <c r="RO110" s="11">
        <v>0</v>
      </c>
      <c r="RP110" s="11">
        <v>0</v>
      </c>
      <c r="RQ110" s="11">
        <v>0</v>
      </c>
      <c r="RR110" s="11">
        <v>0</v>
      </c>
      <c r="RS110" s="11">
        <v>0</v>
      </c>
      <c r="RT110" s="11">
        <v>507.12774542348018</v>
      </c>
      <c r="RU110" s="11">
        <v>0</v>
      </c>
      <c r="RV110" s="11">
        <v>0</v>
      </c>
      <c r="RW110" s="11">
        <v>0</v>
      </c>
      <c r="RX110" s="11">
        <v>0</v>
      </c>
      <c r="RY110" s="11">
        <v>0</v>
      </c>
      <c r="RZ110" s="11">
        <v>294.88322060175375</v>
      </c>
      <c r="SA110" s="11">
        <v>10.090349940285352</v>
      </c>
      <c r="SB110" s="11">
        <v>0</v>
      </c>
      <c r="SC110" s="11">
        <v>0</v>
      </c>
      <c r="SD110" s="11">
        <v>574.06123049295707</v>
      </c>
      <c r="SE110" s="11">
        <v>0</v>
      </c>
      <c r="SF110" s="11">
        <v>0</v>
      </c>
      <c r="SG110" s="11">
        <v>0</v>
      </c>
      <c r="SH110" s="11">
        <v>0</v>
      </c>
      <c r="SI110" s="11">
        <v>0</v>
      </c>
      <c r="SJ110" s="11">
        <v>333.803515974086</v>
      </c>
      <c r="SK110" s="11">
        <v>11.422129345314561</v>
      </c>
      <c r="SL110" s="11">
        <v>0</v>
      </c>
      <c r="SM110" s="11">
        <v>0</v>
      </c>
      <c r="SN110" s="11">
        <v>0</v>
      </c>
      <c r="SO110" s="11">
        <v>0</v>
      </c>
      <c r="SP110" s="11">
        <v>0</v>
      </c>
      <c r="SQ110" s="11">
        <v>0</v>
      </c>
      <c r="SR110" s="11">
        <v>0</v>
      </c>
      <c r="SS110" s="11">
        <v>0</v>
      </c>
      <c r="ST110" s="11">
        <v>0</v>
      </c>
      <c r="SU110" s="11">
        <v>0</v>
      </c>
      <c r="SV110" s="11">
        <v>0</v>
      </c>
      <c r="SW110" s="11">
        <v>0</v>
      </c>
      <c r="SX110" s="11">
        <v>144.89964271406453</v>
      </c>
      <c r="SY110" s="11">
        <v>0</v>
      </c>
      <c r="SZ110" s="11">
        <v>0</v>
      </c>
      <c r="TA110" s="11">
        <v>0</v>
      </c>
      <c r="TB110" s="11">
        <v>0</v>
      </c>
      <c r="TC110" s="11">
        <v>0</v>
      </c>
      <c r="TD110" s="11">
        <v>0</v>
      </c>
      <c r="TE110" s="11">
        <v>0</v>
      </c>
      <c r="TF110" s="11">
        <v>0</v>
      </c>
      <c r="TG110" s="11">
        <v>0</v>
      </c>
      <c r="TH110" s="11">
        <v>4.2022366245790517</v>
      </c>
      <c r="TI110" s="11">
        <v>0</v>
      </c>
      <c r="TJ110" s="11">
        <v>0</v>
      </c>
      <c r="TK110" s="11">
        <v>0</v>
      </c>
      <c r="TL110" s="11">
        <v>0</v>
      </c>
      <c r="TM110" s="11">
        <v>0</v>
      </c>
      <c r="TN110" s="11">
        <v>0</v>
      </c>
      <c r="TO110" s="11">
        <v>0</v>
      </c>
      <c r="TP110" s="11">
        <v>0</v>
      </c>
      <c r="TQ110" s="11">
        <v>0</v>
      </c>
      <c r="TR110" s="11">
        <v>0</v>
      </c>
      <c r="TS110" s="11">
        <v>0</v>
      </c>
      <c r="TT110" s="11">
        <v>0</v>
      </c>
      <c r="TU110" s="11">
        <v>0</v>
      </c>
      <c r="TV110" s="11">
        <v>0</v>
      </c>
      <c r="TW110" s="11">
        <v>0</v>
      </c>
      <c r="TX110" s="11">
        <v>0</v>
      </c>
      <c r="TY110" s="11">
        <v>0</v>
      </c>
      <c r="TZ110" s="11">
        <v>0</v>
      </c>
      <c r="UA110" s="11">
        <v>0</v>
      </c>
      <c r="UB110" s="11">
        <v>0</v>
      </c>
      <c r="UC110" s="11">
        <v>0</v>
      </c>
      <c r="UD110" s="11">
        <v>0</v>
      </c>
      <c r="UE110" s="11">
        <v>0</v>
      </c>
      <c r="UF110" s="11">
        <v>0</v>
      </c>
      <c r="UG110" s="11">
        <v>0</v>
      </c>
      <c r="UH110" s="11">
        <v>0</v>
      </c>
      <c r="UI110" s="11">
        <v>0</v>
      </c>
      <c r="UJ110" s="11">
        <v>0</v>
      </c>
      <c r="UK110" s="11">
        <v>0</v>
      </c>
      <c r="UL110" s="11">
        <v>0</v>
      </c>
      <c r="UM110" s="11">
        <v>0</v>
      </c>
      <c r="UN110" s="11">
        <v>0</v>
      </c>
      <c r="UO110" s="11">
        <v>0</v>
      </c>
      <c r="UP110" s="11">
        <v>0</v>
      </c>
      <c r="UQ110" s="11">
        <v>0</v>
      </c>
      <c r="UR110" s="11">
        <v>0</v>
      </c>
      <c r="US110" s="11">
        <v>0</v>
      </c>
      <c r="UT110" s="11">
        <v>0</v>
      </c>
      <c r="UU110" s="11">
        <v>0</v>
      </c>
      <c r="UV110" s="11">
        <v>0</v>
      </c>
      <c r="UW110" s="11">
        <v>0</v>
      </c>
      <c r="UX110" s="11">
        <v>0</v>
      </c>
      <c r="UY110" s="11">
        <v>0</v>
      </c>
      <c r="UZ110" s="11">
        <v>0</v>
      </c>
      <c r="VA110" s="11">
        <v>0</v>
      </c>
      <c r="VB110" s="11">
        <v>0</v>
      </c>
      <c r="VC110" s="11">
        <v>0</v>
      </c>
      <c r="VD110" s="11">
        <v>0</v>
      </c>
      <c r="VE110" s="11">
        <v>0</v>
      </c>
      <c r="VF110" s="11">
        <v>0</v>
      </c>
      <c r="VG110" s="11">
        <v>0</v>
      </c>
      <c r="VH110" s="11">
        <v>0</v>
      </c>
      <c r="VI110" s="11">
        <v>0</v>
      </c>
      <c r="VJ110" s="11">
        <v>0</v>
      </c>
      <c r="VK110" s="11">
        <v>0</v>
      </c>
      <c r="VL110" s="11">
        <v>0</v>
      </c>
      <c r="VM110" s="11">
        <v>0</v>
      </c>
      <c r="VN110" s="11">
        <v>0</v>
      </c>
      <c r="VO110" s="11">
        <v>0</v>
      </c>
      <c r="VP110" s="11">
        <v>0</v>
      </c>
      <c r="VQ110" s="11">
        <v>0</v>
      </c>
      <c r="VR110" s="11">
        <v>0</v>
      </c>
      <c r="VS110" s="11">
        <v>0</v>
      </c>
      <c r="VT110" s="11">
        <v>0</v>
      </c>
      <c r="VU110" s="11">
        <v>0</v>
      </c>
      <c r="VV110" s="11">
        <v>0</v>
      </c>
      <c r="VW110" s="11">
        <v>0</v>
      </c>
      <c r="VX110" s="11">
        <v>0</v>
      </c>
      <c r="VY110" s="11">
        <v>0</v>
      </c>
      <c r="VZ110" s="11">
        <v>0</v>
      </c>
      <c r="WA110" s="11">
        <v>0</v>
      </c>
      <c r="WB110" s="11">
        <v>0</v>
      </c>
      <c r="WC110" s="11">
        <v>0</v>
      </c>
      <c r="WD110" s="11">
        <v>0</v>
      </c>
      <c r="WE110" s="11">
        <v>0</v>
      </c>
      <c r="WF110" s="11">
        <v>0</v>
      </c>
      <c r="WG110" s="11">
        <v>0</v>
      </c>
      <c r="WH110" s="11">
        <v>0</v>
      </c>
      <c r="WI110" s="11">
        <v>0</v>
      </c>
      <c r="WJ110" s="11">
        <v>0</v>
      </c>
      <c r="WK110" s="11">
        <v>0</v>
      </c>
      <c r="WL110" s="11">
        <v>0</v>
      </c>
      <c r="WM110" s="11">
        <v>0</v>
      </c>
      <c r="WN110" s="11">
        <v>0</v>
      </c>
      <c r="WO110" s="11">
        <v>0</v>
      </c>
      <c r="WP110" s="11">
        <v>0</v>
      </c>
      <c r="WQ110" s="11">
        <v>0</v>
      </c>
      <c r="WR110" s="11">
        <v>0</v>
      </c>
      <c r="WS110" s="11">
        <v>0</v>
      </c>
      <c r="WT110" s="11">
        <v>0</v>
      </c>
      <c r="WU110" s="11">
        <v>0</v>
      </c>
      <c r="WV110" s="11">
        <v>0</v>
      </c>
      <c r="WW110" s="11">
        <v>0</v>
      </c>
      <c r="WX110" s="11">
        <v>0</v>
      </c>
      <c r="WY110" s="11">
        <v>0</v>
      </c>
      <c r="WZ110" s="11">
        <v>0</v>
      </c>
      <c r="XA110" s="11">
        <v>0</v>
      </c>
      <c r="XB110" s="11">
        <v>0</v>
      </c>
      <c r="XC110" s="11">
        <v>0</v>
      </c>
      <c r="XD110" s="11">
        <v>0</v>
      </c>
      <c r="XE110" s="11">
        <v>0</v>
      </c>
      <c r="XF110" s="11">
        <v>0</v>
      </c>
      <c r="XG110" s="11">
        <v>0</v>
      </c>
      <c r="XH110" s="11">
        <v>0</v>
      </c>
      <c r="XI110" s="11">
        <v>0</v>
      </c>
      <c r="XJ110" s="11">
        <v>0</v>
      </c>
      <c r="XK110" s="11">
        <v>0</v>
      </c>
      <c r="XL110" s="11">
        <v>0</v>
      </c>
      <c r="XM110" s="11">
        <v>0</v>
      </c>
      <c r="XN110" s="11">
        <v>0</v>
      </c>
      <c r="XO110" s="11">
        <v>100</v>
      </c>
      <c r="XP110" s="11">
        <v>100</v>
      </c>
    </row>
    <row r="111" spans="1:640">
      <c r="A111" s="6">
        <v>462</v>
      </c>
      <c r="B111" s="3" t="s">
        <v>228</v>
      </c>
      <c r="C111" s="8">
        <f t="shared" si="13"/>
        <v>372.25634935526716</v>
      </c>
      <c r="D111" s="8">
        <f t="shared" si="14"/>
        <v>244.66632129433907</v>
      </c>
      <c r="E111" s="60">
        <f t="shared" si="17"/>
        <v>616.92267064960629</v>
      </c>
      <c r="F111" s="9">
        <f t="shared" si="15"/>
        <v>53.984228983452716</v>
      </c>
      <c r="G111" s="9">
        <f t="shared" si="16"/>
        <v>66.761509599468894</v>
      </c>
      <c r="H111" s="9">
        <f t="shared" si="18"/>
        <v>120.7457385829216</v>
      </c>
      <c r="I111" s="10">
        <f t="shared" si="19"/>
        <v>426.2405783387199</v>
      </c>
      <c r="J111" s="10">
        <f t="shared" si="20"/>
        <v>311.42783089380794</v>
      </c>
      <c r="K111" s="10">
        <f t="shared" si="21"/>
        <v>737.66840923252789</v>
      </c>
      <c r="L111" s="57">
        <v>89.504486972406823</v>
      </c>
      <c r="M111" s="57">
        <v>281.08226506467997</v>
      </c>
      <c r="N111" s="57">
        <v>1.6695973181803858</v>
      </c>
      <c r="O111" s="57">
        <v>0</v>
      </c>
      <c r="P111" s="57">
        <v>0</v>
      </c>
      <c r="Q111" s="57">
        <v>0</v>
      </c>
      <c r="R111" s="57">
        <v>241.57091813061567</v>
      </c>
      <c r="S111" s="57">
        <v>3.0954031637233972</v>
      </c>
      <c r="T111" s="57">
        <v>0</v>
      </c>
      <c r="U111" s="58">
        <v>30.925583771917896</v>
      </c>
      <c r="V111" s="58">
        <v>22.75139623224884</v>
      </c>
      <c r="W111" s="58">
        <v>0.30724897928598277</v>
      </c>
      <c r="X111" s="58">
        <v>5</v>
      </c>
      <c r="Y111" s="58">
        <v>0</v>
      </c>
      <c r="Z111" s="58">
        <v>0</v>
      </c>
      <c r="AA111" s="58">
        <v>61.700362015157701</v>
      </c>
      <c r="AB111" s="58">
        <v>6.114758431118255E-2</v>
      </c>
      <c r="AC111" s="58">
        <v>0</v>
      </c>
      <c r="AD111" s="59">
        <f t="shared" si="24"/>
        <v>120.43007074432472</v>
      </c>
      <c r="AE111" s="59">
        <f t="shared" si="24"/>
        <v>303.83366129692882</v>
      </c>
      <c r="AF111" s="59">
        <f t="shared" si="24"/>
        <v>1.9768462974663685</v>
      </c>
      <c r="AG111" s="59">
        <f t="shared" si="23"/>
        <v>5</v>
      </c>
      <c r="AH111" s="59">
        <f t="shared" si="23"/>
        <v>0</v>
      </c>
      <c r="AI111" s="59">
        <f t="shared" si="23"/>
        <v>0</v>
      </c>
      <c r="AJ111" s="59">
        <f t="shared" si="22"/>
        <v>303.27128014577335</v>
      </c>
      <c r="AK111" s="59">
        <f t="shared" si="22"/>
        <v>3.1565507480345798</v>
      </c>
      <c r="AL111" s="59">
        <f t="shared" si="22"/>
        <v>0</v>
      </c>
      <c r="AM111" s="11">
        <v>0</v>
      </c>
      <c r="AN111" s="11">
        <v>231.06650417758115</v>
      </c>
      <c r="AO111" s="11">
        <v>0</v>
      </c>
      <c r="AP111" s="11">
        <v>0</v>
      </c>
      <c r="AQ111" s="11">
        <v>0</v>
      </c>
      <c r="AR111" s="11">
        <v>0</v>
      </c>
      <c r="AS111" s="11">
        <v>114.90806761226142</v>
      </c>
      <c r="AT111" s="11">
        <v>0</v>
      </c>
      <c r="AU111" s="11">
        <v>0</v>
      </c>
      <c r="AV111" s="11">
        <v>0</v>
      </c>
      <c r="AW111" s="11">
        <v>0</v>
      </c>
      <c r="AX111" s="11">
        <v>16.748495822418853</v>
      </c>
      <c r="AY111" s="11">
        <v>0</v>
      </c>
      <c r="AZ111" s="11">
        <v>0</v>
      </c>
      <c r="BA111" s="11">
        <v>0</v>
      </c>
      <c r="BB111" s="11">
        <v>0</v>
      </c>
      <c r="BC111" s="11">
        <v>8.328932387738563</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0</v>
      </c>
      <c r="CY111" s="11">
        <v>0</v>
      </c>
      <c r="CZ111" s="11">
        <v>0</v>
      </c>
      <c r="DA111" s="11">
        <v>0</v>
      </c>
      <c r="DB111" s="11">
        <v>0</v>
      </c>
      <c r="DC111" s="11">
        <v>0</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0</v>
      </c>
      <c r="DZ111" s="11">
        <v>0</v>
      </c>
      <c r="EA111" s="11">
        <v>0</v>
      </c>
      <c r="EB111" s="11">
        <v>0</v>
      </c>
      <c r="EC111" s="11">
        <v>0</v>
      </c>
      <c r="ED111" s="11">
        <v>0</v>
      </c>
      <c r="EE111" s="11">
        <v>0</v>
      </c>
      <c r="EF111" s="11">
        <v>0</v>
      </c>
      <c r="EG111" s="11">
        <v>0</v>
      </c>
      <c r="EH111" s="11">
        <v>0</v>
      </c>
      <c r="EI111" s="11">
        <v>0</v>
      </c>
      <c r="EJ111" s="11">
        <v>0</v>
      </c>
      <c r="EK111" s="11">
        <v>0</v>
      </c>
      <c r="EL111" s="11">
        <v>0</v>
      </c>
      <c r="EM111" s="11">
        <v>0</v>
      </c>
      <c r="EN111" s="11">
        <v>0</v>
      </c>
      <c r="EO111" s="11">
        <v>0</v>
      </c>
      <c r="EP111" s="11">
        <v>0</v>
      </c>
      <c r="EQ111" s="11">
        <v>0</v>
      </c>
      <c r="ER111" s="11">
        <v>0</v>
      </c>
      <c r="ES111" s="11">
        <v>0</v>
      </c>
      <c r="ET111" s="11">
        <v>0</v>
      </c>
      <c r="EU111" s="11">
        <v>0</v>
      </c>
      <c r="EV111" s="11">
        <v>0</v>
      </c>
      <c r="EW111" s="11">
        <v>0</v>
      </c>
      <c r="EX111" s="11">
        <v>0</v>
      </c>
      <c r="EY111" s="11">
        <v>0</v>
      </c>
      <c r="EZ111" s="11">
        <v>0</v>
      </c>
      <c r="FA111" s="11">
        <v>0</v>
      </c>
      <c r="FB111" s="11">
        <v>0</v>
      </c>
      <c r="FC111" s="11">
        <v>0</v>
      </c>
      <c r="FD111" s="11">
        <v>0</v>
      </c>
      <c r="FE111" s="11">
        <v>0</v>
      </c>
      <c r="FF111" s="11">
        <v>0</v>
      </c>
      <c r="FG111" s="11">
        <v>0</v>
      </c>
      <c r="FH111" s="11">
        <v>0</v>
      </c>
      <c r="FI111" s="11">
        <v>0</v>
      </c>
      <c r="FJ111" s="11">
        <v>0</v>
      </c>
      <c r="FK111" s="11">
        <v>0</v>
      </c>
      <c r="FL111" s="11">
        <v>0</v>
      </c>
      <c r="FM111" s="11">
        <v>0</v>
      </c>
      <c r="FN111" s="11">
        <v>50</v>
      </c>
      <c r="FO111" s="11">
        <v>0</v>
      </c>
      <c r="FP111" s="11">
        <v>0</v>
      </c>
      <c r="FQ111" s="11">
        <v>0</v>
      </c>
      <c r="FR111" s="11">
        <v>0</v>
      </c>
      <c r="FS111" s="11">
        <v>0</v>
      </c>
      <c r="FT111" s="11">
        <v>0</v>
      </c>
      <c r="FU111" s="11">
        <v>0</v>
      </c>
      <c r="FV111" s="11">
        <v>0</v>
      </c>
      <c r="FW111" s="11">
        <v>0</v>
      </c>
      <c r="FX111" s="11">
        <v>0</v>
      </c>
      <c r="FY111" s="11">
        <v>0</v>
      </c>
      <c r="FZ111" s="11">
        <v>0</v>
      </c>
      <c r="GA111" s="11">
        <v>0</v>
      </c>
      <c r="GB111" s="11">
        <v>0</v>
      </c>
      <c r="GC111" s="11">
        <v>0</v>
      </c>
      <c r="GD111" s="11">
        <v>0</v>
      </c>
      <c r="GE111" s="11">
        <v>0</v>
      </c>
      <c r="GF111" s="11">
        <v>0</v>
      </c>
      <c r="GG111" s="11">
        <v>0</v>
      </c>
      <c r="GH111" s="11">
        <v>0</v>
      </c>
      <c r="GI111" s="11">
        <v>0</v>
      </c>
      <c r="GJ111" s="11">
        <v>0</v>
      </c>
      <c r="GK111" s="11">
        <v>0</v>
      </c>
      <c r="GL111" s="11">
        <v>0</v>
      </c>
      <c r="GM111" s="11">
        <v>0</v>
      </c>
      <c r="GN111" s="11">
        <v>0</v>
      </c>
      <c r="GO111" s="11">
        <v>0</v>
      </c>
      <c r="GP111" s="11">
        <v>0</v>
      </c>
      <c r="GQ111" s="11">
        <v>2.3860000000000001</v>
      </c>
      <c r="GR111" s="11">
        <v>0</v>
      </c>
      <c r="GS111" s="11">
        <v>0</v>
      </c>
      <c r="GT111" s="11">
        <v>0</v>
      </c>
      <c r="GU111" s="11">
        <v>0</v>
      </c>
      <c r="GV111" s="11">
        <v>0</v>
      </c>
      <c r="GW111" s="11">
        <v>0</v>
      </c>
      <c r="GX111" s="11">
        <v>2.9969999999999999</v>
      </c>
      <c r="GY111" s="11">
        <v>0</v>
      </c>
      <c r="GZ111" s="11">
        <v>0</v>
      </c>
      <c r="HA111" s="11">
        <v>0</v>
      </c>
      <c r="HB111" s="11">
        <v>0</v>
      </c>
      <c r="HC111" s="11">
        <v>0</v>
      </c>
      <c r="HD111" s="11">
        <v>0</v>
      </c>
      <c r="HE111" s="11">
        <v>0</v>
      </c>
      <c r="HF111" s="11">
        <v>0</v>
      </c>
      <c r="HG111" s="11">
        <v>0</v>
      </c>
      <c r="HH111" s="11">
        <v>0</v>
      </c>
      <c r="HI111" s="11">
        <v>0</v>
      </c>
      <c r="HJ111" s="11">
        <v>0</v>
      </c>
      <c r="HK111" s="11">
        <v>0</v>
      </c>
      <c r="HL111" s="11">
        <v>0</v>
      </c>
      <c r="HM111" s="11">
        <v>0</v>
      </c>
      <c r="HN111" s="11">
        <v>0</v>
      </c>
      <c r="HO111" s="11">
        <v>0</v>
      </c>
      <c r="HP111" s="11">
        <v>0</v>
      </c>
      <c r="HQ111" s="11">
        <v>0</v>
      </c>
      <c r="HR111" s="11">
        <v>0</v>
      </c>
      <c r="HS111" s="11">
        <v>0</v>
      </c>
      <c r="HT111" s="11">
        <v>0</v>
      </c>
      <c r="HU111" s="11">
        <v>0</v>
      </c>
      <c r="HV111" s="11">
        <v>0</v>
      </c>
      <c r="HW111" s="11">
        <v>0</v>
      </c>
      <c r="HX111" s="11">
        <v>0</v>
      </c>
      <c r="HY111" s="11">
        <v>0</v>
      </c>
      <c r="HZ111" s="11">
        <v>0</v>
      </c>
      <c r="IA111" s="11">
        <v>0</v>
      </c>
      <c r="IB111" s="11">
        <v>0</v>
      </c>
      <c r="IC111" s="11">
        <v>0</v>
      </c>
      <c r="ID111" s="11">
        <v>0</v>
      </c>
      <c r="IE111" s="11">
        <v>0</v>
      </c>
      <c r="IF111" s="11">
        <v>6</v>
      </c>
      <c r="IG111" s="11">
        <v>0</v>
      </c>
      <c r="IH111" s="11">
        <v>0</v>
      </c>
      <c r="II111" s="11">
        <v>0</v>
      </c>
      <c r="IJ111" s="11">
        <v>0</v>
      </c>
      <c r="IK111" s="11">
        <v>0</v>
      </c>
      <c r="IL111" s="11">
        <v>0</v>
      </c>
      <c r="IM111" s="11">
        <v>0</v>
      </c>
      <c r="IN111" s="11">
        <v>0</v>
      </c>
      <c r="IO111" s="11">
        <v>0</v>
      </c>
      <c r="IP111" s="11">
        <v>0</v>
      </c>
      <c r="IQ111" s="11">
        <v>0</v>
      </c>
      <c r="IR111" s="11">
        <v>0</v>
      </c>
      <c r="IS111" s="11">
        <v>0</v>
      </c>
      <c r="IT111" s="11">
        <v>0</v>
      </c>
      <c r="IU111" s="11">
        <v>0</v>
      </c>
      <c r="IV111" s="11">
        <v>0</v>
      </c>
      <c r="IW111" s="11">
        <v>0</v>
      </c>
      <c r="IX111" s="11">
        <v>0</v>
      </c>
      <c r="IY111" s="11">
        <v>0</v>
      </c>
      <c r="IZ111" s="11">
        <v>0</v>
      </c>
      <c r="JA111" s="11">
        <v>0</v>
      </c>
      <c r="JB111" s="11">
        <v>0</v>
      </c>
      <c r="JC111" s="11">
        <v>0</v>
      </c>
      <c r="JD111" s="11">
        <v>0</v>
      </c>
      <c r="JE111" s="11">
        <v>0</v>
      </c>
      <c r="JF111" s="11">
        <v>0</v>
      </c>
      <c r="JG111" s="11">
        <v>0</v>
      </c>
      <c r="JH111" s="11">
        <v>0</v>
      </c>
      <c r="JI111" s="11">
        <v>0</v>
      </c>
      <c r="JJ111" s="11">
        <v>0</v>
      </c>
      <c r="JK111" s="11">
        <v>0</v>
      </c>
      <c r="JL111" s="11">
        <v>0</v>
      </c>
      <c r="JM111" s="11">
        <v>0</v>
      </c>
      <c r="JN111" s="11">
        <v>0</v>
      </c>
      <c r="JO111" s="11">
        <v>0</v>
      </c>
      <c r="JP111" s="11">
        <v>0</v>
      </c>
      <c r="JQ111" s="11">
        <v>0</v>
      </c>
      <c r="JR111" s="11">
        <v>0</v>
      </c>
      <c r="JS111" s="11">
        <v>0</v>
      </c>
      <c r="JT111" s="11">
        <v>0</v>
      </c>
      <c r="JU111" s="11">
        <v>0</v>
      </c>
      <c r="JV111" s="11">
        <v>0</v>
      </c>
      <c r="JW111" s="11">
        <v>0</v>
      </c>
      <c r="JX111" s="11">
        <v>0</v>
      </c>
      <c r="JY111" s="11">
        <v>0</v>
      </c>
      <c r="JZ111" s="11">
        <v>0</v>
      </c>
      <c r="KA111" s="11">
        <v>0</v>
      </c>
      <c r="KB111" s="11">
        <v>0</v>
      </c>
      <c r="KC111" s="11">
        <v>0</v>
      </c>
      <c r="KD111" s="11">
        <v>0</v>
      </c>
      <c r="KE111" s="11">
        <v>0</v>
      </c>
      <c r="KF111" s="11">
        <v>0</v>
      </c>
      <c r="KG111" s="11">
        <v>0</v>
      </c>
      <c r="KH111" s="11">
        <v>0</v>
      </c>
      <c r="KI111" s="11">
        <v>0</v>
      </c>
      <c r="KJ111" s="11">
        <v>0</v>
      </c>
      <c r="KK111" s="11">
        <v>0</v>
      </c>
      <c r="KL111" s="11">
        <v>0</v>
      </c>
      <c r="KM111" s="11">
        <v>0</v>
      </c>
      <c r="KN111" s="11">
        <v>0</v>
      </c>
      <c r="KO111" s="11">
        <v>0</v>
      </c>
      <c r="KP111" s="11">
        <v>0</v>
      </c>
      <c r="KQ111" s="11">
        <v>0</v>
      </c>
      <c r="KR111" s="11">
        <v>0</v>
      </c>
      <c r="KS111" s="11">
        <v>0</v>
      </c>
      <c r="KT111" s="11">
        <v>0</v>
      </c>
      <c r="KU111" s="11">
        <v>0</v>
      </c>
      <c r="KV111" s="11">
        <v>0</v>
      </c>
      <c r="KW111" s="11">
        <v>0</v>
      </c>
      <c r="KX111" s="11">
        <v>0</v>
      </c>
      <c r="KY111" s="11">
        <v>0</v>
      </c>
      <c r="KZ111" s="11">
        <v>0</v>
      </c>
      <c r="LA111" s="11">
        <v>0</v>
      </c>
      <c r="LB111" s="11">
        <v>0</v>
      </c>
      <c r="LC111" s="11">
        <v>0</v>
      </c>
      <c r="LD111" s="11">
        <v>0</v>
      </c>
      <c r="LE111" s="11">
        <v>0</v>
      </c>
      <c r="LF111" s="11">
        <v>0</v>
      </c>
      <c r="LG111" s="11">
        <v>0</v>
      </c>
      <c r="LH111" s="11">
        <v>0</v>
      </c>
      <c r="LI111" s="11">
        <v>0</v>
      </c>
      <c r="LJ111" s="11">
        <v>0</v>
      </c>
      <c r="LK111" s="11">
        <v>0</v>
      </c>
      <c r="LL111" s="11">
        <v>0</v>
      </c>
      <c r="LM111" s="11">
        <v>0</v>
      </c>
      <c r="LN111" s="11">
        <v>0</v>
      </c>
      <c r="LO111" s="11">
        <v>0</v>
      </c>
      <c r="LP111" s="11">
        <v>0</v>
      </c>
      <c r="LQ111" s="11">
        <v>0</v>
      </c>
      <c r="LR111" s="11">
        <v>0</v>
      </c>
      <c r="LS111" s="11">
        <v>0</v>
      </c>
      <c r="LT111" s="11">
        <v>0</v>
      </c>
      <c r="LU111" s="11">
        <v>0</v>
      </c>
      <c r="LV111" s="11">
        <v>0</v>
      </c>
      <c r="LW111" s="11">
        <v>0</v>
      </c>
      <c r="LX111" s="11">
        <v>0</v>
      </c>
      <c r="LY111" s="11">
        <v>0</v>
      </c>
      <c r="LZ111" s="11">
        <v>0</v>
      </c>
      <c r="MA111" s="11">
        <v>0</v>
      </c>
      <c r="MB111" s="11">
        <v>0</v>
      </c>
      <c r="MC111" s="11">
        <v>0</v>
      </c>
      <c r="MD111" s="11">
        <v>0</v>
      </c>
      <c r="ME111" s="11">
        <v>0</v>
      </c>
      <c r="MF111" s="11">
        <v>0</v>
      </c>
      <c r="MG111" s="11">
        <v>0</v>
      </c>
      <c r="MH111" s="11">
        <v>0</v>
      </c>
      <c r="MI111" s="11">
        <v>0</v>
      </c>
      <c r="MJ111" s="11">
        <v>0</v>
      </c>
      <c r="MK111" s="11">
        <v>0</v>
      </c>
      <c r="ML111" s="11">
        <v>0</v>
      </c>
      <c r="MM111" s="11">
        <v>0</v>
      </c>
      <c r="MN111" s="11">
        <v>0</v>
      </c>
      <c r="MO111" s="11">
        <v>0</v>
      </c>
      <c r="MP111" s="11">
        <v>0</v>
      </c>
      <c r="MQ111" s="11">
        <v>0</v>
      </c>
      <c r="MR111" s="11">
        <v>0</v>
      </c>
      <c r="MS111" s="11">
        <v>0</v>
      </c>
      <c r="MT111" s="11">
        <v>0</v>
      </c>
      <c r="MU111" s="11">
        <v>0</v>
      </c>
      <c r="MV111" s="11">
        <v>0</v>
      </c>
      <c r="MW111" s="11">
        <v>0</v>
      </c>
      <c r="MX111" s="11">
        <v>0</v>
      </c>
      <c r="MY111" s="11">
        <v>0</v>
      </c>
      <c r="MZ111" s="11">
        <v>0</v>
      </c>
      <c r="NA111" s="11">
        <v>0</v>
      </c>
      <c r="NB111" s="11">
        <v>0</v>
      </c>
      <c r="NC111" s="11">
        <v>0</v>
      </c>
      <c r="ND111" s="11">
        <v>0</v>
      </c>
      <c r="NE111" s="11">
        <v>0</v>
      </c>
      <c r="NF111" s="11">
        <v>0</v>
      </c>
      <c r="NG111" s="11">
        <v>0</v>
      </c>
      <c r="NH111" s="11">
        <v>0</v>
      </c>
      <c r="NI111" s="11">
        <v>0</v>
      </c>
      <c r="NJ111" s="11">
        <v>0</v>
      </c>
      <c r="NK111" s="11">
        <v>0</v>
      </c>
      <c r="NL111" s="11">
        <v>0</v>
      </c>
      <c r="NM111" s="11">
        <v>0</v>
      </c>
      <c r="NN111" s="11">
        <v>0</v>
      </c>
      <c r="NO111" s="11">
        <v>0</v>
      </c>
      <c r="NP111" s="11">
        <v>0</v>
      </c>
      <c r="NQ111" s="11">
        <v>0</v>
      </c>
      <c r="NR111" s="11">
        <v>0</v>
      </c>
      <c r="NS111" s="11">
        <v>0</v>
      </c>
      <c r="NT111" s="11">
        <v>0</v>
      </c>
      <c r="NU111" s="11">
        <v>0</v>
      </c>
      <c r="NV111" s="11">
        <v>0</v>
      </c>
      <c r="NW111" s="11">
        <v>0</v>
      </c>
      <c r="NX111" s="11">
        <v>0</v>
      </c>
      <c r="NY111" s="11">
        <v>0</v>
      </c>
      <c r="NZ111" s="11">
        <v>0</v>
      </c>
      <c r="OA111" s="11">
        <v>0</v>
      </c>
      <c r="OB111" s="11">
        <v>0</v>
      </c>
      <c r="OC111" s="11">
        <v>0</v>
      </c>
      <c r="OD111" s="11">
        <v>0</v>
      </c>
      <c r="OE111" s="11">
        <v>0</v>
      </c>
      <c r="OF111" s="11">
        <v>0</v>
      </c>
      <c r="OG111" s="11">
        <v>0</v>
      </c>
      <c r="OH111" s="11">
        <v>29.863918028111652</v>
      </c>
      <c r="OI111" s="11">
        <v>0</v>
      </c>
      <c r="OJ111" s="11">
        <v>0</v>
      </c>
      <c r="OK111" s="11">
        <v>0</v>
      </c>
      <c r="OL111" s="11">
        <v>0</v>
      </c>
      <c r="OM111" s="11">
        <v>0</v>
      </c>
      <c r="ON111" s="11">
        <v>0</v>
      </c>
      <c r="OO111" s="11">
        <v>9.8403163723397136E-2</v>
      </c>
      <c r="OP111" s="11">
        <v>0</v>
      </c>
      <c r="OQ111" s="11">
        <v>0</v>
      </c>
      <c r="OR111" s="11">
        <v>18.557395681090401</v>
      </c>
      <c r="OS111" s="11">
        <v>0</v>
      </c>
      <c r="OT111" s="11">
        <v>0</v>
      </c>
      <c r="OU111" s="11">
        <v>0</v>
      </c>
      <c r="OV111" s="11">
        <v>0</v>
      </c>
      <c r="OW111" s="11">
        <v>0</v>
      </c>
      <c r="OX111" s="11">
        <v>0</v>
      </c>
      <c r="OY111" s="11">
        <v>6.114758431118255E-2</v>
      </c>
      <c r="OZ111" s="11">
        <v>0</v>
      </c>
      <c r="PA111" s="11">
        <v>0</v>
      </c>
      <c r="PB111" s="11">
        <v>13.958772728479502</v>
      </c>
      <c r="PC111" s="11">
        <v>1.5760887098868744E-2</v>
      </c>
      <c r="PD111" s="11">
        <v>1.6695973181803858</v>
      </c>
      <c r="PE111" s="11">
        <v>0</v>
      </c>
      <c r="PF111" s="11">
        <v>0</v>
      </c>
      <c r="PG111" s="11">
        <v>0</v>
      </c>
      <c r="PH111" s="11">
        <v>94.950322134600285</v>
      </c>
      <c r="PI111" s="11">
        <v>0</v>
      </c>
      <c r="PJ111" s="11">
        <v>0</v>
      </c>
      <c r="PK111" s="11">
        <v>0</v>
      </c>
      <c r="PL111" s="11">
        <v>2.5687742943816638</v>
      </c>
      <c r="PM111" s="11">
        <v>2.9004098299862282E-3</v>
      </c>
      <c r="PN111" s="11">
        <v>0.30724897928598277</v>
      </c>
      <c r="PO111" s="11">
        <v>0</v>
      </c>
      <c r="PP111" s="11">
        <v>0</v>
      </c>
      <c r="PQ111" s="11">
        <v>0</v>
      </c>
      <c r="PR111" s="11">
        <v>17.473308827859089</v>
      </c>
      <c r="PS111" s="11">
        <v>0</v>
      </c>
      <c r="PT111" s="11">
        <v>0</v>
      </c>
      <c r="PU111" s="11">
        <v>0</v>
      </c>
      <c r="PV111" s="11">
        <v>12.640779584564585</v>
      </c>
      <c r="PW111" s="11">
        <v>0</v>
      </c>
      <c r="PX111" s="11">
        <v>0</v>
      </c>
      <c r="PY111" s="11">
        <v>0</v>
      </c>
      <c r="PZ111" s="11">
        <v>0</v>
      </c>
      <c r="QA111" s="11">
        <v>0</v>
      </c>
      <c r="QB111" s="11">
        <v>0</v>
      </c>
      <c r="QC111" s="11">
        <v>0</v>
      </c>
      <c r="QD111" s="11">
        <v>0</v>
      </c>
      <c r="QE111" s="11">
        <v>0</v>
      </c>
      <c r="QF111" s="11">
        <v>1.8486568774733625</v>
      </c>
      <c r="QG111" s="11">
        <v>0</v>
      </c>
      <c r="QH111" s="11">
        <v>0</v>
      </c>
      <c r="QI111" s="11">
        <v>0</v>
      </c>
      <c r="QJ111" s="11">
        <v>0</v>
      </c>
      <c r="QK111" s="11">
        <v>0</v>
      </c>
      <c r="QL111" s="11">
        <v>0</v>
      </c>
      <c r="QM111" s="11">
        <v>0</v>
      </c>
      <c r="QN111" s="11">
        <v>0</v>
      </c>
      <c r="QO111" s="11">
        <v>0</v>
      </c>
      <c r="QP111" s="11">
        <v>9.2554038431912851</v>
      </c>
      <c r="QQ111" s="11">
        <v>0</v>
      </c>
      <c r="QR111" s="11">
        <v>0</v>
      </c>
      <c r="QS111" s="11">
        <v>0</v>
      </c>
      <c r="QT111" s="11">
        <v>0</v>
      </c>
      <c r="QU111" s="11">
        <v>0</v>
      </c>
      <c r="QV111" s="11">
        <v>0</v>
      </c>
      <c r="QW111" s="11">
        <v>0</v>
      </c>
      <c r="QX111" s="11">
        <v>0</v>
      </c>
      <c r="QY111" s="11">
        <v>0</v>
      </c>
      <c r="QZ111" s="11">
        <v>0.26443077634091677</v>
      </c>
      <c r="RA111" s="11">
        <v>0</v>
      </c>
      <c r="RB111" s="11">
        <v>0</v>
      </c>
      <c r="RC111" s="11">
        <v>0</v>
      </c>
      <c r="RD111" s="11">
        <v>0</v>
      </c>
      <c r="RE111" s="11">
        <v>0</v>
      </c>
      <c r="RF111" s="11">
        <v>0</v>
      </c>
      <c r="RG111" s="11">
        <v>0</v>
      </c>
      <c r="RH111" s="11">
        <v>0</v>
      </c>
      <c r="RI111" s="11">
        <v>0</v>
      </c>
      <c r="RJ111" s="11">
        <v>5.5187287173666295</v>
      </c>
      <c r="RK111" s="11">
        <v>0</v>
      </c>
      <c r="RL111" s="11">
        <v>0</v>
      </c>
      <c r="RM111" s="11">
        <v>0</v>
      </c>
      <c r="RN111" s="11">
        <v>0</v>
      </c>
      <c r="RO111" s="11">
        <v>0</v>
      </c>
      <c r="RP111" s="11">
        <v>0</v>
      </c>
      <c r="RQ111" s="11">
        <v>0</v>
      </c>
      <c r="RR111" s="11">
        <v>0</v>
      </c>
      <c r="RS111" s="11">
        <v>0</v>
      </c>
      <c r="RT111" s="11">
        <v>5.5179799387731894</v>
      </c>
      <c r="RU111" s="11">
        <v>0</v>
      </c>
      <c r="RV111" s="11">
        <v>0</v>
      </c>
      <c r="RW111" s="11">
        <v>0</v>
      </c>
      <c r="RX111" s="11">
        <v>0</v>
      </c>
      <c r="RY111" s="11">
        <v>0</v>
      </c>
      <c r="RZ111" s="11">
        <v>31.712528383753963</v>
      </c>
      <c r="SA111" s="11">
        <v>0</v>
      </c>
      <c r="SB111" s="11">
        <v>0</v>
      </c>
      <c r="SC111" s="11">
        <v>0</v>
      </c>
      <c r="SD111" s="11">
        <v>6.246273019123449</v>
      </c>
      <c r="SE111" s="11">
        <v>0</v>
      </c>
      <c r="SF111" s="11">
        <v>0</v>
      </c>
      <c r="SG111" s="11">
        <v>0</v>
      </c>
      <c r="SH111" s="11">
        <v>0</v>
      </c>
      <c r="SI111" s="11">
        <v>0</v>
      </c>
      <c r="SJ111" s="11">
        <v>35.898120799560047</v>
      </c>
      <c r="SK111" s="11">
        <v>0</v>
      </c>
      <c r="SL111" s="11">
        <v>0</v>
      </c>
      <c r="SM111" s="11">
        <v>0</v>
      </c>
      <c r="SN111" s="11">
        <v>0</v>
      </c>
      <c r="SO111" s="11">
        <v>0</v>
      </c>
      <c r="SP111" s="11">
        <v>0</v>
      </c>
      <c r="SQ111" s="11">
        <v>0</v>
      </c>
      <c r="SR111" s="11">
        <v>0</v>
      </c>
      <c r="SS111" s="11">
        <v>0</v>
      </c>
      <c r="ST111" s="11">
        <v>0</v>
      </c>
      <c r="SU111" s="11">
        <v>0</v>
      </c>
      <c r="SV111" s="11">
        <v>0</v>
      </c>
      <c r="SW111" s="11">
        <v>0</v>
      </c>
      <c r="SX111" s="11">
        <v>9.0562276696290329</v>
      </c>
      <c r="SY111" s="11">
        <v>0</v>
      </c>
      <c r="SZ111" s="11">
        <v>0</v>
      </c>
      <c r="TA111" s="11">
        <v>0</v>
      </c>
      <c r="TB111" s="11">
        <v>0</v>
      </c>
      <c r="TC111" s="11">
        <v>0</v>
      </c>
      <c r="TD111" s="11">
        <v>0</v>
      </c>
      <c r="TE111" s="11">
        <v>0</v>
      </c>
      <c r="TF111" s="11">
        <v>0</v>
      </c>
      <c r="TG111" s="11">
        <v>0</v>
      </c>
      <c r="TH111" s="11">
        <v>0.52534872716774406</v>
      </c>
      <c r="TI111" s="11">
        <v>0</v>
      </c>
      <c r="TJ111" s="11">
        <v>0</v>
      </c>
      <c r="TK111" s="11">
        <v>0</v>
      </c>
      <c r="TL111" s="11">
        <v>0</v>
      </c>
      <c r="TM111" s="11">
        <v>0</v>
      </c>
      <c r="TN111" s="11">
        <v>0</v>
      </c>
      <c r="TO111" s="11">
        <v>0</v>
      </c>
      <c r="TP111" s="11">
        <v>0</v>
      </c>
      <c r="TQ111" s="11">
        <v>0</v>
      </c>
      <c r="TR111" s="11">
        <v>0</v>
      </c>
      <c r="TS111" s="11">
        <v>0</v>
      </c>
      <c r="TT111" s="11">
        <v>0</v>
      </c>
      <c r="TU111" s="11">
        <v>0</v>
      </c>
      <c r="TV111" s="11">
        <v>0</v>
      </c>
      <c r="TW111" s="11">
        <v>0</v>
      </c>
      <c r="TX111" s="11">
        <v>0</v>
      </c>
      <c r="TY111" s="11">
        <v>0</v>
      </c>
      <c r="TZ111" s="11">
        <v>0</v>
      </c>
      <c r="UA111" s="11">
        <v>0</v>
      </c>
      <c r="UB111" s="11">
        <v>0</v>
      </c>
      <c r="UC111" s="11">
        <v>0</v>
      </c>
      <c r="UD111" s="11">
        <v>0</v>
      </c>
      <c r="UE111" s="11">
        <v>0</v>
      </c>
      <c r="UF111" s="11">
        <v>0</v>
      </c>
      <c r="UG111" s="11">
        <v>0</v>
      </c>
      <c r="UH111" s="11">
        <v>0</v>
      </c>
      <c r="UI111" s="11">
        <v>0</v>
      </c>
      <c r="UJ111" s="11">
        <v>0</v>
      </c>
      <c r="UK111" s="11">
        <v>0</v>
      </c>
      <c r="UL111" s="11">
        <v>0</v>
      </c>
      <c r="UM111" s="11">
        <v>0</v>
      </c>
      <c r="UN111" s="11">
        <v>0</v>
      </c>
      <c r="UO111" s="11">
        <v>0</v>
      </c>
      <c r="UP111" s="11">
        <v>0</v>
      </c>
      <c r="UQ111" s="11">
        <v>0</v>
      </c>
      <c r="UR111" s="11">
        <v>0</v>
      </c>
      <c r="US111" s="11">
        <v>0</v>
      </c>
      <c r="UT111" s="11">
        <v>0</v>
      </c>
      <c r="UU111" s="11">
        <v>0</v>
      </c>
      <c r="UV111" s="11">
        <v>0</v>
      </c>
      <c r="UW111" s="11">
        <v>0</v>
      </c>
      <c r="UX111" s="11">
        <v>0</v>
      </c>
      <c r="UY111" s="11">
        <v>0</v>
      </c>
      <c r="UZ111" s="11">
        <v>0</v>
      </c>
      <c r="VA111" s="11">
        <v>0</v>
      </c>
      <c r="VB111" s="11">
        <v>0</v>
      </c>
      <c r="VC111" s="11">
        <v>0</v>
      </c>
      <c r="VD111" s="11">
        <v>0</v>
      </c>
      <c r="VE111" s="11">
        <v>0</v>
      </c>
      <c r="VF111" s="11">
        <v>0</v>
      </c>
      <c r="VG111" s="11">
        <v>0</v>
      </c>
      <c r="VH111" s="11">
        <v>0</v>
      </c>
      <c r="VI111" s="11">
        <v>0</v>
      </c>
      <c r="VJ111" s="11">
        <v>0</v>
      </c>
      <c r="VK111" s="11">
        <v>0</v>
      </c>
      <c r="VL111" s="11">
        <v>0</v>
      </c>
      <c r="VM111" s="11">
        <v>0</v>
      </c>
      <c r="VN111" s="11">
        <v>0</v>
      </c>
      <c r="VO111" s="11">
        <v>0</v>
      </c>
      <c r="VP111" s="11">
        <v>0</v>
      </c>
      <c r="VQ111" s="11">
        <v>0</v>
      </c>
      <c r="VR111" s="11">
        <v>0</v>
      </c>
      <c r="VS111" s="11">
        <v>0</v>
      </c>
      <c r="VT111" s="11">
        <v>0</v>
      </c>
      <c r="VU111" s="11">
        <v>0</v>
      </c>
      <c r="VV111" s="11">
        <v>0</v>
      </c>
      <c r="VW111" s="11">
        <v>0</v>
      </c>
      <c r="VX111" s="11">
        <v>0</v>
      </c>
      <c r="VY111" s="11">
        <v>0</v>
      </c>
      <c r="VZ111" s="11">
        <v>0</v>
      </c>
      <c r="WA111" s="11">
        <v>0</v>
      </c>
      <c r="WB111" s="11">
        <v>0</v>
      </c>
      <c r="WC111" s="11">
        <v>0</v>
      </c>
      <c r="WD111" s="11">
        <v>0</v>
      </c>
      <c r="WE111" s="11">
        <v>0</v>
      </c>
      <c r="WF111" s="11">
        <v>0</v>
      </c>
      <c r="WG111" s="11">
        <v>0</v>
      </c>
      <c r="WH111" s="11">
        <v>0</v>
      </c>
      <c r="WI111" s="11">
        <v>0</v>
      </c>
      <c r="WJ111" s="11">
        <v>0</v>
      </c>
      <c r="WK111" s="11">
        <v>0</v>
      </c>
      <c r="WL111" s="11">
        <v>0</v>
      </c>
      <c r="WM111" s="11">
        <v>0</v>
      </c>
      <c r="WN111" s="11">
        <v>0</v>
      </c>
      <c r="WO111" s="11">
        <v>0</v>
      </c>
      <c r="WP111" s="11">
        <v>0</v>
      </c>
      <c r="WQ111" s="11">
        <v>0</v>
      </c>
      <c r="WR111" s="11">
        <v>0</v>
      </c>
      <c r="WS111" s="11">
        <v>0</v>
      </c>
      <c r="WT111" s="11">
        <v>0.78132773512319709</v>
      </c>
      <c r="WU111" s="11">
        <v>0</v>
      </c>
      <c r="WV111" s="11">
        <v>0</v>
      </c>
      <c r="WW111" s="11">
        <v>0</v>
      </c>
      <c r="WX111" s="11">
        <v>0</v>
      </c>
      <c r="WY111" s="11">
        <v>0</v>
      </c>
      <c r="WZ111" s="11">
        <v>0</v>
      </c>
      <c r="XA111" s="11">
        <v>0</v>
      </c>
      <c r="XB111" s="11">
        <v>0</v>
      </c>
      <c r="XC111" s="11">
        <v>0</v>
      </c>
      <c r="XD111" s="11">
        <v>1.4400531235081011</v>
      </c>
      <c r="XE111" s="11">
        <v>0</v>
      </c>
      <c r="XF111" s="11">
        <v>0</v>
      </c>
      <c r="XG111" s="11">
        <v>0</v>
      </c>
      <c r="XH111" s="11">
        <v>0</v>
      </c>
      <c r="XI111" s="11">
        <v>0</v>
      </c>
      <c r="XJ111" s="11">
        <v>0</v>
      </c>
      <c r="XK111" s="11">
        <v>0</v>
      </c>
      <c r="XL111" s="11">
        <v>0</v>
      </c>
      <c r="XM111" s="11">
        <v>0</v>
      </c>
      <c r="XN111" s="11">
        <v>0</v>
      </c>
      <c r="XO111" s="11">
        <v>5</v>
      </c>
      <c r="XP111" s="11">
        <v>5</v>
      </c>
    </row>
    <row r="112" spans="1:640">
      <c r="A112" s="6">
        <v>466</v>
      </c>
      <c r="B112" s="3" t="s">
        <v>229</v>
      </c>
      <c r="C112" s="8">
        <f t="shared" si="13"/>
        <v>528.29107149129709</v>
      </c>
      <c r="D112" s="8">
        <f t="shared" si="14"/>
        <v>10742.102229540396</v>
      </c>
      <c r="E112" s="60">
        <f t="shared" si="17"/>
        <v>11270.393301031694</v>
      </c>
      <c r="F112" s="9">
        <f t="shared" si="15"/>
        <v>82.389821233026069</v>
      </c>
      <c r="G112" s="9">
        <f t="shared" si="16"/>
        <v>19393.822285726543</v>
      </c>
      <c r="H112" s="9">
        <f t="shared" si="18"/>
        <v>19476.212106959571</v>
      </c>
      <c r="I112" s="10">
        <f t="shared" si="19"/>
        <v>610.68089272432314</v>
      </c>
      <c r="J112" s="10">
        <f t="shared" si="20"/>
        <v>30135.924515266939</v>
      </c>
      <c r="K112" s="10">
        <f t="shared" si="21"/>
        <v>30746.605407991265</v>
      </c>
      <c r="L112" s="57">
        <v>108.52464811773547</v>
      </c>
      <c r="M112" s="57">
        <v>360.6786556145359</v>
      </c>
      <c r="N112" s="57">
        <v>59.087767759025766</v>
      </c>
      <c r="O112" s="57">
        <v>0</v>
      </c>
      <c r="P112" s="57">
        <v>0</v>
      </c>
      <c r="Q112" s="57">
        <v>0</v>
      </c>
      <c r="R112" s="57">
        <v>7033.8704198679643</v>
      </c>
      <c r="S112" s="57">
        <v>3708.2318096724312</v>
      </c>
      <c r="T112" s="57">
        <v>0</v>
      </c>
      <c r="U112" s="58">
        <v>30.928203680532377</v>
      </c>
      <c r="V112" s="58">
        <v>26.219724887915461</v>
      </c>
      <c r="W112" s="58">
        <v>25.241892664578227</v>
      </c>
      <c r="X112" s="58">
        <v>0</v>
      </c>
      <c r="Y112" s="58">
        <v>0</v>
      </c>
      <c r="Z112" s="58">
        <v>0</v>
      </c>
      <c r="AA112" s="58">
        <v>17307.498275487629</v>
      </c>
      <c r="AB112" s="58">
        <v>2086.3240102389132</v>
      </c>
      <c r="AC112" s="58">
        <v>0</v>
      </c>
      <c r="AD112" s="59">
        <f t="shared" si="24"/>
        <v>139.45285179826783</v>
      </c>
      <c r="AE112" s="59">
        <f t="shared" si="24"/>
        <v>386.89838050245135</v>
      </c>
      <c r="AF112" s="59">
        <f t="shared" si="24"/>
        <v>84.329660423603997</v>
      </c>
      <c r="AG112" s="59">
        <f t="shared" si="23"/>
        <v>0</v>
      </c>
      <c r="AH112" s="59">
        <f t="shared" si="23"/>
        <v>0</v>
      </c>
      <c r="AI112" s="59">
        <f t="shared" si="23"/>
        <v>0</v>
      </c>
      <c r="AJ112" s="59">
        <f t="shared" si="22"/>
        <v>24341.368695355595</v>
      </c>
      <c r="AK112" s="59">
        <f t="shared" si="22"/>
        <v>5794.5558199113439</v>
      </c>
      <c r="AL112" s="59">
        <f t="shared" si="22"/>
        <v>0</v>
      </c>
      <c r="AM112" s="11">
        <v>0</v>
      </c>
      <c r="AN112" s="11">
        <v>352.3914540679537</v>
      </c>
      <c r="AO112" s="11">
        <v>0</v>
      </c>
      <c r="AP112" s="11">
        <v>0</v>
      </c>
      <c r="AQ112" s="11">
        <v>0</v>
      </c>
      <c r="AR112" s="11">
        <v>0</v>
      </c>
      <c r="AS112" s="11">
        <v>241.47132680784011</v>
      </c>
      <c r="AT112" s="11">
        <v>0</v>
      </c>
      <c r="AU112" s="11">
        <v>0</v>
      </c>
      <c r="AV112" s="11">
        <v>0</v>
      </c>
      <c r="AW112" s="11">
        <v>0</v>
      </c>
      <c r="AX112" s="11">
        <v>25.54254593204627</v>
      </c>
      <c r="AY112" s="11">
        <v>0</v>
      </c>
      <c r="AZ112" s="11">
        <v>0</v>
      </c>
      <c r="BA112" s="11">
        <v>0</v>
      </c>
      <c r="BB112" s="11">
        <v>0</v>
      </c>
      <c r="BC112" s="11">
        <v>17.502673192159875</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16.158246715312604</v>
      </c>
      <c r="CD112" s="11">
        <v>0</v>
      </c>
      <c r="CE112" s="11">
        <v>0</v>
      </c>
      <c r="CF112" s="11">
        <v>0</v>
      </c>
      <c r="CG112" s="11">
        <v>5571.3981956118305</v>
      </c>
      <c r="CH112" s="11">
        <v>1688.7648107864991</v>
      </c>
      <c r="CI112" s="11">
        <v>0</v>
      </c>
      <c r="CJ112" s="11">
        <v>0</v>
      </c>
      <c r="CK112" s="11">
        <v>0</v>
      </c>
      <c r="CL112" s="11">
        <v>0</v>
      </c>
      <c r="CM112" s="11">
        <v>17.341753284687396</v>
      </c>
      <c r="CN112" s="11">
        <v>0</v>
      </c>
      <c r="CO112" s="11">
        <v>0</v>
      </c>
      <c r="CP112" s="11">
        <v>0</v>
      </c>
      <c r="CQ112" s="11">
        <v>5979.4738043881689</v>
      </c>
      <c r="CR112" s="11">
        <v>1812.4579492135006</v>
      </c>
      <c r="CS112" s="11">
        <v>0</v>
      </c>
      <c r="CT112" s="11">
        <v>0</v>
      </c>
      <c r="CU112" s="11">
        <v>0</v>
      </c>
      <c r="CV112" s="11">
        <v>0</v>
      </c>
      <c r="CW112" s="11">
        <v>0</v>
      </c>
      <c r="CX112" s="11">
        <v>0</v>
      </c>
      <c r="CY112" s="11">
        <v>0</v>
      </c>
      <c r="CZ112" s="11">
        <v>0</v>
      </c>
      <c r="DA112" s="11">
        <v>365.3978272414771</v>
      </c>
      <c r="DB112" s="11">
        <v>0</v>
      </c>
      <c r="DC112" s="11">
        <v>0</v>
      </c>
      <c r="DD112" s="11">
        <v>0</v>
      </c>
      <c r="DE112" s="11">
        <v>0</v>
      </c>
      <c r="DF112" s="11">
        <v>0</v>
      </c>
      <c r="DG112" s="11">
        <v>0</v>
      </c>
      <c r="DH112" s="11">
        <v>0</v>
      </c>
      <c r="DI112" s="11">
        <v>0</v>
      </c>
      <c r="DJ112" s="11">
        <v>0</v>
      </c>
      <c r="DK112" s="11">
        <v>11130.112172758521</v>
      </c>
      <c r="DL112" s="11">
        <v>0</v>
      </c>
      <c r="DM112" s="11">
        <v>0</v>
      </c>
      <c r="DN112" s="11">
        <v>0</v>
      </c>
      <c r="DO112" s="11">
        <v>0</v>
      </c>
      <c r="DP112" s="11">
        <v>0</v>
      </c>
      <c r="DQ112" s="11">
        <v>0</v>
      </c>
      <c r="DR112" s="11">
        <v>0</v>
      </c>
      <c r="DS112" s="11">
        <v>0</v>
      </c>
      <c r="DT112" s="11">
        <v>0</v>
      </c>
      <c r="DU112" s="11">
        <v>0</v>
      </c>
      <c r="DV112" s="11">
        <v>0</v>
      </c>
      <c r="DW112" s="11">
        <v>0</v>
      </c>
      <c r="DX112" s="11">
        <v>0</v>
      </c>
      <c r="DY112" s="11">
        <v>0</v>
      </c>
      <c r="DZ112" s="11">
        <v>0</v>
      </c>
      <c r="EA112" s="11">
        <v>0</v>
      </c>
      <c r="EB112" s="11">
        <v>0</v>
      </c>
      <c r="EC112" s="11">
        <v>0</v>
      </c>
      <c r="ED112" s="11">
        <v>0</v>
      </c>
      <c r="EE112" s="11">
        <v>0</v>
      </c>
      <c r="EF112" s="11">
        <v>0</v>
      </c>
      <c r="EG112" s="11">
        <v>0</v>
      </c>
      <c r="EH112" s="11">
        <v>0</v>
      </c>
      <c r="EI112" s="11">
        <v>0</v>
      </c>
      <c r="EJ112" s="11">
        <v>0</v>
      </c>
      <c r="EK112" s="11">
        <v>0</v>
      </c>
      <c r="EL112" s="11">
        <v>0</v>
      </c>
      <c r="EM112" s="11">
        <v>0</v>
      </c>
      <c r="EN112" s="11">
        <v>0</v>
      </c>
      <c r="EO112" s="11">
        <v>0</v>
      </c>
      <c r="EP112" s="11">
        <v>0</v>
      </c>
      <c r="EQ112" s="11">
        <v>0</v>
      </c>
      <c r="ER112" s="11">
        <v>0</v>
      </c>
      <c r="ES112" s="11">
        <v>0</v>
      </c>
      <c r="ET112" s="11">
        <v>0</v>
      </c>
      <c r="EU112" s="11">
        <v>0</v>
      </c>
      <c r="EV112" s="11">
        <v>0</v>
      </c>
      <c r="EW112" s="11">
        <v>0</v>
      </c>
      <c r="EX112" s="11">
        <v>0</v>
      </c>
      <c r="EY112" s="11">
        <v>0</v>
      </c>
      <c r="EZ112" s="11">
        <v>0</v>
      </c>
      <c r="FA112" s="11">
        <v>0</v>
      </c>
      <c r="FB112" s="11">
        <v>0</v>
      </c>
      <c r="FC112" s="11">
        <v>0</v>
      </c>
      <c r="FD112" s="11">
        <v>0</v>
      </c>
      <c r="FE112" s="11">
        <v>0</v>
      </c>
      <c r="FF112" s="11">
        <v>0</v>
      </c>
      <c r="FG112" s="11">
        <v>0</v>
      </c>
      <c r="FH112" s="11">
        <v>0</v>
      </c>
      <c r="FI112" s="11">
        <v>0</v>
      </c>
      <c r="FJ112" s="11">
        <v>0</v>
      </c>
      <c r="FK112" s="11">
        <v>0</v>
      </c>
      <c r="FL112" s="11">
        <v>0</v>
      </c>
      <c r="FM112" s="11">
        <v>0</v>
      </c>
      <c r="FN112" s="11">
        <v>0</v>
      </c>
      <c r="FO112" s="11">
        <v>0</v>
      </c>
      <c r="FP112" s="11">
        <v>0</v>
      </c>
      <c r="FQ112" s="11">
        <v>0</v>
      </c>
      <c r="FR112" s="11">
        <v>0</v>
      </c>
      <c r="FS112" s="11">
        <v>0</v>
      </c>
      <c r="FT112" s="11">
        <v>0</v>
      </c>
      <c r="FU112" s="11">
        <v>0</v>
      </c>
      <c r="FV112" s="11">
        <v>0</v>
      </c>
      <c r="FW112" s="11">
        <v>0</v>
      </c>
      <c r="FX112" s="11">
        <v>0</v>
      </c>
      <c r="FY112" s="11">
        <v>0</v>
      </c>
      <c r="FZ112" s="11">
        <v>0</v>
      </c>
      <c r="GA112" s="11">
        <v>0</v>
      </c>
      <c r="GB112" s="11">
        <v>0</v>
      </c>
      <c r="GC112" s="11">
        <v>0</v>
      </c>
      <c r="GD112" s="11">
        <v>0</v>
      </c>
      <c r="GE112" s="11">
        <v>0</v>
      </c>
      <c r="GF112" s="11">
        <v>0</v>
      </c>
      <c r="GG112" s="11">
        <v>0</v>
      </c>
      <c r="GH112" s="11">
        <v>0</v>
      </c>
      <c r="GI112" s="11">
        <v>0</v>
      </c>
      <c r="GJ112" s="11">
        <v>0</v>
      </c>
      <c r="GK112" s="11">
        <v>0</v>
      </c>
      <c r="GL112" s="11">
        <v>0</v>
      </c>
      <c r="GM112" s="11">
        <v>0</v>
      </c>
      <c r="GN112" s="11">
        <v>0</v>
      </c>
      <c r="GO112" s="11">
        <v>0</v>
      </c>
      <c r="GP112" s="11">
        <v>0</v>
      </c>
      <c r="GQ112" s="11">
        <v>12.521000000000001</v>
      </c>
      <c r="GR112" s="11">
        <v>0</v>
      </c>
      <c r="GS112" s="11">
        <v>0</v>
      </c>
      <c r="GT112" s="11">
        <v>0</v>
      </c>
      <c r="GU112" s="11">
        <v>0</v>
      </c>
      <c r="GV112" s="11">
        <v>0</v>
      </c>
      <c r="GW112" s="11">
        <v>0</v>
      </c>
      <c r="GX112" s="11">
        <v>-1.464</v>
      </c>
      <c r="GY112" s="11">
        <v>0</v>
      </c>
      <c r="GZ112" s="11">
        <v>0</v>
      </c>
      <c r="HA112" s="11">
        <v>0</v>
      </c>
      <c r="HB112" s="11">
        <v>5.7964406594832978</v>
      </c>
      <c r="HC112" s="11">
        <v>0</v>
      </c>
      <c r="HD112" s="11">
        <v>0</v>
      </c>
      <c r="HE112" s="11">
        <v>0</v>
      </c>
      <c r="HF112" s="11">
        <v>0</v>
      </c>
      <c r="HG112" s="11">
        <v>0</v>
      </c>
      <c r="HH112" s="11">
        <v>0</v>
      </c>
      <c r="HI112" s="11">
        <v>0</v>
      </c>
      <c r="HJ112" s="11">
        <v>0</v>
      </c>
      <c r="HK112" s="11">
        <v>0</v>
      </c>
      <c r="HL112" s="11">
        <v>0.67427854603920501</v>
      </c>
      <c r="HM112" s="11">
        <v>0</v>
      </c>
      <c r="HN112" s="11">
        <v>0</v>
      </c>
      <c r="HO112" s="11">
        <v>0</v>
      </c>
      <c r="HP112" s="11">
        <v>0</v>
      </c>
      <c r="HQ112" s="11">
        <v>0</v>
      </c>
      <c r="HR112" s="11">
        <v>0</v>
      </c>
      <c r="HS112" s="11">
        <v>0</v>
      </c>
      <c r="HT112" s="11">
        <v>0</v>
      </c>
      <c r="HU112" s="11">
        <v>0</v>
      </c>
      <c r="HV112" s="11">
        <v>0</v>
      </c>
      <c r="HW112" s="11">
        <v>0</v>
      </c>
      <c r="HX112" s="11">
        <v>0</v>
      </c>
      <c r="HY112" s="11">
        <v>0</v>
      </c>
      <c r="HZ112" s="11">
        <v>0</v>
      </c>
      <c r="IA112" s="11">
        <v>0</v>
      </c>
      <c r="IB112" s="11">
        <v>0</v>
      </c>
      <c r="IC112" s="11">
        <v>0</v>
      </c>
      <c r="ID112" s="11">
        <v>0</v>
      </c>
      <c r="IE112" s="11">
        <v>0</v>
      </c>
      <c r="IF112" s="11">
        <v>0</v>
      </c>
      <c r="IG112" s="11">
        <v>0</v>
      </c>
      <c r="IH112" s="11">
        <v>0</v>
      </c>
      <c r="II112" s="11">
        <v>0</v>
      </c>
      <c r="IJ112" s="11">
        <v>0</v>
      </c>
      <c r="IK112" s="11">
        <v>0</v>
      </c>
      <c r="IL112" s="11">
        <v>0</v>
      </c>
      <c r="IM112" s="11">
        <v>0</v>
      </c>
      <c r="IN112" s="11">
        <v>0</v>
      </c>
      <c r="IO112" s="11">
        <v>0</v>
      </c>
      <c r="IP112" s="11">
        <v>0</v>
      </c>
      <c r="IQ112" s="11">
        <v>0</v>
      </c>
      <c r="IR112" s="11">
        <v>0</v>
      </c>
      <c r="IS112" s="11">
        <v>0</v>
      </c>
      <c r="IT112" s="11">
        <v>0</v>
      </c>
      <c r="IU112" s="11">
        <v>0</v>
      </c>
      <c r="IV112" s="11">
        <v>0</v>
      </c>
      <c r="IW112" s="11">
        <v>0</v>
      </c>
      <c r="IX112" s="11">
        <v>0</v>
      </c>
      <c r="IY112" s="11">
        <v>0</v>
      </c>
      <c r="IZ112" s="11">
        <v>0</v>
      </c>
      <c r="JA112" s="11">
        <v>0</v>
      </c>
      <c r="JB112" s="11">
        <v>0</v>
      </c>
      <c r="JC112" s="11">
        <v>0</v>
      </c>
      <c r="JD112" s="11">
        <v>0</v>
      </c>
      <c r="JE112" s="11">
        <v>0</v>
      </c>
      <c r="JF112" s="11">
        <v>14.999997827967064</v>
      </c>
      <c r="JG112" s="11">
        <v>0</v>
      </c>
      <c r="JH112" s="11">
        <v>0</v>
      </c>
      <c r="JI112" s="11">
        <v>0</v>
      </c>
      <c r="JJ112" s="11">
        <v>0</v>
      </c>
      <c r="JK112" s="11">
        <v>0</v>
      </c>
      <c r="JL112" s="11">
        <v>0</v>
      </c>
      <c r="JM112" s="11">
        <v>0</v>
      </c>
      <c r="JN112" s="11">
        <v>0</v>
      </c>
      <c r="JO112" s="11">
        <v>0</v>
      </c>
      <c r="JP112" s="11">
        <v>0</v>
      </c>
      <c r="JQ112" s="11">
        <v>0</v>
      </c>
      <c r="JR112" s="11">
        <v>0</v>
      </c>
      <c r="JS112" s="11">
        <v>0</v>
      </c>
      <c r="JT112" s="11">
        <v>0</v>
      </c>
      <c r="JU112" s="11">
        <v>0</v>
      </c>
      <c r="JV112" s="11">
        <v>0</v>
      </c>
      <c r="JW112" s="11">
        <v>0</v>
      </c>
      <c r="JX112" s="11">
        <v>0</v>
      </c>
      <c r="JY112" s="11">
        <v>0</v>
      </c>
      <c r="JZ112" s="11">
        <v>0</v>
      </c>
      <c r="KA112" s="11">
        <v>0</v>
      </c>
      <c r="KB112" s="11">
        <v>0</v>
      </c>
      <c r="KC112" s="11">
        <v>0</v>
      </c>
      <c r="KD112" s="11">
        <v>0</v>
      </c>
      <c r="KE112" s="11">
        <v>0</v>
      </c>
      <c r="KF112" s="11">
        <v>0</v>
      </c>
      <c r="KG112" s="11">
        <v>0</v>
      </c>
      <c r="KH112" s="11">
        <v>0</v>
      </c>
      <c r="KI112" s="11">
        <v>0</v>
      </c>
      <c r="KJ112" s="11">
        <v>0</v>
      </c>
      <c r="KK112" s="11">
        <v>0</v>
      </c>
      <c r="KL112" s="11">
        <v>0</v>
      </c>
      <c r="KM112" s="11">
        <v>0</v>
      </c>
      <c r="KN112" s="11">
        <v>0</v>
      </c>
      <c r="KO112" s="11">
        <v>0</v>
      </c>
      <c r="KP112" s="11">
        <v>0</v>
      </c>
      <c r="KQ112" s="11">
        <v>0</v>
      </c>
      <c r="KR112" s="11">
        <v>0</v>
      </c>
      <c r="KS112" s="11">
        <v>0</v>
      </c>
      <c r="KT112" s="11">
        <v>0</v>
      </c>
      <c r="KU112" s="11">
        <v>0</v>
      </c>
      <c r="KV112" s="11">
        <v>0</v>
      </c>
      <c r="KW112" s="11">
        <v>0</v>
      </c>
      <c r="KX112" s="11">
        <v>0</v>
      </c>
      <c r="KY112" s="11">
        <v>0</v>
      </c>
      <c r="KZ112" s="11">
        <v>0</v>
      </c>
      <c r="LA112" s="11">
        <v>0</v>
      </c>
      <c r="LB112" s="11">
        <v>0</v>
      </c>
      <c r="LC112" s="11">
        <v>0</v>
      </c>
      <c r="LD112" s="11">
        <v>0</v>
      </c>
      <c r="LE112" s="11">
        <v>0</v>
      </c>
      <c r="LF112" s="11">
        <v>0</v>
      </c>
      <c r="LG112" s="11">
        <v>0</v>
      </c>
      <c r="LH112" s="11">
        <v>0</v>
      </c>
      <c r="LI112" s="11">
        <v>0</v>
      </c>
      <c r="LJ112" s="11">
        <v>0</v>
      </c>
      <c r="LK112" s="11">
        <v>0</v>
      </c>
      <c r="LL112" s="11">
        <v>0</v>
      </c>
      <c r="LM112" s="11">
        <v>0</v>
      </c>
      <c r="LN112" s="11">
        <v>0</v>
      </c>
      <c r="LO112" s="11">
        <v>0</v>
      </c>
      <c r="LP112" s="11">
        <v>0</v>
      </c>
      <c r="LQ112" s="11">
        <v>0</v>
      </c>
      <c r="LR112" s="11">
        <v>0</v>
      </c>
      <c r="LS112" s="11">
        <v>0</v>
      </c>
      <c r="LT112" s="11">
        <v>0</v>
      </c>
      <c r="LU112" s="11">
        <v>0</v>
      </c>
      <c r="LV112" s="11">
        <v>0</v>
      </c>
      <c r="LW112" s="11">
        <v>0</v>
      </c>
      <c r="LX112" s="11">
        <v>1763.99441</v>
      </c>
      <c r="LY112" s="11">
        <v>0</v>
      </c>
      <c r="LZ112" s="11">
        <v>0</v>
      </c>
      <c r="MA112" s="11">
        <v>0</v>
      </c>
      <c r="MB112" s="11">
        <v>2.4750000000000001</v>
      </c>
      <c r="MC112" s="11">
        <v>0</v>
      </c>
      <c r="MD112" s="11">
        <v>0</v>
      </c>
      <c r="ME112" s="11">
        <v>0</v>
      </c>
      <c r="MF112" s="11">
        <v>0</v>
      </c>
      <c r="MG112" s="11">
        <v>0</v>
      </c>
      <c r="MH112" s="11">
        <v>0</v>
      </c>
      <c r="MI112" s="11">
        <v>0</v>
      </c>
      <c r="MJ112" s="11">
        <v>0</v>
      </c>
      <c r="MK112" s="11">
        <v>0</v>
      </c>
      <c r="ML112" s="11">
        <v>0</v>
      </c>
      <c r="MM112" s="11">
        <v>0</v>
      </c>
      <c r="MN112" s="11">
        <v>0</v>
      </c>
      <c r="MO112" s="11">
        <v>0</v>
      </c>
      <c r="MP112" s="11">
        <v>0</v>
      </c>
      <c r="MQ112" s="11">
        <v>0</v>
      </c>
      <c r="MR112" s="11">
        <v>0</v>
      </c>
      <c r="MS112" s="11">
        <v>0</v>
      </c>
      <c r="MT112" s="11">
        <v>0</v>
      </c>
      <c r="MU112" s="11">
        <v>0</v>
      </c>
      <c r="MV112" s="11">
        <v>0</v>
      </c>
      <c r="MW112" s="11">
        <v>0</v>
      </c>
      <c r="MX112" s="11">
        <v>0</v>
      </c>
      <c r="MY112" s="11">
        <v>0</v>
      </c>
      <c r="MZ112" s="11">
        <v>0</v>
      </c>
      <c r="NA112" s="11">
        <v>0</v>
      </c>
      <c r="NB112" s="11">
        <v>0</v>
      </c>
      <c r="NC112" s="11">
        <v>0</v>
      </c>
      <c r="ND112" s="11">
        <v>0</v>
      </c>
      <c r="NE112" s="11">
        <v>0</v>
      </c>
      <c r="NF112" s="11">
        <v>0</v>
      </c>
      <c r="NG112" s="11">
        <v>0</v>
      </c>
      <c r="NH112" s="11">
        <v>0</v>
      </c>
      <c r="NI112" s="11">
        <v>0</v>
      </c>
      <c r="NJ112" s="11">
        <v>0</v>
      </c>
      <c r="NK112" s="11">
        <v>0</v>
      </c>
      <c r="NL112" s="11">
        <v>0</v>
      </c>
      <c r="NM112" s="11">
        <v>0</v>
      </c>
      <c r="NN112" s="11">
        <v>0</v>
      </c>
      <c r="NO112" s="11">
        <v>0</v>
      </c>
      <c r="NP112" s="11">
        <v>0</v>
      </c>
      <c r="NQ112" s="11">
        <v>0</v>
      </c>
      <c r="NR112" s="11">
        <v>0</v>
      </c>
      <c r="NS112" s="11">
        <v>0</v>
      </c>
      <c r="NT112" s="11">
        <v>0</v>
      </c>
      <c r="NU112" s="11">
        <v>0</v>
      </c>
      <c r="NV112" s="11">
        <v>0</v>
      </c>
      <c r="NW112" s="11">
        <v>0</v>
      </c>
      <c r="NX112" s="11">
        <v>0</v>
      </c>
      <c r="NY112" s="11">
        <v>0</v>
      </c>
      <c r="NZ112" s="11">
        <v>0</v>
      </c>
      <c r="OA112" s="11">
        <v>0</v>
      </c>
      <c r="OB112" s="11">
        <v>0</v>
      </c>
      <c r="OC112" s="11">
        <v>0</v>
      </c>
      <c r="OD112" s="11">
        <v>0</v>
      </c>
      <c r="OE112" s="11">
        <v>0</v>
      </c>
      <c r="OF112" s="11">
        <v>0</v>
      </c>
      <c r="OG112" s="11">
        <v>0</v>
      </c>
      <c r="OH112" s="11">
        <v>29.863918028111652</v>
      </c>
      <c r="OI112" s="11">
        <v>0</v>
      </c>
      <c r="OJ112" s="11">
        <v>0</v>
      </c>
      <c r="OK112" s="11">
        <v>0</v>
      </c>
      <c r="OL112" s="11">
        <v>0</v>
      </c>
      <c r="OM112" s="11">
        <v>0</v>
      </c>
      <c r="ON112" s="11">
        <v>0</v>
      </c>
      <c r="OO112" s="11">
        <v>5.1715668567753684E-3</v>
      </c>
      <c r="OP112" s="11">
        <v>0</v>
      </c>
      <c r="OQ112" s="11">
        <v>0</v>
      </c>
      <c r="OR112" s="11">
        <v>18.557395681090401</v>
      </c>
      <c r="OS112" s="11">
        <v>0</v>
      </c>
      <c r="OT112" s="11">
        <v>0</v>
      </c>
      <c r="OU112" s="11">
        <v>0</v>
      </c>
      <c r="OV112" s="11">
        <v>0</v>
      </c>
      <c r="OW112" s="11">
        <v>0</v>
      </c>
      <c r="OX112" s="11">
        <v>0</v>
      </c>
      <c r="OY112" s="11">
        <v>3.2136042016340173E-3</v>
      </c>
      <c r="OZ112" s="11">
        <v>0</v>
      </c>
      <c r="PA112" s="11">
        <v>0</v>
      </c>
      <c r="PB112" s="11">
        <v>13.958772728479502</v>
      </c>
      <c r="PC112" s="11">
        <v>1.5760887098868744E-2</v>
      </c>
      <c r="PD112" s="11">
        <v>42.929521043713166</v>
      </c>
      <c r="PE112" s="11">
        <v>0</v>
      </c>
      <c r="PF112" s="11">
        <v>0</v>
      </c>
      <c r="PG112" s="11">
        <v>0</v>
      </c>
      <c r="PH112" s="11">
        <v>831.38623035013234</v>
      </c>
      <c r="PI112" s="11">
        <v>0</v>
      </c>
      <c r="PJ112" s="11">
        <v>0</v>
      </c>
      <c r="PK112" s="11">
        <v>0</v>
      </c>
      <c r="PL112" s="11">
        <v>2.5687742943816638</v>
      </c>
      <c r="PM112" s="11">
        <v>2.9004098299862282E-3</v>
      </c>
      <c r="PN112" s="11">
        <v>7.9001393798908319</v>
      </c>
      <c r="PO112" s="11">
        <v>0</v>
      </c>
      <c r="PP112" s="11">
        <v>0</v>
      </c>
      <c r="PQ112" s="11">
        <v>0</v>
      </c>
      <c r="PR112" s="11">
        <v>152.99651472002466</v>
      </c>
      <c r="PS112" s="11">
        <v>0</v>
      </c>
      <c r="PT112" s="11">
        <v>0</v>
      </c>
      <c r="PU112" s="11">
        <v>0</v>
      </c>
      <c r="PV112" s="11">
        <v>12.640779584564585</v>
      </c>
      <c r="PW112" s="11">
        <v>0</v>
      </c>
      <c r="PX112" s="11">
        <v>0</v>
      </c>
      <c r="PY112" s="11">
        <v>0</v>
      </c>
      <c r="PZ112" s="11">
        <v>0</v>
      </c>
      <c r="QA112" s="11">
        <v>0</v>
      </c>
      <c r="QB112" s="11">
        <v>0</v>
      </c>
      <c r="QC112" s="11">
        <v>0</v>
      </c>
      <c r="QD112" s="11">
        <v>0</v>
      </c>
      <c r="QE112" s="11">
        <v>0</v>
      </c>
      <c r="QF112" s="11">
        <v>1.8486568774733625</v>
      </c>
      <c r="QG112" s="11">
        <v>0</v>
      </c>
      <c r="QH112" s="11">
        <v>0</v>
      </c>
      <c r="QI112" s="11">
        <v>0</v>
      </c>
      <c r="QJ112" s="11">
        <v>0</v>
      </c>
      <c r="QK112" s="11">
        <v>0</v>
      </c>
      <c r="QL112" s="11">
        <v>0</v>
      </c>
      <c r="QM112" s="11">
        <v>0</v>
      </c>
      <c r="QN112" s="11">
        <v>0</v>
      </c>
      <c r="QO112" s="11">
        <v>0</v>
      </c>
      <c r="QP112" s="11">
        <v>9.347103881268584</v>
      </c>
      <c r="QQ112" s="11">
        <v>0</v>
      </c>
      <c r="QR112" s="11">
        <v>0</v>
      </c>
      <c r="QS112" s="11">
        <v>0</v>
      </c>
      <c r="QT112" s="11">
        <v>0</v>
      </c>
      <c r="QU112" s="11">
        <v>0</v>
      </c>
      <c r="QV112" s="11">
        <v>0</v>
      </c>
      <c r="QW112" s="11">
        <v>0</v>
      </c>
      <c r="QX112" s="11">
        <v>0</v>
      </c>
      <c r="QY112" s="11">
        <v>0</v>
      </c>
      <c r="QZ112" s="11">
        <v>0.26705068495539724</v>
      </c>
      <c r="RA112" s="11">
        <v>0</v>
      </c>
      <c r="RB112" s="11">
        <v>0</v>
      </c>
      <c r="RC112" s="11">
        <v>0</v>
      </c>
      <c r="RD112" s="11">
        <v>0</v>
      </c>
      <c r="RE112" s="11">
        <v>0</v>
      </c>
      <c r="RF112" s="11">
        <v>0</v>
      </c>
      <c r="RG112" s="11">
        <v>0</v>
      </c>
      <c r="RH112" s="11">
        <v>0</v>
      </c>
      <c r="RI112" s="11">
        <v>0</v>
      </c>
      <c r="RJ112" s="11">
        <v>5.5187287173666295</v>
      </c>
      <c r="RK112" s="11">
        <v>0</v>
      </c>
      <c r="RL112" s="11">
        <v>0</v>
      </c>
      <c r="RM112" s="11">
        <v>0</v>
      </c>
      <c r="RN112" s="11">
        <v>0</v>
      </c>
      <c r="RO112" s="11">
        <v>0</v>
      </c>
      <c r="RP112" s="11">
        <v>0</v>
      </c>
      <c r="RQ112" s="11">
        <v>0</v>
      </c>
      <c r="RR112" s="11">
        <v>0</v>
      </c>
      <c r="RS112" s="11">
        <v>0</v>
      </c>
      <c r="RT112" s="11">
        <v>5.5179799387731894</v>
      </c>
      <c r="RU112" s="11">
        <v>0</v>
      </c>
      <c r="RV112" s="11">
        <v>0</v>
      </c>
      <c r="RW112" s="11">
        <v>0</v>
      </c>
      <c r="RX112" s="11">
        <v>0</v>
      </c>
      <c r="RY112" s="11">
        <v>0</v>
      </c>
      <c r="RZ112" s="11">
        <v>24.216839856684846</v>
      </c>
      <c r="SA112" s="11">
        <v>241.93141949110802</v>
      </c>
      <c r="SB112" s="11">
        <v>0</v>
      </c>
      <c r="SC112" s="11">
        <v>0</v>
      </c>
      <c r="SD112" s="11">
        <v>6.246273019123449</v>
      </c>
      <c r="SE112" s="11">
        <v>0</v>
      </c>
      <c r="SF112" s="11">
        <v>0</v>
      </c>
      <c r="SG112" s="11">
        <v>0</v>
      </c>
      <c r="SH112" s="11">
        <v>0</v>
      </c>
      <c r="SI112" s="11">
        <v>0</v>
      </c>
      <c r="SJ112" s="11">
        <v>27.413110428754948</v>
      </c>
      <c r="SK112" s="11">
        <v>273.86284742121097</v>
      </c>
      <c r="SL112" s="11">
        <v>0</v>
      </c>
      <c r="SM112" s="11">
        <v>0</v>
      </c>
      <c r="SN112" s="11">
        <v>0</v>
      </c>
      <c r="SO112" s="11">
        <v>0</v>
      </c>
      <c r="SP112" s="11">
        <v>0</v>
      </c>
      <c r="SQ112" s="11">
        <v>0</v>
      </c>
      <c r="SR112" s="11">
        <v>0</v>
      </c>
      <c r="SS112" s="11">
        <v>0</v>
      </c>
      <c r="ST112" s="11">
        <v>0</v>
      </c>
      <c r="SU112" s="11">
        <v>0</v>
      </c>
      <c r="SV112" s="11">
        <v>0</v>
      </c>
      <c r="SW112" s="11">
        <v>0</v>
      </c>
      <c r="SX112" s="11">
        <v>18.112455339258066</v>
      </c>
      <c r="SY112" s="11">
        <v>0</v>
      </c>
      <c r="SZ112" s="11">
        <v>0</v>
      </c>
      <c r="TA112" s="11">
        <v>0</v>
      </c>
      <c r="TB112" s="11">
        <v>0</v>
      </c>
      <c r="TC112" s="11">
        <v>0</v>
      </c>
      <c r="TD112" s="11">
        <v>0</v>
      </c>
      <c r="TE112" s="11">
        <v>0</v>
      </c>
      <c r="TF112" s="11">
        <v>0</v>
      </c>
      <c r="TG112" s="11">
        <v>0</v>
      </c>
      <c r="TH112" s="11">
        <v>0.26258216479005531</v>
      </c>
      <c r="TI112" s="11">
        <v>0</v>
      </c>
      <c r="TJ112" s="11">
        <v>0</v>
      </c>
      <c r="TK112" s="11">
        <v>0</v>
      </c>
      <c r="TL112" s="11">
        <v>0</v>
      </c>
      <c r="TM112" s="11">
        <v>0</v>
      </c>
      <c r="TN112" s="11">
        <v>0</v>
      </c>
      <c r="TO112" s="11">
        <v>0</v>
      </c>
      <c r="TP112" s="11">
        <v>0</v>
      </c>
      <c r="TQ112" s="11">
        <v>0</v>
      </c>
      <c r="TR112" s="11">
        <v>0</v>
      </c>
      <c r="TS112" s="11">
        <v>0</v>
      </c>
      <c r="TT112" s="11">
        <v>0</v>
      </c>
      <c r="TU112" s="11">
        <v>0</v>
      </c>
      <c r="TV112" s="11">
        <v>0</v>
      </c>
      <c r="TW112" s="11">
        <v>0</v>
      </c>
      <c r="TX112" s="11">
        <v>0</v>
      </c>
      <c r="TY112" s="11">
        <v>0</v>
      </c>
      <c r="TZ112" s="11">
        <v>0</v>
      </c>
      <c r="UA112" s="11">
        <v>0</v>
      </c>
      <c r="UB112" s="11">
        <v>0</v>
      </c>
      <c r="UC112" s="11">
        <v>0</v>
      </c>
      <c r="UD112" s="11">
        <v>0</v>
      </c>
      <c r="UE112" s="11">
        <v>0</v>
      </c>
      <c r="UF112" s="11">
        <v>0</v>
      </c>
      <c r="UG112" s="11">
        <v>0</v>
      </c>
      <c r="UH112" s="11">
        <v>0</v>
      </c>
      <c r="UI112" s="11">
        <v>0</v>
      </c>
      <c r="UJ112" s="11">
        <v>0</v>
      </c>
      <c r="UK112" s="11">
        <v>0</v>
      </c>
      <c r="UL112" s="11">
        <v>0</v>
      </c>
      <c r="UM112" s="11">
        <v>0</v>
      </c>
      <c r="UN112" s="11">
        <v>0</v>
      </c>
      <c r="UO112" s="11">
        <v>0</v>
      </c>
      <c r="UP112" s="11">
        <v>0</v>
      </c>
      <c r="UQ112" s="11">
        <v>0</v>
      </c>
      <c r="UR112" s="11">
        <v>0</v>
      </c>
      <c r="US112" s="11">
        <v>0</v>
      </c>
      <c r="UT112" s="11">
        <v>0</v>
      </c>
      <c r="UU112" s="11">
        <v>0</v>
      </c>
      <c r="UV112" s="11">
        <v>0</v>
      </c>
      <c r="UW112" s="11">
        <v>0</v>
      </c>
      <c r="UX112" s="11">
        <v>0</v>
      </c>
      <c r="UY112" s="11">
        <v>0</v>
      </c>
      <c r="UZ112" s="11">
        <v>0</v>
      </c>
      <c r="VA112" s="11">
        <v>0</v>
      </c>
      <c r="VB112" s="11">
        <v>0</v>
      </c>
      <c r="VC112" s="11">
        <v>0</v>
      </c>
      <c r="VD112" s="11">
        <v>0</v>
      </c>
      <c r="VE112" s="11">
        <v>0</v>
      </c>
      <c r="VF112" s="11">
        <v>0</v>
      </c>
      <c r="VG112" s="11">
        <v>0</v>
      </c>
      <c r="VH112" s="11">
        <v>0</v>
      </c>
      <c r="VI112" s="11">
        <v>0</v>
      </c>
      <c r="VJ112" s="11">
        <v>0</v>
      </c>
      <c r="VK112" s="11">
        <v>0</v>
      </c>
      <c r="VL112" s="11">
        <v>0</v>
      </c>
      <c r="VM112" s="11">
        <v>0</v>
      </c>
      <c r="VN112" s="11">
        <v>0</v>
      </c>
      <c r="VO112" s="11">
        <v>0</v>
      </c>
      <c r="VP112" s="11">
        <v>0</v>
      </c>
      <c r="VQ112" s="11">
        <v>0</v>
      </c>
      <c r="VR112" s="11">
        <v>0</v>
      </c>
      <c r="VS112" s="11">
        <v>0</v>
      </c>
      <c r="VT112" s="11">
        <v>0</v>
      </c>
      <c r="VU112" s="11">
        <v>0</v>
      </c>
      <c r="VV112" s="11">
        <v>0</v>
      </c>
      <c r="VW112" s="11">
        <v>0</v>
      </c>
      <c r="VX112" s="11">
        <v>0</v>
      </c>
      <c r="VY112" s="11">
        <v>0</v>
      </c>
      <c r="VZ112" s="11">
        <v>0</v>
      </c>
      <c r="WA112" s="11">
        <v>0</v>
      </c>
      <c r="WB112" s="11">
        <v>0</v>
      </c>
      <c r="WC112" s="11">
        <v>0</v>
      </c>
      <c r="WD112" s="11">
        <v>0</v>
      </c>
      <c r="WE112" s="11">
        <v>0</v>
      </c>
      <c r="WF112" s="11">
        <v>0</v>
      </c>
      <c r="WG112" s="11">
        <v>0</v>
      </c>
      <c r="WH112" s="11">
        <v>0</v>
      </c>
      <c r="WI112" s="11">
        <v>0</v>
      </c>
      <c r="WJ112" s="11">
        <v>0</v>
      </c>
      <c r="WK112" s="11">
        <v>0</v>
      </c>
      <c r="WL112" s="11">
        <v>0</v>
      </c>
      <c r="WM112" s="11">
        <v>0</v>
      </c>
      <c r="WN112" s="11">
        <v>0</v>
      </c>
      <c r="WO112" s="11">
        <v>0</v>
      </c>
      <c r="WP112" s="11">
        <v>0</v>
      </c>
      <c r="WQ112" s="11">
        <v>0</v>
      </c>
      <c r="WR112" s="11">
        <v>0</v>
      </c>
      <c r="WS112" s="11">
        <v>0</v>
      </c>
      <c r="WT112" s="11">
        <v>0.78132773512319709</v>
      </c>
      <c r="WU112" s="11">
        <v>0</v>
      </c>
      <c r="WV112" s="11">
        <v>0</v>
      </c>
      <c r="WW112" s="11">
        <v>0</v>
      </c>
      <c r="WX112" s="11">
        <v>0</v>
      </c>
      <c r="WY112" s="11">
        <v>0</v>
      </c>
      <c r="WZ112" s="11">
        <v>0</v>
      </c>
      <c r="XA112" s="11">
        <v>0</v>
      </c>
      <c r="XB112" s="11">
        <v>0</v>
      </c>
      <c r="XC112" s="11">
        <v>0</v>
      </c>
      <c r="XD112" s="11">
        <v>1.4400531235081011</v>
      </c>
      <c r="XE112" s="11">
        <v>0</v>
      </c>
      <c r="XF112" s="11">
        <v>0</v>
      </c>
      <c r="XG112" s="11">
        <v>0</v>
      </c>
      <c r="XH112" s="11">
        <v>0</v>
      </c>
      <c r="XI112" s="11">
        <v>0</v>
      </c>
      <c r="XJ112" s="11">
        <v>0</v>
      </c>
      <c r="XK112" s="11">
        <v>0</v>
      </c>
      <c r="XL112" s="11">
        <v>0</v>
      </c>
      <c r="XM112" s="11">
        <v>0</v>
      </c>
      <c r="XN112" s="11">
        <v>0</v>
      </c>
      <c r="XO112" s="11">
        <v>0</v>
      </c>
      <c r="XP112" s="11">
        <v>0</v>
      </c>
    </row>
    <row r="113" spans="1:640">
      <c r="A113" s="6">
        <v>470</v>
      </c>
      <c r="B113" s="3" t="s">
        <v>230</v>
      </c>
      <c r="C113" s="8">
        <f t="shared" si="13"/>
        <v>411.6140391070179</v>
      </c>
      <c r="D113" s="8">
        <f t="shared" si="14"/>
        <v>332.14688221237731</v>
      </c>
      <c r="E113" s="60">
        <f t="shared" si="17"/>
        <v>743.76092131939527</v>
      </c>
      <c r="F113" s="9">
        <f t="shared" si="15"/>
        <v>165.67216168770423</v>
      </c>
      <c r="G113" s="9">
        <f t="shared" si="16"/>
        <v>688.86632869203322</v>
      </c>
      <c r="H113" s="9">
        <f t="shared" si="18"/>
        <v>854.53849037973748</v>
      </c>
      <c r="I113" s="10">
        <f t="shared" si="19"/>
        <v>577.28620079472216</v>
      </c>
      <c r="J113" s="10">
        <f t="shared" si="20"/>
        <v>1021.0132109044105</v>
      </c>
      <c r="K113" s="10">
        <f t="shared" si="21"/>
        <v>1598.2994116991326</v>
      </c>
      <c r="L113" s="57">
        <v>410.83766116239588</v>
      </c>
      <c r="M113" s="57">
        <v>0.77637794462200949</v>
      </c>
      <c r="N113" s="57">
        <v>0</v>
      </c>
      <c r="O113" s="57">
        <v>86.039500000000004</v>
      </c>
      <c r="P113" s="57">
        <v>0</v>
      </c>
      <c r="Q113" s="57">
        <v>0</v>
      </c>
      <c r="R113" s="57">
        <v>0</v>
      </c>
      <c r="S113" s="57">
        <v>246.1073822123773</v>
      </c>
      <c r="T113" s="57">
        <v>0</v>
      </c>
      <c r="U113" s="58">
        <v>131.45932479413278</v>
      </c>
      <c r="V113" s="58">
        <v>34.212836893571449</v>
      </c>
      <c r="W113" s="58">
        <v>0</v>
      </c>
      <c r="X113" s="58">
        <v>59.242230000000006</v>
      </c>
      <c r="Y113" s="58">
        <v>0</v>
      </c>
      <c r="Z113" s="58">
        <v>0</v>
      </c>
      <c r="AA113" s="58">
        <v>0</v>
      </c>
      <c r="AB113" s="58">
        <v>629.62409869203316</v>
      </c>
      <c r="AC113" s="58">
        <v>0</v>
      </c>
      <c r="AD113" s="59">
        <f t="shared" si="24"/>
        <v>542.29698595652872</v>
      </c>
      <c r="AE113" s="59">
        <f t="shared" si="24"/>
        <v>34.989214838193462</v>
      </c>
      <c r="AF113" s="59">
        <f t="shared" si="24"/>
        <v>0</v>
      </c>
      <c r="AG113" s="59">
        <f t="shared" si="23"/>
        <v>145.28173000000001</v>
      </c>
      <c r="AH113" s="59">
        <f t="shared" si="23"/>
        <v>0</v>
      </c>
      <c r="AI113" s="59">
        <f t="shared" si="23"/>
        <v>0</v>
      </c>
      <c r="AJ113" s="59">
        <f t="shared" si="22"/>
        <v>0</v>
      </c>
      <c r="AK113" s="59">
        <f t="shared" si="22"/>
        <v>875.73148090441043</v>
      </c>
      <c r="AL113" s="59">
        <f t="shared" si="22"/>
        <v>0</v>
      </c>
      <c r="AM113" s="11">
        <v>0</v>
      </c>
      <c r="AN113" s="11">
        <v>0</v>
      </c>
      <c r="AO113" s="11">
        <v>0</v>
      </c>
      <c r="AP113" s="11">
        <v>0</v>
      </c>
      <c r="AQ113" s="11">
        <v>0</v>
      </c>
      <c r="AR113" s="11">
        <v>0</v>
      </c>
      <c r="AS113" s="11">
        <v>0</v>
      </c>
      <c r="AT113" s="11">
        <v>-1.0256568593319181E-2</v>
      </c>
      <c r="AU113" s="11">
        <v>0</v>
      </c>
      <c r="AV113" s="11">
        <v>0</v>
      </c>
      <c r="AW113" s="11">
        <v>0</v>
      </c>
      <c r="AX113" s="11">
        <v>0</v>
      </c>
      <c r="AY113" s="11">
        <v>0</v>
      </c>
      <c r="AZ113" s="11">
        <v>0</v>
      </c>
      <c r="BA113" s="11">
        <v>0</v>
      </c>
      <c r="BB113" s="11">
        <v>0</v>
      </c>
      <c r="BC113" s="11">
        <v>0</v>
      </c>
      <c r="BD113" s="11">
        <v>-7.434314066808199E-4</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14.021388525892325</v>
      </c>
      <c r="CI113" s="11">
        <v>0</v>
      </c>
      <c r="CJ113" s="11">
        <v>0</v>
      </c>
      <c r="CK113" s="11">
        <v>0</v>
      </c>
      <c r="CL113" s="11">
        <v>0</v>
      </c>
      <c r="CM113" s="11">
        <v>0</v>
      </c>
      <c r="CN113" s="11">
        <v>0</v>
      </c>
      <c r="CO113" s="11">
        <v>0</v>
      </c>
      <c r="CP113" s="11">
        <v>0</v>
      </c>
      <c r="CQ113" s="11">
        <v>0</v>
      </c>
      <c r="CR113" s="11">
        <v>15.048381474107673</v>
      </c>
      <c r="CS113" s="11">
        <v>0</v>
      </c>
      <c r="CT113" s="11">
        <v>0</v>
      </c>
      <c r="CU113" s="11">
        <v>0</v>
      </c>
      <c r="CV113" s="11">
        <v>0</v>
      </c>
      <c r="CW113" s="11">
        <v>0</v>
      </c>
      <c r="CX113" s="11">
        <v>0</v>
      </c>
      <c r="CY113" s="11">
        <v>0</v>
      </c>
      <c r="CZ113" s="11">
        <v>0</v>
      </c>
      <c r="DA113" s="11">
        <v>0</v>
      </c>
      <c r="DB113" s="11">
        <v>1.3443684949132257</v>
      </c>
      <c r="DC113" s="11">
        <v>0</v>
      </c>
      <c r="DD113" s="11">
        <v>0</v>
      </c>
      <c r="DE113" s="11">
        <v>0</v>
      </c>
      <c r="DF113" s="11">
        <v>0</v>
      </c>
      <c r="DG113" s="11">
        <v>0</v>
      </c>
      <c r="DH113" s="11">
        <v>0</v>
      </c>
      <c r="DI113" s="11">
        <v>0</v>
      </c>
      <c r="DJ113" s="11">
        <v>0</v>
      </c>
      <c r="DK113" s="11">
        <v>0</v>
      </c>
      <c r="DL113" s="11">
        <v>40.949811505086771</v>
      </c>
      <c r="DM113" s="11">
        <v>0</v>
      </c>
      <c r="DN113" s="11">
        <v>0</v>
      </c>
      <c r="DO113" s="11">
        <v>0</v>
      </c>
      <c r="DP113" s="11">
        <v>0.70939417445181729</v>
      </c>
      <c r="DQ113" s="11">
        <v>0</v>
      </c>
      <c r="DR113" s="11">
        <v>0</v>
      </c>
      <c r="DS113" s="11">
        <v>0</v>
      </c>
      <c r="DT113" s="11">
        <v>0</v>
      </c>
      <c r="DU113" s="11">
        <v>0</v>
      </c>
      <c r="DV113" s="11">
        <v>0</v>
      </c>
      <c r="DW113" s="11">
        <v>0</v>
      </c>
      <c r="DX113" s="11">
        <v>0</v>
      </c>
      <c r="DY113" s="11">
        <v>0</v>
      </c>
      <c r="DZ113" s="11">
        <v>0.41673015179400907</v>
      </c>
      <c r="EA113" s="11">
        <v>0</v>
      </c>
      <c r="EB113" s="11">
        <v>0</v>
      </c>
      <c r="EC113" s="11">
        <v>0</v>
      </c>
      <c r="ED113" s="11">
        <v>0</v>
      </c>
      <c r="EE113" s="11">
        <v>0</v>
      </c>
      <c r="EF113" s="11">
        <v>0</v>
      </c>
      <c r="EG113" s="11">
        <v>0</v>
      </c>
      <c r="EH113" s="11">
        <v>0</v>
      </c>
      <c r="EI113" s="11">
        <v>0</v>
      </c>
      <c r="EJ113" s="11">
        <v>0</v>
      </c>
      <c r="EK113" s="11">
        <v>0</v>
      </c>
      <c r="EL113" s="11">
        <v>0</v>
      </c>
      <c r="EM113" s="11">
        <v>0</v>
      </c>
      <c r="EN113" s="11">
        <v>0</v>
      </c>
      <c r="EO113" s="11">
        <v>0</v>
      </c>
      <c r="EP113" s="11">
        <v>0</v>
      </c>
      <c r="EQ113" s="11">
        <v>0</v>
      </c>
      <c r="ER113" s="11">
        <v>0</v>
      </c>
      <c r="ES113" s="11">
        <v>0</v>
      </c>
      <c r="ET113" s="11">
        <v>0</v>
      </c>
      <c r="EU113" s="11">
        <v>0</v>
      </c>
      <c r="EV113" s="11">
        <v>0</v>
      </c>
      <c r="EW113" s="11">
        <v>0</v>
      </c>
      <c r="EX113" s="11">
        <v>0</v>
      </c>
      <c r="EY113" s="11">
        <v>0</v>
      </c>
      <c r="EZ113" s="11">
        <v>0</v>
      </c>
      <c r="FA113" s="11">
        <v>0</v>
      </c>
      <c r="FB113" s="11">
        <v>0</v>
      </c>
      <c r="FC113" s="11">
        <v>0</v>
      </c>
      <c r="FD113" s="11">
        <v>0</v>
      </c>
      <c r="FE113" s="11">
        <v>0</v>
      </c>
      <c r="FF113" s="11">
        <v>0</v>
      </c>
      <c r="FG113" s="11">
        <v>0</v>
      </c>
      <c r="FH113" s="11">
        <v>0</v>
      </c>
      <c r="FI113" s="11">
        <v>0</v>
      </c>
      <c r="FJ113" s="11">
        <v>237.49367999999998</v>
      </c>
      <c r="FK113" s="11">
        <v>0</v>
      </c>
      <c r="FL113" s="11">
        <v>0</v>
      </c>
      <c r="FM113" s="11">
        <v>0</v>
      </c>
      <c r="FN113" s="11">
        <v>0</v>
      </c>
      <c r="FO113" s="11">
        <v>0</v>
      </c>
      <c r="FP113" s="11">
        <v>0</v>
      </c>
      <c r="FQ113" s="11">
        <v>0</v>
      </c>
      <c r="FR113" s="11">
        <v>0</v>
      </c>
      <c r="FS113" s="11">
        <v>0</v>
      </c>
      <c r="FT113" s="11">
        <v>0</v>
      </c>
      <c r="FU113" s="11">
        <v>0</v>
      </c>
      <c r="FV113" s="11">
        <v>0</v>
      </c>
      <c r="FW113" s="11">
        <v>0</v>
      </c>
      <c r="FX113" s="11">
        <v>0</v>
      </c>
      <c r="FY113" s="11">
        <v>0</v>
      </c>
      <c r="FZ113" s="11">
        <v>0</v>
      </c>
      <c r="GA113" s="11">
        <v>0</v>
      </c>
      <c r="GB113" s="11">
        <v>0</v>
      </c>
      <c r="GC113" s="11">
        <v>0</v>
      </c>
      <c r="GD113" s="11">
        <v>0</v>
      </c>
      <c r="GE113" s="11">
        <v>0</v>
      </c>
      <c r="GF113" s="11">
        <v>0</v>
      </c>
      <c r="GG113" s="11">
        <v>0</v>
      </c>
      <c r="GH113" s="11">
        <v>0</v>
      </c>
      <c r="GI113" s="11">
        <v>0</v>
      </c>
      <c r="GJ113" s="11">
        <v>0</v>
      </c>
      <c r="GK113" s="11">
        <v>0</v>
      </c>
      <c r="GL113" s="11">
        <v>0</v>
      </c>
      <c r="GM113" s="11">
        <v>0</v>
      </c>
      <c r="GN113" s="11">
        <v>0</v>
      </c>
      <c r="GO113" s="11">
        <v>0</v>
      </c>
      <c r="GP113" s="11">
        <v>0</v>
      </c>
      <c r="GQ113" s="11">
        <v>62.27</v>
      </c>
      <c r="GR113" s="11">
        <v>0</v>
      </c>
      <c r="GS113" s="11">
        <v>0</v>
      </c>
      <c r="GT113" s="11">
        <v>0</v>
      </c>
      <c r="GU113" s="11">
        <v>0</v>
      </c>
      <c r="GV113" s="11">
        <v>0</v>
      </c>
      <c r="GW113" s="11">
        <v>0</v>
      </c>
      <c r="GX113" s="11">
        <v>2.8380000000000001</v>
      </c>
      <c r="GY113" s="11">
        <v>0</v>
      </c>
      <c r="GZ113" s="11">
        <v>0</v>
      </c>
      <c r="HA113" s="11">
        <v>0</v>
      </c>
      <c r="HB113" s="11">
        <v>0</v>
      </c>
      <c r="HC113" s="11">
        <v>0</v>
      </c>
      <c r="HD113" s="11">
        <v>0</v>
      </c>
      <c r="HE113" s="11">
        <v>0</v>
      </c>
      <c r="HF113" s="11">
        <v>0</v>
      </c>
      <c r="HG113" s="11">
        <v>0</v>
      </c>
      <c r="HH113" s="11">
        <v>0</v>
      </c>
      <c r="HI113" s="11">
        <v>0</v>
      </c>
      <c r="HJ113" s="11">
        <v>0</v>
      </c>
      <c r="HK113" s="11">
        <v>0</v>
      </c>
      <c r="HL113" s="11">
        <v>0</v>
      </c>
      <c r="HM113" s="11">
        <v>0</v>
      </c>
      <c r="HN113" s="11">
        <v>0</v>
      </c>
      <c r="HO113" s="11">
        <v>0</v>
      </c>
      <c r="HP113" s="11">
        <v>0</v>
      </c>
      <c r="HQ113" s="11">
        <v>0</v>
      </c>
      <c r="HR113" s="11">
        <v>0</v>
      </c>
      <c r="HS113" s="11">
        <v>0</v>
      </c>
      <c r="HT113" s="11">
        <v>0</v>
      </c>
      <c r="HU113" s="11">
        <v>0</v>
      </c>
      <c r="HV113" s="11">
        <v>0</v>
      </c>
      <c r="HW113" s="11">
        <v>0</v>
      </c>
      <c r="HX113" s="11">
        <v>0</v>
      </c>
      <c r="HY113" s="11">
        <v>0</v>
      </c>
      <c r="HZ113" s="11">
        <v>0</v>
      </c>
      <c r="IA113" s="11">
        <v>0</v>
      </c>
      <c r="IB113" s="11">
        <v>0</v>
      </c>
      <c r="IC113" s="11">
        <v>0</v>
      </c>
      <c r="ID113" s="11">
        <v>0</v>
      </c>
      <c r="IE113" s="11">
        <v>0</v>
      </c>
      <c r="IF113" s="11">
        <v>33.78378</v>
      </c>
      <c r="IG113" s="11">
        <v>0</v>
      </c>
      <c r="IH113" s="11">
        <v>0</v>
      </c>
      <c r="II113" s="11">
        <v>0</v>
      </c>
      <c r="IJ113" s="11">
        <v>0</v>
      </c>
      <c r="IK113" s="11">
        <v>0</v>
      </c>
      <c r="IL113" s="11">
        <v>60.37</v>
      </c>
      <c r="IM113" s="11">
        <v>0</v>
      </c>
      <c r="IN113" s="11">
        <v>0</v>
      </c>
      <c r="IO113" s="11">
        <v>0</v>
      </c>
      <c r="IP113" s="11">
        <v>0</v>
      </c>
      <c r="IQ113" s="11">
        <v>0</v>
      </c>
      <c r="IR113" s="11">
        <v>0</v>
      </c>
      <c r="IS113" s="11">
        <v>0</v>
      </c>
      <c r="IT113" s="11">
        <v>0</v>
      </c>
      <c r="IU113" s="11">
        <v>0</v>
      </c>
      <c r="IV113" s="11">
        <v>59.65549</v>
      </c>
      <c r="IW113" s="11">
        <v>0</v>
      </c>
      <c r="IX113" s="11">
        <v>0</v>
      </c>
      <c r="IY113" s="11">
        <v>0</v>
      </c>
      <c r="IZ113" s="11">
        <v>0</v>
      </c>
      <c r="JA113" s="11">
        <v>0</v>
      </c>
      <c r="JB113" s="11">
        <v>0</v>
      </c>
      <c r="JC113" s="11">
        <v>0</v>
      </c>
      <c r="JD113" s="11">
        <v>0</v>
      </c>
      <c r="JE113" s="11">
        <v>0</v>
      </c>
      <c r="JF113" s="11">
        <v>0</v>
      </c>
      <c r="JG113" s="11">
        <v>0</v>
      </c>
      <c r="JH113" s="11">
        <v>0</v>
      </c>
      <c r="JI113" s="11">
        <v>0</v>
      </c>
      <c r="JJ113" s="11">
        <v>0</v>
      </c>
      <c r="JK113" s="11">
        <v>0</v>
      </c>
      <c r="JL113" s="11">
        <v>0</v>
      </c>
      <c r="JM113" s="11">
        <v>0</v>
      </c>
      <c r="JN113" s="11">
        <v>0</v>
      </c>
      <c r="JO113" s="11">
        <v>0</v>
      </c>
      <c r="JP113" s="11">
        <v>6.1273800000000005</v>
      </c>
      <c r="JQ113" s="11">
        <v>0</v>
      </c>
      <c r="JR113" s="11">
        <v>0</v>
      </c>
      <c r="JS113" s="11">
        <v>0</v>
      </c>
      <c r="JT113" s="11">
        <v>0</v>
      </c>
      <c r="JU113" s="11">
        <v>0</v>
      </c>
      <c r="JV113" s="11">
        <v>0</v>
      </c>
      <c r="JW113" s="11">
        <v>0</v>
      </c>
      <c r="JX113" s="11">
        <v>0</v>
      </c>
      <c r="JY113" s="11">
        <v>0</v>
      </c>
      <c r="JZ113" s="11">
        <v>0</v>
      </c>
      <c r="KA113" s="11">
        <v>0</v>
      </c>
      <c r="KB113" s="11">
        <v>0</v>
      </c>
      <c r="KC113" s="11">
        <v>0</v>
      </c>
      <c r="KD113" s="11">
        <v>0</v>
      </c>
      <c r="KE113" s="11">
        <v>0</v>
      </c>
      <c r="KF113" s="11">
        <v>0</v>
      </c>
      <c r="KG113" s="11">
        <v>0</v>
      </c>
      <c r="KH113" s="11">
        <v>0</v>
      </c>
      <c r="KI113" s="11">
        <v>0</v>
      </c>
      <c r="KJ113" s="11">
        <v>0</v>
      </c>
      <c r="KK113" s="11">
        <v>0</v>
      </c>
      <c r="KL113" s="11">
        <v>0</v>
      </c>
      <c r="KM113" s="11">
        <v>0</v>
      </c>
      <c r="KN113" s="11">
        <v>0</v>
      </c>
      <c r="KO113" s="11">
        <v>0</v>
      </c>
      <c r="KP113" s="11">
        <v>0</v>
      </c>
      <c r="KQ113" s="11">
        <v>0</v>
      </c>
      <c r="KR113" s="11">
        <v>0</v>
      </c>
      <c r="KS113" s="11">
        <v>0</v>
      </c>
      <c r="KT113" s="11">
        <v>0</v>
      </c>
      <c r="KU113" s="11">
        <v>0</v>
      </c>
      <c r="KV113" s="11">
        <v>0</v>
      </c>
      <c r="KW113" s="11">
        <v>0</v>
      </c>
      <c r="KX113" s="11">
        <v>0</v>
      </c>
      <c r="KY113" s="11">
        <v>0</v>
      </c>
      <c r="KZ113" s="11">
        <v>0</v>
      </c>
      <c r="LA113" s="11">
        <v>0</v>
      </c>
      <c r="LB113" s="11">
        <v>0</v>
      </c>
      <c r="LC113" s="11">
        <v>0</v>
      </c>
      <c r="LD113" s="11">
        <v>8.6928159731304682</v>
      </c>
      <c r="LE113" s="11">
        <v>0</v>
      </c>
      <c r="LF113" s="11">
        <v>0</v>
      </c>
      <c r="LG113" s="11">
        <v>0</v>
      </c>
      <c r="LH113" s="11">
        <v>0</v>
      </c>
      <c r="LI113" s="11">
        <v>0</v>
      </c>
      <c r="LJ113" s="11">
        <v>0</v>
      </c>
      <c r="LK113" s="11">
        <v>0</v>
      </c>
      <c r="LL113" s="11">
        <v>0</v>
      </c>
      <c r="LM113" s="11">
        <v>0</v>
      </c>
      <c r="LN113" s="11">
        <v>9.0963718497540427</v>
      </c>
      <c r="LO113" s="11">
        <v>0</v>
      </c>
      <c r="LP113" s="11">
        <v>0</v>
      </c>
      <c r="LQ113" s="11">
        <v>0</v>
      </c>
      <c r="LR113" s="11">
        <v>0</v>
      </c>
      <c r="LS113" s="11">
        <v>0</v>
      </c>
      <c r="LT113" s="11">
        <v>0</v>
      </c>
      <c r="LU113" s="11">
        <v>0</v>
      </c>
      <c r="LV113" s="11">
        <v>0</v>
      </c>
      <c r="LW113" s="11">
        <v>0</v>
      </c>
      <c r="LX113" s="11">
        <v>0</v>
      </c>
      <c r="LY113" s="11">
        <v>0</v>
      </c>
      <c r="LZ113" s="11">
        <v>0</v>
      </c>
      <c r="MA113" s="11">
        <v>0</v>
      </c>
      <c r="MB113" s="11">
        <v>0</v>
      </c>
      <c r="MC113" s="11">
        <v>0</v>
      </c>
      <c r="MD113" s="11">
        <v>0</v>
      </c>
      <c r="ME113" s="11">
        <v>0</v>
      </c>
      <c r="MF113" s="11">
        <v>0</v>
      </c>
      <c r="MG113" s="11">
        <v>0</v>
      </c>
      <c r="MH113" s="11">
        <v>0</v>
      </c>
      <c r="MI113" s="11">
        <v>0</v>
      </c>
      <c r="MJ113" s="11">
        <v>0</v>
      </c>
      <c r="MK113" s="11">
        <v>0</v>
      </c>
      <c r="ML113" s="11">
        <v>0</v>
      </c>
      <c r="MM113" s="11">
        <v>0</v>
      </c>
      <c r="MN113" s="11">
        <v>0</v>
      </c>
      <c r="MO113" s="11">
        <v>0</v>
      </c>
      <c r="MP113" s="11">
        <v>0</v>
      </c>
      <c r="MQ113" s="11">
        <v>0</v>
      </c>
      <c r="MR113" s="11">
        <v>0</v>
      </c>
      <c r="MS113" s="11">
        <v>0</v>
      </c>
      <c r="MT113" s="11">
        <v>0</v>
      </c>
      <c r="MU113" s="11">
        <v>0</v>
      </c>
      <c r="MV113" s="11">
        <v>0</v>
      </c>
      <c r="MW113" s="11">
        <v>0</v>
      </c>
      <c r="MX113" s="11">
        <v>0</v>
      </c>
      <c r="MY113" s="11">
        <v>0</v>
      </c>
      <c r="MZ113" s="11">
        <v>0</v>
      </c>
      <c r="NA113" s="11">
        <v>0</v>
      </c>
      <c r="NB113" s="11">
        <v>0</v>
      </c>
      <c r="NC113" s="11">
        <v>0</v>
      </c>
      <c r="ND113" s="11">
        <v>0</v>
      </c>
      <c r="NE113" s="11">
        <v>0</v>
      </c>
      <c r="NF113" s="11">
        <v>0</v>
      </c>
      <c r="NG113" s="11">
        <v>0</v>
      </c>
      <c r="NH113" s="11">
        <v>0</v>
      </c>
      <c r="NI113" s="11">
        <v>0</v>
      </c>
      <c r="NJ113" s="11">
        <v>0</v>
      </c>
      <c r="NK113" s="11">
        <v>4.2896831933130751E-7</v>
      </c>
      <c r="NL113" s="11">
        <v>0</v>
      </c>
      <c r="NM113" s="11">
        <v>0</v>
      </c>
      <c r="NN113" s="11">
        <v>0</v>
      </c>
      <c r="NO113" s="11">
        <v>0</v>
      </c>
      <c r="NP113" s="11">
        <v>0</v>
      </c>
      <c r="NQ113" s="11">
        <v>0</v>
      </c>
      <c r="NR113" s="11">
        <v>0</v>
      </c>
      <c r="NS113" s="11">
        <v>0</v>
      </c>
      <c r="NT113" s="11">
        <v>0</v>
      </c>
      <c r="NU113" s="11">
        <v>0.10024667079447999</v>
      </c>
      <c r="NV113" s="11">
        <v>0</v>
      </c>
      <c r="NW113" s="11">
        <v>0</v>
      </c>
      <c r="NX113" s="11">
        <v>0</v>
      </c>
      <c r="NY113" s="11">
        <v>0</v>
      </c>
      <c r="NZ113" s="11">
        <v>0</v>
      </c>
      <c r="OA113" s="11">
        <v>0</v>
      </c>
      <c r="OB113" s="11">
        <v>0</v>
      </c>
      <c r="OC113" s="11">
        <v>0</v>
      </c>
      <c r="OD113" s="11">
        <v>0</v>
      </c>
      <c r="OE113" s="11">
        <v>15.070028300880905</v>
      </c>
      <c r="OF113" s="11">
        <v>0</v>
      </c>
      <c r="OG113" s="11">
        <v>0</v>
      </c>
      <c r="OH113" s="11">
        <v>126.92200422630567</v>
      </c>
      <c r="OI113" s="11">
        <v>0</v>
      </c>
      <c r="OJ113" s="11">
        <v>0</v>
      </c>
      <c r="OK113" s="11">
        <v>0</v>
      </c>
      <c r="OL113" s="11">
        <v>0</v>
      </c>
      <c r="OM113" s="11">
        <v>0</v>
      </c>
      <c r="ON113" s="11">
        <v>0</v>
      </c>
      <c r="OO113" s="11">
        <v>8.3733403148979839</v>
      </c>
      <c r="OP113" s="11">
        <v>0</v>
      </c>
      <c r="OQ113" s="11">
        <v>0</v>
      </c>
      <c r="OR113" s="11">
        <v>78.869150754011585</v>
      </c>
      <c r="OS113" s="11">
        <v>0</v>
      </c>
      <c r="OT113" s="11">
        <v>0</v>
      </c>
      <c r="OU113" s="11">
        <v>0</v>
      </c>
      <c r="OV113" s="11">
        <v>0</v>
      </c>
      <c r="OW113" s="11">
        <v>0</v>
      </c>
      <c r="OX113" s="11">
        <v>0</v>
      </c>
      <c r="OY113" s="11">
        <v>5.2031816203660188</v>
      </c>
      <c r="OZ113" s="11">
        <v>0</v>
      </c>
      <c r="PA113" s="11">
        <v>0</v>
      </c>
      <c r="PB113" s="11">
        <v>59.324806705168236</v>
      </c>
      <c r="PC113" s="11">
        <v>6.6983770170192164E-2</v>
      </c>
      <c r="PD113" s="11">
        <v>0</v>
      </c>
      <c r="PE113" s="11">
        <v>0</v>
      </c>
      <c r="PF113" s="11">
        <v>0</v>
      </c>
      <c r="PG113" s="11">
        <v>0</v>
      </c>
      <c r="PH113" s="11">
        <v>0</v>
      </c>
      <c r="PI113" s="11">
        <v>68.578024815436351</v>
      </c>
      <c r="PJ113" s="11">
        <v>0</v>
      </c>
      <c r="PK113" s="11">
        <v>0</v>
      </c>
      <c r="PL113" s="11">
        <v>10.917294911785335</v>
      </c>
      <c r="PM113" s="11">
        <v>1.2326741777441469E-2</v>
      </c>
      <c r="PN113" s="11">
        <v>0</v>
      </c>
      <c r="PO113" s="11">
        <v>0</v>
      </c>
      <c r="PP113" s="11">
        <v>0</v>
      </c>
      <c r="PQ113" s="11">
        <v>0</v>
      </c>
      <c r="PR113" s="11">
        <v>0</v>
      </c>
      <c r="PS113" s="11">
        <v>12.620125761195744</v>
      </c>
      <c r="PT113" s="11">
        <v>0</v>
      </c>
      <c r="PU113" s="11">
        <v>0</v>
      </c>
      <c r="PV113" s="11">
        <v>53.722305615413568</v>
      </c>
      <c r="PW113" s="11">
        <v>0</v>
      </c>
      <c r="PX113" s="11">
        <v>0</v>
      </c>
      <c r="PY113" s="11">
        <v>0</v>
      </c>
      <c r="PZ113" s="11">
        <v>0</v>
      </c>
      <c r="QA113" s="11">
        <v>0</v>
      </c>
      <c r="QB113" s="11">
        <v>0</v>
      </c>
      <c r="QC113" s="11">
        <v>0</v>
      </c>
      <c r="QD113" s="11">
        <v>0</v>
      </c>
      <c r="QE113" s="11">
        <v>0</v>
      </c>
      <c r="QF113" s="11">
        <v>7.8566443695395733</v>
      </c>
      <c r="QG113" s="11">
        <v>0</v>
      </c>
      <c r="QH113" s="11">
        <v>0</v>
      </c>
      <c r="QI113" s="11">
        <v>0</v>
      </c>
      <c r="QJ113" s="11">
        <v>0</v>
      </c>
      <c r="QK113" s="11">
        <v>0</v>
      </c>
      <c r="QL113" s="11">
        <v>0</v>
      </c>
      <c r="QM113" s="11">
        <v>0</v>
      </c>
      <c r="QN113" s="11">
        <v>0</v>
      </c>
      <c r="QO113" s="11">
        <v>0</v>
      </c>
      <c r="QP113" s="11">
        <v>41.127117077523636</v>
      </c>
      <c r="QQ113" s="11">
        <v>0</v>
      </c>
      <c r="QR113" s="11">
        <v>0</v>
      </c>
      <c r="QS113" s="11">
        <v>0</v>
      </c>
      <c r="QT113" s="11">
        <v>0</v>
      </c>
      <c r="QU113" s="11">
        <v>0</v>
      </c>
      <c r="QV113" s="11">
        <v>0</v>
      </c>
      <c r="QW113" s="11">
        <v>2.9925012425989066</v>
      </c>
      <c r="QX113" s="11">
        <v>0</v>
      </c>
      <c r="QY113" s="11">
        <v>0</v>
      </c>
      <c r="QZ113" s="11">
        <v>1.1750190139432677</v>
      </c>
      <c r="RA113" s="11">
        <v>0</v>
      </c>
      <c r="RB113" s="11">
        <v>0</v>
      </c>
      <c r="RC113" s="11">
        <v>0</v>
      </c>
      <c r="RD113" s="11">
        <v>0</v>
      </c>
      <c r="RE113" s="11">
        <v>0</v>
      </c>
      <c r="RF113" s="11">
        <v>0</v>
      </c>
      <c r="RG113" s="11">
        <v>8.5497017762624361E-2</v>
      </c>
      <c r="RH113" s="11">
        <v>0</v>
      </c>
      <c r="RI113" s="11">
        <v>0</v>
      </c>
      <c r="RJ113" s="11">
        <v>22.076049943246311</v>
      </c>
      <c r="RK113" s="11">
        <v>0</v>
      </c>
      <c r="RL113" s="11">
        <v>0</v>
      </c>
      <c r="RM113" s="11">
        <v>0</v>
      </c>
      <c r="RN113" s="11">
        <v>0</v>
      </c>
      <c r="RO113" s="11">
        <v>0</v>
      </c>
      <c r="RP113" s="11">
        <v>0</v>
      </c>
      <c r="RQ113" s="11">
        <v>2.6765039727582294</v>
      </c>
      <c r="RR113" s="11">
        <v>0</v>
      </c>
      <c r="RS113" s="11">
        <v>0</v>
      </c>
      <c r="RT113" s="11">
        <v>23.449973261223157</v>
      </c>
      <c r="RU113" s="11">
        <v>0</v>
      </c>
      <c r="RV113" s="11">
        <v>0</v>
      </c>
      <c r="RW113" s="11">
        <v>0</v>
      </c>
      <c r="RX113" s="11">
        <v>0</v>
      </c>
      <c r="RY113" s="11">
        <v>0</v>
      </c>
      <c r="RZ113" s="11">
        <v>0</v>
      </c>
      <c r="SA113" s="11">
        <v>16.408177504039333</v>
      </c>
      <c r="SB113" s="11">
        <v>0</v>
      </c>
      <c r="SC113" s="11">
        <v>0</v>
      </c>
      <c r="SD113" s="11">
        <v>26.545028598511038</v>
      </c>
      <c r="SE113" s="11">
        <v>0</v>
      </c>
      <c r="SF113" s="11">
        <v>0</v>
      </c>
      <c r="SG113" s="11">
        <v>0</v>
      </c>
      <c r="SH113" s="11">
        <v>0</v>
      </c>
      <c r="SI113" s="11">
        <v>0</v>
      </c>
      <c r="SJ113" s="11">
        <v>0</v>
      </c>
      <c r="SK113" s="11">
        <v>18.573818240313461</v>
      </c>
      <c r="SL113" s="11">
        <v>0</v>
      </c>
      <c r="SM113" s="11">
        <v>0</v>
      </c>
      <c r="SN113" s="11">
        <v>0</v>
      </c>
      <c r="SO113" s="11">
        <v>0</v>
      </c>
      <c r="SP113" s="11">
        <v>0</v>
      </c>
      <c r="SQ113" s="11">
        <v>0</v>
      </c>
      <c r="SR113" s="11">
        <v>0</v>
      </c>
      <c r="SS113" s="11">
        <v>0</v>
      </c>
      <c r="ST113" s="11">
        <v>0</v>
      </c>
      <c r="SU113" s="11">
        <v>29.617999999999999</v>
      </c>
      <c r="SV113" s="11">
        <v>0</v>
      </c>
      <c r="SW113" s="11">
        <v>0</v>
      </c>
      <c r="SX113" s="11">
        <v>18.112455339258066</v>
      </c>
      <c r="SY113" s="11">
        <v>0</v>
      </c>
      <c r="SZ113" s="11">
        <v>0</v>
      </c>
      <c r="TA113" s="11">
        <v>0</v>
      </c>
      <c r="TB113" s="11">
        <v>0</v>
      </c>
      <c r="TC113" s="11">
        <v>0</v>
      </c>
      <c r="TD113" s="11">
        <v>0</v>
      </c>
      <c r="TE113" s="11">
        <v>0</v>
      </c>
      <c r="TF113" s="11">
        <v>0</v>
      </c>
      <c r="TG113" s="11">
        <v>0</v>
      </c>
      <c r="TH113" s="11">
        <v>0.52534872716774406</v>
      </c>
      <c r="TI113" s="11">
        <v>0</v>
      </c>
      <c r="TJ113" s="11">
        <v>0</v>
      </c>
      <c r="TK113" s="11">
        <v>0</v>
      </c>
      <c r="TL113" s="11">
        <v>0</v>
      </c>
      <c r="TM113" s="11">
        <v>0</v>
      </c>
      <c r="TN113" s="11">
        <v>0</v>
      </c>
      <c r="TO113" s="11">
        <v>0</v>
      </c>
      <c r="TP113" s="11">
        <v>0</v>
      </c>
      <c r="TQ113" s="11">
        <v>0</v>
      </c>
      <c r="TR113" s="11">
        <v>0</v>
      </c>
      <c r="TS113" s="11">
        <v>0</v>
      </c>
      <c r="TT113" s="11">
        <v>0</v>
      </c>
      <c r="TU113" s="11">
        <v>0</v>
      </c>
      <c r="TV113" s="11">
        <v>0</v>
      </c>
      <c r="TW113" s="11">
        <v>0</v>
      </c>
      <c r="TX113" s="11">
        <v>0</v>
      </c>
      <c r="TY113" s="11">
        <v>0</v>
      </c>
      <c r="TZ113" s="11">
        <v>0</v>
      </c>
      <c r="UA113" s="11">
        <v>0</v>
      </c>
      <c r="UB113" s="11">
        <v>0</v>
      </c>
      <c r="UC113" s="11">
        <v>0</v>
      </c>
      <c r="UD113" s="11">
        <v>0</v>
      </c>
      <c r="UE113" s="11">
        <v>0</v>
      </c>
      <c r="UF113" s="11">
        <v>0</v>
      </c>
      <c r="UG113" s="11">
        <v>0</v>
      </c>
      <c r="UH113" s="11">
        <v>0</v>
      </c>
      <c r="UI113" s="11">
        <v>0</v>
      </c>
      <c r="UJ113" s="11">
        <v>0</v>
      </c>
      <c r="UK113" s="11">
        <v>0</v>
      </c>
      <c r="UL113" s="11">
        <v>0</v>
      </c>
      <c r="UM113" s="11">
        <v>0</v>
      </c>
      <c r="UN113" s="11">
        <v>0</v>
      </c>
      <c r="UO113" s="11">
        <v>0</v>
      </c>
      <c r="UP113" s="11">
        <v>0</v>
      </c>
      <c r="UQ113" s="11">
        <v>0</v>
      </c>
      <c r="UR113" s="11">
        <v>0</v>
      </c>
      <c r="US113" s="11">
        <v>0</v>
      </c>
      <c r="UT113" s="11">
        <v>0</v>
      </c>
      <c r="UU113" s="11">
        <v>0</v>
      </c>
      <c r="UV113" s="11">
        <v>0</v>
      </c>
      <c r="UW113" s="11">
        <v>0</v>
      </c>
      <c r="UX113" s="11">
        <v>0</v>
      </c>
      <c r="UY113" s="11">
        <v>0</v>
      </c>
      <c r="UZ113" s="11">
        <v>0</v>
      </c>
      <c r="VA113" s="11">
        <v>0</v>
      </c>
      <c r="VB113" s="11">
        <v>0</v>
      </c>
      <c r="VC113" s="11">
        <v>0</v>
      </c>
      <c r="VD113" s="11">
        <v>0</v>
      </c>
      <c r="VE113" s="11">
        <v>0</v>
      </c>
      <c r="VF113" s="11">
        <v>0</v>
      </c>
      <c r="VG113" s="11">
        <v>0</v>
      </c>
      <c r="VH113" s="11">
        <v>0</v>
      </c>
      <c r="VI113" s="11">
        <v>0</v>
      </c>
      <c r="VJ113" s="11">
        <v>0</v>
      </c>
      <c r="VK113" s="11">
        <v>0</v>
      </c>
      <c r="VL113" s="11">
        <v>0</v>
      </c>
      <c r="VM113" s="11">
        <v>0</v>
      </c>
      <c r="VN113" s="11">
        <v>0</v>
      </c>
      <c r="VO113" s="11">
        <v>0</v>
      </c>
      <c r="VP113" s="11">
        <v>0</v>
      </c>
      <c r="VQ113" s="11">
        <v>0</v>
      </c>
      <c r="VR113" s="11">
        <v>0</v>
      </c>
      <c r="VS113" s="11">
        <v>0</v>
      </c>
      <c r="VT113" s="11">
        <v>0</v>
      </c>
      <c r="VU113" s="11">
        <v>0</v>
      </c>
      <c r="VV113" s="11">
        <v>0</v>
      </c>
      <c r="VW113" s="11">
        <v>0</v>
      </c>
      <c r="VX113" s="11">
        <v>0</v>
      </c>
      <c r="VY113" s="11">
        <v>0</v>
      </c>
      <c r="VZ113" s="11">
        <v>0</v>
      </c>
      <c r="WA113" s="11">
        <v>0</v>
      </c>
      <c r="WB113" s="11">
        <v>0</v>
      </c>
      <c r="WC113" s="11">
        <v>0</v>
      </c>
      <c r="WD113" s="11">
        <v>0</v>
      </c>
      <c r="WE113" s="11">
        <v>0</v>
      </c>
      <c r="WF113" s="11">
        <v>0</v>
      </c>
      <c r="WG113" s="11">
        <v>0</v>
      </c>
      <c r="WH113" s="11">
        <v>0</v>
      </c>
      <c r="WI113" s="11">
        <v>0</v>
      </c>
      <c r="WJ113" s="11">
        <v>0</v>
      </c>
      <c r="WK113" s="11">
        <v>0</v>
      </c>
      <c r="WL113" s="11">
        <v>0</v>
      </c>
      <c r="WM113" s="11">
        <v>0</v>
      </c>
      <c r="WN113" s="11">
        <v>0</v>
      </c>
      <c r="WO113" s="11">
        <v>0</v>
      </c>
      <c r="WP113" s="11">
        <v>0</v>
      </c>
      <c r="WQ113" s="11">
        <v>0</v>
      </c>
      <c r="WR113" s="11">
        <v>0</v>
      </c>
      <c r="WS113" s="11">
        <v>0</v>
      </c>
      <c r="WT113" s="11">
        <v>3.307600267089545</v>
      </c>
      <c r="WU113" s="11">
        <v>0</v>
      </c>
      <c r="WV113" s="11">
        <v>0</v>
      </c>
      <c r="WW113" s="11">
        <v>0</v>
      </c>
      <c r="WX113" s="11">
        <v>0</v>
      </c>
      <c r="WY113" s="11">
        <v>0</v>
      </c>
      <c r="WZ113" s="11">
        <v>0</v>
      </c>
      <c r="XA113" s="11">
        <v>84.346890837540997</v>
      </c>
      <c r="XB113" s="11">
        <v>0</v>
      </c>
      <c r="XC113" s="11">
        <v>0</v>
      </c>
      <c r="XD113" s="11">
        <v>6.0961871463419843</v>
      </c>
      <c r="XE113" s="11">
        <v>0</v>
      </c>
      <c r="XF113" s="11">
        <v>0</v>
      </c>
      <c r="XG113" s="11">
        <v>0</v>
      </c>
      <c r="XH113" s="11">
        <v>0</v>
      </c>
      <c r="XI113" s="11">
        <v>0</v>
      </c>
      <c r="XJ113" s="11">
        <v>0</v>
      </c>
      <c r="XK113" s="11">
        <v>155.45845635397254</v>
      </c>
      <c r="XL113" s="11">
        <v>0</v>
      </c>
      <c r="XM113" s="11">
        <v>0</v>
      </c>
      <c r="XN113" s="11">
        <v>86.039500000000004</v>
      </c>
      <c r="XO113" s="11">
        <v>59.242230000000006</v>
      </c>
      <c r="XP113" s="11">
        <v>145.28173000000001</v>
      </c>
    </row>
    <row r="114" spans="1:640">
      <c r="A114" s="6">
        <v>584</v>
      </c>
      <c r="B114" s="3" t="s">
        <v>231</v>
      </c>
      <c r="C114" s="8">
        <f t="shared" si="13"/>
        <v>24.79515738834851</v>
      </c>
      <c r="D114" s="8">
        <f t="shared" si="14"/>
        <v>76.793494960213579</v>
      </c>
      <c r="E114" s="60">
        <f t="shared" si="17"/>
        <v>101.58865234856209</v>
      </c>
      <c r="F114" s="9">
        <f t="shared" si="15"/>
        <v>7.7264811116429666</v>
      </c>
      <c r="G114" s="9">
        <f t="shared" si="16"/>
        <v>141.53690866371494</v>
      </c>
      <c r="H114" s="9">
        <f t="shared" si="18"/>
        <v>149.26338977535789</v>
      </c>
      <c r="I114" s="10">
        <f t="shared" si="19"/>
        <v>32.521638499991475</v>
      </c>
      <c r="J114" s="10">
        <f t="shared" si="20"/>
        <v>218.33040362392853</v>
      </c>
      <c r="K114" s="10">
        <f t="shared" si="21"/>
        <v>250.85204212392</v>
      </c>
      <c r="L114" s="57">
        <v>24.791217166573794</v>
      </c>
      <c r="M114" s="57">
        <v>3.9402217747171861E-3</v>
      </c>
      <c r="N114" s="57">
        <v>0</v>
      </c>
      <c r="O114" s="57">
        <v>0</v>
      </c>
      <c r="P114" s="57">
        <v>0</v>
      </c>
      <c r="Q114" s="57">
        <v>0</v>
      </c>
      <c r="R114" s="57">
        <v>76.793494960213579</v>
      </c>
      <c r="S114" s="57">
        <v>0</v>
      </c>
      <c r="T114" s="57">
        <v>0</v>
      </c>
      <c r="U114" s="58">
        <v>7.7257560091854698</v>
      </c>
      <c r="V114" s="58">
        <v>7.2510245749655706E-4</v>
      </c>
      <c r="W114" s="58">
        <v>0</v>
      </c>
      <c r="X114" s="58">
        <v>0</v>
      </c>
      <c r="Y114" s="58">
        <v>0</v>
      </c>
      <c r="Z114" s="58">
        <v>0</v>
      </c>
      <c r="AA114" s="58">
        <v>141.53690866371494</v>
      </c>
      <c r="AB114" s="58">
        <v>0</v>
      </c>
      <c r="AC114" s="58">
        <v>0</v>
      </c>
      <c r="AD114" s="59">
        <f t="shared" si="24"/>
        <v>32.516973175759261</v>
      </c>
      <c r="AE114" s="59">
        <f t="shared" si="24"/>
        <v>4.6653242322137432E-3</v>
      </c>
      <c r="AF114" s="59">
        <f t="shared" si="24"/>
        <v>0</v>
      </c>
      <c r="AG114" s="59">
        <f t="shared" si="23"/>
        <v>0</v>
      </c>
      <c r="AH114" s="59">
        <f t="shared" si="23"/>
        <v>0</v>
      </c>
      <c r="AI114" s="59">
        <f t="shared" si="23"/>
        <v>0</v>
      </c>
      <c r="AJ114" s="59">
        <f t="shared" si="22"/>
        <v>218.33040362392853</v>
      </c>
      <c r="AK114" s="59">
        <f t="shared" si="22"/>
        <v>0</v>
      </c>
      <c r="AL114" s="59">
        <f t="shared" si="22"/>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c r="CS114" s="11">
        <v>0</v>
      </c>
      <c r="CT114" s="11">
        <v>0</v>
      </c>
      <c r="CU114" s="11">
        <v>0</v>
      </c>
      <c r="CV114" s="11">
        <v>0</v>
      </c>
      <c r="CW114" s="11">
        <v>0</v>
      </c>
      <c r="CX114" s="11">
        <v>0</v>
      </c>
      <c r="CY114" s="11">
        <v>0</v>
      </c>
      <c r="CZ114" s="11">
        <v>0</v>
      </c>
      <c r="DA114" s="11">
        <v>0</v>
      </c>
      <c r="DB114" s="11">
        <v>0</v>
      </c>
      <c r="DC114" s="11">
        <v>0</v>
      </c>
      <c r="DD114" s="11">
        <v>0</v>
      </c>
      <c r="DE114" s="11">
        <v>0</v>
      </c>
      <c r="DF114" s="11">
        <v>0</v>
      </c>
      <c r="DG114" s="11">
        <v>0</v>
      </c>
      <c r="DH114" s="11">
        <v>0</v>
      </c>
      <c r="DI114" s="11">
        <v>0</v>
      </c>
      <c r="DJ114" s="11">
        <v>0</v>
      </c>
      <c r="DK114" s="11">
        <v>0</v>
      </c>
      <c r="DL114" s="11">
        <v>0</v>
      </c>
      <c r="DM114" s="11">
        <v>0</v>
      </c>
      <c r="DN114" s="11">
        <v>0</v>
      </c>
      <c r="DO114" s="11">
        <v>0</v>
      </c>
      <c r="DP114" s="11">
        <v>0</v>
      </c>
      <c r="DQ114" s="11">
        <v>0</v>
      </c>
      <c r="DR114" s="11">
        <v>0</v>
      </c>
      <c r="DS114" s="11">
        <v>0</v>
      </c>
      <c r="DT114" s="11">
        <v>0</v>
      </c>
      <c r="DU114" s="11">
        <v>0</v>
      </c>
      <c r="DV114" s="11">
        <v>0</v>
      </c>
      <c r="DW114" s="11">
        <v>0</v>
      </c>
      <c r="DX114" s="11">
        <v>0</v>
      </c>
      <c r="DY114" s="11">
        <v>0</v>
      </c>
      <c r="DZ114" s="11">
        <v>0</v>
      </c>
      <c r="EA114" s="11">
        <v>0</v>
      </c>
      <c r="EB114" s="11">
        <v>0</v>
      </c>
      <c r="EC114" s="11">
        <v>0</v>
      </c>
      <c r="ED114" s="11">
        <v>0</v>
      </c>
      <c r="EE114" s="11">
        <v>0</v>
      </c>
      <c r="EF114" s="11">
        <v>0</v>
      </c>
      <c r="EG114" s="11">
        <v>0</v>
      </c>
      <c r="EH114" s="11">
        <v>0</v>
      </c>
      <c r="EI114" s="11">
        <v>0</v>
      </c>
      <c r="EJ114" s="11">
        <v>0</v>
      </c>
      <c r="EK114" s="11">
        <v>0</v>
      </c>
      <c r="EL114" s="11">
        <v>0</v>
      </c>
      <c r="EM114" s="11">
        <v>0</v>
      </c>
      <c r="EN114" s="11">
        <v>0</v>
      </c>
      <c r="EO114" s="11">
        <v>0</v>
      </c>
      <c r="EP114" s="11">
        <v>0</v>
      </c>
      <c r="EQ114" s="11">
        <v>0</v>
      </c>
      <c r="ER114" s="11">
        <v>0</v>
      </c>
      <c r="ES114" s="11">
        <v>0</v>
      </c>
      <c r="ET114" s="11">
        <v>0</v>
      </c>
      <c r="EU114" s="11">
        <v>0</v>
      </c>
      <c r="EV114" s="11">
        <v>0</v>
      </c>
      <c r="EW114" s="11">
        <v>0</v>
      </c>
      <c r="EX114" s="11">
        <v>0</v>
      </c>
      <c r="EY114" s="11">
        <v>0</v>
      </c>
      <c r="EZ114" s="11">
        <v>0</v>
      </c>
      <c r="FA114" s="11">
        <v>0</v>
      </c>
      <c r="FB114" s="11">
        <v>0</v>
      </c>
      <c r="FC114" s="11">
        <v>0</v>
      </c>
      <c r="FD114" s="11">
        <v>0</v>
      </c>
      <c r="FE114" s="11">
        <v>0</v>
      </c>
      <c r="FF114" s="11">
        <v>0</v>
      </c>
      <c r="FG114" s="11">
        <v>0</v>
      </c>
      <c r="FH114" s="11">
        <v>0</v>
      </c>
      <c r="FI114" s="11">
        <v>0</v>
      </c>
      <c r="FJ114" s="11">
        <v>0</v>
      </c>
      <c r="FK114" s="11">
        <v>0</v>
      </c>
      <c r="FL114" s="11">
        <v>0</v>
      </c>
      <c r="FM114" s="11">
        <v>0</v>
      </c>
      <c r="FN114" s="11">
        <v>0</v>
      </c>
      <c r="FO114" s="11">
        <v>0</v>
      </c>
      <c r="FP114" s="11">
        <v>0</v>
      </c>
      <c r="FQ114" s="11">
        <v>0</v>
      </c>
      <c r="FR114" s="11">
        <v>0</v>
      </c>
      <c r="FS114" s="11">
        <v>0</v>
      </c>
      <c r="FT114" s="11">
        <v>0</v>
      </c>
      <c r="FU114" s="11">
        <v>0</v>
      </c>
      <c r="FV114" s="11">
        <v>0</v>
      </c>
      <c r="FW114" s="11">
        <v>0</v>
      </c>
      <c r="FX114" s="11">
        <v>0</v>
      </c>
      <c r="FY114" s="11">
        <v>0</v>
      </c>
      <c r="FZ114" s="11">
        <v>0</v>
      </c>
      <c r="GA114" s="11">
        <v>0</v>
      </c>
      <c r="GB114" s="11">
        <v>0</v>
      </c>
      <c r="GC114" s="11">
        <v>0</v>
      </c>
      <c r="GD114" s="11">
        <v>0</v>
      </c>
      <c r="GE114" s="11">
        <v>0</v>
      </c>
      <c r="GF114" s="11">
        <v>0</v>
      </c>
      <c r="GG114" s="11">
        <v>0</v>
      </c>
      <c r="GH114" s="11">
        <v>0</v>
      </c>
      <c r="GI114" s="11">
        <v>0</v>
      </c>
      <c r="GJ114" s="11">
        <v>0</v>
      </c>
      <c r="GK114" s="11">
        <v>0</v>
      </c>
      <c r="GL114" s="11">
        <v>0</v>
      </c>
      <c r="GM114" s="11">
        <v>0</v>
      </c>
      <c r="GN114" s="11">
        <v>0</v>
      </c>
      <c r="GO114" s="11">
        <v>0</v>
      </c>
      <c r="GP114" s="11">
        <v>0</v>
      </c>
      <c r="GQ114" s="11">
        <v>1.47</v>
      </c>
      <c r="GR114" s="11">
        <v>0</v>
      </c>
      <c r="GS114" s="11">
        <v>0</v>
      </c>
      <c r="GT114" s="11">
        <v>0</v>
      </c>
      <c r="GU114" s="11">
        <v>0</v>
      </c>
      <c r="GV114" s="11">
        <v>0</v>
      </c>
      <c r="GW114" s="11">
        <v>0</v>
      </c>
      <c r="GX114" s="11">
        <v>0</v>
      </c>
      <c r="GY114" s="11">
        <v>0</v>
      </c>
      <c r="GZ114" s="11">
        <v>0</v>
      </c>
      <c r="HA114" s="11">
        <v>0</v>
      </c>
      <c r="HB114" s="11">
        <v>0</v>
      </c>
      <c r="HC114" s="11">
        <v>0</v>
      </c>
      <c r="HD114" s="11">
        <v>0</v>
      </c>
      <c r="HE114" s="11">
        <v>0</v>
      </c>
      <c r="HF114" s="11">
        <v>0</v>
      </c>
      <c r="HG114" s="11">
        <v>0</v>
      </c>
      <c r="HH114" s="11">
        <v>0</v>
      </c>
      <c r="HI114" s="11">
        <v>0</v>
      </c>
      <c r="HJ114" s="11">
        <v>0</v>
      </c>
      <c r="HK114" s="11">
        <v>0</v>
      </c>
      <c r="HL114" s="11">
        <v>0</v>
      </c>
      <c r="HM114" s="11">
        <v>0</v>
      </c>
      <c r="HN114" s="11">
        <v>0</v>
      </c>
      <c r="HO114" s="11">
        <v>0</v>
      </c>
      <c r="HP114" s="11">
        <v>0</v>
      </c>
      <c r="HQ114" s="11">
        <v>0</v>
      </c>
      <c r="HR114" s="11">
        <v>0</v>
      </c>
      <c r="HS114" s="11">
        <v>0</v>
      </c>
      <c r="HT114" s="11">
        <v>0</v>
      </c>
      <c r="HU114" s="11">
        <v>0</v>
      </c>
      <c r="HV114" s="11">
        <v>0</v>
      </c>
      <c r="HW114" s="11">
        <v>0</v>
      </c>
      <c r="HX114" s="11">
        <v>0</v>
      </c>
      <c r="HY114" s="11">
        <v>0</v>
      </c>
      <c r="HZ114" s="11">
        <v>0</v>
      </c>
      <c r="IA114" s="11">
        <v>0</v>
      </c>
      <c r="IB114" s="11">
        <v>0</v>
      </c>
      <c r="IC114" s="11">
        <v>0</v>
      </c>
      <c r="ID114" s="11">
        <v>0</v>
      </c>
      <c r="IE114" s="11">
        <v>0</v>
      </c>
      <c r="IF114" s="11">
        <v>0</v>
      </c>
      <c r="IG114" s="11">
        <v>0</v>
      </c>
      <c r="IH114" s="11">
        <v>0</v>
      </c>
      <c r="II114" s="11">
        <v>0</v>
      </c>
      <c r="IJ114" s="11">
        <v>0</v>
      </c>
      <c r="IK114" s="11">
        <v>0</v>
      </c>
      <c r="IL114" s="11">
        <v>0</v>
      </c>
      <c r="IM114" s="11">
        <v>0</v>
      </c>
      <c r="IN114" s="11">
        <v>0</v>
      </c>
      <c r="IO114" s="11">
        <v>0</v>
      </c>
      <c r="IP114" s="11">
        <v>0</v>
      </c>
      <c r="IQ114" s="11">
        <v>0</v>
      </c>
      <c r="IR114" s="11">
        <v>0</v>
      </c>
      <c r="IS114" s="11">
        <v>0</v>
      </c>
      <c r="IT114" s="11">
        <v>0</v>
      </c>
      <c r="IU114" s="11">
        <v>0</v>
      </c>
      <c r="IV114" s="11">
        <v>0</v>
      </c>
      <c r="IW114" s="11">
        <v>0</v>
      </c>
      <c r="IX114" s="11">
        <v>0</v>
      </c>
      <c r="IY114" s="11">
        <v>0</v>
      </c>
      <c r="IZ114" s="11">
        <v>0</v>
      </c>
      <c r="JA114" s="11">
        <v>0</v>
      </c>
      <c r="JB114" s="11">
        <v>0</v>
      </c>
      <c r="JC114" s="11">
        <v>0</v>
      </c>
      <c r="JD114" s="11">
        <v>0</v>
      </c>
      <c r="JE114" s="11">
        <v>0</v>
      </c>
      <c r="JF114" s="11">
        <v>0</v>
      </c>
      <c r="JG114" s="11">
        <v>0</v>
      </c>
      <c r="JH114" s="11">
        <v>0</v>
      </c>
      <c r="JI114" s="11">
        <v>0</v>
      </c>
      <c r="JJ114" s="11">
        <v>0</v>
      </c>
      <c r="JK114" s="11">
        <v>0</v>
      </c>
      <c r="JL114" s="11">
        <v>0</v>
      </c>
      <c r="JM114" s="11">
        <v>0</v>
      </c>
      <c r="JN114" s="11">
        <v>0</v>
      </c>
      <c r="JO114" s="11">
        <v>0</v>
      </c>
      <c r="JP114" s="11">
        <v>0</v>
      </c>
      <c r="JQ114" s="11">
        <v>0</v>
      </c>
      <c r="JR114" s="11">
        <v>0</v>
      </c>
      <c r="JS114" s="11">
        <v>0</v>
      </c>
      <c r="JT114" s="11">
        <v>0</v>
      </c>
      <c r="JU114" s="11">
        <v>0</v>
      </c>
      <c r="JV114" s="11">
        <v>0</v>
      </c>
      <c r="JW114" s="11">
        <v>0</v>
      </c>
      <c r="JX114" s="11">
        <v>0</v>
      </c>
      <c r="JY114" s="11">
        <v>0</v>
      </c>
      <c r="JZ114" s="11">
        <v>0</v>
      </c>
      <c r="KA114" s="11">
        <v>0</v>
      </c>
      <c r="KB114" s="11">
        <v>0</v>
      </c>
      <c r="KC114" s="11">
        <v>0</v>
      </c>
      <c r="KD114" s="11">
        <v>0</v>
      </c>
      <c r="KE114" s="11">
        <v>0</v>
      </c>
      <c r="KF114" s="11">
        <v>0</v>
      </c>
      <c r="KG114" s="11">
        <v>0</v>
      </c>
      <c r="KH114" s="11">
        <v>0</v>
      </c>
      <c r="KI114" s="11">
        <v>0</v>
      </c>
      <c r="KJ114" s="11">
        <v>0</v>
      </c>
      <c r="KK114" s="11">
        <v>0</v>
      </c>
      <c r="KL114" s="11">
        <v>0</v>
      </c>
      <c r="KM114" s="11">
        <v>0</v>
      </c>
      <c r="KN114" s="11">
        <v>0</v>
      </c>
      <c r="KO114" s="11">
        <v>0</v>
      </c>
      <c r="KP114" s="11">
        <v>0</v>
      </c>
      <c r="KQ114" s="11">
        <v>0</v>
      </c>
      <c r="KR114" s="11">
        <v>0</v>
      </c>
      <c r="KS114" s="11">
        <v>0</v>
      </c>
      <c r="KT114" s="11">
        <v>0</v>
      </c>
      <c r="KU114" s="11">
        <v>0</v>
      </c>
      <c r="KV114" s="11">
        <v>0</v>
      </c>
      <c r="KW114" s="11">
        <v>0</v>
      </c>
      <c r="KX114" s="11">
        <v>0</v>
      </c>
      <c r="KY114" s="11">
        <v>0</v>
      </c>
      <c r="KZ114" s="11">
        <v>0</v>
      </c>
      <c r="LA114" s="11">
        <v>0</v>
      </c>
      <c r="LB114" s="11">
        <v>0</v>
      </c>
      <c r="LC114" s="11">
        <v>0</v>
      </c>
      <c r="LD114" s="11">
        <v>0</v>
      </c>
      <c r="LE114" s="11">
        <v>0</v>
      </c>
      <c r="LF114" s="11">
        <v>0</v>
      </c>
      <c r="LG114" s="11">
        <v>0</v>
      </c>
      <c r="LH114" s="11">
        <v>0</v>
      </c>
      <c r="LI114" s="11">
        <v>0</v>
      </c>
      <c r="LJ114" s="11">
        <v>0</v>
      </c>
      <c r="LK114" s="11">
        <v>0</v>
      </c>
      <c r="LL114" s="11">
        <v>0</v>
      </c>
      <c r="LM114" s="11">
        <v>0</v>
      </c>
      <c r="LN114" s="11">
        <v>0</v>
      </c>
      <c r="LO114" s="11">
        <v>0</v>
      </c>
      <c r="LP114" s="11">
        <v>0</v>
      </c>
      <c r="LQ114" s="11">
        <v>0</v>
      </c>
      <c r="LR114" s="11">
        <v>0</v>
      </c>
      <c r="LS114" s="11">
        <v>0</v>
      </c>
      <c r="LT114" s="11">
        <v>0</v>
      </c>
      <c r="LU114" s="11">
        <v>0</v>
      </c>
      <c r="LV114" s="11">
        <v>0</v>
      </c>
      <c r="LW114" s="11">
        <v>0</v>
      </c>
      <c r="LX114" s="11">
        <v>0</v>
      </c>
      <c r="LY114" s="11">
        <v>0</v>
      </c>
      <c r="LZ114" s="11">
        <v>0</v>
      </c>
      <c r="MA114" s="11">
        <v>0</v>
      </c>
      <c r="MB114" s="11">
        <v>0</v>
      </c>
      <c r="MC114" s="11">
        <v>0</v>
      </c>
      <c r="MD114" s="11">
        <v>0</v>
      </c>
      <c r="ME114" s="11">
        <v>0</v>
      </c>
      <c r="MF114" s="11">
        <v>0</v>
      </c>
      <c r="MG114" s="11">
        <v>0</v>
      </c>
      <c r="MH114" s="11">
        <v>0</v>
      </c>
      <c r="MI114" s="11">
        <v>0</v>
      </c>
      <c r="MJ114" s="11">
        <v>0</v>
      </c>
      <c r="MK114" s="11">
        <v>0</v>
      </c>
      <c r="ML114" s="11">
        <v>0</v>
      </c>
      <c r="MM114" s="11">
        <v>0</v>
      </c>
      <c r="MN114" s="11">
        <v>0</v>
      </c>
      <c r="MO114" s="11">
        <v>0</v>
      </c>
      <c r="MP114" s="11">
        <v>0</v>
      </c>
      <c r="MQ114" s="11">
        <v>0</v>
      </c>
      <c r="MR114" s="11">
        <v>0</v>
      </c>
      <c r="MS114" s="11">
        <v>0</v>
      </c>
      <c r="MT114" s="11">
        <v>0</v>
      </c>
      <c r="MU114" s="11">
        <v>0</v>
      </c>
      <c r="MV114" s="11">
        <v>0</v>
      </c>
      <c r="MW114" s="11">
        <v>0</v>
      </c>
      <c r="MX114" s="11">
        <v>0</v>
      </c>
      <c r="MY114" s="11">
        <v>0</v>
      </c>
      <c r="MZ114" s="11">
        <v>0</v>
      </c>
      <c r="NA114" s="11">
        <v>0</v>
      </c>
      <c r="NB114" s="11">
        <v>0</v>
      </c>
      <c r="NC114" s="11">
        <v>0</v>
      </c>
      <c r="ND114" s="11">
        <v>0</v>
      </c>
      <c r="NE114" s="11">
        <v>0</v>
      </c>
      <c r="NF114" s="11">
        <v>0</v>
      </c>
      <c r="NG114" s="11">
        <v>0</v>
      </c>
      <c r="NH114" s="11">
        <v>0</v>
      </c>
      <c r="NI114" s="11">
        <v>0</v>
      </c>
      <c r="NJ114" s="11">
        <v>0</v>
      </c>
      <c r="NK114" s="11">
        <v>0</v>
      </c>
      <c r="NL114" s="11">
        <v>0</v>
      </c>
      <c r="NM114" s="11">
        <v>0</v>
      </c>
      <c r="NN114" s="11">
        <v>0</v>
      </c>
      <c r="NO114" s="11">
        <v>0</v>
      </c>
      <c r="NP114" s="11">
        <v>0</v>
      </c>
      <c r="NQ114" s="11">
        <v>0</v>
      </c>
      <c r="NR114" s="11">
        <v>0</v>
      </c>
      <c r="NS114" s="11">
        <v>0</v>
      </c>
      <c r="NT114" s="11">
        <v>0</v>
      </c>
      <c r="NU114" s="11">
        <v>0</v>
      </c>
      <c r="NV114" s="11">
        <v>0</v>
      </c>
      <c r="NW114" s="11">
        <v>0</v>
      </c>
      <c r="NX114" s="11">
        <v>0</v>
      </c>
      <c r="NY114" s="11">
        <v>0</v>
      </c>
      <c r="NZ114" s="11">
        <v>0</v>
      </c>
      <c r="OA114" s="11">
        <v>0</v>
      </c>
      <c r="OB114" s="11">
        <v>0</v>
      </c>
      <c r="OC114" s="11">
        <v>0</v>
      </c>
      <c r="OD114" s="11">
        <v>0</v>
      </c>
      <c r="OE114" s="11">
        <v>0</v>
      </c>
      <c r="OF114" s="11">
        <v>0</v>
      </c>
      <c r="OG114" s="11">
        <v>0</v>
      </c>
      <c r="OH114" s="11">
        <v>7.4660970426382942</v>
      </c>
      <c r="OI114" s="11">
        <v>0</v>
      </c>
      <c r="OJ114" s="11">
        <v>0</v>
      </c>
      <c r="OK114" s="11">
        <v>0</v>
      </c>
      <c r="OL114" s="11">
        <v>0</v>
      </c>
      <c r="OM114" s="11">
        <v>0</v>
      </c>
      <c r="ON114" s="11">
        <v>0</v>
      </c>
      <c r="OO114" s="11">
        <v>0</v>
      </c>
      <c r="OP114" s="11">
        <v>0</v>
      </c>
      <c r="OQ114" s="11">
        <v>0</v>
      </c>
      <c r="OR114" s="11">
        <v>4.639421956731729</v>
      </c>
      <c r="OS114" s="11">
        <v>0</v>
      </c>
      <c r="OT114" s="11">
        <v>0</v>
      </c>
      <c r="OU114" s="11">
        <v>0</v>
      </c>
      <c r="OV114" s="11">
        <v>0</v>
      </c>
      <c r="OW114" s="11">
        <v>0</v>
      </c>
      <c r="OX114" s="11">
        <v>0</v>
      </c>
      <c r="OY114" s="11">
        <v>0</v>
      </c>
      <c r="OZ114" s="11">
        <v>0</v>
      </c>
      <c r="PA114" s="11">
        <v>0</v>
      </c>
      <c r="PB114" s="11">
        <v>3.4897018779392415</v>
      </c>
      <c r="PC114" s="11">
        <v>3.9402217747171861E-3</v>
      </c>
      <c r="PD114" s="11">
        <v>0</v>
      </c>
      <c r="PE114" s="11">
        <v>0</v>
      </c>
      <c r="PF114" s="11">
        <v>0</v>
      </c>
      <c r="PG114" s="11">
        <v>0</v>
      </c>
      <c r="PH114" s="11">
        <v>0</v>
      </c>
      <c r="PI114" s="11">
        <v>0</v>
      </c>
      <c r="PJ114" s="11">
        <v>0</v>
      </c>
      <c r="PK114" s="11">
        <v>0</v>
      </c>
      <c r="PL114" s="11">
        <v>0.6421951738505165</v>
      </c>
      <c r="PM114" s="11">
        <v>7.2510245749655706E-4</v>
      </c>
      <c r="PN114" s="11">
        <v>0</v>
      </c>
      <c r="PO114" s="11">
        <v>0</v>
      </c>
      <c r="PP114" s="11">
        <v>0</v>
      </c>
      <c r="PQ114" s="11">
        <v>0</v>
      </c>
      <c r="PR114" s="11">
        <v>0</v>
      </c>
      <c r="PS114" s="11">
        <v>0</v>
      </c>
      <c r="PT114" s="11">
        <v>0</v>
      </c>
      <c r="PU114" s="11">
        <v>0</v>
      </c>
      <c r="PV114" s="11">
        <v>3.159991960618588</v>
      </c>
      <c r="PW114" s="11">
        <v>0</v>
      </c>
      <c r="PX114" s="11">
        <v>0</v>
      </c>
      <c r="PY114" s="11">
        <v>0</v>
      </c>
      <c r="PZ114" s="11">
        <v>0</v>
      </c>
      <c r="QA114" s="11">
        <v>0</v>
      </c>
      <c r="QB114" s="11">
        <v>0</v>
      </c>
      <c r="QC114" s="11">
        <v>0</v>
      </c>
      <c r="QD114" s="11">
        <v>0</v>
      </c>
      <c r="QE114" s="11">
        <v>0</v>
      </c>
      <c r="QF114" s="11">
        <v>0.46213454096544215</v>
      </c>
      <c r="QG114" s="11">
        <v>0</v>
      </c>
      <c r="QH114" s="11">
        <v>0</v>
      </c>
      <c r="QI114" s="11">
        <v>0</v>
      </c>
      <c r="QJ114" s="11">
        <v>0</v>
      </c>
      <c r="QK114" s="11">
        <v>0</v>
      </c>
      <c r="QL114" s="11">
        <v>0</v>
      </c>
      <c r="QM114" s="11">
        <v>0</v>
      </c>
      <c r="QN114" s="11">
        <v>0</v>
      </c>
      <c r="QO114" s="11">
        <v>0</v>
      </c>
      <c r="QP114" s="11">
        <v>1.869000776079317</v>
      </c>
      <c r="QQ114" s="11">
        <v>0</v>
      </c>
      <c r="QR114" s="11">
        <v>0</v>
      </c>
      <c r="QS114" s="11">
        <v>0</v>
      </c>
      <c r="QT114" s="11">
        <v>0</v>
      </c>
      <c r="QU114" s="11">
        <v>0</v>
      </c>
      <c r="QV114" s="11">
        <v>0</v>
      </c>
      <c r="QW114" s="11">
        <v>0</v>
      </c>
      <c r="QX114" s="11">
        <v>0</v>
      </c>
      <c r="QY114" s="11">
        <v>0</v>
      </c>
      <c r="QZ114" s="11">
        <v>5.3398137409639078E-2</v>
      </c>
      <c r="RA114" s="11">
        <v>0</v>
      </c>
      <c r="RB114" s="11">
        <v>0</v>
      </c>
      <c r="RC114" s="11">
        <v>0</v>
      </c>
      <c r="RD114" s="11">
        <v>0</v>
      </c>
      <c r="RE114" s="11">
        <v>0</v>
      </c>
      <c r="RF114" s="11">
        <v>0</v>
      </c>
      <c r="RG114" s="11">
        <v>0</v>
      </c>
      <c r="RH114" s="11">
        <v>0</v>
      </c>
      <c r="RI114" s="11">
        <v>0</v>
      </c>
      <c r="RJ114" s="11">
        <v>0.70488081725312146</v>
      </c>
      <c r="RK114" s="11">
        <v>0</v>
      </c>
      <c r="RL114" s="11">
        <v>0</v>
      </c>
      <c r="RM114" s="11">
        <v>0</v>
      </c>
      <c r="RN114" s="11">
        <v>0</v>
      </c>
      <c r="RO114" s="11">
        <v>0</v>
      </c>
      <c r="RP114" s="11">
        <v>0</v>
      </c>
      <c r="RQ114" s="11">
        <v>0</v>
      </c>
      <c r="RR114" s="11">
        <v>0</v>
      </c>
      <c r="RS114" s="11">
        <v>0</v>
      </c>
      <c r="RT114" s="11">
        <v>1.3780535061303996</v>
      </c>
      <c r="RU114" s="11">
        <v>0</v>
      </c>
      <c r="RV114" s="11">
        <v>0</v>
      </c>
      <c r="RW114" s="11">
        <v>0</v>
      </c>
      <c r="RX114" s="11">
        <v>0</v>
      </c>
      <c r="RY114" s="11">
        <v>0</v>
      </c>
      <c r="RZ114" s="11">
        <v>0</v>
      </c>
      <c r="SA114" s="11">
        <v>0</v>
      </c>
      <c r="SB114" s="11">
        <v>0</v>
      </c>
      <c r="SC114" s="11">
        <v>0</v>
      </c>
      <c r="SD114" s="11">
        <v>1.5599365220172459</v>
      </c>
      <c r="SE114" s="11">
        <v>0</v>
      </c>
      <c r="SF114" s="11">
        <v>0</v>
      </c>
      <c r="SG114" s="11">
        <v>0</v>
      </c>
      <c r="SH114" s="11">
        <v>0</v>
      </c>
      <c r="SI114" s="11">
        <v>0</v>
      </c>
      <c r="SJ114" s="11">
        <v>0</v>
      </c>
      <c r="SK114" s="11">
        <v>0</v>
      </c>
      <c r="SL114" s="11">
        <v>0</v>
      </c>
      <c r="SM114" s="11">
        <v>0</v>
      </c>
      <c r="SN114" s="11">
        <v>0</v>
      </c>
      <c r="SO114" s="11">
        <v>0</v>
      </c>
      <c r="SP114" s="11">
        <v>0</v>
      </c>
      <c r="SQ114" s="11">
        <v>0</v>
      </c>
      <c r="SR114" s="11">
        <v>0</v>
      </c>
      <c r="SS114" s="11">
        <v>0</v>
      </c>
      <c r="ST114" s="11">
        <v>0</v>
      </c>
      <c r="SU114" s="11">
        <v>0</v>
      </c>
      <c r="SV114" s="11">
        <v>0</v>
      </c>
      <c r="SW114" s="11">
        <v>0</v>
      </c>
      <c r="SX114" s="11">
        <v>4.5281138348145165</v>
      </c>
      <c r="SY114" s="11">
        <v>0</v>
      </c>
      <c r="SZ114" s="11">
        <v>0</v>
      </c>
      <c r="TA114" s="11">
        <v>0</v>
      </c>
      <c r="TB114" s="11">
        <v>0</v>
      </c>
      <c r="TC114" s="11">
        <v>0</v>
      </c>
      <c r="TD114" s="11">
        <v>0</v>
      </c>
      <c r="TE114" s="11">
        <v>0</v>
      </c>
      <c r="TF114" s="11">
        <v>0</v>
      </c>
      <c r="TG114" s="11">
        <v>0</v>
      </c>
      <c r="TH114" s="11">
        <v>0.52534872716774406</v>
      </c>
      <c r="TI114" s="11">
        <v>0</v>
      </c>
      <c r="TJ114" s="11">
        <v>0</v>
      </c>
      <c r="TK114" s="11">
        <v>0</v>
      </c>
      <c r="TL114" s="11">
        <v>0</v>
      </c>
      <c r="TM114" s="11">
        <v>0</v>
      </c>
      <c r="TN114" s="11">
        <v>0</v>
      </c>
      <c r="TO114" s="11">
        <v>0</v>
      </c>
      <c r="TP114" s="11">
        <v>0</v>
      </c>
      <c r="TQ114" s="11">
        <v>0</v>
      </c>
      <c r="TR114" s="11">
        <v>0</v>
      </c>
      <c r="TS114" s="11">
        <v>0</v>
      </c>
      <c r="TT114" s="11">
        <v>0</v>
      </c>
      <c r="TU114" s="11">
        <v>0</v>
      </c>
      <c r="TV114" s="11">
        <v>0</v>
      </c>
      <c r="TW114" s="11">
        <v>0</v>
      </c>
      <c r="TX114" s="11">
        <v>0</v>
      </c>
      <c r="TY114" s="11">
        <v>0</v>
      </c>
      <c r="TZ114" s="11">
        <v>0</v>
      </c>
      <c r="UA114" s="11">
        <v>0</v>
      </c>
      <c r="UB114" s="11">
        <v>0</v>
      </c>
      <c r="UC114" s="11">
        <v>0</v>
      </c>
      <c r="UD114" s="11">
        <v>0</v>
      </c>
      <c r="UE114" s="11">
        <v>0</v>
      </c>
      <c r="UF114" s="11">
        <v>0</v>
      </c>
      <c r="UG114" s="11">
        <v>0</v>
      </c>
      <c r="UH114" s="11">
        <v>0</v>
      </c>
      <c r="UI114" s="11">
        <v>0</v>
      </c>
      <c r="UJ114" s="11">
        <v>0</v>
      </c>
      <c r="UK114" s="11">
        <v>0</v>
      </c>
      <c r="UL114" s="11">
        <v>0</v>
      </c>
      <c r="UM114" s="11">
        <v>0</v>
      </c>
      <c r="UN114" s="11">
        <v>0</v>
      </c>
      <c r="UO114" s="11">
        <v>0</v>
      </c>
      <c r="UP114" s="11">
        <v>0</v>
      </c>
      <c r="UQ114" s="11">
        <v>0</v>
      </c>
      <c r="UR114" s="11">
        <v>0</v>
      </c>
      <c r="US114" s="11">
        <v>0</v>
      </c>
      <c r="UT114" s="11">
        <v>0</v>
      </c>
      <c r="UU114" s="11">
        <v>0</v>
      </c>
      <c r="UV114" s="11">
        <v>0</v>
      </c>
      <c r="UW114" s="11">
        <v>0</v>
      </c>
      <c r="UX114" s="11">
        <v>0</v>
      </c>
      <c r="UY114" s="11">
        <v>0</v>
      </c>
      <c r="UZ114" s="11">
        <v>0</v>
      </c>
      <c r="VA114" s="11">
        <v>0</v>
      </c>
      <c r="VB114" s="11">
        <v>0</v>
      </c>
      <c r="VC114" s="11">
        <v>0</v>
      </c>
      <c r="VD114" s="11">
        <v>0</v>
      </c>
      <c r="VE114" s="11">
        <v>0</v>
      </c>
      <c r="VF114" s="11">
        <v>0</v>
      </c>
      <c r="VG114" s="11">
        <v>0</v>
      </c>
      <c r="VH114" s="11">
        <v>0</v>
      </c>
      <c r="VI114" s="11">
        <v>0</v>
      </c>
      <c r="VJ114" s="11">
        <v>0</v>
      </c>
      <c r="VK114" s="11">
        <v>0</v>
      </c>
      <c r="VL114" s="11">
        <v>0</v>
      </c>
      <c r="VM114" s="11">
        <v>0</v>
      </c>
      <c r="VN114" s="11">
        <v>0</v>
      </c>
      <c r="VO114" s="11">
        <v>0</v>
      </c>
      <c r="VP114" s="11">
        <v>0</v>
      </c>
      <c r="VQ114" s="11">
        <v>0</v>
      </c>
      <c r="VR114" s="11">
        <v>0</v>
      </c>
      <c r="VS114" s="11">
        <v>0</v>
      </c>
      <c r="VT114" s="11">
        <v>0</v>
      </c>
      <c r="VU114" s="11">
        <v>0</v>
      </c>
      <c r="VV114" s="11">
        <v>0</v>
      </c>
      <c r="VW114" s="11">
        <v>0</v>
      </c>
      <c r="VX114" s="11">
        <v>0</v>
      </c>
      <c r="VY114" s="11">
        <v>0</v>
      </c>
      <c r="VZ114" s="11">
        <v>0</v>
      </c>
      <c r="WA114" s="11">
        <v>0</v>
      </c>
      <c r="WB114" s="11">
        <v>0</v>
      </c>
      <c r="WC114" s="11">
        <v>0</v>
      </c>
      <c r="WD114" s="11">
        <v>0</v>
      </c>
      <c r="WE114" s="11">
        <v>0</v>
      </c>
      <c r="WF114" s="11">
        <v>0</v>
      </c>
      <c r="WG114" s="11">
        <v>0</v>
      </c>
      <c r="WH114" s="11">
        <v>0</v>
      </c>
      <c r="WI114" s="11">
        <v>0</v>
      </c>
      <c r="WJ114" s="11">
        <v>0</v>
      </c>
      <c r="WK114" s="11">
        <v>0</v>
      </c>
      <c r="WL114" s="11">
        <v>0</v>
      </c>
      <c r="WM114" s="11">
        <v>0</v>
      </c>
      <c r="WN114" s="11">
        <v>0</v>
      </c>
      <c r="WO114" s="11">
        <v>0</v>
      </c>
      <c r="WP114" s="11">
        <v>0</v>
      </c>
      <c r="WQ114" s="11">
        <v>0</v>
      </c>
      <c r="WR114" s="11">
        <v>0</v>
      </c>
      <c r="WS114" s="11">
        <v>0</v>
      </c>
      <c r="WT114" s="11">
        <v>0.20002862393256596</v>
      </c>
      <c r="WU114" s="11">
        <v>0</v>
      </c>
      <c r="WV114" s="11">
        <v>0</v>
      </c>
      <c r="WW114" s="11">
        <v>0</v>
      </c>
      <c r="WX114" s="11">
        <v>0</v>
      </c>
      <c r="WY114" s="11">
        <v>0</v>
      </c>
      <c r="WZ114" s="11">
        <v>76.793494960213579</v>
      </c>
      <c r="XA114" s="11">
        <v>0</v>
      </c>
      <c r="XB114" s="11">
        <v>0</v>
      </c>
      <c r="XC114" s="11">
        <v>0</v>
      </c>
      <c r="XD114" s="11">
        <v>0.36866967821089813</v>
      </c>
      <c r="XE114" s="11">
        <v>0</v>
      </c>
      <c r="XF114" s="11">
        <v>0</v>
      </c>
      <c r="XG114" s="11">
        <v>0</v>
      </c>
      <c r="XH114" s="11">
        <v>0</v>
      </c>
      <c r="XI114" s="11">
        <v>0</v>
      </c>
      <c r="XJ114" s="11">
        <v>141.53690866371494</v>
      </c>
      <c r="XK114" s="11">
        <v>0</v>
      </c>
      <c r="XL114" s="11">
        <v>0</v>
      </c>
      <c r="XM114" s="11">
        <v>0</v>
      </c>
      <c r="XN114" s="11">
        <v>0</v>
      </c>
      <c r="XO114" s="11">
        <v>0</v>
      </c>
      <c r="XP114" s="11">
        <v>0</v>
      </c>
    </row>
    <row r="115" spans="1:640">
      <c r="A115" s="6">
        <v>478</v>
      </c>
      <c r="B115" s="3" t="s">
        <v>232</v>
      </c>
      <c r="C115" s="8">
        <f t="shared" si="13"/>
        <v>219.34063561115141</v>
      </c>
      <c r="D115" s="8">
        <f t="shared" si="14"/>
        <v>6891.1487195909749</v>
      </c>
      <c r="E115" s="60">
        <f t="shared" si="17"/>
        <v>7110.4893552021267</v>
      </c>
      <c r="F115" s="9">
        <f t="shared" si="15"/>
        <v>37.115953431739698</v>
      </c>
      <c r="G115" s="9">
        <f t="shared" si="16"/>
        <v>3100.1519092269455</v>
      </c>
      <c r="H115" s="9">
        <f t="shared" si="18"/>
        <v>3137.2678626586853</v>
      </c>
      <c r="I115" s="10">
        <f t="shared" si="19"/>
        <v>256.4565890428911</v>
      </c>
      <c r="J115" s="10">
        <f t="shared" si="20"/>
        <v>9991.3006288179204</v>
      </c>
      <c r="K115" s="10">
        <f t="shared" si="21"/>
        <v>10247.757217860812</v>
      </c>
      <c r="L115" s="57">
        <v>72.283242557277788</v>
      </c>
      <c r="M115" s="57">
        <v>137.11645380603503</v>
      </c>
      <c r="N115" s="57">
        <v>9.9409392478385907</v>
      </c>
      <c r="O115" s="57">
        <v>0</v>
      </c>
      <c r="P115" s="57">
        <v>0</v>
      </c>
      <c r="Q115" s="57">
        <v>0</v>
      </c>
      <c r="R115" s="57">
        <v>6499.4979994773066</v>
      </c>
      <c r="S115" s="57">
        <v>391.6507201136684</v>
      </c>
      <c r="T115" s="57">
        <v>0</v>
      </c>
      <c r="U115" s="58">
        <v>15.474105837148889</v>
      </c>
      <c r="V115" s="58">
        <v>10.972786842429402</v>
      </c>
      <c r="W115" s="58">
        <v>10.669060752161409</v>
      </c>
      <c r="X115" s="58">
        <v>0</v>
      </c>
      <c r="Y115" s="58">
        <v>0</v>
      </c>
      <c r="Z115" s="58">
        <v>0</v>
      </c>
      <c r="AA115" s="58">
        <v>2795.4865945688753</v>
      </c>
      <c r="AB115" s="58">
        <v>304.66531465807032</v>
      </c>
      <c r="AC115" s="58">
        <v>0</v>
      </c>
      <c r="AD115" s="59">
        <f t="shared" si="24"/>
        <v>87.757348394426671</v>
      </c>
      <c r="AE115" s="59">
        <f t="shared" si="24"/>
        <v>148.08924064846443</v>
      </c>
      <c r="AF115" s="59">
        <f t="shared" si="24"/>
        <v>20.61</v>
      </c>
      <c r="AG115" s="59">
        <f t="shared" si="23"/>
        <v>0</v>
      </c>
      <c r="AH115" s="59">
        <f t="shared" si="23"/>
        <v>0</v>
      </c>
      <c r="AI115" s="59">
        <f t="shared" si="23"/>
        <v>0</v>
      </c>
      <c r="AJ115" s="59">
        <f t="shared" si="22"/>
        <v>9294.9845940461819</v>
      </c>
      <c r="AK115" s="59">
        <f t="shared" si="22"/>
        <v>696.31603477173871</v>
      </c>
      <c r="AL115" s="59">
        <f t="shared" si="22"/>
        <v>0</v>
      </c>
      <c r="AM115" s="11">
        <v>0</v>
      </c>
      <c r="AN115" s="11">
        <v>134.85616111094058</v>
      </c>
      <c r="AO115" s="11">
        <v>0</v>
      </c>
      <c r="AP115" s="11">
        <v>0</v>
      </c>
      <c r="AQ115" s="11">
        <v>0</v>
      </c>
      <c r="AR115" s="11">
        <v>0</v>
      </c>
      <c r="AS115" s="11">
        <v>6392.2786348864256</v>
      </c>
      <c r="AT115" s="11">
        <v>0</v>
      </c>
      <c r="AU115" s="11">
        <v>0</v>
      </c>
      <c r="AV115" s="11">
        <v>0</v>
      </c>
      <c r="AW115" s="11">
        <v>0</v>
      </c>
      <c r="AX115" s="11">
        <v>9.7748388890594224</v>
      </c>
      <c r="AY115" s="11">
        <v>0</v>
      </c>
      <c r="AZ115" s="11">
        <v>0</v>
      </c>
      <c r="BA115" s="11">
        <v>0</v>
      </c>
      <c r="BB115" s="11">
        <v>0</v>
      </c>
      <c r="BC115" s="11">
        <v>463.33436511357411</v>
      </c>
      <c r="BD115" s="11">
        <v>0</v>
      </c>
      <c r="BE115" s="11">
        <v>0</v>
      </c>
      <c r="BF115" s="11">
        <v>0</v>
      </c>
      <c r="BG115" s="11">
        <v>0</v>
      </c>
      <c r="BH115" s="11">
        <v>2.2524122515450142</v>
      </c>
      <c r="BI115" s="11">
        <v>0</v>
      </c>
      <c r="BJ115" s="11">
        <v>0</v>
      </c>
      <c r="BK115" s="11">
        <v>0</v>
      </c>
      <c r="BL115" s="11">
        <v>0</v>
      </c>
      <c r="BM115" s="11">
        <v>0</v>
      </c>
      <c r="BN115" s="11">
        <v>0</v>
      </c>
      <c r="BO115" s="11">
        <v>0</v>
      </c>
      <c r="BP115" s="11">
        <v>0</v>
      </c>
      <c r="BQ115" s="11">
        <v>0</v>
      </c>
      <c r="BR115" s="11">
        <v>1.1964977484549852</v>
      </c>
      <c r="BS115" s="11">
        <v>0</v>
      </c>
      <c r="BT115" s="11">
        <v>0</v>
      </c>
      <c r="BU115" s="11">
        <v>0</v>
      </c>
      <c r="BV115" s="11">
        <v>0</v>
      </c>
      <c r="BW115" s="11">
        <v>0</v>
      </c>
      <c r="BX115" s="11">
        <v>0</v>
      </c>
      <c r="BY115" s="11">
        <v>0</v>
      </c>
      <c r="BZ115" s="11">
        <v>0</v>
      </c>
      <c r="CA115" s="11">
        <v>0</v>
      </c>
      <c r="CB115" s="11">
        <v>0</v>
      </c>
      <c r="CC115" s="11">
        <v>9.9409392478385907</v>
      </c>
      <c r="CD115" s="11">
        <v>0</v>
      </c>
      <c r="CE115" s="11">
        <v>0</v>
      </c>
      <c r="CF115" s="11">
        <v>0</v>
      </c>
      <c r="CG115" s="11">
        <v>0</v>
      </c>
      <c r="CH115" s="11">
        <v>0</v>
      </c>
      <c r="CI115" s="11">
        <v>0</v>
      </c>
      <c r="CJ115" s="11">
        <v>0</v>
      </c>
      <c r="CK115" s="11">
        <v>0</v>
      </c>
      <c r="CL115" s="11">
        <v>0</v>
      </c>
      <c r="CM115" s="11">
        <v>10.669060752161409</v>
      </c>
      <c r="CN115" s="11">
        <v>0</v>
      </c>
      <c r="CO115" s="11">
        <v>0</v>
      </c>
      <c r="CP115" s="11">
        <v>0</v>
      </c>
      <c r="CQ115" s="11">
        <v>0</v>
      </c>
      <c r="CR115" s="11">
        <v>0</v>
      </c>
      <c r="CS115" s="11">
        <v>0</v>
      </c>
      <c r="CT115" s="11">
        <v>0</v>
      </c>
      <c r="CU115" s="11">
        <v>0</v>
      </c>
      <c r="CV115" s="11">
        <v>0</v>
      </c>
      <c r="CW115" s="11">
        <v>0</v>
      </c>
      <c r="CX115" s="11">
        <v>0</v>
      </c>
      <c r="CY115" s="11">
        <v>0</v>
      </c>
      <c r="CZ115" s="11">
        <v>0</v>
      </c>
      <c r="DA115" s="11">
        <v>76.048485770911441</v>
      </c>
      <c r="DB115" s="11">
        <v>0</v>
      </c>
      <c r="DC115" s="11">
        <v>0</v>
      </c>
      <c r="DD115" s="11">
        <v>0</v>
      </c>
      <c r="DE115" s="11">
        <v>0</v>
      </c>
      <c r="DF115" s="11">
        <v>0</v>
      </c>
      <c r="DG115" s="11">
        <v>0</v>
      </c>
      <c r="DH115" s="11">
        <v>0</v>
      </c>
      <c r="DI115" s="11">
        <v>0</v>
      </c>
      <c r="DJ115" s="11">
        <v>0</v>
      </c>
      <c r="DK115" s="11">
        <v>2316.4565142290885</v>
      </c>
      <c r="DL115" s="11">
        <v>0</v>
      </c>
      <c r="DM115" s="11">
        <v>0</v>
      </c>
      <c r="DN115" s="11">
        <v>0</v>
      </c>
      <c r="DO115" s="11">
        <v>0</v>
      </c>
      <c r="DP115" s="11">
        <v>0</v>
      </c>
      <c r="DQ115" s="11">
        <v>0</v>
      </c>
      <c r="DR115" s="11">
        <v>0</v>
      </c>
      <c r="DS115" s="11">
        <v>0</v>
      </c>
      <c r="DT115" s="11">
        <v>0</v>
      </c>
      <c r="DU115" s="11">
        <v>0</v>
      </c>
      <c r="DV115" s="11">
        <v>0</v>
      </c>
      <c r="DW115" s="11">
        <v>0</v>
      </c>
      <c r="DX115" s="11">
        <v>0</v>
      </c>
      <c r="DY115" s="11">
        <v>0</v>
      </c>
      <c r="DZ115" s="11">
        <v>0</v>
      </c>
      <c r="EA115" s="11">
        <v>0</v>
      </c>
      <c r="EB115" s="11">
        <v>0</v>
      </c>
      <c r="EC115" s="11">
        <v>0</v>
      </c>
      <c r="ED115" s="11">
        <v>0</v>
      </c>
      <c r="EE115" s="11">
        <v>0</v>
      </c>
      <c r="EF115" s="11">
        <v>0</v>
      </c>
      <c r="EG115" s="11">
        <v>0</v>
      </c>
      <c r="EH115" s="11">
        <v>0</v>
      </c>
      <c r="EI115" s="11">
        <v>0</v>
      </c>
      <c r="EJ115" s="11">
        <v>0</v>
      </c>
      <c r="EK115" s="11">
        <v>0</v>
      </c>
      <c r="EL115" s="11">
        <v>0</v>
      </c>
      <c r="EM115" s="11">
        <v>0</v>
      </c>
      <c r="EN115" s="11">
        <v>0</v>
      </c>
      <c r="EO115" s="11">
        <v>0</v>
      </c>
      <c r="EP115" s="11">
        <v>0</v>
      </c>
      <c r="EQ115" s="11">
        <v>0</v>
      </c>
      <c r="ER115" s="11">
        <v>0</v>
      </c>
      <c r="ES115" s="11">
        <v>0</v>
      </c>
      <c r="ET115" s="11">
        <v>0</v>
      </c>
      <c r="EU115" s="11">
        <v>0</v>
      </c>
      <c r="EV115" s="11">
        <v>0</v>
      </c>
      <c r="EW115" s="11">
        <v>0</v>
      </c>
      <c r="EX115" s="11">
        <v>0</v>
      </c>
      <c r="EY115" s="11">
        <v>0</v>
      </c>
      <c r="EZ115" s="11">
        <v>0</v>
      </c>
      <c r="FA115" s="11">
        <v>0</v>
      </c>
      <c r="FB115" s="11">
        <v>0</v>
      </c>
      <c r="FC115" s="11">
        <v>0</v>
      </c>
      <c r="FD115" s="11">
        <v>0</v>
      </c>
      <c r="FE115" s="11">
        <v>0</v>
      </c>
      <c r="FF115" s="11">
        <v>0</v>
      </c>
      <c r="FG115" s="11">
        <v>0</v>
      </c>
      <c r="FH115" s="11">
        <v>0</v>
      </c>
      <c r="FI115" s="11">
        <v>0</v>
      </c>
      <c r="FJ115" s="11">
        <v>0</v>
      </c>
      <c r="FK115" s="11">
        <v>0</v>
      </c>
      <c r="FL115" s="11">
        <v>0</v>
      </c>
      <c r="FM115" s="11">
        <v>0</v>
      </c>
      <c r="FN115" s="11">
        <v>0</v>
      </c>
      <c r="FO115" s="11">
        <v>0</v>
      </c>
      <c r="FP115" s="11">
        <v>0</v>
      </c>
      <c r="FQ115" s="11">
        <v>0</v>
      </c>
      <c r="FR115" s="11">
        <v>0</v>
      </c>
      <c r="FS115" s="11">
        <v>0</v>
      </c>
      <c r="FT115" s="11">
        <v>0</v>
      </c>
      <c r="FU115" s="11">
        <v>0</v>
      </c>
      <c r="FV115" s="11">
        <v>0</v>
      </c>
      <c r="FW115" s="11">
        <v>0</v>
      </c>
      <c r="FX115" s="11">
        <v>0</v>
      </c>
      <c r="FY115" s="11">
        <v>0</v>
      </c>
      <c r="FZ115" s="11">
        <v>0</v>
      </c>
      <c r="GA115" s="11">
        <v>0</v>
      </c>
      <c r="GB115" s="11">
        <v>0</v>
      </c>
      <c r="GC115" s="11">
        <v>0</v>
      </c>
      <c r="GD115" s="11">
        <v>0</v>
      </c>
      <c r="GE115" s="11">
        <v>0</v>
      </c>
      <c r="GF115" s="11">
        <v>0</v>
      </c>
      <c r="GG115" s="11">
        <v>0</v>
      </c>
      <c r="GH115" s="11">
        <v>0</v>
      </c>
      <c r="GI115" s="11">
        <v>0</v>
      </c>
      <c r="GJ115" s="11">
        <v>0</v>
      </c>
      <c r="GK115" s="11">
        <v>0</v>
      </c>
      <c r="GL115" s="11">
        <v>0</v>
      </c>
      <c r="GM115" s="11">
        <v>0</v>
      </c>
      <c r="GN115" s="11">
        <v>0</v>
      </c>
      <c r="GO115" s="11">
        <v>0</v>
      </c>
      <c r="GP115" s="11">
        <v>0</v>
      </c>
      <c r="GQ115" s="11">
        <v>28.146000000000001</v>
      </c>
      <c r="GR115" s="11">
        <v>0</v>
      </c>
      <c r="GS115" s="11">
        <v>0</v>
      </c>
      <c r="GT115" s="11">
        <v>0</v>
      </c>
      <c r="GU115" s="11">
        <v>0</v>
      </c>
      <c r="GV115" s="11">
        <v>0</v>
      </c>
      <c r="GW115" s="11">
        <v>0</v>
      </c>
      <c r="GX115" s="11">
        <v>108.669</v>
      </c>
      <c r="GY115" s="11">
        <v>0</v>
      </c>
      <c r="GZ115" s="11">
        <v>0</v>
      </c>
      <c r="HA115" s="11">
        <v>0</v>
      </c>
      <c r="HB115" s="11">
        <v>0</v>
      </c>
      <c r="HC115" s="11">
        <v>0</v>
      </c>
      <c r="HD115" s="11">
        <v>0</v>
      </c>
      <c r="HE115" s="11">
        <v>0</v>
      </c>
      <c r="HF115" s="11">
        <v>0</v>
      </c>
      <c r="HG115" s="11">
        <v>0</v>
      </c>
      <c r="HH115" s="11">
        <v>0</v>
      </c>
      <c r="HI115" s="11">
        <v>0</v>
      </c>
      <c r="HJ115" s="11">
        <v>0</v>
      </c>
      <c r="HK115" s="11">
        <v>0</v>
      </c>
      <c r="HL115" s="11">
        <v>0</v>
      </c>
      <c r="HM115" s="11">
        <v>0</v>
      </c>
      <c r="HN115" s="11">
        <v>0</v>
      </c>
      <c r="HO115" s="11">
        <v>0</v>
      </c>
      <c r="HP115" s="11">
        <v>0</v>
      </c>
      <c r="HQ115" s="11">
        <v>0</v>
      </c>
      <c r="HR115" s="11">
        <v>0</v>
      </c>
      <c r="HS115" s="11">
        <v>0</v>
      </c>
      <c r="HT115" s="11">
        <v>0</v>
      </c>
      <c r="HU115" s="11">
        <v>0</v>
      </c>
      <c r="HV115" s="11">
        <v>0</v>
      </c>
      <c r="HW115" s="11">
        <v>0</v>
      </c>
      <c r="HX115" s="11">
        <v>0</v>
      </c>
      <c r="HY115" s="11">
        <v>0</v>
      </c>
      <c r="HZ115" s="11">
        <v>0</v>
      </c>
      <c r="IA115" s="11">
        <v>0</v>
      </c>
      <c r="IB115" s="11">
        <v>0</v>
      </c>
      <c r="IC115" s="11">
        <v>0</v>
      </c>
      <c r="ID115" s="11">
        <v>0</v>
      </c>
      <c r="IE115" s="11">
        <v>0</v>
      </c>
      <c r="IF115" s="11">
        <v>0</v>
      </c>
      <c r="IG115" s="11">
        <v>0</v>
      </c>
      <c r="IH115" s="11">
        <v>0</v>
      </c>
      <c r="II115" s="11">
        <v>0</v>
      </c>
      <c r="IJ115" s="11">
        <v>0</v>
      </c>
      <c r="IK115" s="11">
        <v>0</v>
      </c>
      <c r="IL115" s="11">
        <v>0</v>
      </c>
      <c r="IM115" s="11">
        <v>0</v>
      </c>
      <c r="IN115" s="11">
        <v>0</v>
      </c>
      <c r="IO115" s="11">
        <v>0</v>
      </c>
      <c r="IP115" s="11">
        <v>0</v>
      </c>
      <c r="IQ115" s="11">
        <v>0</v>
      </c>
      <c r="IR115" s="11">
        <v>0</v>
      </c>
      <c r="IS115" s="11">
        <v>0</v>
      </c>
      <c r="IT115" s="11">
        <v>0</v>
      </c>
      <c r="IU115" s="11">
        <v>0</v>
      </c>
      <c r="IV115" s="11">
        <v>0</v>
      </c>
      <c r="IW115" s="11">
        <v>0</v>
      </c>
      <c r="IX115" s="11">
        <v>0</v>
      </c>
      <c r="IY115" s="11">
        <v>0</v>
      </c>
      <c r="IZ115" s="11">
        <v>0</v>
      </c>
      <c r="JA115" s="11">
        <v>0</v>
      </c>
      <c r="JB115" s="11">
        <v>0</v>
      </c>
      <c r="JC115" s="11">
        <v>0</v>
      </c>
      <c r="JD115" s="11">
        <v>0</v>
      </c>
      <c r="JE115" s="11">
        <v>0</v>
      </c>
      <c r="JF115" s="11">
        <v>9.9999985519780434</v>
      </c>
      <c r="JG115" s="11">
        <v>0</v>
      </c>
      <c r="JH115" s="11">
        <v>0</v>
      </c>
      <c r="JI115" s="11">
        <v>0</v>
      </c>
      <c r="JJ115" s="11">
        <v>0</v>
      </c>
      <c r="JK115" s="11">
        <v>0</v>
      </c>
      <c r="JL115" s="11">
        <v>0</v>
      </c>
      <c r="JM115" s="11">
        <v>0</v>
      </c>
      <c r="JN115" s="11">
        <v>0</v>
      </c>
      <c r="JO115" s="11">
        <v>0</v>
      </c>
      <c r="JP115" s="11">
        <v>0</v>
      </c>
      <c r="JQ115" s="11">
        <v>0</v>
      </c>
      <c r="JR115" s="11">
        <v>0</v>
      </c>
      <c r="JS115" s="11">
        <v>0</v>
      </c>
      <c r="JT115" s="11">
        <v>0</v>
      </c>
      <c r="JU115" s="11">
        <v>0</v>
      </c>
      <c r="JV115" s="11">
        <v>0</v>
      </c>
      <c r="JW115" s="11">
        <v>0</v>
      </c>
      <c r="JX115" s="11">
        <v>0</v>
      </c>
      <c r="JY115" s="11">
        <v>0</v>
      </c>
      <c r="JZ115" s="11">
        <v>0</v>
      </c>
      <c r="KA115" s="11">
        <v>0</v>
      </c>
      <c r="KB115" s="11">
        <v>0</v>
      </c>
      <c r="KC115" s="11">
        <v>0</v>
      </c>
      <c r="KD115" s="11">
        <v>0</v>
      </c>
      <c r="KE115" s="11">
        <v>0</v>
      </c>
      <c r="KF115" s="11">
        <v>0</v>
      </c>
      <c r="KG115" s="11">
        <v>0</v>
      </c>
      <c r="KH115" s="11">
        <v>0</v>
      </c>
      <c r="KI115" s="11">
        <v>0</v>
      </c>
      <c r="KJ115" s="11">
        <v>0</v>
      </c>
      <c r="KK115" s="11">
        <v>0</v>
      </c>
      <c r="KL115" s="11">
        <v>0</v>
      </c>
      <c r="KM115" s="11">
        <v>0</v>
      </c>
      <c r="KN115" s="11">
        <v>0</v>
      </c>
      <c r="KO115" s="11">
        <v>0</v>
      </c>
      <c r="KP115" s="11">
        <v>0</v>
      </c>
      <c r="KQ115" s="11">
        <v>0</v>
      </c>
      <c r="KR115" s="11">
        <v>0</v>
      </c>
      <c r="KS115" s="11">
        <v>0</v>
      </c>
      <c r="KT115" s="11">
        <v>0</v>
      </c>
      <c r="KU115" s="11">
        <v>0</v>
      </c>
      <c r="KV115" s="11">
        <v>0</v>
      </c>
      <c r="KW115" s="11">
        <v>0</v>
      </c>
      <c r="KX115" s="11">
        <v>0</v>
      </c>
      <c r="KY115" s="11">
        <v>0</v>
      </c>
      <c r="KZ115" s="11">
        <v>0</v>
      </c>
      <c r="LA115" s="11">
        <v>0</v>
      </c>
      <c r="LB115" s="11">
        <v>0</v>
      </c>
      <c r="LC115" s="11">
        <v>0</v>
      </c>
      <c r="LD115" s="11">
        <v>0</v>
      </c>
      <c r="LE115" s="11">
        <v>0</v>
      </c>
      <c r="LF115" s="11">
        <v>0</v>
      </c>
      <c r="LG115" s="11">
        <v>0</v>
      </c>
      <c r="LH115" s="11">
        <v>0</v>
      </c>
      <c r="LI115" s="11">
        <v>0</v>
      </c>
      <c r="LJ115" s="11">
        <v>0</v>
      </c>
      <c r="LK115" s="11">
        <v>0</v>
      </c>
      <c r="LL115" s="11">
        <v>0</v>
      </c>
      <c r="LM115" s="11">
        <v>0</v>
      </c>
      <c r="LN115" s="11">
        <v>0</v>
      </c>
      <c r="LO115" s="11">
        <v>0</v>
      </c>
      <c r="LP115" s="11">
        <v>0</v>
      </c>
      <c r="LQ115" s="11">
        <v>0</v>
      </c>
      <c r="LR115" s="11">
        <v>0</v>
      </c>
      <c r="LS115" s="11">
        <v>0</v>
      </c>
      <c r="LT115" s="11">
        <v>0</v>
      </c>
      <c r="LU115" s="11">
        <v>0</v>
      </c>
      <c r="LV115" s="11">
        <v>0</v>
      </c>
      <c r="LW115" s="11">
        <v>0</v>
      </c>
      <c r="LX115" s="11">
        <v>0</v>
      </c>
      <c r="LY115" s="11">
        <v>0</v>
      </c>
      <c r="LZ115" s="11">
        <v>0</v>
      </c>
      <c r="MA115" s="11">
        <v>0</v>
      </c>
      <c r="MB115" s="11">
        <v>0</v>
      </c>
      <c r="MC115" s="11">
        <v>0</v>
      </c>
      <c r="MD115" s="11">
        <v>0</v>
      </c>
      <c r="ME115" s="11">
        <v>0</v>
      </c>
      <c r="MF115" s="11">
        <v>0</v>
      </c>
      <c r="MG115" s="11">
        <v>0</v>
      </c>
      <c r="MH115" s="11">
        <v>0</v>
      </c>
      <c r="MI115" s="11">
        <v>0</v>
      </c>
      <c r="MJ115" s="11">
        <v>0</v>
      </c>
      <c r="MK115" s="11">
        <v>0</v>
      </c>
      <c r="ML115" s="11">
        <v>0</v>
      </c>
      <c r="MM115" s="11">
        <v>0</v>
      </c>
      <c r="MN115" s="11">
        <v>0</v>
      </c>
      <c r="MO115" s="11">
        <v>0</v>
      </c>
      <c r="MP115" s="11">
        <v>0</v>
      </c>
      <c r="MQ115" s="11">
        <v>0</v>
      </c>
      <c r="MR115" s="11">
        <v>0</v>
      </c>
      <c r="MS115" s="11">
        <v>0</v>
      </c>
      <c r="MT115" s="11">
        <v>0</v>
      </c>
      <c r="MU115" s="11">
        <v>0</v>
      </c>
      <c r="MV115" s="11">
        <v>0</v>
      </c>
      <c r="MW115" s="11">
        <v>0</v>
      </c>
      <c r="MX115" s="11">
        <v>0</v>
      </c>
      <c r="MY115" s="11">
        <v>0</v>
      </c>
      <c r="MZ115" s="11">
        <v>0</v>
      </c>
      <c r="NA115" s="11">
        <v>0</v>
      </c>
      <c r="NB115" s="11">
        <v>0</v>
      </c>
      <c r="NC115" s="11">
        <v>0</v>
      </c>
      <c r="ND115" s="11">
        <v>0</v>
      </c>
      <c r="NE115" s="11">
        <v>0</v>
      </c>
      <c r="NF115" s="11">
        <v>0</v>
      </c>
      <c r="NG115" s="11">
        <v>0</v>
      </c>
      <c r="NH115" s="11">
        <v>0</v>
      </c>
      <c r="NI115" s="11">
        <v>0</v>
      </c>
      <c r="NJ115" s="11">
        <v>0</v>
      </c>
      <c r="NK115" s="11">
        <v>0</v>
      </c>
      <c r="NL115" s="11">
        <v>0</v>
      </c>
      <c r="NM115" s="11">
        <v>0</v>
      </c>
      <c r="NN115" s="11">
        <v>0</v>
      </c>
      <c r="NO115" s="11">
        <v>0</v>
      </c>
      <c r="NP115" s="11">
        <v>0</v>
      </c>
      <c r="NQ115" s="11">
        <v>0</v>
      </c>
      <c r="NR115" s="11">
        <v>0</v>
      </c>
      <c r="NS115" s="11">
        <v>0</v>
      </c>
      <c r="NT115" s="11">
        <v>0</v>
      </c>
      <c r="NU115" s="11">
        <v>0</v>
      </c>
      <c r="NV115" s="11">
        <v>0</v>
      </c>
      <c r="NW115" s="11">
        <v>0</v>
      </c>
      <c r="NX115" s="11">
        <v>0</v>
      </c>
      <c r="NY115" s="11">
        <v>0</v>
      </c>
      <c r="NZ115" s="11">
        <v>0</v>
      </c>
      <c r="OA115" s="11">
        <v>0</v>
      </c>
      <c r="OB115" s="11">
        <v>0</v>
      </c>
      <c r="OC115" s="11">
        <v>0</v>
      </c>
      <c r="OD115" s="11">
        <v>0</v>
      </c>
      <c r="OE115" s="11">
        <v>0</v>
      </c>
      <c r="OF115" s="11">
        <v>0</v>
      </c>
      <c r="OG115" s="11">
        <v>0</v>
      </c>
      <c r="OH115" s="11">
        <v>14.931959014055826</v>
      </c>
      <c r="OI115" s="11">
        <v>0</v>
      </c>
      <c r="OJ115" s="11">
        <v>0</v>
      </c>
      <c r="OK115" s="11">
        <v>0</v>
      </c>
      <c r="OL115" s="11">
        <v>0</v>
      </c>
      <c r="OM115" s="11">
        <v>0</v>
      </c>
      <c r="ON115" s="11">
        <v>0</v>
      </c>
      <c r="OO115" s="11">
        <v>2.6798119166926909E-2</v>
      </c>
      <c r="OP115" s="11">
        <v>0</v>
      </c>
      <c r="OQ115" s="11">
        <v>0</v>
      </c>
      <c r="OR115" s="11">
        <v>9.2786978405452007</v>
      </c>
      <c r="OS115" s="11">
        <v>0</v>
      </c>
      <c r="OT115" s="11">
        <v>0</v>
      </c>
      <c r="OU115" s="11">
        <v>0</v>
      </c>
      <c r="OV115" s="11">
        <v>0</v>
      </c>
      <c r="OW115" s="11">
        <v>0</v>
      </c>
      <c r="OX115" s="11">
        <v>0</v>
      </c>
      <c r="OY115" s="11">
        <v>1.6652312681194451E-2</v>
      </c>
      <c r="OZ115" s="11">
        <v>0</v>
      </c>
      <c r="PA115" s="11">
        <v>0</v>
      </c>
      <c r="PB115" s="11">
        <v>6.9793898425674978</v>
      </c>
      <c r="PC115" s="11">
        <v>7.8804435494343721E-3</v>
      </c>
      <c r="PD115" s="11">
        <v>0</v>
      </c>
      <c r="PE115" s="11">
        <v>0</v>
      </c>
      <c r="PF115" s="11">
        <v>0</v>
      </c>
      <c r="PG115" s="11">
        <v>0</v>
      </c>
      <c r="PH115" s="11">
        <v>20.66466231428819</v>
      </c>
      <c r="PI115" s="11">
        <v>0</v>
      </c>
      <c r="PJ115" s="11">
        <v>0</v>
      </c>
      <c r="PK115" s="11">
        <v>0</v>
      </c>
      <c r="PL115" s="11">
        <v>1.2843877872928724</v>
      </c>
      <c r="PM115" s="11">
        <v>1.4502049149931141E-3</v>
      </c>
      <c r="PN115" s="11">
        <v>0</v>
      </c>
      <c r="PO115" s="11">
        <v>0</v>
      </c>
      <c r="PP115" s="11">
        <v>0</v>
      </c>
      <c r="PQ115" s="11">
        <v>0</v>
      </c>
      <c r="PR115" s="11">
        <v>3.802830978594435</v>
      </c>
      <c r="PS115" s="11">
        <v>0</v>
      </c>
      <c r="PT115" s="11">
        <v>0</v>
      </c>
      <c r="PU115" s="11">
        <v>0</v>
      </c>
      <c r="PV115" s="11">
        <v>6.3199909798640475</v>
      </c>
      <c r="PW115" s="11">
        <v>0</v>
      </c>
      <c r="PX115" s="11">
        <v>0</v>
      </c>
      <c r="PY115" s="11">
        <v>0</v>
      </c>
      <c r="PZ115" s="11">
        <v>0</v>
      </c>
      <c r="QA115" s="11">
        <v>0</v>
      </c>
      <c r="QB115" s="11">
        <v>0</v>
      </c>
      <c r="QC115" s="11">
        <v>0</v>
      </c>
      <c r="QD115" s="11">
        <v>0</v>
      </c>
      <c r="QE115" s="11">
        <v>0</v>
      </c>
      <c r="QF115" s="11">
        <v>0.92427011422315908</v>
      </c>
      <c r="QG115" s="11">
        <v>0</v>
      </c>
      <c r="QH115" s="11">
        <v>0</v>
      </c>
      <c r="QI115" s="11">
        <v>0</v>
      </c>
      <c r="QJ115" s="11">
        <v>0</v>
      </c>
      <c r="QK115" s="11">
        <v>0</v>
      </c>
      <c r="QL115" s="11">
        <v>0</v>
      </c>
      <c r="QM115" s="11">
        <v>0</v>
      </c>
      <c r="QN115" s="11">
        <v>0</v>
      </c>
      <c r="QO115" s="11">
        <v>0</v>
      </c>
      <c r="QP115" s="11">
        <v>5.6091023291099509</v>
      </c>
      <c r="QQ115" s="11">
        <v>0</v>
      </c>
      <c r="QR115" s="11">
        <v>0</v>
      </c>
      <c r="QS115" s="11">
        <v>0</v>
      </c>
      <c r="QT115" s="11">
        <v>0</v>
      </c>
      <c r="QU115" s="11">
        <v>0</v>
      </c>
      <c r="QV115" s="11">
        <v>0</v>
      </c>
      <c r="QW115" s="11">
        <v>3.9263016303478988</v>
      </c>
      <c r="QX115" s="11">
        <v>0</v>
      </c>
      <c r="QY115" s="11">
        <v>0</v>
      </c>
      <c r="QZ115" s="11">
        <v>0.16025441013611907</v>
      </c>
      <c r="RA115" s="11">
        <v>0</v>
      </c>
      <c r="RB115" s="11">
        <v>0</v>
      </c>
      <c r="RC115" s="11">
        <v>0</v>
      </c>
      <c r="RD115" s="11">
        <v>0</v>
      </c>
      <c r="RE115" s="11">
        <v>0</v>
      </c>
      <c r="RF115" s="11">
        <v>0</v>
      </c>
      <c r="RG115" s="11">
        <v>0.11217608716504328</v>
      </c>
      <c r="RH115" s="11">
        <v>0</v>
      </c>
      <c r="RI115" s="11">
        <v>0</v>
      </c>
      <c r="RJ115" s="11">
        <v>2.3654937570942112</v>
      </c>
      <c r="RK115" s="11">
        <v>0</v>
      </c>
      <c r="RL115" s="11">
        <v>0</v>
      </c>
      <c r="RM115" s="11">
        <v>0</v>
      </c>
      <c r="RN115" s="11">
        <v>0</v>
      </c>
      <c r="RO115" s="11">
        <v>0</v>
      </c>
      <c r="RP115" s="11">
        <v>0</v>
      </c>
      <c r="RQ115" s="11">
        <v>0</v>
      </c>
      <c r="RR115" s="11">
        <v>0</v>
      </c>
      <c r="RS115" s="11">
        <v>0</v>
      </c>
      <c r="RT115" s="11">
        <v>2.7589899693865947</v>
      </c>
      <c r="RU115" s="11">
        <v>0</v>
      </c>
      <c r="RV115" s="11">
        <v>0</v>
      </c>
      <c r="RW115" s="11">
        <v>0</v>
      </c>
      <c r="RX115" s="11">
        <v>0</v>
      </c>
      <c r="RY115" s="11">
        <v>0</v>
      </c>
      <c r="RZ115" s="11">
        <v>10.506216505681397</v>
      </c>
      <c r="SA115" s="11">
        <v>269.02862181217552</v>
      </c>
      <c r="SB115" s="11">
        <v>0</v>
      </c>
      <c r="SC115" s="11">
        <v>0</v>
      </c>
      <c r="SD115" s="11">
        <v>3.1231365095617245</v>
      </c>
      <c r="SE115" s="11">
        <v>0</v>
      </c>
      <c r="SF115" s="11">
        <v>0</v>
      </c>
      <c r="SG115" s="11">
        <v>0</v>
      </c>
      <c r="SH115" s="11">
        <v>0</v>
      </c>
      <c r="SI115" s="11">
        <v>0</v>
      </c>
      <c r="SJ115" s="11">
        <v>11.892884247617884</v>
      </c>
      <c r="SK115" s="11">
        <v>304.5364862582241</v>
      </c>
      <c r="SL115" s="11">
        <v>0</v>
      </c>
      <c r="SM115" s="11">
        <v>0</v>
      </c>
      <c r="SN115" s="11">
        <v>0</v>
      </c>
      <c r="SO115" s="11">
        <v>0</v>
      </c>
      <c r="SP115" s="11">
        <v>0</v>
      </c>
      <c r="SQ115" s="11">
        <v>0</v>
      </c>
      <c r="SR115" s="11">
        <v>0</v>
      </c>
      <c r="SS115" s="11">
        <v>0</v>
      </c>
      <c r="ST115" s="11">
        <v>0</v>
      </c>
      <c r="SU115" s="11">
        <v>0</v>
      </c>
      <c r="SV115" s="11">
        <v>0</v>
      </c>
      <c r="SW115" s="11">
        <v>0</v>
      </c>
      <c r="SX115" s="11">
        <v>4.5281138348145165</v>
      </c>
      <c r="SY115" s="11">
        <v>0</v>
      </c>
      <c r="SZ115" s="11">
        <v>0</v>
      </c>
      <c r="TA115" s="11">
        <v>0</v>
      </c>
      <c r="TB115" s="11">
        <v>0</v>
      </c>
      <c r="TC115" s="11">
        <v>0</v>
      </c>
      <c r="TD115" s="11">
        <v>0</v>
      </c>
      <c r="TE115" s="11">
        <v>0</v>
      </c>
      <c r="TF115" s="11">
        <v>0</v>
      </c>
      <c r="TG115" s="11">
        <v>0</v>
      </c>
      <c r="TH115" s="11">
        <v>0.26258216479005531</v>
      </c>
      <c r="TI115" s="11">
        <v>0</v>
      </c>
      <c r="TJ115" s="11">
        <v>0</v>
      </c>
      <c r="TK115" s="11">
        <v>0</v>
      </c>
      <c r="TL115" s="11">
        <v>0</v>
      </c>
      <c r="TM115" s="11">
        <v>0</v>
      </c>
      <c r="TN115" s="11">
        <v>0</v>
      </c>
      <c r="TO115" s="11">
        <v>0</v>
      </c>
      <c r="TP115" s="11">
        <v>0</v>
      </c>
      <c r="TQ115" s="11">
        <v>0</v>
      </c>
      <c r="TR115" s="11">
        <v>0</v>
      </c>
      <c r="TS115" s="11">
        <v>0</v>
      </c>
      <c r="TT115" s="11">
        <v>0</v>
      </c>
      <c r="TU115" s="11">
        <v>0</v>
      </c>
      <c r="TV115" s="11">
        <v>0</v>
      </c>
      <c r="TW115" s="11">
        <v>0</v>
      </c>
      <c r="TX115" s="11">
        <v>0</v>
      </c>
      <c r="TY115" s="11">
        <v>0</v>
      </c>
      <c r="TZ115" s="11">
        <v>0</v>
      </c>
      <c r="UA115" s="11">
        <v>0</v>
      </c>
      <c r="UB115" s="11">
        <v>0</v>
      </c>
      <c r="UC115" s="11">
        <v>0</v>
      </c>
      <c r="UD115" s="11">
        <v>0</v>
      </c>
      <c r="UE115" s="11">
        <v>0</v>
      </c>
      <c r="UF115" s="11">
        <v>0</v>
      </c>
      <c r="UG115" s="11">
        <v>0</v>
      </c>
      <c r="UH115" s="11">
        <v>0</v>
      </c>
      <c r="UI115" s="11">
        <v>0</v>
      </c>
      <c r="UJ115" s="11">
        <v>0</v>
      </c>
      <c r="UK115" s="11">
        <v>0</v>
      </c>
      <c r="UL115" s="11">
        <v>0</v>
      </c>
      <c r="UM115" s="11">
        <v>0</v>
      </c>
      <c r="UN115" s="11">
        <v>0</v>
      </c>
      <c r="UO115" s="11">
        <v>0</v>
      </c>
      <c r="UP115" s="11">
        <v>0</v>
      </c>
      <c r="UQ115" s="11">
        <v>0</v>
      </c>
      <c r="UR115" s="11">
        <v>0</v>
      </c>
      <c r="US115" s="11">
        <v>0</v>
      </c>
      <c r="UT115" s="11">
        <v>0</v>
      </c>
      <c r="UU115" s="11">
        <v>0</v>
      </c>
      <c r="UV115" s="11">
        <v>0</v>
      </c>
      <c r="UW115" s="11">
        <v>0</v>
      </c>
      <c r="UX115" s="11">
        <v>0</v>
      </c>
      <c r="UY115" s="11">
        <v>0</v>
      </c>
      <c r="UZ115" s="11">
        <v>0</v>
      </c>
      <c r="VA115" s="11">
        <v>0</v>
      </c>
      <c r="VB115" s="11">
        <v>0</v>
      </c>
      <c r="VC115" s="11">
        <v>0</v>
      </c>
      <c r="VD115" s="11">
        <v>0</v>
      </c>
      <c r="VE115" s="11">
        <v>0</v>
      </c>
      <c r="VF115" s="11">
        <v>0</v>
      </c>
      <c r="VG115" s="11">
        <v>0</v>
      </c>
      <c r="VH115" s="11">
        <v>0</v>
      </c>
      <c r="VI115" s="11">
        <v>0</v>
      </c>
      <c r="VJ115" s="11">
        <v>0</v>
      </c>
      <c r="VK115" s="11">
        <v>0</v>
      </c>
      <c r="VL115" s="11">
        <v>0</v>
      </c>
      <c r="VM115" s="11">
        <v>0</v>
      </c>
      <c r="VN115" s="11">
        <v>0</v>
      </c>
      <c r="VO115" s="11">
        <v>0</v>
      </c>
      <c r="VP115" s="11">
        <v>0</v>
      </c>
      <c r="VQ115" s="11">
        <v>0</v>
      </c>
      <c r="VR115" s="11">
        <v>0</v>
      </c>
      <c r="VS115" s="11">
        <v>0</v>
      </c>
      <c r="VT115" s="11">
        <v>0</v>
      </c>
      <c r="VU115" s="11">
        <v>0</v>
      </c>
      <c r="VV115" s="11">
        <v>0</v>
      </c>
      <c r="VW115" s="11">
        <v>0</v>
      </c>
      <c r="VX115" s="11">
        <v>0</v>
      </c>
      <c r="VY115" s="11">
        <v>0</v>
      </c>
      <c r="VZ115" s="11">
        <v>0</v>
      </c>
      <c r="WA115" s="11">
        <v>0</v>
      </c>
      <c r="WB115" s="11">
        <v>0</v>
      </c>
      <c r="WC115" s="11">
        <v>0</v>
      </c>
      <c r="WD115" s="11">
        <v>0</v>
      </c>
      <c r="WE115" s="11">
        <v>0</v>
      </c>
      <c r="WF115" s="11">
        <v>0</v>
      </c>
      <c r="WG115" s="11">
        <v>0</v>
      </c>
      <c r="WH115" s="11">
        <v>0</v>
      </c>
      <c r="WI115" s="11">
        <v>0</v>
      </c>
      <c r="WJ115" s="11">
        <v>0</v>
      </c>
      <c r="WK115" s="11">
        <v>0</v>
      </c>
      <c r="WL115" s="11">
        <v>0</v>
      </c>
      <c r="WM115" s="11">
        <v>0</v>
      </c>
      <c r="WN115" s="11">
        <v>0</v>
      </c>
      <c r="WO115" s="11">
        <v>0</v>
      </c>
      <c r="WP115" s="11">
        <v>0</v>
      </c>
      <c r="WQ115" s="11">
        <v>0</v>
      </c>
      <c r="WR115" s="11">
        <v>0</v>
      </c>
      <c r="WS115" s="11">
        <v>0</v>
      </c>
      <c r="WT115" s="11">
        <v>0.38162066559508373</v>
      </c>
      <c r="WU115" s="11">
        <v>0</v>
      </c>
      <c r="WV115" s="11">
        <v>0</v>
      </c>
      <c r="WW115" s="11">
        <v>0</v>
      </c>
      <c r="WX115" s="11">
        <v>0</v>
      </c>
      <c r="WY115" s="11">
        <v>0</v>
      </c>
      <c r="WZ115" s="11">
        <v>0</v>
      </c>
      <c r="XA115" s="11">
        <v>0</v>
      </c>
      <c r="XB115" s="11">
        <v>0</v>
      </c>
      <c r="XC115" s="11">
        <v>0</v>
      </c>
      <c r="XD115" s="11">
        <v>0.70335917538981152</v>
      </c>
      <c r="XE115" s="11">
        <v>0</v>
      </c>
      <c r="XF115" s="11">
        <v>0</v>
      </c>
      <c r="XG115" s="11">
        <v>0</v>
      </c>
      <c r="XH115" s="11">
        <v>0</v>
      </c>
      <c r="XI115" s="11">
        <v>0</v>
      </c>
      <c r="XJ115" s="11">
        <v>0</v>
      </c>
      <c r="XK115" s="11">
        <v>0</v>
      </c>
      <c r="XL115" s="11">
        <v>0</v>
      </c>
      <c r="XM115" s="11">
        <v>0</v>
      </c>
      <c r="XN115" s="11">
        <v>0</v>
      </c>
      <c r="XO115" s="11">
        <v>0</v>
      </c>
      <c r="XP115" s="11">
        <v>0</v>
      </c>
    </row>
    <row r="116" spans="1:640">
      <c r="A116" s="6">
        <v>480</v>
      </c>
      <c r="B116" s="3" t="s">
        <v>233</v>
      </c>
      <c r="C116" s="8">
        <f t="shared" si="13"/>
        <v>168.37461900429264</v>
      </c>
      <c r="D116" s="8">
        <f t="shared" si="14"/>
        <v>3215.4177536825159</v>
      </c>
      <c r="E116" s="60">
        <f t="shared" si="17"/>
        <v>3383.7923726868084</v>
      </c>
      <c r="F116" s="9">
        <f t="shared" si="15"/>
        <v>88.734006528220547</v>
      </c>
      <c r="G116" s="9">
        <f t="shared" si="16"/>
        <v>279.57061299563935</v>
      </c>
      <c r="H116" s="9">
        <f t="shared" si="18"/>
        <v>368.30461952385991</v>
      </c>
      <c r="I116" s="10">
        <f t="shared" si="19"/>
        <v>257.1086255325132</v>
      </c>
      <c r="J116" s="10">
        <f t="shared" si="20"/>
        <v>3494.9883666781552</v>
      </c>
      <c r="K116" s="10">
        <f t="shared" si="21"/>
        <v>3752.0969922106683</v>
      </c>
      <c r="L116" s="57">
        <v>133.34465510905636</v>
      </c>
      <c r="M116" s="57">
        <v>33.98646557137355</v>
      </c>
      <c r="N116" s="57">
        <v>1.0434983238627413</v>
      </c>
      <c r="O116" s="57">
        <v>1.5</v>
      </c>
      <c r="P116" s="57">
        <v>700</v>
      </c>
      <c r="Q116" s="57">
        <v>0</v>
      </c>
      <c r="R116" s="57">
        <v>2488.7261493885599</v>
      </c>
      <c r="S116" s="57">
        <v>25.191604293956221</v>
      </c>
      <c r="T116" s="57">
        <v>0</v>
      </c>
      <c r="U116" s="58">
        <v>85.05690639381811</v>
      </c>
      <c r="V116" s="58">
        <v>3.4850695223486934</v>
      </c>
      <c r="W116" s="58">
        <v>0.19203061205373922</v>
      </c>
      <c r="X116" s="58">
        <v>0</v>
      </c>
      <c r="Y116" s="58">
        <v>0</v>
      </c>
      <c r="Z116" s="58">
        <v>0</v>
      </c>
      <c r="AA116" s="58">
        <v>231.12985061144013</v>
      </c>
      <c r="AB116" s="58">
        <v>48.440762384199218</v>
      </c>
      <c r="AC116" s="58">
        <v>0</v>
      </c>
      <c r="AD116" s="59">
        <f t="shared" si="24"/>
        <v>218.40156150287447</v>
      </c>
      <c r="AE116" s="59">
        <f t="shared" si="24"/>
        <v>37.471535093722245</v>
      </c>
      <c r="AF116" s="59">
        <f t="shared" si="24"/>
        <v>1.2355289359164805</v>
      </c>
      <c r="AG116" s="59">
        <f t="shared" si="23"/>
        <v>1.5</v>
      </c>
      <c r="AH116" s="59">
        <f t="shared" si="23"/>
        <v>700</v>
      </c>
      <c r="AI116" s="59">
        <f t="shared" si="23"/>
        <v>0</v>
      </c>
      <c r="AJ116" s="59">
        <f t="shared" si="22"/>
        <v>2719.8559999999998</v>
      </c>
      <c r="AK116" s="59">
        <f t="shared" si="22"/>
        <v>73.632366678155435</v>
      </c>
      <c r="AL116" s="59">
        <f t="shared" si="22"/>
        <v>0</v>
      </c>
      <c r="AM116" s="11">
        <v>0</v>
      </c>
      <c r="AN116" s="11">
        <v>0</v>
      </c>
      <c r="AO116" s="11">
        <v>0</v>
      </c>
      <c r="AP116" s="11">
        <v>0</v>
      </c>
      <c r="AQ116" s="11">
        <v>700</v>
      </c>
      <c r="AR116" s="11">
        <v>0</v>
      </c>
      <c r="AS116" s="11">
        <v>2488.7261493885599</v>
      </c>
      <c r="AT116" s="11">
        <v>0</v>
      </c>
      <c r="AU116" s="11">
        <v>0</v>
      </c>
      <c r="AV116" s="11">
        <v>0</v>
      </c>
      <c r="AW116" s="11">
        <v>0</v>
      </c>
      <c r="AX116" s="11">
        <v>0</v>
      </c>
      <c r="AY116" s="11">
        <v>0</v>
      </c>
      <c r="AZ116" s="11">
        <v>0</v>
      </c>
      <c r="BA116" s="11">
        <v>0</v>
      </c>
      <c r="BB116" s="11">
        <v>0</v>
      </c>
      <c r="BC116" s="11">
        <v>231.12985061144013</v>
      </c>
      <c r="BD116" s="11">
        <v>0</v>
      </c>
      <c r="BE116" s="11">
        <v>0</v>
      </c>
      <c r="BF116" s="11">
        <v>0</v>
      </c>
      <c r="BG116" s="11">
        <v>0</v>
      </c>
      <c r="BH116" s="11">
        <v>1.6345403131458616</v>
      </c>
      <c r="BI116" s="11">
        <v>0</v>
      </c>
      <c r="BJ116" s="11">
        <v>0</v>
      </c>
      <c r="BK116" s="11">
        <v>0</v>
      </c>
      <c r="BL116" s="11">
        <v>0</v>
      </c>
      <c r="BM116" s="11">
        <v>0</v>
      </c>
      <c r="BN116" s="11">
        <v>0</v>
      </c>
      <c r="BO116" s="11">
        <v>0</v>
      </c>
      <c r="BP116" s="11">
        <v>0</v>
      </c>
      <c r="BQ116" s="11">
        <v>0</v>
      </c>
      <c r="BR116" s="11">
        <v>0.86827968685413837</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0</v>
      </c>
      <c r="CJ116" s="11">
        <v>0</v>
      </c>
      <c r="CK116" s="11">
        <v>0</v>
      </c>
      <c r="CL116" s="11">
        <v>0</v>
      </c>
      <c r="CM116" s="11">
        <v>0</v>
      </c>
      <c r="CN116" s="11">
        <v>0</v>
      </c>
      <c r="CO116" s="11">
        <v>0</v>
      </c>
      <c r="CP116" s="11">
        <v>0</v>
      </c>
      <c r="CQ116" s="11">
        <v>0</v>
      </c>
      <c r="CR116" s="11">
        <v>0</v>
      </c>
      <c r="CS116" s="11">
        <v>0</v>
      </c>
      <c r="CT116" s="11">
        <v>0</v>
      </c>
      <c r="CU116" s="11">
        <v>0</v>
      </c>
      <c r="CV116" s="11">
        <v>0</v>
      </c>
      <c r="CW116" s="11">
        <v>0</v>
      </c>
      <c r="CX116" s="11">
        <v>0</v>
      </c>
      <c r="CY116" s="11">
        <v>0</v>
      </c>
      <c r="CZ116" s="11">
        <v>0</v>
      </c>
      <c r="DA116" s="11">
        <v>0</v>
      </c>
      <c r="DB116" s="11">
        <v>1.5893067260238001</v>
      </c>
      <c r="DC116" s="11">
        <v>0</v>
      </c>
      <c r="DD116" s="11">
        <v>0</v>
      </c>
      <c r="DE116" s="11">
        <v>0</v>
      </c>
      <c r="DF116" s="11">
        <v>0</v>
      </c>
      <c r="DG116" s="11">
        <v>0</v>
      </c>
      <c r="DH116" s="11">
        <v>0</v>
      </c>
      <c r="DI116" s="11">
        <v>0</v>
      </c>
      <c r="DJ116" s="11">
        <v>0</v>
      </c>
      <c r="DK116" s="11">
        <v>0</v>
      </c>
      <c r="DL116" s="11">
        <v>48.4106932739762</v>
      </c>
      <c r="DM116" s="11">
        <v>0</v>
      </c>
      <c r="DN116" s="11">
        <v>0</v>
      </c>
      <c r="DO116" s="11">
        <v>0</v>
      </c>
      <c r="DP116" s="11">
        <v>1.5748496498002389</v>
      </c>
      <c r="DQ116" s="11">
        <v>0</v>
      </c>
      <c r="DR116" s="11">
        <v>0</v>
      </c>
      <c r="DS116" s="11">
        <v>0</v>
      </c>
      <c r="DT116" s="11">
        <v>0</v>
      </c>
      <c r="DU116" s="11">
        <v>0</v>
      </c>
      <c r="DV116" s="11">
        <v>0</v>
      </c>
      <c r="DW116" s="11">
        <v>0</v>
      </c>
      <c r="DX116" s="11">
        <v>0</v>
      </c>
      <c r="DY116" s="11">
        <v>0</v>
      </c>
      <c r="DZ116" s="11">
        <v>0.92513775450882463</v>
      </c>
      <c r="EA116" s="11">
        <v>0</v>
      </c>
      <c r="EB116" s="11">
        <v>0</v>
      </c>
      <c r="EC116" s="11">
        <v>0</v>
      </c>
      <c r="ED116" s="11">
        <v>0</v>
      </c>
      <c r="EE116" s="11">
        <v>0</v>
      </c>
      <c r="EF116" s="11">
        <v>0</v>
      </c>
      <c r="EG116" s="11">
        <v>0</v>
      </c>
      <c r="EH116" s="11">
        <v>0</v>
      </c>
      <c r="EI116" s="11">
        <v>0</v>
      </c>
      <c r="EJ116" s="11">
        <v>0</v>
      </c>
      <c r="EK116" s="11">
        <v>0</v>
      </c>
      <c r="EL116" s="11">
        <v>0</v>
      </c>
      <c r="EM116" s="11">
        <v>0</v>
      </c>
      <c r="EN116" s="11">
        <v>0</v>
      </c>
      <c r="EO116" s="11">
        <v>0</v>
      </c>
      <c r="EP116" s="11">
        <v>0</v>
      </c>
      <c r="EQ116" s="11">
        <v>0</v>
      </c>
      <c r="ER116" s="11">
        <v>0</v>
      </c>
      <c r="ES116" s="11">
        <v>0</v>
      </c>
      <c r="ET116" s="11">
        <v>0</v>
      </c>
      <c r="EU116" s="11">
        <v>0</v>
      </c>
      <c r="EV116" s="11">
        <v>0</v>
      </c>
      <c r="EW116" s="11">
        <v>0</v>
      </c>
      <c r="EX116" s="11">
        <v>0</v>
      </c>
      <c r="EY116" s="11">
        <v>0</v>
      </c>
      <c r="EZ116" s="11">
        <v>0</v>
      </c>
      <c r="FA116" s="11">
        <v>0</v>
      </c>
      <c r="FB116" s="11">
        <v>0</v>
      </c>
      <c r="FC116" s="11">
        <v>0</v>
      </c>
      <c r="FD116" s="11">
        <v>0</v>
      </c>
      <c r="FE116" s="11">
        <v>0</v>
      </c>
      <c r="FF116" s="11">
        <v>0</v>
      </c>
      <c r="FG116" s="11">
        <v>0</v>
      </c>
      <c r="FH116" s="11">
        <v>0</v>
      </c>
      <c r="FI116" s="11">
        <v>0</v>
      </c>
      <c r="FJ116" s="11">
        <v>0</v>
      </c>
      <c r="FK116" s="11">
        <v>0</v>
      </c>
      <c r="FL116" s="11">
        <v>0</v>
      </c>
      <c r="FM116" s="11">
        <v>0</v>
      </c>
      <c r="FN116" s="11">
        <v>0</v>
      </c>
      <c r="FO116" s="11">
        <v>0</v>
      </c>
      <c r="FP116" s="11">
        <v>0</v>
      </c>
      <c r="FQ116" s="11">
        <v>0</v>
      </c>
      <c r="FR116" s="11">
        <v>0</v>
      </c>
      <c r="FS116" s="11">
        <v>0</v>
      </c>
      <c r="FT116" s="11">
        <v>0</v>
      </c>
      <c r="FU116" s="11">
        <v>0</v>
      </c>
      <c r="FV116" s="11">
        <v>0</v>
      </c>
      <c r="FW116" s="11">
        <v>0</v>
      </c>
      <c r="FX116" s="11">
        <v>0</v>
      </c>
      <c r="FY116" s="11">
        <v>0</v>
      </c>
      <c r="FZ116" s="11">
        <v>0</v>
      </c>
      <c r="GA116" s="11">
        <v>0</v>
      </c>
      <c r="GB116" s="11">
        <v>0</v>
      </c>
      <c r="GC116" s="11">
        <v>0</v>
      </c>
      <c r="GD116" s="11">
        <v>0</v>
      </c>
      <c r="GE116" s="11">
        <v>0</v>
      </c>
      <c r="GF116" s="11">
        <v>0</v>
      </c>
      <c r="GG116" s="11">
        <v>0</v>
      </c>
      <c r="GH116" s="11">
        <v>0</v>
      </c>
      <c r="GI116" s="11">
        <v>0</v>
      </c>
      <c r="GJ116" s="11">
        <v>0</v>
      </c>
      <c r="GK116" s="11">
        <v>0</v>
      </c>
      <c r="GL116" s="11">
        <v>0</v>
      </c>
      <c r="GM116" s="11">
        <v>0</v>
      </c>
      <c r="GN116" s="11">
        <v>0</v>
      </c>
      <c r="GO116" s="11">
        <v>0</v>
      </c>
      <c r="GP116" s="11">
        <v>0</v>
      </c>
      <c r="GQ116" s="11">
        <v>-98.248999999999995</v>
      </c>
      <c r="GR116" s="11">
        <v>16.260000000000002</v>
      </c>
      <c r="GS116" s="11">
        <v>0</v>
      </c>
      <c r="GT116" s="11">
        <v>0</v>
      </c>
      <c r="GU116" s="11">
        <v>0</v>
      </c>
      <c r="GV116" s="11">
        <v>0</v>
      </c>
      <c r="GW116" s="11">
        <v>0</v>
      </c>
      <c r="GX116" s="11">
        <v>8.3949999999999996</v>
      </c>
      <c r="GY116" s="11">
        <v>0</v>
      </c>
      <c r="GZ116" s="11">
        <v>0</v>
      </c>
      <c r="HA116" s="11">
        <v>0</v>
      </c>
      <c r="HB116" s="11">
        <v>14.473733168905559</v>
      </c>
      <c r="HC116" s="11">
        <v>0</v>
      </c>
      <c r="HD116" s="11">
        <v>0</v>
      </c>
      <c r="HE116" s="11">
        <v>0</v>
      </c>
      <c r="HF116" s="11">
        <v>0</v>
      </c>
      <c r="HG116" s="11">
        <v>0</v>
      </c>
      <c r="HH116" s="11">
        <v>0</v>
      </c>
      <c r="HI116" s="11">
        <v>0</v>
      </c>
      <c r="HJ116" s="11">
        <v>0</v>
      </c>
      <c r="HK116" s="11">
        <v>0</v>
      </c>
      <c r="HL116" s="11">
        <v>1.6836759539532686</v>
      </c>
      <c r="HM116" s="11">
        <v>0</v>
      </c>
      <c r="HN116" s="11">
        <v>0</v>
      </c>
      <c r="HO116" s="11">
        <v>0</v>
      </c>
      <c r="HP116" s="11">
        <v>0</v>
      </c>
      <c r="HQ116" s="11">
        <v>0</v>
      </c>
      <c r="HR116" s="11">
        <v>0</v>
      </c>
      <c r="HS116" s="11">
        <v>0</v>
      </c>
      <c r="HT116" s="11">
        <v>0</v>
      </c>
      <c r="HU116" s="11">
        <v>0</v>
      </c>
      <c r="HV116" s="11">
        <v>0</v>
      </c>
      <c r="HW116" s="11">
        <v>0</v>
      </c>
      <c r="HX116" s="11">
        <v>0</v>
      </c>
      <c r="HY116" s="11">
        <v>0</v>
      </c>
      <c r="HZ116" s="11">
        <v>0</v>
      </c>
      <c r="IA116" s="11">
        <v>0</v>
      </c>
      <c r="IB116" s="11">
        <v>0</v>
      </c>
      <c r="IC116" s="11">
        <v>0</v>
      </c>
      <c r="ID116" s="11">
        <v>0</v>
      </c>
      <c r="IE116" s="11">
        <v>0</v>
      </c>
      <c r="IF116" s="11">
        <v>0</v>
      </c>
      <c r="IG116" s="11">
        <v>0</v>
      </c>
      <c r="IH116" s="11">
        <v>0</v>
      </c>
      <c r="II116" s="11">
        <v>0</v>
      </c>
      <c r="IJ116" s="11">
        <v>0</v>
      </c>
      <c r="IK116" s="11">
        <v>0</v>
      </c>
      <c r="IL116" s="11">
        <v>0</v>
      </c>
      <c r="IM116" s="11">
        <v>0</v>
      </c>
      <c r="IN116" s="11">
        <v>0</v>
      </c>
      <c r="IO116" s="11">
        <v>0</v>
      </c>
      <c r="IP116" s="11">
        <v>0</v>
      </c>
      <c r="IQ116" s="11">
        <v>0</v>
      </c>
      <c r="IR116" s="11">
        <v>0</v>
      </c>
      <c r="IS116" s="11">
        <v>0</v>
      </c>
      <c r="IT116" s="11">
        <v>0</v>
      </c>
      <c r="IU116" s="11">
        <v>0</v>
      </c>
      <c r="IV116" s="11">
        <v>0</v>
      </c>
      <c r="IW116" s="11">
        <v>0</v>
      </c>
      <c r="IX116" s="11">
        <v>0</v>
      </c>
      <c r="IY116" s="11">
        <v>0</v>
      </c>
      <c r="IZ116" s="11">
        <v>0</v>
      </c>
      <c r="JA116" s="11">
        <v>0</v>
      </c>
      <c r="JB116" s="11">
        <v>0</v>
      </c>
      <c r="JC116" s="11">
        <v>0</v>
      </c>
      <c r="JD116" s="11">
        <v>0</v>
      </c>
      <c r="JE116" s="11">
        <v>0</v>
      </c>
      <c r="JF116" s="11">
        <v>14.999997827967064</v>
      </c>
      <c r="JG116" s="11">
        <v>0</v>
      </c>
      <c r="JH116" s="11">
        <v>0</v>
      </c>
      <c r="JI116" s="11">
        <v>0</v>
      </c>
      <c r="JJ116" s="11">
        <v>0</v>
      </c>
      <c r="JK116" s="11">
        <v>0</v>
      </c>
      <c r="JL116" s="11">
        <v>0</v>
      </c>
      <c r="JM116" s="11">
        <v>0</v>
      </c>
      <c r="JN116" s="11">
        <v>0</v>
      </c>
      <c r="JO116" s="11">
        <v>0</v>
      </c>
      <c r="JP116" s="11">
        <v>0</v>
      </c>
      <c r="JQ116" s="11">
        <v>0</v>
      </c>
      <c r="JR116" s="11">
        <v>0</v>
      </c>
      <c r="JS116" s="11">
        <v>0</v>
      </c>
      <c r="JT116" s="11">
        <v>0</v>
      </c>
      <c r="JU116" s="11">
        <v>0</v>
      </c>
      <c r="JV116" s="11">
        <v>0</v>
      </c>
      <c r="JW116" s="11">
        <v>0</v>
      </c>
      <c r="JX116" s="11">
        <v>0</v>
      </c>
      <c r="JY116" s="11">
        <v>0</v>
      </c>
      <c r="JZ116" s="11">
        <v>0</v>
      </c>
      <c r="KA116" s="11">
        <v>0</v>
      </c>
      <c r="KB116" s="11">
        <v>0</v>
      </c>
      <c r="KC116" s="11">
        <v>0</v>
      </c>
      <c r="KD116" s="11">
        <v>0</v>
      </c>
      <c r="KE116" s="11">
        <v>0</v>
      </c>
      <c r="KF116" s="11">
        <v>0</v>
      </c>
      <c r="KG116" s="11">
        <v>0</v>
      </c>
      <c r="KH116" s="11">
        <v>0</v>
      </c>
      <c r="KI116" s="11">
        <v>0</v>
      </c>
      <c r="KJ116" s="11">
        <v>0</v>
      </c>
      <c r="KK116" s="11">
        <v>0</v>
      </c>
      <c r="KL116" s="11">
        <v>0</v>
      </c>
      <c r="KM116" s="11">
        <v>0</v>
      </c>
      <c r="KN116" s="11">
        <v>0</v>
      </c>
      <c r="KO116" s="11">
        <v>0</v>
      </c>
      <c r="KP116" s="11">
        <v>0</v>
      </c>
      <c r="KQ116" s="11">
        <v>0</v>
      </c>
      <c r="KR116" s="11">
        <v>0</v>
      </c>
      <c r="KS116" s="11">
        <v>0</v>
      </c>
      <c r="KT116" s="11">
        <v>0</v>
      </c>
      <c r="KU116" s="11">
        <v>0</v>
      </c>
      <c r="KV116" s="11">
        <v>0</v>
      </c>
      <c r="KW116" s="11">
        <v>0</v>
      </c>
      <c r="KX116" s="11">
        <v>0</v>
      </c>
      <c r="KY116" s="11">
        <v>0</v>
      </c>
      <c r="KZ116" s="11">
        <v>0</v>
      </c>
      <c r="LA116" s="11">
        <v>0</v>
      </c>
      <c r="LB116" s="11">
        <v>0</v>
      </c>
      <c r="LC116" s="11">
        <v>0</v>
      </c>
      <c r="LD116" s="11">
        <v>0</v>
      </c>
      <c r="LE116" s="11">
        <v>0</v>
      </c>
      <c r="LF116" s="11">
        <v>0</v>
      </c>
      <c r="LG116" s="11">
        <v>0</v>
      </c>
      <c r="LH116" s="11">
        <v>0</v>
      </c>
      <c r="LI116" s="11">
        <v>0</v>
      </c>
      <c r="LJ116" s="11">
        <v>0</v>
      </c>
      <c r="LK116" s="11">
        <v>0</v>
      </c>
      <c r="LL116" s="11">
        <v>0</v>
      </c>
      <c r="LM116" s="11">
        <v>0</v>
      </c>
      <c r="LN116" s="11">
        <v>0</v>
      </c>
      <c r="LO116" s="11">
        <v>0</v>
      </c>
      <c r="LP116" s="11">
        <v>0</v>
      </c>
      <c r="LQ116" s="11">
        <v>0</v>
      </c>
      <c r="LR116" s="11">
        <v>0</v>
      </c>
      <c r="LS116" s="11">
        <v>0</v>
      </c>
      <c r="LT116" s="11">
        <v>0</v>
      </c>
      <c r="LU116" s="11">
        <v>0</v>
      </c>
      <c r="LV116" s="11">
        <v>0</v>
      </c>
      <c r="LW116" s="11">
        <v>0</v>
      </c>
      <c r="LX116" s="11">
        <v>0</v>
      </c>
      <c r="LY116" s="11">
        <v>0</v>
      </c>
      <c r="LZ116" s="11">
        <v>0</v>
      </c>
      <c r="MA116" s="11">
        <v>0</v>
      </c>
      <c r="MB116" s="11">
        <v>0</v>
      </c>
      <c r="MC116" s="11">
        <v>0</v>
      </c>
      <c r="MD116" s="11">
        <v>0</v>
      </c>
      <c r="ME116" s="11">
        <v>0</v>
      </c>
      <c r="MF116" s="11">
        <v>0</v>
      </c>
      <c r="MG116" s="11">
        <v>0</v>
      </c>
      <c r="MH116" s="11">
        <v>0</v>
      </c>
      <c r="MI116" s="11">
        <v>0</v>
      </c>
      <c r="MJ116" s="11">
        <v>0</v>
      </c>
      <c r="MK116" s="11">
        <v>0</v>
      </c>
      <c r="ML116" s="11">
        <v>0</v>
      </c>
      <c r="MM116" s="11">
        <v>0</v>
      </c>
      <c r="MN116" s="11">
        <v>0</v>
      </c>
      <c r="MO116" s="11">
        <v>0</v>
      </c>
      <c r="MP116" s="11">
        <v>0</v>
      </c>
      <c r="MQ116" s="11">
        <v>0</v>
      </c>
      <c r="MR116" s="11">
        <v>0</v>
      </c>
      <c r="MS116" s="11">
        <v>0</v>
      </c>
      <c r="MT116" s="11">
        <v>0</v>
      </c>
      <c r="MU116" s="11">
        <v>0</v>
      </c>
      <c r="MV116" s="11">
        <v>0</v>
      </c>
      <c r="MW116" s="11">
        <v>0</v>
      </c>
      <c r="MX116" s="11">
        <v>0</v>
      </c>
      <c r="MY116" s="11">
        <v>0</v>
      </c>
      <c r="MZ116" s="11">
        <v>0</v>
      </c>
      <c r="NA116" s="11">
        <v>0</v>
      </c>
      <c r="NB116" s="11">
        <v>0</v>
      </c>
      <c r="NC116" s="11">
        <v>0</v>
      </c>
      <c r="ND116" s="11">
        <v>0</v>
      </c>
      <c r="NE116" s="11">
        <v>0</v>
      </c>
      <c r="NF116" s="11">
        <v>0</v>
      </c>
      <c r="NG116" s="11">
        <v>0</v>
      </c>
      <c r="NH116" s="11">
        <v>0</v>
      </c>
      <c r="NI116" s="11">
        <v>0</v>
      </c>
      <c r="NJ116" s="11">
        <v>0</v>
      </c>
      <c r="NK116" s="11">
        <v>0</v>
      </c>
      <c r="NL116" s="11">
        <v>0</v>
      </c>
      <c r="NM116" s="11">
        <v>0</v>
      </c>
      <c r="NN116" s="11">
        <v>0</v>
      </c>
      <c r="NO116" s="11">
        <v>0</v>
      </c>
      <c r="NP116" s="11">
        <v>0</v>
      </c>
      <c r="NQ116" s="11">
        <v>0</v>
      </c>
      <c r="NR116" s="11">
        <v>0</v>
      </c>
      <c r="NS116" s="11">
        <v>0</v>
      </c>
      <c r="NT116" s="11">
        <v>0</v>
      </c>
      <c r="NU116" s="11">
        <v>0</v>
      </c>
      <c r="NV116" s="11">
        <v>0</v>
      </c>
      <c r="NW116" s="11">
        <v>0</v>
      </c>
      <c r="NX116" s="11">
        <v>0</v>
      </c>
      <c r="NY116" s="11">
        <v>0</v>
      </c>
      <c r="NZ116" s="11">
        <v>0</v>
      </c>
      <c r="OA116" s="11">
        <v>0</v>
      </c>
      <c r="OB116" s="11">
        <v>0</v>
      </c>
      <c r="OC116" s="11">
        <v>0</v>
      </c>
      <c r="OD116" s="11">
        <v>0</v>
      </c>
      <c r="OE116" s="11">
        <v>0</v>
      </c>
      <c r="OF116" s="11">
        <v>0</v>
      </c>
      <c r="OG116" s="11">
        <v>0</v>
      </c>
      <c r="OH116" s="11">
        <v>82.125892112917427</v>
      </c>
      <c r="OI116" s="11">
        <v>0</v>
      </c>
      <c r="OJ116" s="11">
        <v>0</v>
      </c>
      <c r="OK116" s="11">
        <v>0</v>
      </c>
      <c r="OL116" s="11">
        <v>0</v>
      </c>
      <c r="OM116" s="11">
        <v>0</v>
      </c>
      <c r="ON116" s="11">
        <v>0</v>
      </c>
      <c r="OO116" s="11">
        <v>4.8389410793964069E-2</v>
      </c>
      <c r="OP116" s="11">
        <v>0</v>
      </c>
      <c r="OQ116" s="11">
        <v>0</v>
      </c>
      <c r="OR116" s="11">
        <v>51.032911159457733</v>
      </c>
      <c r="OS116" s="11">
        <v>0</v>
      </c>
      <c r="OT116" s="11">
        <v>0</v>
      </c>
      <c r="OU116" s="11">
        <v>0</v>
      </c>
      <c r="OV116" s="11">
        <v>0</v>
      </c>
      <c r="OW116" s="11">
        <v>0</v>
      </c>
      <c r="OX116" s="11">
        <v>0</v>
      </c>
      <c r="OY116" s="11">
        <v>3.0069110223016476E-2</v>
      </c>
      <c r="OZ116" s="11">
        <v>0</v>
      </c>
      <c r="PA116" s="11">
        <v>0</v>
      </c>
      <c r="PB116" s="11">
        <v>38.386623264154757</v>
      </c>
      <c r="PC116" s="11">
        <v>4.3342439521889049E-2</v>
      </c>
      <c r="PD116" s="11">
        <v>1.0434983238627413</v>
      </c>
      <c r="PE116" s="11">
        <v>0</v>
      </c>
      <c r="PF116" s="11">
        <v>0</v>
      </c>
      <c r="PG116" s="11">
        <v>0</v>
      </c>
      <c r="PH116" s="11">
        <v>0</v>
      </c>
      <c r="PI116" s="11">
        <v>0</v>
      </c>
      <c r="PJ116" s="11">
        <v>0</v>
      </c>
      <c r="PK116" s="11">
        <v>0</v>
      </c>
      <c r="PL116" s="11">
        <v>7.0641289894985571</v>
      </c>
      <c r="PM116" s="11">
        <v>7.976127032462128E-3</v>
      </c>
      <c r="PN116" s="11">
        <v>0.19203061205373922</v>
      </c>
      <c r="PO116" s="11">
        <v>0</v>
      </c>
      <c r="PP116" s="11">
        <v>0</v>
      </c>
      <c r="PQ116" s="11">
        <v>0</v>
      </c>
      <c r="PR116" s="11">
        <v>0</v>
      </c>
      <c r="PS116" s="11">
        <v>0</v>
      </c>
      <c r="PT116" s="11">
        <v>0</v>
      </c>
      <c r="PU116" s="11">
        <v>0</v>
      </c>
      <c r="PV116" s="11">
        <v>34.76154210961181</v>
      </c>
      <c r="PW116" s="11">
        <v>0</v>
      </c>
      <c r="PX116" s="11">
        <v>0</v>
      </c>
      <c r="PY116" s="11">
        <v>0</v>
      </c>
      <c r="PZ116" s="11">
        <v>0</v>
      </c>
      <c r="QA116" s="11">
        <v>0</v>
      </c>
      <c r="QB116" s="11">
        <v>0</v>
      </c>
      <c r="QC116" s="11">
        <v>0</v>
      </c>
      <c r="QD116" s="11">
        <v>0</v>
      </c>
      <c r="QE116" s="11">
        <v>0</v>
      </c>
      <c r="QF116" s="11">
        <v>5.0837184101353259</v>
      </c>
      <c r="QG116" s="11">
        <v>0</v>
      </c>
      <c r="QH116" s="11">
        <v>0</v>
      </c>
      <c r="QI116" s="11">
        <v>0</v>
      </c>
      <c r="QJ116" s="11">
        <v>0</v>
      </c>
      <c r="QK116" s="11">
        <v>0</v>
      </c>
      <c r="QL116" s="11">
        <v>0</v>
      </c>
      <c r="QM116" s="11">
        <v>0</v>
      </c>
      <c r="QN116" s="11">
        <v>0</v>
      </c>
      <c r="QO116" s="11">
        <v>0</v>
      </c>
      <c r="QP116" s="11">
        <v>26.172310867726434</v>
      </c>
      <c r="QQ116" s="11">
        <v>0</v>
      </c>
      <c r="QR116" s="11">
        <v>0</v>
      </c>
      <c r="QS116" s="11">
        <v>0</v>
      </c>
      <c r="QT116" s="11">
        <v>0</v>
      </c>
      <c r="QU116" s="11">
        <v>0</v>
      </c>
      <c r="QV116" s="11">
        <v>0</v>
      </c>
      <c r="QW116" s="11">
        <v>0</v>
      </c>
      <c r="QX116" s="11">
        <v>0</v>
      </c>
      <c r="QY116" s="11">
        <v>0</v>
      </c>
      <c r="QZ116" s="11">
        <v>0.74775391745655262</v>
      </c>
      <c r="RA116" s="11">
        <v>0</v>
      </c>
      <c r="RB116" s="11">
        <v>0</v>
      </c>
      <c r="RC116" s="11">
        <v>0</v>
      </c>
      <c r="RD116" s="11">
        <v>0</v>
      </c>
      <c r="RE116" s="11">
        <v>0</v>
      </c>
      <c r="RF116" s="11">
        <v>0</v>
      </c>
      <c r="RG116" s="11">
        <v>0</v>
      </c>
      <c r="RH116" s="11">
        <v>0</v>
      </c>
      <c r="RI116" s="11">
        <v>0</v>
      </c>
      <c r="RJ116" s="11">
        <v>14.191827468785473</v>
      </c>
      <c r="RK116" s="11">
        <v>0</v>
      </c>
      <c r="RL116" s="11">
        <v>0</v>
      </c>
      <c r="RM116" s="11">
        <v>0</v>
      </c>
      <c r="RN116" s="11">
        <v>0</v>
      </c>
      <c r="RO116" s="11">
        <v>0</v>
      </c>
      <c r="RP116" s="11">
        <v>0</v>
      </c>
      <c r="RQ116" s="11">
        <v>0.15891032917139614</v>
      </c>
      <c r="RR116" s="11">
        <v>0</v>
      </c>
      <c r="RS116" s="11">
        <v>0</v>
      </c>
      <c r="RT116" s="11">
        <v>15.173003353063374</v>
      </c>
      <c r="RU116" s="11">
        <v>0</v>
      </c>
      <c r="RV116" s="11">
        <v>0</v>
      </c>
      <c r="RW116" s="11">
        <v>0</v>
      </c>
      <c r="RX116" s="11">
        <v>0</v>
      </c>
      <c r="RY116" s="11">
        <v>0</v>
      </c>
      <c r="RZ116" s="11">
        <v>0</v>
      </c>
      <c r="SA116" s="11">
        <v>0</v>
      </c>
      <c r="SB116" s="11">
        <v>0</v>
      </c>
      <c r="SC116" s="11">
        <v>0</v>
      </c>
      <c r="SD116" s="11">
        <v>17.175619069825867</v>
      </c>
      <c r="SE116" s="11">
        <v>0</v>
      </c>
      <c r="SF116" s="11">
        <v>0</v>
      </c>
      <c r="SG116" s="11">
        <v>0</v>
      </c>
      <c r="SH116" s="11">
        <v>0</v>
      </c>
      <c r="SI116" s="11">
        <v>0</v>
      </c>
      <c r="SJ116" s="11">
        <v>0</v>
      </c>
      <c r="SK116" s="11">
        <v>0</v>
      </c>
      <c r="SL116" s="11">
        <v>0</v>
      </c>
      <c r="SM116" s="11">
        <v>0</v>
      </c>
      <c r="SN116" s="11">
        <v>0</v>
      </c>
      <c r="SO116" s="11">
        <v>0</v>
      </c>
      <c r="SP116" s="11">
        <v>0</v>
      </c>
      <c r="SQ116" s="11">
        <v>0</v>
      </c>
      <c r="SR116" s="11">
        <v>0</v>
      </c>
      <c r="SS116" s="11">
        <v>0</v>
      </c>
      <c r="ST116" s="11">
        <v>0</v>
      </c>
      <c r="SU116" s="11">
        <v>0</v>
      </c>
      <c r="SV116" s="11">
        <v>0</v>
      </c>
      <c r="SW116" s="11">
        <v>0</v>
      </c>
      <c r="SX116" s="11">
        <v>18.112455339258066</v>
      </c>
      <c r="SY116" s="11">
        <v>0</v>
      </c>
      <c r="SZ116" s="11">
        <v>0</v>
      </c>
      <c r="TA116" s="11">
        <v>0</v>
      </c>
      <c r="TB116" s="11">
        <v>0</v>
      </c>
      <c r="TC116" s="11">
        <v>0</v>
      </c>
      <c r="TD116" s="11">
        <v>0</v>
      </c>
      <c r="TE116" s="11">
        <v>0</v>
      </c>
      <c r="TF116" s="11">
        <v>0</v>
      </c>
      <c r="TG116" s="11">
        <v>0</v>
      </c>
      <c r="TH116" s="11">
        <v>0.52534872716774406</v>
      </c>
      <c r="TI116" s="11">
        <v>0</v>
      </c>
      <c r="TJ116" s="11">
        <v>0</v>
      </c>
      <c r="TK116" s="11">
        <v>0</v>
      </c>
      <c r="TL116" s="11">
        <v>0</v>
      </c>
      <c r="TM116" s="11">
        <v>0</v>
      </c>
      <c r="TN116" s="11">
        <v>0</v>
      </c>
      <c r="TO116" s="11">
        <v>0</v>
      </c>
      <c r="TP116" s="11">
        <v>0</v>
      </c>
      <c r="TQ116" s="11">
        <v>0</v>
      </c>
      <c r="TR116" s="11">
        <v>0</v>
      </c>
      <c r="TS116" s="11">
        <v>0</v>
      </c>
      <c r="TT116" s="11">
        <v>0</v>
      </c>
      <c r="TU116" s="11">
        <v>0</v>
      </c>
      <c r="TV116" s="11">
        <v>0</v>
      </c>
      <c r="TW116" s="11">
        <v>0</v>
      </c>
      <c r="TX116" s="11">
        <v>0</v>
      </c>
      <c r="TY116" s="11">
        <v>0</v>
      </c>
      <c r="TZ116" s="11">
        <v>0</v>
      </c>
      <c r="UA116" s="11">
        <v>0</v>
      </c>
      <c r="UB116" s="11">
        <v>0</v>
      </c>
      <c r="UC116" s="11">
        <v>0</v>
      </c>
      <c r="UD116" s="11">
        <v>0</v>
      </c>
      <c r="UE116" s="11">
        <v>0</v>
      </c>
      <c r="UF116" s="11">
        <v>0</v>
      </c>
      <c r="UG116" s="11">
        <v>0</v>
      </c>
      <c r="UH116" s="11">
        <v>0</v>
      </c>
      <c r="UI116" s="11">
        <v>0</v>
      </c>
      <c r="UJ116" s="11">
        <v>0</v>
      </c>
      <c r="UK116" s="11">
        <v>0</v>
      </c>
      <c r="UL116" s="11">
        <v>0</v>
      </c>
      <c r="UM116" s="11">
        <v>0</v>
      </c>
      <c r="UN116" s="11">
        <v>0</v>
      </c>
      <c r="UO116" s="11">
        <v>0</v>
      </c>
      <c r="UP116" s="11">
        <v>0</v>
      </c>
      <c r="UQ116" s="11">
        <v>0</v>
      </c>
      <c r="UR116" s="11">
        <v>0</v>
      </c>
      <c r="US116" s="11">
        <v>0</v>
      </c>
      <c r="UT116" s="11">
        <v>0</v>
      </c>
      <c r="UU116" s="11">
        <v>0</v>
      </c>
      <c r="UV116" s="11">
        <v>0</v>
      </c>
      <c r="UW116" s="11">
        <v>0</v>
      </c>
      <c r="UX116" s="11">
        <v>0</v>
      </c>
      <c r="UY116" s="11">
        <v>0</v>
      </c>
      <c r="UZ116" s="11">
        <v>0</v>
      </c>
      <c r="VA116" s="11">
        <v>0</v>
      </c>
      <c r="VB116" s="11">
        <v>0</v>
      </c>
      <c r="VC116" s="11">
        <v>0</v>
      </c>
      <c r="VD116" s="11">
        <v>0</v>
      </c>
      <c r="VE116" s="11">
        <v>0</v>
      </c>
      <c r="VF116" s="11">
        <v>0</v>
      </c>
      <c r="VG116" s="11">
        <v>0</v>
      </c>
      <c r="VH116" s="11">
        <v>0</v>
      </c>
      <c r="VI116" s="11">
        <v>0</v>
      </c>
      <c r="VJ116" s="11">
        <v>0</v>
      </c>
      <c r="VK116" s="11">
        <v>0</v>
      </c>
      <c r="VL116" s="11">
        <v>0</v>
      </c>
      <c r="VM116" s="11">
        <v>0</v>
      </c>
      <c r="VN116" s="11">
        <v>0</v>
      </c>
      <c r="VO116" s="11">
        <v>0</v>
      </c>
      <c r="VP116" s="11">
        <v>0</v>
      </c>
      <c r="VQ116" s="11">
        <v>0</v>
      </c>
      <c r="VR116" s="11">
        <v>0</v>
      </c>
      <c r="VS116" s="11">
        <v>0</v>
      </c>
      <c r="VT116" s="11">
        <v>0</v>
      </c>
      <c r="VU116" s="11">
        <v>0</v>
      </c>
      <c r="VV116" s="11">
        <v>0</v>
      </c>
      <c r="VW116" s="11">
        <v>0</v>
      </c>
      <c r="VX116" s="11">
        <v>0</v>
      </c>
      <c r="VY116" s="11">
        <v>0</v>
      </c>
      <c r="VZ116" s="11">
        <v>0</v>
      </c>
      <c r="WA116" s="11">
        <v>0</v>
      </c>
      <c r="WB116" s="11">
        <v>0</v>
      </c>
      <c r="WC116" s="11">
        <v>0</v>
      </c>
      <c r="WD116" s="11">
        <v>0</v>
      </c>
      <c r="WE116" s="11">
        <v>0</v>
      </c>
      <c r="WF116" s="11">
        <v>0</v>
      </c>
      <c r="WG116" s="11">
        <v>0</v>
      </c>
      <c r="WH116" s="11">
        <v>0</v>
      </c>
      <c r="WI116" s="11">
        <v>0</v>
      </c>
      <c r="WJ116" s="11">
        <v>0</v>
      </c>
      <c r="WK116" s="11">
        <v>0</v>
      </c>
      <c r="WL116" s="11">
        <v>0</v>
      </c>
      <c r="WM116" s="11">
        <v>0</v>
      </c>
      <c r="WN116" s="11">
        <v>0</v>
      </c>
      <c r="WO116" s="11">
        <v>0</v>
      </c>
      <c r="WP116" s="11">
        <v>0</v>
      </c>
      <c r="WQ116" s="11">
        <v>0</v>
      </c>
      <c r="WR116" s="11">
        <v>0</v>
      </c>
      <c r="WS116" s="11">
        <v>0</v>
      </c>
      <c r="WT116" s="11">
        <v>2.1446518663712641</v>
      </c>
      <c r="WU116" s="11">
        <v>0</v>
      </c>
      <c r="WV116" s="11">
        <v>0</v>
      </c>
      <c r="WW116" s="11">
        <v>0</v>
      </c>
      <c r="WX116" s="11">
        <v>0</v>
      </c>
      <c r="WY116" s="11">
        <v>0</v>
      </c>
      <c r="WZ116" s="11">
        <v>0</v>
      </c>
      <c r="XA116" s="11">
        <v>0</v>
      </c>
      <c r="XB116" s="11">
        <v>0</v>
      </c>
      <c r="XC116" s="11">
        <v>0</v>
      </c>
      <c r="XD116" s="11">
        <v>3.9527748474440725</v>
      </c>
      <c r="XE116" s="11">
        <v>0</v>
      </c>
      <c r="XF116" s="11">
        <v>0</v>
      </c>
      <c r="XG116" s="11">
        <v>0</v>
      </c>
      <c r="XH116" s="11">
        <v>0</v>
      </c>
      <c r="XI116" s="11">
        <v>0</v>
      </c>
      <c r="XJ116" s="11">
        <v>0</v>
      </c>
      <c r="XK116" s="11">
        <v>0</v>
      </c>
      <c r="XL116" s="11">
        <v>0</v>
      </c>
      <c r="XM116" s="11">
        <v>0</v>
      </c>
      <c r="XN116" s="11">
        <v>1.5</v>
      </c>
      <c r="XO116" s="11">
        <v>0</v>
      </c>
      <c r="XP116" s="11">
        <v>1.5</v>
      </c>
    </row>
    <row r="117" spans="1:640">
      <c r="A117" s="6">
        <v>484</v>
      </c>
      <c r="B117" s="3" t="s">
        <v>234</v>
      </c>
      <c r="C117" s="8">
        <f t="shared" si="13"/>
        <v>40486.880341579803</v>
      </c>
      <c r="D117" s="8">
        <f t="shared" si="14"/>
        <v>25213.389840526277</v>
      </c>
      <c r="E117" s="60">
        <f t="shared" si="17"/>
        <v>65700.270182106076</v>
      </c>
      <c r="F117" s="9">
        <f t="shared" si="15"/>
        <v>11083.257839613445</v>
      </c>
      <c r="G117" s="9">
        <f t="shared" si="16"/>
        <v>2471.9321287936227</v>
      </c>
      <c r="H117" s="9">
        <f t="shared" si="18"/>
        <v>13555.189968407067</v>
      </c>
      <c r="I117" s="10">
        <f t="shared" si="19"/>
        <v>51570.138181193252</v>
      </c>
      <c r="J117" s="10">
        <f t="shared" si="20"/>
        <v>27685.321969319899</v>
      </c>
      <c r="K117" s="10">
        <f t="shared" si="21"/>
        <v>79255.460150513143</v>
      </c>
      <c r="L117" s="57">
        <v>33060.771509273596</v>
      </c>
      <c r="M117" s="57">
        <v>7221.072512692137</v>
      </c>
      <c r="N117" s="57">
        <v>205.03631961406475</v>
      </c>
      <c r="O117" s="57">
        <v>220</v>
      </c>
      <c r="P117" s="57">
        <v>91.287999999999997</v>
      </c>
      <c r="Q117" s="57">
        <v>0</v>
      </c>
      <c r="R117" s="57">
        <v>24426.178364701165</v>
      </c>
      <c r="S117" s="57">
        <v>435.75547582511109</v>
      </c>
      <c r="T117" s="57">
        <v>40.167999999999999</v>
      </c>
      <c r="U117" s="58">
        <v>10151.119965634185</v>
      </c>
      <c r="V117" s="58">
        <v>916.11427478869234</v>
      </c>
      <c r="W117" s="58">
        <v>16.023599190568522</v>
      </c>
      <c r="X117" s="58">
        <v>50</v>
      </c>
      <c r="Y117" s="58">
        <v>0</v>
      </c>
      <c r="Z117" s="58">
        <v>0</v>
      </c>
      <c r="AA117" s="58">
        <v>2018.2123515308622</v>
      </c>
      <c r="AB117" s="58">
        <v>372.29913726276072</v>
      </c>
      <c r="AC117" s="58">
        <v>31.420639999999999</v>
      </c>
      <c r="AD117" s="59">
        <f t="shared" si="24"/>
        <v>43211.891474907781</v>
      </c>
      <c r="AE117" s="59">
        <f t="shared" si="24"/>
        <v>8137.1867874808295</v>
      </c>
      <c r="AF117" s="59">
        <f t="shared" si="24"/>
        <v>221.05991880463327</v>
      </c>
      <c r="AG117" s="59">
        <f t="shared" si="23"/>
        <v>270</v>
      </c>
      <c r="AH117" s="59">
        <f t="shared" si="23"/>
        <v>91.287999999999997</v>
      </c>
      <c r="AI117" s="59">
        <f t="shared" si="23"/>
        <v>0</v>
      </c>
      <c r="AJ117" s="59">
        <f t="shared" si="22"/>
        <v>26444.390716232028</v>
      </c>
      <c r="AK117" s="59">
        <f t="shared" si="22"/>
        <v>808.05461308787176</v>
      </c>
      <c r="AL117" s="59">
        <f t="shared" si="22"/>
        <v>71.588639999999998</v>
      </c>
      <c r="AM117" s="11">
        <v>0</v>
      </c>
      <c r="AN117" s="11">
        <v>0</v>
      </c>
      <c r="AO117" s="11">
        <v>0</v>
      </c>
      <c r="AP117" s="11">
        <v>0</v>
      </c>
      <c r="AQ117" s="11">
        <v>41.287999999999997</v>
      </c>
      <c r="AR117" s="11">
        <v>0</v>
      </c>
      <c r="AS117" s="11">
        <v>20016.883654899273</v>
      </c>
      <c r="AT117" s="11">
        <v>0</v>
      </c>
      <c r="AU117" s="11">
        <v>0</v>
      </c>
      <c r="AV117" s="11">
        <v>0</v>
      </c>
      <c r="AW117" s="11">
        <v>0</v>
      </c>
      <c r="AX117" s="11">
        <v>0</v>
      </c>
      <c r="AY117" s="11">
        <v>0</v>
      </c>
      <c r="AZ117" s="11">
        <v>0</v>
      </c>
      <c r="BA117" s="11">
        <v>0</v>
      </c>
      <c r="BB117" s="11">
        <v>0</v>
      </c>
      <c r="BC117" s="11">
        <v>1453.8853451007251</v>
      </c>
      <c r="BD117" s="11">
        <v>0</v>
      </c>
      <c r="BE117" s="11">
        <v>0</v>
      </c>
      <c r="BF117" s="11">
        <v>0</v>
      </c>
      <c r="BG117" s="11">
        <v>0</v>
      </c>
      <c r="BH117" s="11">
        <v>36.300200060662419</v>
      </c>
      <c r="BI117" s="11">
        <v>0</v>
      </c>
      <c r="BJ117" s="11">
        <v>0</v>
      </c>
      <c r="BK117" s="11">
        <v>0</v>
      </c>
      <c r="BL117" s="11">
        <v>0</v>
      </c>
      <c r="BM117" s="11">
        <v>128.91021006956697</v>
      </c>
      <c r="BN117" s="11">
        <v>0</v>
      </c>
      <c r="BO117" s="11">
        <v>0</v>
      </c>
      <c r="BP117" s="11">
        <v>0</v>
      </c>
      <c r="BQ117" s="11">
        <v>0</v>
      </c>
      <c r="BR117" s="11">
        <v>19.282929939337574</v>
      </c>
      <c r="BS117" s="11">
        <v>0</v>
      </c>
      <c r="BT117" s="11">
        <v>0</v>
      </c>
      <c r="BU117" s="11">
        <v>0</v>
      </c>
      <c r="BV117" s="11">
        <v>0</v>
      </c>
      <c r="BW117" s="11">
        <v>68.478039930433027</v>
      </c>
      <c r="BX117" s="11">
        <v>0</v>
      </c>
      <c r="BY117" s="11">
        <v>0</v>
      </c>
      <c r="BZ117" s="11">
        <v>0</v>
      </c>
      <c r="CA117" s="11">
        <v>0</v>
      </c>
      <c r="CB117" s="11">
        <v>0</v>
      </c>
      <c r="CC117" s="11">
        <v>0</v>
      </c>
      <c r="CD117" s="11">
        <v>0</v>
      </c>
      <c r="CE117" s="11">
        <v>50</v>
      </c>
      <c r="CF117" s="11">
        <v>0</v>
      </c>
      <c r="CG117" s="11">
        <v>0</v>
      </c>
      <c r="CH117" s="11">
        <v>-25.883213857742383</v>
      </c>
      <c r="CI117" s="11">
        <v>0</v>
      </c>
      <c r="CJ117" s="11">
        <v>0</v>
      </c>
      <c r="CK117" s="11">
        <v>0</v>
      </c>
      <c r="CL117" s="11">
        <v>0</v>
      </c>
      <c r="CM117" s="11">
        <v>0</v>
      </c>
      <c r="CN117" s="11">
        <v>0</v>
      </c>
      <c r="CO117" s="11">
        <v>0</v>
      </c>
      <c r="CP117" s="11">
        <v>0</v>
      </c>
      <c r="CQ117" s="11">
        <v>0</v>
      </c>
      <c r="CR117" s="11">
        <v>25.883213857742383</v>
      </c>
      <c r="CS117" s="11">
        <v>0</v>
      </c>
      <c r="CT117" s="11">
        <v>0</v>
      </c>
      <c r="CU117" s="11">
        <v>0</v>
      </c>
      <c r="CV117" s="11">
        <v>0</v>
      </c>
      <c r="CW117" s="11">
        <v>0</v>
      </c>
      <c r="CX117" s="11">
        <v>0</v>
      </c>
      <c r="CY117" s="11">
        <v>0</v>
      </c>
      <c r="CZ117" s="11">
        <v>0</v>
      </c>
      <c r="DA117" s="11">
        <v>0</v>
      </c>
      <c r="DB117" s="11">
        <v>0</v>
      </c>
      <c r="DC117" s="11">
        <v>0</v>
      </c>
      <c r="DD117" s="11">
        <v>0</v>
      </c>
      <c r="DE117" s="11">
        <v>0</v>
      </c>
      <c r="DF117" s="11">
        <v>0</v>
      </c>
      <c r="DG117" s="11">
        <v>0</v>
      </c>
      <c r="DH117" s="11">
        <v>0</v>
      </c>
      <c r="DI117" s="11">
        <v>0</v>
      </c>
      <c r="DJ117" s="11">
        <v>0</v>
      </c>
      <c r="DK117" s="11">
        <v>0</v>
      </c>
      <c r="DL117" s="11">
        <v>0</v>
      </c>
      <c r="DM117" s="11">
        <v>0</v>
      </c>
      <c r="DN117" s="11">
        <v>0</v>
      </c>
      <c r="DO117" s="11">
        <v>0</v>
      </c>
      <c r="DP117" s="11">
        <v>12.681546098401016</v>
      </c>
      <c r="DQ117" s="11">
        <v>0</v>
      </c>
      <c r="DR117" s="11">
        <v>0</v>
      </c>
      <c r="DS117" s="11">
        <v>0</v>
      </c>
      <c r="DT117" s="11">
        <v>0</v>
      </c>
      <c r="DU117" s="11">
        <v>500.62004152598018</v>
      </c>
      <c r="DV117" s="11">
        <v>0</v>
      </c>
      <c r="DW117" s="11">
        <v>0</v>
      </c>
      <c r="DX117" s="11">
        <v>0</v>
      </c>
      <c r="DY117" s="11">
        <v>0</v>
      </c>
      <c r="DZ117" s="11">
        <v>7.4497124742435092</v>
      </c>
      <c r="EA117" s="11">
        <v>0</v>
      </c>
      <c r="EB117" s="11">
        <v>0</v>
      </c>
      <c r="EC117" s="11">
        <v>0</v>
      </c>
      <c r="ED117" s="11">
        <v>0</v>
      </c>
      <c r="EE117" s="11">
        <v>294.08680450111979</v>
      </c>
      <c r="EF117" s="11">
        <v>0</v>
      </c>
      <c r="EG117" s="11">
        <v>0</v>
      </c>
      <c r="EH117" s="11">
        <v>0</v>
      </c>
      <c r="EI117" s="11">
        <v>0</v>
      </c>
      <c r="EJ117" s="11">
        <v>0</v>
      </c>
      <c r="EK117" s="11">
        <v>0</v>
      </c>
      <c r="EL117" s="11">
        <v>0</v>
      </c>
      <c r="EM117" s="11">
        <v>0</v>
      </c>
      <c r="EN117" s="11">
        <v>0</v>
      </c>
      <c r="EO117" s="11">
        <v>0</v>
      </c>
      <c r="EP117" s="11">
        <v>0</v>
      </c>
      <c r="EQ117" s="11">
        <v>0</v>
      </c>
      <c r="ER117" s="11">
        <v>0</v>
      </c>
      <c r="ES117" s="11">
        <v>0</v>
      </c>
      <c r="ET117" s="11">
        <v>0</v>
      </c>
      <c r="EU117" s="11">
        <v>0</v>
      </c>
      <c r="EV117" s="11">
        <v>0</v>
      </c>
      <c r="EW117" s="11">
        <v>0</v>
      </c>
      <c r="EX117" s="11">
        <v>0</v>
      </c>
      <c r="EY117" s="11">
        <v>0</v>
      </c>
      <c r="EZ117" s="11">
        <v>0</v>
      </c>
      <c r="FA117" s="11">
        <v>0</v>
      </c>
      <c r="FB117" s="11">
        <v>0</v>
      </c>
      <c r="FC117" s="11">
        <v>0</v>
      </c>
      <c r="FD117" s="11">
        <v>50</v>
      </c>
      <c r="FE117" s="11">
        <v>0</v>
      </c>
      <c r="FF117" s="11">
        <v>0</v>
      </c>
      <c r="FG117" s="11">
        <v>0</v>
      </c>
      <c r="FH117" s="11">
        <v>0</v>
      </c>
      <c r="FI117" s="11">
        <v>0</v>
      </c>
      <c r="FJ117" s="11">
        <v>0</v>
      </c>
      <c r="FK117" s="11">
        <v>31.420639999999999</v>
      </c>
      <c r="FL117" s="11">
        <v>0</v>
      </c>
      <c r="FM117" s="11">
        <v>0</v>
      </c>
      <c r="FN117" s="11">
        <v>6667</v>
      </c>
      <c r="FO117" s="11">
        <v>0</v>
      </c>
      <c r="FP117" s="11">
        <v>0</v>
      </c>
      <c r="FQ117" s="11">
        <v>0</v>
      </c>
      <c r="FR117" s="11">
        <v>0</v>
      </c>
      <c r="FS117" s="11">
        <v>0</v>
      </c>
      <c r="FT117" s="11">
        <v>0</v>
      </c>
      <c r="FU117" s="11">
        <v>0</v>
      </c>
      <c r="FV117" s="11">
        <v>0</v>
      </c>
      <c r="FW117" s="11">
        <v>0</v>
      </c>
      <c r="FX117" s="11">
        <v>0</v>
      </c>
      <c r="FY117" s="11">
        <v>0</v>
      </c>
      <c r="FZ117" s="11">
        <v>0</v>
      </c>
      <c r="GA117" s="11">
        <v>0</v>
      </c>
      <c r="GB117" s="11">
        <v>0</v>
      </c>
      <c r="GC117" s="11">
        <v>0</v>
      </c>
      <c r="GD117" s="11">
        <v>0</v>
      </c>
      <c r="GE117" s="11">
        <v>0</v>
      </c>
      <c r="GF117" s="11">
        <v>0</v>
      </c>
      <c r="GG117" s="11">
        <v>0</v>
      </c>
      <c r="GH117" s="11">
        <v>0</v>
      </c>
      <c r="GI117" s="11">
        <v>0</v>
      </c>
      <c r="GJ117" s="11">
        <v>0</v>
      </c>
      <c r="GK117" s="11">
        <v>0</v>
      </c>
      <c r="GL117" s="11">
        <v>0</v>
      </c>
      <c r="GM117" s="11">
        <v>0</v>
      </c>
      <c r="GN117" s="11">
        <v>0</v>
      </c>
      <c r="GO117" s="11">
        <v>0</v>
      </c>
      <c r="GP117" s="11">
        <v>0</v>
      </c>
      <c r="GQ117" s="11">
        <v>709.404</v>
      </c>
      <c r="GR117" s="11">
        <v>500</v>
      </c>
      <c r="GS117" s="11">
        <v>0</v>
      </c>
      <c r="GT117" s="11">
        <v>0</v>
      </c>
      <c r="GU117" s="11">
        <v>0</v>
      </c>
      <c r="GV117" s="11">
        <v>0</v>
      </c>
      <c r="GW117" s="11">
        <v>0</v>
      </c>
      <c r="GX117" s="11">
        <v>0</v>
      </c>
      <c r="GY117" s="11">
        <v>0</v>
      </c>
      <c r="GZ117" s="11">
        <v>0</v>
      </c>
      <c r="HA117" s="11">
        <v>0</v>
      </c>
      <c r="HB117" s="11">
        <v>0</v>
      </c>
      <c r="HC117" s="11">
        <v>0</v>
      </c>
      <c r="HD117" s="11">
        <v>0</v>
      </c>
      <c r="HE117" s="11">
        <v>0</v>
      </c>
      <c r="HF117" s="11">
        <v>0</v>
      </c>
      <c r="HG117" s="11">
        <v>-328.70842661527894</v>
      </c>
      <c r="HH117" s="11">
        <v>0</v>
      </c>
      <c r="HI117" s="11">
        <v>0</v>
      </c>
      <c r="HJ117" s="11">
        <v>0</v>
      </c>
      <c r="HK117" s="11">
        <v>0</v>
      </c>
      <c r="HL117" s="11">
        <v>0</v>
      </c>
      <c r="HM117" s="11">
        <v>0</v>
      </c>
      <c r="HN117" s="11">
        <v>0</v>
      </c>
      <c r="HO117" s="11">
        <v>0</v>
      </c>
      <c r="HP117" s="11">
        <v>0</v>
      </c>
      <c r="HQ117" s="11">
        <v>-38.237437936394286</v>
      </c>
      <c r="HR117" s="11">
        <v>0</v>
      </c>
      <c r="HS117" s="11">
        <v>0</v>
      </c>
      <c r="HT117" s="11">
        <v>0</v>
      </c>
      <c r="HU117" s="11">
        <v>0</v>
      </c>
      <c r="HV117" s="11">
        <v>0</v>
      </c>
      <c r="HW117" s="11">
        <v>0</v>
      </c>
      <c r="HX117" s="11">
        <v>0</v>
      </c>
      <c r="HY117" s="11">
        <v>0</v>
      </c>
      <c r="HZ117" s="11">
        <v>0</v>
      </c>
      <c r="IA117" s="11">
        <v>1143.92</v>
      </c>
      <c r="IB117" s="11">
        <v>45</v>
      </c>
      <c r="IC117" s="11">
        <v>40.167999999999999</v>
      </c>
      <c r="ID117" s="11">
        <v>0</v>
      </c>
      <c r="IE117" s="11">
        <v>0</v>
      </c>
      <c r="IF117" s="11">
        <v>838.4448000000001</v>
      </c>
      <c r="IG117" s="11">
        <v>0</v>
      </c>
      <c r="IH117" s="11">
        <v>0</v>
      </c>
      <c r="II117" s="11">
        <v>0</v>
      </c>
      <c r="IJ117" s="11">
        <v>0</v>
      </c>
      <c r="IK117" s="11">
        <v>0</v>
      </c>
      <c r="IL117" s="11">
        <v>111.5552</v>
      </c>
      <c r="IM117" s="11">
        <v>0</v>
      </c>
      <c r="IN117" s="11">
        <v>0</v>
      </c>
      <c r="IO117" s="11">
        <v>0</v>
      </c>
      <c r="IP117" s="11">
        <v>0</v>
      </c>
      <c r="IQ117" s="11">
        <v>0</v>
      </c>
      <c r="IR117" s="11">
        <v>0</v>
      </c>
      <c r="IS117" s="11">
        <v>0</v>
      </c>
      <c r="IT117" s="11">
        <v>0</v>
      </c>
      <c r="IU117" s="11">
        <v>0</v>
      </c>
      <c r="IV117" s="11">
        <v>100</v>
      </c>
      <c r="IW117" s="11">
        <v>0</v>
      </c>
      <c r="IX117" s="11">
        <v>0</v>
      </c>
      <c r="IY117" s="11">
        <v>0</v>
      </c>
      <c r="IZ117" s="11">
        <v>0</v>
      </c>
      <c r="JA117" s="11">
        <v>0</v>
      </c>
      <c r="JB117" s="11">
        <v>0</v>
      </c>
      <c r="JC117" s="11">
        <v>0</v>
      </c>
      <c r="JD117" s="11">
        <v>0</v>
      </c>
      <c r="JE117" s="11">
        <v>0</v>
      </c>
      <c r="JF117" s="11">
        <v>0</v>
      </c>
      <c r="JG117" s="11">
        <v>0</v>
      </c>
      <c r="JH117" s="11">
        <v>0</v>
      </c>
      <c r="JI117" s="11">
        <v>0</v>
      </c>
      <c r="JJ117" s="11">
        <v>0</v>
      </c>
      <c r="JK117" s="11">
        <v>0</v>
      </c>
      <c r="JL117" s="11">
        <v>0</v>
      </c>
      <c r="JM117" s="11">
        <v>0</v>
      </c>
      <c r="JN117" s="11">
        <v>0</v>
      </c>
      <c r="JO117" s="11">
        <v>0</v>
      </c>
      <c r="JP117" s="11">
        <v>0</v>
      </c>
      <c r="JQ117" s="11">
        <v>0</v>
      </c>
      <c r="JR117" s="11">
        <v>0</v>
      </c>
      <c r="JS117" s="11">
        <v>0</v>
      </c>
      <c r="JT117" s="11">
        <v>0</v>
      </c>
      <c r="JU117" s="11">
        <v>0</v>
      </c>
      <c r="JV117" s="11">
        <v>0</v>
      </c>
      <c r="JW117" s="11">
        <v>0</v>
      </c>
      <c r="JX117" s="11">
        <v>0</v>
      </c>
      <c r="JY117" s="11">
        <v>0</v>
      </c>
      <c r="JZ117" s="11">
        <v>264.30914000000001</v>
      </c>
      <c r="KA117" s="11">
        <v>0</v>
      </c>
      <c r="KB117" s="11">
        <v>0</v>
      </c>
      <c r="KC117" s="11">
        <v>0</v>
      </c>
      <c r="KD117" s="11">
        <v>0</v>
      </c>
      <c r="KE117" s="11">
        <v>0</v>
      </c>
      <c r="KF117" s="11">
        <v>0</v>
      </c>
      <c r="KG117" s="11">
        <v>0</v>
      </c>
      <c r="KH117" s="11">
        <v>0</v>
      </c>
      <c r="KI117" s="11">
        <v>0</v>
      </c>
      <c r="KJ117" s="11">
        <v>0</v>
      </c>
      <c r="KK117" s="11">
        <v>0</v>
      </c>
      <c r="KL117" s="11">
        <v>0</v>
      </c>
      <c r="KM117" s="11">
        <v>0</v>
      </c>
      <c r="KN117" s="11">
        <v>0</v>
      </c>
      <c r="KO117" s="11">
        <v>0</v>
      </c>
      <c r="KP117" s="11">
        <v>0</v>
      </c>
      <c r="KQ117" s="11">
        <v>0</v>
      </c>
      <c r="KR117" s="11">
        <v>0</v>
      </c>
      <c r="KS117" s="11">
        <v>0</v>
      </c>
      <c r="KT117" s="11">
        <v>0</v>
      </c>
      <c r="KU117" s="11">
        <v>0</v>
      </c>
      <c r="KV117" s="11">
        <v>0</v>
      </c>
      <c r="KW117" s="11">
        <v>0</v>
      </c>
      <c r="KX117" s="11">
        <v>0</v>
      </c>
      <c r="KY117" s="11">
        <v>0</v>
      </c>
      <c r="KZ117" s="11">
        <v>0</v>
      </c>
      <c r="LA117" s="11">
        <v>0</v>
      </c>
      <c r="LB117" s="11">
        <v>0</v>
      </c>
      <c r="LC117" s="11">
        <v>0</v>
      </c>
      <c r="LD117" s="11">
        <v>0</v>
      </c>
      <c r="LE117" s="11">
        <v>0</v>
      </c>
      <c r="LF117" s="11">
        <v>0</v>
      </c>
      <c r="LG117" s="11">
        <v>0</v>
      </c>
      <c r="LH117" s="11">
        <v>0</v>
      </c>
      <c r="LI117" s="11">
        <v>0</v>
      </c>
      <c r="LJ117" s="11">
        <v>0</v>
      </c>
      <c r="LK117" s="11">
        <v>0</v>
      </c>
      <c r="LL117" s="11">
        <v>0</v>
      </c>
      <c r="LM117" s="11">
        <v>0</v>
      </c>
      <c r="LN117" s="11">
        <v>0</v>
      </c>
      <c r="LO117" s="11">
        <v>0</v>
      </c>
      <c r="LP117" s="11">
        <v>0</v>
      </c>
      <c r="LQ117" s="11">
        <v>0</v>
      </c>
      <c r="LR117" s="11">
        <v>0</v>
      </c>
      <c r="LS117" s="11">
        <v>0</v>
      </c>
      <c r="LT117" s="11">
        <v>0</v>
      </c>
      <c r="LU117" s="11">
        <v>0</v>
      </c>
      <c r="LV117" s="11">
        <v>0</v>
      </c>
      <c r="LW117" s="11">
        <v>0</v>
      </c>
      <c r="LX117" s="11">
        <v>15</v>
      </c>
      <c r="LY117" s="11">
        <v>0</v>
      </c>
      <c r="LZ117" s="11">
        <v>0</v>
      </c>
      <c r="MA117" s="11">
        <v>0</v>
      </c>
      <c r="MB117" s="11">
        <v>0</v>
      </c>
      <c r="MC117" s="11">
        <v>0</v>
      </c>
      <c r="MD117" s="11">
        <v>0</v>
      </c>
      <c r="ME117" s="11">
        <v>0</v>
      </c>
      <c r="MF117" s="11">
        <v>0</v>
      </c>
      <c r="MG117" s="11">
        <v>0</v>
      </c>
      <c r="MH117" s="11">
        <v>0</v>
      </c>
      <c r="MI117" s="11">
        <v>0</v>
      </c>
      <c r="MJ117" s="11">
        <v>0</v>
      </c>
      <c r="MK117" s="11">
        <v>0</v>
      </c>
      <c r="ML117" s="11">
        <v>0</v>
      </c>
      <c r="MM117" s="11">
        <v>0</v>
      </c>
      <c r="MN117" s="11">
        <v>0</v>
      </c>
      <c r="MO117" s="11">
        <v>0</v>
      </c>
      <c r="MP117" s="11">
        <v>0</v>
      </c>
      <c r="MQ117" s="11">
        <v>0</v>
      </c>
      <c r="MR117" s="11">
        <v>1.1731338651274861</v>
      </c>
      <c r="MS117" s="11">
        <v>0</v>
      </c>
      <c r="MT117" s="11">
        <v>0</v>
      </c>
      <c r="MU117" s="11">
        <v>0</v>
      </c>
      <c r="MV117" s="11">
        <v>0</v>
      </c>
      <c r="MW117" s="11">
        <v>0</v>
      </c>
      <c r="MX117" s="11">
        <v>0</v>
      </c>
      <c r="MY117" s="11">
        <v>0</v>
      </c>
      <c r="MZ117" s="11">
        <v>0</v>
      </c>
      <c r="NA117" s="11">
        <v>0</v>
      </c>
      <c r="NB117" s="11">
        <v>0</v>
      </c>
      <c r="NC117" s="11">
        <v>0</v>
      </c>
      <c r="ND117" s="11">
        <v>0</v>
      </c>
      <c r="NE117" s="11">
        <v>0</v>
      </c>
      <c r="NF117" s="11">
        <v>0</v>
      </c>
      <c r="NG117" s="11">
        <v>0</v>
      </c>
      <c r="NH117" s="11">
        <v>0</v>
      </c>
      <c r="NI117" s="11">
        <v>0</v>
      </c>
      <c r="NJ117" s="11">
        <v>0</v>
      </c>
      <c r="NK117" s="11">
        <v>0</v>
      </c>
      <c r="NL117" s="11">
        <v>0</v>
      </c>
      <c r="NM117" s="11">
        <v>0</v>
      </c>
      <c r="NN117" s="11">
        <v>0</v>
      </c>
      <c r="NO117" s="11">
        <v>0</v>
      </c>
      <c r="NP117" s="11">
        <v>0</v>
      </c>
      <c r="NQ117" s="11">
        <v>0</v>
      </c>
      <c r="NR117" s="11">
        <v>0</v>
      </c>
      <c r="NS117" s="11">
        <v>0</v>
      </c>
      <c r="NT117" s="11">
        <v>0</v>
      </c>
      <c r="NU117" s="11">
        <v>1.2680669206590818</v>
      </c>
      <c r="NV117" s="11">
        <v>0</v>
      </c>
      <c r="NW117" s="11">
        <v>0</v>
      </c>
      <c r="NX117" s="11">
        <v>0</v>
      </c>
      <c r="NY117" s="11">
        <v>0</v>
      </c>
      <c r="NZ117" s="11">
        <v>0</v>
      </c>
      <c r="OA117" s="11">
        <v>0</v>
      </c>
      <c r="OB117" s="11">
        <v>0</v>
      </c>
      <c r="OC117" s="11">
        <v>0</v>
      </c>
      <c r="OD117" s="11">
        <v>0</v>
      </c>
      <c r="OE117" s="11">
        <v>113.41161777365696</v>
      </c>
      <c r="OF117" s="11">
        <v>0</v>
      </c>
      <c r="OG117" s="11">
        <v>0</v>
      </c>
      <c r="OH117" s="11">
        <v>9646.0716159855692</v>
      </c>
      <c r="OI117" s="11">
        <v>0</v>
      </c>
      <c r="OJ117" s="11">
        <v>0</v>
      </c>
      <c r="OK117" s="11">
        <v>0</v>
      </c>
      <c r="OL117" s="11">
        <v>0</v>
      </c>
      <c r="OM117" s="11">
        <v>0</v>
      </c>
      <c r="ON117" s="11">
        <v>0</v>
      </c>
      <c r="OO117" s="11">
        <v>29.265661771271049</v>
      </c>
      <c r="OP117" s="11">
        <v>0</v>
      </c>
      <c r="OQ117" s="11">
        <v>0</v>
      </c>
      <c r="OR117" s="11">
        <v>5994.0550190861259</v>
      </c>
      <c r="OS117" s="11">
        <v>0</v>
      </c>
      <c r="OT117" s="11">
        <v>0</v>
      </c>
      <c r="OU117" s="11">
        <v>0</v>
      </c>
      <c r="OV117" s="11">
        <v>0</v>
      </c>
      <c r="OW117" s="11">
        <v>0</v>
      </c>
      <c r="OX117" s="11">
        <v>0</v>
      </c>
      <c r="OY117" s="11">
        <v>18.185640104128648</v>
      </c>
      <c r="OZ117" s="11">
        <v>0</v>
      </c>
      <c r="PA117" s="11">
        <v>0</v>
      </c>
      <c r="PB117" s="11">
        <v>4508.6845443606817</v>
      </c>
      <c r="PC117" s="11">
        <v>5.0907665330737375</v>
      </c>
      <c r="PD117" s="11">
        <v>65.392561628731784</v>
      </c>
      <c r="PE117" s="11">
        <v>0</v>
      </c>
      <c r="PF117" s="11">
        <v>0</v>
      </c>
      <c r="PG117" s="11">
        <v>0</v>
      </c>
      <c r="PH117" s="11">
        <v>1006.1855953329576</v>
      </c>
      <c r="PI117" s="11">
        <v>0</v>
      </c>
      <c r="PJ117" s="11">
        <v>0</v>
      </c>
      <c r="PK117" s="11">
        <v>0</v>
      </c>
      <c r="PL117" s="11">
        <v>829.71427247323652</v>
      </c>
      <c r="PM117" s="11">
        <v>0.93683237511115591</v>
      </c>
      <c r="PN117" s="11">
        <v>12.033918355367657</v>
      </c>
      <c r="PO117" s="11">
        <v>0</v>
      </c>
      <c r="PP117" s="11">
        <v>0</v>
      </c>
      <c r="PQ117" s="11">
        <v>0</v>
      </c>
      <c r="PR117" s="11">
        <v>185.16410740000313</v>
      </c>
      <c r="PS117" s="11">
        <v>0</v>
      </c>
      <c r="PT117" s="11">
        <v>0</v>
      </c>
      <c r="PU117" s="11">
        <v>0</v>
      </c>
      <c r="PV117" s="11">
        <v>4086.0800156882492</v>
      </c>
      <c r="PW117" s="11">
        <v>0</v>
      </c>
      <c r="PX117" s="11">
        <v>0</v>
      </c>
      <c r="PY117" s="11">
        <v>0</v>
      </c>
      <c r="PZ117" s="11">
        <v>0</v>
      </c>
      <c r="QA117" s="11">
        <v>0</v>
      </c>
      <c r="QB117" s="11">
        <v>0</v>
      </c>
      <c r="QC117" s="11">
        <v>0</v>
      </c>
      <c r="QD117" s="11">
        <v>0</v>
      </c>
      <c r="QE117" s="11">
        <v>0</v>
      </c>
      <c r="QF117" s="11">
        <v>597.57073306873406</v>
      </c>
      <c r="QG117" s="11">
        <v>0</v>
      </c>
      <c r="QH117" s="11">
        <v>0</v>
      </c>
      <c r="QI117" s="11">
        <v>0</v>
      </c>
      <c r="QJ117" s="11">
        <v>0</v>
      </c>
      <c r="QK117" s="11">
        <v>0</v>
      </c>
      <c r="QL117" s="11">
        <v>0</v>
      </c>
      <c r="QM117" s="11">
        <v>0</v>
      </c>
      <c r="QN117" s="11">
        <v>0</v>
      </c>
      <c r="QO117" s="11">
        <v>0</v>
      </c>
      <c r="QP117" s="11">
        <v>3211.467633521976</v>
      </c>
      <c r="QQ117" s="11">
        <v>0</v>
      </c>
      <c r="QR117" s="11">
        <v>139.64375798533297</v>
      </c>
      <c r="QS117" s="11">
        <v>0</v>
      </c>
      <c r="QT117" s="11">
        <v>0</v>
      </c>
      <c r="QU117" s="11">
        <v>0</v>
      </c>
      <c r="QV117" s="11">
        <v>1035.522329987763</v>
      </c>
      <c r="QW117" s="11">
        <v>0</v>
      </c>
      <c r="QX117" s="11">
        <v>0</v>
      </c>
      <c r="QY117" s="11">
        <v>0</v>
      </c>
      <c r="QZ117" s="11">
        <v>91.752979547257979</v>
      </c>
      <c r="RA117" s="11">
        <v>0</v>
      </c>
      <c r="RB117" s="11">
        <v>3.9896808352008648</v>
      </c>
      <c r="RC117" s="11">
        <v>0</v>
      </c>
      <c r="RD117" s="11">
        <v>0</v>
      </c>
      <c r="RE117" s="11">
        <v>0</v>
      </c>
      <c r="RF117" s="11">
        <v>29.585308029368932</v>
      </c>
      <c r="RG117" s="11">
        <v>0</v>
      </c>
      <c r="RH117" s="11">
        <v>0</v>
      </c>
      <c r="RI117" s="11">
        <v>0</v>
      </c>
      <c r="RJ117" s="11">
        <v>1677.0295119182747</v>
      </c>
      <c r="RK117" s="11">
        <v>0</v>
      </c>
      <c r="RL117" s="11">
        <v>0</v>
      </c>
      <c r="RM117" s="11">
        <v>0</v>
      </c>
      <c r="RN117" s="11">
        <v>0</v>
      </c>
      <c r="RO117" s="11">
        <v>0</v>
      </c>
      <c r="RP117" s="11">
        <v>0</v>
      </c>
      <c r="RQ117" s="11">
        <v>0</v>
      </c>
      <c r="RR117" s="11">
        <v>0</v>
      </c>
      <c r="RS117" s="11">
        <v>0</v>
      </c>
      <c r="RT117" s="11">
        <v>1921.4420985810279</v>
      </c>
      <c r="RU117" s="11">
        <v>0</v>
      </c>
      <c r="RV117" s="11">
        <v>0</v>
      </c>
      <c r="RW117" s="11">
        <v>0</v>
      </c>
      <c r="RX117" s="11">
        <v>0</v>
      </c>
      <c r="RY117" s="11">
        <v>0</v>
      </c>
      <c r="RZ117" s="11">
        <v>0</v>
      </c>
      <c r="SA117" s="11">
        <v>2.8829571257958144</v>
      </c>
      <c r="SB117" s="11">
        <v>0</v>
      </c>
      <c r="SC117" s="11">
        <v>0</v>
      </c>
      <c r="SD117" s="11">
        <v>2175.0445038484463</v>
      </c>
      <c r="SE117" s="11">
        <v>0</v>
      </c>
      <c r="SF117" s="11">
        <v>0</v>
      </c>
      <c r="SG117" s="11">
        <v>0</v>
      </c>
      <c r="SH117" s="11">
        <v>0</v>
      </c>
      <c r="SI117" s="11">
        <v>0</v>
      </c>
      <c r="SJ117" s="11">
        <v>0</v>
      </c>
      <c r="SK117" s="11">
        <v>3.2634655272327318</v>
      </c>
      <c r="SL117" s="11">
        <v>0</v>
      </c>
      <c r="SM117" s="11">
        <v>0</v>
      </c>
      <c r="SN117" s="11">
        <v>6769.0079999999998</v>
      </c>
      <c r="SO117" s="11">
        <v>0</v>
      </c>
      <c r="SP117" s="11">
        <v>0</v>
      </c>
      <c r="SQ117" s="11">
        <v>0</v>
      </c>
      <c r="SR117" s="11">
        <v>0</v>
      </c>
      <c r="SS117" s="11">
        <v>0</v>
      </c>
      <c r="ST117" s="11">
        <v>909.14499999999998</v>
      </c>
      <c r="SU117" s="11">
        <v>0</v>
      </c>
      <c r="SV117" s="11">
        <v>0</v>
      </c>
      <c r="SW117" s="11">
        <v>0</v>
      </c>
      <c r="SX117" s="11">
        <v>217.3494640710968</v>
      </c>
      <c r="SY117" s="11">
        <v>0</v>
      </c>
      <c r="SZ117" s="11">
        <v>0</v>
      </c>
      <c r="TA117" s="11">
        <v>0</v>
      </c>
      <c r="TB117" s="11">
        <v>0</v>
      </c>
      <c r="TC117" s="11">
        <v>0</v>
      </c>
      <c r="TD117" s="11">
        <v>0</v>
      </c>
      <c r="TE117" s="11">
        <v>0</v>
      </c>
      <c r="TF117" s="11">
        <v>0</v>
      </c>
      <c r="TG117" s="11">
        <v>0</v>
      </c>
      <c r="TH117" s="11">
        <v>63.034840151799209</v>
      </c>
      <c r="TI117" s="11">
        <v>0</v>
      </c>
      <c r="TJ117" s="11">
        <v>0</v>
      </c>
      <c r="TK117" s="11">
        <v>0</v>
      </c>
      <c r="TL117" s="11">
        <v>0</v>
      </c>
      <c r="TM117" s="11">
        <v>0</v>
      </c>
      <c r="TN117" s="11">
        <v>0</v>
      </c>
      <c r="TO117" s="11">
        <v>0</v>
      </c>
      <c r="TP117" s="11">
        <v>0</v>
      </c>
      <c r="TQ117" s="11">
        <v>0</v>
      </c>
      <c r="TR117" s="11">
        <v>0</v>
      </c>
      <c r="TS117" s="11">
        <v>0</v>
      </c>
      <c r="TT117" s="11">
        <v>0</v>
      </c>
      <c r="TU117" s="11">
        <v>0</v>
      </c>
      <c r="TV117" s="11">
        <v>0</v>
      </c>
      <c r="TW117" s="11">
        <v>0</v>
      </c>
      <c r="TX117" s="11">
        <v>0</v>
      </c>
      <c r="TY117" s="11">
        <v>0</v>
      </c>
      <c r="TZ117" s="11">
        <v>0</v>
      </c>
      <c r="UA117" s="11">
        <v>0</v>
      </c>
      <c r="UB117" s="11">
        <v>0</v>
      </c>
      <c r="UC117" s="11">
        <v>0</v>
      </c>
      <c r="UD117" s="11">
        <v>0</v>
      </c>
      <c r="UE117" s="11">
        <v>0</v>
      </c>
      <c r="UF117" s="11">
        <v>0</v>
      </c>
      <c r="UG117" s="11">
        <v>0</v>
      </c>
      <c r="UH117" s="11">
        <v>0</v>
      </c>
      <c r="UI117" s="11">
        <v>102.73972999999999</v>
      </c>
      <c r="UJ117" s="11">
        <v>0</v>
      </c>
      <c r="UK117" s="11">
        <v>0</v>
      </c>
      <c r="UL117" s="11">
        <v>0</v>
      </c>
      <c r="UM117" s="11">
        <v>0</v>
      </c>
      <c r="UN117" s="11">
        <v>0</v>
      </c>
      <c r="UO117" s="11">
        <v>0</v>
      </c>
      <c r="UP117" s="11">
        <v>0</v>
      </c>
      <c r="UQ117" s="11">
        <v>0</v>
      </c>
      <c r="UR117" s="11">
        <v>0</v>
      </c>
      <c r="US117" s="11">
        <v>0</v>
      </c>
      <c r="UT117" s="11">
        <v>0</v>
      </c>
      <c r="UU117" s="11">
        <v>0</v>
      </c>
      <c r="UV117" s="11">
        <v>0</v>
      </c>
      <c r="UW117" s="11">
        <v>0</v>
      </c>
      <c r="UX117" s="11">
        <v>0</v>
      </c>
      <c r="UY117" s="11">
        <v>0</v>
      </c>
      <c r="UZ117" s="11">
        <v>0</v>
      </c>
      <c r="VA117" s="11">
        <v>0</v>
      </c>
      <c r="VB117" s="11">
        <v>0</v>
      </c>
      <c r="VC117" s="11">
        <v>0</v>
      </c>
      <c r="VD117" s="11">
        <v>0</v>
      </c>
      <c r="VE117" s="11">
        <v>0</v>
      </c>
      <c r="VF117" s="11">
        <v>0</v>
      </c>
      <c r="VG117" s="11">
        <v>0</v>
      </c>
      <c r="VH117" s="11">
        <v>0</v>
      </c>
      <c r="VI117" s="11">
        <v>0</v>
      </c>
      <c r="VJ117" s="11">
        <v>0</v>
      </c>
      <c r="VK117" s="11">
        <v>0</v>
      </c>
      <c r="VL117" s="11">
        <v>0</v>
      </c>
      <c r="VM117" s="11">
        <v>0</v>
      </c>
      <c r="VN117" s="11">
        <v>0</v>
      </c>
      <c r="VO117" s="11">
        <v>0</v>
      </c>
      <c r="VP117" s="11">
        <v>0</v>
      </c>
      <c r="VQ117" s="11">
        <v>0</v>
      </c>
      <c r="VR117" s="11">
        <v>0</v>
      </c>
      <c r="VS117" s="11">
        <v>0</v>
      </c>
      <c r="VT117" s="11">
        <v>0</v>
      </c>
      <c r="VU117" s="11">
        <v>0</v>
      </c>
      <c r="VV117" s="11">
        <v>0</v>
      </c>
      <c r="VW117" s="11">
        <v>0</v>
      </c>
      <c r="VX117" s="11">
        <v>0</v>
      </c>
      <c r="VY117" s="11">
        <v>0</v>
      </c>
      <c r="VZ117" s="11">
        <v>0</v>
      </c>
      <c r="WA117" s="11">
        <v>0</v>
      </c>
      <c r="WB117" s="11">
        <v>0</v>
      </c>
      <c r="WC117" s="11">
        <v>0</v>
      </c>
      <c r="WD117" s="11">
        <v>0</v>
      </c>
      <c r="WE117" s="11">
        <v>0</v>
      </c>
      <c r="WF117" s="11">
        <v>0</v>
      </c>
      <c r="WG117" s="11">
        <v>0</v>
      </c>
      <c r="WH117" s="11">
        <v>0</v>
      </c>
      <c r="WI117" s="11">
        <v>0</v>
      </c>
      <c r="WJ117" s="11">
        <v>0</v>
      </c>
      <c r="WK117" s="11">
        <v>0</v>
      </c>
      <c r="WL117" s="11">
        <v>0</v>
      </c>
      <c r="WM117" s="11">
        <v>0</v>
      </c>
      <c r="WN117" s="11">
        <v>0</v>
      </c>
      <c r="WO117" s="11">
        <v>0</v>
      </c>
      <c r="WP117" s="11">
        <v>0</v>
      </c>
      <c r="WQ117" s="11">
        <v>0</v>
      </c>
      <c r="WR117" s="11">
        <v>0</v>
      </c>
      <c r="WS117" s="11">
        <v>0</v>
      </c>
      <c r="WT117" s="11">
        <v>251.19978499491634</v>
      </c>
      <c r="WU117" s="11">
        <v>0</v>
      </c>
      <c r="WV117" s="11">
        <v>0</v>
      </c>
      <c r="WW117" s="11">
        <v>0</v>
      </c>
      <c r="WX117" s="11">
        <v>0</v>
      </c>
      <c r="WY117" s="11">
        <v>0</v>
      </c>
      <c r="WZ117" s="11">
        <v>13.699959500902104</v>
      </c>
      <c r="XA117" s="11">
        <v>0</v>
      </c>
      <c r="XB117" s="11">
        <v>0</v>
      </c>
      <c r="XC117" s="11">
        <v>0</v>
      </c>
      <c r="XD117" s="11">
        <v>462.98245761038373</v>
      </c>
      <c r="XE117" s="11">
        <v>0</v>
      </c>
      <c r="XF117" s="11">
        <v>0</v>
      </c>
      <c r="XG117" s="11">
        <v>0</v>
      </c>
      <c r="XH117" s="11">
        <v>0</v>
      </c>
      <c r="XI117" s="11">
        <v>0</v>
      </c>
      <c r="XJ117" s="11">
        <v>25.250184505606743</v>
      </c>
      <c r="XK117" s="11">
        <v>0</v>
      </c>
      <c r="XL117" s="11">
        <v>0</v>
      </c>
      <c r="XM117" s="11">
        <v>0</v>
      </c>
      <c r="XN117" s="11">
        <v>220</v>
      </c>
      <c r="XO117" s="11">
        <v>50</v>
      </c>
      <c r="XP117" s="11">
        <v>270</v>
      </c>
    </row>
    <row r="118" spans="1:640">
      <c r="A118" s="6">
        <v>583</v>
      </c>
      <c r="B118" s="3" t="s">
        <v>235</v>
      </c>
      <c r="C118" s="8">
        <f t="shared" si="13"/>
        <v>47.359653884010299</v>
      </c>
      <c r="D118" s="8">
        <f t="shared" si="14"/>
        <v>180</v>
      </c>
      <c r="E118" s="60">
        <f t="shared" si="17"/>
        <v>227.3596538840103</v>
      </c>
      <c r="F118" s="9">
        <f t="shared" si="15"/>
        <v>10.553843497549277</v>
      </c>
      <c r="G118" s="9">
        <f t="shared" si="16"/>
        <v>0</v>
      </c>
      <c r="H118" s="9">
        <f t="shared" si="18"/>
        <v>10.553843497549277</v>
      </c>
      <c r="I118" s="10">
        <f t="shared" si="19"/>
        <v>57.91349738155958</v>
      </c>
      <c r="J118" s="10">
        <f t="shared" si="20"/>
        <v>180</v>
      </c>
      <c r="K118" s="10">
        <f t="shared" si="21"/>
        <v>237.91349738155958</v>
      </c>
      <c r="L118" s="57">
        <v>20.968220665660084</v>
      </c>
      <c r="M118" s="57">
        <v>26.391433218350215</v>
      </c>
      <c r="N118" s="57">
        <v>0</v>
      </c>
      <c r="O118" s="57">
        <v>0</v>
      </c>
      <c r="P118" s="57">
        <v>0</v>
      </c>
      <c r="Q118" s="57">
        <v>0</v>
      </c>
      <c r="R118" s="57">
        <v>0</v>
      </c>
      <c r="S118" s="57">
        <v>180</v>
      </c>
      <c r="T118" s="57">
        <v>0</v>
      </c>
      <c r="U118" s="58">
        <v>7.2636214682200277</v>
      </c>
      <c r="V118" s="58">
        <v>3.2902220293292488</v>
      </c>
      <c r="W118" s="58">
        <v>0</v>
      </c>
      <c r="X118" s="58">
        <v>0</v>
      </c>
      <c r="Y118" s="58">
        <v>0</v>
      </c>
      <c r="Z118" s="58">
        <v>0</v>
      </c>
      <c r="AA118" s="58">
        <v>0</v>
      </c>
      <c r="AB118" s="58">
        <v>0</v>
      </c>
      <c r="AC118" s="58">
        <v>0</v>
      </c>
      <c r="AD118" s="59">
        <f t="shared" si="24"/>
        <v>28.231842133880111</v>
      </c>
      <c r="AE118" s="59">
        <f t="shared" si="24"/>
        <v>29.681655247679466</v>
      </c>
      <c r="AF118" s="59">
        <f t="shared" si="24"/>
        <v>0</v>
      </c>
      <c r="AG118" s="59">
        <f t="shared" si="23"/>
        <v>0</v>
      </c>
      <c r="AH118" s="59">
        <f t="shared" si="23"/>
        <v>0</v>
      </c>
      <c r="AI118" s="59">
        <f t="shared" si="23"/>
        <v>0</v>
      </c>
      <c r="AJ118" s="59">
        <f t="shared" si="22"/>
        <v>0</v>
      </c>
      <c r="AK118" s="59">
        <f t="shared" si="22"/>
        <v>180</v>
      </c>
      <c r="AL118" s="59">
        <f t="shared" si="22"/>
        <v>0</v>
      </c>
      <c r="AM118" s="11">
        <v>0</v>
      </c>
      <c r="AN118" s="11">
        <v>20.813374921824611</v>
      </c>
      <c r="AO118" s="11">
        <v>0</v>
      </c>
      <c r="AP118" s="11">
        <v>0</v>
      </c>
      <c r="AQ118" s="11">
        <v>0</v>
      </c>
      <c r="AR118" s="11">
        <v>0</v>
      </c>
      <c r="AS118" s="11">
        <v>0</v>
      </c>
      <c r="AT118" s="11">
        <v>0</v>
      </c>
      <c r="AU118" s="11">
        <v>0</v>
      </c>
      <c r="AV118" s="11">
        <v>0</v>
      </c>
      <c r="AW118" s="11">
        <v>0</v>
      </c>
      <c r="AX118" s="11">
        <v>1.5086250781753872</v>
      </c>
      <c r="AY118" s="11">
        <v>0</v>
      </c>
      <c r="AZ118" s="11">
        <v>0</v>
      </c>
      <c r="BA118" s="11">
        <v>0</v>
      </c>
      <c r="BB118" s="11">
        <v>0</v>
      </c>
      <c r="BC118" s="11">
        <v>0</v>
      </c>
      <c r="BD118" s="11">
        <v>0</v>
      </c>
      <c r="BE118" s="11">
        <v>0</v>
      </c>
      <c r="BF118" s="11">
        <v>0</v>
      </c>
      <c r="BG118" s="11">
        <v>0</v>
      </c>
      <c r="BH118" s="11">
        <v>1.9592383549106946</v>
      </c>
      <c r="BI118" s="11">
        <v>0</v>
      </c>
      <c r="BJ118" s="11">
        <v>0</v>
      </c>
      <c r="BK118" s="11">
        <v>0</v>
      </c>
      <c r="BL118" s="11">
        <v>0</v>
      </c>
      <c r="BM118" s="11">
        <v>0</v>
      </c>
      <c r="BN118" s="11">
        <v>0</v>
      </c>
      <c r="BO118" s="11">
        <v>0</v>
      </c>
      <c r="BP118" s="11">
        <v>0</v>
      </c>
      <c r="BQ118" s="11">
        <v>0</v>
      </c>
      <c r="BR118" s="11">
        <v>1.0407616450893054</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0</v>
      </c>
      <c r="CQ118" s="11">
        <v>0</v>
      </c>
      <c r="CR118" s="11">
        <v>0</v>
      </c>
      <c r="CS118" s="11">
        <v>0</v>
      </c>
      <c r="CT118" s="11">
        <v>0</v>
      </c>
      <c r="CU118" s="11">
        <v>0</v>
      </c>
      <c r="CV118" s="11">
        <v>0</v>
      </c>
      <c r="CW118" s="11">
        <v>0</v>
      </c>
      <c r="CX118" s="11">
        <v>0</v>
      </c>
      <c r="CY118" s="11">
        <v>0</v>
      </c>
      <c r="CZ118" s="11">
        <v>0</v>
      </c>
      <c r="DA118" s="11">
        <v>0</v>
      </c>
      <c r="DB118" s="11">
        <v>0</v>
      </c>
      <c r="DC118" s="11">
        <v>0</v>
      </c>
      <c r="DD118" s="11">
        <v>0</v>
      </c>
      <c r="DE118" s="11">
        <v>0</v>
      </c>
      <c r="DF118" s="11">
        <v>0</v>
      </c>
      <c r="DG118" s="11">
        <v>0</v>
      </c>
      <c r="DH118" s="11">
        <v>0</v>
      </c>
      <c r="DI118" s="11">
        <v>0</v>
      </c>
      <c r="DJ118" s="11">
        <v>0</v>
      </c>
      <c r="DK118" s="11">
        <v>0</v>
      </c>
      <c r="DL118" s="11">
        <v>0</v>
      </c>
      <c r="DM118" s="11">
        <v>0</v>
      </c>
      <c r="DN118" s="11">
        <v>0</v>
      </c>
      <c r="DO118" s="11">
        <v>0</v>
      </c>
      <c r="DP118" s="11">
        <v>1.2598797198401912</v>
      </c>
      <c r="DQ118" s="11">
        <v>0</v>
      </c>
      <c r="DR118" s="11">
        <v>0</v>
      </c>
      <c r="DS118" s="11">
        <v>0</v>
      </c>
      <c r="DT118" s="11">
        <v>0</v>
      </c>
      <c r="DU118" s="11">
        <v>0</v>
      </c>
      <c r="DV118" s="11">
        <v>0</v>
      </c>
      <c r="DW118" s="11">
        <v>0</v>
      </c>
      <c r="DX118" s="11">
        <v>0</v>
      </c>
      <c r="DY118" s="11">
        <v>0</v>
      </c>
      <c r="DZ118" s="11">
        <v>0.7401102036070597</v>
      </c>
      <c r="EA118" s="11">
        <v>0</v>
      </c>
      <c r="EB118" s="11">
        <v>0</v>
      </c>
      <c r="EC118" s="11">
        <v>0</v>
      </c>
      <c r="ED118" s="11">
        <v>0</v>
      </c>
      <c r="EE118" s="11">
        <v>0</v>
      </c>
      <c r="EF118" s="11">
        <v>0</v>
      </c>
      <c r="EG118" s="11">
        <v>0</v>
      </c>
      <c r="EH118" s="11">
        <v>0</v>
      </c>
      <c r="EI118" s="11">
        <v>0</v>
      </c>
      <c r="EJ118" s="11">
        <v>0</v>
      </c>
      <c r="EK118" s="11">
        <v>0</v>
      </c>
      <c r="EL118" s="11">
        <v>0</v>
      </c>
      <c r="EM118" s="11">
        <v>0</v>
      </c>
      <c r="EN118" s="11">
        <v>0</v>
      </c>
      <c r="EO118" s="11">
        <v>0</v>
      </c>
      <c r="EP118" s="11">
        <v>0</v>
      </c>
      <c r="EQ118" s="11">
        <v>0</v>
      </c>
      <c r="ER118" s="11">
        <v>0</v>
      </c>
      <c r="ES118" s="11">
        <v>0</v>
      </c>
      <c r="ET118" s="11">
        <v>0</v>
      </c>
      <c r="EU118" s="11">
        <v>0</v>
      </c>
      <c r="EV118" s="11">
        <v>0</v>
      </c>
      <c r="EW118" s="11">
        <v>0</v>
      </c>
      <c r="EX118" s="11">
        <v>0</v>
      </c>
      <c r="EY118" s="11">
        <v>0</v>
      </c>
      <c r="EZ118" s="11">
        <v>0</v>
      </c>
      <c r="FA118" s="11">
        <v>0</v>
      </c>
      <c r="FB118" s="11">
        <v>0</v>
      </c>
      <c r="FC118" s="11">
        <v>0</v>
      </c>
      <c r="FD118" s="11">
        <v>0</v>
      </c>
      <c r="FE118" s="11">
        <v>0</v>
      </c>
      <c r="FF118" s="11">
        <v>0</v>
      </c>
      <c r="FG118" s="11">
        <v>0</v>
      </c>
      <c r="FH118" s="11">
        <v>0</v>
      </c>
      <c r="FI118" s="11">
        <v>0</v>
      </c>
      <c r="FJ118" s="11">
        <v>0</v>
      </c>
      <c r="FK118" s="11">
        <v>0</v>
      </c>
      <c r="FL118" s="11">
        <v>0</v>
      </c>
      <c r="FM118" s="11">
        <v>0</v>
      </c>
      <c r="FN118" s="11">
        <v>1</v>
      </c>
      <c r="FO118" s="11">
        <v>0</v>
      </c>
      <c r="FP118" s="11">
        <v>0</v>
      </c>
      <c r="FQ118" s="11">
        <v>0</v>
      </c>
      <c r="FR118" s="11">
        <v>0</v>
      </c>
      <c r="FS118" s="11">
        <v>0</v>
      </c>
      <c r="FT118" s="11">
        <v>0</v>
      </c>
      <c r="FU118" s="11">
        <v>0</v>
      </c>
      <c r="FV118" s="11">
        <v>0</v>
      </c>
      <c r="FW118" s="11">
        <v>0</v>
      </c>
      <c r="FX118" s="11">
        <v>0</v>
      </c>
      <c r="FY118" s="11">
        <v>0</v>
      </c>
      <c r="FZ118" s="11">
        <v>0</v>
      </c>
      <c r="GA118" s="11">
        <v>0</v>
      </c>
      <c r="GB118" s="11">
        <v>0</v>
      </c>
      <c r="GC118" s="11">
        <v>0</v>
      </c>
      <c r="GD118" s="11">
        <v>180</v>
      </c>
      <c r="GE118" s="11">
        <v>0</v>
      </c>
      <c r="GF118" s="11">
        <v>0</v>
      </c>
      <c r="GG118" s="11">
        <v>0</v>
      </c>
      <c r="GH118" s="11">
        <v>0</v>
      </c>
      <c r="GI118" s="11">
        <v>0</v>
      </c>
      <c r="GJ118" s="11">
        <v>0</v>
      </c>
      <c r="GK118" s="11">
        <v>0</v>
      </c>
      <c r="GL118" s="11">
        <v>0</v>
      </c>
      <c r="GM118" s="11">
        <v>0</v>
      </c>
      <c r="GN118" s="11">
        <v>0</v>
      </c>
      <c r="GO118" s="11">
        <v>0</v>
      </c>
      <c r="GP118" s="11">
        <v>0</v>
      </c>
      <c r="GQ118" s="11">
        <v>0.72299999999999998</v>
      </c>
      <c r="GR118" s="11">
        <v>1.355</v>
      </c>
      <c r="GS118" s="11">
        <v>0</v>
      </c>
      <c r="GT118" s="11">
        <v>0</v>
      </c>
      <c r="GU118" s="11">
        <v>0</v>
      </c>
      <c r="GV118" s="11">
        <v>0</v>
      </c>
      <c r="GW118" s="11">
        <v>0</v>
      </c>
      <c r="GX118" s="11">
        <v>0</v>
      </c>
      <c r="GY118" s="11">
        <v>0</v>
      </c>
      <c r="GZ118" s="11">
        <v>0</v>
      </c>
      <c r="HA118" s="11">
        <v>0</v>
      </c>
      <c r="HB118" s="11">
        <v>0</v>
      </c>
      <c r="HC118" s="11">
        <v>0</v>
      </c>
      <c r="HD118" s="11">
        <v>0</v>
      </c>
      <c r="HE118" s="11">
        <v>0</v>
      </c>
      <c r="HF118" s="11">
        <v>0</v>
      </c>
      <c r="HG118" s="11">
        <v>0</v>
      </c>
      <c r="HH118" s="11">
        <v>0</v>
      </c>
      <c r="HI118" s="11">
        <v>0</v>
      </c>
      <c r="HJ118" s="11">
        <v>0</v>
      </c>
      <c r="HK118" s="11">
        <v>0</v>
      </c>
      <c r="HL118" s="11">
        <v>0</v>
      </c>
      <c r="HM118" s="11">
        <v>0</v>
      </c>
      <c r="HN118" s="11">
        <v>0</v>
      </c>
      <c r="HO118" s="11">
        <v>0</v>
      </c>
      <c r="HP118" s="11">
        <v>0</v>
      </c>
      <c r="HQ118" s="11">
        <v>0</v>
      </c>
      <c r="HR118" s="11">
        <v>0</v>
      </c>
      <c r="HS118" s="11">
        <v>0</v>
      </c>
      <c r="HT118" s="11">
        <v>0</v>
      </c>
      <c r="HU118" s="11">
        <v>0</v>
      </c>
      <c r="HV118" s="11">
        <v>0</v>
      </c>
      <c r="HW118" s="11">
        <v>0</v>
      </c>
      <c r="HX118" s="11">
        <v>0</v>
      </c>
      <c r="HY118" s="11">
        <v>0</v>
      </c>
      <c r="HZ118" s="11">
        <v>0</v>
      </c>
      <c r="IA118" s="11">
        <v>0</v>
      </c>
      <c r="IB118" s="11">
        <v>0</v>
      </c>
      <c r="IC118" s="11">
        <v>0</v>
      </c>
      <c r="ID118" s="11">
        <v>0</v>
      </c>
      <c r="IE118" s="11">
        <v>0</v>
      </c>
      <c r="IF118" s="11">
        <v>0</v>
      </c>
      <c r="IG118" s="11">
        <v>0</v>
      </c>
      <c r="IH118" s="11">
        <v>0</v>
      </c>
      <c r="II118" s="11">
        <v>0</v>
      </c>
      <c r="IJ118" s="11">
        <v>0</v>
      </c>
      <c r="IK118" s="11">
        <v>0</v>
      </c>
      <c r="IL118" s="11">
        <v>0</v>
      </c>
      <c r="IM118" s="11">
        <v>0</v>
      </c>
      <c r="IN118" s="11">
        <v>0</v>
      </c>
      <c r="IO118" s="11">
        <v>0</v>
      </c>
      <c r="IP118" s="11">
        <v>0</v>
      </c>
      <c r="IQ118" s="11">
        <v>0</v>
      </c>
      <c r="IR118" s="11">
        <v>0</v>
      </c>
      <c r="IS118" s="11">
        <v>0</v>
      </c>
      <c r="IT118" s="11">
        <v>0</v>
      </c>
      <c r="IU118" s="11">
        <v>0</v>
      </c>
      <c r="IV118" s="11">
        <v>0</v>
      </c>
      <c r="IW118" s="11">
        <v>0</v>
      </c>
      <c r="IX118" s="11">
        <v>0</v>
      </c>
      <c r="IY118" s="11">
        <v>0</v>
      </c>
      <c r="IZ118" s="11">
        <v>0</v>
      </c>
      <c r="JA118" s="11">
        <v>0</v>
      </c>
      <c r="JB118" s="11">
        <v>0</v>
      </c>
      <c r="JC118" s="11">
        <v>0</v>
      </c>
      <c r="JD118" s="11">
        <v>0</v>
      </c>
      <c r="JE118" s="11">
        <v>0</v>
      </c>
      <c r="JF118" s="11">
        <v>0</v>
      </c>
      <c r="JG118" s="11">
        <v>0</v>
      </c>
      <c r="JH118" s="11">
        <v>0</v>
      </c>
      <c r="JI118" s="11">
        <v>0</v>
      </c>
      <c r="JJ118" s="11">
        <v>0</v>
      </c>
      <c r="JK118" s="11">
        <v>0</v>
      </c>
      <c r="JL118" s="11">
        <v>0</v>
      </c>
      <c r="JM118" s="11">
        <v>0</v>
      </c>
      <c r="JN118" s="11">
        <v>0</v>
      </c>
      <c r="JO118" s="11">
        <v>0</v>
      </c>
      <c r="JP118" s="11">
        <v>0</v>
      </c>
      <c r="JQ118" s="11">
        <v>0</v>
      </c>
      <c r="JR118" s="11">
        <v>0</v>
      </c>
      <c r="JS118" s="11">
        <v>0</v>
      </c>
      <c r="JT118" s="11">
        <v>0</v>
      </c>
      <c r="JU118" s="11">
        <v>0</v>
      </c>
      <c r="JV118" s="11">
        <v>0</v>
      </c>
      <c r="JW118" s="11">
        <v>0</v>
      </c>
      <c r="JX118" s="11">
        <v>0</v>
      </c>
      <c r="JY118" s="11">
        <v>0</v>
      </c>
      <c r="JZ118" s="11">
        <v>0</v>
      </c>
      <c r="KA118" s="11">
        <v>0</v>
      </c>
      <c r="KB118" s="11">
        <v>0</v>
      </c>
      <c r="KC118" s="11">
        <v>0</v>
      </c>
      <c r="KD118" s="11">
        <v>0</v>
      </c>
      <c r="KE118" s="11">
        <v>0</v>
      </c>
      <c r="KF118" s="11">
        <v>0</v>
      </c>
      <c r="KG118" s="11">
        <v>0</v>
      </c>
      <c r="KH118" s="11">
        <v>0</v>
      </c>
      <c r="KI118" s="11">
        <v>0</v>
      </c>
      <c r="KJ118" s="11">
        <v>0</v>
      </c>
      <c r="KK118" s="11">
        <v>0</v>
      </c>
      <c r="KL118" s="11">
        <v>0</v>
      </c>
      <c r="KM118" s="11">
        <v>0</v>
      </c>
      <c r="KN118" s="11">
        <v>0</v>
      </c>
      <c r="KO118" s="11">
        <v>0</v>
      </c>
      <c r="KP118" s="11">
        <v>0</v>
      </c>
      <c r="KQ118" s="11">
        <v>0</v>
      </c>
      <c r="KR118" s="11">
        <v>0</v>
      </c>
      <c r="KS118" s="11">
        <v>0</v>
      </c>
      <c r="KT118" s="11">
        <v>0</v>
      </c>
      <c r="KU118" s="11">
        <v>0</v>
      </c>
      <c r="KV118" s="11">
        <v>0</v>
      </c>
      <c r="KW118" s="11">
        <v>0</v>
      </c>
      <c r="KX118" s="11">
        <v>0</v>
      </c>
      <c r="KY118" s="11">
        <v>0</v>
      </c>
      <c r="KZ118" s="11">
        <v>0</v>
      </c>
      <c r="LA118" s="11">
        <v>0</v>
      </c>
      <c r="LB118" s="11">
        <v>0</v>
      </c>
      <c r="LC118" s="11">
        <v>0</v>
      </c>
      <c r="LD118" s="11">
        <v>0</v>
      </c>
      <c r="LE118" s="11">
        <v>0</v>
      </c>
      <c r="LF118" s="11">
        <v>0</v>
      </c>
      <c r="LG118" s="11">
        <v>0</v>
      </c>
      <c r="LH118" s="11">
        <v>0</v>
      </c>
      <c r="LI118" s="11">
        <v>0</v>
      </c>
      <c r="LJ118" s="11">
        <v>0</v>
      </c>
      <c r="LK118" s="11">
        <v>0</v>
      </c>
      <c r="LL118" s="11">
        <v>0</v>
      </c>
      <c r="LM118" s="11">
        <v>0</v>
      </c>
      <c r="LN118" s="11">
        <v>0</v>
      </c>
      <c r="LO118" s="11">
        <v>0</v>
      </c>
      <c r="LP118" s="11">
        <v>0</v>
      </c>
      <c r="LQ118" s="11">
        <v>0</v>
      </c>
      <c r="LR118" s="11">
        <v>0</v>
      </c>
      <c r="LS118" s="11">
        <v>0</v>
      </c>
      <c r="LT118" s="11">
        <v>0</v>
      </c>
      <c r="LU118" s="11">
        <v>0</v>
      </c>
      <c r="LV118" s="11">
        <v>0</v>
      </c>
      <c r="LW118" s="11">
        <v>0</v>
      </c>
      <c r="LX118" s="11">
        <v>0</v>
      </c>
      <c r="LY118" s="11">
        <v>0</v>
      </c>
      <c r="LZ118" s="11">
        <v>0</v>
      </c>
      <c r="MA118" s="11">
        <v>0</v>
      </c>
      <c r="MB118" s="11">
        <v>0</v>
      </c>
      <c r="MC118" s="11">
        <v>0</v>
      </c>
      <c r="MD118" s="11">
        <v>0</v>
      </c>
      <c r="ME118" s="11">
        <v>0</v>
      </c>
      <c r="MF118" s="11">
        <v>0</v>
      </c>
      <c r="MG118" s="11">
        <v>0</v>
      </c>
      <c r="MH118" s="11">
        <v>0</v>
      </c>
      <c r="MI118" s="11">
        <v>0</v>
      </c>
      <c r="MJ118" s="11">
        <v>0</v>
      </c>
      <c r="MK118" s="11">
        <v>0</v>
      </c>
      <c r="ML118" s="11">
        <v>0</v>
      </c>
      <c r="MM118" s="11">
        <v>0</v>
      </c>
      <c r="MN118" s="11">
        <v>0</v>
      </c>
      <c r="MO118" s="11">
        <v>0</v>
      </c>
      <c r="MP118" s="11">
        <v>0</v>
      </c>
      <c r="MQ118" s="11">
        <v>0</v>
      </c>
      <c r="MR118" s="11">
        <v>0</v>
      </c>
      <c r="MS118" s="11">
        <v>0</v>
      </c>
      <c r="MT118" s="11">
        <v>0</v>
      </c>
      <c r="MU118" s="11">
        <v>0</v>
      </c>
      <c r="MV118" s="11">
        <v>0</v>
      </c>
      <c r="MW118" s="11">
        <v>0</v>
      </c>
      <c r="MX118" s="11">
        <v>0</v>
      </c>
      <c r="MY118" s="11">
        <v>0</v>
      </c>
      <c r="MZ118" s="11">
        <v>0</v>
      </c>
      <c r="NA118" s="11">
        <v>0</v>
      </c>
      <c r="NB118" s="11">
        <v>0</v>
      </c>
      <c r="NC118" s="11">
        <v>0</v>
      </c>
      <c r="ND118" s="11">
        <v>0</v>
      </c>
      <c r="NE118" s="11">
        <v>0</v>
      </c>
      <c r="NF118" s="11">
        <v>0</v>
      </c>
      <c r="NG118" s="11">
        <v>0</v>
      </c>
      <c r="NH118" s="11">
        <v>0</v>
      </c>
      <c r="NI118" s="11">
        <v>0</v>
      </c>
      <c r="NJ118" s="11">
        <v>0</v>
      </c>
      <c r="NK118" s="11">
        <v>0</v>
      </c>
      <c r="NL118" s="11">
        <v>0</v>
      </c>
      <c r="NM118" s="11">
        <v>0</v>
      </c>
      <c r="NN118" s="11">
        <v>0</v>
      </c>
      <c r="NO118" s="11">
        <v>0</v>
      </c>
      <c r="NP118" s="11">
        <v>0</v>
      </c>
      <c r="NQ118" s="11">
        <v>0</v>
      </c>
      <c r="NR118" s="11">
        <v>0</v>
      </c>
      <c r="NS118" s="11">
        <v>0</v>
      </c>
      <c r="NT118" s="11">
        <v>0</v>
      </c>
      <c r="NU118" s="11">
        <v>0</v>
      </c>
      <c r="NV118" s="11">
        <v>0</v>
      </c>
      <c r="NW118" s="11">
        <v>0</v>
      </c>
      <c r="NX118" s="11">
        <v>0</v>
      </c>
      <c r="NY118" s="11">
        <v>0</v>
      </c>
      <c r="NZ118" s="11">
        <v>0</v>
      </c>
      <c r="OA118" s="11">
        <v>0</v>
      </c>
      <c r="OB118" s="11">
        <v>0</v>
      </c>
      <c r="OC118" s="11">
        <v>0</v>
      </c>
      <c r="OD118" s="11">
        <v>0</v>
      </c>
      <c r="OE118" s="11">
        <v>0</v>
      </c>
      <c r="OF118" s="11">
        <v>0</v>
      </c>
      <c r="OG118" s="11">
        <v>0</v>
      </c>
      <c r="OH118" s="11">
        <v>7.4660970426382942</v>
      </c>
      <c r="OI118" s="11">
        <v>0</v>
      </c>
      <c r="OJ118" s="11">
        <v>0</v>
      </c>
      <c r="OK118" s="11">
        <v>0</v>
      </c>
      <c r="OL118" s="11">
        <v>0</v>
      </c>
      <c r="OM118" s="11">
        <v>0</v>
      </c>
      <c r="ON118" s="11">
        <v>0</v>
      </c>
      <c r="OO118" s="11">
        <v>0</v>
      </c>
      <c r="OP118" s="11">
        <v>0</v>
      </c>
      <c r="OQ118" s="11">
        <v>0</v>
      </c>
      <c r="OR118" s="11">
        <v>4.639421956731729</v>
      </c>
      <c r="OS118" s="11">
        <v>0</v>
      </c>
      <c r="OT118" s="11">
        <v>0</v>
      </c>
      <c r="OU118" s="11">
        <v>0</v>
      </c>
      <c r="OV118" s="11">
        <v>0</v>
      </c>
      <c r="OW118" s="11">
        <v>0</v>
      </c>
      <c r="OX118" s="11">
        <v>0</v>
      </c>
      <c r="OY118" s="11">
        <v>0</v>
      </c>
      <c r="OZ118" s="11">
        <v>0</v>
      </c>
      <c r="PA118" s="11">
        <v>0</v>
      </c>
      <c r="PB118" s="11">
        <v>3.4897018779392415</v>
      </c>
      <c r="PC118" s="11">
        <v>3.9402217747171861E-3</v>
      </c>
      <c r="PD118" s="11">
        <v>0</v>
      </c>
      <c r="PE118" s="11">
        <v>0</v>
      </c>
      <c r="PF118" s="11">
        <v>0</v>
      </c>
      <c r="PG118" s="11">
        <v>0</v>
      </c>
      <c r="PH118" s="11">
        <v>0</v>
      </c>
      <c r="PI118" s="11">
        <v>0</v>
      </c>
      <c r="PJ118" s="11">
        <v>0</v>
      </c>
      <c r="PK118" s="11">
        <v>0</v>
      </c>
      <c r="PL118" s="11">
        <v>0.6421951738505165</v>
      </c>
      <c r="PM118" s="11">
        <v>7.2510245749655706E-4</v>
      </c>
      <c r="PN118" s="11">
        <v>0</v>
      </c>
      <c r="PO118" s="11">
        <v>0</v>
      </c>
      <c r="PP118" s="11">
        <v>0</v>
      </c>
      <c r="PQ118" s="11">
        <v>0</v>
      </c>
      <c r="PR118" s="11">
        <v>0</v>
      </c>
      <c r="PS118" s="11">
        <v>0</v>
      </c>
      <c r="PT118" s="11">
        <v>0</v>
      </c>
      <c r="PU118" s="11">
        <v>0</v>
      </c>
      <c r="PV118" s="11">
        <v>0</v>
      </c>
      <c r="PW118" s="11">
        <v>0</v>
      </c>
      <c r="PX118" s="11">
        <v>0</v>
      </c>
      <c r="PY118" s="11">
        <v>0</v>
      </c>
      <c r="PZ118" s="11">
        <v>0</v>
      </c>
      <c r="QA118" s="11">
        <v>0</v>
      </c>
      <c r="QB118" s="11">
        <v>0</v>
      </c>
      <c r="QC118" s="11">
        <v>0</v>
      </c>
      <c r="QD118" s="11">
        <v>0</v>
      </c>
      <c r="QE118" s="11">
        <v>0</v>
      </c>
      <c r="QF118" s="11">
        <v>0</v>
      </c>
      <c r="QG118" s="11">
        <v>0</v>
      </c>
      <c r="QH118" s="11">
        <v>0</v>
      </c>
      <c r="QI118" s="11">
        <v>0</v>
      </c>
      <c r="QJ118" s="11">
        <v>0</v>
      </c>
      <c r="QK118" s="11">
        <v>0</v>
      </c>
      <c r="QL118" s="11">
        <v>0</v>
      </c>
      <c r="QM118" s="11">
        <v>0</v>
      </c>
      <c r="QN118" s="11">
        <v>0</v>
      </c>
      <c r="QO118" s="11">
        <v>0</v>
      </c>
      <c r="QP118" s="11">
        <v>1.869000776079317</v>
      </c>
      <c r="QQ118" s="11">
        <v>0</v>
      </c>
      <c r="QR118" s="11">
        <v>0</v>
      </c>
      <c r="QS118" s="11">
        <v>0</v>
      </c>
      <c r="QT118" s="11">
        <v>0</v>
      </c>
      <c r="QU118" s="11">
        <v>0</v>
      </c>
      <c r="QV118" s="11">
        <v>0</v>
      </c>
      <c r="QW118" s="11">
        <v>0</v>
      </c>
      <c r="QX118" s="11">
        <v>0</v>
      </c>
      <c r="QY118" s="11">
        <v>0</v>
      </c>
      <c r="QZ118" s="11">
        <v>5.3398137409639078E-2</v>
      </c>
      <c r="RA118" s="11">
        <v>0</v>
      </c>
      <c r="RB118" s="11">
        <v>0</v>
      </c>
      <c r="RC118" s="11">
        <v>0</v>
      </c>
      <c r="RD118" s="11">
        <v>0</v>
      </c>
      <c r="RE118" s="11">
        <v>0</v>
      </c>
      <c r="RF118" s="11">
        <v>0</v>
      </c>
      <c r="RG118" s="11">
        <v>0</v>
      </c>
      <c r="RH118" s="11">
        <v>0</v>
      </c>
      <c r="RI118" s="11">
        <v>0</v>
      </c>
      <c r="RJ118" s="11">
        <v>0.78887627695800222</v>
      </c>
      <c r="RK118" s="11">
        <v>0</v>
      </c>
      <c r="RL118" s="11">
        <v>0</v>
      </c>
      <c r="RM118" s="11">
        <v>0</v>
      </c>
      <c r="RN118" s="11">
        <v>0</v>
      </c>
      <c r="RO118" s="11">
        <v>0</v>
      </c>
      <c r="RP118" s="11">
        <v>0</v>
      </c>
      <c r="RQ118" s="11">
        <v>0</v>
      </c>
      <c r="RR118" s="11">
        <v>0</v>
      </c>
      <c r="RS118" s="11">
        <v>0</v>
      </c>
      <c r="RT118" s="11">
        <v>1.3780535061303996</v>
      </c>
      <c r="RU118" s="11">
        <v>0</v>
      </c>
      <c r="RV118" s="11">
        <v>0</v>
      </c>
      <c r="RW118" s="11">
        <v>0</v>
      </c>
      <c r="RX118" s="11">
        <v>0</v>
      </c>
      <c r="RY118" s="11">
        <v>0</v>
      </c>
      <c r="RZ118" s="11">
        <v>0</v>
      </c>
      <c r="SA118" s="11">
        <v>0</v>
      </c>
      <c r="SB118" s="11">
        <v>0</v>
      </c>
      <c r="SC118" s="11">
        <v>0</v>
      </c>
      <c r="SD118" s="11">
        <v>1.5599365220172459</v>
      </c>
      <c r="SE118" s="11">
        <v>0</v>
      </c>
      <c r="SF118" s="11">
        <v>0</v>
      </c>
      <c r="SG118" s="11">
        <v>0</v>
      </c>
      <c r="SH118" s="11">
        <v>0</v>
      </c>
      <c r="SI118" s="11">
        <v>0</v>
      </c>
      <c r="SJ118" s="11">
        <v>0</v>
      </c>
      <c r="SK118" s="11">
        <v>0</v>
      </c>
      <c r="SL118" s="11">
        <v>0</v>
      </c>
      <c r="SM118" s="11">
        <v>0</v>
      </c>
      <c r="SN118" s="11">
        <v>0</v>
      </c>
      <c r="SO118" s="11">
        <v>0</v>
      </c>
      <c r="SP118" s="11">
        <v>0</v>
      </c>
      <c r="SQ118" s="11">
        <v>0</v>
      </c>
      <c r="SR118" s="11">
        <v>0</v>
      </c>
      <c r="SS118" s="11">
        <v>0</v>
      </c>
      <c r="ST118" s="11">
        <v>0</v>
      </c>
      <c r="SU118" s="11">
        <v>0</v>
      </c>
      <c r="SV118" s="11">
        <v>0</v>
      </c>
      <c r="SW118" s="11">
        <v>0</v>
      </c>
      <c r="SX118" s="11">
        <v>4.5281138348145165</v>
      </c>
      <c r="SY118" s="11">
        <v>0</v>
      </c>
      <c r="SZ118" s="11">
        <v>0</v>
      </c>
      <c r="TA118" s="11">
        <v>0</v>
      </c>
      <c r="TB118" s="11">
        <v>0</v>
      </c>
      <c r="TC118" s="11">
        <v>0</v>
      </c>
      <c r="TD118" s="11">
        <v>0</v>
      </c>
      <c r="TE118" s="11">
        <v>0</v>
      </c>
      <c r="TF118" s="11">
        <v>0</v>
      </c>
      <c r="TG118" s="11">
        <v>0</v>
      </c>
      <c r="TH118" s="11">
        <v>0.52534872716774406</v>
      </c>
      <c r="TI118" s="11">
        <v>0</v>
      </c>
      <c r="TJ118" s="11">
        <v>0</v>
      </c>
      <c r="TK118" s="11">
        <v>0</v>
      </c>
      <c r="TL118" s="11">
        <v>0</v>
      </c>
      <c r="TM118" s="11">
        <v>0</v>
      </c>
      <c r="TN118" s="11">
        <v>0</v>
      </c>
      <c r="TO118" s="11">
        <v>0</v>
      </c>
      <c r="TP118" s="11">
        <v>0</v>
      </c>
      <c r="TQ118" s="11">
        <v>0</v>
      </c>
      <c r="TR118" s="11">
        <v>0</v>
      </c>
      <c r="TS118" s="11">
        <v>0</v>
      </c>
      <c r="TT118" s="11">
        <v>0</v>
      </c>
      <c r="TU118" s="11">
        <v>0</v>
      </c>
      <c r="TV118" s="11">
        <v>0</v>
      </c>
      <c r="TW118" s="11">
        <v>0</v>
      </c>
      <c r="TX118" s="11">
        <v>0</v>
      </c>
      <c r="TY118" s="11">
        <v>0</v>
      </c>
      <c r="TZ118" s="11">
        <v>0</v>
      </c>
      <c r="UA118" s="11">
        <v>0</v>
      </c>
      <c r="UB118" s="11">
        <v>0</v>
      </c>
      <c r="UC118" s="11">
        <v>0</v>
      </c>
      <c r="UD118" s="11">
        <v>0</v>
      </c>
      <c r="UE118" s="11">
        <v>0</v>
      </c>
      <c r="UF118" s="11">
        <v>0</v>
      </c>
      <c r="UG118" s="11">
        <v>0</v>
      </c>
      <c r="UH118" s="11">
        <v>0</v>
      </c>
      <c r="UI118" s="11">
        <v>0</v>
      </c>
      <c r="UJ118" s="11">
        <v>0</v>
      </c>
      <c r="UK118" s="11">
        <v>0</v>
      </c>
      <c r="UL118" s="11">
        <v>0</v>
      </c>
      <c r="UM118" s="11">
        <v>0</v>
      </c>
      <c r="UN118" s="11">
        <v>0</v>
      </c>
      <c r="UO118" s="11">
        <v>0</v>
      </c>
      <c r="UP118" s="11">
        <v>0</v>
      </c>
      <c r="UQ118" s="11">
        <v>0</v>
      </c>
      <c r="UR118" s="11">
        <v>0</v>
      </c>
      <c r="US118" s="11">
        <v>0</v>
      </c>
      <c r="UT118" s="11">
        <v>0</v>
      </c>
      <c r="UU118" s="11">
        <v>0</v>
      </c>
      <c r="UV118" s="11">
        <v>0</v>
      </c>
      <c r="UW118" s="11">
        <v>0</v>
      </c>
      <c r="UX118" s="11">
        <v>0</v>
      </c>
      <c r="UY118" s="11">
        <v>0</v>
      </c>
      <c r="UZ118" s="11">
        <v>0</v>
      </c>
      <c r="VA118" s="11">
        <v>0</v>
      </c>
      <c r="VB118" s="11">
        <v>0</v>
      </c>
      <c r="VC118" s="11">
        <v>0</v>
      </c>
      <c r="VD118" s="11">
        <v>0</v>
      </c>
      <c r="VE118" s="11">
        <v>0</v>
      </c>
      <c r="VF118" s="11">
        <v>0</v>
      </c>
      <c r="VG118" s="11">
        <v>0</v>
      </c>
      <c r="VH118" s="11">
        <v>0</v>
      </c>
      <c r="VI118" s="11">
        <v>0</v>
      </c>
      <c r="VJ118" s="11">
        <v>0</v>
      </c>
      <c r="VK118" s="11">
        <v>0</v>
      </c>
      <c r="VL118" s="11">
        <v>0</v>
      </c>
      <c r="VM118" s="11">
        <v>0</v>
      </c>
      <c r="VN118" s="11">
        <v>0</v>
      </c>
      <c r="VO118" s="11">
        <v>0</v>
      </c>
      <c r="VP118" s="11">
        <v>0</v>
      </c>
      <c r="VQ118" s="11">
        <v>0</v>
      </c>
      <c r="VR118" s="11">
        <v>0</v>
      </c>
      <c r="VS118" s="11">
        <v>0</v>
      </c>
      <c r="VT118" s="11">
        <v>0</v>
      </c>
      <c r="VU118" s="11">
        <v>0</v>
      </c>
      <c r="VV118" s="11">
        <v>0</v>
      </c>
      <c r="VW118" s="11">
        <v>0</v>
      </c>
      <c r="VX118" s="11">
        <v>0</v>
      </c>
      <c r="VY118" s="11">
        <v>0</v>
      </c>
      <c r="VZ118" s="11">
        <v>0</v>
      </c>
      <c r="WA118" s="11">
        <v>0</v>
      </c>
      <c r="WB118" s="11">
        <v>0</v>
      </c>
      <c r="WC118" s="11">
        <v>0</v>
      </c>
      <c r="WD118" s="11">
        <v>0</v>
      </c>
      <c r="WE118" s="11">
        <v>0</v>
      </c>
      <c r="WF118" s="11">
        <v>0</v>
      </c>
      <c r="WG118" s="11">
        <v>0</v>
      </c>
      <c r="WH118" s="11">
        <v>0</v>
      </c>
      <c r="WI118" s="11">
        <v>0</v>
      </c>
      <c r="WJ118" s="11">
        <v>0</v>
      </c>
      <c r="WK118" s="11">
        <v>0</v>
      </c>
      <c r="WL118" s="11">
        <v>0</v>
      </c>
      <c r="WM118" s="11">
        <v>0</v>
      </c>
      <c r="WN118" s="11">
        <v>0</v>
      </c>
      <c r="WO118" s="11">
        <v>0</v>
      </c>
      <c r="WP118" s="11">
        <v>0</v>
      </c>
      <c r="WQ118" s="11">
        <v>0</v>
      </c>
      <c r="WR118" s="11">
        <v>0</v>
      </c>
      <c r="WS118" s="11">
        <v>0</v>
      </c>
      <c r="WT118" s="11">
        <v>0.20002862393256596</v>
      </c>
      <c r="WU118" s="11">
        <v>0</v>
      </c>
      <c r="WV118" s="11">
        <v>0</v>
      </c>
      <c r="WW118" s="11">
        <v>0</v>
      </c>
      <c r="WX118" s="11">
        <v>0</v>
      </c>
      <c r="WY118" s="11">
        <v>0</v>
      </c>
      <c r="WZ118" s="11">
        <v>0</v>
      </c>
      <c r="XA118" s="11">
        <v>0</v>
      </c>
      <c r="XB118" s="11">
        <v>0</v>
      </c>
      <c r="XC118" s="11">
        <v>0</v>
      </c>
      <c r="XD118" s="11">
        <v>0.36866967821089813</v>
      </c>
      <c r="XE118" s="11">
        <v>0</v>
      </c>
      <c r="XF118" s="11">
        <v>0</v>
      </c>
      <c r="XG118" s="11">
        <v>0</v>
      </c>
      <c r="XH118" s="11">
        <v>0</v>
      </c>
      <c r="XI118" s="11">
        <v>0</v>
      </c>
      <c r="XJ118" s="11">
        <v>0</v>
      </c>
      <c r="XK118" s="11">
        <v>0</v>
      </c>
      <c r="XL118" s="11">
        <v>0</v>
      </c>
      <c r="XM118" s="11">
        <v>0</v>
      </c>
      <c r="XN118" s="11">
        <v>0</v>
      </c>
      <c r="XO118" s="11">
        <v>0</v>
      </c>
      <c r="XP118" s="11">
        <v>0</v>
      </c>
    </row>
    <row r="119" spans="1:640">
      <c r="A119" s="6">
        <v>498</v>
      </c>
      <c r="B119" s="3" t="s">
        <v>236</v>
      </c>
      <c r="C119" s="8">
        <f t="shared" si="13"/>
        <v>532.19411939923293</v>
      </c>
      <c r="D119" s="8">
        <f t="shared" si="14"/>
        <v>986.2236105937227</v>
      </c>
      <c r="E119" s="60">
        <f t="shared" si="17"/>
        <v>1518.4177299929556</v>
      </c>
      <c r="F119" s="9">
        <f t="shared" si="15"/>
        <v>84.885692738425575</v>
      </c>
      <c r="G119" s="9">
        <f t="shared" si="16"/>
        <v>129.63946057961792</v>
      </c>
      <c r="H119" s="9">
        <f t="shared" si="18"/>
        <v>214.52515331804349</v>
      </c>
      <c r="I119" s="10">
        <f t="shared" si="19"/>
        <v>617.07981213765856</v>
      </c>
      <c r="J119" s="10">
        <f t="shared" si="20"/>
        <v>1115.8630711733406</v>
      </c>
      <c r="K119" s="10">
        <f t="shared" si="21"/>
        <v>1732.9428833109992</v>
      </c>
      <c r="L119" s="57">
        <v>85.435977328099469</v>
      </c>
      <c r="M119" s="57">
        <v>339.60027135554719</v>
      </c>
      <c r="N119" s="57">
        <v>107.1578707155863</v>
      </c>
      <c r="O119" s="57">
        <v>0</v>
      </c>
      <c r="P119" s="57">
        <v>0</v>
      </c>
      <c r="Q119" s="57">
        <v>0</v>
      </c>
      <c r="R119" s="57">
        <v>998.31886154963786</v>
      </c>
      <c r="S119" s="57">
        <v>-12.09525095591516</v>
      </c>
      <c r="T119" s="57">
        <v>0</v>
      </c>
      <c r="U119" s="58">
        <v>23.197869066520749</v>
      </c>
      <c r="V119" s="58">
        <v>27.854694387491133</v>
      </c>
      <c r="W119" s="58">
        <v>33.833129284413701</v>
      </c>
      <c r="X119" s="58">
        <v>0</v>
      </c>
      <c r="Y119" s="58">
        <v>0</v>
      </c>
      <c r="Z119" s="58">
        <v>0</v>
      </c>
      <c r="AA119" s="58">
        <v>129.62726933386026</v>
      </c>
      <c r="AB119" s="58">
        <v>1.2191245757653412E-2</v>
      </c>
      <c r="AC119" s="58">
        <v>0</v>
      </c>
      <c r="AD119" s="59">
        <f t="shared" si="24"/>
        <v>108.63384639462022</v>
      </c>
      <c r="AE119" s="59">
        <f t="shared" si="24"/>
        <v>367.45496574303831</v>
      </c>
      <c r="AF119" s="59">
        <f t="shared" si="24"/>
        <v>140.99099999999999</v>
      </c>
      <c r="AG119" s="59">
        <f t="shared" si="23"/>
        <v>0</v>
      </c>
      <c r="AH119" s="59">
        <f t="shared" si="23"/>
        <v>0</v>
      </c>
      <c r="AI119" s="59">
        <f t="shared" si="23"/>
        <v>0</v>
      </c>
      <c r="AJ119" s="59">
        <f t="shared" si="22"/>
        <v>1127.9461308834982</v>
      </c>
      <c r="AK119" s="59">
        <f t="shared" si="22"/>
        <v>-12.083059710157507</v>
      </c>
      <c r="AL119" s="59">
        <f t="shared" si="22"/>
        <v>0</v>
      </c>
      <c r="AM119" s="11">
        <v>0</v>
      </c>
      <c r="AN119" s="11">
        <v>339.26957317579183</v>
      </c>
      <c r="AO119" s="11">
        <v>81.111741681948075</v>
      </c>
      <c r="AP119" s="11">
        <v>0</v>
      </c>
      <c r="AQ119" s="11">
        <v>0</v>
      </c>
      <c r="AR119" s="11">
        <v>0</v>
      </c>
      <c r="AS119" s="11">
        <v>890.26269457749152</v>
      </c>
      <c r="AT119" s="11">
        <v>0</v>
      </c>
      <c r="AU119" s="11">
        <v>0</v>
      </c>
      <c r="AV119" s="11">
        <v>0</v>
      </c>
      <c r="AW119" s="11">
        <v>0</v>
      </c>
      <c r="AX119" s="11">
        <v>24.59142682420816</v>
      </c>
      <c r="AY119" s="11">
        <v>5.8792583180519271</v>
      </c>
      <c r="AZ119" s="11">
        <v>0</v>
      </c>
      <c r="BA119" s="11">
        <v>0</v>
      </c>
      <c r="BB119" s="11">
        <v>0</v>
      </c>
      <c r="BC119" s="11">
        <v>64.529305422508486</v>
      </c>
      <c r="BD119" s="11">
        <v>0</v>
      </c>
      <c r="BE119" s="11">
        <v>0</v>
      </c>
      <c r="BF119" s="11">
        <v>0</v>
      </c>
      <c r="BG119" s="11">
        <v>0</v>
      </c>
      <c r="BH119" s="11">
        <v>1.9592383549106946</v>
      </c>
      <c r="BI119" s="11">
        <v>0</v>
      </c>
      <c r="BJ119" s="11">
        <v>0</v>
      </c>
      <c r="BK119" s="11">
        <v>0</v>
      </c>
      <c r="BL119" s="11">
        <v>0</v>
      </c>
      <c r="BM119" s="11">
        <v>93.591209638632861</v>
      </c>
      <c r="BN119" s="11">
        <v>0</v>
      </c>
      <c r="BO119" s="11">
        <v>0</v>
      </c>
      <c r="BP119" s="11">
        <v>0</v>
      </c>
      <c r="BQ119" s="11">
        <v>0</v>
      </c>
      <c r="BR119" s="11">
        <v>1.0407616450893054</v>
      </c>
      <c r="BS119" s="11">
        <v>0</v>
      </c>
      <c r="BT119" s="11">
        <v>0</v>
      </c>
      <c r="BU119" s="11">
        <v>0</v>
      </c>
      <c r="BV119" s="11">
        <v>0</v>
      </c>
      <c r="BW119" s="11">
        <v>49.716330361367142</v>
      </c>
      <c r="BX119" s="11">
        <v>0</v>
      </c>
      <c r="BY119" s="11">
        <v>0</v>
      </c>
      <c r="BZ119" s="11">
        <v>0</v>
      </c>
      <c r="CA119" s="11">
        <v>0</v>
      </c>
      <c r="CB119" s="11">
        <v>0</v>
      </c>
      <c r="CC119" s="11">
        <v>26.046129033638227</v>
      </c>
      <c r="CD119" s="11">
        <v>0</v>
      </c>
      <c r="CE119" s="11">
        <v>0</v>
      </c>
      <c r="CF119" s="11">
        <v>0</v>
      </c>
      <c r="CG119" s="11">
        <v>14.30436042441389</v>
      </c>
      <c r="CH119" s="11">
        <v>0</v>
      </c>
      <c r="CI119" s="11">
        <v>0</v>
      </c>
      <c r="CJ119" s="11">
        <v>0</v>
      </c>
      <c r="CK119" s="11">
        <v>0</v>
      </c>
      <c r="CL119" s="11">
        <v>0</v>
      </c>
      <c r="CM119" s="11">
        <v>27.953870966361773</v>
      </c>
      <c r="CN119" s="11">
        <v>0</v>
      </c>
      <c r="CO119" s="11">
        <v>0</v>
      </c>
      <c r="CP119" s="11">
        <v>0</v>
      </c>
      <c r="CQ119" s="11">
        <v>15.352079575586108</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0</v>
      </c>
      <c r="DG119" s="11">
        <v>0</v>
      </c>
      <c r="DH119" s="11">
        <v>0</v>
      </c>
      <c r="DI119" s="11">
        <v>0</v>
      </c>
      <c r="DJ119" s="11">
        <v>0</v>
      </c>
      <c r="DK119" s="11">
        <v>0</v>
      </c>
      <c r="DL119" s="11">
        <v>0</v>
      </c>
      <c r="DM119" s="11">
        <v>0</v>
      </c>
      <c r="DN119" s="11">
        <v>0</v>
      </c>
      <c r="DO119" s="11">
        <v>0</v>
      </c>
      <c r="DP119" s="11">
        <v>3.7796391595205736</v>
      </c>
      <c r="DQ119" s="11">
        <v>0</v>
      </c>
      <c r="DR119" s="11">
        <v>0</v>
      </c>
      <c r="DS119" s="11">
        <v>0</v>
      </c>
      <c r="DT119" s="11">
        <v>0</v>
      </c>
      <c r="DU119" s="11">
        <v>0</v>
      </c>
      <c r="DV119" s="11">
        <v>0</v>
      </c>
      <c r="DW119" s="11">
        <v>0</v>
      </c>
      <c r="DX119" s="11">
        <v>0</v>
      </c>
      <c r="DY119" s="11">
        <v>0</v>
      </c>
      <c r="DZ119" s="11">
        <v>2.2203306108211791</v>
      </c>
      <c r="EA119" s="11">
        <v>0</v>
      </c>
      <c r="EB119" s="11">
        <v>0</v>
      </c>
      <c r="EC119" s="11">
        <v>0</v>
      </c>
      <c r="ED119" s="11">
        <v>0</v>
      </c>
      <c r="EE119" s="11">
        <v>0</v>
      </c>
      <c r="EF119" s="11">
        <v>0</v>
      </c>
      <c r="EG119" s="11">
        <v>0</v>
      </c>
      <c r="EH119" s="11">
        <v>0</v>
      </c>
      <c r="EI119" s="11">
        <v>0</v>
      </c>
      <c r="EJ119" s="11">
        <v>0</v>
      </c>
      <c r="EK119" s="11">
        <v>0</v>
      </c>
      <c r="EL119" s="11">
        <v>0</v>
      </c>
      <c r="EM119" s="11">
        <v>0</v>
      </c>
      <c r="EN119" s="11">
        <v>0</v>
      </c>
      <c r="EO119" s="11">
        <v>0</v>
      </c>
      <c r="EP119" s="11">
        <v>0</v>
      </c>
      <c r="EQ119" s="11">
        <v>0</v>
      </c>
      <c r="ER119" s="11">
        <v>0</v>
      </c>
      <c r="ES119" s="11">
        <v>0</v>
      </c>
      <c r="ET119" s="11">
        <v>0</v>
      </c>
      <c r="EU119" s="11">
        <v>0</v>
      </c>
      <c r="EV119" s="11">
        <v>0</v>
      </c>
      <c r="EW119" s="11">
        <v>0</v>
      </c>
      <c r="EX119" s="11">
        <v>0</v>
      </c>
      <c r="EY119" s="11">
        <v>0</v>
      </c>
      <c r="EZ119" s="11">
        <v>0</v>
      </c>
      <c r="FA119" s="11">
        <v>0</v>
      </c>
      <c r="FB119" s="11">
        <v>0</v>
      </c>
      <c r="FC119" s="11">
        <v>0</v>
      </c>
      <c r="FD119" s="11">
        <v>0</v>
      </c>
      <c r="FE119" s="11">
        <v>0</v>
      </c>
      <c r="FF119" s="11">
        <v>0</v>
      </c>
      <c r="FG119" s="11">
        <v>0</v>
      </c>
      <c r="FH119" s="11">
        <v>0</v>
      </c>
      <c r="FI119" s="11">
        <v>0</v>
      </c>
      <c r="FJ119" s="11">
        <v>0</v>
      </c>
      <c r="FK119" s="11">
        <v>0</v>
      </c>
      <c r="FL119" s="11">
        <v>0</v>
      </c>
      <c r="FM119" s="11">
        <v>0</v>
      </c>
      <c r="FN119" s="11">
        <v>0</v>
      </c>
      <c r="FO119" s="11">
        <v>0</v>
      </c>
      <c r="FP119" s="11">
        <v>0</v>
      </c>
      <c r="FQ119" s="11">
        <v>0</v>
      </c>
      <c r="FR119" s="11">
        <v>0</v>
      </c>
      <c r="FS119" s="11">
        <v>0</v>
      </c>
      <c r="FT119" s="11">
        <v>0</v>
      </c>
      <c r="FU119" s="11">
        <v>0</v>
      </c>
      <c r="FV119" s="11">
        <v>0</v>
      </c>
      <c r="FW119" s="11">
        <v>0</v>
      </c>
      <c r="FX119" s="11">
        <v>0</v>
      </c>
      <c r="FY119" s="11">
        <v>0</v>
      </c>
      <c r="FZ119" s="11">
        <v>0</v>
      </c>
      <c r="GA119" s="11">
        <v>0</v>
      </c>
      <c r="GB119" s="11">
        <v>0</v>
      </c>
      <c r="GC119" s="11">
        <v>0</v>
      </c>
      <c r="GD119" s="11">
        <v>0</v>
      </c>
      <c r="GE119" s="11">
        <v>0</v>
      </c>
      <c r="GF119" s="11">
        <v>0</v>
      </c>
      <c r="GG119" s="11">
        <v>0</v>
      </c>
      <c r="GH119" s="11">
        <v>0</v>
      </c>
      <c r="GI119" s="11">
        <v>0</v>
      </c>
      <c r="GJ119" s="11">
        <v>0</v>
      </c>
      <c r="GK119" s="11">
        <v>0</v>
      </c>
      <c r="GL119" s="11">
        <v>0</v>
      </c>
      <c r="GM119" s="11">
        <v>0</v>
      </c>
      <c r="GN119" s="11">
        <v>0</v>
      </c>
      <c r="GO119" s="11">
        <v>0</v>
      </c>
      <c r="GP119" s="11">
        <v>0</v>
      </c>
      <c r="GQ119" s="11">
        <v>6.8090000000000002</v>
      </c>
      <c r="GR119" s="11">
        <v>-5.42</v>
      </c>
      <c r="GS119" s="11">
        <v>0</v>
      </c>
      <c r="GT119" s="11">
        <v>0</v>
      </c>
      <c r="GU119" s="11">
        <v>0</v>
      </c>
      <c r="GV119" s="11">
        <v>0</v>
      </c>
      <c r="GW119" s="11">
        <v>0</v>
      </c>
      <c r="GX119" s="11">
        <v>0</v>
      </c>
      <c r="GY119" s="11">
        <v>0</v>
      </c>
      <c r="GZ119" s="11">
        <v>0</v>
      </c>
      <c r="HA119" s="11">
        <v>0</v>
      </c>
      <c r="HB119" s="11">
        <v>0</v>
      </c>
      <c r="HC119" s="11">
        <v>0</v>
      </c>
      <c r="HD119" s="11">
        <v>0</v>
      </c>
      <c r="HE119" s="11">
        <v>0</v>
      </c>
      <c r="HF119" s="11">
        <v>0</v>
      </c>
      <c r="HG119" s="11">
        <v>0</v>
      </c>
      <c r="HH119" s="11">
        <v>0</v>
      </c>
      <c r="HI119" s="11">
        <v>0</v>
      </c>
      <c r="HJ119" s="11">
        <v>0</v>
      </c>
      <c r="HK119" s="11">
        <v>0</v>
      </c>
      <c r="HL119" s="11">
        <v>0</v>
      </c>
      <c r="HM119" s="11">
        <v>0</v>
      </c>
      <c r="HN119" s="11">
        <v>0</v>
      </c>
      <c r="HO119" s="11">
        <v>0</v>
      </c>
      <c r="HP119" s="11">
        <v>0</v>
      </c>
      <c r="HQ119" s="11">
        <v>0</v>
      </c>
      <c r="HR119" s="11">
        <v>0</v>
      </c>
      <c r="HS119" s="11">
        <v>0</v>
      </c>
      <c r="HT119" s="11">
        <v>0</v>
      </c>
      <c r="HU119" s="11">
        <v>0</v>
      </c>
      <c r="HV119" s="11">
        <v>0</v>
      </c>
      <c r="HW119" s="11">
        <v>0</v>
      </c>
      <c r="HX119" s="11">
        <v>0</v>
      </c>
      <c r="HY119" s="11">
        <v>0</v>
      </c>
      <c r="HZ119" s="11">
        <v>0</v>
      </c>
      <c r="IA119" s="11">
        <v>0</v>
      </c>
      <c r="IB119" s="11">
        <v>0</v>
      </c>
      <c r="IC119" s="11">
        <v>0</v>
      </c>
      <c r="ID119" s="11">
        <v>0</v>
      </c>
      <c r="IE119" s="11">
        <v>0</v>
      </c>
      <c r="IF119" s="11">
        <v>0</v>
      </c>
      <c r="IG119" s="11">
        <v>0</v>
      </c>
      <c r="IH119" s="11">
        <v>0</v>
      </c>
      <c r="II119" s="11">
        <v>0</v>
      </c>
      <c r="IJ119" s="11">
        <v>0</v>
      </c>
      <c r="IK119" s="11">
        <v>0</v>
      </c>
      <c r="IL119" s="11">
        <v>0</v>
      </c>
      <c r="IM119" s="11">
        <v>0</v>
      </c>
      <c r="IN119" s="11">
        <v>0</v>
      </c>
      <c r="IO119" s="11">
        <v>0</v>
      </c>
      <c r="IP119" s="11">
        <v>0</v>
      </c>
      <c r="IQ119" s="11">
        <v>0</v>
      </c>
      <c r="IR119" s="11">
        <v>0</v>
      </c>
      <c r="IS119" s="11">
        <v>0</v>
      </c>
      <c r="IT119" s="11">
        <v>0</v>
      </c>
      <c r="IU119" s="11">
        <v>0</v>
      </c>
      <c r="IV119" s="11">
        <v>0</v>
      </c>
      <c r="IW119" s="11">
        <v>0</v>
      </c>
      <c r="IX119" s="11">
        <v>0</v>
      </c>
      <c r="IY119" s="11">
        <v>0</v>
      </c>
      <c r="IZ119" s="11">
        <v>0</v>
      </c>
      <c r="JA119" s="11">
        <v>0</v>
      </c>
      <c r="JB119" s="11">
        <v>0</v>
      </c>
      <c r="JC119" s="11">
        <v>0</v>
      </c>
      <c r="JD119" s="11">
        <v>0</v>
      </c>
      <c r="JE119" s="11">
        <v>0</v>
      </c>
      <c r="JF119" s="11">
        <v>0</v>
      </c>
      <c r="JG119" s="11">
        <v>0</v>
      </c>
      <c r="JH119" s="11">
        <v>0</v>
      </c>
      <c r="JI119" s="11">
        <v>0</v>
      </c>
      <c r="JJ119" s="11">
        <v>0</v>
      </c>
      <c r="JK119" s="11">
        <v>0</v>
      </c>
      <c r="JL119" s="11">
        <v>0</v>
      </c>
      <c r="JM119" s="11">
        <v>0</v>
      </c>
      <c r="JN119" s="11">
        <v>0</v>
      </c>
      <c r="JO119" s="11">
        <v>0</v>
      </c>
      <c r="JP119" s="11">
        <v>1.6966199999999998</v>
      </c>
      <c r="JQ119" s="11">
        <v>0</v>
      </c>
      <c r="JR119" s="11">
        <v>0</v>
      </c>
      <c r="JS119" s="11">
        <v>0</v>
      </c>
      <c r="JT119" s="11">
        <v>0</v>
      </c>
      <c r="JU119" s="11">
        <v>0</v>
      </c>
      <c r="JV119" s="11">
        <v>0</v>
      </c>
      <c r="JW119" s="11">
        <v>0</v>
      </c>
      <c r="JX119" s="11">
        <v>0</v>
      </c>
      <c r="JY119" s="11">
        <v>0</v>
      </c>
      <c r="JZ119" s="11">
        <v>0</v>
      </c>
      <c r="KA119" s="11">
        <v>0</v>
      </c>
      <c r="KB119" s="11">
        <v>0</v>
      </c>
      <c r="KC119" s="11">
        <v>0</v>
      </c>
      <c r="KD119" s="11">
        <v>0</v>
      </c>
      <c r="KE119" s="11">
        <v>0</v>
      </c>
      <c r="KF119" s="11">
        <v>0</v>
      </c>
      <c r="KG119" s="11">
        <v>0</v>
      </c>
      <c r="KH119" s="11">
        <v>0</v>
      </c>
      <c r="KI119" s="11">
        <v>0</v>
      </c>
      <c r="KJ119" s="11">
        <v>0</v>
      </c>
      <c r="KK119" s="11">
        <v>0</v>
      </c>
      <c r="KL119" s="11">
        <v>0</v>
      </c>
      <c r="KM119" s="11">
        <v>0</v>
      </c>
      <c r="KN119" s="11">
        <v>0</v>
      </c>
      <c r="KO119" s="11">
        <v>0</v>
      </c>
      <c r="KP119" s="11">
        <v>0</v>
      </c>
      <c r="KQ119" s="11">
        <v>0</v>
      </c>
      <c r="KR119" s="11">
        <v>0</v>
      </c>
      <c r="KS119" s="11">
        <v>0</v>
      </c>
      <c r="KT119" s="11">
        <v>0</v>
      </c>
      <c r="KU119" s="11">
        <v>0</v>
      </c>
      <c r="KV119" s="11">
        <v>0</v>
      </c>
      <c r="KW119" s="11">
        <v>0</v>
      </c>
      <c r="KX119" s="11">
        <v>0</v>
      </c>
      <c r="KY119" s="11">
        <v>0</v>
      </c>
      <c r="KZ119" s="11">
        <v>0</v>
      </c>
      <c r="LA119" s="11">
        <v>0</v>
      </c>
      <c r="LB119" s="11">
        <v>0</v>
      </c>
      <c r="LC119" s="11">
        <v>0</v>
      </c>
      <c r="LD119" s="11">
        <v>0</v>
      </c>
      <c r="LE119" s="11">
        <v>0</v>
      </c>
      <c r="LF119" s="11">
        <v>0</v>
      </c>
      <c r="LG119" s="11">
        <v>0</v>
      </c>
      <c r="LH119" s="11">
        <v>0</v>
      </c>
      <c r="LI119" s="11">
        <v>0</v>
      </c>
      <c r="LJ119" s="11">
        <v>0</v>
      </c>
      <c r="LK119" s="11">
        <v>0</v>
      </c>
      <c r="LL119" s="11">
        <v>0</v>
      </c>
      <c r="LM119" s="11">
        <v>0</v>
      </c>
      <c r="LN119" s="11">
        <v>0</v>
      </c>
      <c r="LO119" s="11">
        <v>0</v>
      </c>
      <c r="LP119" s="11">
        <v>0</v>
      </c>
      <c r="LQ119" s="11">
        <v>0</v>
      </c>
      <c r="LR119" s="11">
        <v>0</v>
      </c>
      <c r="LS119" s="11">
        <v>0</v>
      </c>
      <c r="LT119" s="11">
        <v>0</v>
      </c>
      <c r="LU119" s="11">
        <v>0</v>
      </c>
      <c r="LV119" s="11">
        <v>0</v>
      </c>
      <c r="LW119" s="11">
        <v>0</v>
      </c>
      <c r="LX119" s="11">
        <v>-13.811489999999999</v>
      </c>
      <c r="LY119" s="11">
        <v>0</v>
      </c>
      <c r="LZ119" s="11">
        <v>0</v>
      </c>
      <c r="MA119" s="11">
        <v>0</v>
      </c>
      <c r="MB119" s="11">
        <v>0</v>
      </c>
      <c r="MC119" s="11">
        <v>0</v>
      </c>
      <c r="MD119" s="11">
        <v>0</v>
      </c>
      <c r="ME119" s="11">
        <v>0</v>
      </c>
      <c r="MF119" s="11">
        <v>0</v>
      </c>
      <c r="MG119" s="11">
        <v>0</v>
      </c>
      <c r="MH119" s="11">
        <v>0</v>
      </c>
      <c r="MI119" s="11">
        <v>0</v>
      </c>
      <c r="MJ119" s="11">
        <v>0</v>
      </c>
      <c r="MK119" s="11">
        <v>0</v>
      </c>
      <c r="ML119" s="11">
        <v>0</v>
      </c>
      <c r="MM119" s="11">
        <v>0</v>
      </c>
      <c r="MN119" s="11">
        <v>0</v>
      </c>
      <c r="MO119" s="11">
        <v>0</v>
      </c>
      <c r="MP119" s="11">
        <v>0</v>
      </c>
      <c r="MQ119" s="11">
        <v>0</v>
      </c>
      <c r="MR119" s="11">
        <v>0</v>
      </c>
      <c r="MS119" s="11">
        <v>0</v>
      </c>
      <c r="MT119" s="11">
        <v>0</v>
      </c>
      <c r="MU119" s="11">
        <v>0</v>
      </c>
      <c r="MV119" s="11">
        <v>0</v>
      </c>
      <c r="MW119" s="11">
        <v>0</v>
      </c>
      <c r="MX119" s="11">
        <v>0</v>
      </c>
      <c r="MY119" s="11">
        <v>0</v>
      </c>
      <c r="MZ119" s="11">
        <v>0</v>
      </c>
      <c r="NA119" s="11">
        <v>0</v>
      </c>
      <c r="NB119" s="11">
        <v>0</v>
      </c>
      <c r="NC119" s="11">
        <v>0</v>
      </c>
      <c r="ND119" s="11">
        <v>0</v>
      </c>
      <c r="NE119" s="11">
        <v>0</v>
      </c>
      <c r="NF119" s="11">
        <v>0</v>
      </c>
      <c r="NG119" s="11">
        <v>0</v>
      </c>
      <c r="NH119" s="11">
        <v>0</v>
      </c>
      <c r="NI119" s="11">
        <v>0</v>
      </c>
      <c r="NJ119" s="11">
        <v>0</v>
      </c>
      <c r="NK119" s="11">
        <v>0</v>
      </c>
      <c r="NL119" s="11">
        <v>0</v>
      </c>
      <c r="NM119" s="11">
        <v>0</v>
      </c>
      <c r="NN119" s="11">
        <v>0</v>
      </c>
      <c r="NO119" s="11">
        <v>0</v>
      </c>
      <c r="NP119" s="11">
        <v>0</v>
      </c>
      <c r="NQ119" s="11">
        <v>0</v>
      </c>
      <c r="NR119" s="11">
        <v>0</v>
      </c>
      <c r="NS119" s="11">
        <v>0</v>
      </c>
      <c r="NT119" s="11">
        <v>0</v>
      </c>
      <c r="NU119" s="11">
        <v>0</v>
      </c>
      <c r="NV119" s="11">
        <v>0</v>
      </c>
      <c r="NW119" s="11">
        <v>0</v>
      </c>
      <c r="NX119" s="11">
        <v>0</v>
      </c>
      <c r="NY119" s="11">
        <v>0</v>
      </c>
      <c r="NZ119" s="11">
        <v>0</v>
      </c>
      <c r="OA119" s="11">
        <v>0</v>
      </c>
      <c r="OB119" s="11">
        <v>0</v>
      </c>
      <c r="OC119" s="11">
        <v>0</v>
      </c>
      <c r="OD119" s="11">
        <v>0</v>
      </c>
      <c r="OE119" s="11">
        <v>0</v>
      </c>
      <c r="OF119" s="11">
        <v>0</v>
      </c>
      <c r="OG119" s="11">
        <v>0</v>
      </c>
      <c r="OH119" s="11">
        <v>22.39805605669412</v>
      </c>
      <c r="OI119" s="11">
        <v>0</v>
      </c>
      <c r="OJ119" s="11">
        <v>0</v>
      </c>
      <c r="OK119" s="11">
        <v>0</v>
      </c>
      <c r="OL119" s="11">
        <v>0</v>
      </c>
      <c r="OM119" s="11">
        <v>0</v>
      </c>
      <c r="ON119" s="11">
        <v>0</v>
      </c>
      <c r="OO119" s="11">
        <v>1.9619044084839648E-2</v>
      </c>
      <c r="OP119" s="11">
        <v>0</v>
      </c>
      <c r="OQ119" s="11">
        <v>0</v>
      </c>
      <c r="OR119" s="11">
        <v>13.91811979727693</v>
      </c>
      <c r="OS119" s="11">
        <v>0</v>
      </c>
      <c r="OT119" s="11">
        <v>0</v>
      </c>
      <c r="OU119" s="11">
        <v>0</v>
      </c>
      <c r="OV119" s="11">
        <v>0</v>
      </c>
      <c r="OW119" s="11">
        <v>0</v>
      </c>
      <c r="OX119" s="11">
        <v>0</v>
      </c>
      <c r="OY119" s="11">
        <v>1.2191245757653412E-2</v>
      </c>
      <c r="OZ119" s="11">
        <v>0</v>
      </c>
      <c r="PA119" s="11">
        <v>0</v>
      </c>
      <c r="PB119" s="11">
        <v>10.469070850540263</v>
      </c>
      <c r="PC119" s="11">
        <v>1.1820665324151557E-2</v>
      </c>
      <c r="PD119" s="11">
        <v>0</v>
      </c>
      <c r="PE119" s="11">
        <v>0</v>
      </c>
      <c r="PF119" s="11">
        <v>0</v>
      </c>
      <c r="PG119" s="11">
        <v>0</v>
      </c>
      <c r="PH119" s="11">
        <v>0.16059690909956612</v>
      </c>
      <c r="PI119" s="11">
        <v>0</v>
      </c>
      <c r="PJ119" s="11">
        <v>0</v>
      </c>
      <c r="PK119" s="11">
        <v>0</v>
      </c>
      <c r="PL119" s="11">
        <v>1.9265791205311478</v>
      </c>
      <c r="PM119" s="11">
        <v>2.1753073724896711E-3</v>
      </c>
      <c r="PN119" s="11">
        <v>0</v>
      </c>
      <c r="PO119" s="11">
        <v>0</v>
      </c>
      <c r="PP119" s="11">
        <v>0</v>
      </c>
      <c r="PQ119" s="11">
        <v>0</v>
      </c>
      <c r="PR119" s="11">
        <v>2.9553974398510822E-2</v>
      </c>
      <c r="PS119" s="11">
        <v>0</v>
      </c>
      <c r="PT119" s="11">
        <v>0</v>
      </c>
      <c r="PU119" s="11">
        <v>0</v>
      </c>
      <c r="PV119" s="11">
        <v>9.4807805653191242</v>
      </c>
      <c r="PW119" s="11">
        <v>0</v>
      </c>
      <c r="PX119" s="11">
        <v>0</v>
      </c>
      <c r="PY119" s="11">
        <v>0</v>
      </c>
      <c r="PZ119" s="11">
        <v>0</v>
      </c>
      <c r="QA119" s="11">
        <v>0</v>
      </c>
      <c r="QB119" s="11">
        <v>0</v>
      </c>
      <c r="QC119" s="11">
        <v>0</v>
      </c>
      <c r="QD119" s="11">
        <v>0</v>
      </c>
      <c r="QE119" s="11">
        <v>0</v>
      </c>
      <c r="QF119" s="11">
        <v>1.3865213042156457</v>
      </c>
      <c r="QG119" s="11">
        <v>0</v>
      </c>
      <c r="QH119" s="11">
        <v>0</v>
      </c>
      <c r="QI119" s="11">
        <v>0</v>
      </c>
      <c r="QJ119" s="11">
        <v>0</v>
      </c>
      <c r="QK119" s="11">
        <v>0</v>
      </c>
      <c r="QL119" s="11">
        <v>0</v>
      </c>
      <c r="QM119" s="11">
        <v>0</v>
      </c>
      <c r="QN119" s="11">
        <v>0</v>
      </c>
      <c r="QO119" s="11">
        <v>0</v>
      </c>
      <c r="QP119" s="11">
        <v>7.4046030746692937</v>
      </c>
      <c r="QQ119" s="11">
        <v>0</v>
      </c>
      <c r="QR119" s="11">
        <v>0</v>
      </c>
      <c r="QS119" s="11">
        <v>0</v>
      </c>
      <c r="QT119" s="11">
        <v>0</v>
      </c>
      <c r="QU119" s="11">
        <v>0</v>
      </c>
      <c r="QV119" s="11">
        <v>0</v>
      </c>
      <c r="QW119" s="11">
        <v>0</v>
      </c>
      <c r="QX119" s="11">
        <v>0</v>
      </c>
      <c r="QY119" s="11">
        <v>0</v>
      </c>
      <c r="QZ119" s="11">
        <v>0.21155262079369369</v>
      </c>
      <c r="RA119" s="11">
        <v>0</v>
      </c>
      <c r="RB119" s="11">
        <v>0</v>
      </c>
      <c r="RC119" s="11">
        <v>0</v>
      </c>
      <c r="RD119" s="11">
        <v>0</v>
      </c>
      <c r="RE119" s="11">
        <v>0</v>
      </c>
      <c r="RF119" s="11">
        <v>0</v>
      </c>
      <c r="RG119" s="11">
        <v>0</v>
      </c>
      <c r="RH119" s="11">
        <v>0</v>
      </c>
      <c r="RI119" s="11">
        <v>0</v>
      </c>
      <c r="RJ119" s="11">
        <v>3.9421112372304199</v>
      </c>
      <c r="RK119" s="11">
        <v>0</v>
      </c>
      <c r="RL119" s="11">
        <v>0</v>
      </c>
      <c r="RM119" s="11">
        <v>0</v>
      </c>
      <c r="RN119" s="11">
        <v>0</v>
      </c>
      <c r="RO119" s="11">
        <v>0</v>
      </c>
      <c r="RP119" s="11">
        <v>0</v>
      </c>
      <c r="RQ119" s="11">
        <v>0</v>
      </c>
      <c r="RR119" s="11">
        <v>0</v>
      </c>
      <c r="RS119" s="11">
        <v>0</v>
      </c>
      <c r="RT119" s="11">
        <v>4.1370434755169949</v>
      </c>
      <c r="RU119" s="11">
        <v>0</v>
      </c>
      <c r="RV119" s="11">
        <v>0</v>
      </c>
      <c r="RW119" s="11">
        <v>0</v>
      </c>
      <c r="RX119" s="11">
        <v>0</v>
      </c>
      <c r="RY119" s="11">
        <v>0</v>
      </c>
      <c r="RZ119" s="11">
        <v>0</v>
      </c>
      <c r="SA119" s="11">
        <v>0</v>
      </c>
      <c r="SB119" s="11">
        <v>0</v>
      </c>
      <c r="SC119" s="11">
        <v>0</v>
      </c>
      <c r="SD119" s="11">
        <v>4.6830730315789699</v>
      </c>
      <c r="SE119" s="11">
        <v>0</v>
      </c>
      <c r="SF119" s="11">
        <v>0</v>
      </c>
      <c r="SG119" s="11">
        <v>0</v>
      </c>
      <c r="SH119" s="11">
        <v>0</v>
      </c>
      <c r="SI119" s="11">
        <v>0</v>
      </c>
      <c r="SJ119" s="11">
        <v>0</v>
      </c>
      <c r="SK119" s="11">
        <v>0</v>
      </c>
      <c r="SL119" s="11">
        <v>0</v>
      </c>
      <c r="SM119" s="11">
        <v>0</v>
      </c>
      <c r="SN119" s="11">
        <v>0</v>
      </c>
      <c r="SO119" s="11">
        <v>0</v>
      </c>
      <c r="SP119" s="11">
        <v>0</v>
      </c>
      <c r="SQ119" s="11">
        <v>0</v>
      </c>
      <c r="SR119" s="11">
        <v>0</v>
      </c>
      <c r="SS119" s="11">
        <v>0</v>
      </c>
      <c r="ST119" s="11">
        <v>0</v>
      </c>
      <c r="SU119" s="11">
        <v>0</v>
      </c>
      <c r="SV119" s="11">
        <v>0</v>
      </c>
      <c r="SW119" s="11">
        <v>0</v>
      </c>
      <c r="SX119" s="11">
        <v>18.112455339258066</v>
      </c>
      <c r="SY119" s="11">
        <v>0</v>
      </c>
      <c r="SZ119" s="11">
        <v>0</v>
      </c>
      <c r="TA119" s="11">
        <v>0</v>
      </c>
      <c r="TB119" s="11">
        <v>0</v>
      </c>
      <c r="TC119" s="11">
        <v>0</v>
      </c>
      <c r="TD119" s="11">
        <v>0</v>
      </c>
      <c r="TE119" s="11">
        <v>0</v>
      </c>
      <c r="TF119" s="11">
        <v>0</v>
      </c>
      <c r="TG119" s="11">
        <v>0</v>
      </c>
      <c r="TH119" s="11">
        <v>2.1012105110833428</v>
      </c>
      <c r="TI119" s="11">
        <v>0</v>
      </c>
      <c r="TJ119" s="11">
        <v>0</v>
      </c>
      <c r="TK119" s="11">
        <v>0</v>
      </c>
      <c r="TL119" s="11">
        <v>0</v>
      </c>
      <c r="TM119" s="11">
        <v>0</v>
      </c>
      <c r="TN119" s="11">
        <v>0</v>
      </c>
      <c r="TO119" s="11">
        <v>0</v>
      </c>
      <c r="TP119" s="11">
        <v>0</v>
      </c>
      <c r="TQ119" s="11">
        <v>0</v>
      </c>
      <c r="TR119" s="11">
        <v>0</v>
      </c>
      <c r="TS119" s="11">
        <v>0</v>
      </c>
      <c r="TT119" s="11">
        <v>0</v>
      </c>
      <c r="TU119" s="11">
        <v>0</v>
      </c>
      <c r="TV119" s="11">
        <v>0</v>
      </c>
      <c r="TW119" s="11">
        <v>0</v>
      </c>
      <c r="TX119" s="11">
        <v>0</v>
      </c>
      <c r="TY119" s="11">
        <v>0</v>
      </c>
      <c r="TZ119" s="11">
        <v>0</v>
      </c>
      <c r="UA119" s="11">
        <v>0</v>
      </c>
      <c r="UB119" s="11">
        <v>0</v>
      </c>
      <c r="UC119" s="11">
        <v>0</v>
      </c>
      <c r="UD119" s="11">
        <v>0</v>
      </c>
      <c r="UE119" s="11">
        <v>0</v>
      </c>
      <c r="UF119" s="11">
        <v>0</v>
      </c>
      <c r="UG119" s="11">
        <v>0</v>
      </c>
      <c r="UH119" s="11">
        <v>0</v>
      </c>
      <c r="UI119" s="11">
        <v>0</v>
      </c>
      <c r="UJ119" s="11">
        <v>0</v>
      </c>
      <c r="UK119" s="11">
        <v>0</v>
      </c>
      <c r="UL119" s="11">
        <v>0</v>
      </c>
      <c r="UM119" s="11">
        <v>0</v>
      </c>
      <c r="UN119" s="11">
        <v>0</v>
      </c>
      <c r="UO119" s="11">
        <v>0</v>
      </c>
      <c r="UP119" s="11">
        <v>0</v>
      </c>
      <c r="UQ119" s="11">
        <v>0</v>
      </c>
      <c r="UR119" s="11">
        <v>0</v>
      </c>
      <c r="US119" s="11">
        <v>0</v>
      </c>
      <c r="UT119" s="11">
        <v>0</v>
      </c>
      <c r="UU119" s="11">
        <v>0</v>
      </c>
      <c r="UV119" s="11">
        <v>0</v>
      </c>
      <c r="UW119" s="11">
        <v>0</v>
      </c>
      <c r="UX119" s="11">
        <v>0</v>
      </c>
      <c r="UY119" s="11">
        <v>0</v>
      </c>
      <c r="UZ119" s="11">
        <v>0</v>
      </c>
      <c r="VA119" s="11">
        <v>0</v>
      </c>
      <c r="VB119" s="11">
        <v>0</v>
      </c>
      <c r="VC119" s="11">
        <v>0</v>
      </c>
      <c r="VD119" s="11">
        <v>0</v>
      </c>
      <c r="VE119" s="11">
        <v>0</v>
      </c>
      <c r="VF119" s="11">
        <v>0</v>
      </c>
      <c r="VG119" s="11">
        <v>0</v>
      </c>
      <c r="VH119" s="11">
        <v>0</v>
      </c>
      <c r="VI119" s="11">
        <v>0</v>
      </c>
      <c r="VJ119" s="11">
        <v>0</v>
      </c>
      <c r="VK119" s="11">
        <v>0</v>
      </c>
      <c r="VL119" s="11">
        <v>0</v>
      </c>
      <c r="VM119" s="11">
        <v>0</v>
      </c>
      <c r="VN119" s="11">
        <v>0</v>
      </c>
      <c r="VO119" s="11">
        <v>0</v>
      </c>
      <c r="VP119" s="11">
        <v>0</v>
      </c>
      <c r="VQ119" s="11">
        <v>0</v>
      </c>
      <c r="VR119" s="11">
        <v>0</v>
      </c>
      <c r="VS119" s="11">
        <v>0</v>
      </c>
      <c r="VT119" s="11">
        <v>0</v>
      </c>
      <c r="VU119" s="11">
        <v>0</v>
      </c>
      <c r="VV119" s="11">
        <v>0</v>
      </c>
      <c r="VW119" s="11">
        <v>0</v>
      </c>
      <c r="VX119" s="11">
        <v>0</v>
      </c>
      <c r="VY119" s="11">
        <v>0</v>
      </c>
      <c r="VZ119" s="11">
        <v>0</v>
      </c>
      <c r="WA119" s="11">
        <v>0</v>
      </c>
      <c r="WB119" s="11">
        <v>0</v>
      </c>
      <c r="WC119" s="11">
        <v>0</v>
      </c>
      <c r="WD119" s="11">
        <v>0</v>
      </c>
      <c r="WE119" s="11">
        <v>0</v>
      </c>
      <c r="WF119" s="11">
        <v>0</v>
      </c>
      <c r="WG119" s="11">
        <v>0</v>
      </c>
      <c r="WH119" s="11">
        <v>0</v>
      </c>
      <c r="WI119" s="11">
        <v>0</v>
      </c>
      <c r="WJ119" s="11">
        <v>0</v>
      </c>
      <c r="WK119" s="11">
        <v>0</v>
      </c>
      <c r="WL119" s="11">
        <v>0</v>
      </c>
      <c r="WM119" s="11">
        <v>0</v>
      </c>
      <c r="WN119" s="11">
        <v>0</v>
      </c>
      <c r="WO119" s="11">
        <v>0</v>
      </c>
      <c r="WP119" s="11">
        <v>0</v>
      </c>
      <c r="WQ119" s="11">
        <v>0</v>
      </c>
      <c r="WR119" s="11">
        <v>0</v>
      </c>
      <c r="WS119" s="11">
        <v>0</v>
      </c>
      <c r="WT119" s="11">
        <v>0.58164621778785119</v>
      </c>
      <c r="WU119" s="11">
        <v>0</v>
      </c>
      <c r="WV119" s="11">
        <v>0</v>
      </c>
      <c r="WW119" s="11">
        <v>0</v>
      </c>
      <c r="WX119" s="11">
        <v>0</v>
      </c>
      <c r="WY119" s="11">
        <v>0</v>
      </c>
      <c r="WZ119" s="11">
        <v>0</v>
      </c>
      <c r="XA119" s="11">
        <v>0</v>
      </c>
      <c r="XB119" s="11">
        <v>0</v>
      </c>
      <c r="XC119" s="11">
        <v>0</v>
      </c>
      <c r="XD119" s="11">
        <v>1.072023192124363</v>
      </c>
      <c r="XE119" s="11">
        <v>0</v>
      </c>
      <c r="XF119" s="11">
        <v>0</v>
      </c>
      <c r="XG119" s="11">
        <v>0</v>
      </c>
      <c r="XH119" s="11">
        <v>0</v>
      </c>
      <c r="XI119" s="11">
        <v>0</v>
      </c>
      <c r="XJ119" s="11">
        <v>0</v>
      </c>
      <c r="XK119" s="11">
        <v>0</v>
      </c>
      <c r="XL119" s="11">
        <v>0</v>
      </c>
      <c r="XM119" s="11">
        <v>0</v>
      </c>
      <c r="XN119" s="11">
        <v>0</v>
      </c>
      <c r="XO119" s="11">
        <v>0</v>
      </c>
      <c r="XP119" s="11">
        <v>0</v>
      </c>
    </row>
    <row r="120" spans="1:640">
      <c r="A120" s="6">
        <v>492</v>
      </c>
      <c r="B120" s="3" t="s">
        <v>237</v>
      </c>
      <c r="C120" s="8">
        <f t="shared" si="13"/>
        <v>463.76986015476047</v>
      </c>
      <c r="D120" s="8">
        <f t="shared" si="14"/>
        <v>2041.0032612970117</v>
      </c>
      <c r="E120" s="60">
        <f t="shared" si="17"/>
        <v>2504.7731214517721</v>
      </c>
      <c r="F120" s="9">
        <f t="shared" si="15"/>
        <v>157.51135931244585</v>
      </c>
      <c r="G120" s="9">
        <f t="shared" si="16"/>
        <v>3231.1489330537856</v>
      </c>
      <c r="H120" s="9">
        <f t="shared" si="18"/>
        <v>3388.6602923662313</v>
      </c>
      <c r="I120" s="10">
        <f t="shared" si="19"/>
        <v>621.28121946720626</v>
      </c>
      <c r="J120" s="10">
        <f t="shared" si="20"/>
        <v>5272.1521943507978</v>
      </c>
      <c r="K120" s="10">
        <f t="shared" si="21"/>
        <v>5893.4334138180038</v>
      </c>
      <c r="L120" s="57">
        <v>217.75277005265127</v>
      </c>
      <c r="M120" s="57">
        <v>246.01709010210919</v>
      </c>
      <c r="N120" s="57">
        <v>0</v>
      </c>
      <c r="O120" s="57">
        <v>0</v>
      </c>
      <c r="P120" s="57">
        <v>0</v>
      </c>
      <c r="Q120" s="57">
        <v>0</v>
      </c>
      <c r="R120" s="57">
        <v>0</v>
      </c>
      <c r="S120" s="57">
        <v>2041.0032612970117</v>
      </c>
      <c r="T120" s="57">
        <v>0</v>
      </c>
      <c r="U120" s="58">
        <v>76.020413136238702</v>
      </c>
      <c r="V120" s="58">
        <v>81.490946176207132</v>
      </c>
      <c r="W120" s="58">
        <v>0</v>
      </c>
      <c r="X120" s="58">
        <v>119.27</v>
      </c>
      <c r="Y120" s="58">
        <v>96.332210000000003</v>
      </c>
      <c r="Z120" s="58">
        <v>0</v>
      </c>
      <c r="AA120" s="58">
        <v>0</v>
      </c>
      <c r="AB120" s="58">
        <v>2887.1865730537857</v>
      </c>
      <c r="AC120" s="58">
        <v>128.36015</v>
      </c>
      <c r="AD120" s="59">
        <f t="shared" si="24"/>
        <v>293.77318318888996</v>
      </c>
      <c r="AE120" s="59">
        <f t="shared" si="24"/>
        <v>327.50803627831635</v>
      </c>
      <c r="AF120" s="59">
        <f t="shared" si="24"/>
        <v>0</v>
      </c>
      <c r="AG120" s="59">
        <f t="shared" si="23"/>
        <v>119.27</v>
      </c>
      <c r="AH120" s="59">
        <f t="shared" si="23"/>
        <v>96.332210000000003</v>
      </c>
      <c r="AI120" s="59">
        <f t="shared" si="23"/>
        <v>0</v>
      </c>
      <c r="AJ120" s="59">
        <f t="shared" si="22"/>
        <v>0</v>
      </c>
      <c r="AK120" s="59">
        <f t="shared" si="22"/>
        <v>4928.1898343507974</v>
      </c>
      <c r="AL120" s="59">
        <f t="shared" si="22"/>
        <v>128.36015</v>
      </c>
      <c r="AM120" s="11">
        <v>0</v>
      </c>
      <c r="AN120" s="11">
        <v>0</v>
      </c>
      <c r="AO120" s="11">
        <v>0</v>
      </c>
      <c r="AP120" s="11">
        <v>0</v>
      </c>
      <c r="AQ120" s="11">
        <v>0</v>
      </c>
      <c r="AR120" s="11">
        <v>0</v>
      </c>
      <c r="AS120" s="11">
        <v>0</v>
      </c>
      <c r="AT120" s="11">
        <v>-2.1967705096236352</v>
      </c>
      <c r="AU120" s="11">
        <v>0</v>
      </c>
      <c r="AV120" s="11">
        <v>0</v>
      </c>
      <c r="AW120" s="11">
        <v>0</v>
      </c>
      <c r="AX120" s="11">
        <v>0</v>
      </c>
      <c r="AY120" s="11">
        <v>0</v>
      </c>
      <c r="AZ120" s="11">
        <v>0</v>
      </c>
      <c r="BA120" s="11">
        <v>0</v>
      </c>
      <c r="BB120" s="11">
        <v>0</v>
      </c>
      <c r="BC120" s="11">
        <v>0</v>
      </c>
      <c r="BD120" s="11">
        <v>-0.15922949037636469</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14.633974187334584</v>
      </c>
      <c r="CC120" s="11">
        <v>0</v>
      </c>
      <c r="CD120" s="11">
        <v>0</v>
      </c>
      <c r="CE120" s="11">
        <v>0</v>
      </c>
      <c r="CF120" s="11">
        <v>0</v>
      </c>
      <c r="CG120" s="11">
        <v>0</v>
      </c>
      <c r="CH120" s="11">
        <v>200.17380105624625</v>
      </c>
      <c r="CI120" s="11">
        <v>0</v>
      </c>
      <c r="CJ120" s="11">
        <v>0</v>
      </c>
      <c r="CK120" s="11">
        <v>0</v>
      </c>
      <c r="CL120" s="11">
        <v>15.705835812665416</v>
      </c>
      <c r="CM120" s="11">
        <v>0</v>
      </c>
      <c r="CN120" s="11">
        <v>0</v>
      </c>
      <c r="CO120" s="11">
        <v>96.332210000000003</v>
      </c>
      <c r="CP120" s="11">
        <v>0</v>
      </c>
      <c r="CQ120" s="11">
        <v>0</v>
      </c>
      <c r="CR120" s="11">
        <v>118.50326894375377</v>
      </c>
      <c r="CS120" s="11">
        <v>0</v>
      </c>
      <c r="CT120" s="11">
        <v>0</v>
      </c>
      <c r="CU120" s="11">
        <v>0</v>
      </c>
      <c r="CV120" s="11">
        <v>0.38575398564973512</v>
      </c>
      <c r="CW120" s="11">
        <v>0</v>
      </c>
      <c r="CX120" s="11">
        <v>0</v>
      </c>
      <c r="CY120" s="11">
        <v>0</v>
      </c>
      <c r="CZ120" s="11">
        <v>0</v>
      </c>
      <c r="DA120" s="11">
        <v>0</v>
      </c>
      <c r="DB120" s="11">
        <v>47.9495530263737</v>
      </c>
      <c r="DC120" s="11">
        <v>0</v>
      </c>
      <c r="DD120" s="11">
        <v>0</v>
      </c>
      <c r="DE120" s="11">
        <v>0</v>
      </c>
      <c r="DF120" s="11">
        <v>11.750166014350265</v>
      </c>
      <c r="DG120" s="11">
        <v>0</v>
      </c>
      <c r="DH120" s="11">
        <v>0</v>
      </c>
      <c r="DI120" s="11">
        <v>0</v>
      </c>
      <c r="DJ120" s="11">
        <v>0</v>
      </c>
      <c r="DK120" s="11">
        <v>0</v>
      </c>
      <c r="DL120" s="11">
        <v>1460.5557669736263</v>
      </c>
      <c r="DM120" s="11">
        <v>0</v>
      </c>
      <c r="DN120" s="11">
        <v>0</v>
      </c>
      <c r="DO120" s="11">
        <v>0</v>
      </c>
      <c r="DP120" s="11">
        <v>15.289799489602974</v>
      </c>
      <c r="DQ120" s="11">
        <v>0</v>
      </c>
      <c r="DR120" s="11">
        <v>0</v>
      </c>
      <c r="DS120" s="11">
        <v>0</v>
      </c>
      <c r="DT120" s="11">
        <v>0</v>
      </c>
      <c r="DU120" s="11">
        <v>0</v>
      </c>
      <c r="DV120" s="11">
        <v>0</v>
      </c>
      <c r="DW120" s="11">
        <v>0</v>
      </c>
      <c r="DX120" s="11">
        <v>0</v>
      </c>
      <c r="DY120" s="11">
        <v>0</v>
      </c>
      <c r="DZ120" s="11">
        <v>8.9819182221589866</v>
      </c>
      <c r="EA120" s="11">
        <v>0</v>
      </c>
      <c r="EB120" s="11">
        <v>0</v>
      </c>
      <c r="EC120" s="11">
        <v>0</v>
      </c>
      <c r="ED120" s="11">
        <v>0</v>
      </c>
      <c r="EE120" s="11">
        <v>0</v>
      </c>
      <c r="EF120" s="11">
        <v>0</v>
      </c>
      <c r="EG120" s="11">
        <v>0</v>
      </c>
      <c r="EH120" s="11">
        <v>0</v>
      </c>
      <c r="EI120" s="11">
        <v>0</v>
      </c>
      <c r="EJ120" s="11">
        <v>0</v>
      </c>
      <c r="EK120" s="11">
        <v>0</v>
      </c>
      <c r="EL120" s="11">
        <v>0</v>
      </c>
      <c r="EM120" s="11">
        <v>0</v>
      </c>
      <c r="EN120" s="11">
        <v>0</v>
      </c>
      <c r="EO120" s="11">
        <v>0</v>
      </c>
      <c r="EP120" s="11">
        <v>0</v>
      </c>
      <c r="EQ120" s="11">
        <v>0</v>
      </c>
      <c r="ER120" s="11">
        <v>0</v>
      </c>
      <c r="ES120" s="11">
        <v>0</v>
      </c>
      <c r="ET120" s="11">
        <v>0</v>
      </c>
      <c r="EU120" s="11">
        <v>0</v>
      </c>
      <c r="EV120" s="11">
        <v>0</v>
      </c>
      <c r="EW120" s="11">
        <v>0</v>
      </c>
      <c r="EX120" s="11">
        <v>0</v>
      </c>
      <c r="EY120" s="11">
        <v>0</v>
      </c>
      <c r="EZ120" s="11">
        <v>0</v>
      </c>
      <c r="FA120" s="11">
        <v>0</v>
      </c>
      <c r="FB120" s="11">
        <v>0</v>
      </c>
      <c r="FC120" s="11">
        <v>0</v>
      </c>
      <c r="FD120" s="11">
        <v>45.045050000000003</v>
      </c>
      <c r="FE120" s="11">
        <v>0</v>
      </c>
      <c r="FF120" s="11">
        <v>0</v>
      </c>
      <c r="FG120" s="11">
        <v>0</v>
      </c>
      <c r="FH120" s="11">
        <v>0</v>
      </c>
      <c r="FI120" s="11">
        <v>0</v>
      </c>
      <c r="FJ120" s="11">
        <v>725.39519999999993</v>
      </c>
      <c r="FK120" s="11">
        <v>128.36015</v>
      </c>
      <c r="FL120" s="11">
        <v>0</v>
      </c>
      <c r="FM120" s="11">
        <v>0</v>
      </c>
      <c r="FN120" s="11">
        <v>0</v>
      </c>
      <c r="FO120" s="11">
        <v>0</v>
      </c>
      <c r="FP120" s="11">
        <v>0</v>
      </c>
      <c r="FQ120" s="11">
        <v>0</v>
      </c>
      <c r="FR120" s="11">
        <v>0</v>
      </c>
      <c r="FS120" s="11">
        <v>0</v>
      </c>
      <c r="FT120" s="11">
        <v>0</v>
      </c>
      <c r="FU120" s="11">
        <v>0</v>
      </c>
      <c r="FV120" s="11">
        <v>0</v>
      </c>
      <c r="FW120" s="11">
        <v>0</v>
      </c>
      <c r="FX120" s="11">
        <v>0</v>
      </c>
      <c r="FY120" s="11">
        <v>0</v>
      </c>
      <c r="FZ120" s="11">
        <v>0</v>
      </c>
      <c r="GA120" s="11">
        <v>0</v>
      </c>
      <c r="GB120" s="11">
        <v>0</v>
      </c>
      <c r="GC120" s="11">
        <v>0</v>
      </c>
      <c r="GD120" s="11">
        <v>0</v>
      </c>
      <c r="GE120" s="11">
        <v>0</v>
      </c>
      <c r="GF120" s="11">
        <v>0</v>
      </c>
      <c r="GG120" s="11">
        <v>0</v>
      </c>
      <c r="GH120" s="11">
        <v>183.28700000000001</v>
      </c>
      <c r="GI120" s="11">
        <v>0</v>
      </c>
      <c r="GJ120" s="11">
        <v>0</v>
      </c>
      <c r="GK120" s="11">
        <v>0</v>
      </c>
      <c r="GL120" s="11">
        <v>0</v>
      </c>
      <c r="GM120" s="11">
        <v>0</v>
      </c>
      <c r="GN120" s="11">
        <v>0</v>
      </c>
      <c r="GO120" s="11">
        <v>0</v>
      </c>
      <c r="GP120" s="11">
        <v>0</v>
      </c>
      <c r="GQ120" s="11">
        <v>15.186</v>
      </c>
      <c r="GR120" s="11">
        <v>26.710999999999999</v>
      </c>
      <c r="GS120" s="11">
        <v>0</v>
      </c>
      <c r="GT120" s="11">
        <v>0</v>
      </c>
      <c r="GU120" s="11">
        <v>0</v>
      </c>
      <c r="GV120" s="11">
        <v>0</v>
      </c>
      <c r="GW120" s="11">
        <v>0</v>
      </c>
      <c r="GX120" s="11">
        <v>915.85299999999995</v>
      </c>
      <c r="GY120" s="11">
        <v>0</v>
      </c>
      <c r="GZ120" s="11">
        <v>0</v>
      </c>
      <c r="HA120" s="11">
        <v>0</v>
      </c>
      <c r="HB120" s="11">
        <v>0</v>
      </c>
      <c r="HC120" s="11">
        <v>0</v>
      </c>
      <c r="HD120" s="11">
        <v>0</v>
      </c>
      <c r="HE120" s="11">
        <v>0</v>
      </c>
      <c r="HF120" s="11">
        <v>0</v>
      </c>
      <c r="HG120" s="11">
        <v>0</v>
      </c>
      <c r="HH120" s="11">
        <v>0</v>
      </c>
      <c r="HI120" s="11">
        <v>0</v>
      </c>
      <c r="HJ120" s="11">
        <v>0</v>
      </c>
      <c r="HK120" s="11">
        <v>0</v>
      </c>
      <c r="HL120" s="11">
        <v>0</v>
      </c>
      <c r="HM120" s="11">
        <v>0</v>
      </c>
      <c r="HN120" s="11">
        <v>0</v>
      </c>
      <c r="HO120" s="11">
        <v>0</v>
      </c>
      <c r="HP120" s="11">
        <v>0</v>
      </c>
      <c r="HQ120" s="11">
        <v>0</v>
      </c>
      <c r="HR120" s="11">
        <v>0</v>
      </c>
      <c r="HS120" s="11">
        <v>0</v>
      </c>
      <c r="HT120" s="11">
        <v>0</v>
      </c>
      <c r="HU120" s="11">
        <v>0</v>
      </c>
      <c r="HV120" s="11">
        <v>0</v>
      </c>
      <c r="HW120" s="11">
        <v>0</v>
      </c>
      <c r="HX120" s="11">
        <v>0</v>
      </c>
      <c r="HY120" s="11">
        <v>0</v>
      </c>
      <c r="HZ120" s="11">
        <v>0</v>
      </c>
      <c r="IA120" s="11">
        <v>0</v>
      </c>
      <c r="IB120" s="11">
        <v>45.872</v>
      </c>
      <c r="IC120" s="11">
        <v>0</v>
      </c>
      <c r="ID120" s="11">
        <v>0</v>
      </c>
      <c r="IE120" s="11">
        <v>0</v>
      </c>
      <c r="IF120" s="11">
        <v>0</v>
      </c>
      <c r="IG120" s="11">
        <v>0</v>
      </c>
      <c r="IH120" s="11">
        <v>0</v>
      </c>
      <c r="II120" s="11">
        <v>0</v>
      </c>
      <c r="IJ120" s="11">
        <v>0</v>
      </c>
      <c r="IK120" s="11">
        <v>0</v>
      </c>
      <c r="IL120" s="11">
        <v>143.96324000000001</v>
      </c>
      <c r="IM120" s="11">
        <v>0</v>
      </c>
      <c r="IN120" s="11">
        <v>0</v>
      </c>
      <c r="IO120" s="11">
        <v>0</v>
      </c>
      <c r="IP120" s="11">
        <v>0</v>
      </c>
      <c r="IQ120" s="11">
        <v>0</v>
      </c>
      <c r="IR120" s="11">
        <v>237.07792000000001</v>
      </c>
      <c r="IS120" s="11">
        <v>0</v>
      </c>
      <c r="IT120" s="11">
        <v>0</v>
      </c>
      <c r="IU120" s="11">
        <v>0</v>
      </c>
      <c r="IV120" s="11">
        <v>-0.31194</v>
      </c>
      <c r="IW120" s="11">
        <v>0</v>
      </c>
      <c r="IX120" s="11">
        <v>0</v>
      </c>
      <c r="IY120" s="11">
        <v>0</v>
      </c>
      <c r="IZ120" s="11">
        <v>0</v>
      </c>
      <c r="JA120" s="11">
        <v>0</v>
      </c>
      <c r="JB120" s="11">
        <v>0</v>
      </c>
      <c r="JC120" s="11">
        <v>0</v>
      </c>
      <c r="JD120" s="11">
        <v>0</v>
      </c>
      <c r="JE120" s="11">
        <v>0</v>
      </c>
      <c r="JF120" s="11">
        <v>0</v>
      </c>
      <c r="JG120" s="11">
        <v>0</v>
      </c>
      <c r="JH120" s="11">
        <v>0</v>
      </c>
      <c r="JI120" s="11">
        <v>0</v>
      </c>
      <c r="JJ120" s="11">
        <v>0</v>
      </c>
      <c r="JK120" s="11">
        <v>0</v>
      </c>
      <c r="JL120" s="11">
        <v>0</v>
      </c>
      <c r="JM120" s="11">
        <v>0</v>
      </c>
      <c r="JN120" s="11">
        <v>0</v>
      </c>
      <c r="JO120" s="11">
        <v>0</v>
      </c>
      <c r="JP120" s="11">
        <v>1.454</v>
      </c>
      <c r="JQ120" s="11">
        <v>0</v>
      </c>
      <c r="JR120" s="11">
        <v>0</v>
      </c>
      <c r="JS120" s="11">
        <v>0</v>
      </c>
      <c r="JT120" s="11">
        <v>0</v>
      </c>
      <c r="JU120" s="11">
        <v>0</v>
      </c>
      <c r="JV120" s="11">
        <v>0</v>
      </c>
      <c r="JW120" s="11">
        <v>0</v>
      </c>
      <c r="JX120" s="11">
        <v>0</v>
      </c>
      <c r="JY120" s="11">
        <v>0</v>
      </c>
      <c r="JZ120" s="11">
        <v>0</v>
      </c>
      <c r="KA120" s="11">
        <v>0</v>
      </c>
      <c r="KB120" s="11">
        <v>0</v>
      </c>
      <c r="KC120" s="11">
        <v>0</v>
      </c>
      <c r="KD120" s="11">
        <v>0</v>
      </c>
      <c r="KE120" s="11">
        <v>0</v>
      </c>
      <c r="KF120" s="11">
        <v>0</v>
      </c>
      <c r="KG120" s="11">
        <v>0</v>
      </c>
      <c r="KH120" s="11">
        <v>0</v>
      </c>
      <c r="KI120" s="11">
        <v>0</v>
      </c>
      <c r="KJ120" s="11">
        <v>0</v>
      </c>
      <c r="KK120" s="11">
        <v>0</v>
      </c>
      <c r="KL120" s="11">
        <v>0</v>
      </c>
      <c r="KM120" s="11">
        <v>0</v>
      </c>
      <c r="KN120" s="11">
        <v>0</v>
      </c>
      <c r="KO120" s="11">
        <v>0</v>
      </c>
      <c r="KP120" s="11">
        <v>0</v>
      </c>
      <c r="KQ120" s="11">
        <v>0</v>
      </c>
      <c r="KR120" s="11">
        <v>0</v>
      </c>
      <c r="KS120" s="11">
        <v>0</v>
      </c>
      <c r="KT120" s="11">
        <v>0</v>
      </c>
      <c r="KU120" s="11">
        <v>0</v>
      </c>
      <c r="KV120" s="11">
        <v>0</v>
      </c>
      <c r="KW120" s="11">
        <v>0</v>
      </c>
      <c r="KX120" s="11">
        <v>0</v>
      </c>
      <c r="KY120" s="11">
        <v>0</v>
      </c>
      <c r="KZ120" s="11">
        <v>0</v>
      </c>
      <c r="LA120" s="11">
        <v>0</v>
      </c>
      <c r="LB120" s="11">
        <v>0</v>
      </c>
      <c r="LC120" s="11">
        <v>0</v>
      </c>
      <c r="LD120" s="11">
        <v>0.35016304030604595</v>
      </c>
      <c r="LE120" s="11">
        <v>0</v>
      </c>
      <c r="LF120" s="11">
        <v>0</v>
      </c>
      <c r="LG120" s="11">
        <v>0</v>
      </c>
      <c r="LH120" s="11">
        <v>0</v>
      </c>
      <c r="LI120" s="11">
        <v>0</v>
      </c>
      <c r="LJ120" s="11">
        <v>0</v>
      </c>
      <c r="LK120" s="11">
        <v>0</v>
      </c>
      <c r="LL120" s="11">
        <v>0</v>
      </c>
      <c r="LM120" s="11">
        <v>0</v>
      </c>
      <c r="LN120" s="11">
        <v>0.3664190329704109</v>
      </c>
      <c r="LO120" s="11">
        <v>0</v>
      </c>
      <c r="LP120" s="11">
        <v>0</v>
      </c>
      <c r="LQ120" s="11">
        <v>0</v>
      </c>
      <c r="LR120" s="11">
        <v>0</v>
      </c>
      <c r="LS120" s="11">
        <v>0</v>
      </c>
      <c r="LT120" s="11">
        <v>0</v>
      </c>
      <c r="LU120" s="11">
        <v>0</v>
      </c>
      <c r="LV120" s="11">
        <v>0</v>
      </c>
      <c r="LW120" s="11">
        <v>0</v>
      </c>
      <c r="LX120" s="11">
        <v>0</v>
      </c>
      <c r="LY120" s="11">
        <v>0</v>
      </c>
      <c r="LZ120" s="11">
        <v>0</v>
      </c>
      <c r="MA120" s="11">
        <v>0</v>
      </c>
      <c r="MB120" s="11">
        <v>5.66622</v>
      </c>
      <c r="MC120" s="11">
        <v>0</v>
      </c>
      <c r="MD120" s="11">
        <v>0</v>
      </c>
      <c r="ME120" s="11">
        <v>0</v>
      </c>
      <c r="MF120" s="11">
        <v>0</v>
      </c>
      <c r="MG120" s="11">
        <v>0</v>
      </c>
      <c r="MH120" s="11">
        <v>0</v>
      </c>
      <c r="MI120" s="11">
        <v>0</v>
      </c>
      <c r="MJ120" s="11">
        <v>0</v>
      </c>
      <c r="MK120" s="11">
        <v>0</v>
      </c>
      <c r="ML120" s="11">
        <v>0</v>
      </c>
      <c r="MM120" s="11">
        <v>0</v>
      </c>
      <c r="MN120" s="11">
        <v>0</v>
      </c>
      <c r="MO120" s="11">
        <v>0</v>
      </c>
      <c r="MP120" s="11">
        <v>0</v>
      </c>
      <c r="MQ120" s="11">
        <v>0</v>
      </c>
      <c r="MR120" s="11">
        <v>0</v>
      </c>
      <c r="MS120" s="11">
        <v>0</v>
      </c>
      <c r="MT120" s="11">
        <v>0</v>
      </c>
      <c r="MU120" s="11">
        <v>0</v>
      </c>
      <c r="MV120" s="11">
        <v>0</v>
      </c>
      <c r="MW120" s="11">
        <v>0</v>
      </c>
      <c r="MX120" s="11">
        <v>0</v>
      </c>
      <c r="MY120" s="11">
        <v>0</v>
      </c>
      <c r="MZ120" s="11">
        <v>0</v>
      </c>
      <c r="NA120" s="11">
        <v>0</v>
      </c>
      <c r="NB120" s="11">
        <v>0</v>
      </c>
      <c r="NC120" s="11">
        <v>0</v>
      </c>
      <c r="ND120" s="11">
        <v>0</v>
      </c>
      <c r="NE120" s="11">
        <v>0</v>
      </c>
      <c r="NF120" s="11">
        <v>0</v>
      </c>
      <c r="NG120" s="11">
        <v>0</v>
      </c>
      <c r="NH120" s="11">
        <v>0</v>
      </c>
      <c r="NI120" s="11">
        <v>0</v>
      </c>
      <c r="NJ120" s="11">
        <v>0</v>
      </c>
      <c r="NK120" s="11">
        <v>0</v>
      </c>
      <c r="NL120" s="11">
        <v>0</v>
      </c>
      <c r="NM120" s="11">
        <v>0</v>
      </c>
      <c r="NN120" s="11">
        <v>0</v>
      </c>
      <c r="NO120" s="11">
        <v>0</v>
      </c>
      <c r="NP120" s="11">
        <v>0</v>
      </c>
      <c r="NQ120" s="11">
        <v>0</v>
      </c>
      <c r="NR120" s="11">
        <v>0</v>
      </c>
      <c r="NS120" s="11">
        <v>0</v>
      </c>
      <c r="NT120" s="11">
        <v>0</v>
      </c>
      <c r="NU120" s="11">
        <v>0</v>
      </c>
      <c r="NV120" s="11">
        <v>0</v>
      </c>
      <c r="NW120" s="11">
        <v>0</v>
      </c>
      <c r="NX120" s="11">
        <v>0</v>
      </c>
      <c r="NY120" s="11">
        <v>0</v>
      </c>
      <c r="NZ120" s="11">
        <v>0</v>
      </c>
      <c r="OA120" s="11">
        <v>0</v>
      </c>
      <c r="OB120" s="11">
        <v>0</v>
      </c>
      <c r="OC120" s="11">
        <v>0</v>
      </c>
      <c r="OD120" s="11">
        <v>0</v>
      </c>
      <c r="OE120" s="11">
        <v>17.61251186922993</v>
      </c>
      <c r="OF120" s="11">
        <v>0</v>
      </c>
      <c r="OG120" s="11">
        <v>0</v>
      </c>
      <c r="OH120" s="11">
        <v>82.125892112917427</v>
      </c>
      <c r="OI120" s="11">
        <v>0</v>
      </c>
      <c r="OJ120" s="11">
        <v>0</v>
      </c>
      <c r="OK120" s="11">
        <v>0</v>
      </c>
      <c r="OL120" s="11">
        <v>0</v>
      </c>
      <c r="OM120" s="11">
        <v>0</v>
      </c>
      <c r="ON120" s="11">
        <v>0</v>
      </c>
      <c r="OO120" s="11">
        <v>9.4439345784655409</v>
      </c>
      <c r="OP120" s="11">
        <v>0</v>
      </c>
      <c r="OQ120" s="11">
        <v>0</v>
      </c>
      <c r="OR120" s="11">
        <v>51.032911159457733</v>
      </c>
      <c r="OS120" s="11">
        <v>0</v>
      </c>
      <c r="OT120" s="11">
        <v>0</v>
      </c>
      <c r="OU120" s="11">
        <v>0</v>
      </c>
      <c r="OV120" s="11">
        <v>0</v>
      </c>
      <c r="OW120" s="11">
        <v>0</v>
      </c>
      <c r="OX120" s="11">
        <v>0</v>
      </c>
      <c r="OY120" s="11">
        <v>5.8684473548964675</v>
      </c>
      <c r="OZ120" s="11">
        <v>0</v>
      </c>
      <c r="PA120" s="11">
        <v>0</v>
      </c>
      <c r="PB120" s="11">
        <v>38.386623264154757</v>
      </c>
      <c r="PC120" s="11">
        <v>4.3342439521889049E-2</v>
      </c>
      <c r="PD120" s="11">
        <v>0</v>
      </c>
      <c r="PE120" s="11">
        <v>0</v>
      </c>
      <c r="PF120" s="11">
        <v>0</v>
      </c>
      <c r="PG120" s="11">
        <v>0</v>
      </c>
      <c r="PH120" s="11">
        <v>0</v>
      </c>
      <c r="PI120" s="11">
        <v>259.66562937375141</v>
      </c>
      <c r="PJ120" s="11">
        <v>0</v>
      </c>
      <c r="PK120" s="11">
        <v>0</v>
      </c>
      <c r="PL120" s="11">
        <v>7.0641289894985571</v>
      </c>
      <c r="PM120" s="11">
        <v>7.976127032462128E-3</v>
      </c>
      <c r="PN120" s="11">
        <v>0</v>
      </c>
      <c r="PO120" s="11">
        <v>0</v>
      </c>
      <c r="PP120" s="11">
        <v>0</v>
      </c>
      <c r="PQ120" s="11">
        <v>0</v>
      </c>
      <c r="PR120" s="11">
        <v>0</v>
      </c>
      <c r="PS120" s="11">
        <v>47.785174731646066</v>
      </c>
      <c r="PT120" s="11">
        <v>0</v>
      </c>
      <c r="PU120" s="11">
        <v>0</v>
      </c>
      <c r="PV120" s="11">
        <v>0</v>
      </c>
      <c r="PW120" s="11">
        <v>0</v>
      </c>
      <c r="PX120" s="11">
        <v>0</v>
      </c>
      <c r="PY120" s="11">
        <v>0</v>
      </c>
      <c r="PZ120" s="11">
        <v>0</v>
      </c>
      <c r="QA120" s="11">
        <v>0</v>
      </c>
      <c r="QB120" s="11">
        <v>0</v>
      </c>
      <c r="QC120" s="11">
        <v>0</v>
      </c>
      <c r="QD120" s="11">
        <v>0</v>
      </c>
      <c r="QE120" s="11">
        <v>0</v>
      </c>
      <c r="QF120" s="11">
        <v>0</v>
      </c>
      <c r="QG120" s="11">
        <v>0</v>
      </c>
      <c r="QH120" s="11">
        <v>0</v>
      </c>
      <c r="QI120" s="11">
        <v>0</v>
      </c>
      <c r="QJ120" s="11">
        <v>0</v>
      </c>
      <c r="QK120" s="11">
        <v>0</v>
      </c>
      <c r="QL120" s="11">
        <v>0</v>
      </c>
      <c r="QM120" s="11">
        <v>0</v>
      </c>
      <c r="QN120" s="11">
        <v>0</v>
      </c>
      <c r="QO120" s="11">
        <v>0</v>
      </c>
      <c r="QP120" s="11">
        <v>26.172310867726434</v>
      </c>
      <c r="QQ120" s="11">
        <v>0</v>
      </c>
      <c r="QR120" s="11">
        <v>0</v>
      </c>
      <c r="QS120" s="11">
        <v>0</v>
      </c>
      <c r="QT120" s="11">
        <v>0</v>
      </c>
      <c r="QU120" s="11">
        <v>0</v>
      </c>
      <c r="QV120" s="11">
        <v>0</v>
      </c>
      <c r="QW120" s="11">
        <v>185.62327707775617</v>
      </c>
      <c r="QX120" s="11">
        <v>0</v>
      </c>
      <c r="QY120" s="11">
        <v>0</v>
      </c>
      <c r="QZ120" s="11">
        <v>0.74775391745655262</v>
      </c>
      <c r="RA120" s="11">
        <v>0</v>
      </c>
      <c r="RB120" s="11">
        <v>0</v>
      </c>
      <c r="RC120" s="11">
        <v>0</v>
      </c>
      <c r="RD120" s="11">
        <v>0</v>
      </c>
      <c r="RE120" s="11">
        <v>0</v>
      </c>
      <c r="RF120" s="11">
        <v>0</v>
      </c>
      <c r="RG120" s="11">
        <v>5.3033350133851878</v>
      </c>
      <c r="RH120" s="11">
        <v>0</v>
      </c>
      <c r="RI120" s="11">
        <v>0</v>
      </c>
      <c r="RJ120" s="11">
        <v>14.191827468785473</v>
      </c>
      <c r="RK120" s="11">
        <v>0</v>
      </c>
      <c r="RL120" s="11">
        <v>0</v>
      </c>
      <c r="RM120" s="11">
        <v>0</v>
      </c>
      <c r="RN120" s="11">
        <v>0</v>
      </c>
      <c r="RO120" s="11">
        <v>0</v>
      </c>
      <c r="RP120" s="11">
        <v>0</v>
      </c>
      <c r="RQ120" s="11">
        <v>56.753688989784337</v>
      </c>
      <c r="RR120" s="11">
        <v>0</v>
      </c>
      <c r="RS120" s="11">
        <v>0</v>
      </c>
      <c r="RT120" s="11">
        <v>15.173003353063374</v>
      </c>
      <c r="RU120" s="11">
        <v>0</v>
      </c>
      <c r="RV120" s="11">
        <v>0</v>
      </c>
      <c r="RW120" s="11">
        <v>0</v>
      </c>
      <c r="RX120" s="11">
        <v>0</v>
      </c>
      <c r="RY120" s="11">
        <v>0</v>
      </c>
      <c r="RZ120" s="11">
        <v>0</v>
      </c>
      <c r="SA120" s="11">
        <v>320.0609846639519</v>
      </c>
      <c r="SB120" s="11">
        <v>0</v>
      </c>
      <c r="SC120" s="11">
        <v>0</v>
      </c>
      <c r="SD120" s="11">
        <v>17.175619069825867</v>
      </c>
      <c r="SE120" s="11">
        <v>0</v>
      </c>
      <c r="SF120" s="11">
        <v>0</v>
      </c>
      <c r="SG120" s="11">
        <v>0</v>
      </c>
      <c r="SH120" s="11">
        <v>0</v>
      </c>
      <c r="SI120" s="11">
        <v>0</v>
      </c>
      <c r="SJ120" s="11">
        <v>0</v>
      </c>
      <c r="SK120" s="11">
        <v>362.30437862465396</v>
      </c>
      <c r="SL120" s="11">
        <v>0</v>
      </c>
      <c r="SM120" s="11">
        <v>0</v>
      </c>
      <c r="SN120" s="11">
        <v>0</v>
      </c>
      <c r="SO120" s="11">
        <v>0</v>
      </c>
      <c r="SP120" s="11">
        <v>0</v>
      </c>
      <c r="SQ120" s="11">
        <v>0</v>
      </c>
      <c r="SR120" s="11">
        <v>0</v>
      </c>
      <c r="SS120" s="11">
        <v>0</v>
      </c>
      <c r="ST120" s="11">
        <v>0</v>
      </c>
      <c r="SU120" s="11">
        <v>0</v>
      </c>
      <c r="SV120" s="11">
        <v>0</v>
      </c>
      <c r="SW120" s="11">
        <v>0</v>
      </c>
      <c r="SX120" s="11">
        <v>18.112455339258066</v>
      </c>
      <c r="SY120" s="11">
        <v>0</v>
      </c>
      <c r="SZ120" s="11">
        <v>0</v>
      </c>
      <c r="TA120" s="11">
        <v>0</v>
      </c>
      <c r="TB120" s="11">
        <v>0</v>
      </c>
      <c r="TC120" s="11">
        <v>0</v>
      </c>
      <c r="TD120" s="11">
        <v>0</v>
      </c>
      <c r="TE120" s="11">
        <v>0</v>
      </c>
      <c r="TF120" s="11">
        <v>0</v>
      </c>
      <c r="TG120" s="11">
        <v>0</v>
      </c>
      <c r="TH120" s="11">
        <v>8.4046576467457381</v>
      </c>
      <c r="TI120" s="11">
        <v>0</v>
      </c>
      <c r="TJ120" s="11">
        <v>0</v>
      </c>
      <c r="TK120" s="11">
        <v>0</v>
      </c>
      <c r="TL120" s="11">
        <v>0</v>
      </c>
      <c r="TM120" s="11">
        <v>0</v>
      </c>
      <c r="TN120" s="11">
        <v>0</v>
      </c>
      <c r="TO120" s="11">
        <v>0</v>
      </c>
      <c r="TP120" s="11">
        <v>0</v>
      </c>
      <c r="TQ120" s="11">
        <v>0</v>
      </c>
      <c r="TR120" s="11">
        <v>0</v>
      </c>
      <c r="TS120" s="11">
        <v>0</v>
      </c>
      <c r="TT120" s="11">
        <v>0</v>
      </c>
      <c r="TU120" s="11">
        <v>0</v>
      </c>
      <c r="TV120" s="11">
        <v>0</v>
      </c>
      <c r="TW120" s="11">
        <v>0</v>
      </c>
      <c r="TX120" s="11">
        <v>0</v>
      </c>
      <c r="TY120" s="11">
        <v>0</v>
      </c>
      <c r="TZ120" s="11">
        <v>0</v>
      </c>
      <c r="UA120" s="11">
        <v>0</v>
      </c>
      <c r="UB120" s="11">
        <v>0</v>
      </c>
      <c r="UC120" s="11">
        <v>0</v>
      </c>
      <c r="UD120" s="11">
        <v>0</v>
      </c>
      <c r="UE120" s="11">
        <v>0</v>
      </c>
      <c r="UF120" s="11">
        <v>0</v>
      </c>
      <c r="UG120" s="11">
        <v>0</v>
      </c>
      <c r="UH120" s="11">
        <v>0</v>
      </c>
      <c r="UI120" s="11">
        <v>0</v>
      </c>
      <c r="UJ120" s="11">
        <v>0</v>
      </c>
      <c r="UK120" s="11">
        <v>0</v>
      </c>
      <c r="UL120" s="11">
        <v>0</v>
      </c>
      <c r="UM120" s="11">
        <v>0</v>
      </c>
      <c r="UN120" s="11">
        <v>0</v>
      </c>
      <c r="UO120" s="11">
        <v>0</v>
      </c>
      <c r="UP120" s="11">
        <v>0</v>
      </c>
      <c r="UQ120" s="11">
        <v>0</v>
      </c>
      <c r="UR120" s="11">
        <v>0</v>
      </c>
      <c r="US120" s="11">
        <v>0</v>
      </c>
      <c r="UT120" s="11">
        <v>0</v>
      </c>
      <c r="UU120" s="11">
        <v>0</v>
      </c>
      <c r="UV120" s="11">
        <v>0</v>
      </c>
      <c r="UW120" s="11">
        <v>0</v>
      </c>
      <c r="UX120" s="11">
        <v>0</v>
      </c>
      <c r="UY120" s="11">
        <v>0</v>
      </c>
      <c r="UZ120" s="11">
        <v>0</v>
      </c>
      <c r="VA120" s="11">
        <v>0</v>
      </c>
      <c r="VB120" s="11">
        <v>0</v>
      </c>
      <c r="VC120" s="11">
        <v>0</v>
      </c>
      <c r="VD120" s="11">
        <v>0</v>
      </c>
      <c r="VE120" s="11">
        <v>0</v>
      </c>
      <c r="VF120" s="11">
        <v>0</v>
      </c>
      <c r="VG120" s="11">
        <v>0</v>
      </c>
      <c r="VH120" s="11">
        <v>0</v>
      </c>
      <c r="VI120" s="11">
        <v>0</v>
      </c>
      <c r="VJ120" s="11">
        <v>0</v>
      </c>
      <c r="VK120" s="11">
        <v>0</v>
      </c>
      <c r="VL120" s="11">
        <v>0</v>
      </c>
      <c r="VM120" s="11">
        <v>0</v>
      </c>
      <c r="VN120" s="11">
        <v>0</v>
      </c>
      <c r="VO120" s="11">
        <v>0</v>
      </c>
      <c r="VP120" s="11">
        <v>0</v>
      </c>
      <c r="VQ120" s="11">
        <v>0</v>
      </c>
      <c r="VR120" s="11">
        <v>0</v>
      </c>
      <c r="VS120" s="11">
        <v>0</v>
      </c>
      <c r="VT120" s="11">
        <v>0</v>
      </c>
      <c r="VU120" s="11">
        <v>0</v>
      </c>
      <c r="VV120" s="11">
        <v>0</v>
      </c>
      <c r="VW120" s="11">
        <v>0</v>
      </c>
      <c r="VX120" s="11">
        <v>0</v>
      </c>
      <c r="VY120" s="11">
        <v>0</v>
      </c>
      <c r="VZ120" s="11">
        <v>0</v>
      </c>
      <c r="WA120" s="11">
        <v>0</v>
      </c>
      <c r="WB120" s="11">
        <v>0</v>
      </c>
      <c r="WC120" s="11">
        <v>0</v>
      </c>
      <c r="WD120" s="11">
        <v>0</v>
      </c>
      <c r="WE120" s="11">
        <v>0</v>
      </c>
      <c r="WF120" s="11">
        <v>0</v>
      </c>
      <c r="WG120" s="11">
        <v>0</v>
      </c>
      <c r="WH120" s="11">
        <v>0</v>
      </c>
      <c r="WI120" s="11">
        <v>0</v>
      </c>
      <c r="WJ120" s="11">
        <v>0</v>
      </c>
      <c r="WK120" s="11">
        <v>0</v>
      </c>
      <c r="WL120" s="11">
        <v>0</v>
      </c>
      <c r="WM120" s="11">
        <v>0</v>
      </c>
      <c r="WN120" s="11">
        <v>0</v>
      </c>
      <c r="WO120" s="11">
        <v>0</v>
      </c>
      <c r="WP120" s="11">
        <v>0</v>
      </c>
      <c r="WQ120" s="11">
        <v>0</v>
      </c>
      <c r="WR120" s="11">
        <v>0</v>
      </c>
      <c r="WS120" s="11">
        <v>0</v>
      </c>
      <c r="WT120" s="11">
        <v>0</v>
      </c>
      <c r="WU120" s="11">
        <v>0</v>
      </c>
      <c r="WV120" s="11">
        <v>0</v>
      </c>
      <c r="WW120" s="11">
        <v>0</v>
      </c>
      <c r="WX120" s="11">
        <v>0</v>
      </c>
      <c r="WY120" s="11">
        <v>0</v>
      </c>
      <c r="WZ120" s="11">
        <v>0</v>
      </c>
      <c r="XA120" s="11">
        <v>0</v>
      </c>
      <c r="XB120" s="11">
        <v>0</v>
      </c>
      <c r="XC120" s="11">
        <v>0</v>
      </c>
      <c r="XD120" s="11">
        <v>0</v>
      </c>
      <c r="XE120" s="11">
        <v>0</v>
      </c>
      <c r="XF120" s="11">
        <v>0</v>
      </c>
      <c r="XG120" s="11">
        <v>0</v>
      </c>
      <c r="XH120" s="11">
        <v>0</v>
      </c>
      <c r="XI120" s="11">
        <v>0</v>
      </c>
      <c r="XJ120" s="11">
        <v>0</v>
      </c>
      <c r="XK120" s="11">
        <v>0</v>
      </c>
      <c r="XL120" s="11">
        <v>0</v>
      </c>
      <c r="XM120" s="11">
        <v>0</v>
      </c>
      <c r="XN120" s="11">
        <v>0</v>
      </c>
      <c r="XO120" s="11">
        <v>-117.80792000000001</v>
      </c>
      <c r="XP120" s="11">
        <v>-117.80792000000001</v>
      </c>
    </row>
    <row r="121" spans="1:640">
      <c r="A121" s="6">
        <v>496</v>
      </c>
      <c r="B121" s="3" t="s">
        <v>238</v>
      </c>
      <c r="C121" s="8">
        <f t="shared" si="13"/>
        <v>339.50232775657736</v>
      </c>
      <c r="D121" s="8">
        <f t="shared" si="14"/>
        <v>3534.2013844306507</v>
      </c>
      <c r="E121" s="60">
        <f t="shared" si="17"/>
        <v>3873.7037121872281</v>
      </c>
      <c r="F121" s="9">
        <f t="shared" si="15"/>
        <v>113.26054868741804</v>
      </c>
      <c r="G121" s="9">
        <f t="shared" si="16"/>
        <v>1503.4569286908768</v>
      </c>
      <c r="H121" s="9">
        <f t="shared" si="18"/>
        <v>1616.7174773782949</v>
      </c>
      <c r="I121" s="10">
        <f t="shared" si="19"/>
        <v>452.76287644399542</v>
      </c>
      <c r="J121" s="10">
        <f t="shared" si="20"/>
        <v>5037.6583131215275</v>
      </c>
      <c r="K121" s="10">
        <f t="shared" si="21"/>
        <v>5490.4211895655226</v>
      </c>
      <c r="L121" s="57">
        <v>117.77877526902738</v>
      </c>
      <c r="M121" s="57">
        <v>54.701775454421458</v>
      </c>
      <c r="N121" s="57">
        <v>167.02177703312853</v>
      </c>
      <c r="O121" s="57">
        <v>0</v>
      </c>
      <c r="P121" s="57">
        <v>0</v>
      </c>
      <c r="Q121" s="57">
        <v>0</v>
      </c>
      <c r="R121" s="57">
        <v>3201.5282533564323</v>
      </c>
      <c r="S121" s="57">
        <v>332.67313107421825</v>
      </c>
      <c r="T121" s="57">
        <v>0</v>
      </c>
      <c r="U121" s="58">
        <v>38.620639254815423</v>
      </c>
      <c r="V121" s="58">
        <v>12.673515898804988</v>
      </c>
      <c r="W121" s="58">
        <v>61.966393533797628</v>
      </c>
      <c r="X121" s="58">
        <v>10</v>
      </c>
      <c r="Y121" s="58">
        <v>0</v>
      </c>
      <c r="Z121" s="58">
        <v>0</v>
      </c>
      <c r="AA121" s="58">
        <v>1493.4336105807593</v>
      </c>
      <c r="AB121" s="58">
        <v>2.3318110117454285E-2</v>
      </c>
      <c r="AC121" s="58">
        <v>0</v>
      </c>
      <c r="AD121" s="59">
        <f t="shared" si="24"/>
        <v>156.39941452384281</v>
      </c>
      <c r="AE121" s="59">
        <f t="shared" si="24"/>
        <v>67.375291353226444</v>
      </c>
      <c r="AF121" s="59">
        <f t="shared" si="24"/>
        <v>228.98817056692616</v>
      </c>
      <c r="AG121" s="59">
        <f t="shared" si="23"/>
        <v>10</v>
      </c>
      <c r="AH121" s="59">
        <f t="shared" si="23"/>
        <v>0</v>
      </c>
      <c r="AI121" s="59">
        <f t="shared" si="23"/>
        <v>0</v>
      </c>
      <c r="AJ121" s="59">
        <f t="shared" si="22"/>
        <v>4694.9618639371911</v>
      </c>
      <c r="AK121" s="59">
        <f t="shared" si="22"/>
        <v>332.69644918433568</v>
      </c>
      <c r="AL121" s="59">
        <f t="shared" si="22"/>
        <v>0</v>
      </c>
      <c r="AM121" s="11">
        <v>0</v>
      </c>
      <c r="AN121" s="11">
        <v>41.354484568262933</v>
      </c>
      <c r="AO121" s="11">
        <v>67.652326441533305</v>
      </c>
      <c r="AP121" s="11">
        <v>0</v>
      </c>
      <c r="AQ121" s="11">
        <v>0</v>
      </c>
      <c r="AR121" s="11">
        <v>0</v>
      </c>
      <c r="AS121" s="11">
        <v>99.169829313476484</v>
      </c>
      <c r="AT121" s="11">
        <v>0</v>
      </c>
      <c r="AU121" s="11">
        <v>0</v>
      </c>
      <c r="AV121" s="11">
        <v>0</v>
      </c>
      <c r="AW121" s="11">
        <v>0</v>
      </c>
      <c r="AX121" s="11">
        <v>2.9975154317370656</v>
      </c>
      <c r="AY121" s="11">
        <v>4.9036735584666875</v>
      </c>
      <c r="AZ121" s="11">
        <v>0</v>
      </c>
      <c r="BA121" s="11">
        <v>0</v>
      </c>
      <c r="BB121" s="11">
        <v>0</v>
      </c>
      <c r="BC121" s="11">
        <v>7.1881706865235122</v>
      </c>
      <c r="BD121" s="11">
        <v>0</v>
      </c>
      <c r="BE121" s="11">
        <v>0</v>
      </c>
      <c r="BF121" s="11">
        <v>0</v>
      </c>
      <c r="BG121" s="11">
        <v>0</v>
      </c>
      <c r="BH121" s="11">
        <v>2.6123178065475927</v>
      </c>
      <c r="BI121" s="11">
        <v>0</v>
      </c>
      <c r="BJ121" s="11">
        <v>0</v>
      </c>
      <c r="BK121" s="11">
        <v>0</v>
      </c>
      <c r="BL121" s="11">
        <v>0</v>
      </c>
      <c r="BM121" s="11">
        <v>0</v>
      </c>
      <c r="BN121" s="11">
        <v>0</v>
      </c>
      <c r="BO121" s="11">
        <v>0</v>
      </c>
      <c r="BP121" s="11">
        <v>0</v>
      </c>
      <c r="BQ121" s="11">
        <v>0</v>
      </c>
      <c r="BR121" s="11">
        <v>1.3876821934524071</v>
      </c>
      <c r="BS121" s="11">
        <v>0</v>
      </c>
      <c r="BT121" s="11">
        <v>0</v>
      </c>
      <c r="BU121" s="11">
        <v>0</v>
      </c>
      <c r="BV121" s="11">
        <v>0</v>
      </c>
      <c r="BW121" s="11">
        <v>0</v>
      </c>
      <c r="BX121" s="11">
        <v>0</v>
      </c>
      <c r="BY121" s="11">
        <v>0</v>
      </c>
      <c r="BZ121" s="11">
        <v>0</v>
      </c>
      <c r="CA121" s="11">
        <v>0</v>
      </c>
      <c r="CB121" s="11">
        <v>5.3056929512966766</v>
      </c>
      <c r="CC121" s="11">
        <v>43.607008030984538</v>
      </c>
      <c r="CD121" s="11">
        <v>0</v>
      </c>
      <c r="CE121" s="11">
        <v>0</v>
      </c>
      <c r="CF121" s="11">
        <v>0</v>
      </c>
      <c r="CG121" s="11">
        <v>992.48485281244757</v>
      </c>
      <c r="CH121" s="11">
        <v>0</v>
      </c>
      <c r="CI121" s="11">
        <v>0</v>
      </c>
      <c r="CJ121" s="11">
        <v>0</v>
      </c>
      <c r="CK121" s="11">
        <v>0</v>
      </c>
      <c r="CL121" s="11">
        <v>5.6943070487033234</v>
      </c>
      <c r="CM121" s="11">
        <v>46.800991969015463</v>
      </c>
      <c r="CN121" s="11">
        <v>0</v>
      </c>
      <c r="CO121" s="11">
        <v>0</v>
      </c>
      <c r="CP121" s="11">
        <v>0</v>
      </c>
      <c r="CQ121" s="11">
        <v>1065.1791471875524</v>
      </c>
      <c r="CR121" s="11">
        <v>0</v>
      </c>
      <c r="CS121" s="11">
        <v>0</v>
      </c>
      <c r="CT121" s="11">
        <v>0</v>
      </c>
      <c r="CU121" s="11">
        <v>0</v>
      </c>
      <c r="CV121" s="11">
        <v>0</v>
      </c>
      <c r="CW121" s="11">
        <v>0</v>
      </c>
      <c r="CX121" s="11">
        <v>0</v>
      </c>
      <c r="CY121" s="11">
        <v>0</v>
      </c>
      <c r="CZ121" s="11">
        <v>0</v>
      </c>
      <c r="DA121" s="11">
        <v>0</v>
      </c>
      <c r="DB121" s="11">
        <v>0</v>
      </c>
      <c r="DC121" s="11">
        <v>0</v>
      </c>
      <c r="DD121" s="11">
        <v>0</v>
      </c>
      <c r="DE121" s="11">
        <v>0</v>
      </c>
      <c r="DF121" s="11">
        <v>0</v>
      </c>
      <c r="DG121" s="11">
        <v>0</v>
      </c>
      <c r="DH121" s="11">
        <v>0</v>
      </c>
      <c r="DI121" s="11">
        <v>0</v>
      </c>
      <c r="DJ121" s="11">
        <v>0</v>
      </c>
      <c r="DK121" s="11">
        <v>0</v>
      </c>
      <c r="DL121" s="11">
        <v>0</v>
      </c>
      <c r="DM121" s="11">
        <v>0</v>
      </c>
      <c r="DN121" s="11">
        <v>0</v>
      </c>
      <c r="DO121" s="11">
        <v>0</v>
      </c>
      <c r="DP121" s="11">
        <v>4.4095790194406694</v>
      </c>
      <c r="DQ121" s="11">
        <v>0</v>
      </c>
      <c r="DR121" s="11">
        <v>0</v>
      </c>
      <c r="DS121" s="11">
        <v>0</v>
      </c>
      <c r="DT121" s="11">
        <v>0</v>
      </c>
      <c r="DU121" s="11">
        <v>0</v>
      </c>
      <c r="DV121" s="11">
        <v>0</v>
      </c>
      <c r="DW121" s="11">
        <v>0</v>
      </c>
      <c r="DX121" s="11">
        <v>0</v>
      </c>
      <c r="DY121" s="11">
        <v>0</v>
      </c>
      <c r="DZ121" s="11">
        <v>2.590385712624709</v>
      </c>
      <c r="EA121" s="11">
        <v>0</v>
      </c>
      <c r="EB121" s="11">
        <v>0</v>
      </c>
      <c r="EC121" s="11">
        <v>0</v>
      </c>
      <c r="ED121" s="11">
        <v>0</v>
      </c>
      <c r="EE121" s="11">
        <v>0</v>
      </c>
      <c r="EF121" s="11">
        <v>0</v>
      </c>
      <c r="EG121" s="11">
        <v>0</v>
      </c>
      <c r="EH121" s="11">
        <v>0</v>
      </c>
      <c r="EI121" s="11">
        <v>0</v>
      </c>
      <c r="EJ121" s="11">
        <v>0</v>
      </c>
      <c r="EK121" s="11">
        <v>0</v>
      </c>
      <c r="EL121" s="11">
        <v>0</v>
      </c>
      <c r="EM121" s="11">
        <v>0</v>
      </c>
      <c r="EN121" s="11">
        <v>0</v>
      </c>
      <c r="EO121" s="11">
        <v>0</v>
      </c>
      <c r="EP121" s="11">
        <v>0</v>
      </c>
      <c r="EQ121" s="11">
        <v>0</v>
      </c>
      <c r="ER121" s="11">
        <v>0</v>
      </c>
      <c r="ES121" s="11">
        <v>0</v>
      </c>
      <c r="ET121" s="11">
        <v>0</v>
      </c>
      <c r="EU121" s="11">
        <v>0</v>
      </c>
      <c r="EV121" s="11">
        <v>0</v>
      </c>
      <c r="EW121" s="11">
        <v>0</v>
      </c>
      <c r="EX121" s="11">
        <v>0</v>
      </c>
      <c r="EY121" s="11">
        <v>0</v>
      </c>
      <c r="EZ121" s="11">
        <v>0</v>
      </c>
      <c r="FA121" s="11">
        <v>0</v>
      </c>
      <c r="FB121" s="11">
        <v>0</v>
      </c>
      <c r="FC121" s="11">
        <v>0</v>
      </c>
      <c r="FD121" s="11">
        <v>0</v>
      </c>
      <c r="FE121" s="11">
        <v>0</v>
      </c>
      <c r="FF121" s="11">
        <v>0</v>
      </c>
      <c r="FG121" s="11">
        <v>0</v>
      </c>
      <c r="FH121" s="11">
        <v>0</v>
      </c>
      <c r="FI121" s="11">
        <v>0</v>
      </c>
      <c r="FJ121" s="11">
        <v>0</v>
      </c>
      <c r="FK121" s="11">
        <v>0</v>
      </c>
      <c r="FL121" s="11">
        <v>0</v>
      </c>
      <c r="FM121" s="11">
        <v>0</v>
      </c>
      <c r="FN121" s="11">
        <v>0</v>
      </c>
      <c r="FO121" s="11">
        <v>0</v>
      </c>
      <c r="FP121" s="11">
        <v>0</v>
      </c>
      <c r="FQ121" s="11">
        <v>0</v>
      </c>
      <c r="FR121" s="11">
        <v>0</v>
      </c>
      <c r="FS121" s="11">
        <v>0</v>
      </c>
      <c r="FT121" s="11">
        <v>0</v>
      </c>
      <c r="FU121" s="11">
        <v>0</v>
      </c>
      <c r="FV121" s="11">
        <v>0</v>
      </c>
      <c r="FW121" s="11">
        <v>0</v>
      </c>
      <c r="FX121" s="11">
        <v>0</v>
      </c>
      <c r="FY121" s="11">
        <v>0</v>
      </c>
      <c r="FZ121" s="11">
        <v>0</v>
      </c>
      <c r="GA121" s="11">
        <v>0</v>
      </c>
      <c r="GB121" s="11">
        <v>0</v>
      </c>
      <c r="GC121" s="11">
        <v>0</v>
      </c>
      <c r="GD121" s="11">
        <v>0</v>
      </c>
      <c r="GE121" s="11">
        <v>0</v>
      </c>
      <c r="GF121" s="11">
        <v>0</v>
      </c>
      <c r="GG121" s="11">
        <v>0</v>
      </c>
      <c r="GH121" s="11">
        <v>0</v>
      </c>
      <c r="GI121" s="11">
        <v>0</v>
      </c>
      <c r="GJ121" s="11">
        <v>0</v>
      </c>
      <c r="GK121" s="11">
        <v>0</v>
      </c>
      <c r="GL121" s="11">
        <v>0</v>
      </c>
      <c r="GM121" s="11">
        <v>0</v>
      </c>
      <c r="GN121" s="11">
        <v>0</v>
      </c>
      <c r="GO121" s="11">
        <v>0</v>
      </c>
      <c r="GP121" s="11">
        <v>0</v>
      </c>
      <c r="GQ121" s="11">
        <v>3.1779999999999999</v>
      </c>
      <c r="GR121" s="11">
        <v>1</v>
      </c>
      <c r="GS121" s="11">
        <v>0</v>
      </c>
      <c r="GT121" s="11">
        <v>0</v>
      </c>
      <c r="GU121" s="11">
        <v>0</v>
      </c>
      <c r="GV121" s="11">
        <v>0</v>
      </c>
      <c r="GW121" s="11">
        <v>0</v>
      </c>
      <c r="GX121" s="11">
        <v>0.4</v>
      </c>
      <c r="GY121" s="11">
        <v>0</v>
      </c>
      <c r="GZ121" s="11">
        <v>0</v>
      </c>
      <c r="HA121" s="11">
        <v>0</v>
      </c>
      <c r="HB121" s="11">
        <v>0</v>
      </c>
      <c r="HC121" s="11">
        <v>0</v>
      </c>
      <c r="HD121" s="11">
        <v>0</v>
      </c>
      <c r="HE121" s="11">
        <v>0</v>
      </c>
      <c r="HF121" s="11">
        <v>0</v>
      </c>
      <c r="HG121" s="11">
        <v>0</v>
      </c>
      <c r="HH121" s="11">
        <v>0</v>
      </c>
      <c r="HI121" s="11">
        <v>0</v>
      </c>
      <c r="HJ121" s="11">
        <v>0</v>
      </c>
      <c r="HK121" s="11">
        <v>0</v>
      </c>
      <c r="HL121" s="11">
        <v>0</v>
      </c>
      <c r="HM121" s="11">
        <v>0</v>
      </c>
      <c r="HN121" s="11">
        <v>0</v>
      </c>
      <c r="HO121" s="11">
        <v>0</v>
      </c>
      <c r="HP121" s="11">
        <v>0</v>
      </c>
      <c r="HQ121" s="11">
        <v>0</v>
      </c>
      <c r="HR121" s="11">
        <v>0</v>
      </c>
      <c r="HS121" s="11">
        <v>0</v>
      </c>
      <c r="HT121" s="11">
        <v>0</v>
      </c>
      <c r="HU121" s="11">
        <v>0</v>
      </c>
      <c r="HV121" s="11">
        <v>0</v>
      </c>
      <c r="HW121" s="11">
        <v>0</v>
      </c>
      <c r="HX121" s="11">
        <v>0</v>
      </c>
      <c r="HY121" s="11">
        <v>0</v>
      </c>
      <c r="HZ121" s="11">
        <v>0</v>
      </c>
      <c r="IA121" s="11">
        <v>0</v>
      </c>
      <c r="IB121" s="11">
        <v>0</v>
      </c>
      <c r="IC121" s="11">
        <v>0</v>
      </c>
      <c r="ID121" s="11">
        <v>0</v>
      </c>
      <c r="IE121" s="11">
        <v>0</v>
      </c>
      <c r="IF121" s="11">
        <v>0</v>
      </c>
      <c r="IG121" s="11">
        <v>0</v>
      </c>
      <c r="IH121" s="11">
        <v>0</v>
      </c>
      <c r="II121" s="11">
        <v>0</v>
      </c>
      <c r="IJ121" s="11">
        <v>0</v>
      </c>
      <c r="IK121" s="11">
        <v>0</v>
      </c>
      <c r="IL121" s="11">
        <v>0</v>
      </c>
      <c r="IM121" s="11">
        <v>0</v>
      </c>
      <c r="IN121" s="11">
        <v>0</v>
      </c>
      <c r="IO121" s="11">
        <v>0</v>
      </c>
      <c r="IP121" s="11">
        <v>0</v>
      </c>
      <c r="IQ121" s="11">
        <v>0</v>
      </c>
      <c r="IR121" s="11">
        <v>10</v>
      </c>
      <c r="IS121" s="11">
        <v>0</v>
      </c>
      <c r="IT121" s="11">
        <v>0</v>
      </c>
      <c r="IU121" s="11">
        <v>0</v>
      </c>
      <c r="IV121" s="11">
        <v>0</v>
      </c>
      <c r="IW121" s="11">
        <v>0</v>
      </c>
      <c r="IX121" s="11">
        <v>0</v>
      </c>
      <c r="IY121" s="11">
        <v>0</v>
      </c>
      <c r="IZ121" s="11">
        <v>0</v>
      </c>
      <c r="JA121" s="11">
        <v>0</v>
      </c>
      <c r="JB121" s="11">
        <v>0</v>
      </c>
      <c r="JC121" s="11">
        <v>0</v>
      </c>
      <c r="JD121" s="11">
        <v>0</v>
      </c>
      <c r="JE121" s="11">
        <v>0</v>
      </c>
      <c r="JF121" s="11">
        <v>0</v>
      </c>
      <c r="JG121" s="11">
        <v>0</v>
      </c>
      <c r="JH121" s="11">
        <v>0</v>
      </c>
      <c r="JI121" s="11">
        <v>0</v>
      </c>
      <c r="JJ121" s="11">
        <v>0</v>
      </c>
      <c r="JK121" s="11">
        <v>0</v>
      </c>
      <c r="JL121" s="11">
        <v>0</v>
      </c>
      <c r="JM121" s="11">
        <v>0</v>
      </c>
      <c r="JN121" s="11">
        <v>0</v>
      </c>
      <c r="JO121" s="11">
        <v>0</v>
      </c>
      <c r="JP121" s="11">
        <v>0</v>
      </c>
      <c r="JQ121" s="11">
        <v>0</v>
      </c>
      <c r="JR121" s="11">
        <v>0</v>
      </c>
      <c r="JS121" s="11">
        <v>0</v>
      </c>
      <c r="JT121" s="11">
        <v>0</v>
      </c>
      <c r="JU121" s="11">
        <v>0</v>
      </c>
      <c r="JV121" s="11">
        <v>0</v>
      </c>
      <c r="JW121" s="11">
        <v>0</v>
      </c>
      <c r="JX121" s="11">
        <v>0</v>
      </c>
      <c r="JY121" s="11">
        <v>0</v>
      </c>
      <c r="JZ121" s="11">
        <v>0</v>
      </c>
      <c r="KA121" s="11">
        <v>0</v>
      </c>
      <c r="KB121" s="11">
        <v>0</v>
      </c>
      <c r="KC121" s="11">
        <v>0</v>
      </c>
      <c r="KD121" s="11">
        <v>0</v>
      </c>
      <c r="KE121" s="11">
        <v>0</v>
      </c>
      <c r="KF121" s="11">
        <v>0</v>
      </c>
      <c r="KG121" s="11">
        <v>0</v>
      </c>
      <c r="KH121" s="11">
        <v>0</v>
      </c>
      <c r="KI121" s="11">
        <v>0</v>
      </c>
      <c r="KJ121" s="11">
        <v>14.579000000000001</v>
      </c>
      <c r="KK121" s="11">
        <v>0</v>
      </c>
      <c r="KL121" s="11">
        <v>0</v>
      </c>
      <c r="KM121" s="11">
        <v>0</v>
      </c>
      <c r="KN121" s="11">
        <v>0</v>
      </c>
      <c r="KO121" s="11">
        <v>0</v>
      </c>
      <c r="KP121" s="11">
        <v>0</v>
      </c>
      <c r="KQ121" s="11">
        <v>0</v>
      </c>
      <c r="KR121" s="11">
        <v>0</v>
      </c>
      <c r="KS121" s="11">
        <v>0</v>
      </c>
      <c r="KT121" s="11">
        <v>0</v>
      </c>
      <c r="KU121" s="11">
        <v>0</v>
      </c>
      <c r="KV121" s="11">
        <v>0</v>
      </c>
      <c r="KW121" s="11">
        <v>0</v>
      </c>
      <c r="KX121" s="11">
        <v>0</v>
      </c>
      <c r="KY121" s="11">
        <v>0</v>
      </c>
      <c r="KZ121" s="11">
        <v>0</v>
      </c>
      <c r="LA121" s="11">
        <v>0</v>
      </c>
      <c r="LB121" s="11">
        <v>0</v>
      </c>
      <c r="LC121" s="11">
        <v>0</v>
      </c>
      <c r="LD121" s="11">
        <v>0</v>
      </c>
      <c r="LE121" s="11">
        <v>0</v>
      </c>
      <c r="LF121" s="11">
        <v>0</v>
      </c>
      <c r="LG121" s="11">
        <v>0</v>
      </c>
      <c r="LH121" s="11">
        <v>0</v>
      </c>
      <c r="LI121" s="11">
        <v>0</v>
      </c>
      <c r="LJ121" s="11">
        <v>0</v>
      </c>
      <c r="LK121" s="11">
        <v>0</v>
      </c>
      <c r="LL121" s="11">
        <v>0</v>
      </c>
      <c r="LM121" s="11">
        <v>0</v>
      </c>
      <c r="LN121" s="11">
        <v>0</v>
      </c>
      <c r="LO121" s="11">
        <v>0</v>
      </c>
      <c r="LP121" s="11">
        <v>0</v>
      </c>
      <c r="LQ121" s="11">
        <v>0</v>
      </c>
      <c r="LR121" s="11">
        <v>0</v>
      </c>
      <c r="LS121" s="11">
        <v>0</v>
      </c>
      <c r="LT121" s="11">
        <v>0</v>
      </c>
      <c r="LU121" s="11">
        <v>0</v>
      </c>
      <c r="LV121" s="11">
        <v>0</v>
      </c>
      <c r="LW121" s="11">
        <v>0</v>
      </c>
      <c r="LX121" s="11">
        <v>15</v>
      </c>
      <c r="LY121" s="11">
        <v>0</v>
      </c>
      <c r="LZ121" s="11">
        <v>0</v>
      </c>
      <c r="MA121" s="11">
        <v>0</v>
      </c>
      <c r="MB121" s="11">
        <v>0</v>
      </c>
      <c r="MC121" s="11">
        <v>0</v>
      </c>
      <c r="MD121" s="11">
        <v>0</v>
      </c>
      <c r="ME121" s="11">
        <v>0</v>
      </c>
      <c r="MF121" s="11">
        <v>0</v>
      </c>
      <c r="MG121" s="11">
        <v>0</v>
      </c>
      <c r="MH121" s="11">
        <v>0</v>
      </c>
      <c r="MI121" s="11">
        <v>0</v>
      </c>
      <c r="MJ121" s="11">
        <v>0</v>
      </c>
      <c r="MK121" s="11">
        <v>0</v>
      </c>
      <c r="ML121" s="11">
        <v>0</v>
      </c>
      <c r="MM121" s="11">
        <v>0</v>
      </c>
      <c r="MN121" s="11">
        <v>0</v>
      </c>
      <c r="MO121" s="11">
        <v>0</v>
      </c>
      <c r="MP121" s="11">
        <v>0</v>
      </c>
      <c r="MQ121" s="11">
        <v>0</v>
      </c>
      <c r="MR121" s="11">
        <v>0</v>
      </c>
      <c r="MS121" s="11">
        <v>0</v>
      </c>
      <c r="MT121" s="11">
        <v>0</v>
      </c>
      <c r="MU121" s="11">
        <v>0</v>
      </c>
      <c r="MV121" s="11">
        <v>0</v>
      </c>
      <c r="MW121" s="11">
        <v>0</v>
      </c>
      <c r="MX121" s="11">
        <v>0</v>
      </c>
      <c r="MY121" s="11">
        <v>0</v>
      </c>
      <c r="MZ121" s="11">
        <v>0</v>
      </c>
      <c r="NA121" s="11">
        <v>0</v>
      </c>
      <c r="NB121" s="11">
        <v>0</v>
      </c>
      <c r="NC121" s="11">
        <v>0</v>
      </c>
      <c r="ND121" s="11">
        <v>0</v>
      </c>
      <c r="NE121" s="11">
        <v>0</v>
      </c>
      <c r="NF121" s="11">
        <v>0</v>
      </c>
      <c r="NG121" s="11">
        <v>0</v>
      </c>
      <c r="NH121" s="11">
        <v>0</v>
      </c>
      <c r="NI121" s="11">
        <v>0</v>
      </c>
      <c r="NJ121" s="11">
        <v>0</v>
      </c>
      <c r="NK121" s="11">
        <v>0</v>
      </c>
      <c r="NL121" s="11">
        <v>0</v>
      </c>
      <c r="NM121" s="11">
        <v>0</v>
      </c>
      <c r="NN121" s="11">
        <v>0</v>
      </c>
      <c r="NO121" s="11">
        <v>0</v>
      </c>
      <c r="NP121" s="11">
        <v>0</v>
      </c>
      <c r="NQ121" s="11">
        <v>0</v>
      </c>
      <c r="NR121" s="11">
        <v>0</v>
      </c>
      <c r="NS121" s="11">
        <v>0</v>
      </c>
      <c r="NT121" s="11">
        <v>0</v>
      </c>
      <c r="NU121" s="11">
        <v>0</v>
      </c>
      <c r="NV121" s="11">
        <v>0</v>
      </c>
      <c r="NW121" s="11">
        <v>0</v>
      </c>
      <c r="NX121" s="11">
        <v>0</v>
      </c>
      <c r="NY121" s="11">
        <v>0</v>
      </c>
      <c r="NZ121" s="11">
        <v>0</v>
      </c>
      <c r="OA121" s="11">
        <v>0</v>
      </c>
      <c r="OB121" s="11">
        <v>0</v>
      </c>
      <c r="OC121" s="11">
        <v>0</v>
      </c>
      <c r="OD121" s="11">
        <v>0</v>
      </c>
      <c r="OE121" s="11">
        <v>0</v>
      </c>
      <c r="OF121" s="11">
        <v>0</v>
      </c>
      <c r="OG121" s="11">
        <v>0</v>
      </c>
      <c r="OH121" s="11">
        <v>37.330015070749951</v>
      </c>
      <c r="OI121" s="11">
        <v>0</v>
      </c>
      <c r="OJ121" s="11">
        <v>0</v>
      </c>
      <c r="OK121" s="11">
        <v>0</v>
      </c>
      <c r="OL121" s="11">
        <v>0</v>
      </c>
      <c r="OM121" s="11">
        <v>0</v>
      </c>
      <c r="ON121" s="11">
        <v>0</v>
      </c>
      <c r="OO121" s="11">
        <v>2.0982457165262248E-2</v>
      </c>
      <c r="OP121" s="11">
        <v>0</v>
      </c>
      <c r="OQ121" s="11">
        <v>0</v>
      </c>
      <c r="OR121" s="11">
        <v>23.196817637822129</v>
      </c>
      <c r="OS121" s="11">
        <v>0</v>
      </c>
      <c r="OT121" s="11">
        <v>0</v>
      </c>
      <c r="OU121" s="11">
        <v>0</v>
      </c>
      <c r="OV121" s="11">
        <v>0</v>
      </c>
      <c r="OW121" s="11">
        <v>0</v>
      </c>
      <c r="OX121" s="11">
        <v>0</v>
      </c>
      <c r="OY121" s="11">
        <v>1.3038468683538746E-2</v>
      </c>
      <c r="OZ121" s="11">
        <v>0</v>
      </c>
      <c r="PA121" s="11">
        <v>0</v>
      </c>
      <c r="PB121" s="11">
        <v>17.448474606418742</v>
      </c>
      <c r="PC121" s="11">
        <v>1.9701108873585931E-2</v>
      </c>
      <c r="PD121" s="11">
        <v>55.762442560610687</v>
      </c>
      <c r="PE121" s="11">
        <v>0</v>
      </c>
      <c r="PF121" s="11">
        <v>0</v>
      </c>
      <c r="PG121" s="11">
        <v>0</v>
      </c>
      <c r="PH121" s="11">
        <v>2075.2780857209586</v>
      </c>
      <c r="PI121" s="11">
        <v>0</v>
      </c>
      <c r="PJ121" s="11">
        <v>0</v>
      </c>
      <c r="PK121" s="11">
        <v>0</v>
      </c>
      <c r="PL121" s="11">
        <v>3.210969468232181</v>
      </c>
      <c r="PM121" s="11">
        <v>3.6255122874827854E-3</v>
      </c>
      <c r="PN121" s="11">
        <v>10.261728006315476</v>
      </c>
      <c r="PO121" s="11">
        <v>0</v>
      </c>
      <c r="PP121" s="11">
        <v>0</v>
      </c>
      <c r="PQ121" s="11">
        <v>0</v>
      </c>
      <c r="PR121" s="11">
        <v>381.90470637989046</v>
      </c>
      <c r="PS121" s="11">
        <v>0</v>
      </c>
      <c r="PT121" s="11">
        <v>0</v>
      </c>
      <c r="PU121" s="11">
        <v>0</v>
      </c>
      <c r="PV121" s="11">
        <v>15.800771545183173</v>
      </c>
      <c r="PW121" s="11">
        <v>0</v>
      </c>
      <c r="PX121" s="11">
        <v>0</v>
      </c>
      <c r="PY121" s="11">
        <v>0</v>
      </c>
      <c r="PZ121" s="11">
        <v>0</v>
      </c>
      <c r="QA121" s="11">
        <v>0</v>
      </c>
      <c r="QB121" s="11">
        <v>0</v>
      </c>
      <c r="QC121" s="11">
        <v>0</v>
      </c>
      <c r="QD121" s="11">
        <v>0</v>
      </c>
      <c r="QE121" s="11">
        <v>0</v>
      </c>
      <c r="QF121" s="11">
        <v>2.3107914184388045</v>
      </c>
      <c r="QG121" s="11">
        <v>0</v>
      </c>
      <c r="QH121" s="11">
        <v>0</v>
      </c>
      <c r="QI121" s="11">
        <v>0</v>
      </c>
      <c r="QJ121" s="11">
        <v>0</v>
      </c>
      <c r="QK121" s="11">
        <v>0</v>
      </c>
      <c r="QL121" s="11">
        <v>0</v>
      </c>
      <c r="QM121" s="11">
        <v>0</v>
      </c>
      <c r="QN121" s="11">
        <v>0</v>
      </c>
      <c r="QO121" s="11">
        <v>0</v>
      </c>
      <c r="QP121" s="11">
        <v>11.216804657638567</v>
      </c>
      <c r="QQ121" s="11">
        <v>0</v>
      </c>
      <c r="QR121" s="11">
        <v>0</v>
      </c>
      <c r="QS121" s="11">
        <v>0</v>
      </c>
      <c r="QT121" s="11">
        <v>0</v>
      </c>
      <c r="QU121" s="11">
        <v>0</v>
      </c>
      <c r="QV121" s="11">
        <v>0</v>
      </c>
      <c r="QW121" s="11">
        <v>0.35980014940253524</v>
      </c>
      <c r="QX121" s="11">
        <v>0</v>
      </c>
      <c r="QY121" s="11">
        <v>0</v>
      </c>
      <c r="QZ121" s="11">
        <v>0.3204688216674369</v>
      </c>
      <c r="RA121" s="11">
        <v>0</v>
      </c>
      <c r="RB121" s="11">
        <v>0</v>
      </c>
      <c r="RC121" s="11">
        <v>0</v>
      </c>
      <c r="RD121" s="11">
        <v>0</v>
      </c>
      <c r="RE121" s="11">
        <v>0</v>
      </c>
      <c r="RF121" s="11">
        <v>0</v>
      </c>
      <c r="RG121" s="11">
        <v>1.0279641433915538E-2</v>
      </c>
      <c r="RH121" s="11">
        <v>0</v>
      </c>
      <c r="RI121" s="11">
        <v>0</v>
      </c>
      <c r="RJ121" s="11">
        <v>6.3076049943246311</v>
      </c>
      <c r="RK121" s="11">
        <v>0</v>
      </c>
      <c r="RL121" s="11">
        <v>0</v>
      </c>
      <c r="RM121" s="11">
        <v>0</v>
      </c>
      <c r="RN121" s="11">
        <v>0</v>
      </c>
      <c r="RO121" s="11">
        <v>0</v>
      </c>
      <c r="RP121" s="11">
        <v>0</v>
      </c>
      <c r="RQ121" s="11">
        <v>302.31334846765043</v>
      </c>
      <c r="RR121" s="11">
        <v>0</v>
      </c>
      <c r="RS121" s="11">
        <v>0</v>
      </c>
      <c r="RT121" s="11">
        <v>6.8960334449035887</v>
      </c>
      <c r="RU121" s="11">
        <v>0</v>
      </c>
      <c r="RV121" s="11">
        <v>0</v>
      </c>
      <c r="RW121" s="11">
        <v>0</v>
      </c>
      <c r="RX121" s="11">
        <v>0</v>
      </c>
      <c r="RY121" s="11">
        <v>0</v>
      </c>
      <c r="RZ121" s="11">
        <v>34.595485509549775</v>
      </c>
      <c r="SA121" s="11">
        <v>0</v>
      </c>
      <c r="SB121" s="11">
        <v>0</v>
      </c>
      <c r="SC121" s="11">
        <v>0</v>
      </c>
      <c r="SD121" s="11">
        <v>7.8062095411406949</v>
      </c>
      <c r="SE121" s="11">
        <v>0</v>
      </c>
      <c r="SF121" s="11">
        <v>0</v>
      </c>
      <c r="SG121" s="11">
        <v>0</v>
      </c>
      <c r="SH121" s="11">
        <v>0</v>
      </c>
      <c r="SI121" s="11">
        <v>0</v>
      </c>
      <c r="SJ121" s="11">
        <v>39.161586326792779</v>
      </c>
      <c r="SK121" s="11">
        <v>0</v>
      </c>
      <c r="SL121" s="11">
        <v>0</v>
      </c>
      <c r="SM121" s="11">
        <v>0</v>
      </c>
      <c r="SN121" s="11">
        <v>0</v>
      </c>
      <c r="SO121" s="11">
        <v>0</v>
      </c>
      <c r="SP121" s="11">
        <v>0</v>
      </c>
      <c r="SQ121" s="11">
        <v>0</v>
      </c>
      <c r="SR121" s="11">
        <v>0</v>
      </c>
      <c r="SS121" s="11">
        <v>0</v>
      </c>
      <c r="ST121" s="11">
        <v>0</v>
      </c>
      <c r="SU121" s="11">
        <v>0</v>
      </c>
      <c r="SV121" s="11">
        <v>0</v>
      </c>
      <c r="SW121" s="11">
        <v>0</v>
      </c>
      <c r="SX121" s="11">
        <v>18.112455339258066</v>
      </c>
      <c r="SY121" s="11">
        <v>0</v>
      </c>
      <c r="SZ121" s="11">
        <v>0</v>
      </c>
      <c r="TA121" s="11">
        <v>0</v>
      </c>
      <c r="TB121" s="11">
        <v>0</v>
      </c>
      <c r="TC121" s="11">
        <v>0</v>
      </c>
      <c r="TD121" s="11">
        <v>0</v>
      </c>
      <c r="TE121" s="11">
        <v>0</v>
      </c>
      <c r="TF121" s="11">
        <v>0</v>
      </c>
      <c r="TG121" s="11">
        <v>0</v>
      </c>
      <c r="TH121" s="11">
        <v>0.52534872716774406</v>
      </c>
      <c r="TI121" s="11">
        <v>0</v>
      </c>
      <c r="TJ121" s="11">
        <v>0</v>
      </c>
      <c r="TK121" s="11">
        <v>0</v>
      </c>
      <c r="TL121" s="11">
        <v>0</v>
      </c>
      <c r="TM121" s="11">
        <v>0</v>
      </c>
      <c r="TN121" s="11">
        <v>0</v>
      </c>
      <c r="TO121" s="11">
        <v>0</v>
      </c>
      <c r="TP121" s="11">
        <v>0</v>
      </c>
      <c r="TQ121" s="11">
        <v>0</v>
      </c>
      <c r="TR121" s="11">
        <v>0</v>
      </c>
      <c r="TS121" s="11">
        <v>0</v>
      </c>
      <c r="TT121" s="11">
        <v>0</v>
      </c>
      <c r="TU121" s="11">
        <v>0</v>
      </c>
      <c r="TV121" s="11">
        <v>0</v>
      </c>
      <c r="TW121" s="11">
        <v>0</v>
      </c>
      <c r="TX121" s="11">
        <v>0</v>
      </c>
      <c r="TY121" s="11">
        <v>0</v>
      </c>
      <c r="TZ121" s="11">
        <v>0</v>
      </c>
      <c r="UA121" s="11">
        <v>0</v>
      </c>
      <c r="UB121" s="11">
        <v>0</v>
      </c>
      <c r="UC121" s="11">
        <v>0</v>
      </c>
      <c r="UD121" s="11">
        <v>0</v>
      </c>
      <c r="UE121" s="11">
        <v>0</v>
      </c>
      <c r="UF121" s="11">
        <v>0</v>
      </c>
      <c r="UG121" s="11">
        <v>0</v>
      </c>
      <c r="UH121" s="11">
        <v>0</v>
      </c>
      <c r="UI121" s="11">
        <v>0</v>
      </c>
      <c r="UJ121" s="11">
        <v>0</v>
      </c>
      <c r="UK121" s="11">
        <v>0</v>
      </c>
      <c r="UL121" s="11">
        <v>0</v>
      </c>
      <c r="UM121" s="11">
        <v>0</v>
      </c>
      <c r="UN121" s="11">
        <v>0</v>
      </c>
      <c r="UO121" s="11">
        <v>0</v>
      </c>
      <c r="UP121" s="11">
        <v>0</v>
      </c>
      <c r="UQ121" s="11">
        <v>0</v>
      </c>
      <c r="UR121" s="11">
        <v>0</v>
      </c>
      <c r="US121" s="11">
        <v>0</v>
      </c>
      <c r="UT121" s="11">
        <v>0</v>
      </c>
      <c r="UU121" s="11">
        <v>0</v>
      </c>
      <c r="UV121" s="11">
        <v>0</v>
      </c>
      <c r="UW121" s="11">
        <v>0</v>
      </c>
      <c r="UX121" s="11">
        <v>0</v>
      </c>
      <c r="UY121" s="11">
        <v>0</v>
      </c>
      <c r="UZ121" s="11">
        <v>0</v>
      </c>
      <c r="VA121" s="11">
        <v>0</v>
      </c>
      <c r="VB121" s="11">
        <v>0</v>
      </c>
      <c r="VC121" s="11">
        <v>0</v>
      </c>
      <c r="VD121" s="11">
        <v>0</v>
      </c>
      <c r="VE121" s="11">
        <v>0</v>
      </c>
      <c r="VF121" s="11">
        <v>0</v>
      </c>
      <c r="VG121" s="11">
        <v>0</v>
      </c>
      <c r="VH121" s="11">
        <v>0</v>
      </c>
      <c r="VI121" s="11">
        <v>0</v>
      </c>
      <c r="VJ121" s="11">
        <v>0</v>
      </c>
      <c r="VK121" s="11">
        <v>0</v>
      </c>
      <c r="VL121" s="11">
        <v>0</v>
      </c>
      <c r="VM121" s="11">
        <v>0</v>
      </c>
      <c r="VN121" s="11">
        <v>0</v>
      </c>
      <c r="VO121" s="11">
        <v>0</v>
      </c>
      <c r="VP121" s="11">
        <v>0</v>
      </c>
      <c r="VQ121" s="11">
        <v>0</v>
      </c>
      <c r="VR121" s="11">
        <v>0</v>
      </c>
      <c r="VS121" s="11">
        <v>0</v>
      </c>
      <c r="VT121" s="11">
        <v>0</v>
      </c>
      <c r="VU121" s="11">
        <v>0</v>
      </c>
      <c r="VV121" s="11">
        <v>0</v>
      </c>
      <c r="VW121" s="11">
        <v>0</v>
      </c>
      <c r="VX121" s="11">
        <v>0</v>
      </c>
      <c r="VY121" s="11">
        <v>0</v>
      </c>
      <c r="VZ121" s="11">
        <v>0</v>
      </c>
      <c r="WA121" s="11">
        <v>0</v>
      </c>
      <c r="WB121" s="11">
        <v>0</v>
      </c>
      <c r="WC121" s="11">
        <v>0</v>
      </c>
      <c r="WD121" s="11">
        <v>0</v>
      </c>
      <c r="WE121" s="11">
        <v>0</v>
      </c>
      <c r="WF121" s="11">
        <v>0</v>
      </c>
      <c r="WG121" s="11">
        <v>0</v>
      </c>
      <c r="WH121" s="11">
        <v>0</v>
      </c>
      <c r="WI121" s="11">
        <v>0</v>
      </c>
      <c r="WJ121" s="11">
        <v>0</v>
      </c>
      <c r="WK121" s="11">
        <v>0</v>
      </c>
      <c r="WL121" s="11">
        <v>0</v>
      </c>
      <c r="WM121" s="11">
        <v>0</v>
      </c>
      <c r="WN121" s="11">
        <v>0</v>
      </c>
      <c r="WO121" s="11">
        <v>0</v>
      </c>
      <c r="WP121" s="11">
        <v>0</v>
      </c>
      <c r="WQ121" s="11">
        <v>0</v>
      </c>
      <c r="WR121" s="11">
        <v>0</v>
      </c>
      <c r="WS121" s="11">
        <v>0</v>
      </c>
      <c r="WT121" s="11">
        <v>0.96326688338293509</v>
      </c>
      <c r="WU121" s="11">
        <v>0</v>
      </c>
      <c r="WV121" s="11">
        <v>0</v>
      </c>
      <c r="WW121" s="11">
        <v>0</v>
      </c>
      <c r="WX121" s="11">
        <v>0</v>
      </c>
      <c r="WY121" s="11">
        <v>0</v>
      </c>
      <c r="WZ121" s="11">
        <v>0</v>
      </c>
      <c r="XA121" s="11">
        <v>0</v>
      </c>
      <c r="XB121" s="11">
        <v>0</v>
      </c>
      <c r="XC121" s="11">
        <v>0</v>
      </c>
      <c r="XD121" s="11">
        <v>1.7753823675141747</v>
      </c>
      <c r="XE121" s="11">
        <v>0</v>
      </c>
      <c r="XF121" s="11">
        <v>0</v>
      </c>
      <c r="XG121" s="11">
        <v>0</v>
      </c>
      <c r="XH121" s="11">
        <v>0</v>
      </c>
      <c r="XI121" s="11">
        <v>0</v>
      </c>
      <c r="XJ121" s="11">
        <v>0</v>
      </c>
      <c r="XK121" s="11">
        <v>0</v>
      </c>
      <c r="XL121" s="11">
        <v>0</v>
      </c>
      <c r="XM121" s="11">
        <v>0</v>
      </c>
      <c r="XN121" s="11">
        <v>0</v>
      </c>
      <c r="XO121" s="11">
        <v>0</v>
      </c>
      <c r="XP121" s="11">
        <v>0</v>
      </c>
    </row>
    <row r="122" spans="1:640">
      <c r="A122" s="6">
        <v>499</v>
      </c>
      <c r="B122" s="3" t="s">
        <v>239</v>
      </c>
      <c r="C122" s="8">
        <f t="shared" si="13"/>
        <v>296.06375673106805</v>
      </c>
      <c r="D122" s="8">
        <f t="shared" si="14"/>
        <v>1701.7609714737364</v>
      </c>
      <c r="E122" s="60">
        <f t="shared" si="17"/>
        <v>1997.8247282048044</v>
      </c>
      <c r="F122" s="9">
        <f t="shared" si="15"/>
        <v>68.817026734581873</v>
      </c>
      <c r="G122" s="9">
        <f t="shared" si="16"/>
        <v>228.27663263410557</v>
      </c>
      <c r="H122" s="9">
        <f t="shared" si="18"/>
        <v>297.09365936868744</v>
      </c>
      <c r="I122" s="10">
        <f t="shared" si="19"/>
        <v>364.88078346564993</v>
      </c>
      <c r="J122" s="10">
        <f t="shared" si="20"/>
        <v>1930.0376041078421</v>
      </c>
      <c r="K122" s="10">
        <f t="shared" si="21"/>
        <v>2294.9183875734916</v>
      </c>
      <c r="L122" s="57">
        <v>98.112048794399712</v>
      </c>
      <c r="M122" s="57">
        <v>23.902286934995086</v>
      </c>
      <c r="N122" s="57">
        <v>174.04942100167324</v>
      </c>
      <c r="O122" s="57">
        <v>0</v>
      </c>
      <c r="P122" s="57">
        <v>0</v>
      </c>
      <c r="Q122" s="57">
        <v>0</v>
      </c>
      <c r="R122" s="57">
        <v>1698.9408001350885</v>
      </c>
      <c r="S122" s="57">
        <v>2.8201713386478637</v>
      </c>
      <c r="T122" s="57">
        <v>0</v>
      </c>
      <c r="U122" s="58">
        <v>30.928203680532377</v>
      </c>
      <c r="V122" s="58">
        <v>16.144244055722769</v>
      </c>
      <c r="W122" s="58">
        <v>21.74457899832673</v>
      </c>
      <c r="X122" s="58">
        <v>103.58799999999999</v>
      </c>
      <c r="Y122" s="58">
        <v>0</v>
      </c>
      <c r="Z122" s="58">
        <v>0</v>
      </c>
      <c r="AA122" s="58">
        <v>124.99238186745342</v>
      </c>
      <c r="AB122" s="58">
        <v>-0.30374923334785536</v>
      </c>
      <c r="AC122" s="58">
        <v>0</v>
      </c>
      <c r="AD122" s="59">
        <f t="shared" si="24"/>
        <v>129.04025247493209</v>
      </c>
      <c r="AE122" s="59">
        <f t="shared" si="24"/>
        <v>40.046530990717855</v>
      </c>
      <c r="AF122" s="59">
        <f t="shared" si="24"/>
        <v>195.79399999999998</v>
      </c>
      <c r="AG122" s="59">
        <f t="shared" si="23"/>
        <v>103.58799999999999</v>
      </c>
      <c r="AH122" s="59">
        <f t="shared" si="23"/>
        <v>0</v>
      </c>
      <c r="AI122" s="59">
        <f t="shared" si="23"/>
        <v>0</v>
      </c>
      <c r="AJ122" s="59">
        <f t="shared" si="22"/>
        <v>1823.9331820025418</v>
      </c>
      <c r="AK122" s="59">
        <f t="shared" si="22"/>
        <v>2.5164221053000082</v>
      </c>
      <c r="AL122" s="59">
        <f t="shared" si="22"/>
        <v>0</v>
      </c>
      <c r="AM122" s="11">
        <v>0</v>
      </c>
      <c r="AN122" s="11">
        <v>0</v>
      </c>
      <c r="AO122" s="11">
        <v>164.92748781122572</v>
      </c>
      <c r="AP122" s="11">
        <v>0</v>
      </c>
      <c r="AQ122" s="11">
        <v>0</v>
      </c>
      <c r="AR122" s="11">
        <v>0</v>
      </c>
      <c r="AS122" s="11">
        <v>1682.379351870185</v>
      </c>
      <c r="AT122" s="11">
        <v>0</v>
      </c>
      <c r="AU122" s="11">
        <v>0</v>
      </c>
      <c r="AV122" s="11">
        <v>0</v>
      </c>
      <c r="AW122" s="11">
        <v>0</v>
      </c>
      <c r="AX122" s="11">
        <v>0</v>
      </c>
      <c r="AY122" s="11">
        <v>11.954512188774252</v>
      </c>
      <c r="AZ122" s="11">
        <v>0</v>
      </c>
      <c r="BA122" s="11">
        <v>0</v>
      </c>
      <c r="BB122" s="11">
        <v>0</v>
      </c>
      <c r="BC122" s="11">
        <v>121.94464812981487</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1.4470071685354571</v>
      </c>
      <c r="CC122" s="11">
        <v>9.1219331904475229</v>
      </c>
      <c r="CD122" s="11">
        <v>0</v>
      </c>
      <c r="CE122" s="11">
        <v>0</v>
      </c>
      <c r="CF122" s="11">
        <v>0</v>
      </c>
      <c r="CG122" s="11">
        <v>0</v>
      </c>
      <c r="CH122" s="11">
        <v>0</v>
      </c>
      <c r="CI122" s="11">
        <v>0</v>
      </c>
      <c r="CJ122" s="11">
        <v>0</v>
      </c>
      <c r="CK122" s="11">
        <v>0</v>
      </c>
      <c r="CL122" s="11">
        <v>1.5529928314645429</v>
      </c>
      <c r="CM122" s="11">
        <v>9.7900668095524779</v>
      </c>
      <c r="CN122" s="11">
        <v>0</v>
      </c>
      <c r="CO122" s="11">
        <v>0</v>
      </c>
      <c r="CP122" s="11">
        <v>0</v>
      </c>
      <c r="CQ122" s="11">
        <v>0</v>
      </c>
      <c r="CR122" s="11">
        <v>0</v>
      </c>
      <c r="CS122" s="11">
        <v>0</v>
      </c>
      <c r="CT122" s="11">
        <v>0</v>
      </c>
      <c r="CU122" s="11">
        <v>0</v>
      </c>
      <c r="CV122" s="11">
        <v>0</v>
      </c>
      <c r="CW122" s="11">
        <v>0</v>
      </c>
      <c r="CX122" s="11">
        <v>0</v>
      </c>
      <c r="CY122" s="11">
        <v>0</v>
      </c>
      <c r="CZ122" s="11">
        <v>0</v>
      </c>
      <c r="DA122" s="11">
        <v>0</v>
      </c>
      <c r="DB122" s="11">
        <v>0</v>
      </c>
      <c r="DC122" s="11">
        <v>0</v>
      </c>
      <c r="DD122" s="11">
        <v>0</v>
      </c>
      <c r="DE122" s="11">
        <v>0</v>
      </c>
      <c r="DF122" s="11">
        <v>0</v>
      </c>
      <c r="DG122" s="11">
        <v>0</v>
      </c>
      <c r="DH122" s="11">
        <v>0</v>
      </c>
      <c r="DI122" s="11">
        <v>0</v>
      </c>
      <c r="DJ122" s="11">
        <v>0</v>
      </c>
      <c r="DK122" s="11">
        <v>0</v>
      </c>
      <c r="DL122" s="11">
        <v>0</v>
      </c>
      <c r="DM122" s="11">
        <v>0</v>
      </c>
      <c r="DN122" s="11">
        <v>0</v>
      </c>
      <c r="DO122" s="11">
        <v>0</v>
      </c>
      <c r="DP122" s="11">
        <v>5.0395188793607648</v>
      </c>
      <c r="DQ122" s="11">
        <v>0</v>
      </c>
      <c r="DR122" s="11">
        <v>0</v>
      </c>
      <c r="DS122" s="11">
        <v>0</v>
      </c>
      <c r="DT122" s="11">
        <v>0</v>
      </c>
      <c r="DU122" s="11">
        <v>0</v>
      </c>
      <c r="DV122" s="11">
        <v>0</v>
      </c>
      <c r="DW122" s="11">
        <v>0</v>
      </c>
      <c r="DX122" s="11">
        <v>0</v>
      </c>
      <c r="DY122" s="11">
        <v>0</v>
      </c>
      <c r="DZ122" s="11">
        <v>2.9604408144282388</v>
      </c>
      <c r="EA122" s="11">
        <v>0</v>
      </c>
      <c r="EB122" s="11">
        <v>0</v>
      </c>
      <c r="EC122" s="11">
        <v>0</v>
      </c>
      <c r="ED122" s="11">
        <v>0</v>
      </c>
      <c r="EE122" s="11">
        <v>0</v>
      </c>
      <c r="EF122" s="11">
        <v>0</v>
      </c>
      <c r="EG122" s="11">
        <v>0</v>
      </c>
      <c r="EH122" s="11">
        <v>0</v>
      </c>
      <c r="EI122" s="11">
        <v>0</v>
      </c>
      <c r="EJ122" s="11">
        <v>0</v>
      </c>
      <c r="EK122" s="11">
        <v>0</v>
      </c>
      <c r="EL122" s="11">
        <v>0</v>
      </c>
      <c r="EM122" s="11">
        <v>0</v>
      </c>
      <c r="EN122" s="11">
        <v>0</v>
      </c>
      <c r="EO122" s="11">
        <v>0</v>
      </c>
      <c r="EP122" s="11">
        <v>0</v>
      </c>
      <c r="EQ122" s="11">
        <v>0</v>
      </c>
      <c r="ER122" s="11">
        <v>0</v>
      </c>
      <c r="ES122" s="11">
        <v>0</v>
      </c>
      <c r="ET122" s="11">
        <v>0</v>
      </c>
      <c r="EU122" s="11">
        <v>0</v>
      </c>
      <c r="EV122" s="11">
        <v>0</v>
      </c>
      <c r="EW122" s="11">
        <v>0</v>
      </c>
      <c r="EX122" s="11">
        <v>0</v>
      </c>
      <c r="EY122" s="11">
        <v>0</v>
      </c>
      <c r="EZ122" s="11">
        <v>0</v>
      </c>
      <c r="FA122" s="11">
        <v>0</v>
      </c>
      <c r="FB122" s="11">
        <v>0</v>
      </c>
      <c r="FC122" s="11">
        <v>0</v>
      </c>
      <c r="FD122" s="11">
        <v>11.62791</v>
      </c>
      <c r="FE122" s="11">
        <v>0</v>
      </c>
      <c r="FF122" s="11">
        <v>0</v>
      </c>
      <c r="FG122" s="11">
        <v>0</v>
      </c>
      <c r="FH122" s="11">
        <v>0</v>
      </c>
      <c r="FI122" s="11">
        <v>0</v>
      </c>
      <c r="FJ122" s="11">
        <v>0</v>
      </c>
      <c r="FK122" s="11">
        <v>0</v>
      </c>
      <c r="FL122" s="11">
        <v>0</v>
      </c>
      <c r="FM122" s="11">
        <v>0</v>
      </c>
      <c r="FN122" s="11">
        <v>12</v>
      </c>
      <c r="FO122" s="11">
        <v>0</v>
      </c>
      <c r="FP122" s="11">
        <v>0</v>
      </c>
      <c r="FQ122" s="11">
        <v>0</v>
      </c>
      <c r="FR122" s="11">
        <v>0</v>
      </c>
      <c r="FS122" s="11">
        <v>0</v>
      </c>
      <c r="FT122" s="11">
        <v>0</v>
      </c>
      <c r="FU122" s="11">
        <v>0</v>
      </c>
      <c r="FV122" s="11">
        <v>0</v>
      </c>
      <c r="FW122" s="11">
        <v>0</v>
      </c>
      <c r="FX122" s="11">
        <v>0</v>
      </c>
      <c r="FY122" s="11">
        <v>0</v>
      </c>
      <c r="FZ122" s="11">
        <v>0</v>
      </c>
      <c r="GA122" s="11">
        <v>0</v>
      </c>
      <c r="GB122" s="11">
        <v>0</v>
      </c>
      <c r="GC122" s="11">
        <v>0</v>
      </c>
      <c r="GD122" s="11">
        <v>0</v>
      </c>
      <c r="GE122" s="11">
        <v>0</v>
      </c>
      <c r="GF122" s="11">
        <v>0</v>
      </c>
      <c r="GG122" s="11">
        <v>0</v>
      </c>
      <c r="GH122" s="11">
        <v>0</v>
      </c>
      <c r="GI122" s="11">
        <v>0</v>
      </c>
      <c r="GJ122" s="11">
        <v>0</v>
      </c>
      <c r="GK122" s="11">
        <v>0</v>
      </c>
      <c r="GL122" s="11">
        <v>0</v>
      </c>
      <c r="GM122" s="11">
        <v>0</v>
      </c>
      <c r="GN122" s="11">
        <v>0</v>
      </c>
      <c r="GO122" s="11">
        <v>0</v>
      </c>
      <c r="GP122" s="11">
        <v>0</v>
      </c>
      <c r="GQ122" s="11">
        <v>9.3260000000000005</v>
      </c>
      <c r="GR122" s="11">
        <v>5.4</v>
      </c>
      <c r="GS122" s="11">
        <v>0</v>
      </c>
      <c r="GT122" s="11">
        <v>0</v>
      </c>
      <c r="GU122" s="11">
        <v>0</v>
      </c>
      <c r="GV122" s="11">
        <v>0</v>
      </c>
      <c r="GW122" s="11">
        <v>0</v>
      </c>
      <c r="GX122" s="11">
        <v>0</v>
      </c>
      <c r="GY122" s="11">
        <v>0</v>
      </c>
      <c r="GZ122" s="11">
        <v>0</v>
      </c>
      <c r="HA122" s="11">
        <v>0</v>
      </c>
      <c r="HB122" s="11">
        <v>0</v>
      </c>
      <c r="HC122" s="11">
        <v>0</v>
      </c>
      <c r="HD122" s="11">
        <v>0</v>
      </c>
      <c r="HE122" s="11">
        <v>0</v>
      </c>
      <c r="HF122" s="11">
        <v>0</v>
      </c>
      <c r="HG122" s="11">
        <v>0</v>
      </c>
      <c r="HH122" s="11">
        <v>0</v>
      </c>
      <c r="HI122" s="11">
        <v>0</v>
      </c>
      <c r="HJ122" s="11">
        <v>0</v>
      </c>
      <c r="HK122" s="11">
        <v>0</v>
      </c>
      <c r="HL122" s="11">
        <v>0</v>
      </c>
      <c r="HM122" s="11">
        <v>0</v>
      </c>
      <c r="HN122" s="11">
        <v>0</v>
      </c>
      <c r="HO122" s="11">
        <v>0</v>
      </c>
      <c r="HP122" s="11">
        <v>0</v>
      </c>
      <c r="HQ122" s="11">
        <v>0</v>
      </c>
      <c r="HR122" s="11">
        <v>0</v>
      </c>
      <c r="HS122" s="11">
        <v>0</v>
      </c>
      <c r="HT122" s="11">
        <v>0</v>
      </c>
      <c r="HU122" s="11">
        <v>0</v>
      </c>
      <c r="HV122" s="11">
        <v>0</v>
      </c>
      <c r="HW122" s="11">
        <v>0</v>
      </c>
      <c r="HX122" s="11">
        <v>0</v>
      </c>
      <c r="HY122" s="11">
        <v>0</v>
      </c>
      <c r="HZ122" s="11">
        <v>0</v>
      </c>
      <c r="IA122" s="11">
        <v>0</v>
      </c>
      <c r="IB122" s="11">
        <v>0</v>
      </c>
      <c r="IC122" s="11">
        <v>0</v>
      </c>
      <c r="ID122" s="11">
        <v>0</v>
      </c>
      <c r="IE122" s="11">
        <v>0</v>
      </c>
      <c r="IF122" s="11">
        <v>0</v>
      </c>
      <c r="IG122" s="11">
        <v>0</v>
      </c>
      <c r="IH122" s="11">
        <v>0</v>
      </c>
      <c r="II122" s="11">
        <v>0</v>
      </c>
      <c r="IJ122" s="11">
        <v>0</v>
      </c>
      <c r="IK122" s="11">
        <v>0</v>
      </c>
      <c r="IL122" s="11">
        <v>0</v>
      </c>
      <c r="IM122" s="11">
        <v>0</v>
      </c>
      <c r="IN122" s="11">
        <v>0</v>
      </c>
      <c r="IO122" s="11">
        <v>0</v>
      </c>
      <c r="IP122" s="11">
        <v>0</v>
      </c>
      <c r="IQ122" s="11">
        <v>0</v>
      </c>
      <c r="IR122" s="11">
        <v>3.4883699999999997</v>
      </c>
      <c r="IS122" s="11">
        <v>0</v>
      </c>
      <c r="IT122" s="11">
        <v>0</v>
      </c>
      <c r="IU122" s="11">
        <v>0</v>
      </c>
      <c r="IV122" s="11">
        <v>0</v>
      </c>
      <c r="IW122" s="11">
        <v>0</v>
      </c>
      <c r="IX122" s="11">
        <v>0</v>
      </c>
      <c r="IY122" s="11">
        <v>0</v>
      </c>
      <c r="IZ122" s="11">
        <v>0</v>
      </c>
      <c r="JA122" s="11">
        <v>0</v>
      </c>
      <c r="JB122" s="11">
        <v>0</v>
      </c>
      <c r="JC122" s="11">
        <v>0</v>
      </c>
      <c r="JD122" s="11">
        <v>0</v>
      </c>
      <c r="JE122" s="11">
        <v>0</v>
      </c>
      <c r="JF122" s="11">
        <v>0</v>
      </c>
      <c r="JG122" s="11">
        <v>0</v>
      </c>
      <c r="JH122" s="11">
        <v>0</v>
      </c>
      <c r="JI122" s="11">
        <v>0</v>
      </c>
      <c r="JJ122" s="11">
        <v>0</v>
      </c>
      <c r="JK122" s="11">
        <v>0</v>
      </c>
      <c r="JL122" s="11">
        <v>0</v>
      </c>
      <c r="JM122" s="11">
        <v>0</v>
      </c>
      <c r="JN122" s="11">
        <v>0</v>
      </c>
      <c r="JO122" s="11">
        <v>0</v>
      </c>
      <c r="JP122" s="11">
        <v>2.7992499999999998</v>
      </c>
      <c r="JQ122" s="11">
        <v>0</v>
      </c>
      <c r="JR122" s="11">
        <v>0</v>
      </c>
      <c r="JS122" s="11">
        <v>0</v>
      </c>
      <c r="JT122" s="11">
        <v>0</v>
      </c>
      <c r="JU122" s="11">
        <v>0</v>
      </c>
      <c r="JV122" s="11">
        <v>0</v>
      </c>
      <c r="JW122" s="11">
        <v>0</v>
      </c>
      <c r="JX122" s="11">
        <v>0</v>
      </c>
      <c r="JY122" s="11">
        <v>0</v>
      </c>
      <c r="JZ122" s="11">
        <v>0</v>
      </c>
      <c r="KA122" s="11">
        <v>0</v>
      </c>
      <c r="KB122" s="11">
        <v>0</v>
      </c>
      <c r="KC122" s="11">
        <v>0</v>
      </c>
      <c r="KD122" s="11">
        <v>0</v>
      </c>
      <c r="KE122" s="11">
        <v>0</v>
      </c>
      <c r="KF122" s="11">
        <v>0</v>
      </c>
      <c r="KG122" s="11">
        <v>0</v>
      </c>
      <c r="KH122" s="11">
        <v>0</v>
      </c>
      <c r="KI122" s="11">
        <v>0</v>
      </c>
      <c r="KJ122" s="11">
        <v>0</v>
      </c>
      <c r="KK122" s="11">
        <v>0</v>
      </c>
      <c r="KL122" s="11">
        <v>0</v>
      </c>
      <c r="KM122" s="11">
        <v>0</v>
      </c>
      <c r="KN122" s="11">
        <v>0</v>
      </c>
      <c r="KO122" s="11">
        <v>0</v>
      </c>
      <c r="KP122" s="11">
        <v>0</v>
      </c>
      <c r="KQ122" s="11">
        <v>0</v>
      </c>
      <c r="KR122" s="11">
        <v>0</v>
      </c>
      <c r="KS122" s="11">
        <v>0</v>
      </c>
      <c r="KT122" s="11">
        <v>0</v>
      </c>
      <c r="KU122" s="11">
        <v>0</v>
      </c>
      <c r="KV122" s="11">
        <v>0</v>
      </c>
      <c r="KW122" s="11">
        <v>0</v>
      </c>
      <c r="KX122" s="11">
        <v>0</v>
      </c>
      <c r="KY122" s="11">
        <v>0</v>
      </c>
      <c r="KZ122" s="11">
        <v>0</v>
      </c>
      <c r="LA122" s="11">
        <v>0</v>
      </c>
      <c r="LB122" s="11">
        <v>0</v>
      </c>
      <c r="LC122" s="11">
        <v>0</v>
      </c>
      <c r="LD122" s="11">
        <v>0</v>
      </c>
      <c r="LE122" s="11">
        <v>0</v>
      </c>
      <c r="LF122" s="11">
        <v>0</v>
      </c>
      <c r="LG122" s="11">
        <v>0</v>
      </c>
      <c r="LH122" s="11">
        <v>0</v>
      </c>
      <c r="LI122" s="11">
        <v>0</v>
      </c>
      <c r="LJ122" s="11">
        <v>0</v>
      </c>
      <c r="LK122" s="11">
        <v>0</v>
      </c>
      <c r="LL122" s="11">
        <v>0</v>
      </c>
      <c r="LM122" s="11">
        <v>0</v>
      </c>
      <c r="LN122" s="11">
        <v>0</v>
      </c>
      <c r="LO122" s="11">
        <v>0</v>
      </c>
      <c r="LP122" s="11">
        <v>0</v>
      </c>
      <c r="LQ122" s="11">
        <v>0</v>
      </c>
      <c r="LR122" s="11">
        <v>0</v>
      </c>
      <c r="LS122" s="11">
        <v>0</v>
      </c>
      <c r="LT122" s="11">
        <v>0</v>
      </c>
      <c r="LU122" s="11">
        <v>0</v>
      </c>
      <c r="LV122" s="11">
        <v>0</v>
      </c>
      <c r="LW122" s="11">
        <v>0</v>
      </c>
      <c r="LX122" s="11">
        <v>0</v>
      </c>
      <c r="LY122" s="11">
        <v>0</v>
      </c>
      <c r="LZ122" s="11">
        <v>0</v>
      </c>
      <c r="MA122" s="11">
        <v>0</v>
      </c>
      <c r="MB122" s="11">
        <v>0</v>
      </c>
      <c r="MC122" s="11">
        <v>0</v>
      </c>
      <c r="MD122" s="11">
        <v>0</v>
      </c>
      <c r="ME122" s="11">
        <v>0</v>
      </c>
      <c r="MF122" s="11">
        <v>0</v>
      </c>
      <c r="MG122" s="11">
        <v>0</v>
      </c>
      <c r="MH122" s="11">
        <v>0</v>
      </c>
      <c r="MI122" s="11">
        <v>0</v>
      </c>
      <c r="MJ122" s="11">
        <v>0</v>
      </c>
      <c r="MK122" s="11">
        <v>0</v>
      </c>
      <c r="ML122" s="11">
        <v>0</v>
      </c>
      <c r="MM122" s="11">
        <v>0</v>
      </c>
      <c r="MN122" s="11">
        <v>0</v>
      </c>
      <c r="MO122" s="11">
        <v>0</v>
      </c>
      <c r="MP122" s="11">
        <v>0</v>
      </c>
      <c r="MQ122" s="11">
        <v>0</v>
      </c>
      <c r="MR122" s="11">
        <v>0</v>
      </c>
      <c r="MS122" s="11">
        <v>0</v>
      </c>
      <c r="MT122" s="11">
        <v>0</v>
      </c>
      <c r="MU122" s="11">
        <v>0</v>
      </c>
      <c r="MV122" s="11">
        <v>0</v>
      </c>
      <c r="MW122" s="11">
        <v>0</v>
      </c>
      <c r="MX122" s="11">
        <v>0</v>
      </c>
      <c r="MY122" s="11">
        <v>0</v>
      </c>
      <c r="MZ122" s="11">
        <v>0</v>
      </c>
      <c r="NA122" s="11">
        <v>0</v>
      </c>
      <c r="NB122" s="11">
        <v>0</v>
      </c>
      <c r="NC122" s="11">
        <v>0</v>
      </c>
      <c r="ND122" s="11">
        <v>0</v>
      </c>
      <c r="NE122" s="11">
        <v>0</v>
      </c>
      <c r="NF122" s="11">
        <v>0</v>
      </c>
      <c r="NG122" s="11">
        <v>0</v>
      </c>
      <c r="NH122" s="11">
        <v>0</v>
      </c>
      <c r="NI122" s="11">
        <v>0</v>
      </c>
      <c r="NJ122" s="11">
        <v>0</v>
      </c>
      <c r="NK122" s="11">
        <v>0</v>
      </c>
      <c r="NL122" s="11">
        <v>0</v>
      </c>
      <c r="NM122" s="11">
        <v>0</v>
      </c>
      <c r="NN122" s="11">
        <v>0</v>
      </c>
      <c r="NO122" s="11">
        <v>0</v>
      </c>
      <c r="NP122" s="11">
        <v>0</v>
      </c>
      <c r="NQ122" s="11">
        <v>0</v>
      </c>
      <c r="NR122" s="11">
        <v>0</v>
      </c>
      <c r="NS122" s="11">
        <v>0</v>
      </c>
      <c r="NT122" s="11">
        <v>0</v>
      </c>
      <c r="NU122" s="11">
        <v>0</v>
      </c>
      <c r="NV122" s="11">
        <v>0</v>
      </c>
      <c r="NW122" s="11">
        <v>0</v>
      </c>
      <c r="NX122" s="11">
        <v>0</v>
      </c>
      <c r="NY122" s="11">
        <v>0</v>
      </c>
      <c r="NZ122" s="11">
        <v>0</v>
      </c>
      <c r="OA122" s="11">
        <v>0</v>
      </c>
      <c r="OB122" s="11">
        <v>0</v>
      </c>
      <c r="OC122" s="11">
        <v>0</v>
      </c>
      <c r="OD122" s="11">
        <v>0</v>
      </c>
      <c r="OE122" s="11">
        <v>-0.31674972307264754</v>
      </c>
      <c r="OF122" s="11">
        <v>0</v>
      </c>
      <c r="OG122" s="11">
        <v>0</v>
      </c>
      <c r="OH122" s="11">
        <v>29.863918028111652</v>
      </c>
      <c r="OI122" s="11">
        <v>0</v>
      </c>
      <c r="OJ122" s="11">
        <v>0</v>
      </c>
      <c r="OK122" s="11">
        <v>0</v>
      </c>
      <c r="OL122" s="11">
        <v>0</v>
      </c>
      <c r="OM122" s="11">
        <v>0</v>
      </c>
      <c r="ON122" s="11">
        <v>0</v>
      </c>
      <c r="OO122" s="11">
        <v>2.0921338647863989E-2</v>
      </c>
      <c r="OP122" s="11">
        <v>0</v>
      </c>
      <c r="OQ122" s="11">
        <v>0</v>
      </c>
      <c r="OR122" s="11">
        <v>18.557395681090401</v>
      </c>
      <c r="OS122" s="11">
        <v>0</v>
      </c>
      <c r="OT122" s="11">
        <v>0</v>
      </c>
      <c r="OU122" s="11">
        <v>0</v>
      </c>
      <c r="OV122" s="11">
        <v>0</v>
      </c>
      <c r="OW122" s="11">
        <v>0</v>
      </c>
      <c r="OX122" s="11">
        <v>0</v>
      </c>
      <c r="OY122" s="11">
        <v>1.3000489724792161E-2</v>
      </c>
      <c r="OZ122" s="11">
        <v>0</v>
      </c>
      <c r="PA122" s="11">
        <v>0</v>
      </c>
      <c r="PB122" s="11">
        <v>13.958772728479502</v>
      </c>
      <c r="PC122" s="11">
        <v>1.5760887098868744E-2</v>
      </c>
      <c r="PD122" s="11">
        <v>0</v>
      </c>
      <c r="PE122" s="11">
        <v>0</v>
      </c>
      <c r="PF122" s="11">
        <v>0</v>
      </c>
      <c r="PG122" s="11">
        <v>0</v>
      </c>
      <c r="PH122" s="11">
        <v>16.5614482649035</v>
      </c>
      <c r="PI122" s="11">
        <v>0</v>
      </c>
      <c r="PJ122" s="11">
        <v>0</v>
      </c>
      <c r="PK122" s="11">
        <v>0</v>
      </c>
      <c r="PL122" s="11">
        <v>2.5687742943816638</v>
      </c>
      <c r="PM122" s="11">
        <v>2.9004098299862282E-3</v>
      </c>
      <c r="PN122" s="11">
        <v>0</v>
      </c>
      <c r="PO122" s="11">
        <v>0</v>
      </c>
      <c r="PP122" s="11">
        <v>0</v>
      </c>
      <c r="PQ122" s="11">
        <v>0</v>
      </c>
      <c r="PR122" s="11">
        <v>3.0477337376385525</v>
      </c>
      <c r="PS122" s="11">
        <v>0</v>
      </c>
      <c r="PT122" s="11">
        <v>0</v>
      </c>
      <c r="PU122" s="11">
        <v>0</v>
      </c>
      <c r="PV122" s="11">
        <v>12.640779584564585</v>
      </c>
      <c r="PW122" s="11">
        <v>0</v>
      </c>
      <c r="PX122" s="11">
        <v>0</v>
      </c>
      <c r="PY122" s="11">
        <v>0</v>
      </c>
      <c r="PZ122" s="11">
        <v>0</v>
      </c>
      <c r="QA122" s="11">
        <v>0</v>
      </c>
      <c r="QB122" s="11">
        <v>0</v>
      </c>
      <c r="QC122" s="11">
        <v>0</v>
      </c>
      <c r="QD122" s="11">
        <v>0</v>
      </c>
      <c r="QE122" s="11">
        <v>0</v>
      </c>
      <c r="QF122" s="11">
        <v>1.8486568774733625</v>
      </c>
      <c r="QG122" s="11">
        <v>0</v>
      </c>
      <c r="QH122" s="11">
        <v>0</v>
      </c>
      <c r="QI122" s="11">
        <v>0</v>
      </c>
      <c r="QJ122" s="11">
        <v>0</v>
      </c>
      <c r="QK122" s="11">
        <v>0</v>
      </c>
      <c r="QL122" s="11">
        <v>0</v>
      </c>
      <c r="QM122" s="11">
        <v>0</v>
      </c>
      <c r="QN122" s="11">
        <v>0</v>
      </c>
      <c r="QO122" s="11">
        <v>0</v>
      </c>
      <c r="QP122" s="11">
        <v>9.347103881268584</v>
      </c>
      <c r="QQ122" s="11">
        <v>0</v>
      </c>
      <c r="QR122" s="11">
        <v>0</v>
      </c>
      <c r="QS122" s="11">
        <v>0</v>
      </c>
      <c r="QT122" s="11">
        <v>0</v>
      </c>
      <c r="QU122" s="11">
        <v>0</v>
      </c>
      <c r="QV122" s="11">
        <v>0</v>
      </c>
      <c r="QW122" s="11">
        <v>0</v>
      </c>
      <c r="QX122" s="11">
        <v>0</v>
      </c>
      <c r="QY122" s="11">
        <v>0</v>
      </c>
      <c r="QZ122" s="11">
        <v>0.26705068495539724</v>
      </c>
      <c r="RA122" s="11">
        <v>0</v>
      </c>
      <c r="RB122" s="11">
        <v>0</v>
      </c>
      <c r="RC122" s="11">
        <v>0</v>
      </c>
      <c r="RD122" s="11">
        <v>0</v>
      </c>
      <c r="RE122" s="11">
        <v>0</v>
      </c>
      <c r="RF122" s="11">
        <v>0</v>
      </c>
      <c r="RG122" s="11">
        <v>0</v>
      </c>
      <c r="RH122" s="11">
        <v>0</v>
      </c>
      <c r="RI122" s="11">
        <v>0</v>
      </c>
      <c r="RJ122" s="11">
        <v>5.5187287173666295</v>
      </c>
      <c r="RK122" s="11">
        <v>0</v>
      </c>
      <c r="RL122" s="11">
        <v>0</v>
      </c>
      <c r="RM122" s="11">
        <v>0</v>
      </c>
      <c r="RN122" s="11">
        <v>0</v>
      </c>
      <c r="RO122" s="11">
        <v>0</v>
      </c>
      <c r="RP122" s="11">
        <v>0</v>
      </c>
      <c r="RQ122" s="11">
        <v>0</v>
      </c>
      <c r="RR122" s="11">
        <v>0</v>
      </c>
      <c r="RS122" s="11">
        <v>0</v>
      </c>
      <c r="RT122" s="11">
        <v>5.5179799387731894</v>
      </c>
      <c r="RU122" s="11">
        <v>0</v>
      </c>
      <c r="RV122" s="11">
        <v>0</v>
      </c>
      <c r="RW122" s="11">
        <v>0</v>
      </c>
      <c r="RX122" s="11">
        <v>0</v>
      </c>
      <c r="RY122" s="11">
        <v>0</v>
      </c>
      <c r="RZ122" s="11">
        <v>0</v>
      </c>
      <c r="SA122" s="11">
        <v>0</v>
      </c>
      <c r="SB122" s="11">
        <v>0</v>
      </c>
      <c r="SC122" s="11">
        <v>0</v>
      </c>
      <c r="SD122" s="11">
        <v>6.246273019123449</v>
      </c>
      <c r="SE122" s="11">
        <v>0</v>
      </c>
      <c r="SF122" s="11">
        <v>0</v>
      </c>
      <c r="SG122" s="11">
        <v>0</v>
      </c>
      <c r="SH122" s="11">
        <v>0</v>
      </c>
      <c r="SI122" s="11">
        <v>0</v>
      </c>
      <c r="SJ122" s="11">
        <v>0</v>
      </c>
      <c r="SK122" s="11">
        <v>0</v>
      </c>
      <c r="SL122" s="11">
        <v>0</v>
      </c>
      <c r="SM122" s="11">
        <v>0</v>
      </c>
      <c r="SN122" s="11">
        <v>0</v>
      </c>
      <c r="SO122" s="11">
        <v>0</v>
      </c>
      <c r="SP122" s="11">
        <v>0</v>
      </c>
      <c r="SQ122" s="11">
        <v>0</v>
      </c>
      <c r="SR122" s="11">
        <v>0</v>
      </c>
      <c r="SS122" s="11">
        <v>0</v>
      </c>
      <c r="ST122" s="11">
        <v>0</v>
      </c>
      <c r="SU122" s="11">
        <v>0</v>
      </c>
      <c r="SV122" s="11">
        <v>0</v>
      </c>
      <c r="SW122" s="11">
        <v>0</v>
      </c>
      <c r="SX122" s="11">
        <v>9.0562276696290329</v>
      </c>
      <c r="SY122" s="11">
        <v>0</v>
      </c>
      <c r="SZ122" s="11">
        <v>0</v>
      </c>
      <c r="TA122" s="11">
        <v>0</v>
      </c>
      <c r="TB122" s="11">
        <v>0</v>
      </c>
      <c r="TC122" s="11">
        <v>0</v>
      </c>
      <c r="TD122" s="11">
        <v>0</v>
      </c>
      <c r="TE122" s="11">
        <v>0</v>
      </c>
      <c r="TF122" s="11">
        <v>0</v>
      </c>
      <c r="TG122" s="11">
        <v>0</v>
      </c>
      <c r="TH122" s="11">
        <v>2.1012105110833428</v>
      </c>
      <c r="TI122" s="11">
        <v>0</v>
      </c>
      <c r="TJ122" s="11">
        <v>0</v>
      </c>
      <c r="TK122" s="11">
        <v>0</v>
      </c>
      <c r="TL122" s="11">
        <v>0</v>
      </c>
      <c r="TM122" s="11">
        <v>0</v>
      </c>
      <c r="TN122" s="11">
        <v>0</v>
      </c>
      <c r="TO122" s="11">
        <v>0</v>
      </c>
      <c r="TP122" s="11">
        <v>0</v>
      </c>
      <c r="TQ122" s="11">
        <v>0</v>
      </c>
      <c r="TR122" s="11">
        <v>0</v>
      </c>
      <c r="TS122" s="11">
        <v>0</v>
      </c>
      <c r="TT122" s="11">
        <v>0</v>
      </c>
      <c r="TU122" s="11">
        <v>0</v>
      </c>
      <c r="TV122" s="11">
        <v>0</v>
      </c>
      <c r="TW122" s="11">
        <v>0</v>
      </c>
      <c r="TX122" s="11">
        <v>0</v>
      </c>
      <c r="TY122" s="11">
        <v>0</v>
      </c>
      <c r="TZ122" s="11">
        <v>0</v>
      </c>
      <c r="UA122" s="11">
        <v>0</v>
      </c>
      <c r="UB122" s="11">
        <v>0</v>
      </c>
      <c r="UC122" s="11">
        <v>0</v>
      </c>
      <c r="UD122" s="11">
        <v>0</v>
      </c>
      <c r="UE122" s="11">
        <v>0</v>
      </c>
      <c r="UF122" s="11">
        <v>0</v>
      </c>
      <c r="UG122" s="11">
        <v>0</v>
      </c>
      <c r="UH122" s="11">
        <v>0</v>
      </c>
      <c r="UI122" s="11">
        <v>0</v>
      </c>
      <c r="UJ122" s="11">
        <v>0</v>
      </c>
      <c r="UK122" s="11">
        <v>0</v>
      </c>
      <c r="UL122" s="11">
        <v>0</v>
      </c>
      <c r="UM122" s="11">
        <v>0</v>
      </c>
      <c r="UN122" s="11">
        <v>0</v>
      </c>
      <c r="UO122" s="11">
        <v>0</v>
      </c>
      <c r="UP122" s="11">
        <v>0</v>
      </c>
      <c r="UQ122" s="11">
        <v>0</v>
      </c>
      <c r="UR122" s="11">
        <v>0</v>
      </c>
      <c r="US122" s="11">
        <v>0</v>
      </c>
      <c r="UT122" s="11">
        <v>0</v>
      </c>
      <c r="UU122" s="11">
        <v>0</v>
      </c>
      <c r="UV122" s="11">
        <v>0</v>
      </c>
      <c r="UW122" s="11">
        <v>0</v>
      </c>
      <c r="UX122" s="11">
        <v>0</v>
      </c>
      <c r="UY122" s="11">
        <v>0</v>
      </c>
      <c r="UZ122" s="11">
        <v>0</v>
      </c>
      <c r="VA122" s="11">
        <v>0</v>
      </c>
      <c r="VB122" s="11">
        <v>0</v>
      </c>
      <c r="VC122" s="11">
        <v>0</v>
      </c>
      <c r="VD122" s="11">
        <v>0</v>
      </c>
      <c r="VE122" s="11">
        <v>0</v>
      </c>
      <c r="VF122" s="11">
        <v>0</v>
      </c>
      <c r="VG122" s="11">
        <v>0</v>
      </c>
      <c r="VH122" s="11">
        <v>0</v>
      </c>
      <c r="VI122" s="11">
        <v>0</v>
      </c>
      <c r="VJ122" s="11">
        <v>0</v>
      </c>
      <c r="VK122" s="11">
        <v>0</v>
      </c>
      <c r="VL122" s="11">
        <v>0</v>
      </c>
      <c r="VM122" s="11">
        <v>0</v>
      </c>
      <c r="VN122" s="11">
        <v>0</v>
      </c>
      <c r="VO122" s="11">
        <v>0</v>
      </c>
      <c r="VP122" s="11">
        <v>0</v>
      </c>
      <c r="VQ122" s="11">
        <v>0</v>
      </c>
      <c r="VR122" s="11">
        <v>0</v>
      </c>
      <c r="VS122" s="11">
        <v>0</v>
      </c>
      <c r="VT122" s="11">
        <v>0</v>
      </c>
      <c r="VU122" s="11">
        <v>0</v>
      </c>
      <c r="VV122" s="11">
        <v>0</v>
      </c>
      <c r="VW122" s="11">
        <v>0</v>
      </c>
      <c r="VX122" s="11">
        <v>0</v>
      </c>
      <c r="VY122" s="11">
        <v>0</v>
      </c>
      <c r="VZ122" s="11">
        <v>0</v>
      </c>
      <c r="WA122" s="11">
        <v>0</v>
      </c>
      <c r="WB122" s="11">
        <v>0</v>
      </c>
      <c r="WC122" s="11">
        <v>0</v>
      </c>
      <c r="WD122" s="11">
        <v>0</v>
      </c>
      <c r="WE122" s="11">
        <v>0</v>
      </c>
      <c r="WF122" s="11">
        <v>0</v>
      </c>
      <c r="WG122" s="11">
        <v>0</v>
      </c>
      <c r="WH122" s="11">
        <v>0</v>
      </c>
      <c r="WI122" s="11">
        <v>0</v>
      </c>
      <c r="WJ122" s="11">
        <v>0</v>
      </c>
      <c r="WK122" s="11">
        <v>0</v>
      </c>
      <c r="WL122" s="11">
        <v>0</v>
      </c>
      <c r="WM122" s="11">
        <v>0</v>
      </c>
      <c r="WN122" s="11">
        <v>0</v>
      </c>
      <c r="WO122" s="11">
        <v>0</v>
      </c>
      <c r="WP122" s="11">
        <v>0</v>
      </c>
      <c r="WQ122" s="11">
        <v>0</v>
      </c>
      <c r="WR122" s="11">
        <v>0</v>
      </c>
      <c r="WS122" s="11">
        <v>0</v>
      </c>
      <c r="WT122" s="11">
        <v>0.78132773512319709</v>
      </c>
      <c r="WU122" s="11">
        <v>0</v>
      </c>
      <c r="WV122" s="11">
        <v>0</v>
      </c>
      <c r="WW122" s="11">
        <v>0</v>
      </c>
      <c r="WX122" s="11">
        <v>0</v>
      </c>
      <c r="WY122" s="11">
        <v>0</v>
      </c>
      <c r="WZ122" s="11">
        <v>0</v>
      </c>
      <c r="XA122" s="11">
        <v>0</v>
      </c>
      <c r="XB122" s="11">
        <v>0</v>
      </c>
      <c r="XC122" s="11">
        <v>0</v>
      </c>
      <c r="XD122" s="11">
        <v>1.4400531235081011</v>
      </c>
      <c r="XE122" s="11">
        <v>0</v>
      </c>
      <c r="XF122" s="11">
        <v>0</v>
      </c>
      <c r="XG122" s="11">
        <v>0</v>
      </c>
      <c r="XH122" s="11">
        <v>0</v>
      </c>
      <c r="XI122" s="11">
        <v>0</v>
      </c>
      <c r="XJ122" s="11">
        <v>0</v>
      </c>
      <c r="XK122" s="11">
        <v>0</v>
      </c>
      <c r="XL122" s="11">
        <v>0</v>
      </c>
      <c r="XM122" s="11">
        <v>0</v>
      </c>
      <c r="XN122" s="11">
        <v>0</v>
      </c>
      <c r="XO122" s="11">
        <v>100.09962999999999</v>
      </c>
      <c r="XP122" s="11">
        <v>100.09962999999999</v>
      </c>
    </row>
    <row r="123" spans="1:640">
      <c r="A123" s="6">
        <v>504</v>
      </c>
      <c r="B123" s="3" t="s">
        <v>240</v>
      </c>
      <c r="C123" s="8">
        <f t="shared" si="13"/>
        <v>1932.6285951607181</v>
      </c>
      <c r="D123" s="8">
        <f t="shared" si="14"/>
        <v>17114.823372174702</v>
      </c>
      <c r="E123" s="60">
        <f t="shared" si="17"/>
        <v>19047.451967335419</v>
      </c>
      <c r="F123" s="9">
        <f t="shared" si="15"/>
        <v>601.14747515499221</v>
      </c>
      <c r="G123" s="9">
        <f t="shared" si="16"/>
        <v>1514.2063008553203</v>
      </c>
      <c r="H123" s="9">
        <f t="shared" si="18"/>
        <v>2115.3537760103127</v>
      </c>
      <c r="I123" s="10">
        <f t="shared" si="19"/>
        <v>2533.7760703157101</v>
      </c>
      <c r="J123" s="10">
        <f t="shared" si="20"/>
        <v>18629.029673030022</v>
      </c>
      <c r="K123" s="10">
        <f t="shared" si="21"/>
        <v>21162.805743345732</v>
      </c>
      <c r="L123" s="57">
        <v>1204.4279672817661</v>
      </c>
      <c r="M123" s="57">
        <v>633.77053455102612</v>
      </c>
      <c r="N123" s="57">
        <v>94.430093327925817</v>
      </c>
      <c r="O123" s="57">
        <v>30</v>
      </c>
      <c r="P123" s="57">
        <v>15</v>
      </c>
      <c r="Q123" s="57">
        <v>0</v>
      </c>
      <c r="R123" s="57">
        <v>15552.801010178719</v>
      </c>
      <c r="S123" s="57">
        <v>1504.3866366232116</v>
      </c>
      <c r="T123" s="57">
        <v>12.635725372772777</v>
      </c>
      <c r="U123" s="58">
        <v>431.98453630734548</v>
      </c>
      <c r="V123" s="58">
        <v>160.59239828174557</v>
      </c>
      <c r="W123" s="58">
        <v>8.5705405659011635</v>
      </c>
      <c r="X123" s="58">
        <v>125</v>
      </c>
      <c r="Y123" s="58">
        <v>0</v>
      </c>
      <c r="Z123" s="58">
        <v>0</v>
      </c>
      <c r="AA123" s="58">
        <v>1501.9663712319589</v>
      </c>
      <c r="AB123" s="58">
        <v>-141.14783766814011</v>
      </c>
      <c r="AC123" s="58">
        <v>28.387767291501508</v>
      </c>
      <c r="AD123" s="59">
        <f t="shared" si="24"/>
        <v>1636.4125035891116</v>
      </c>
      <c r="AE123" s="59">
        <f t="shared" si="24"/>
        <v>794.36293283277166</v>
      </c>
      <c r="AF123" s="59">
        <f t="shared" si="24"/>
        <v>103.00063389382699</v>
      </c>
      <c r="AG123" s="59">
        <f t="shared" si="23"/>
        <v>155</v>
      </c>
      <c r="AH123" s="59">
        <f t="shared" si="23"/>
        <v>15</v>
      </c>
      <c r="AI123" s="59">
        <f t="shared" si="23"/>
        <v>0</v>
      </c>
      <c r="AJ123" s="59">
        <f t="shared" si="22"/>
        <v>17054.767381410678</v>
      </c>
      <c r="AK123" s="59">
        <f t="shared" si="22"/>
        <v>1363.2387989550716</v>
      </c>
      <c r="AL123" s="59">
        <f t="shared" si="22"/>
        <v>41.023492664274286</v>
      </c>
      <c r="AM123" s="11">
        <v>0</v>
      </c>
      <c r="AN123" s="11">
        <v>411.63992117025197</v>
      </c>
      <c r="AO123" s="11">
        <v>0</v>
      </c>
      <c r="AP123" s="11">
        <v>0</v>
      </c>
      <c r="AQ123" s="11">
        <v>15</v>
      </c>
      <c r="AR123" s="11">
        <v>0</v>
      </c>
      <c r="AS123" s="11">
        <v>14580.140931813547</v>
      </c>
      <c r="AT123" s="11">
        <v>0</v>
      </c>
      <c r="AU123" s="11">
        <v>0</v>
      </c>
      <c r="AV123" s="11">
        <v>0</v>
      </c>
      <c r="AW123" s="11">
        <v>0</v>
      </c>
      <c r="AX123" s="11">
        <v>29.837078829748023</v>
      </c>
      <c r="AY123" s="11">
        <v>0</v>
      </c>
      <c r="AZ123" s="11">
        <v>0</v>
      </c>
      <c r="BA123" s="11">
        <v>0</v>
      </c>
      <c r="BB123" s="11">
        <v>0</v>
      </c>
      <c r="BC123" s="11">
        <v>1057.906068186453</v>
      </c>
      <c r="BD123" s="11">
        <v>0</v>
      </c>
      <c r="BE123" s="11">
        <v>0</v>
      </c>
      <c r="BF123" s="11">
        <v>0</v>
      </c>
      <c r="BG123" s="11">
        <v>0</v>
      </c>
      <c r="BH123" s="11">
        <v>148.73763038252352</v>
      </c>
      <c r="BI123" s="11">
        <v>0</v>
      </c>
      <c r="BJ123" s="11">
        <v>0</v>
      </c>
      <c r="BK123" s="11">
        <v>0</v>
      </c>
      <c r="BL123" s="11">
        <v>0</v>
      </c>
      <c r="BM123" s="11">
        <v>0</v>
      </c>
      <c r="BN123" s="11">
        <v>0</v>
      </c>
      <c r="BO123" s="11">
        <v>0</v>
      </c>
      <c r="BP123" s="11">
        <v>0</v>
      </c>
      <c r="BQ123" s="11">
        <v>0</v>
      </c>
      <c r="BR123" s="11">
        <v>79.010509617476472</v>
      </c>
      <c r="BS123" s="11">
        <v>0</v>
      </c>
      <c r="BT123" s="11">
        <v>0</v>
      </c>
      <c r="BU123" s="11">
        <v>0</v>
      </c>
      <c r="BV123" s="11">
        <v>0</v>
      </c>
      <c r="BW123" s="11">
        <v>0</v>
      </c>
      <c r="BX123" s="11">
        <v>0</v>
      </c>
      <c r="BY123" s="11">
        <v>0</v>
      </c>
      <c r="BZ123" s="11">
        <v>0</v>
      </c>
      <c r="CA123" s="11">
        <v>0</v>
      </c>
      <c r="CB123" s="11">
        <v>48.176270800641227</v>
      </c>
      <c r="CC123" s="11">
        <v>0</v>
      </c>
      <c r="CD123" s="11">
        <v>0</v>
      </c>
      <c r="CE123" s="11">
        <v>0</v>
      </c>
      <c r="CF123" s="11">
        <v>0</v>
      </c>
      <c r="CG123" s="11">
        <v>0</v>
      </c>
      <c r="CH123" s="11">
        <v>0</v>
      </c>
      <c r="CI123" s="11">
        <v>0</v>
      </c>
      <c r="CJ123" s="11">
        <v>0</v>
      </c>
      <c r="CK123" s="11">
        <v>0</v>
      </c>
      <c r="CL123" s="11">
        <v>51.704929199358766</v>
      </c>
      <c r="CM123" s="11">
        <v>0</v>
      </c>
      <c r="CN123" s="11">
        <v>0</v>
      </c>
      <c r="CO123" s="11">
        <v>0</v>
      </c>
      <c r="CP123" s="11">
        <v>0</v>
      </c>
      <c r="CQ123" s="11">
        <v>0</v>
      </c>
      <c r="CR123" s="11">
        <v>0</v>
      </c>
      <c r="CS123" s="11">
        <v>0</v>
      </c>
      <c r="CT123" s="11">
        <v>0</v>
      </c>
      <c r="CU123" s="11">
        <v>0</v>
      </c>
      <c r="CV123" s="11">
        <v>0</v>
      </c>
      <c r="CW123" s="11">
        <v>0</v>
      </c>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c r="DU123" s="11">
        <v>657.05833623115245</v>
      </c>
      <c r="DV123" s="11">
        <v>0</v>
      </c>
      <c r="DW123" s="11">
        <v>0</v>
      </c>
      <c r="DX123" s="11">
        <v>0</v>
      </c>
      <c r="DY123" s="11">
        <v>0</v>
      </c>
      <c r="DZ123" s="11">
        <v>0</v>
      </c>
      <c r="EA123" s="11">
        <v>0</v>
      </c>
      <c r="EB123" s="11">
        <v>0</v>
      </c>
      <c r="EC123" s="11">
        <v>0</v>
      </c>
      <c r="ED123" s="11">
        <v>0</v>
      </c>
      <c r="EE123" s="11">
        <v>385.98571859815161</v>
      </c>
      <c r="EF123" s="11">
        <v>0</v>
      </c>
      <c r="EG123" s="11">
        <v>0</v>
      </c>
      <c r="EH123" s="11">
        <v>0</v>
      </c>
      <c r="EI123" s="11">
        <v>0</v>
      </c>
      <c r="EJ123" s="11">
        <v>0</v>
      </c>
      <c r="EK123" s="11">
        <v>0</v>
      </c>
      <c r="EL123" s="11">
        <v>0</v>
      </c>
      <c r="EM123" s="11">
        <v>0</v>
      </c>
      <c r="EN123" s="11">
        <v>0</v>
      </c>
      <c r="EO123" s="11">
        <v>0</v>
      </c>
      <c r="EP123" s="11">
        <v>0</v>
      </c>
      <c r="EQ123" s="11">
        <v>0</v>
      </c>
      <c r="ER123" s="11">
        <v>0</v>
      </c>
      <c r="ES123" s="11">
        <v>0</v>
      </c>
      <c r="ET123" s="11">
        <v>0</v>
      </c>
      <c r="EU123" s="11">
        <v>0</v>
      </c>
      <c r="EV123" s="11">
        <v>0</v>
      </c>
      <c r="EW123" s="11">
        <v>0</v>
      </c>
      <c r="EX123" s="11">
        <v>0</v>
      </c>
      <c r="EY123" s="11">
        <v>0</v>
      </c>
      <c r="EZ123" s="11">
        <v>0</v>
      </c>
      <c r="FA123" s="11">
        <v>0</v>
      </c>
      <c r="FB123" s="11">
        <v>0</v>
      </c>
      <c r="FC123" s="11">
        <v>0</v>
      </c>
      <c r="FD123" s="11">
        <v>0</v>
      </c>
      <c r="FE123" s="11">
        <v>0</v>
      </c>
      <c r="FF123" s="11">
        <v>0</v>
      </c>
      <c r="FG123" s="11">
        <v>0</v>
      </c>
      <c r="FH123" s="11">
        <v>0</v>
      </c>
      <c r="FI123" s="11">
        <v>0</v>
      </c>
      <c r="FJ123" s="11">
        <v>300</v>
      </c>
      <c r="FK123" s="11">
        <v>26.917900000000003</v>
      </c>
      <c r="FL123" s="11">
        <v>0</v>
      </c>
      <c r="FM123" s="11">
        <v>0</v>
      </c>
      <c r="FN123" s="11">
        <v>0</v>
      </c>
      <c r="FO123" s="11">
        <v>0</v>
      </c>
      <c r="FP123" s="11">
        <v>0</v>
      </c>
      <c r="FQ123" s="11">
        <v>0</v>
      </c>
      <c r="FR123" s="11">
        <v>0</v>
      </c>
      <c r="FS123" s="11">
        <v>0</v>
      </c>
      <c r="FT123" s="11">
        <v>0</v>
      </c>
      <c r="FU123" s="11">
        <v>0</v>
      </c>
      <c r="FV123" s="11">
        <v>0</v>
      </c>
      <c r="FW123" s="11">
        <v>0</v>
      </c>
      <c r="FX123" s="11">
        <v>0</v>
      </c>
      <c r="FY123" s="11">
        <v>0</v>
      </c>
      <c r="FZ123" s="11">
        <v>0</v>
      </c>
      <c r="GA123" s="11">
        <v>0</v>
      </c>
      <c r="GB123" s="11">
        <v>0</v>
      </c>
      <c r="GC123" s="11">
        <v>0</v>
      </c>
      <c r="GD123" s="11">
        <v>0</v>
      </c>
      <c r="GE123" s="11">
        <v>0</v>
      </c>
      <c r="GF123" s="11">
        <v>0</v>
      </c>
      <c r="GG123" s="11">
        <v>0</v>
      </c>
      <c r="GH123" s="11">
        <v>0</v>
      </c>
      <c r="GI123" s="11">
        <v>0</v>
      </c>
      <c r="GJ123" s="11">
        <v>0</v>
      </c>
      <c r="GK123" s="11">
        <v>0</v>
      </c>
      <c r="GL123" s="11">
        <v>0</v>
      </c>
      <c r="GM123" s="11">
        <v>0</v>
      </c>
      <c r="GN123" s="11">
        <v>0</v>
      </c>
      <c r="GO123" s="11">
        <v>0</v>
      </c>
      <c r="GP123" s="11">
        <v>0</v>
      </c>
      <c r="GQ123" s="11">
        <v>57.594999999999999</v>
      </c>
      <c r="GR123" s="11">
        <v>25</v>
      </c>
      <c r="GS123" s="11">
        <v>0</v>
      </c>
      <c r="GT123" s="11">
        <v>0</v>
      </c>
      <c r="GU123" s="11">
        <v>0</v>
      </c>
      <c r="GV123" s="11">
        <v>0</v>
      </c>
      <c r="GW123" s="11">
        <v>0</v>
      </c>
      <c r="GX123" s="11">
        <v>20</v>
      </c>
      <c r="GY123" s="11">
        <v>0</v>
      </c>
      <c r="GZ123" s="11">
        <v>0</v>
      </c>
      <c r="HA123" s="11">
        <v>0</v>
      </c>
      <c r="HB123" s="11">
        <v>0</v>
      </c>
      <c r="HC123" s="11">
        <v>0</v>
      </c>
      <c r="HD123" s="11">
        <v>0</v>
      </c>
      <c r="HE123" s="11">
        <v>0</v>
      </c>
      <c r="HF123" s="11">
        <v>0</v>
      </c>
      <c r="HG123" s="11">
        <v>6.3192319015441673E-2</v>
      </c>
      <c r="HH123" s="11">
        <v>0</v>
      </c>
      <c r="HI123" s="11">
        <v>12.635725372772777</v>
      </c>
      <c r="HJ123" s="11">
        <v>0</v>
      </c>
      <c r="HK123" s="11">
        <v>0</v>
      </c>
      <c r="HL123" s="11">
        <v>0</v>
      </c>
      <c r="HM123" s="11">
        <v>0</v>
      </c>
      <c r="HN123" s="11">
        <v>0</v>
      </c>
      <c r="HO123" s="11">
        <v>0</v>
      </c>
      <c r="HP123" s="11">
        <v>0</v>
      </c>
      <c r="HQ123" s="11">
        <v>7.3509292149599708E-3</v>
      </c>
      <c r="HR123" s="11">
        <v>0</v>
      </c>
      <c r="HS123" s="11">
        <v>1.4698672915015061</v>
      </c>
      <c r="HT123" s="11">
        <v>0</v>
      </c>
      <c r="HU123" s="11">
        <v>0</v>
      </c>
      <c r="HV123" s="11">
        <v>0</v>
      </c>
      <c r="HW123" s="11">
        <v>0</v>
      </c>
      <c r="HX123" s="11">
        <v>0</v>
      </c>
      <c r="HY123" s="11">
        <v>0</v>
      </c>
      <c r="HZ123" s="11">
        <v>0</v>
      </c>
      <c r="IA123" s="11">
        <v>0</v>
      </c>
      <c r="IB123" s="11">
        <v>0</v>
      </c>
      <c r="IC123" s="11">
        <v>0</v>
      </c>
      <c r="ID123" s="11">
        <v>0</v>
      </c>
      <c r="IE123" s="11">
        <v>0</v>
      </c>
      <c r="IF123" s="11">
        <v>0</v>
      </c>
      <c r="IG123" s="11">
        <v>0</v>
      </c>
      <c r="IH123" s="11">
        <v>0</v>
      </c>
      <c r="II123" s="11">
        <v>0</v>
      </c>
      <c r="IJ123" s="11">
        <v>0</v>
      </c>
      <c r="IK123" s="11">
        <v>0</v>
      </c>
      <c r="IL123" s="11">
        <v>0</v>
      </c>
      <c r="IM123" s="11">
        <v>0</v>
      </c>
      <c r="IN123" s="11">
        <v>0</v>
      </c>
      <c r="IO123" s="11">
        <v>0</v>
      </c>
      <c r="IP123" s="11">
        <v>0</v>
      </c>
      <c r="IQ123" s="11">
        <v>0</v>
      </c>
      <c r="IR123" s="11">
        <v>100</v>
      </c>
      <c r="IS123" s="11">
        <v>0</v>
      </c>
      <c r="IT123" s="11">
        <v>0</v>
      </c>
      <c r="IU123" s="11">
        <v>0</v>
      </c>
      <c r="IV123" s="11">
        <v>0</v>
      </c>
      <c r="IW123" s="11">
        <v>0</v>
      </c>
      <c r="IX123" s="11">
        <v>0</v>
      </c>
      <c r="IY123" s="11">
        <v>0</v>
      </c>
      <c r="IZ123" s="11">
        <v>0</v>
      </c>
      <c r="JA123" s="11">
        <v>0</v>
      </c>
      <c r="JB123" s="11">
        <v>0</v>
      </c>
      <c r="JC123" s="11">
        <v>0</v>
      </c>
      <c r="JD123" s="11">
        <v>0</v>
      </c>
      <c r="JE123" s="11">
        <v>0</v>
      </c>
      <c r="JF123" s="11">
        <v>31.999995366329738</v>
      </c>
      <c r="JG123" s="11">
        <v>0</v>
      </c>
      <c r="JH123" s="11">
        <v>0</v>
      </c>
      <c r="JI123" s="11">
        <v>0</v>
      </c>
      <c r="JJ123" s="11">
        <v>0</v>
      </c>
      <c r="JK123" s="11">
        <v>0</v>
      </c>
      <c r="JL123" s="11">
        <v>0</v>
      </c>
      <c r="JM123" s="11">
        <v>0</v>
      </c>
      <c r="JN123" s="11">
        <v>0</v>
      </c>
      <c r="JO123" s="11">
        <v>0</v>
      </c>
      <c r="JP123" s="11">
        <v>0</v>
      </c>
      <c r="JQ123" s="11">
        <v>0</v>
      </c>
      <c r="JR123" s="11">
        <v>0</v>
      </c>
      <c r="JS123" s="11">
        <v>0</v>
      </c>
      <c r="JT123" s="11">
        <v>0</v>
      </c>
      <c r="JU123" s="11">
        <v>0</v>
      </c>
      <c r="JV123" s="11">
        <v>0</v>
      </c>
      <c r="JW123" s="11">
        <v>0</v>
      </c>
      <c r="JX123" s="11">
        <v>0</v>
      </c>
      <c r="JY123" s="11">
        <v>0</v>
      </c>
      <c r="JZ123" s="11">
        <v>0</v>
      </c>
      <c r="KA123" s="11">
        <v>0</v>
      </c>
      <c r="KB123" s="11">
        <v>0</v>
      </c>
      <c r="KC123" s="11">
        <v>0</v>
      </c>
      <c r="KD123" s="11">
        <v>0</v>
      </c>
      <c r="KE123" s="11">
        <v>0</v>
      </c>
      <c r="KF123" s="11">
        <v>0</v>
      </c>
      <c r="KG123" s="11">
        <v>0</v>
      </c>
      <c r="KH123" s="11">
        <v>0</v>
      </c>
      <c r="KI123" s="11">
        <v>0</v>
      </c>
      <c r="KJ123" s="11">
        <v>0</v>
      </c>
      <c r="KK123" s="11">
        <v>0</v>
      </c>
      <c r="KL123" s="11">
        <v>0</v>
      </c>
      <c r="KM123" s="11">
        <v>0</v>
      </c>
      <c r="KN123" s="11">
        <v>0</v>
      </c>
      <c r="KO123" s="11">
        <v>0</v>
      </c>
      <c r="KP123" s="11">
        <v>0</v>
      </c>
      <c r="KQ123" s="11">
        <v>0</v>
      </c>
      <c r="KR123" s="11">
        <v>0</v>
      </c>
      <c r="KS123" s="11">
        <v>0</v>
      </c>
      <c r="KT123" s="11">
        <v>0</v>
      </c>
      <c r="KU123" s="11">
        <v>0</v>
      </c>
      <c r="KV123" s="11">
        <v>0</v>
      </c>
      <c r="KW123" s="11">
        <v>0</v>
      </c>
      <c r="KX123" s="11">
        <v>0</v>
      </c>
      <c r="KY123" s="11">
        <v>0</v>
      </c>
      <c r="KZ123" s="11">
        <v>0</v>
      </c>
      <c r="LA123" s="11">
        <v>0</v>
      </c>
      <c r="LB123" s="11">
        <v>0</v>
      </c>
      <c r="LC123" s="11">
        <v>0</v>
      </c>
      <c r="LD123" s="11">
        <v>0</v>
      </c>
      <c r="LE123" s="11">
        <v>0</v>
      </c>
      <c r="LF123" s="11">
        <v>0</v>
      </c>
      <c r="LG123" s="11">
        <v>0</v>
      </c>
      <c r="LH123" s="11">
        <v>0</v>
      </c>
      <c r="LI123" s="11">
        <v>0</v>
      </c>
      <c r="LJ123" s="11">
        <v>0</v>
      </c>
      <c r="LK123" s="11">
        <v>0</v>
      </c>
      <c r="LL123" s="11">
        <v>0</v>
      </c>
      <c r="LM123" s="11">
        <v>0</v>
      </c>
      <c r="LN123" s="11">
        <v>0</v>
      </c>
      <c r="LO123" s="11">
        <v>0</v>
      </c>
      <c r="LP123" s="11">
        <v>0</v>
      </c>
      <c r="LQ123" s="11">
        <v>0</v>
      </c>
      <c r="LR123" s="11">
        <v>0</v>
      </c>
      <c r="LS123" s="11">
        <v>0</v>
      </c>
      <c r="LT123" s="11">
        <v>0</v>
      </c>
      <c r="LU123" s="11">
        <v>0</v>
      </c>
      <c r="LV123" s="11">
        <v>0</v>
      </c>
      <c r="LW123" s="11">
        <v>0</v>
      </c>
      <c r="LX123" s="11">
        <v>0</v>
      </c>
      <c r="LY123" s="11">
        <v>0</v>
      </c>
      <c r="LZ123" s="11">
        <v>0</v>
      </c>
      <c r="MA123" s="11">
        <v>0</v>
      </c>
      <c r="MB123" s="11">
        <v>0</v>
      </c>
      <c r="MC123" s="11">
        <v>0</v>
      </c>
      <c r="MD123" s="11">
        <v>0</v>
      </c>
      <c r="ME123" s="11">
        <v>0</v>
      </c>
      <c r="MF123" s="11">
        <v>0</v>
      </c>
      <c r="MG123" s="11">
        <v>0</v>
      </c>
      <c r="MH123" s="11">
        <v>0</v>
      </c>
      <c r="MI123" s="11">
        <v>0</v>
      </c>
      <c r="MJ123" s="11">
        <v>0</v>
      </c>
      <c r="MK123" s="11">
        <v>0</v>
      </c>
      <c r="ML123" s="11">
        <v>0</v>
      </c>
      <c r="MM123" s="11">
        <v>0</v>
      </c>
      <c r="MN123" s="11">
        <v>0</v>
      </c>
      <c r="MO123" s="11">
        <v>0</v>
      </c>
      <c r="MP123" s="11">
        <v>0</v>
      </c>
      <c r="MQ123" s="11">
        <v>0</v>
      </c>
      <c r="MR123" s="11">
        <v>150.97919090840583</v>
      </c>
      <c r="MS123" s="11">
        <v>0</v>
      </c>
      <c r="MT123" s="11">
        <v>0</v>
      </c>
      <c r="MU123" s="11">
        <v>0</v>
      </c>
      <c r="MV123" s="11">
        <v>0</v>
      </c>
      <c r="MW123" s="11">
        <v>0</v>
      </c>
      <c r="MX123" s="11">
        <v>0</v>
      </c>
      <c r="MY123" s="11">
        <v>0</v>
      </c>
      <c r="MZ123" s="11">
        <v>0</v>
      </c>
      <c r="NA123" s="11">
        <v>0</v>
      </c>
      <c r="NB123" s="11">
        <v>0</v>
      </c>
      <c r="NC123" s="11">
        <v>0</v>
      </c>
      <c r="ND123" s="11">
        <v>0</v>
      </c>
      <c r="NE123" s="11">
        <v>0</v>
      </c>
      <c r="NF123" s="11">
        <v>0</v>
      </c>
      <c r="NG123" s="11">
        <v>0</v>
      </c>
      <c r="NH123" s="11">
        <v>0</v>
      </c>
      <c r="NI123" s="11">
        <v>0</v>
      </c>
      <c r="NJ123" s="11">
        <v>0</v>
      </c>
      <c r="NK123" s="11">
        <v>0</v>
      </c>
      <c r="NL123" s="11">
        <v>0</v>
      </c>
      <c r="NM123" s="11">
        <v>0</v>
      </c>
      <c r="NN123" s="11">
        <v>0</v>
      </c>
      <c r="NO123" s="11">
        <v>0</v>
      </c>
      <c r="NP123" s="11">
        <v>0</v>
      </c>
      <c r="NQ123" s="11">
        <v>0</v>
      </c>
      <c r="NR123" s="11">
        <v>0</v>
      </c>
      <c r="NS123" s="11">
        <v>0</v>
      </c>
      <c r="NT123" s="11">
        <v>0</v>
      </c>
      <c r="NU123" s="11">
        <v>0</v>
      </c>
      <c r="NV123" s="11">
        <v>0</v>
      </c>
      <c r="NW123" s="11">
        <v>0</v>
      </c>
      <c r="NX123" s="11">
        <v>0</v>
      </c>
      <c r="NY123" s="11">
        <v>0</v>
      </c>
      <c r="NZ123" s="11">
        <v>0</v>
      </c>
      <c r="OA123" s="11">
        <v>0</v>
      </c>
      <c r="OB123" s="11">
        <v>0</v>
      </c>
      <c r="OC123" s="11">
        <v>0</v>
      </c>
      <c r="OD123" s="11">
        <v>0</v>
      </c>
      <c r="OE123" s="11">
        <v>-461.3649258826058</v>
      </c>
      <c r="OF123" s="11">
        <v>0</v>
      </c>
      <c r="OG123" s="11">
        <v>0</v>
      </c>
      <c r="OH123" s="11">
        <v>410.62993070702868</v>
      </c>
      <c r="OI123" s="11">
        <v>0</v>
      </c>
      <c r="OJ123" s="11">
        <v>0</v>
      </c>
      <c r="OK123" s="11">
        <v>0</v>
      </c>
      <c r="OL123" s="11">
        <v>0</v>
      </c>
      <c r="OM123" s="11">
        <v>0</v>
      </c>
      <c r="ON123" s="11">
        <v>0</v>
      </c>
      <c r="OO123" s="11">
        <v>23.86197383755373</v>
      </c>
      <c r="OP123" s="11">
        <v>0</v>
      </c>
      <c r="OQ123" s="11">
        <v>0</v>
      </c>
      <c r="OR123" s="11">
        <v>255.16484794312518</v>
      </c>
      <c r="OS123" s="11">
        <v>0</v>
      </c>
      <c r="OT123" s="11">
        <v>0</v>
      </c>
      <c r="OU123" s="11">
        <v>0</v>
      </c>
      <c r="OV123" s="11">
        <v>0</v>
      </c>
      <c r="OW123" s="11">
        <v>0</v>
      </c>
      <c r="OX123" s="11">
        <v>0</v>
      </c>
      <c r="OY123" s="11">
        <v>14.827796199362654</v>
      </c>
      <c r="OZ123" s="11">
        <v>0</v>
      </c>
      <c r="PA123" s="11">
        <v>0</v>
      </c>
      <c r="PB123" s="11">
        <v>191.93315806070675</v>
      </c>
      <c r="PC123" s="11">
        <v>0.21671219760944521</v>
      </c>
      <c r="PD123" s="11">
        <v>37.776969803421188</v>
      </c>
      <c r="PE123" s="11">
        <v>0</v>
      </c>
      <c r="PF123" s="11">
        <v>0</v>
      </c>
      <c r="PG123" s="11">
        <v>0</v>
      </c>
      <c r="PH123" s="11">
        <v>315.53854981500501</v>
      </c>
      <c r="PI123" s="11">
        <v>0</v>
      </c>
      <c r="PJ123" s="11">
        <v>0</v>
      </c>
      <c r="PK123" s="11">
        <v>0</v>
      </c>
      <c r="PL123" s="11">
        <v>35.320652628717262</v>
      </c>
      <c r="PM123" s="11">
        <v>3.9880635162310642E-2</v>
      </c>
      <c r="PN123" s="11">
        <v>6.9519370247122794</v>
      </c>
      <c r="PO123" s="11">
        <v>0</v>
      </c>
      <c r="PP123" s="11">
        <v>0</v>
      </c>
      <c r="PQ123" s="11">
        <v>0</v>
      </c>
      <c r="PR123" s="11">
        <v>58.067233518139261</v>
      </c>
      <c r="PS123" s="11">
        <v>0</v>
      </c>
      <c r="PT123" s="11">
        <v>0</v>
      </c>
      <c r="PU123" s="11">
        <v>0</v>
      </c>
      <c r="PV123" s="11">
        <v>173.80849405564177</v>
      </c>
      <c r="PW123" s="11">
        <v>0</v>
      </c>
      <c r="PX123" s="11">
        <v>0</v>
      </c>
      <c r="PY123" s="11">
        <v>0</v>
      </c>
      <c r="PZ123" s="11">
        <v>0</v>
      </c>
      <c r="QA123" s="11">
        <v>0</v>
      </c>
      <c r="QB123" s="11">
        <v>0</v>
      </c>
      <c r="QC123" s="11">
        <v>0</v>
      </c>
      <c r="QD123" s="11">
        <v>0</v>
      </c>
      <c r="QE123" s="11">
        <v>0</v>
      </c>
      <c r="QF123" s="11">
        <v>25.418706635119129</v>
      </c>
      <c r="QG123" s="11">
        <v>0</v>
      </c>
      <c r="QH123" s="11">
        <v>0</v>
      </c>
      <c r="QI123" s="11">
        <v>0</v>
      </c>
      <c r="QJ123" s="11">
        <v>0</v>
      </c>
      <c r="QK123" s="11">
        <v>0</v>
      </c>
      <c r="QL123" s="11">
        <v>0</v>
      </c>
      <c r="QM123" s="11">
        <v>0</v>
      </c>
      <c r="QN123" s="11">
        <v>0</v>
      </c>
      <c r="QO123" s="11">
        <v>0</v>
      </c>
      <c r="QP123" s="11">
        <v>132.72915511413018</v>
      </c>
      <c r="QQ123" s="11">
        <v>0</v>
      </c>
      <c r="QR123" s="11">
        <v>56.653123524504636</v>
      </c>
      <c r="QS123" s="11">
        <v>0</v>
      </c>
      <c r="QT123" s="11">
        <v>0</v>
      </c>
      <c r="QU123" s="11">
        <v>0</v>
      </c>
      <c r="QV123" s="11">
        <v>0</v>
      </c>
      <c r="QW123" s="11">
        <v>188.6318783270404</v>
      </c>
      <c r="QX123" s="11">
        <v>0</v>
      </c>
      <c r="QY123" s="11">
        <v>0</v>
      </c>
      <c r="QZ123" s="11">
        <v>3.792127726087601</v>
      </c>
      <c r="RA123" s="11">
        <v>0</v>
      </c>
      <c r="RB123" s="11">
        <v>1.6186035411888835</v>
      </c>
      <c r="RC123" s="11">
        <v>0</v>
      </c>
      <c r="RD123" s="11">
        <v>0</v>
      </c>
      <c r="RE123" s="11">
        <v>0</v>
      </c>
      <c r="RF123" s="11">
        <v>0</v>
      </c>
      <c r="RG123" s="11">
        <v>5.3892920151030266</v>
      </c>
      <c r="RH123" s="11">
        <v>0</v>
      </c>
      <c r="RI123" s="11">
        <v>0</v>
      </c>
      <c r="RJ123" s="11">
        <v>71.749148694665152</v>
      </c>
      <c r="RK123" s="11">
        <v>0</v>
      </c>
      <c r="RL123" s="11">
        <v>0</v>
      </c>
      <c r="RM123" s="11">
        <v>0</v>
      </c>
      <c r="RN123" s="11">
        <v>0</v>
      </c>
      <c r="RO123" s="11">
        <v>0</v>
      </c>
      <c r="RP123" s="11">
        <v>0</v>
      </c>
      <c r="RQ123" s="11">
        <v>1088.913598183882</v>
      </c>
      <c r="RR123" s="11">
        <v>0</v>
      </c>
      <c r="RS123" s="11">
        <v>0</v>
      </c>
      <c r="RT123" s="11">
        <v>81.796363140237034</v>
      </c>
      <c r="RU123" s="11">
        <v>0</v>
      </c>
      <c r="RV123" s="11">
        <v>0</v>
      </c>
      <c r="RW123" s="11">
        <v>0</v>
      </c>
      <c r="RX123" s="11">
        <v>0</v>
      </c>
      <c r="RY123" s="11">
        <v>0</v>
      </c>
      <c r="RZ123" s="11">
        <v>0</v>
      </c>
      <c r="SA123" s="11">
        <v>0</v>
      </c>
      <c r="SB123" s="11">
        <v>0</v>
      </c>
      <c r="SC123" s="11">
        <v>0</v>
      </c>
      <c r="SD123" s="11">
        <v>92.592293160616236</v>
      </c>
      <c r="SE123" s="11">
        <v>0</v>
      </c>
      <c r="SF123" s="11">
        <v>0</v>
      </c>
      <c r="SG123" s="11">
        <v>0</v>
      </c>
      <c r="SH123" s="11">
        <v>0</v>
      </c>
      <c r="SI123" s="11">
        <v>0</v>
      </c>
      <c r="SJ123" s="11">
        <v>0</v>
      </c>
      <c r="SK123" s="11">
        <v>0</v>
      </c>
      <c r="SL123" s="11">
        <v>0</v>
      </c>
      <c r="SM123" s="11">
        <v>0</v>
      </c>
      <c r="SN123" s="11">
        <v>0</v>
      </c>
      <c r="SO123" s="11">
        <v>0</v>
      </c>
      <c r="SP123" s="11">
        <v>0</v>
      </c>
      <c r="SQ123" s="11">
        <v>0</v>
      </c>
      <c r="SR123" s="11">
        <v>0</v>
      </c>
      <c r="SS123" s="11">
        <v>0</v>
      </c>
      <c r="ST123" s="11">
        <v>0</v>
      </c>
      <c r="SU123" s="11">
        <v>0</v>
      </c>
      <c r="SV123" s="11">
        <v>0</v>
      </c>
      <c r="SW123" s="11">
        <v>0</v>
      </c>
      <c r="SX123" s="11">
        <v>72.449821357032263</v>
      </c>
      <c r="SY123" s="11">
        <v>0</v>
      </c>
      <c r="SZ123" s="11">
        <v>0</v>
      </c>
      <c r="TA123" s="11">
        <v>0</v>
      </c>
      <c r="TB123" s="11">
        <v>0</v>
      </c>
      <c r="TC123" s="11">
        <v>0</v>
      </c>
      <c r="TD123" s="11">
        <v>0</v>
      </c>
      <c r="TE123" s="11">
        <v>0</v>
      </c>
      <c r="TF123" s="11">
        <v>0</v>
      </c>
      <c r="TG123" s="11">
        <v>0</v>
      </c>
      <c r="TH123" s="11">
        <v>1.0505130567478547</v>
      </c>
      <c r="TI123" s="11">
        <v>0</v>
      </c>
      <c r="TJ123" s="11">
        <v>0</v>
      </c>
      <c r="TK123" s="11">
        <v>0</v>
      </c>
      <c r="TL123" s="11">
        <v>0</v>
      </c>
      <c r="TM123" s="11">
        <v>0</v>
      </c>
      <c r="TN123" s="11">
        <v>0</v>
      </c>
      <c r="TO123" s="11">
        <v>0</v>
      </c>
      <c r="TP123" s="11">
        <v>0</v>
      </c>
      <c r="TQ123" s="11">
        <v>0</v>
      </c>
      <c r="TR123" s="11">
        <v>0</v>
      </c>
      <c r="TS123" s="11">
        <v>0</v>
      </c>
      <c r="TT123" s="11">
        <v>0</v>
      </c>
      <c r="TU123" s="11">
        <v>0</v>
      </c>
      <c r="TV123" s="11">
        <v>0</v>
      </c>
      <c r="TW123" s="11">
        <v>0</v>
      </c>
      <c r="TX123" s="11">
        <v>0</v>
      </c>
      <c r="TY123" s="11">
        <v>0</v>
      </c>
      <c r="TZ123" s="11">
        <v>0</v>
      </c>
      <c r="UA123" s="11">
        <v>0</v>
      </c>
      <c r="UB123" s="11">
        <v>0</v>
      </c>
      <c r="UC123" s="11">
        <v>0</v>
      </c>
      <c r="UD123" s="11">
        <v>0</v>
      </c>
      <c r="UE123" s="11">
        <v>0</v>
      </c>
      <c r="UF123" s="11">
        <v>0</v>
      </c>
      <c r="UG123" s="11">
        <v>0</v>
      </c>
      <c r="UH123" s="11">
        <v>0</v>
      </c>
      <c r="UI123" s="11">
        <v>0</v>
      </c>
      <c r="UJ123" s="11">
        <v>0</v>
      </c>
      <c r="UK123" s="11">
        <v>0</v>
      </c>
      <c r="UL123" s="11">
        <v>0</v>
      </c>
      <c r="UM123" s="11">
        <v>0</v>
      </c>
      <c r="UN123" s="11">
        <v>0</v>
      </c>
      <c r="UO123" s="11">
        <v>0</v>
      </c>
      <c r="UP123" s="11">
        <v>0</v>
      </c>
      <c r="UQ123" s="11">
        <v>0</v>
      </c>
      <c r="UR123" s="11">
        <v>0</v>
      </c>
      <c r="US123" s="11">
        <v>0</v>
      </c>
      <c r="UT123" s="11">
        <v>0</v>
      </c>
      <c r="UU123" s="11">
        <v>0</v>
      </c>
      <c r="UV123" s="11">
        <v>0</v>
      </c>
      <c r="UW123" s="11">
        <v>0</v>
      </c>
      <c r="UX123" s="11">
        <v>0</v>
      </c>
      <c r="UY123" s="11">
        <v>0</v>
      </c>
      <c r="UZ123" s="11">
        <v>0</v>
      </c>
      <c r="VA123" s="11">
        <v>0</v>
      </c>
      <c r="VB123" s="11">
        <v>0</v>
      </c>
      <c r="VC123" s="11">
        <v>0</v>
      </c>
      <c r="VD123" s="11">
        <v>0</v>
      </c>
      <c r="VE123" s="11">
        <v>0</v>
      </c>
      <c r="VF123" s="11">
        <v>0</v>
      </c>
      <c r="VG123" s="11">
        <v>0</v>
      </c>
      <c r="VH123" s="11">
        <v>0</v>
      </c>
      <c r="VI123" s="11">
        <v>0</v>
      </c>
      <c r="VJ123" s="11">
        <v>0</v>
      </c>
      <c r="VK123" s="11">
        <v>0</v>
      </c>
      <c r="VL123" s="11">
        <v>0</v>
      </c>
      <c r="VM123" s="11">
        <v>0</v>
      </c>
      <c r="VN123" s="11">
        <v>0</v>
      </c>
      <c r="VO123" s="11">
        <v>0</v>
      </c>
      <c r="VP123" s="11">
        <v>0</v>
      </c>
      <c r="VQ123" s="11">
        <v>0</v>
      </c>
      <c r="VR123" s="11">
        <v>0</v>
      </c>
      <c r="VS123" s="11">
        <v>0</v>
      </c>
      <c r="VT123" s="11">
        <v>0</v>
      </c>
      <c r="VU123" s="11">
        <v>0</v>
      </c>
      <c r="VV123" s="11">
        <v>0</v>
      </c>
      <c r="VW123" s="11">
        <v>0</v>
      </c>
      <c r="VX123" s="11">
        <v>0</v>
      </c>
      <c r="VY123" s="11">
        <v>0</v>
      </c>
      <c r="VZ123" s="11">
        <v>0</v>
      </c>
      <c r="WA123" s="11">
        <v>0</v>
      </c>
      <c r="WB123" s="11">
        <v>0</v>
      </c>
      <c r="WC123" s="11">
        <v>0</v>
      </c>
      <c r="WD123" s="11">
        <v>0</v>
      </c>
      <c r="WE123" s="11">
        <v>0</v>
      </c>
      <c r="WF123" s="11">
        <v>0</v>
      </c>
      <c r="WG123" s="11">
        <v>0</v>
      </c>
      <c r="WH123" s="11">
        <v>0</v>
      </c>
      <c r="WI123" s="11">
        <v>0</v>
      </c>
      <c r="WJ123" s="11">
        <v>0</v>
      </c>
      <c r="WK123" s="11">
        <v>0</v>
      </c>
      <c r="WL123" s="11">
        <v>0</v>
      </c>
      <c r="WM123" s="11">
        <v>0</v>
      </c>
      <c r="WN123" s="11">
        <v>0</v>
      </c>
      <c r="WO123" s="11">
        <v>0</v>
      </c>
      <c r="WP123" s="11">
        <v>0</v>
      </c>
      <c r="WQ123" s="11">
        <v>0</v>
      </c>
      <c r="WR123" s="11">
        <v>0</v>
      </c>
      <c r="WS123" s="11">
        <v>0</v>
      </c>
      <c r="WT123" s="11">
        <v>10.686383095576424</v>
      </c>
      <c r="WU123" s="11">
        <v>0</v>
      </c>
      <c r="WV123" s="11">
        <v>0</v>
      </c>
      <c r="WW123" s="11">
        <v>0</v>
      </c>
      <c r="WX123" s="11">
        <v>0</v>
      </c>
      <c r="WY123" s="11">
        <v>0</v>
      </c>
      <c r="WZ123" s="11">
        <v>0</v>
      </c>
      <c r="XA123" s="11">
        <v>0</v>
      </c>
      <c r="XB123" s="11">
        <v>0</v>
      </c>
      <c r="XC123" s="11">
        <v>0</v>
      </c>
      <c r="XD123" s="11">
        <v>19.695908213680042</v>
      </c>
      <c r="XE123" s="11">
        <v>0</v>
      </c>
      <c r="XF123" s="11">
        <v>0</v>
      </c>
      <c r="XG123" s="11">
        <v>0</v>
      </c>
      <c r="XH123" s="11">
        <v>0</v>
      </c>
      <c r="XI123" s="11">
        <v>0</v>
      </c>
      <c r="XJ123" s="11">
        <v>0</v>
      </c>
      <c r="XK123" s="11">
        <v>0</v>
      </c>
      <c r="XL123" s="11">
        <v>0</v>
      </c>
      <c r="XM123" s="11">
        <v>0</v>
      </c>
      <c r="XN123" s="11">
        <v>30</v>
      </c>
      <c r="XO123" s="11">
        <v>25</v>
      </c>
      <c r="XP123" s="11">
        <v>55</v>
      </c>
    </row>
    <row r="124" spans="1:640">
      <c r="A124" s="6">
        <v>508</v>
      </c>
      <c r="B124" s="3" t="s">
        <v>241</v>
      </c>
      <c r="C124" s="8">
        <f t="shared" si="13"/>
        <v>368.60985032652297</v>
      </c>
      <c r="D124" s="8">
        <f t="shared" si="14"/>
        <v>20010.58972826822</v>
      </c>
      <c r="E124" s="60">
        <f t="shared" si="17"/>
        <v>20379.199578594744</v>
      </c>
      <c r="F124" s="9">
        <f t="shared" si="15"/>
        <v>61.878348645446543</v>
      </c>
      <c r="G124" s="9">
        <f t="shared" si="16"/>
        <v>13956.588046827643</v>
      </c>
      <c r="H124" s="9">
        <f t="shared" si="18"/>
        <v>14018.46639547309</v>
      </c>
      <c r="I124" s="10">
        <f t="shared" si="19"/>
        <v>430.4881989719695</v>
      </c>
      <c r="J124" s="10">
        <f t="shared" si="20"/>
        <v>33967.177775095864</v>
      </c>
      <c r="K124" s="10">
        <f t="shared" si="21"/>
        <v>34397.66597406783</v>
      </c>
      <c r="L124" s="57">
        <v>137.3913066132919</v>
      </c>
      <c r="M124" s="57">
        <v>1.5760887098868744E-2</v>
      </c>
      <c r="N124" s="57">
        <v>231.20278282613222</v>
      </c>
      <c r="O124" s="57">
        <v>0</v>
      </c>
      <c r="P124" s="57">
        <v>0</v>
      </c>
      <c r="Q124" s="57">
        <v>0</v>
      </c>
      <c r="R124" s="57">
        <v>19748.824178533105</v>
      </c>
      <c r="S124" s="57">
        <v>261.76554973511674</v>
      </c>
      <c r="T124" s="57">
        <v>0</v>
      </c>
      <c r="U124" s="58">
        <v>30.928203680532377</v>
      </c>
      <c r="V124" s="58">
        <v>2.9004098299862282E-3</v>
      </c>
      <c r="W124" s="58">
        <v>30.947244555084179</v>
      </c>
      <c r="X124" s="58">
        <v>0</v>
      </c>
      <c r="Y124" s="58">
        <v>0</v>
      </c>
      <c r="Z124" s="58">
        <v>0</v>
      </c>
      <c r="AA124" s="58">
        <v>13956.581499038932</v>
      </c>
      <c r="AB124" s="58">
        <v>6.5477887103453977E-3</v>
      </c>
      <c r="AC124" s="58">
        <v>0</v>
      </c>
      <c r="AD124" s="59">
        <f t="shared" si="24"/>
        <v>168.31951029382429</v>
      </c>
      <c r="AE124" s="59">
        <f t="shared" si="24"/>
        <v>1.8661296928854973E-2</v>
      </c>
      <c r="AF124" s="59">
        <f t="shared" si="24"/>
        <v>262.15002738121638</v>
      </c>
      <c r="AG124" s="59">
        <f t="shared" si="23"/>
        <v>0</v>
      </c>
      <c r="AH124" s="59">
        <f t="shared" si="23"/>
        <v>0</v>
      </c>
      <c r="AI124" s="59">
        <f t="shared" si="23"/>
        <v>0</v>
      </c>
      <c r="AJ124" s="59">
        <f t="shared" si="22"/>
        <v>33705.405677572038</v>
      </c>
      <c r="AK124" s="59">
        <f t="shared" si="22"/>
        <v>261.77209752382709</v>
      </c>
      <c r="AL124" s="59">
        <f t="shared" si="22"/>
        <v>0</v>
      </c>
      <c r="AM124" s="11">
        <v>0</v>
      </c>
      <c r="AN124" s="11">
        <v>0</v>
      </c>
      <c r="AO124" s="11">
        <v>132.83561709805667</v>
      </c>
      <c r="AP124" s="11">
        <v>0</v>
      </c>
      <c r="AQ124" s="11">
        <v>0</v>
      </c>
      <c r="AR124" s="11">
        <v>0</v>
      </c>
      <c r="AS124" s="11">
        <v>12304.553589266819</v>
      </c>
      <c r="AT124" s="11">
        <v>0</v>
      </c>
      <c r="AU124" s="11">
        <v>0</v>
      </c>
      <c r="AV124" s="11">
        <v>0</v>
      </c>
      <c r="AW124" s="11">
        <v>0</v>
      </c>
      <c r="AX124" s="11">
        <v>0</v>
      </c>
      <c r="AY124" s="11">
        <v>9.6283829019433007</v>
      </c>
      <c r="AZ124" s="11">
        <v>0</v>
      </c>
      <c r="BA124" s="11">
        <v>0</v>
      </c>
      <c r="BB124" s="11">
        <v>0</v>
      </c>
      <c r="BC124" s="11">
        <v>891.87641073317923</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3.6175179213386426</v>
      </c>
      <c r="CD124" s="11">
        <v>0</v>
      </c>
      <c r="CE124" s="11">
        <v>0</v>
      </c>
      <c r="CF124" s="11">
        <v>0</v>
      </c>
      <c r="CG124" s="11">
        <v>4242.9071845438248</v>
      </c>
      <c r="CH124" s="11">
        <v>0</v>
      </c>
      <c r="CI124" s="11">
        <v>0</v>
      </c>
      <c r="CJ124" s="11">
        <v>0</v>
      </c>
      <c r="CK124" s="11">
        <v>0</v>
      </c>
      <c r="CL124" s="11">
        <v>0</v>
      </c>
      <c r="CM124" s="11">
        <v>3.8824820786613574</v>
      </c>
      <c r="CN124" s="11">
        <v>0</v>
      </c>
      <c r="CO124" s="11">
        <v>0</v>
      </c>
      <c r="CP124" s="11">
        <v>0</v>
      </c>
      <c r="CQ124" s="11">
        <v>4553.6778154561753</v>
      </c>
      <c r="CR124" s="11">
        <v>0</v>
      </c>
      <c r="CS124" s="11">
        <v>0</v>
      </c>
      <c r="CT124" s="11">
        <v>0</v>
      </c>
      <c r="CU124" s="11">
        <v>0</v>
      </c>
      <c r="CV124" s="11">
        <v>0</v>
      </c>
      <c r="CW124" s="11">
        <v>0</v>
      </c>
      <c r="CX124" s="11">
        <v>0</v>
      </c>
      <c r="CY124" s="11">
        <v>0</v>
      </c>
      <c r="CZ124" s="11">
        <v>0</v>
      </c>
      <c r="DA124" s="11">
        <v>254.28907616380803</v>
      </c>
      <c r="DB124" s="11">
        <v>0</v>
      </c>
      <c r="DC124" s="11">
        <v>0</v>
      </c>
      <c r="DD124" s="11">
        <v>0</v>
      </c>
      <c r="DE124" s="11">
        <v>0</v>
      </c>
      <c r="DF124" s="11">
        <v>0</v>
      </c>
      <c r="DG124" s="11">
        <v>0</v>
      </c>
      <c r="DH124" s="11">
        <v>0</v>
      </c>
      <c r="DI124" s="11">
        <v>0</v>
      </c>
      <c r="DJ124" s="11">
        <v>0</v>
      </c>
      <c r="DK124" s="11">
        <v>7745.7109238361909</v>
      </c>
      <c r="DL124" s="11">
        <v>0</v>
      </c>
      <c r="DM124" s="11">
        <v>0</v>
      </c>
      <c r="DN124" s="11">
        <v>0</v>
      </c>
      <c r="DO124" s="11">
        <v>0</v>
      </c>
      <c r="DP124" s="11">
        <v>0</v>
      </c>
      <c r="DQ124" s="11">
        <v>0</v>
      </c>
      <c r="DR124" s="11">
        <v>0</v>
      </c>
      <c r="DS124" s="11">
        <v>0</v>
      </c>
      <c r="DT124" s="11">
        <v>0</v>
      </c>
      <c r="DU124" s="11">
        <v>0</v>
      </c>
      <c r="DV124" s="11">
        <v>0</v>
      </c>
      <c r="DW124" s="11">
        <v>0</v>
      </c>
      <c r="DX124" s="11">
        <v>0</v>
      </c>
      <c r="DY124" s="11">
        <v>0</v>
      </c>
      <c r="DZ124" s="11">
        <v>0</v>
      </c>
      <c r="EA124" s="11">
        <v>0</v>
      </c>
      <c r="EB124" s="11">
        <v>0</v>
      </c>
      <c r="EC124" s="11">
        <v>0</v>
      </c>
      <c r="ED124" s="11">
        <v>0</v>
      </c>
      <c r="EE124" s="11">
        <v>0</v>
      </c>
      <c r="EF124" s="11">
        <v>0</v>
      </c>
      <c r="EG124" s="11">
        <v>0</v>
      </c>
      <c r="EH124" s="11">
        <v>0</v>
      </c>
      <c r="EI124" s="11">
        <v>0</v>
      </c>
      <c r="EJ124" s="11">
        <v>0</v>
      </c>
      <c r="EK124" s="11">
        <v>0</v>
      </c>
      <c r="EL124" s="11">
        <v>0</v>
      </c>
      <c r="EM124" s="11">
        <v>0</v>
      </c>
      <c r="EN124" s="11">
        <v>0</v>
      </c>
      <c r="EO124" s="11">
        <v>0</v>
      </c>
      <c r="EP124" s="11">
        <v>0</v>
      </c>
      <c r="EQ124" s="11">
        <v>0</v>
      </c>
      <c r="ER124" s="11">
        <v>0</v>
      </c>
      <c r="ES124" s="11">
        <v>0</v>
      </c>
      <c r="ET124" s="11">
        <v>0</v>
      </c>
      <c r="EU124" s="11">
        <v>0</v>
      </c>
      <c r="EV124" s="11">
        <v>0</v>
      </c>
      <c r="EW124" s="11">
        <v>0</v>
      </c>
      <c r="EX124" s="11">
        <v>0</v>
      </c>
      <c r="EY124" s="11">
        <v>0</v>
      </c>
      <c r="EZ124" s="11">
        <v>0</v>
      </c>
      <c r="FA124" s="11">
        <v>0</v>
      </c>
      <c r="FB124" s="11">
        <v>0</v>
      </c>
      <c r="FC124" s="11">
        <v>0</v>
      </c>
      <c r="FD124" s="11">
        <v>0</v>
      </c>
      <c r="FE124" s="11">
        <v>0</v>
      </c>
      <c r="FF124" s="11">
        <v>0</v>
      </c>
      <c r="FG124" s="11">
        <v>0</v>
      </c>
      <c r="FH124" s="11">
        <v>0</v>
      </c>
      <c r="FI124" s="11">
        <v>0</v>
      </c>
      <c r="FJ124" s="11">
        <v>0</v>
      </c>
      <c r="FK124" s="11">
        <v>0</v>
      </c>
      <c r="FL124" s="11">
        <v>0</v>
      </c>
      <c r="FM124" s="11">
        <v>0</v>
      </c>
      <c r="FN124" s="11">
        <v>0</v>
      </c>
      <c r="FO124" s="11">
        <v>0</v>
      </c>
      <c r="FP124" s="11">
        <v>0</v>
      </c>
      <c r="FQ124" s="11">
        <v>0</v>
      </c>
      <c r="FR124" s="11">
        <v>0</v>
      </c>
      <c r="FS124" s="11">
        <v>0</v>
      </c>
      <c r="FT124" s="11">
        <v>0</v>
      </c>
      <c r="FU124" s="11">
        <v>0</v>
      </c>
      <c r="FV124" s="11">
        <v>0</v>
      </c>
      <c r="FW124" s="11">
        <v>0</v>
      </c>
      <c r="FX124" s="11">
        <v>0</v>
      </c>
      <c r="FY124" s="11">
        <v>0</v>
      </c>
      <c r="FZ124" s="11">
        <v>0</v>
      </c>
      <c r="GA124" s="11">
        <v>0</v>
      </c>
      <c r="GB124" s="11">
        <v>0</v>
      </c>
      <c r="GC124" s="11">
        <v>0</v>
      </c>
      <c r="GD124" s="11">
        <v>0</v>
      </c>
      <c r="GE124" s="11">
        <v>0</v>
      </c>
      <c r="GF124" s="11">
        <v>0</v>
      </c>
      <c r="GG124" s="11">
        <v>0</v>
      </c>
      <c r="GH124" s="11">
        <v>0</v>
      </c>
      <c r="GI124" s="11">
        <v>0</v>
      </c>
      <c r="GJ124" s="11">
        <v>0</v>
      </c>
      <c r="GK124" s="11">
        <v>0</v>
      </c>
      <c r="GL124" s="11">
        <v>0</v>
      </c>
      <c r="GM124" s="11">
        <v>0</v>
      </c>
      <c r="GN124" s="11">
        <v>0</v>
      </c>
      <c r="GO124" s="11">
        <v>0</v>
      </c>
      <c r="GP124" s="11">
        <v>0</v>
      </c>
      <c r="GQ124" s="11">
        <v>54.972000000000001</v>
      </c>
      <c r="GR124" s="11">
        <v>0</v>
      </c>
      <c r="GS124" s="11">
        <v>0</v>
      </c>
      <c r="GT124" s="11">
        <v>0</v>
      </c>
      <c r="GU124" s="11">
        <v>0</v>
      </c>
      <c r="GV124" s="11">
        <v>0</v>
      </c>
      <c r="GW124" s="11">
        <v>0</v>
      </c>
      <c r="GX124" s="11">
        <v>-2.0590000000000002</v>
      </c>
      <c r="GY124" s="11">
        <v>0</v>
      </c>
      <c r="GZ124" s="11">
        <v>0</v>
      </c>
      <c r="HA124" s="11">
        <v>0</v>
      </c>
      <c r="HB124" s="11">
        <v>0</v>
      </c>
      <c r="HC124" s="11">
        <v>0</v>
      </c>
      <c r="HD124" s="11">
        <v>0</v>
      </c>
      <c r="HE124" s="11">
        <v>0</v>
      </c>
      <c r="HF124" s="11">
        <v>0</v>
      </c>
      <c r="HG124" s="11">
        <v>2247.6784823978414</v>
      </c>
      <c r="HH124" s="11">
        <v>0</v>
      </c>
      <c r="HI124" s="11">
        <v>0</v>
      </c>
      <c r="HJ124" s="11">
        <v>0</v>
      </c>
      <c r="HK124" s="11">
        <v>0</v>
      </c>
      <c r="HL124" s="11">
        <v>0</v>
      </c>
      <c r="HM124" s="11">
        <v>0</v>
      </c>
      <c r="HN124" s="11">
        <v>0</v>
      </c>
      <c r="HO124" s="11">
        <v>0</v>
      </c>
      <c r="HP124" s="11">
        <v>0</v>
      </c>
      <c r="HQ124" s="11">
        <v>261.46414120453056</v>
      </c>
      <c r="HR124" s="11">
        <v>0</v>
      </c>
      <c r="HS124" s="11">
        <v>0</v>
      </c>
      <c r="HT124" s="11">
        <v>0</v>
      </c>
      <c r="HU124" s="11">
        <v>0</v>
      </c>
      <c r="HV124" s="11">
        <v>0</v>
      </c>
      <c r="HW124" s="11">
        <v>0</v>
      </c>
      <c r="HX124" s="11">
        <v>0</v>
      </c>
      <c r="HY124" s="11">
        <v>0</v>
      </c>
      <c r="HZ124" s="11">
        <v>0</v>
      </c>
      <c r="IA124" s="11">
        <v>0</v>
      </c>
      <c r="IB124" s="11">
        <v>0</v>
      </c>
      <c r="IC124" s="11">
        <v>0</v>
      </c>
      <c r="ID124" s="11">
        <v>0</v>
      </c>
      <c r="IE124" s="11">
        <v>0</v>
      </c>
      <c r="IF124" s="11">
        <v>0</v>
      </c>
      <c r="IG124" s="11">
        <v>0</v>
      </c>
      <c r="IH124" s="11">
        <v>0</v>
      </c>
      <c r="II124" s="11">
        <v>0</v>
      </c>
      <c r="IJ124" s="11">
        <v>0</v>
      </c>
      <c r="IK124" s="11">
        <v>0</v>
      </c>
      <c r="IL124" s="11">
        <v>0</v>
      </c>
      <c r="IM124" s="11">
        <v>0</v>
      </c>
      <c r="IN124" s="11">
        <v>0</v>
      </c>
      <c r="IO124" s="11">
        <v>0</v>
      </c>
      <c r="IP124" s="11">
        <v>0</v>
      </c>
      <c r="IQ124" s="11">
        <v>0</v>
      </c>
      <c r="IR124" s="11">
        <v>0</v>
      </c>
      <c r="IS124" s="11">
        <v>0</v>
      </c>
      <c r="IT124" s="11">
        <v>0</v>
      </c>
      <c r="IU124" s="11">
        <v>0</v>
      </c>
      <c r="IV124" s="11">
        <v>0</v>
      </c>
      <c r="IW124" s="11">
        <v>0</v>
      </c>
      <c r="IX124" s="11">
        <v>0</v>
      </c>
      <c r="IY124" s="11">
        <v>0</v>
      </c>
      <c r="IZ124" s="11">
        <v>0</v>
      </c>
      <c r="JA124" s="11">
        <v>0</v>
      </c>
      <c r="JB124" s="11">
        <v>0</v>
      </c>
      <c r="JC124" s="11">
        <v>0</v>
      </c>
      <c r="JD124" s="11">
        <v>0</v>
      </c>
      <c r="JE124" s="11">
        <v>0</v>
      </c>
      <c r="JF124" s="11">
        <v>31.999995366329738</v>
      </c>
      <c r="JG124" s="11">
        <v>0</v>
      </c>
      <c r="JH124" s="11">
        <v>0</v>
      </c>
      <c r="JI124" s="11">
        <v>0</v>
      </c>
      <c r="JJ124" s="11">
        <v>0</v>
      </c>
      <c r="JK124" s="11">
        <v>0</v>
      </c>
      <c r="JL124" s="11">
        <v>0</v>
      </c>
      <c r="JM124" s="11">
        <v>0</v>
      </c>
      <c r="JN124" s="11">
        <v>0</v>
      </c>
      <c r="JO124" s="11">
        <v>0</v>
      </c>
      <c r="JP124" s="11">
        <v>0</v>
      </c>
      <c r="JQ124" s="11">
        <v>0</v>
      </c>
      <c r="JR124" s="11">
        <v>0</v>
      </c>
      <c r="JS124" s="11">
        <v>0</v>
      </c>
      <c r="JT124" s="11">
        <v>0</v>
      </c>
      <c r="JU124" s="11">
        <v>0</v>
      </c>
      <c r="JV124" s="11">
        <v>0</v>
      </c>
      <c r="JW124" s="11">
        <v>0</v>
      </c>
      <c r="JX124" s="11">
        <v>0</v>
      </c>
      <c r="JY124" s="11">
        <v>0</v>
      </c>
      <c r="JZ124" s="11">
        <v>0</v>
      </c>
      <c r="KA124" s="11">
        <v>0</v>
      </c>
      <c r="KB124" s="11">
        <v>0</v>
      </c>
      <c r="KC124" s="11">
        <v>0</v>
      </c>
      <c r="KD124" s="11">
        <v>0</v>
      </c>
      <c r="KE124" s="11">
        <v>0</v>
      </c>
      <c r="KF124" s="11">
        <v>0</v>
      </c>
      <c r="KG124" s="11">
        <v>0</v>
      </c>
      <c r="KH124" s="11">
        <v>0</v>
      </c>
      <c r="KI124" s="11">
        <v>0</v>
      </c>
      <c r="KJ124" s="11">
        <v>0</v>
      </c>
      <c r="KK124" s="11">
        <v>0</v>
      </c>
      <c r="KL124" s="11">
        <v>0</v>
      </c>
      <c r="KM124" s="11">
        <v>0</v>
      </c>
      <c r="KN124" s="11">
        <v>0</v>
      </c>
      <c r="KO124" s="11">
        <v>0</v>
      </c>
      <c r="KP124" s="11">
        <v>0</v>
      </c>
      <c r="KQ124" s="11">
        <v>0</v>
      </c>
      <c r="KR124" s="11">
        <v>0</v>
      </c>
      <c r="KS124" s="11">
        <v>0</v>
      </c>
      <c r="KT124" s="11">
        <v>0</v>
      </c>
      <c r="KU124" s="11">
        <v>0</v>
      </c>
      <c r="KV124" s="11">
        <v>0</v>
      </c>
      <c r="KW124" s="11">
        <v>0</v>
      </c>
      <c r="KX124" s="11">
        <v>0</v>
      </c>
      <c r="KY124" s="11">
        <v>0</v>
      </c>
      <c r="KZ124" s="11">
        <v>0</v>
      </c>
      <c r="LA124" s="11">
        <v>0</v>
      </c>
      <c r="LB124" s="11">
        <v>0</v>
      </c>
      <c r="LC124" s="11">
        <v>0</v>
      </c>
      <c r="LD124" s="11">
        <v>0</v>
      </c>
      <c r="LE124" s="11">
        <v>0</v>
      </c>
      <c r="LF124" s="11">
        <v>0</v>
      </c>
      <c r="LG124" s="11">
        <v>0</v>
      </c>
      <c r="LH124" s="11">
        <v>0</v>
      </c>
      <c r="LI124" s="11">
        <v>0</v>
      </c>
      <c r="LJ124" s="11">
        <v>0</v>
      </c>
      <c r="LK124" s="11">
        <v>0</v>
      </c>
      <c r="LL124" s="11">
        <v>0</v>
      </c>
      <c r="LM124" s="11">
        <v>0</v>
      </c>
      <c r="LN124" s="11">
        <v>0</v>
      </c>
      <c r="LO124" s="11">
        <v>0</v>
      </c>
      <c r="LP124" s="11">
        <v>0</v>
      </c>
      <c r="LQ124" s="11">
        <v>0</v>
      </c>
      <c r="LR124" s="11">
        <v>0</v>
      </c>
      <c r="LS124" s="11">
        <v>0</v>
      </c>
      <c r="LT124" s="11">
        <v>0</v>
      </c>
      <c r="LU124" s="11">
        <v>0</v>
      </c>
      <c r="LV124" s="11">
        <v>0</v>
      </c>
      <c r="LW124" s="11">
        <v>0</v>
      </c>
      <c r="LX124" s="11">
        <v>199.60738000000001</v>
      </c>
      <c r="LY124" s="11">
        <v>0</v>
      </c>
      <c r="LZ124" s="11">
        <v>0</v>
      </c>
      <c r="MA124" s="11">
        <v>0</v>
      </c>
      <c r="MB124" s="11">
        <v>0</v>
      </c>
      <c r="MC124" s="11">
        <v>0</v>
      </c>
      <c r="MD124" s="11">
        <v>0</v>
      </c>
      <c r="ME124" s="11">
        <v>0</v>
      </c>
      <c r="MF124" s="11">
        <v>0</v>
      </c>
      <c r="MG124" s="11">
        <v>0</v>
      </c>
      <c r="MH124" s="11">
        <v>0</v>
      </c>
      <c r="MI124" s="11">
        <v>0</v>
      </c>
      <c r="MJ124" s="11">
        <v>0</v>
      </c>
      <c r="MK124" s="11">
        <v>0</v>
      </c>
      <c r="ML124" s="11">
        <v>0</v>
      </c>
      <c r="MM124" s="11">
        <v>0</v>
      </c>
      <c r="MN124" s="11">
        <v>0</v>
      </c>
      <c r="MO124" s="11">
        <v>0</v>
      </c>
      <c r="MP124" s="11">
        <v>0</v>
      </c>
      <c r="MQ124" s="11">
        <v>0</v>
      </c>
      <c r="MR124" s="11">
        <v>0</v>
      </c>
      <c r="MS124" s="11">
        <v>0</v>
      </c>
      <c r="MT124" s="11">
        <v>0</v>
      </c>
      <c r="MU124" s="11">
        <v>0</v>
      </c>
      <c r="MV124" s="11">
        <v>0</v>
      </c>
      <c r="MW124" s="11">
        <v>0</v>
      </c>
      <c r="MX124" s="11">
        <v>0</v>
      </c>
      <c r="MY124" s="11">
        <v>0</v>
      </c>
      <c r="MZ124" s="11">
        <v>0</v>
      </c>
      <c r="NA124" s="11">
        <v>0</v>
      </c>
      <c r="NB124" s="11">
        <v>0</v>
      </c>
      <c r="NC124" s="11">
        <v>0</v>
      </c>
      <c r="ND124" s="11">
        <v>0</v>
      </c>
      <c r="NE124" s="11">
        <v>0</v>
      </c>
      <c r="NF124" s="11">
        <v>0</v>
      </c>
      <c r="NG124" s="11">
        <v>0</v>
      </c>
      <c r="NH124" s="11">
        <v>0</v>
      </c>
      <c r="NI124" s="11">
        <v>0</v>
      </c>
      <c r="NJ124" s="11">
        <v>0</v>
      </c>
      <c r="NK124" s="11">
        <v>0</v>
      </c>
      <c r="NL124" s="11">
        <v>0</v>
      </c>
      <c r="NM124" s="11">
        <v>0</v>
      </c>
      <c r="NN124" s="11">
        <v>0</v>
      </c>
      <c r="NO124" s="11">
        <v>0</v>
      </c>
      <c r="NP124" s="11">
        <v>0</v>
      </c>
      <c r="NQ124" s="11">
        <v>0</v>
      </c>
      <c r="NR124" s="11">
        <v>0</v>
      </c>
      <c r="NS124" s="11">
        <v>0</v>
      </c>
      <c r="NT124" s="11">
        <v>0</v>
      </c>
      <c r="NU124" s="11">
        <v>0</v>
      </c>
      <c r="NV124" s="11">
        <v>0</v>
      </c>
      <c r="NW124" s="11">
        <v>0</v>
      </c>
      <c r="NX124" s="11">
        <v>0</v>
      </c>
      <c r="NY124" s="11">
        <v>0</v>
      </c>
      <c r="NZ124" s="11">
        <v>0</v>
      </c>
      <c r="OA124" s="11">
        <v>0</v>
      </c>
      <c r="OB124" s="11">
        <v>0</v>
      </c>
      <c r="OC124" s="11">
        <v>0</v>
      </c>
      <c r="OD124" s="11">
        <v>0</v>
      </c>
      <c r="OE124" s="11">
        <v>0</v>
      </c>
      <c r="OF124" s="11">
        <v>0</v>
      </c>
      <c r="OG124" s="11">
        <v>0</v>
      </c>
      <c r="OH124" s="11">
        <v>29.863918028111652</v>
      </c>
      <c r="OI124" s="11">
        <v>0</v>
      </c>
      <c r="OJ124" s="11">
        <v>0</v>
      </c>
      <c r="OK124" s="11">
        <v>0</v>
      </c>
      <c r="OL124" s="11">
        <v>0</v>
      </c>
      <c r="OM124" s="11">
        <v>0</v>
      </c>
      <c r="ON124" s="11">
        <v>0</v>
      </c>
      <c r="OO124" s="11">
        <v>-4.1066942267211672E-3</v>
      </c>
      <c r="OP124" s="11">
        <v>0</v>
      </c>
      <c r="OQ124" s="11">
        <v>0</v>
      </c>
      <c r="OR124" s="11">
        <v>18.557395681090401</v>
      </c>
      <c r="OS124" s="11">
        <v>0</v>
      </c>
      <c r="OT124" s="11">
        <v>0</v>
      </c>
      <c r="OU124" s="11">
        <v>0</v>
      </c>
      <c r="OV124" s="11">
        <v>0</v>
      </c>
      <c r="OW124" s="11">
        <v>0</v>
      </c>
      <c r="OX124" s="11">
        <v>0</v>
      </c>
      <c r="OY124" s="11">
        <v>-2.5518938819339217E-3</v>
      </c>
      <c r="OZ124" s="11">
        <v>0</v>
      </c>
      <c r="PA124" s="11">
        <v>0</v>
      </c>
      <c r="PB124" s="11">
        <v>13.958772728479502</v>
      </c>
      <c r="PC124" s="11">
        <v>1.5760887098868744E-2</v>
      </c>
      <c r="PD124" s="11">
        <v>94.749647806736903</v>
      </c>
      <c r="PE124" s="11">
        <v>0</v>
      </c>
      <c r="PF124" s="11">
        <v>0</v>
      </c>
      <c r="PG124" s="11">
        <v>0</v>
      </c>
      <c r="PH124" s="11">
        <v>473.2764787285243</v>
      </c>
      <c r="PI124" s="11">
        <v>0</v>
      </c>
      <c r="PJ124" s="11">
        <v>0</v>
      </c>
      <c r="PK124" s="11">
        <v>0</v>
      </c>
      <c r="PL124" s="11">
        <v>2.5687742943816638</v>
      </c>
      <c r="PM124" s="11">
        <v>2.9004098299862282E-3</v>
      </c>
      <c r="PN124" s="11">
        <v>17.43637957447952</v>
      </c>
      <c r="PO124" s="11">
        <v>0</v>
      </c>
      <c r="PP124" s="11">
        <v>0</v>
      </c>
      <c r="PQ124" s="11">
        <v>0</v>
      </c>
      <c r="PR124" s="11">
        <v>87.095081805643218</v>
      </c>
      <c r="PS124" s="11">
        <v>0</v>
      </c>
      <c r="PT124" s="11">
        <v>0</v>
      </c>
      <c r="PU124" s="11">
        <v>0</v>
      </c>
      <c r="PV124" s="11">
        <v>12.640779584564585</v>
      </c>
      <c r="PW124" s="11">
        <v>0</v>
      </c>
      <c r="PX124" s="11">
        <v>0</v>
      </c>
      <c r="PY124" s="11">
        <v>0</v>
      </c>
      <c r="PZ124" s="11">
        <v>0</v>
      </c>
      <c r="QA124" s="11">
        <v>0</v>
      </c>
      <c r="QB124" s="11">
        <v>0</v>
      </c>
      <c r="QC124" s="11">
        <v>0</v>
      </c>
      <c r="QD124" s="11">
        <v>0</v>
      </c>
      <c r="QE124" s="11">
        <v>0</v>
      </c>
      <c r="QF124" s="11">
        <v>1.8486568774733625</v>
      </c>
      <c r="QG124" s="11">
        <v>0</v>
      </c>
      <c r="QH124" s="11">
        <v>0</v>
      </c>
      <c r="QI124" s="11">
        <v>0</v>
      </c>
      <c r="QJ124" s="11">
        <v>0</v>
      </c>
      <c r="QK124" s="11">
        <v>0</v>
      </c>
      <c r="QL124" s="11">
        <v>0</v>
      </c>
      <c r="QM124" s="11">
        <v>0</v>
      </c>
      <c r="QN124" s="11">
        <v>0</v>
      </c>
      <c r="QO124" s="11">
        <v>0</v>
      </c>
      <c r="QP124" s="11">
        <v>9.347103881268584</v>
      </c>
      <c r="QQ124" s="11">
        <v>0</v>
      </c>
      <c r="QR124" s="11">
        <v>0</v>
      </c>
      <c r="QS124" s="11">
        <v>0</v>
      </c>
      <c r="QT124" s="11">
        <v>0</v>
      </c>
      <c r="QU124" s="11">
        <v>0</v>
      </c>
      <c r="QV124" s="11">
        <v>0</v>
      </c>
      <c r="QW124" s="11">
        <v>0.31850013225321699</v>
      </c>
      <c r="QX124" s="11">
        <v>0</v>
      </c>
      <c r="QY124" s="11">
        <v>0</v>
      </c>
      <c r="QZ124" s="11">
        <v>0.26705068495539724</v>
      </c>
      <c r="RA124" s="11">
        <v>0</v>
      </c>
      <c r="RB124" s="11">
        <v>0</v>
      </c>
      <c r="RC124" s="11">
        <v>0</v>
      </c>
      <c r="RD124" s="11">
        <v>0</v>
      </c>
      <c r="RE124" s="11">
        <v>0</v>
      </c>
      <c r="RF124" s="11">
        <v>0</v>
      </c>
      <c r="RG124" s="11">
        <v>9.0996825922793189E-3</v>
      </c>
      <c r="RH124" s="11">
        <v>0</v>
      </c>
      <c r="RI124" s="11">
        <v>0</v>
      </c>
      <c r="RJ124" s="11">
        <v>5.5187287173666295</v>
      </c>
      <c r="RK124" s="11">
        <v>0</v>
      </c>
      <c r="RL124" s="11">
        <v>0</v>
      </c>
      <c r="RM124" s="11">
        <v>0</v>
      </c>
      <c r="RN124" s="11">
        <v>0</v>
      </c>
      <c r="RO124" s="11">
        <v>0</v>
      </c>
      <c r="RP124" s="11">
        <v>0</v>
      </c>
      <c r="RQ124" s="11">
        <v>31.9027809307605</v>
      </c>
      <c r="RR124" s="11">
        <v>0</v>
      </c>
      <c r="RS124" s="11">
        <v>0</v>
      </c>
      <c r="RT124" s="11">
        <v>5.5179799387731894</v>
      </c>
      <c r="RU124" s="11">
        <v>0</v>
      </c>
      <c r="RV124" s="11">
        <v>0</v>
      </c>
      <c r="RW124" s="11">
        <v>0</v>
      </c>
      <c r="RX124" s="11">
        <v>0</v>
      </c>
      <c r="RY124" s="11">
        <v>0</v>
      </c>
      <c r="RZ124" s="11">
        <v>0</v>
      </c>
      <c r="SA124" s="11">
        <v>0</v>
      </c>
      <c r="SB124" s="11">
        <v>0</v>
      </c>
      <c r="SC124" s="11">
        <v>0</v>
      </c>
      <c r="SD124" s="11">
        <v>6.246273019123449</v>
      </c>
      <c r="SE124" s="11">
        <v>0</v>
      </c>
      <c r="SF124" s="11">
        <v>0</v>
      </c>
      <c r="SG124" s="11">
        <v>0</v>
      </c>
      <c r="SH124" s="11">
        <v>0</v>
      </c>
      <c r="SI124" s="11">
        <v>0</v>
      </c>
      <c r="SJ124" s="11">
        <v>0</v>
      </c>
      <c r="SK124" s="11">
        <v>0</v>
      </c>
      <c r="SL124" s="11">
        <v>0</v>
      </c>
      <c r="SM124" s="11">
        <v>0</v>
      </c>
      <c r="SN124" s="11">
        <v>0</v>
      </c>
      <c r="SO124" s="11">
        <v>0</v>
      </c>
      <c r="SP124" s="11">
        <v>0</v>
      </c>
      <c r="SQ124" s="11">
        <v>0</v>
      </c>
      <c r="SR124" s="11">
        <v>0</v>
      </c>
      <c r="SS124" s="11">
        <v>0</v>
      </c>
      <c r="ST124" s="11">
        <v>0</v>
      </c>
      <c r="SU124" s="11">
        <v>0</v>
      </c>
      <c r="SV124" s="11">
        <v>0</v>
      </c>
      <c r="SW124" s="11">
        <v>0</v>
      </c>
      <c r="SX124" s="11">
        <v>4.5281138348145165</v>
      </c>
      <c r="SY124" s="11">
        <v>0</v>
      </c>
      <c r="SZ124" s="11">
        <v>0</v>
      </c>
      <c r="TA124" s="11">
        <v>0</v>
      </c>
      <c r="TB124" s="11">
        <v>0</v>
      </c>
      <c r="TC124" s="11">
        <v>0</v>
      </c>
      <c r="TD124" s="11">
        <v>0</v>
      </c>
      <c r="TE124" s="11">
        <v>0</v>
      </c>
      <c r="TF124" s="11">
        <v>0</v>
      </c>
      <c r="TG124" s="11">
        <v>0</v>
      </c>
      <c r="TH124" s="11">
        <v>0.26258216479005531</v>
      </c>
      <c r="TI124" s="11">
        <v>0</v>
      </c>
      <c r="TJ124" s="11">
        <v>0</v>
      </c>
      <c r="TK124" s="11">
        <v>0</v>
      </c>
      <c r="TL124" s="11">
        <v>0</v>
      </c>
      <c r="TM124" s="11">
        <v>0</v>
      </c>
      <c r="TN124" s="11">
        <v>0</v>
      </c>
      <c r="TO124" s="11">
        <v>0</v>
      </c>
      <c r="TP124" s="11">
        <v>0</v>
      </c>
      <c r="TQ124" s="11">
        <v>0</v>
      </c>
      <c r="TR124" s="11">
        <v>0</v>
      </c>
      <c r="TS124" s="11">
        <v>0</v>
      </c>
      <c r="TT124" s="11">
        <v>0</v>
      </c>
      <c r="TU124" s="11">
        <v>0</v>
      </c>
      <c r="TV124" s="11">
        <v>0</v>
      </c>
      <c r="TW124" s="11">
        <v>0</v>
      </c>
      <c r="TX124" s="11">
        <v>0</v>
      </c>
      <c r="TY124" s="11">
        <v>0</v>
      </c>
      <c r="TZ124" s="11">
        <v>0</v>
      </c>
      <c r="UA124" s="11">
        <v>0</v>
      </c>
      <c r="UB124" s="11">
        <v>0</v>
      </c>
      <c r="UC124" s="11">
        <v>0</v>
      </c>
      <c r="UD124" s="11">
        <v>0</v>
      </c>
      <c r="UE124" s="11">
        <v>0</v>
      </c>
      <c r="UF124" s="11">
        <v>0</v>
      </c>
      <c r="UG124" s="11">
        <v>0</v>
      </c>
      <c r="UH124" s="11">
        <v>0</v>
      </c>
      <c r="UI124" s="11">
        <v>0</v>
      </c>
      <c r="UJ124" s="11">
        <v>0</v>
      </c>
      <c r="UK124" s="11">
        <v>0</v>
      </c>
      <c r="UL124" s="11">
        <v>0</v>
      </c>
      <c r="UM124" s="11">
        <v>0</v>
      </c>
      <c r="UN124" s="11">
        <v>0</v>
      </c>
      <c r="UO124" s="11">
        <v>0</v>
      </c>
      <c r="UP124" s="11">
        <v>0</v>
      </c>
      <c r="UQ124" s="11">
        <v>0</v>
      </c>
      <c r="UR124" s="11">
        <v>0</v>
      </c>
      <c r="US124" s="11">
        <v>0</v>
      </c>
      <c r="UT124" s="11">
        <v>0</v>
      </c>
      <c r="UU124" s="11">
        <v>0</v>
      </c>
      <c r="UV124" s="11">
        <v>0</v>
      </c>
      <c r="UW124" s="11">
        <v>0</v>
      </c>
      <c r="UX124" s="11">
        <v>0</v>
      </c>
      <c r="UY124" s="11">
        <v>0</v>
      </c>
      <c r="UZ124" s="11">
        <v>0</v>
      </c>
      <c r="VA124" s="11">
        <v>0</v>
      </c>
      <c r="VB124" s="11">
        <v>0</v>
      </c>
      <c r="VC124" s="11">
        <v>0</v>
      </c>
      <c r="VD124" s="11">
        <v>0</v>
      </c>
      <c r="VE124" s="11">
        <v>0</v>
      </c>
      <c r="VF124" s="11">
        <v>0</v>
      </c>
      <c r="VG124" s="11">
        <v>0</v>
      </c>
      <c r="VH124" s="11">
        <v>0</v>
      </c>
      <c r="VI124" s="11">
        <v>0</v>
      </c>
      <c r="VJ124" s="11">
        <v>0</v>
      </c>
      <c r="VK124" s="11">
        <v>0</v>
      </c>
      <c r="VL124" s="11">
        <v>0</v>
      </c>
      <c r="VM124" s="11">
        <v>0</v>
      </c>
      <c r="VN124" s="11">
        <v>0</v>
      </c>
      <c r="VO124" s="11">
        <v>0</v>
      </c>
      <c r="VP124" s="11">
        <v>0</v>
      </c>
      <c r="VQ124" s="11">
        <v>0</v>
      </c>
      <c r="VR124" s="11">
        <v>0</v>
      </c>
      <c r="VS124" s="11">
        <v>0</v>
      </c>
      <c r="VT124" s="11">
        <v>0</v>
      </c>
      <c r="VU124" s="11">
        <v>0</v>
      </c>
      <c r="VV124" s="11">
        <v>0</v>
      </c>
      <c r="VW124" s="11">
        <v>0</v>
      </c>
      <c r="VX124" s="11">
        <v>0</v>
      </c>
      <c r="VY124" s="11">
        <v>0</v>
      </c>
      <c r="VZ124" s="11">
        <v>0</v>
      </c>
      <c r="WA124" s="11">
        <v>0</v>
      </c>
      <c r="WB124" s="11">
        <v>0</v>
      </c>
      <c r="WC124" s="11">
        <v>0</v>
      </c>
      <c r="WD124" s="11">
        <v>0</v>
      </c>
      <c r="WE124" s="11">
        <v>0</v>
      </c>
      <c r="WF124" s="11">
        <v>0</v>
      </c>
      <c r="WG124" s="11">
        <v>0</v>
      </c>
      <c r="WH124" s="11">
        <v>0</v>
      </c>
      <c r="WI124" s="11">
        <v>0</v>
      </c>
      <c r="WJ124" s="11">
        <v>0</v>
      </c>
      <c r="WK124" s="11">
        <v>0</v>
      </c>
      <c r="WL124" s="11">
        <v>0</v>
      </c>
      <c r="WM124" s="11">
        <v>0</v>
      </c>
      <c r="WN124" s="11">
        <v>0</v>
      </c>
      <c r="WO124" s="11">
        <v>0</v>
      </c>
      <c r="WP124" s="11">
        <v>0</v>
      </c>
      <c r="WQ124" s="11">
        <v>0</v>
      </c>
      <c r="WR124" s="11">
        <v>0</v>
      </c>
      <c r="WS124" s="11">
        <v>0</v>
      </c>
      <c r="WT124" s="11">
        <v>0.78132773512319709</v>
      </c>
      <c r="WU124" s="11">
        <v>0</v>
      </c>
      <c r="WV124" s="11">
        <v>0</v>
      </c>
      <c r="WW124" s="11">
        <v>0</v>
      </c>
      <c r="WX124" s="11">
        <v>0</v>
      </c>
      <c r="WY124" s="11">
        <v>0</v>
      </c>
      <c r="WZ124" s="11">
        <v>226.11936743228841</v>
      </c>
      <c r="XA124" s="11">
        <v>0</v>
      </c>
      <c r="XB124" s="11">
        <v>0</v>
      </c>
      <c r="XC124" s="11">
        <v>0</v>
      </c>
      <c r="XD124" s="11">
        <v>1.4400531235081011</v>
      </c>
      <c r="XE124" s="11">
        <v>0</v>
      </c>
      <c r="XF124" s="11">
        <v>0</v>
      </c>
      <c r="XG124" s="11">
        <v>0</v>
      </c>
      <c r="XH124" s="11">
        <v>0</v>
      </c>
      <c r="XI124" s="11">
        <v>0</v>
      </c>
      <c r="XJ124" s="11">
        <v>416.75712600321259</v>
      </c>
      <c r="XK124" s="11">
        <v>0</v>
      </c>
      <c r="XL124" s="11">
        <v>0</v>
      </c>
      <c r="XM124" s="11">
        <v>0</v>
      </c>
      <c r="XN124" s="11">
        <v>0</v>
      </c>
      <c r="XO124" s="11">
        <v>0</v>
      </c>
      <c r="XP124" s="11">
        <v>0</v>
      </c>
    </row>
    <row r="125" spans="1:640">
      <c r="A125" s="6">
        <v>104</v>
      </c>
      <c r="B125" s="3" t="s">
        <v>242</v>
      </c>
      <c r="C125" s="8">
        <f t="shared" si="13"/>
        <v>497.99455647758572</v>
      </c>
      <c r="D125" s="8">
        <f t="shared" si="14"/>
        <v>-3.2529239238830243</v>
      </c>
      <c r="E125" s="60">
        <f t="shared" si="17"/>
        <v>494.74163255370269</v>
      </c>
      <c r="F125" s="9">
        <f t="shared" si="15"/>
        <v>110.58350743830312</v>
      </c>
      <c r="G125" s="9">
        <f t="shared" si="16"/>
        <v>11.183686742822315</v>
      </c>
      <c r="H125" s="9">
        <f t="shared" si="18"/>
        <v>121.76719418112543</v>
      </c>
      <c r="I125" s="10">
        <f t="shared" si="19"/>
        <v>608.57806391588883</v>
      </c>
      <c r="J125" s="10">
        <f t="shared" si="20"/>
        <v>7.9307628189392911</v>
      </c>
      <c r="K125" s="10">
        <f t="shared" si="21"/>
        <v>616.50882673482806</v>
      </c>
      <c r="L125" s="57">
        <v>195.8614456917112</v>
      </c>
      <c r="M125" s="57">
        <v>15.013090897305986</v>
      </c>
      <c r="N125" s="57">
        <v>287.12001988856855</v>
      </c>
      <c r="O125" s="57">
        <v>0</v>
      </c>
      <c r="P125" s="57">
        <v>0</v>
      </c>
      <c r="Q125" s="57">
        <v>0</v>
      </c>
      <c r="R125" s="57">
        <v>11.257280483334164</v>
      </c>
      <c r="S125" s="57">
        <v>-14.510204407217188</v>
      </c>
      <c r="T125" s="57">
        <v>0</v>
      </c>
      <c r="U125" s="58">
        <v>77.167781390207494</v>
      </c>
      <c r="V125" s="58">
        <v>0.9648523450161518</v>
      </c>
      <c r="W125" s="58">
        <v>32.450873703079466</v>
      </c>
      <c r="X125" s="58">
        <v>10</v>
      </c>
      <c r="Y125" s="58">
        <v>0</v>
      </c>
      <c r="Z125" s="58">
        <v>0</v>
      </c>
      <c r="AA125" s="58">
        <v>1.1515010360137681</v>
      </c>
      <c r="AB125" s="58">
        <v>3.2185706808547244E-2</v>
      </c>
      <c r="AC125" s="58">
        <v>0</v>
      </c>
      <c r="AD125" s="59">
        <f t="shared" si="24"/>
        <v>273.02922708191869</v>
      </c>
      <c r="AE125" s="59">
        <f t="shared" si="24"/>
        <v>15.977943242322137</v>
      </c>
      <c r="AF125" s="59">
        <f t="shared" si="24"/>
        <v>319.57089359164803</v>
      </c>
      <c r="AG125" s="59">
        <f t="shared" si="23"/>
        <v>10</v>
      </c>
      <c r="AH125" s="59">
        <f t="shared" si="23"/>
        <v>0</v>
      </c>
      <c r="AI125" s="59">
        <f t="shared" si="23"/>
        <v>0</v>
      </c>
      <c r="AJ125" s="59">
        <f t="shared" si="22"/>
        <v>12.408781519347931</v>
      </c>
      <c r="AK125" s="59">
        <f t="shared" si="22"/>
        <v>-14.47801870040864</v>
      </c>
      <c r="AL125" s="59">
        <f t="shared" si="22"/>
        <v>0</v>
      </c>
      <c r="AM125" s="11">
        <v>0</v>
      </c>
      <c r="AN125" s="11">
        <v>0</v>
      </c>
      <c r="AO125" s="11">
        <v>182.77018750229445</v>
      </c>
      <c r="AP125" s="11">
        <v>0</v>
      </c>
      <c r="AQ125" s="11">
        <v>0</v>
      </c>
      <c r="AR125" s="11">
        <v>0</v>
      </c>
      <c r="AS125" s="11">
        <v>0</v>
      </c>
      <c r="AT125" s="11">
        <v>0</v>
      </c>
      <c r="AU125" s="11">
        <v>0</v>
      </c>
      <c r="AV125" s="11">
        <v>0</v>
      </c>
      <c r="AW125" s="11">
        <v>0</v>
      </c>
      <c r="AX125" s="11">
        <v>0</v>
      </c>
      <c r="AY125" s="11">
        <v>13.247812497705539</v>
      </c>
      <c r="AZ125" s="11">
        <v>0</v>
      </c>
      <c r="BA125" s="11">
        <v>0</v>
      </c>
      <c r="BB125" s="11">
        <v>0</v>
      </c>
      <c r="BC125" s="11">
        <v>0</v>
      </c>
      <c r="BD125" s="11">
        <v>0</v>
      </c>
      <c r="BE125" s="11">
        <v>0</v>
      </c>
      <c r="BF125" s="11">
        <v>0</v>
      </c>
      <c r="BG125" s="11">
        <v>0</v>
      </c>
      <c r="BH125" s="11">
        <v>1.8026886795588137</v>
      </c>
      <c r="BI125" s="11">
        <v>0</v>
      </c>
      <c r="BJ125" s="11">
        <v>0</v>
      </c>
      <c r="BK125" s="11">
        <v>0</v>
      </c>
      <c r="BL125" s="11">
        <v>0</v>
      </c>
      <c r="BM125" s="11">
        <v>0</v>
      </c>
      <c r="BN125" s="11">
        <v>0</v>
      </c>
      <c r="BO125" s="11">
        <v>0</v>
      </c>
      <c r="BP125" s="11">
        <v>0</v>
      </c>
      <c r="BQ125" s="11">
        <v>0</v>
      </c>
      <c r="BR125" s="11">
        <v>0.95760132044118618</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0</v>
      </c>
      <c r="DD125" s="11">
        <v>0</v>
      </c>
      <c r="DE125" s="11">
        <v>0</v>
      </c>
      <c r="DF125" s="11">
        <v>0</v>
      </c>
      <c r="DG125" s="11">
        <v>0</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0</v>
      </c>
      <c r="EF125" s="11">
        <v>0</v>
      </c>
      <c r="EG125" s="11">
        <v>0</v>
      </c>
      <c r="EH125" s="11">
        <v>0</v>
      </c>
      <c r="EI125" s="11">
        <v>0</v>
      </c>
      <c r="EJ125" s="11">
        <v>0</v>
      </c>
      <c r="EK125" s="11">
        <v>0</v>
      </c>
      <c r="EL125" s="11">
        <v>0</v>
      </c>
      <c r="EM125" s="11">
        <v>0</v>
      </c>
      <c r="EN125" s="11">
        <v>0</v>
      </c>
      <c r="EO125" s="11">
        <v>0</v>
      </c>
      <c r="EP125" s="11">
        <v>0</v>
      </c>
      <c r="EQ125" s="11">
        <v>0</v>
      </c>
      <c r="ER125" s="11">
        <v>0</v>
      </c>
      <c r="ES125" s="11">
        <v>0</v>
      </c>
      <c r="ET125" s="11">
        <v>0</v>
      </c>
      <c r="EU125" s="11">
        <v>0</v>
      </c>
      <c r="EV125" s="11">
        <v>0</v>
      </c>
      <c r="EW125" s="11">
        <v>0</v>
      </c>
      <c r="EX125" s="11">
        <v>0</v>
      </c>
      <c r="EY125" s="11">
        <v>0</v>
      </c>
      <c r="EZ125" s="11">
        <v>0</v>
      </c>
      <c r="FA125" s="11">
        <v>0</v>
      </c>
      <c r="FB125" s="11">
        <v>0</v>
      </c>
      <c r="FC125" s="11">
        <v>0</v>
      </c>
      <c r="FD125" s="11">
        <v>0</v>
      </c>
      <c r="FE125" s="11">
        <v>0</v>
      </c>
      <c r="FF125" s="11">
        <v>0</v>
      </c>
      <c r="FG125" s="11">
        <v>0</v>
      </c>
      <c r="FH125" s="11">
        <v>0</v>
      </c>
      <c r="FI125" s="11">
        <v>0</v>
      </c>
      <c r="FJ125" s="11">
        <v>0</v>
      </c>
      <c r="FK125" s="11">
        <v>0</v>
      </c>
      <c r="FL125" s="11">
        <v>0</v>
      </c>
      <c r="FM125" s="11">
        <v>0</v>
      </c>
      <c r="FN125" s="11">
        <v>0</v>
      </c>
      <c r="FO125" s="11">
        <v>0</v>
      </c>
      <c r="FP125" s="11">
        <v>0</v>
      </c>
      <c r="FQ125" s="11">
        <v>0</v>
      </c>
      <c r="FR125" s="11">
        <v>0</v>
      </c>
      <c r="FS125" s="11">
        <v>0</v>
      </c>
      <c r="FT125" s="11">
        <v>0</v>
      </c>
      <c r="FU125" s="11">
        <v>0</v>
      </c>
      <c r="FV125" s="11">
        <v>0</v>
      </c>
      <c r="FW125" s="11">
        <v>0</v>
      </c>
      <c r="FX125" s="11">
        <v>0</v>
      </c>
      <c r="FY125" s="11">
        <v>0</v>
      </c>
      <c r="FZ125" s="11">
        <v>0</v>
      </c>
      <c r="GA125" s="11">
        <v>0</v>
      </c>
      <c r="GB125" s="11">
        <v>0</v>
      </c>
      <c r="GC125" s="11">
        <v>0</v>
      </c>
      <c r="GD125" s="11">
        <v>0</v>
      </c>
      <c r="GE125" s="11">
        <v>0</v>
      </c>
      <c r="GF125" s="11">
        <v>0</v>
      </c>
      <c r="GG125" s="11">
        <v>0</v>
      </c>
      <c r="GH125" s="11">
        <v>0</v>
      </c>
      <c r="GI125" s="11">
        <v>0</v>
      </c>
      <c r="GJ125" s="11">
        <v>0</v>
      </c>
      <c r="GK125" s="11">
        <v>0</v>
      </c>
      <c r="GL125" s="11">
        <v>0</v>
      </c>
      <c r="GM125" s="11">
        <v>0</v>
      </c>
      <c r="GN125" s="11">
        <v>0</v>
      </c>
      <c r="GO125" s="11">
        <v>0</v>
      </c>
      <c r="GP125" s="11">
        <v>0</v>
      </c>
      <c r="GQ125" s="11">
        <v>3.069</v>
      </c>
      <c r="GR125" s="11">
        <v>13.170999999999999</v>
      </c>
      <c r="GS125" s="11">
        <v>0</v>
      </c>
      <c r="GT125" s="11">
        <v>0</v>
      </c>
      <c r="GU125" s="11">
        <v>0</v>
      </c>
      <c r="GV125" s="11">
        <v>0</v>
      </c>
      <c r="GW125" s="11">
        <v>0</v>
      </c>
      <c r="GX125" s="11">
        <v>-17.562000000000001</v>
      </c>
      <c r="GY125" s="11">
        <v>0</v>
      </c>
      <c r="GZ125" s="11">
        <v>0</v>
      </c>
      <c r="HA125" s="11">
        <v>0</v>
      </c>
      <c r="HB125" s="11">
        <v>0</v>
      </c>
      <c r="HC125" s="11">
        <v>0</v>
      </c>
      <c r="HD125" s="11">
        <v>0</v>
      </c>
      <c r="HE125" s="11">
        <v>0</v>
      </c>
      <c r="HF125" s="11">
        <v>0</v>
      </c>
      <c r="HG125" s="11">
        <v>0</v>
      </c>
      <c r="HH125" s="11">
        <v>0</v>
      </c>
      <c r="HI125" s="11">
        <v>0</v>
      </c>
      <c r="HJ125" s="11">
        <v>0</v>
      </c>
      <c r="HK125" s="11">
        <v>0</v>
      </c>
      <c r="HL125" s="11">
        <v>0</v>
      </c>
      <c r="HM125" s="11">
        <v>0</v>
      </c>
      <c r="HN125" s="11">
        <v>0</v>
      </c>
      <c r="HO125" s="11">
        <v>0</v>
      </c>
      <c r="HP125" s="11">
        <v>0</v>
      </c>
      <c r="HQ125" s="11">
        <v>0</v>
      </c>
      <c r="HR125" s="11">
        <v>0</v>
      </c>
      <c r="HS125" s="11">
        <v>0</v>
      </c>
      <c r="HT125" s="11">
        <v>0</v>
      </c>
      <c r="HU125" s="11">
        <v>0</v>
      </c>
      <c r="HV125" s="11">
        <v>0</v>
      </c>
      <c r="HW125" s="11">
        <v>0</v>
      </c>
      <c r="HX125" s="11">
        <v>0</v>
      </c>
      <c r="HY125" s="11">
        <v>0</v>
      </c>
      <c r="HZ125" s="11">
        <v>0</v>
      </c>
      <c r="IA125" s="11">
        <v>5</v>
      </c>
      <c r="IB125" s="11">
        <v>0</v>
      </c>
      <c r="IC125" s="11">
        <v>0</v>
      </c>
      <c r="ID125" s="11">
        <v>0</v>
      </c>
      <c r="IE125" s="11">
        <v>0</v>
      </c>
      <c r="IF125" s="11">
        <v>0</v>
      </c>
      <c r="IG125" s="11">
        <v>0</v>
      </c>
      <c r="IH125" s="11">
        <v>0</v>
      </c>
      <c r="II125" s="11">
        <v>0</v>
      </c>
      <c r="IJ125" s="11">
        <v>0</v>
      </c>
      <c r="IK125" s="11">
        <v>0</v>
      </c>
      <c r="IL125" s="11">
        <v>0</v>
      </c>
      <c r="IM125" s="11">
        <v>0</v>
      </c>
      <c r="IN125" s="11">
        <v>0</v>
      </c>
      <c r="IO125" s="11">
        <v>0</v>
      </c>
      <c r="IP125" s="11">
        <v>0</v>
      </c>
      <c r="IQ125" s="11">
        <v>0</v>
      </c>
      <c r="IR125" s="11">
        <v>0</v>
      </c>
      <c r="IS125" s="11">
        <v>0</v>
      </c>
      <c r="IT125" s="11">
        <v>0</v>
      </c>
      <c r="IU125" s="11">
        <v>0</v>
      </c>
      <c r="IV125" s="11">
        <v>0</v>
      </c>
      <c r="IW125" s="11">
        <v>0</v>
      </c>
      <c r="IX125" s="11">
        <v>0</v>
      </c>
      <c r="IY125" s="11">
        <v>0</v>
      </c>
      <c r="IZ125" s="11">
        <v>0</v>
      </c>
      <c r="JA125" s="11">
        <v>0</v>
      </c>
      <c r="JB125" s="11">
        <v>0</v>
      </c>
      <c r="JC125" s="11">
        <v>0</v>
      </c>
      <c r="JD125" s="11">
        <v>0</v>
      </c>
      <c r="JE125" s="11">
        <v>0</v>
      </c>
      <c r="JF125" s="11">
        <v>0</v>
      </c>
      <c r="JG125" s="11">
        <v>0</v>
      </c>
      <c r="JH125" s="11">
        <v>0</v>
      </c>
      <c r="JI125" s="11">
        <v>0</v>
      </c>
      <c r="JJ125" s="11">
        <v>0</v>
      </c>
      <c r="JK125" s="11">
        <v>0</v>
      </c>
      <c r="JL125" s="11">
        <v>0</v>
      </c>
      <c r="JM125" s="11">
        <v>0</v>
      </c>
      <c r="JN125" s="11">
        <v>0</v>
      </c>
      <c r="JO125" s="11">
        <v>0</v>
      </c>
      <c r="JP125" s="11">
        <v>0</v>
      </c>
      <c r="JQ125" s="11">
        <v>0</v>
      </c>
      <c r="JR125" s="11">
        <v>0</v>
      </c>
      <c r="JS125" s="11">
        <v>0</v>
      </c>
      <c r="JT125" s="11">
        <v>0</v>
      </c>
      <c r="JU125" s="11">
        <v>0</v>
      </c>
      <c r="JV125" s="11">
        <v>0</v>
      </c>
      <c r="JW125" s="11">
        <v>0</v>
      </c>
      <c r="JX125" s="11">
        <v>0</v>
      </c>
      <c r="JY125" s="11">
        <v>0</v>
      </c>
      <c r="JZ125" s="11">
        <v>0</v>
      </c>
      <c r="KA125" s="11">
        <v>0</v>
      </c>
      <c r="KB125" s="11">
        <v>0</v>
      </c>
      <c r="KC125" s="11">
        <v>0</v>
      </c>
      <c r="KD125" s="11">
        <v>0</v>
      </c>
      <c r="KE125" s="11">
        <v>0</v>
      </c>
      <c r="KF125" s="11">
        <v>0</v>
      </c>
      <c r="KG125" s="11">
        <v>0</v>
      </c>
      <c r="KH125" s="11">
        <v>0</v>
      </c>
      <c r="KI125" s="11">
        <v>0</v>
      </c>
      <c r="KJ125" s="11">
        <v>3</v>
      </c>
      <c r="KK125" s="11">
        <v>0</v>
      </c>
      <c r="KL125" s="11">
        <v>0</v>
      </c>
      <c r="KM125" s="11">
        <v>0</v>
      </c>
      <c r="KN125" s="11">
        <v>0</v>
      </c>
      <c r="KO125" s="11">
        <v>0</v>
      </c>
      <c r="KP125" s="11">
        <v>0</v>
      </c>
      <c r="KQ125" s="11">
        <v>0</v>
      </c>
      <c r="KR125" s="11">
        <v>0</v>
      </c>
      <c r="KS125" s="11">
        <v>0</v>
      </c>
      <c r="KT125" s="11">
        <v>0</v>
      </c>
      <c r="KU125" s="11">
        <v>0</v>
      </c>
      <c r="KV125" s="11">
        <v>0</v>
      </c>
      <c r="KW125" s="11">
        <v>0</v>
      </c>
      <c r="KX125" s="11">
        <v>0</v>
      </c>
      <c r="KY125" s="11">
        <v>0</v>
      </c>
      <c r="KZ125" s="11">
        <v>0</v>
      </c>
      <c r="LA125" s="11">
        <v>0</v>
      </c>
      <c r="LB125" s="11">
        <v>0</v>
      </c>
      <c r="LC125" s="11">
        <v>0</v>
      </c>
      <c r="LD125" s="11">
        <v>0</v>
      </c>
      <c r="LE125" s="11">
        <v>0</v>
      </c>
      <c r="LF125" s="11">
        <v>0</v>
      </c>
      <c r="LG125" s="11">
        <v>0</v>
      </c>
      <c r="LH125" s="11">
        <v>0</v>
      </c>
      <c r="LI125" s="11">
        <v>0</v>
      </c>
      <c r="LJ125" s="11">
        <v>0</v>
      </c>
      <c r="LK125" s="11">
        <v>0</v>
      </c>
      <c r="LL125" s="11">
        <v>0</v>
      </c>
      <c r="LM125" s="11">
        <v>0</v>
      </c>
      <c r="LN125" s="11">
        <v>0</v>
      </c>
      <c r="LO125" s="11">
        <v>0</v>
      </c>
      <c r="LP125" s="11">
        <v>0</v>
      </c>
      <c r="LQ125" s="11">
        <v>0</v>
      </c>
      <c r="LR125" s="11">
        <v>0</v>
      </c>
      <c r="LS125" s="11">
        <v>0</v>
      </c>
      <c r="LT125" s="11">
        <v>0</v>
      </c>
      <c r="LU125" s="11">
        <v>0</v>
      </c>
      <c r="LV125" s="11">
        <v>0</v>
      </c>
      <c r="LW125" s="11">
        <v>0</v>
      </c>
      <c r="LX125" s="11">
        <v>0</v>
      </c>
      <c r="LY125" s="11">
        <v>0</v>
      </c>
      <c r="LZ125" s="11">
        <v>0</v>
      </c>
      <c r="MA125" s="11">
        <v>0</v>
      </c>
      <c r="MB125" s="11">
        <v>0</v>
      </c>
      <c r="MC125" s="11">
        <v>0</v>
      </c>
      <c r="MD125" s="11">
        <v>0</v>
      </c>
      <c r="ME125" s="11">
        <v>0</v>
      </c>
      <c r="MF125" s="11">
        <v>0</v>
      </c>
      <c r="MG125" s="11">
        <v>0</v>
      </c>
      <c r="MH125" s="11">
        <v>0</v>
      </c>
      <c r="MI125" s="11">
        <v>0</v>
      </c>
      <c r="MJ125" s="11">
        <v>0</v>
      </c>
      <c r="MK125" s="11">
        <v>0</v>
      </c>
      <c r="ML125" s="11">
        <v>0</v>
      </c>
      <c r="MM125" s="11">
        <v>0</v>
      </c>
      <c r="MN125" s="11">
        <v>0</v>
      </c>
      <c r="MO125" s="11">
        <v>0</v>
      </c>
      <c r="MP125" s="11">
        <v>0</v>
      </c>
      <c r="MQ125" s="11">
        <v>0</v>
      </c>
      <c r="MR125" s="11">
        <v>0</v>
      </c>
      <c r="MS125" s="11">
        <v>0</v>
      </c>
      <c r="MT125" s="11">
        <v>0</v>
      </c>
      <c r="MU125" s="11">
        <v>0</v>
      </c>
      <c r="MV125" s="11">
        <v>0</v>
      </c>
      <c r="MW125" s="11">
        <v>0</v>
      </c>
      <c r="MX125" s="11">
        <v>0</v>
      </c>
      <c r="MY125" s="11">
        <v>0</v>
      </c>
      <c r="MZ125" s="11">
        <v>0</v>
      </c>
      <c r="NA125" s="11">
        <v>0</v>
      </c>
      <c r="NB125" s="11">
        <v>0</v>
      </c>
      <c r="NC125" s="11">
        <v>0</v>
      </c>
      <c r="ND125" s="11">
        <v>0</v>
      </c>
      <c r="NE125" s="11">
        <v>0</v>
      </c>
      <c r="NF125" s="11">
        <v>0</v>
      </c>
      <c r="NG125" s="11">
        <v>0</v>
      </c>
      <c r="NH125" s="11">
        <v>0</v>
      </c>
      <c r="NI125" s="11">
        <v>0</v>
      </c>
      <c r="NJ125" s="11">
        <v>0</v>
      </c>
      <c r="NK125" s="11">
        <v>0</v>
      </c>
      <c r="NL125" s="11">
        <v>0</v>
      </c>
      <c r="NM125" s="11">
        <v>0</v>
      </c>
      <c r="NN125" s="11">
        <v>0</v>
      </c>
      <c r="NO125" s="11">
        <v>0</v>
      </c>
      <c r="NP125" s="11">
        <v>0</v>
      </c>
      <c r="NQ125" s="11">
        <v>0</v>
      </c>
      <c r="NR125" s="11">
        <v>0</v>
      </c>
      <c r="NS125" s="11">
        <v>0</v>
      </c>
      <c r="NT125" s="11">
        <v>0</v>
      </c>
      <c r="NU125" s="11">
        <v>0</v>
      </c>
      <c r="NV125" s="11">
        <v>0</v>
      </c>
      <c r="NW125" s="11">
        <v>0</v>
      </c>
      <c r="NX125" s="11">
        <v>0</v>
      </c>
      <c r="NY125" s="11">
        <v>0</v>
      </c>
      <c r="NZ125" s="11">
        <v>0</v>
      </c>
      <c r="OA125" s="11">
        <v>0</v>
      </c>
      <c r="OB125" s="11">
        <v>0</v>
      </c>
      <c r="OC125" s="11">
        <v>0</v>
      </c>
      <c r="OD125" s="11">
        <v>0</v>
      </c>
      <c r="OE125" s="11">
        <v>0</v>
      </c>
      <c r="OF125" s="11">
        <v>0</v>
      </c>
      <c r="OG125" s="11">
        <v>0</v>
      </c>
      <c r="OH125" s="11">
        <v>74.660030141499902</v>
      </c>
      <c r="OI125" s="11">
        <v>0</v>
      </c>
      <c r="OJ125" s="11">
        <v>0</v>
      </c>
      <c r="OK125" s="11">
        <v>0</v>
      </c>
      <c r="OL125" s="11">
        <v>0</v>
      </c>
      <c r="OM125" s="11">
        <v>0</v>
      </c>
      <c r="ON125" s="11">
        <v>0</v>
      </c>
      <c r="OO125" s="11">
        <v>5.1795592782812941E-2</v>
      </c>
      <c r="OP125" s="11">
        <v>0</v>
      </c>
      <c r="OQ125" s="11">
        <v>0</v>
      </c>
      <c r="OR125" s="11">
        <v>46.393635275644257</v>
      </c>
      <c r="OS125" s="11">
        <v>0</v>
      </c>
      <c r="OT125" s="11">
        <v>0</v>
      </c>
      <c r="OU125" s="11">
        <v>0</v>
      </c>
      <c r="OV125" s="11">
        <v>0</v>
      </c>
      <c r="OW125" s="11">
        <v>0</v>
      </c>
      <c r="OX125" s="11">
        <v>0</v>
      </c>
      <c r="OY125" s="11">
        <v>3.2185706808547244E-2</v>
      </c>
      <c r="OZ125" s="11">
        <v>0</v>
      </c>
      <c r="PA125" s="11">
        <v>0</v>
      </c>
      <c r="PB125" s="11">
        <v>34.896942256181994</v>
      </c>
      <c r="PC125" s="11">
        <v>3.9402217747171862E-2</v>
      </c>
      <c r="PD125" s="11">
        <v>104.34983238627412</v>
      </c>
      <c r="PE125" s="11">
        <v>0</v>
      </c>
      <c r="PF125" s="11">
        <v>0</v>
      </c>
      <c r="PG125" s="11">
        <v>0</v>
      </c>
      <c r="PH125" s="11">
        <v>6.2572804833341644</v>
      </c>
      <c r="PI125" s="11">
        <v>0</v>
      </c>
      <c r="PJ125" s="11">
        <v>0</v>
      </c>
      <c r="PK125" s="11">
        <v>0</v>
      </c>
      <c r="PL125" s="11">
        <v>6.4219376562602815</v>
      </c>
      <c r="PM125" s="11">
        <v>7.2510245749655708E-3</v>
      </c>
      <c r="PN125" s="11">
        <v>19.203061205373924</v>
      </c>
      <c r="PO125" s="11">
        <v>0</v>
      </c>
      <c r="PP125" s="11">
        <v>0</v>
      </c>
      <c r="PQ125" s="11">
        <v>0</v>
      </c>
      <c r="PR125" s="11">
        <v>1.1515010360137681</v>
      </c>
      <c r="PS125" s="11">
        <v>0</v>
      </c>
      <c r="PT125" s="11">
        <v>0</v>
      </c>
      <c r="PU125" s="11">
        <v>0</v>
      </c>
      <c r="PV125" s="11">
        <v>31.601543090366345</v>
      </c>
      <c r="PW125" s="11">
        <v>0</v>
      </c>
      <c r="PX125" s="11">
        <v>0</v>
      </c>
      <c r="PY125" s="11">
        <v>0</v>
      </c>
      <c r="PZ125" s="11">
        <v>0</v>
      </c>
      <c r="QA125" s="11">
        <v>0</v>
      </c>
      <c r="QB125" s="11">
        <v>0</v>
      </c>
      <c r="QC125" s="11">
        <v>0</v>
      </c>
      <c r="QD125" s="11">
        <v>0</v>
      </c>
      <c r="QE125" s="11">
        <v>0</v>
      </c>
      <c r="QF125" s="11">
        <v>4.6215828368776091</v>
      </c>
      <c r="QG125" s="11">
        <v>0</v>
      </c>
      <c r="QH125" s="11">
        <v>0</v>
      </c>
      <c r="QI125" s="11">
        <v>0</v>
      </c>
      <c r="QJ125" s="11">
        <v>0</v>
      </c>
      <c r="QK125" s="11">
        <v>0</v>
      </c>
      <c r="QL125" s="11">
        <v>0</v>
      </c>
      <c r="QM125" s="11">
        <v>0</v>
      </c>
      <c r="QN125" s="11">
        <v>0</v>
      </c>
      <c r="QO125" s="11">
        <v>0</v>
      </c>
      <c r="QP125" s="11">
        <v>18.694207762537168</v>
      </c>
      <c r="QQ125" s="11">
        <v>0</v>
      </c>
      <c r="QR125" s="11">
        <v>0</v>
      </c>
      <c r="QS125" s="11">
        <v>0</v>
      </c>
      <c r="QT125" s="11">
        <v>0</v>
      </c>
      <c r="QU125" s="11">
        <v>0</v>
      </c>
      <c r="QV125" s="11">
        <v>0</v>
      </c>
      <c r="QW125" s="11">
        <v>0</v>
      </c>
      <c r="QX125" s="11">
        <v>0</v>
      </c>
      <c r="QY125" s="11">
        <v>0</v>
      </c>
      <c r="QZ125" s="11">
        <v>0.53410136991079449</v>
      </c>
      <c r="RA125" s="11">
        <v>0</v>
      </c>
      <c r="RB125" s="11">
        <v>0</v>
      </c>
      <c r="RC125" s="11">
        <v>0</v>
      </c>
      <c r="RD125" s="11">
        <v>0</v>
      </c>
      <c r="RE125" s="11">
        <v>0</v>
      </c>
      <c r="RF125" s="11">
        <v>0</v>
      </c>
      <c r="RG125" s="11">
        <v>0</v>
      </c>
      <c r="RH125" s="11">
        <v>0</v>
      </c>
      <c r="RI125" s="11">
        <v>0</v>
      </c>
      <c r="RJ125" s="11">
        <v>7.8842224744608398</v>
      </c>
      <c r="RK125" s="11">
        <v>0</v>
      </c>
      <c r="RL125" s="11">
        <v>0</v>
      </c>
      <c r="RM125" s="11">
        <v>0</v>
      </c>
      <c r="RN125" s="11">
        <v>0</v>
      </c>
      <c r="RO125" s="11">
        <v>0</v>
      </c>
      <c r="RP125" s="11">
        <v>0</v>
      </c>
      <c r="RQ125" s="11">
        <v>0</v>
      </c>
      <c r="RR125" s="11">
        <v>0</v>
      </c>
      <c r="RS125" s="11">
        <v>0</v>
      </c>
      <c r="RT125" s="11">
        <v>13.792066889807177</v>
      </c>
      <c r="RU125" s="11">
        <v>0</v>
      </c>
      <c r="RV125" s="11">
        <v>0</v>
      </c>
      <c r="RW125" s="11">
        <v>0</v>
      </c>
      <c r="RX125" s="11">
        <v>0</v>
      </c>
      <c r="RY125" s="11">
        <v>0</v>
      </c>
      <c r="RZ125" s="11">
        <v>0</v>
      </c>
      <c r="SA125" s="11">
        <v>0</v>
      </c>
      <c r="SB125" s="11">
        <v>0</v>
      </c>
      <c r="SC125" s="11">
        <v>0</v>
      </c>
      <c r="SD125" s="11">
        <v>15.61241908228139</v>
      </c>
      <c r="SE125" s="11">
        <v>0</v>
      </c>
      <c r="SF125" s="11">
        <v>0</v>
      </c>
      <c r="SG125" s="11">
        <v>0</v>
      </c>
      <c r="SH125" s="11">
        <v>0</v>
      </c>
      <c r="SI125" s="11">
        <v>0</v>
      </c>
      <c r="SJ125" s="11">
        <v>0</v>
      </c>
      <c r="SK125" s="11">
        <v>0</v>
      </c>
      <c r="SL125" s="11">
        <v>0</v>
      </c>
      <c r="SM125" s="11">
        <v>0</v>
      </c>
      <c r="SN125" s="11">
        <v>0</v>
      </c>
      <c r="SO125" s="11">
        <v>0</v>
      </c>
      <c r="SP125" s="11">
        <v>0</v>
      </c>
      <c r="SQ125" s="11">
        <v>0</v>
      </c>
      <c r="SR125" s="11">
        <v>0</v>
      </c>
      <c r="SS125" s="11">
        <v>0</v>
      </c>
      <c r="ST125" s="11">
        <v>0</v>
      </c>
      <c r="SU125" s="11">
        <v>0</v>
      </c>
      <c r="SV125" s="11">
        <v>0</v>
      </c>
      <c r="SW125" s="11">
        <v>0</v>
      </c>
      <c r="SX125" s="11">
        <v>9.0562276696290329</v>
      </c>
      <c r="SY125" s="11">
        <v>0</v>
      </c>
      <c r="SZ125" s="11">
        <v>0</v>
      </c>
      <c r="TA125" s="11">
        <v>0</v>
      </c>
      <c r="TB125" s="11">
        <v>0</v>
      </c>
      <c r="TC125" s="11">
        <v>0</v>
      </c>
      <c r="TD125" s="11">
        <v>0</v>
      </c>
      <c r="TE125" s="11">
        <v>0</v>
      </c>
      <c r="TF125" s="11">
        <v>0</v>
      </c>
      <c r="TG125" s="11">
        <v>0</v>
      </c>
      <c r="TH125" s="11">
        <v>0.26258216479005531</v>
      </c>
      <c r="TI125" s="11">
        <v>0</v>
      </c>
      <c r="TJ125" s="11">
        <v>0</v>
      </c>
      <c r="TK125" s="11">
        <v>0</v>
      </c>
      <c r="TL125" s="11">
        <v>0</v>
      </c>
      <c r="TM125" s="11">
        <v>0</v>
      </c>
      <c r="TN125" s="11">
        <v>0</v>
      </c>
      <c r="TO125" s="11">
        <v>0</v>
      </c>
      <c r="TP125" s="11">
        <v>0</v>
      </c>
      <c r="TQ125" s="11">
        <v>0</v>
      </c>
      <c r="TR125" s="11">
        <v>0</v>
      </c>
      <c r="TS125" s="11">
        <v>0</v>
      </c>
      <c r="TT125" s="11">
        <v>0</v>
      </c>
      <c r="TU125" s="11">
        <v>0</v>
      </c>
      <c r="TV125" s="11">
        <v>0</v>
      </c>
      <c r="TW125" s="11">
        <v>0</v>
      </c>
      <c r="TX125" s="11">
        <v>0</v>
      </c>
      <c r="TY125" s="11">
        <v>0</v>
      </c>
      <c r="TZ125" s="11">
        <v>0</v>
      </c>
      <c r="UA125" s="11">
        <v>0</v>
      </c>
      <c r="UB125" s="11">
        <v>0</v>
      </c>
      <c r="UC125" s="11">
        <v>0</v>
      </c>
      <c r="UD125" s="11">
        <v>0</v>
      </c>
      <c r="UE125" s="11">
        <v>0</v>
      </c>
      <c r="UF125" s="11">
        <v>0</v>
      </c>
      <c r="UG125" s="11">
        <v>0</v>
      </c>
      <c r="UH125" s="11">
        <v>0</v>
      </c>
      <c r="UI125" s="11">
        <v>0</v>
      </c>
      <c r="UJ125" s="11">
        <v>0</v>
      </c>
      <c r="UK125" s="11">
        <v>0</v>
      </c>
      <c r="UL125" s="11">
        <v>0</v>
      </c>
      <c r="UM125" s="11">
        <v>0</v>
      </c>
      <c r="UN125" s="11">
        <v>0</v>
      </c>
      <c r="UO125" s="11">
        <v>0</v>
      </c>
      <c r="UP125" s="11">
        <v>0</v>
      </c>
      <c r="UQ125" s="11">
        <v>0</v>
      </c>
      <c r="UR125" s="11">
        <v>0</v>
      </c>
      <c r="US125" s="11">
        <v>0</v>
      </c>
      <c r="UT125" s="11">
        <v>0</v>
      </c>
      <c r="UU125" s="11">
        <v>0</v>
      </c>
      <c r="UV125" s="11">
        <v>0</v>
      </c>
      <c r="UW125" s="11">
        <v>0</v>
      </c>
      <c r="UX125" s="11">
        <v>0</v>
      </c>
      <c r="UY125" s="11">
        <v>0</v>
      </c>
      <c r="UZ125" s="11">
        <v>0</v>
      </c>
      <c r="VA125" s="11">
        <v>0</v>
      </c>
      <c r="VB125" s="11">
        <v>0</v>
      </c>
      <c r="VC125" s="11">
        <v>0</v>
      </c>
      <c r="VD125" s="11">
        <v>0</v>
      </c>
      <c r="VE125" s="11">
        <v>0</v>
      </c>
      <c r="VF125" s="11">
        <v>0</v>
      </c>
      <c r="VG125" s="11">
        <v>0</v>
      </c>
      <c r="VH125" s="11">
        <v>0</v>
      </c>
      <c r="VI125" s="11">
        <v>0</v>
      </c>
      <c r="VJ125" s="11">
        <v>0</v>
      </c>
      <c r="VK125" s="11">
        <v>0</v>
      </c>
      <c r="VL125" s="11">
        <v>0</v>
      </c>
      <c r="VM125" s="11">
        <v>0</v>
      </c>
      <c r="VN125" s="11">
        <v>0</v>
      </c>
      <c r="VO125" s="11">
        <v>0</v>
      </c>
      <c r="VP125" s="11">
        <v>0</v>
      </c>
      <c r="VQ125" s="11">
        <v>0</v>
      </c>
      <c r="VR125" s="11">
        <v>0</v>
      </c>
      <c r="VS125" s="11">
        <v>0</v>
      </c>
      <c r="VT125" s="11">
        <v>0</v>
      </c>
      <c r="VU125" s="11">
        <v>0</v>
      </c>
      <c r="VV125" s="11">
        <v>0</v>
      </c>
      <c r="VW125" s="11">
        <v>0</v>
      </c>
      <c r="VX125" s="11">
        <v>0</v>
      </c>
      <c r="VY125" s="11">
        <v>0</v>
      </c>
      <c r="VZ125" s="11">
        <v>0</v>
      </c>
      <c r="WA125" s="11">
        <v>0</v>
      </c>
      <c r="WB125" s="11">
        <v>0</v>
      </c>
      <c r="WC125" s="11">
        <v>0</v>
      </c>
      <c r="WD125" s="11">
        <v>0</v>
      </c>
      <c r="WE125" s="11">
        <v>0</v>
      </c>
      <c r="WF125" s="11">
        <v>0</v>
      </c>
      <c r="WG125" s="11">
        <v>0</v>
      </c>
      <c r="WH125" s="11">
        <v>0</v>
      </c>
      <c r="WI125" s="11">
        <v>0</v>
      </c>
      <c r="WJ125" s="11">
        <v>0</v>
      </c>
      <c r="WK125" s="11">
        <v>0</v>
      </c>
      <c r="WL125" s="11">
        <v>0</v>
      </c>
      <c r="WM125" s="11">
        <v>0</v>
      </c>
      <c r="WN125" s="11">
        <v>0</v>
      </c>
      <c r="WO125" s="11">
        <v>0</v>
      </c>
      <c r="WP125" s="11">
        <v>0</v>
      </c>
      <c r="WQ125" s="11">
        <v>0</v>
      </c>
      <c r="WR125" s="11">
        <v>0</v>
      </c>
      <c r="WS125" s="11">
        <v>0</v>
      </c>
      <c r="WT125" s="11">
        <v>1.9446232424386978</v>
      </c>
      <c r="WU125" s="11">
        <v>0</v>
      </c>
      <c r="WV125" s="11">
        <v>0</v>
      </c>
      <c r="WW125" s="11">
        <v>0</v>
      </c>
      <c r="WX125" s="11">
        <v>0</v>
      </c>
      <c r="WY125" s="11">
        <v>0</v>
      </c>
      <c r="WZ125" s="11">
        <v>0</v>
      </c>
      <c r="XA125" s="11">
        <v>0</v>
      </c>
      <c r="XB125" s="11">
        <v>0</v>
      </c>
      <c r="XC125" s="11">
        <v>0</v>
      </c>
      <c r="XD125" s="11">
        <v>3.5841051692331738</v>
      </c>
      <c r="XE125" s="11">
        <v>0</v>
      </c>
      <c r="XF125" s="11">
        <v>0</v>
      </c>
      <c r="XG125" s="11">
        <v>0</v>
      </c>
      <c r="XH125" s="11">
        <v>0</v>
      </c>
      <c r="XI125" s="11">
        <v>0</v>
      </c>
      <c r="XJ125" s="11">
        <v>0</v>
      </c>
      <c r="XK125" s="11">
        <v>0</v>
      </c>
      <c r="XL125" s="11">
        <v>0</v>
      </c>
      <c r="XM125" s="11">
        <v>0</v>
      </c>
      <c r="XN125" s="11">
        <v>0</v>
      </c>
      <c r="XO125" s="11">
        <v>10</v>
      </c>
      <c r="XP125" s="11">
        <v>10</v>
      </c>
    </row>
    <row r="126" spans="1:640">
      <c r="A126" s="6">
        <v>516</v>
      </c>
      <c r="B126" s="3" t="s">
        <v>243</v>
      </c>
      <c r="C126" s="8">
        <f t="shared" si="13"/>
        <v>3388.7592252910558</v>
      </c>
      <c r="D126" s="8">
        <f t="shared" si="14"/>
        <v>73.236945695550034</v>
      </c>
      <c r="E126" s="60">
        <f t="shared" si="17"/>
        <v>3461.9961709866056</v>
      </c>
      <c r="F126" s="9">
        <f t="shared" si="15"/>
        <v>361.72759281762131</v>
      </c>
      <c r="G126" s="9">
        <f t="shared" si="16"/>
        <v>2.907218862277436</v>
      </c>
      <c r="H126" s="9">
        <f t="shared" si="18"/>
        <v>364.63481167989875</v>
      </c>
      <c r="I126" s="10">
        <f t="shared" si="19"/>
        <v>3750.4868181086772</v>
      </c>
      <c r="J126" s="10">
        <f t="shared" si="20"/>
        <v>76.144164557827466</v>
      </c>
      <c r="K126" s="10">
        <f t="shared" si="21"/>
        <v>3826.6309826665042</v>
      </c>
      <c r="L126" s="57">
        <v>221.89738665879403</v>
      </c>
      <c r="M126" s="57">
        <v>218.74563099838383</v>
      </c>
      <c r="N126" s="57">
        <v>2948.1162076338778</v>
      </c>
      <c r="O126" s="57">
        <v>0</v>
      </c>
      <c r="P126" s="57">
        <v>0</v>
      </c>
      <c r="Q126" s="57">
        <v>0</v>
      </c>
      <c r="R126" s="57">
        <v>15.483490667265977</v>
      </c>
      <c r="S126" s="57">
        <v>57.753455028284051</v>
      </c>
      <c r="T126" s="57">
        <v>0</v>
      </c>
      <c r="U126" s="58">
        <v>69.602241072757437</v>
      </c>
      <c r="V126" s="58">
        <v>19.666811656859046</v>
      </c>
      <c r="W126" s="58">
        <v>272.45854008800484</v>
      </c>
      <c r="X126" s="58">
        <v>0</v>
      </c>
      <c r="Y126" s="58">
        <v>0</v>
      </c>
      <c r="Z126" s="58">
        <v>0</v>
      </c>
      <c r="AA126" s="58">
        <v>2.2760785710952365</v>
      </c>
      <c r="AB126" s="58">
        <v>0.63114029118219939</v>
      </c>
      <c r="AC126" s="58">
        <v>0</v>
      </c>
      <c r="AD126" s="59">
        <f t="shared" si="24"/>
        <v>291.49962773155147</v>
      </c>
      <c r="AE126" s="59">
        <f t="shared" si="24"/>
        <v>238.41244265524287</v>
      </c>
      <c r="AF126" s="59">
        <f t="shared" si="24"/>
        <v>3220.5747477218829</v>
      </c>
      <c r="AG126" s="59">
        <f t="shared" si="23"/>
        <v>0</v>
      </c>
      <c r="AH126" s="59">
        <f t="shared" si="23"/>
        <v>0</v>
      </c>
      <c r="AI126" s="59">
        <f t="shared" si="23"/>
        <v>0</v>
      </c>
      <c r="AJ126" s="59">
        <f t="shared" si="22"/>
        <v>17.759569238361212</v>
      </c>
      <c r="AK126" s="59">
        <f t="shared" si="22"/>
        <v>58.38459531946625</v>
      </c>
      <c r="AL126" s="59">
        <f t="shared" si="22"/>
        <v>0</v>
      </c>
      <c r="AM126" s="11">
        <v>0</v>
      </c>
      <c r="AN126" s="11">
        <v>131.86776998897801</v>
      </c>
      <c r="AO126" s="11">
        <v>2817.4542173709588</v>
      </c>
      <c r="AP126" s="11">
        <v>0</v>
      </c>
      <c r="AQ126" s="11">
        <v>0</v>
      </c>
      <c r="AR126" s="11">
        <v>0</v>
      </c>
      <c r="AS126" s="11">
        <v>0</v>
      </c>
      <c r="AT126" s="11">
        <v>0</v>
      </c>
      <c r="AU126" s="11">
        <v>0</v>
      </c>
      <c r="AV126" s="11">
        <v>0</v>
      </c>
      <c r="AW126" s="11">
        <v>0</v>
      </c>
      <c r="AX126" s="11">
        <v>9.5582300110219656</v>
      </c>
      <c r="AY126" s="11">
        <v>204.21878262904119</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57.880286741418281</v>
      </c>
      <c r="CD126" s="11">
        <v>0</v>
      </c>
      <c r="CE126" s="11">
        <v>0</v>
      </c>
      <c r="CF126" s="11">
        <v>0</v>
      </c>
      <c r="CG126" s="11">
        <v>0</v>
      </c>
      <c r="CH126" s="11">
        <v>0</v>
      </c>
      <c r="CI126" s="11">
        <v>0</v>
      </c>
      <c r="CJ126" s="11">
        <v>0</v>
      </c>
      <c r="CK126" s="11">
        <v>0</v>
      </c>
      <c r="CL126" s="11">
        <v>0</v>
      </c>
      <c r="CM126" s="11">
        <v>62.119713258581719</v>
      </c>
      <c r="CN126" s="11">
        <v>0</v>
      </c>
      <c r="CO126" s="11">
        <v>0</v>
      </c>
      <c r="CP126" s="11">
        <v>0</v>
      </c>
      <c r="CQ126" s="11">
        <v>0</v>
      </c>
      <c r="CR126" s="11">
        <v>0</v>
      </c>
      <c r="CS126" s="11">
        <v>0</v>
      </c>
      <c r="CT126" s="11">
        <v>0</v>
      </c>
      <c r="CU126" s="11">
        <v>0</v>
      </c>
      <c r="CV126" s="11">
        <v>0</v>
      </c>
      <c r="CW126" s="11">
        <v>0</v>
      </c>
      <c r="CX126" s="11">
        <v>0</v>
      </c>
      <c r="CY126" s="11">
        <v>0</v>
      </c>
      <c r="CZ126" s="11">
        <v>0</v>
      </c>
      <c r="DA126" s="11">
        <v>3.8556581173337397E-4</v>
      </c>
      <c r="DB126" s="11">
        <v>0</v>
      </c>
      <c r="DC126" s="11">
        <v>0</v>
      </c>
      <c r="DD126" s="11">
        <v>0</v>
      </c>
      <c r="DE126" s="11">
        <v>0</v>
      </c>
      <c r="DF126" s="11">
        <v>0</v>
      </c>
      <c r="DG126" s="11">
        <v>0</v>
      </c>
      <c r="DH126" s="11">
        <v>0</v>
      </c>
      <c r="DI126" s="11">
        <v>0</v>
      </c>
      <c r="DJ126" s="11">
        <v>0</v>
      </c>
      <c r="DK126" s="11">
        <v>1.1744434188266626E-2</v>
      </c>
      <c r="DL126" s="11">
        <v>0</v>
      </c>
      <c r="DM126" s="11">
        <v>0</v>
      </c>
      <c r="DN126" s="11">
        <v>0</v>
      </c>
      <c r="DO126" s="11">
        <v>0</v>
      </c>
      <c r="DP126" s="11">
        <v>0</v>
      </c>
      <c r="DQ126" s="11">
        <v>0</v>
      </c>
      <c r="DR126" s="11">
        <v>0</v>
      </c>
      <c r="DS126" s="11">
        <v>0</v>
      </c>
      <c r="DT126" s="11">
        <v>0</v>
      </c>
      <c r="DU126" s="11">
        <v>0</v>
      </c>
      <c r="DV126" s="11">
        <v>0</v>
      </c>
      <c r="DW126" s="11">
        <v>0</v>
      </c>
      <c r="DX126" s="11">
        <v>0</v>
      </c>
      <c r="DY126" s="11">
        <v>0</v>
      </c>
      <c r="DZ126" s="11">
        <v>0</v>
      </c>
      <c r="EA126" s="11">
        <v>0</v>
      </c>
      <c r="EB126" s="11">
        <v>0</v>
      </c>
      <c r="EC126" s="11">
        <v>0</v>
      </c>
      <c r="ED126" s="11">
        <v>0</v>
      </c>
      <c r="EE126" s="11">
        <v>0</v>
      </c>
      <c r="EF126" s="11">
        <v>0</v>
      </c>
      <c r="EG126" s="11">
        <v>0</v>
      </c>
      <c r="EH126" s="11">
        <v>0</v>
      </c>
      <c r="EI126" s="11">
        <v>0</v>
      </c>
      <c r="EJ126" s="11">
        <v>0</v>
      </c>
      <c r="EK126" s="11">
        <v>0</v>
      </c>
      <c r="EL126" s="11">
        <v>0</v>
      </c>
      <c r="EM126" s="11">
        <v>0</v>
      </c>
      <c r="EN126" s="11">
        <v>0</v>
      </c>
      <c r="EO126" s="11">
        <v>0</v>
      </c>
      <c r="EP126" s="11">
        <v>0</v>
      </c>
      <c r="EQ126" s="11">
        <v>0</v>
      </c>
      <c r="ER126" s="11">
        <v>0</v>
      </c>
      <c r="ES126" s="11">
        <v>0</v>
      </c>
      <c r="ET126" s="11">
        <v>0</v>
      </c>
      <c r="EU126" s="11">
        <v>0</v>
      </c>
      <c r="EV126" s="11">
        <v>0</v>
      </c>
      <c r="EW126" s="11">
        <v>0</v>
      </c>
      <c r="EX126" s="11">
        <v>0</v>
      </c>
      <c r="EY126" s="11">
        <v>0</v>
      </c>
      <c r="EZ126" s="11">
        <v>0</v>
      </c>
      <c r="FA126" s="11">
        <v>0</v>
      </c>
      <c r="FB126" s="11">
        <v>0</v>
      </c>
      <c r="FC126" s="11">
        <v>0</v>
      </c>
      <c r="FD126" s="11">
        <v>0</v>
      </c>
      <c r="FE126" s="11">
        <v>0</v>
      </c>
      <c r="FF126" s="11">
        <v>0</v>
      </c>
      <c r="FG126" s="11">
        <v>0</v>
      </c>
      <c r="FH126" s="11">
        <v>0</v>
      </c>
      <c r="FI126" s="11">
        <v>0</v>
      </c>
      <c r="FJ126" s="11">
        <v>0</v>
      </c>
      <c r="FK126" s="11">
        <v>0</v>
      </c>
      <c r="FL126" s="11">
        <v>0</v>
      </c>
      <c r="FM126" s="11">
        <v>0</v>
      </c>
      <c r="FN126" s="11">
        <v>0</v>
      </c>
      <c r="FO126" s="11">
        <v>0</v>
      </c>
      <c r="FP126" s="11">
        <v>0</v>
      </c>
      <c r="FQ126" s="11">
        <v>0</v>
      </c>
      <c r="FR126" s="11">
        <v>0</v>
      </c>
      <c r="FS126" s="11">
        <v>0</v>
      </c>
      <c r="FT126" s="11">
        <v>0</v>
      </c>
      <c r="FU126" s="11">
        <v>0</v>
      </c>
      <c r="FV126" s="11">
        <v>0</v>
      </c>
      <c r="FW126" s="11">
        <v>0</v>
      </c>
      <c r="FX126" s="11">
        <v>0</v>
      </c>
      <c r="FY126" s="11">
        <v>0</v>
      </c>
      <c r="FZ126" s="11">
        <v>0</v>
      </c>
      <c r="GA126" s="11">
        <v>0</v>
      </c>
      <c r="GB126" s="11">
        <v>0</v>
      </c>
      <c r="GC126" s="11">
        <v>0</v>
      </c>
      <c r="GD126" s="11">
        <v>0</v>
      </c>
      <c r="GE126" s="11">
        <v>0</v>
      </c>
      <c r="GF126" s="11">
        <v>0</v>
      </c>
      <c r="GG126" s="11">
        <v>0</v>
      </c>
      <c r="GH126" s="11">
        <v>0</v>
      </c>
      <c r="GI126" s="11">
        <v>0</v>
      </c>
      <c r="GJ126" s="11">
        <v>0</v>
      </c>
      <c r="GK126" s="11">
        <v>0</v>
      </c>
      <c r="GL126" s="11">
        <v>0</v>
      </c>
      <c r="GM126" s="11">
        <v>0</v>
      </c>
      <c r="GN126" s="11">
        <v>0</v>
      </c>
      <c r="GO126" s="11">
        <v>0</v>
      </c>
      <c r="GP126" s="11">
        <v>0</v>
      </c>
      <c r="GQ126" s="11">
        <v>27.798999999999999</v>
      </c>
      <c r="GR126" s="11">
        <v>0</v>
      </c>
      <c r="GS126" s="11">
        <v>0</v>
      </c>
      <c r="GT126" s="11">
        <v>0</v>
      </c>
      <c r="GU126" s="11">
        <v>0</v>
      </c>
      <c r="GV126" s="11">
        <v>0</v>
      </c>
      <c r="GW126" s="11">
        <v>0</v>
      </c>
      <c r="GX126" s="11">
        <v>40</v>
      </c>
      <c r="GY126" s="11">
        <v>0</v>
      </c>
      <c r="GZ126" s="11">
        <v>0</v>
      </c>
      <c r="HA126" s="11">
        <v>0</v>
      </c>
      <c r="HB126" s="11">
        <v>86.842399013433365</v>
      </c>
      <c r="HC126" s="11">
        <v>0</v>
      </c>
      <c r="HD126" s="11">
        <v>0</v>
      </c>
      <c r="HE126" s="11">
        <v>0</v>
      </c>
      <c r="HF126" s="11">
        <v>0</v>
      </c>
      <c r="HG126" s="11">
        <v>0</v>
      </c>
      <c r="HH126" s="11">
        <v>0</v>
      </c>
      <c r="HI126" s="11">
        <v>0</v>
      </c>
      <c r="HJ126" s="11">
        <v>0</v>
      </c>
      <c r="HK126" s="11">
        <v>0</v>
      </c>
      <c r="HL126" s="11">
        <v>10.102055723719612</v>
      </c>
      <c r="HM126" s="11">
        <v>0</v>
      </c>
      <c r="HN126" s="11">
        <v>0</v>
      </c>
      <c r="HO126" s="11">
        <v>0</v>
      </c>
      <c r="HP126" s="11">
        <v>0</v>
      </c>
      <c r="HQ126" s="11">
        <v>0</v>
      </c>
      <c r="HR126" s="11">
        <v>0</v>
      </c>
      <c r="HS126" s="11">
        <v>0</v>
      </c>
      <c r="HT126" s="11">
        <v>0</v>
      </c>
      <c r="HU126" s="11">
        <v>0</v>
      </c>
      <c r="HV126" s="11">
        <v>0</v>
      </c>
      <c r="HW126" s="11">
        <v>0</v>
      </c>
      <c r="HX126" s="11">
        <v>0</v>
      </c>
      <c r="HY126" s="11">
        <v>0</v>
      </c>
      <c r="HZ126" s="11">
        <v>0</v>
      </c>
      <c r="IA126" s="11">
        <v>0</v>
      </c>
      <c r="IB126" s="11">
        <v>0</v>
      </c>
      <c r="IC126" s="11">
        <v>0</v>
      </c>
      <c r="ID126" s="11">
        <v>0</v>
      </c>
      <c r="IE126" s="11">
        <v>0</v>
      </c>
      <c r="IF126" s="11">
        <v>0</v>
      </c>
      <c r="IG126" s="11">
        <v>0</v>
      </c>
      <c r="IH126" s="11">
        <v>0</v>
      </c>
      <c r="II126" s="11">
        <v>0</v>
      </c>
      <c r="IJ126" s="11">
        <v>0</v>
      </c>
      <c r="IK126" s="11">
        <v>0</v>
      </c>
      <c r="IL126" s="11">
        <v>0</v>
      </c>
      <c r="IM126" s="11">
        <v>0</v>
      </c>
      <c r="IN126" s="11">
        <v>0</v>
      </c>
      <c r="IO126" s="11">
        <v>0</v>
      </c>
      <c r="IP126" s="11">
        <v>0</v>
      </c>
      <c r="IQ126" s="11">
        <v>0</v>
      </c>
      <c r="IR126" s="11">
        <v>0</v>
      </c>
      <c r="IS126" s="11">
        <v>0</v>
      </c>
      <c r="IT126" s="11">
        <v>0</v>
      </c>
      <c r="IU126" s="11">
        <v>0</v>
      </c>
      <c r="IV126" s="11">
        <v>0</v>
      </c>
      <c r="IW126" s="11">
        <v>0</v>
      </c>
      <c r="IX126" s="11">
        <v>0</v>
      </c>
      <c r="IY126" s="11">
        <v>0</v>
      </c>
      <c r="IZ126" s="11">
        <v>0</v>
      </c>
      <c r="JA126" s="11">
        <v>0</v>
      </c>
      <c r="JB126" s="11">
        <v>0</v>
      </c>
      <c r="JC126" s="11">
        <v>0</v>
      </c>
      <c r="JD126" s="11">
        <v>0</v>
      </c>
      <c r="JE126" s="11">
        <v>0</v>
      </c>
      <c r="JF126" s="11">
        <v>23.999996524747306</v>
      </c>
      <c r="JG126" s="11">
        <v>0</v>
      </c>
      <c r="JH126" s="11">
        <v>0</v>
      </c>
      <c r="JI126" s="11">
        <v>0</v>
      </c>
      <c r="JJ126" s="11">
        <v>0</v>
      </c>
      <c r="JK126" s="11">
        <v>0</v>
      </c>
      <c r="JL126" s="11">
        <v>0</v>
      </c>
      <c r="JM126" s="11">
        <v>0</v>
      </c>
      <c r="JN126" s="11">
        <v>0</v>
      </c>
      <c r="JO126" s="11">
        <v>0</v>
      </c>
      <c r="JP126" s="11">
        <v>0</v>
      </c>
      <c r="JQ126" s="11">
        <v>0</v>
      </c>
      <c r="JR126" s="11">
        <v>0</v>
      </c>
      <c r="JS126" s="11">
        <v>0</v>
      </c>
      <c r="JT126" s="11">
        <v>0</v>
      </c>
      <c r="JU126" s="11">
        <v>0</v>
      </c>
      <c r="JV126" s="11">
        <v>0</v>
      </c>
      <c r="JW126" s="11">
        <v>0</v>
      </c>
      <c r="JX126" s="11">
        <v>0</v>
      </c>
      <c r="JY126" s="11">
        <v>0</v>
      </c>
      <c r="JZ126" s="11">
        <v>0</v>
      </c>
      <c r="KA126" s="11">
        <v>0</v>
      </c>
      <c r="KB126" s="11">
        <v>0</v>
      </c>
      <c r="KC126" s="11">
        <v>0</v>
      </c>
      <c r="KD126" s="11">
        <v>0</v>
      </c>
      <c r="KE126" s="11">
        <v>0</v>
      </c>
      <c r="KF126" s="11">
        <v>0</v>
      </c>
      <c r="KG126" s="11">
        <v>0</v>
      </c>
      <c r="KH126" s="11">
        <v>0</v>
      </c>
      <c r="KI126" s="11">
        <v>0</v>
      </c>
      <c r="KJ126" s="11">
        <v>0</v>
      </c>
      <c r="KK126" s="11">
        <v>0</v>
      </c>
      <c r="KL126" s="11">
        <v>0</v>
      </c>
      <c r="KM126" s="11">
        <v>0</v>
      </c>
      <c r="KN126" s="11">
        <v>0</v>
      </c>
      <c r="KO126" s="11">
        <v>0</v>
      </c>
      <c r="KP126" s="11">
        <v>0</v>
      </c>
      <c r="KQ126" s="11">
        <v>0</v>
      </c>
      <c r="KR126" s="11">
        <v>0</v>
      </c>
      <c r="KS126" s="11">
        <v>0</v>
      </c>
      <c r="KT126" s="11">
        <v>0</v>
      </c>
      <c r="KU126" s="11">
        <v>0</v>
      </c>
      <c r="KV126" s="11">
        <v>0</v>
      </c>
      <c r="KW126" s="11">
        <v>0</v>
      </c>
      <c r="KX126" s="11">
        <v>0</v>
      </c>
      <c r="KY126" s="11">
        <v>0</v>
      </c>
      <c r="KZ126" s="11">
        <v>0</v>
      </c>
      <c r="LA126" s="11">
        <v>0</v>
      </c>
      <c r="LB126" s="11">
        <v>0</v>
      </c>
      <c r="LC126" s="11">
        <v>0</v>
      </c>
      <c r="LD126" s="11">
        <v>0</v>
      </c>
      <c r="LE126" s="11">
        <v>0</v>
      </c>
      <c r="LF126" s="11">
        <v>0</v>
      </c>
      <c r="LG126" s="11">
        <v>0</v>
      </c>
      <c r="LH126" s="11">
        <v>0</v>
      </c>
      <c r="LI126" s="11">
        <v>0</v>
      </c>
      <c r="LJ126" s="11">
        <v>0</v>
      </c>
      <c r="LK126" s="11">
        <v>0</v>
      </c>
      <c r="LL126" s="11">
        <v>0</v>
      </c>
      <c r="LM126" s="11">
        <v>0</v>
      </c>
      <c r="LN126" s="11">
        <v>0</v>
      </c>
      <c r="LO126" s="11">
        <v>0</v>
      </c>
      <c r="LP126" s="11">
        <v>0</v>
      </c>
      <c r="LQ126" s="11">
        <v>0</v>
      </c>
      <c r="LR126" s="11">
        <v>0</v>
      </c>
      <c r="LS126" s="11">
        <v>0</v>
      </c>
      <c r="LT126" s="11">
        <v>0</v>
      </c>
      <c r="LU126" s="11">
        <v>0</v>
      </c>
      <c r="LV126" s="11">
        <v>0</v>
      </c>
      <c r="LW126" s="11">
        <v>0</v>
      </c>
      <c r="LX126" s="11">
        <v>-24.5867</v>
      </c>
      <c r="LY126" s="11">
        <v>0</v>
      </c>
      <c r="LZ126" s="11">
        <v>0</v>
      </c>
      <c r="MA126" s="11">
        <v>0</v>
      </c>
      <c r="MB126" s="11">
        <v>0</v>
      </c>
      <c r="MC126" s="11">
        <v>0</v>
      </c>
      <c r="MD126" s="11">
        <v>0</v>
      </c>
      <c r="ME126" s="11">
        <v>0</v>
      </c>
      <c r="MF126" s="11">
        <v>0</v>
      </c>
      <c r="MG126" s="11">
        <v>0</v>
      </c>
      <c r="MH126" s="11">
        <v>0</v>
      </c>
      <c r="MI126" s="11">
        <v>0</v>
      </c>
      <c r="MJ126" s="11">
        <v>0</v>
      </c>
      <c r="MK126" s="11">
        <v>0</v>
      </c>
      <c r="ML126" s="11">
        <v>0</v>
      </c>
      <c r="MM126" s="11">
        <v>0</v>
      </c>
      <c r="MN126" s="11">
        <v>0</v>
      </c>
      <c r="MO126" s="11">
        <v>0</v>
      </c>
      <c r="MP126" s="11">
        <v>0</v>
      </c>
      <c r="MQ126" s="11">
        <v>0</v>
      </c>
      <c r="MR126" s="11">
        <v>0</v>
      </c>
      <c r="MS126" s="11">
        <v>0</v>
      </c>
      <c r="MT126" s="11">
        <v>0</v>
      </c>
      <c r="MU126" s="11">
        <v>0</v>
      </c>
      <c r="MV126" s="11">
        <v>0</v>
      </c>
      <c r="MW126" s="11">
        <v>0</v>
      </c>
      <c r="MX126" s="11">
        <v>0</v>
      </c>
      <c r="MY126" s="11">
        <v>0</v>
      </c>
      <c r="MZ126" s="11">
        <v>0</v>
      </c>
      <c r="NA126" s="11">
        <v>0</v>
      </c>
      <c r="NB126" s="11">
        <v>0</v>
      </c>
      <c r="NC126" s="11">
        <v>0</v>
      </c>
      <c r="ND126" s="11">
        <v>0</v>
      </c>
      <c r="NE126" s="11">
        <v>0</v>
      </c>
      <c r="NF126" s="11">
        <v>0</v>
      </c>
      <c r="NG126" s="11">
        <v>0</v>
      </c>
      <c r="NH126" s="11">
        <v>0</v>
      </c>
      <c r="NI126" s="11">
        <v>0</v>
      </c>
      <c r="NJ126" s="11">
        <v>0</v>
      </c>
      <c r="NK126" s="11">
        <v>0</v>
      </c>
      <c r="NL126" s="11">
        <v>0</v>
      </c>
      <c r="NM126" s="11">
        <v>0</v>
      </c>
      <c r="NN126" s="11">
        <v>0</v>
      </c>
      <c r="NO126" s="11">
        <v>0</v>
      </c>
      <c r="NP126" s="11">
        <v>0</v>
      </c>
      <c r="NQ126" s="11">
        <v>0</v>
      </c>
      <c r="NR126" s="11">
        <v>0</v>
      </c>
      <c r="NS126" s="11">
        <v>0</v>
      </c>
      <c r="NT126" s="11">
        <v>0</v>
      </c>
      <c r="NU126" s="11">
        <v>0</v>
      </c>
      <c r="NV126" s="11">
        <v>0</v>
      </c>
      <c r="NW126" s="11">
        <v>0</v>
      </c>
      <c r="NX126" s="11">
        <v>0</v>
      </c>
      <c r="NY126" s="11">
        <v>0</v>
      </c>
      <c r="NZ126" s="11">
        <v>0</v>
      </c>
      <c r="OA126" s="11">
        <v>0</v>
      </c>
      <c r="OB126" s="11">
        <v>0</v>
      </c>
      <c r="OC126" s="11">
        <v>0</v>
      </c>
      <c r="OD126" s="11">
        <v>0</v>
      </c>
      <c r="OE126" s="11">
        <v>0</v>
      </c>
      <c r="OF126" s="11">
        <v>0</v>
      </c>
      <c r="OG126" s="11">
        <v>0</v>
      </c>
      <c r="OH126" s="11">
        <v>67.193933098861592</v>
      </c>
      <c r="OI126" s="11">
        <v>0</v>
      </c>
      <c r="OJ126" s="11">
        <v>0</v>
      </c>
      <c r="OK126" s="11">
        <v>0</v>
      </c>
      <c r="OL126" s="11">
        <v>0</v>
      </c>
      <c r="OM126" s="11">
        <v>0</v>
      </c>
      <c r="ON126" s="11">
        <v>0</v>
      </c>
      <c r="OO126" s="11">
        <v>0.18075096306871435</v>
      </c>
      <c r="OP126" s="11">
        <v>0</v>
      </c>
      <c r="OQ126" s="11">
        <v>0</v>
      </c>
      <c r="OR126" s="11">
        <v>41.754213318912534</v>
      </c>
      <c r="OS126" s="11">
        <v>0</v>
      </c>
      <c r="OT126" s="11">
        <v>0</v>
      </c>
      <c r="OU126" s="11">
        <v>0</v>
      </c>
      <c r="OV126" s="11">
        <v>0</v>
      </c>
      <c r="OW126" s="11">
        <v>0</v>
      </c>
      <c r="OX126" s="11">
        <v>0</v>
      </c>
      <c r="OY126" s="11">
        <v>0.11231838830547403</v>
      </c>
      <c r="OZ126" s="11">
        <v>0</v>
      </c>
      <c r="PA126" s="11">
        <v>0</v>
      </c>
      <c r="PB126" s="11">
        <v>31.407247334898248</v>
      </c>
      <c r="PC126" s="11">
        <v>3.5461995972454675E-2</v>
      </c>
      <c r="PD126" s="11">
        <v>25.992284092776757</v>
      </c>
      <c r="PE126" s="11">
        <v>0</v>
      </c>
      <c r="PF126" s="11">
        <v>0</v>
      </c>
      <c r="PG126" s="11">
        <v>0</v>
      </c>
      <c r="PH126" s="11">
        <v>0</v>
      </c>
      <c r="PI126" s="11">
        <v>0</v>
      </c>
      <c r="PJ126" s="11">
        <v>0</v>
      </c>
      <c r="PK126" s="11">
        <v>0</v>
      </c>
      <c r="PL126" s="11">
        <v>5.7797437626138457</v>
      </c>
      <c r="PM126" s="11">
        <v>6.5259221174690137E-3</v>
      </c>
      <c r="PN126" s="11">
        <v>4.7832508293200995</v>
      </c>
      <c r="PO126" s="11">
        <v>0</v>
      </c>
      <c r="PP126" s="11">
        <v>0</v>
      </c>
      <c r="PQ126" s="11">
        <v>0</v>
      </c>
      <c r="PR126" s="11">
        <v>0</v>
      </c>
      <c r="PS126" s="11">
        <v>0</v>
      </c>
      <c r="PT126" s="11">
        <v>0</v>
      </c>
      <c r="PU126" s="11">
        <v>0</v>
      </c>
      <c r="PV126" s="11">
        <v>28.441551129747758</v>
      </c>
      <c r="PW126" s="11">
        <v>0</v>
      </c>
      <c r="PX126" s="11">
        <v>0</v>
      </c>
      <c r="PY126" s="11">
        <v>0</v>
      </c>
      <c r="PZ126" s="11">
        <v>0</v>
      </c>
      <c r="QA126" s="11">
        <v>0</v>
      </c>
      <c r="QB126" s="11">
        <v>15.483105101454244</v>
      </c>
      <c r="QC126" s="11">
        <v>0</v>
      </c>
      <c r="QD126" s="11">
        <v>0</v>
      </c>
      <c r="QE126" s="11">
        <v>0</v>
      </c>
      <c r="QF126" s="11">
        <v>4.159448295912167</v>
      </c>
      <c r="QG126" s="11">
        <v>0</v>
      </c>
      <c r="QH126" s="11">
        <v>0</v>
      </c>
      <c r="QI126" s="11">
        <v>0</v>
      </c>
      <c r="QJ126" s="11">
        <v>0</v>
      </c>
      <c r="QK126" s="11">
        <v>0</v>
      </c>
      <c r="QL126" s="11">
        <v>2.2643341369069701</v>
      </c>
      <c r="QM126" s="11">
        <v>0</v>
      </c>
      <c r="QN126" s="11">
        <v>0</v>
      </c>
      <c r="QO126" s="11">
        <v>0</v>
      </c>
      <c r="QP126" s="11">
        <v>22.432909314986471</v>
      </c>
      <c r="QQ126" s="11">
        <v>0</v>
      </c>
      <c r="QR126" s="11">
        <v>46.789419428724237</v>
      </c>
      <c r="QS126" s="11">
        <v>0</v>
      </c>
      <c r="QT126" s="11">
        <v>0</v>
      </c>
      <c r="QU126" s="11">
        <v>0</v>
      </c>
      <c r="QV126" s="11">
        <v>0</v>
      </c>
      <c r="QW126" s="11">
        <v>18.159407540468031</v>
      </c>
      <c r="QX126" s="11">
        <v>0</v>
      </c>
      <c r="QY126" s="11">
        <v>0</v>
      </c>
      <c r="QZ126" s="11">
        <v>0.6409176440324732</v>
      </c>
      <c r="RA126" s="11">
        <v>0</v>
      </c>
      <c r="RB126" s="11">
        <v>1.3367933710618334</v>
      </c>
      <c r="RC126" s="11">
        <v>0</v>
      </c>
      <c r="RD126" s="11">
        <v>0</v>
      </c>
      <c r="RE126" s="11">
        <v>0</v>
      </c>
      <c r="RF126" s="11">
        <v>0</v>
      </c>
      <c r="RG126" s="11">
        <v>0.51882190287672536</v>
      </c>
      <c r="RH126" s="11">
        <v>0</v>
      </c>
      <c r="RI126" s="11">
        <v>0</v>
      </c>
      <c r="RJ126" s="11">
        <v>11.826333711691261</v>
      </c>
      <c r="RK126" s="11">
        <v>0</v>
      </c>
      <c r="RL126" s="11">
        <v>0</v>
      </c>
      <c r="RM126" s="11">
        <v>0</v>
      </c>
      <c r="RN126" s="11">
        <v>0</v>
      </c>
      <c r="RO126" s="11">
        <v>0</v>
      </c>
      <c r="RP126" s="11">
        <v>0</v>
      </c>
      <c r="RQ126" s="11">
        <v>0</v>
      </c>
      <c r="RR126" s="11">
        <v>0</v>
      </c>
      <c r="RS126" s="11">
        <v>0</v>
      </c>
      <c r="RT126" s="11">
        <v>12.414013383676778</v>
      </c>
      <c r="RU126" s="11">
        <v>0</v>
      </c>
      <c r="RV126" s="11">
        <v>0</v>
      </c>
      <c r="RW126" s="11">
        <v>0</v>
      </c>
      <c r="RX126" s="11">
        <v>0</v>
      </c>
      <c r="RY126" s="11">
        <v>0</v>
      </c>
      <c r="RZ126" s="11">
        <v>0</v>
      </c>
      <c r="SA126" s="11">
        <v>0</v>
      </c>
      <c r="SB126" s="11">
        <v>0</v>
      </c>
      <c r="SC126" s="11">
        <v>0</v>
      </c>
      <c r="SD126" s="11">
        <v>14.052482560264144</v>
      </c>
      <c r="SE126" s="11">
        <v>0</v>
      </c>
      <c r="SF126" s="11">
        <v>0</v>
      </c>
      <c r="SG126" s="11">
        <v>0</v>
      </c>
      <c r="SH126" s="11">
        <v>0</v>
      </c>
      <c r="SI126" s="11">
        <v>0</v>
      </c>
      <c r="SJ126" s="11">
        <v>0</v>
      </c>
      <c r="SK126" s="11">
        <v>0</v>
      </c>
      <c r="SL126" s="11">
        <v>0</v>
      </c>
      <c r="SM126" s="11">
        <v>0</v>
      </c>
      <c r="SN126" s="11">
        <v>0</v>
      </c>
      <c r="SO126" s="11">
        <v>0</v>
      </c>
      <c r="SP126" s="11">
        <v>0</v>
      </c>
      <c r="SQ126" s="11">
        <v>0</v>
      </c>
      <c r="SR126" s="11">
        <v>0</v>
      </c>
      <c r="SS126" s="11">
        <v>0</v>
      </c>
      <c r="ST126" s="11">
        <v>0</v>
      </c>
      <c r="SU126" s="11">
        <v>0</v>
      </c>
      <c r="SV126" s="11">
        <v>0</v>
      </c>
      <c r="SW126" s="11">
        <v>0</v>
      </c>
      <c r="SX126" s="11">
        <v>18.112455339258066</v>
      </c>
      <c r="SY126" s="11">
        <v>0</v>
      </c>
      <c r="SZ126" s="11">
        <v>0</v>
      </c>
      <c r="TA126" s="11">
        <v>0</v>
      </c>
      <c r="TB126" s="11">
        <v>0</v>
      </c>
      <c r="TC126" s="11">
        <v>0</v>
      </c>
      <c r="TD126" s="11">
        <v>0</v>
      </c>
      <c r="TE126" s="11">
        <v>0</v>
      </c>
      <c r="TF126" s="11">
        <v>0</v>
      </c>
      <c r="TG126" s="11">
        <v>0</v>
      </c>
      <c r="TH126" s="11">
        <v>0.52534872716774406</v>
      </c>
      <c r="TI126" s="11">
        <v>0</v>
      </c>
      <c r="TJ126" s="11">
        <v>0</v>
      </c>
      <c r="TK126" s="11">
        <v>0</v>
      </c>
      <c r="TL126" s="11">
        <v>0</v>
      </c>
      <c r="TM126" s="11">
        <v>0</v>
      </c>
      <c r="TN126" s="11">
        <v>0</v>
      </c>
      <c r="TO126" s="11">
        <v>0</v>
      </c>
      <c r="TP126" s="11">
        <v>0</v>
      </c>
      <c r="TQ126" s="11">
        <v>0</v>
      </c>
      <c r="TR126" s="11">
        <v>0</v>
      </c>
      <c r="TS126" s="11">
        <v>0</v>
      </c>
      <c r="TT126" s="11">
        <v>0</v>
      </c>
      <c r="TU126" s="11">
        <v>0</v>
      </c>
      <c r="TV126" s="11">
        <v>0</v>
      </c>
      <c r="TW126" s="11">
        <v>0</v>
      </c>
      <c r="TX126" s="11">
        <v>0</v>
      </c>
      <c r="TY126" s="11">
        <v>0</v>
      </c>
      <c r="TZ126" s="11">
        <v>0</v>
      </c>
      <c r="UA126" s="11">
        <v>0</v>
      </c>
      <c r="UB126" s="11">
        <v>0</v>
      </c>
      <c r="UC126" s="11">
        <v>0</v>
      </c>
      <c r="UD126" s="11">
        <v>0</v>
      </c>
      <c r="UE126" s="11">
        <v>0</v>
      </c>
      <c r="UF126" s="11">
        <v>0</v>
      </c>
      <c r="UG126" s="11">
        <v>0</v>
      </c>
      <c r="UH126" s="11">
        <v>0</v>
      </c>
      <c r="UI126" s="11">
        <v>0</v>
      </c>
      <c r="UJ126" s="11">
        <v>0</v>
      </c>
      <c r="UK126" s="11">
        <v>0</v>
      </c>
      <c r="UL126" s="11">
        <v>0</v>
      </c>
      <c r="UM126" s="11">
        <v>0</v>
      </c>
      <c r="UN126" s="11">
        <v>0</v>
      </c>
      <c r="UO126" s="11">
        <v>0</v>
      </c>
      <c r="UP126" s="11">
        <v>0</v>
      </c>
      <c r="UQ126" s="11">
        <v>0</v>
      </c>
      <c r="UR126" s="11">
        <v>0</v>
      </c>
      <c r="US126" s="11">
        <v>0</v>
      </c>
      <c r="UT126" s="11">
        <v>0</v>
      </c>
      <c r="UU126" s="11">
        <v>0</v>
      </c>
      <c r="UV126" s="11">
        <v>0</v>
      </c>
      <c r="UW126" s="11">
        <v>0</v>
      </c>
      <c r="UX126" s="11">
        <v>0</v>
      </c>
      <c r="UY126" s="11">
        <v>0</v>
      </c>
      <c r="UZ126" s="11">
        <v>0</v>
      </c>
      <c r="VA126" s="11">
        <v>0</v>
      </c>
      <c r="VB126" s="11">
        <v>0</v>
      </c>
      <c r="VC126" s="11">
        <v>0</v>
      </c>
      <c r="VD126" s="11">
        <v>0</v>
      </c>
      <c r="VE126" s="11">
        <v>0</v>
      </c>
      <c r="VF126" s="11">
        <v>0</v>
      </c>
      <c r="VG126" s="11">
        <v>0</v>
      </c>
      <c r="VH126" s="11">
        <v>0</v>
      </c>
      <c r="VI126" s="11">
        <v>0</v>
      </c>
      <c r="VJ126" s="11">
        <v>0</v>
      </c>
      <c r="VK126" s="11">
        <v>0</v>
      </c>
      <c r="VL126" s="11">
        <v>0</v>
      </c>
      <c r="VM126" s="11">
        <v>0</v>
      </c>
      <c r="VN126" s="11">
        <v>0</v>
      </c>
      <c r="VO126" s="11">
        <v>0</v>
      </c>
      <c r="VP126" s="11">
        <v>0</v>
      </c>
      <c r="VQ126" s="11">
        <v>0</v>
      </c>
      <c r="VR126" s="11">
        <v>0</v>
      </c>
      <c r="VS126" s="11">
        <v>0</v>
      </c>
      <c r="VT126" s="11">
        <v>0</v>
      </c>
      <c r="VU126" s="11">
        <v>0</v>
      </c>
      <c r="VV126" s="11">
        <v>0</v>
      </c>
      <c r="VW126" s="11">
        <v>0</v>
      </c>
      <c r="VX126" s="11">
        <v>0</v>
      </c>
      <c r="VY126" s="11">
        <v>0</v>
      </c>
      <c r="VZ126" s="11">
        <v>0</v>
      </c>
      <c r="WA126" s="11">
        <v>0</v>
      </c>
      <c r="WB126" s="11">
        <v>0</v>
      </c>
      <c r="WC126" s="11">
        <v>0</v>
      </c>
      <c r="WD126" s="11">
        <v>0</v>
      </c>
      <c r="WE126" s="11">
        <v>0</v>
      </c>
      <c r="WF126" s="11">
        <v>0</v>
      </c>
      <c r="WG126" s="11">
        <v>0</v>
      </c>
      <c r="WH126" s="11">
        <v>0</v>
      </c>
      <c r="WI126" s="11">
        <v>0</v>
      </c>
      <c r="WJ126" s="11">
        <v>0</v>
      </c>
      <c r="WK126" s="11">
        <v>0</v>
      </c>
      <c r="WL126" s="11">
        <v>0</v>
      </c>
      <c r="WM126" s="11">
        <v>0</v>
      </c>
      <c r="WN126" s="11">
        <v>0</v>
      </c>
      <c r="WO126" s="11">
        <v>0</v>
      </c>
      <c r="WP126" s="11">
        <v>0</v>
      </c>
      <c r="WQ126" s="11">
        <v>0</v>
      </c>
      <c r="WR126" s="11">
        <v>0</v>
      </c>
      <c r="WS126" s="11">
        <v>0</v>
      </c>
      <c r="WT126" s="11">
        <v>1.7445946185061321</v>
      </c>
      <c r="WU126" s="11">
        <v>0</v>
      </c>
      <c r="WV126" s="11">
        <v>0</v>
      </c>
      <c r="WW126" s="11">
        <v>0</v>
      </c>
      <c r="WX126" s="11">
        <v>0</v>
      </c>
      <c r="WY126" s="11">
        <v>0</v>
      </c>
      <c r="WZ126" s="11">
        <v>0</v>
      </c>
      <c r="XA126" s="11">
        <v>0</v>
      </c>
      <c r="XB126" s="11">
        <v>0</v>
      </c>
      <c r="XC126" s="11">
        <v>0</v>
      </c>
      <c r="XD126" s="11">
        <v>3.215435491022276</v>
      </c>
      <c r="XE126" s="11">
        <v>0</v>
      </c>
      <c r="XF126" s="11">
        <v>0</v>
      </c>
      <c r="XG126" s="11">
        <v>0</v>
      </c>
      <c r="XH126" s="11">
        <v>0</v>
      </c>
      <c r="XI126" s="11">
        <v>0</v>
      </c>
      <c r="XJ126" s="11">
        <v>0</v>
      </c>
      <c r="XK126" s="11">
        <v>0</v>
      </c>
      <c r="XL126" s="11">
        <v>0</v>
      </c>
      <c r="XM126" s="11">
        <v>0</v>
      </c>
      <c r="XN126" s="11">
        <v>0</v>
      </c>
      <c r="XO126" s="11">
        <v>0</v>
      </c>
      <c r="XP126" s="11">
        <v>0</v>
      </c>
    </row>
    <row r="127" spans="1:640">
      <c r="A127" s="6">
        <v>520</v>
      </c>
      <c r="B127" s="3" t="s">
        <v>244</v>
      </c>
      <c r="C127" s="8">
        <f t="shared" si="13"/>
        <v>20.169084602919472</v>
      </c>
      <c r="D127" s="8">
        <f t="shared" si="14"/>
        <v>2.2331765972439091E-2</v>
      </c>
      <c r="E127" s="60">
        <f t="shared" si="17"/>
        <v>20.191416368891911</v>
      </c>
      <c r="F127" s="9">
        <f t="shared" si="15"/>
        <v>7.2638265888151086</v>
      </c>
      <c r="G127" s="9">
        <f t="shared" si="16"/>
        <v>1.3876927234328712E-2</v>
      </c>
      <c r="H127" s="9">
        <f t="shared" si="18"/>
        <v>7.2777035160494377</v>
      </c>
      <c r="I127" s="10">
        <f t="shared" si="19"/>
        <v>27.432911191734583</v>
      </c>
      <c r="J127" s="10">
        <f t="shared" si="20"/>
        <v>3.6208693206767804E-2</v>
      </c>
      <c r="K127" s="10">
        <f t="shared" si="21"/>
        <v>27.46911988494135</v>
      </c>
      <c r="L127" s="57">
        <v>20.165144381144756</v>
      </c>
      <c r="M127" s="57">
        <v>3.9402217747171861E-3</v>
      </c>
      <c r="N127" s="57">
        <v>0</v>
      </c>
      <c r="O127" s="57">
        <v>0</v>
      </c>
      <c r="P127" s="57">
        <v>0</v>
      </c>
      <c r="Q127" s="57">
        <v>0</v>
      </c>
      <c r="R127" s="57">
        <v>0</v>
      </c>
      <c r="S127" s="57">
        <v>2.2331765972439091E-2</v>
      </c>
      <c r="T127" s="57">
        <v>0</v>
      </c>
      <c r="U127" s="58">
        <v>7.2631014863576118</v>
      </c>
      <c r="V127" s="58">
        <v>7.2510245749655706E-4</v>
      </c>
      <c r="W127" s="58">
        <v>0</v>
      </c>
      <c r="X127" s="58">
        <v>0</v>
      </c>
      <c r="Y127" s="58">
        <v>0</v>
      </c>
      <c r="Z127" s="58">
        <v>0</v>
      </c>
      <c r="AA127" s="58">
        <v>0</v>
      </c>
      <c r="AB127" s="58">
        <v>1.3876927234328712E-2</v>
      </c>
      <c r="AC127" s="58">
        <v>0</v>
      </c>
      <c r="AD127" s="59">
        <f t="shared" si="24"/>
        <v>27.428245867502369</v>
      </c>
      <c r="AE127" s="59">
        <f t="shared" si="24"/>
        <v>4.6653242322137432E-3</v>
      </c>
      <c r="AF127" s="59">
        <f t="shared" si="24"/>
        <v>0</v>
      </c>
      <c r="AG127" s="59">
        <f t="shared" si="23"/>
        <v>0</v>
      </c>
      <c r="AH127" s="59">
        <f t="shared" si="23"/>
        <v>0</v>
      </c>
      <c r="AI127" s="59">
        <f t="shared" si="23"/>
        <v>0</v>
      </c>
      <c r="AJ127" s="59">
        <f t="shared" si="22"/>
        <v>0</v>
      </c>
      <c r="AK127" s="59">
        <f t="shared" si="22"/>
        <v>3.6208693206767804E-2</v>
      </c>
      <c r="AL127" s="59">
        <f t="shared" si="22"/>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0</v>
      </c>
      <c r="CZ127" s="11">
        <v>0</v>
      </c>
      <c r="DA127" s="11">
        <v>0</v>
      </c>
      <c r="DB127" s="11">
        <v>0</v>
      </c>
      <c r="DC127" s="11">
        <v>0</v>
      </c>
      <c r="DD127" s="11">
        <v>0</v>
      </c>
      <c r="DE127" s="11">
        <v>0</v>
      </c>
      <c r="DF127" s="11">
        <v>0</v>
      </c>
      <c r="DG127" s="11">
        <v>0</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0</v>
      </c>
      <c r="DZ127" s="11">
        <v>0</v>
      </c>
      <c r="EA127" s="11">
        <v>0</v>
      </c>
      <c r="EB127" s="11">
        <v>0</v>
      </c>
      <c r="EC127" s="11">
        <v>0</v>
      </c>
      <c r="ED127" s="11">
        <v>0</v>
      </c>
      <c r="EE127" s="11">
        <v>0</v>
      </c>
      <c r="EF127" s="11">
        <v>0</v>
      </c>
      <c r="EG127" s="11">
        <v>0</v>
      </c>
      <c r="EH127" s="11">
        <v>0</v>
      </c>
      <c r="EI127" s="11">
        <v>0</v>
      </c>
      <c r="EJ127" s="11">
        <v>0</v>
      </c>
      <c r="EK127" s="11">
        <v>0</v>
      </c>
      <c r="EL127" s="11">
        <v>0</v>
      </c>
      <c r="EM127" s="11">
        <v>0</v>
      </c>
      <c r="EN127" s="11">
        <v>0</v>
      </c>
      <c r="EO127" s="11">
        <v>0</v>
      </c>
      <c r="EP127" s="11">
        <v>0</v>
      </c>
      <c r="EQ127" s="11">
        <v>0</v>
      </c>
      <c r="ER127" s="11">
        <v>0</v>
      </c>
      <c r="ES127" s="11">
        <v>0</v>
      </c>
      <c r="ET127" s="11">
        <v>0</v>
      </c>
      <c r="EU127" s="11">
        <v>0</v>
      </c>
      <c r="EV127" s="11">
        <v>0</v>
      </c>
      <c r="EW127" s="11">
        <v>0</v>
      </c>
      <c r="EX127" s="11">
        <v>0</v>
      </c>
      <c r="EY127" s="11">
        <v>0</v>
      </c>
      <c r="EZ127" s="11">
        <v>0</v>
      </c>
      <c r="FA127" s="11">
        <v>0</v>
      </c>
      <c r="FB127" s="11">
        <v>0</v>
      </c>
      <c r="FC127" s="11">
        <v>0</v>
      </c>
      <c r="FD127" s="11">
        <v>0</v>
      </c>
      <c r="FE127" s="11">
        <v>0</v>
      </c>
      <c r="FF127" s="11">
        <v>0</v>
      </c>
      <c r="FG127" s="11">
        <v>0</v>
      </c>
      <c r="FH127" s="11">
        <v>0</v>
      </c>
      <c r="FI127" s="11">
        <v>0</v>
      </c>
      <c r="FJ127" s="11">
        <v>0</v>
      </c>
      <c r="FK127" s="11">
        <v>0</v>
      </c>
      <c r="FL127" s="11">
        <v>0</v>
      </c>
      <c r="FM127" s="11">
        <v>0</v>
      </c>
      <c r="FN127" s="11">
        <v>0</v>
      </c>
      <c r="FO127" s="11">
        <v>0</v>
      </c>
      <c r="FP127" s="11">
        <v>0</v>
      </c>
      <c r="FQ127" s="11">
        <v>0</v>
      </c>
      <c r="FR127" s="11">
        <v>0</v>
      </c>
      <c r="FS127" s="11">
        <v>0</v>
      </c>
      <c r="FT127" s="11">
        <v>0</v>
      </c>
      <c r="FU127" s="11">
        <v>0</v>
      </c>
      <c r="FV127" s="11">
        <v>0</v>
      </c>
      <c r="FW127" s="11">
        <v>0</v>
      </c>
      <c r="FX127" s="11">
        <v>0</v>
      </c>
      <c r="FY127" s="11">
        <v>0</v>
      </c>
      <c r="FZ127" s="11">
        <v>0</v>
      </c>
      <c r="GA127" s="11">
        <v>0</v>
      </c>
      <c r="GB127" s="11">
        <v>0</v>
      </c>
      <c r="GC127" s="11">
        <v>0</v>
      </c>
      <c r="GD127" s="11">
        <v>0</v>
      </c>
      <c r="GE127" s="11">
        <v>0</v>
      </c>
      <c r="GF127" s="11">
        <v>0</v>
      </c>
      <c r="GG127" s="11">
        <v>0</v>
      </c>
      <c r="GH127" s="11">
        <v>0</v>
      </c>
      <c r="GI127" s="11">
        <v>0</v>
      </c>
      <c r="GJ127" s="11">
        <v>0</v>
      </c>
      <c r="GK127" s="11">
        <v>0</v>
      </c>
      <c r="GL127" s="11">
        <v>0</v>
      </c>
      <c r="GM127" s="11">
        <v>0</v>
      </c>
      <c r="GN127" s="11">
        <v>0</v>
      </c>
      <c r="GO127" s="11">
        <v>0</v>
      </c>
      <c r="GP127" s="11">
        <v>0</v>
      </c>
      <c r="GQ127" s="11">
        <v>0.72699999999999998</v>
      </c>
      <c r="GR127" s="11">
        <v>0</v>
      </c>
      <c r="GS127" s="11">
        <v>0</v>
      </c>
      <c r="GT127" s="11">
        <v>0</v>
      </c>
      <c r="GU127" s="11">
        <v>0</v>
      </c>
      <c r="GV127" s="11">
        <v>0</v>
      </c>
      <c r="GW127" s="11">
        <v>0</v>
      </c>
      <c r="GX127" s="11">
        <v>0</v>
      </c>
      <c r="GY127" s="11">
        <v>0</v>
      </c>
      <c r="GZ127" s="11">
        <v>0</v>
      </c>
      <c r="HA127" s="11">
        <v>0</v>
      </c>
      <c r="HB127" s="11">
        <v>0</v>
      </c>
      <c r="HC127" s="11">
        <v>0</v>
      </c>
      <c r="HD127" s="11">
        <v>0</v>
      </c>
      <c r="HE127" s="11">
        <v>0</v>
      </c>
      <c r="HF127" s="11">
        <v>0</v>
      </c>
      <c r="HG127" s="11">
        <v>0</v>
      </c>
      <c r="HH127" s="11">
        <v>0</v>
      </c>
      <c r="HI127" s="11">
        <v>0</v>
      </c>
      <c r="HJ127" s="11">
        <v>0</v>
      </c>
      <c r="HK127" s="11">
        <v>0</v>
      </c>
      <c r="HL127" s="11">
        <v>0</v>
      </c>
      <c r="HM127" s="11">
        <v>0</v>
      </c>
      <c r="HN127" s="11">
        <v>0</v>
      </c>
      <c r="HO127" s="11">
        <v>0</v>
      </c>
      <c r="HP127" s="11">
        <v>0</v>
      </c>
      <c r="HQ127" s="11">
        <v>0</v>
      </c>
      <c r="HR127" s="11">
        <v>0</v>
      </c>
      <c r="HS127" s="11">
        <v>0</v>
      </c>
      <c r="HT127" s="11">
        <v>0</v>
      </c>
      <c r="HU127" s="11">
        <v>0</v>
      </c>
      <c r="HV127" s="11">
        <v>0</v>
      </c>
      <c r="HW127" s="11">
        <v>0</v>
      </c>
      <c r="HX127" s="11">
        <v>0</v>
      </c>
      <c r="HY127" s="11">
        <v>0</v>
      </c>
      <c r="HZ127" s="11">
        <v>0</v>
      </c>
      <c r="IA127" s="11">
        <v>0</v>
      </c>
      <c r="IB127" s="11">
        <v>0</v>
      </c>
      <c r="IC127" s="11">
        <v>0</v>
      </c>
      <c r="ID127" s="11">
        <v>0</v>
      </c>
      <c r="IE127" s="11">
        <v>0</v>
      </c>
      <c r="IF127" s="11">
        <v>0</v>
      </c>
      <c r="IG127" s="11">
        <v>0</v>
      </c>
      <c r="IH127" s="11">
        <v>0</v>
      </c>
      <c r="II127" s="11">
        <v>0</v>
      </c>
      <c r="IJ127" s="11">
        <v>0</v>
      </c>
      <c r="IK127" s="11">
        <v>0</v>
      </c>
      <c r="IL127" s="11">
        <v>0</v>
      </c>
      <c r="IM127" s="11">
        <v>0</v>
      </c>
      <c r="IN127" s="11">
        <v>0</v>
      </c>
      <c r="IO127" s="11">
        <v>0</v>
      </c>
      <c r="IP127" s="11">
        <v>0</v>
      </c>
      <c r="IQ127" s="11">
        <v>0</v>
      </c>
      <c r="IR127" s="11">
        <v>0</v>
      </c>
      <c r="IS127" s="11">
        <v>0</v>
      </c>
      <c r="IT127" s="11">
        <v>0</v>
      </c>
      <c r="IU127" s="11">
        <v>0</v>
      </c>
      <c r="IV127" s="11">
        <v>0</v>
      </c>
      <c r="IW127" s="11">
        <v>0</v>
      </c>
      <c r="IX127" s="11">
        <v>0</v>
      </c>
      <c r="IY127" s="11">
        <v>0</v>
      </c>
      <c r="IZ127" s="11">
        <v>0</v>
      </c>
      <c r="JA127" s="11">
        <v>0</v>
      </c>
      <c r="JB127" s="11">
        <v>0</v>
      </c>
      <c r="JC127" s="11">
        <v>0</v>
      </c>
      <c r="JD127" s="11">
        <v>0</v>
      </c>
      <c r="JE127" s="11">
        <v>0</v>
      </c>
      <c r="JF127" s="11">
        <v>0</v>
      </c>
      <c r="JG127" s="11">
        <v>0</v>
      </c>
      <c r="JH127" s="11">
        <v>0</v>
      </c>
      <c r="JI127" s="11">
        <v>0</v>
      </c>
      <c r="JJ127" s="11">
        <v>0</v>
      </c>
      <c r="JK127" s="11">
        <v>0</v>
      </c>
      <c r="JL127" s="11">
        <v>0</v>
      </c>
      <c r="JM127" s="11">
        <v>0</v>
      </c>
      <c r="JN127" s="11">
        <v>0</v>
      </c>
      <c r="JO127" s="11">
        <v>0</v>
      </c>
      <c r="JP127" s="11">
        <v>0</v>
      </c>
      <c r="JQ127" s="11">
        <v>0</v>
      </c>
      <c r="JR127" s="11">
        <v>0</v>
      </c>
      <c r="JS127" s="11">
        <v>0</v>
      </c>
      <c r="JT127" s="11">
        <v>0</v>
      </c>
      <c r="JU127" s="11">
        <v>0</v>
      </c>
      <c r="JV127" s="11">
        <v>0</v>
      </c>
      <c r="JW127" s="11">
        <v>0</v>
      </c>
      <c r="JX127" s="11">
        <v>0</v>
      </c>
      <c r="JY127" s="11">
        <v>0</v>
      </c>
      <c r="JZ127" s="11">
        <v>0</v>
      </c>
      <c r="KA127" s="11">
        <v>0</v>
      </c>
      <c r="KB127" s="11">
        <v>0</v>
      </c>
      <c r="KC127" s="11">
        <v>0</v>
      </c>
      <c r="KD127" s="11">
        <v>0</v>
      </c>
      <c r="KE127" s="11">
        <v>0</v>
      </c>
      <c r="KF127" s="11">
        <v>0</v>
      </c>
      <c r="KG127" s="11">
        <v>0</v>
      </c>
      <c r="KH127" s="11">
        <v>0</v>
      </c>
      <c r="KI127" s="11">
        <v>0</v>
      </c>
      <c r="KJ127" s="11">
        <v>0</v>
      </c>
      <c r="KK127" s="11">
        <v>0</v>
      </c>
      <c r="KL127" s="11">
        <v>0</v>
      </c>
      <c r="KM127" s="11">
        <v>0</v>
      </c>
      <c r="KN127" s="11">
        <v>0</v>
      </c>
      <c r="KO127" s="11">
        <v>0</v>
      </c>
      <c r="KP127" s="11">
        <v>0</v>
      </c>
      <c r="KQ127" s="11">
        <v>0</v>
      </c>
      <c r="KR127" s="11">
        <v>0</v>
      </c>
      <c r="KS127" s="11">
        <v>0</v>
      </c>
      <c r="KT127" s="11">
        <v>0</v>
      </c>
      <c r="KU127" s="11">
        <v>0</v>
      </c>
      <c r="KV127" s="11">
        <v>0</v>
      </c>
      <c r="KW127" s="11">
        <v>0</v>
      </c>
      <c r="KX127" s="11">
        <v>0</v>
      </c>
      <c r="KY127" s="11">
        <v>0</v>
      </c>
      <c r="KZ127" s="11">
        <v>0</v>
      </c>
      <c r="LA127" s="11">
        <v>0</v>
      </c>
      <c r="LB127" s="11">
        <v>0</v>
      </c>
      <c r="LC127" s="11">
        <v>0</v>
      </c>
      <c r="LD127" s="11">
        <v>0</v>
      </c>
      <c r="LE127" s="11">
        <v>0</v>
      </c>
      <c r="LF127" s="11">
        <v>0</v>
      </c>
      <c r="LG127" s="11">
        <v>0</v>
      </c>
      <c r="LH127" s="11">
        <v>0</v>
      </c>
      <c r="LI127" s="11">
        <v>0</v>
      </c>
      <c r="LJ127" s="11">
        <v>0</v>
      </c>
      <c r="LK127" s="11">
        <v>0</v>
      </c>
      <c r="LL127" s="11">
        <v>0</v>
      </c>
      <c r="LM127" s="11">
        <v>0</v>
      </c>
      <c r="LN127" s="11">
        <v>0</v>
      </c>
      <c r="LO127" s="11">
        <v>0</v>
      </c>
      <c r="LP127" s="11">
        <v>0</v>
      </c>
      <c r="LQ127" s="11">
        <v>0</v>
      </c>
      <c r="LR127" s="11">
        <v>0</v>
      </c>
      <c r="LS127" s="11">
        <v>0</v>
      </c>
      <c r="LT127" s="11">
        <v>0</v>
      </c>
      <c r="LU127" s="11">
        <v>0</v>
      </c>
      <c r="LV127" s="11">
        <v>0</v>
      </c>
      <c r="LW127" s="11">
        <v>0</v>
      </c>
      <c r="LX127" s="11">
        <v>0</v>
      </c>
      <c r="LY127" s="11">
        <v>0</v>
      </c>
      <c r="LZ127" s="11">
        <v>0</v>
      </c>
      <c r="MA127" s="11">
        <v>0</v>
      </c>
      <c r="MB127" s="11">
        <v>0</v>
      </c>
      <c r="MC127" s="11">
        <v>0</v>
      </c>
      <c r="MD127" s="11">
        <v>0</v>
      </c>
      <c r="ME127" s="11">
        <v>0</v>
      </c>
      <c r="MF127" s="11">
        <v>0</v>
      </c>
      <c r="MG127" s="11">
        <v>0</v>
      </c>
      <c r="MH127" s="11">
        <v>0</v>
      </c>
      <c r="MI127" s="11">
        <v>0</v>
      </c>
      <c r="MJ127" s="11">
        <v>0</v>
      </c>
      <c r="MK127" s="11">
        <v>0</v>
      </c>
      <c r="ML127" s="11">
        <v>0</v>
      </c>
      <c r="MM127" s="11">
        <v>0</v>
      </c>
      <c r="MN127" s="11">
        <v>0</v>
      </c>
      <c r="MO127" s="11">
        <v>0</v>
      </c>
      <c r="MP127" s="11">
        <v>0</v>
      </c>
      <c r="MQ127" s="11">
        <v>0</v>
      </c>
      <c r="MR127" s="11">
        <v>0</v>
      </c>
      <c r="MS127" s="11">
        <v>0</v>
      </c>
      <c r="MT127" s="11">
        <v>0</v>
      </c>
      <c r="MU127" s="11">
        <v>0</v>
      </c>
      <c r="MV127" s="11">
        <v>0</v>
      </c>
      <c r="MW127" s="11">
        <v>0</v>
      </c>
      <c r="MX127" s="11">
        <v>0</v>
      </c>
      <c r="MY127" s="11">
        <v>0</v>
      </c>
      <c r="MZ127" s="11">
        <v>0</v>
      </c>
      <c r="NA127" s="11">
        <v>0</v>
      </c>
      <c r="NB127" s="11">
        <v>0</v>
      </c>
      <c r="NC127" s="11">
        <v>0</v>
      </c>
      <c r="ND127" s="11">
        <v>0</v>
      </c>
      <c r="NE127" s="11">
        <v>0</v>
      </c>
      <c r="NF127" s="11">
        <v>0</v>
      </c>
      <c r="NG127" s="11">
        <v>0</v>
      </c>
      <c r="NH127" s="11">
        <v>0</v>
      </c>
      <c r="NI127" s="11">
        <v>0</v>
      </c>
      <c r="NJ127" s="11">
        <v>0</v>
      </c>
      <c r="NK127" s="11">
        <v>0</v>
      </c>
      <c r="NL127" s="11">
        <v>0</v>
      </c>
      <c r="NM127" s="11">
        <v>0</v>
      </c>
      <c r="NN127" s="11">
        <v>0</v>
      </c>
      <c r="NO127" s="11">
        <v>0</v>
      </c>
      <c r="NP127" s="11">
        <v>0</v>
      </c>
      <c r="NQ127" s="11">
        <v>0</v>
      </c>
      <c r="NR127" s="11">
        <v>0</v>
      </c>
      <c r="NS127" s="11">
        <v>0</v>
      </c>
      <c r="NT127" s="11">
        <v>0</v>
      </c>
      <c r="NU127" s="11">
        <v>0</v>
      </c>
      <c r="NV127" s="11">
        <v>0</v>
      </c>
      <c r="NW127" s="11">
        <v>0</v>
      </c>
      <c r="NX127" s="11">
        <v>0</v>
      </c>
      <c r="NY127" s="11">
        <v>0</v>
      </c>
      <c r="NZ127" s="11">
        <v>0</v>
      </c>
      <c r="OA127" s="11">
        <v>0</v>
      </c>
      <c r="OB127" s="11">
        <v>0</v>
      </c>
      <c r="OC127" s="11">
        <v>0</v>
      </c>
      <c r="OD127" s="11">
        <v>0</v>
      </c>
      <c r="OE127" s="11">
        <v>0</v>
      </c>
      <c r="OF127" s="11">
        <v>0</v>
      </c>
      <c r="OG127" s="11">
        <v>0</v>
      </c>
      <c r="OH127" s="11">
        <v>7.4660970426382942</v>
      </c>
      <c r="OI127" s="11">
        <v>0</v>
      </c>
      <c r="OJ127" s="11">
        <v>0</v>
      </c>
      <c r="OK127" s="11">
        <v>0</v>
      </c>
      <c r="OL127" s="11">
        <v>0</v>
      </c>
      <c r="OM127" s="11">
        <v>0</v>
      </c>
      <c r="ON127" s="11">
        <v>0</v>
      </c>
      <c r="OO127" s="11">
        <v>2.2331765972439091E-2</v>
      </c>
      <c r="OP127" s="11">
        <v>0</v>
      </c>
      <c r="OQ127" s="11">
        <v>0</v>
      </c>
      <c r="OR127" s="11">
        <v>4.639421956731729</v>
      </c>
      <c r="OS127" s="11">
        <v>0</v>
      </c>
      <c r="OT127" s="11">
        <v>0</v>
      </c>
      <c r="OU127" s="11">
        <v>0</v>
      </c>
      <c r="OV127" s="11">
        <v>0</v>
      </c>
      <c r="OW127" s="11">
        <v>0</v>
      </c>
      <c r="OX127" s="11">
        <v>0</v>
      </c>
      <c r="OY127" s="11">
        <v>1.3876927234328712E-2</v>
      </c>
      <c r="OZ127" s="11">
        <v>0</v>
      </c>
      <c r="PA127" s="11">
        <v>0</v>
      </c>
      <c r="PB127" s="11">
        <v>3.4897018779392415</v>
      </c>
      <c r="PC127" s="11">
        <v>3.9402217747171861E-3</v>
      </c>
      <c r="PD127" s="11">
        <v>0</v>
      </c>
      <c r="PE127" s="11">
        <v>0</v>
      </c>
      <c r="PF127" s="11">
        <v>0</v>
      </c>
      <c r="PG127" s="11">
        <v>0</v>
      </c>
      <c r="PH127" s="11">
        <v>0</v>
      </c>
      <c r="PI127" s="11">
        <v>0</v>
      </c>
      <c r="PJ127" s="11">
        <v>0</v>
      </c>
      <c r="PK127" s="11">
        <v>0</v>
      </c>
      <c r="PL127" s="11">
        <v>0.6421951738505165</v>
      </c>
      <c r="PM127" s="11">
        <v>7.2510245749655706E-4</v>
      </c>
      <c r="PN127" s="11">
        <v>0</v>
      </c>
      <c r="PO127" s="11">
        <v>0</v>
      </c>
      <c r="PP127" s="11">
        <v>0</v>
      </c>
      <c r="PQ127" s="11">
        <v>0</v>
      </c>
      <c r="PR127" s="11">
        <v>0</v>
      </c>
      <c r="PS127" s="11">
        <v>0</v>
      </c>
      <c r="PT127" s="11">
        <v>0</v>
      </c>
      <c r="PU127" s="11">
        <v>0</v>
      </c>
      <c r="PV127" s="11">
        <v>0</v>
      </c>
      <c r="PW127" s="11">
        <v>0</v>
      </c>
      <c r="PX127" s="11">
        <v>0</v>
      </c>
      <c r="PY127" s="11">
        <v>0</v>
      </c>
      <c r="PZ127" s="11">
        <v>0</v>
      </c>
      <c r="QA127" s="11">
        <v>0</v>
      </c>
      <c r="QB127" s="11">
        <v>0</v>
      </c>
      <c r="QC127" s="11">
        <v>0</v>
      </c>
      <c r="QD127" s="11">
        <v>0</v>
      </c>
      <c r="QE127" s="11">
        <v>0</v>
      </c>
      <c r="QF127" s="11">
        <v>0</v>
      </c>
      <c r="QG127" s="11">
        <v>0</v>
      </c>
      <c r="QH127" s="11">
        <v>0</v>
      </c>
      <c r="QI127" s="11">
        <v>0</v>
      </c>
      <c r="QJ127" s="11">
        <v>0</v>
      </c>
      <c r="QK127" s="11">
        <v>0</v>
      </c>
      <c r="QL127" s="11">
        <v>0</v>
      </c>
      <c r="QM127" s="11">
        <v>0</v>
      </c>
      <c r="QN127" s="11">
        <v>0</v>
      </c>
      <c r="QO127" s="11">
        <v>0</v>
      </c>
      <c r="QP127" s="11">
        <v>1.8508007685219905</v>
      </c>
      <c r="QQ127" s="11">
        <v>0</v>
      </c>
      <c r="QR127" s="11">
        <v>0</v>
      </c>
      <c r="QS127" s="11">
        <v>0</v>
      </c>
      <c r="QT127" s="11">
        <v>0</v>
      </c>
      <c r="QU127" s="11">
        <v>0</v>
      </c>
      <c r="QV127" s="11">
        <v>0</v>
      </c>
      <c r="QW127" s="11">
        <v>0</v>
      </c>
      <c r="QX127" s="11">
        <v>0</v>
      </c>
      <c r="QY127" s="11">
        <v>0</v>
      </c>
      <c r="QZ127" s="11">
        <v>5.2878155547223117E-2</v>
      </c>
      <c r="RA127" s="11">
        <v>0</v>
      </c>
      <c r="RB127" s="11">
        <v>0</v>
      </c>
      <c r="RC127" s="11">
        <v>0</v>
      </c>
      <c r="RD127" s="11">
        <v>0</v>
      </c>
      <c r="RE127" s="11">
        <v>0</v>
      </c>
      <c r="RF127" s="11">
        <v>0</v>
      </c>
      <c r="RG127" s="11">
        <v>0</v>
      </c>
      <c r="RH127" s="11">
        <v>0</v>
      </c>
      <c r="RI127" s="11">
        <v>0</v>
      </c>
      <c r="RJ127" s="11">
        <v>0</v>
      </c>
      <c r="RK127" s="11">
        <v>0</v>
      </c>
      <c r="RL127" s="11">
        <v>0</v>
      </c>
      <c r="RM127" s="11">
        <v>0</v>
      </c>
      <c r="RN127" s="11">
        <v>0</v>
      </c>
      <c r="RO127" s="11">
        <v>0</v>
      </c>
      <c r="RP127" s="11">
        <v>0</v>
      </c>
      <c r="RQ127" s="11">
        <v>0</v>
      </c>
      <c r="RR127" s="11">
        <v>0</v>
      </c>
      <c r="RS127" s="11">
        <v>0</v>
      </c>
      <c r="RT127" s="11">
        <v>1.3780535061303996</v>
      </c>
      <c r="RU127" s="11">
        <v>0</v>
      </c>
      <c r="RV127" s="11">
        <v>0</v>
      </c>
      <c r="RW127" s="11">
        <v>0</v>
      </c>
      <c r="RX127" s="11">
        <v>0</v>
      </c>
      <c r="RY127" s="11">
        <v>0</v>
      </c>
      <c r="RZ127" s="11">
        <v>0</v>
      </c>
      <c r="SA127" s="11">
        <v>0</v>
      </c>
      <c r="SB127" s="11">
        <v>0</v>
      </c>
      <c r="SC127" s="11">
        <v>0</v>
      </c>
      <c r="SD127" s="11">
        <v>1.5599365220172459</v>
      </c>
      <c r="SE127" s="11">
        <v>0</v>
      </c>
      <c r="SF127" s="11">
        <v>0</v>
      </c>
      <c r="SG127" s="11">
        <v>0</v>
      </c>
      <c r="SH127" s="11">
        <v>0</v>
      </c>
      <c r="SI127" s="11">
        <v>0</v>
      </c>
      <c r="SJ127" s="11">
        <v>0</v>
      </c>
      <c r="SK127" s="11">
        <v>0</v>
      </c>
      <c r="SL127" s="11">
        <v>0</v>
      </c>
      <c r="SM127" s="11">
        <v>0</v>
      </c>
      <c r="SN127" s="11">
        <v>0</v>
      </c>
      <c r="SO127" s="11">
        <v>0</v>
      </c>
      <c r="SP127" s="11">
        <v>0</v>
      </c>
      <c r="SQ127" s="11">
        <v>0</v>
      </c>
      <c r="SR127" s="11">
        <v>0</v>
      </c>
      <c r="SS127" s="11">
        <v>0</v>
      </c>
      <c r="ST127" s="11">
        <v>0</v>
      </c>
      <c r="SU127" s="11">
        <v>0</v>
      </c>
      <c r="SV127" s="11">
        <v>0</v>
      </c>
      <c r="SW127" s="11">
        <v>0</v>
      </c>
      <c r="SX127" s="11">
        <v>4.5281138348145165</v>
      </c>
      <c r="SY127" s="11">
        <v>0</v>
      </c>
      <c r="SZ127" s="11">
        <v>0</v>
      </c>
      <c r="TA127" s="11">
        <v>0</v>
      </c>
      <c r="TB127" s="11">
        <v>0</v>
      </c>
      <c r="TC127" s="11">
        <v>0</v>
      </c>
      <c r="TD127" s="11">
        <v>0</v>
      </c>
      <c r="TE127" s="11">
        <v>0</v>
      </c>
      <c r="TF127" s="11">
        <v>0</v>
      </c>
      <c r="TG127" s="11">
        <v>0</v>
      </c>
      <c r="TH127" s="11">
        <v>0.52534872716774406</v>
      </c>
      <c r="TI127" s="11">
        <v>0</v>
      </c>
      <c r="TJ127" s="11">
        <v>0</v>
      </c>
      <c r="TK127" s="11">
        <v>0</v>
      </c>
      <c r="TL127" s="11">
        <v>0</v>
      </c>
      <c r="TM127" s="11">
        <v>0</v>
      </c>
      <c r="TN127" s="11">
        <v>0</v>
      </c>
      <c r="TO127" s="11">
        <v>0</v>
      </c>
      <c r="TP127" s="11">
        <v>0</v>
      </c>
      <c r="TQ127" s="11">
        <v>0</v>
      </c>
      <c r="TR127" s="11">
        <v>0</v>
      </c>
      <c r="TS127" s="11">
        <v>0</v>
      </c>
      <c r="TT127" s="11">
        <v>0</v>
      </c>
      <c r="TU127" s="11">
        <v>0</v>
      </c>
      <c r="TV127" s="11">
        <v>0</v>
      </c>
      <c r="TW127" s="11">
        <v>0</v>
      </c>
      <c r="TX127" s="11">
        <v>0</v>
      </c>
      <c r="TY127" s="11">
        <v>0</v>
      </c>
      <c r="TZ127" s="11">
        <v>0</v>
      </c>
      <c r="UA127" s="11">
        <v>0</v>
      </c>
      <c r="UB127" s="11">
        <v>0</v>
      </c>
      <c r="UC127" s="11">
        <v>0</v>
      </c>
      <c r="UD127" s="11">
        <v>0</v>
      </c>
      <c r="UE127" s="11">
        <v>0</v>
      </c>
      <c r="UF127" s="11">
        <v>0</v>
      </c>
      <c r="UG127" s="11">
        <v>0</v>
      </c>
      <c r="UH127" s="11">
        <v>0</v>
      </c>
      <c r="UI127" s="11">
        <v>0</v>
      </c>
      <c r="UJ127" s="11">
        <v>0</v>
      </c>
      <c r="UK127" s="11">
        <v>0</v>
      </c>
      <c r="UL127" s="11">
        <v>0</v>
      </c>
      <c r="UM127" s="11">
        <v>0</v>
      </c>
      <c r="UN127" s="11">
        <v>0</v>
      </c>
      <c r="UO127" s="11">
        <v>0</v>
      </c>
      <c r="UP127" s="11">
        <v>0</v>
      </c>
      <c r="UQ127" s="11">
        <v>0</v>
      </c>
      <c r="UR127" s="11">
        <v>0</v>
      </c>
      <c r="US127" s="11">
        <v>0</v>
      </c>
      <c r="UT127" s="11">
        <v>0</v>
      </c>
      <c r="UU127" s="11">
        <v>0</v>
      </c>
      <c r="UV127" s="11">
        <v>0</v>
      </c>
      <c r="UW127" s="11">
        <v>0</v>
      </c>
      <c r="UX127" s="11">
        <v>0</v>
      </c>
      <c r="UY127" s="11">
        <v>0</v>
      </c>
      <c r="UZ127" s="11">
        <v>0</v>
      </c>
      <c r="VA127" s="11">
        <v>0</v>
      </c>
      <c r="VB127" s="11">
        <v>0</v>
      </c>
      <c r="VC127" s="11">
        <v>0</v>
      </c>
      <c r="VD127" s="11">
        <v>0</v>
      </c>
      <c r="VE127" s="11">
        <v>0</v>
      </c>
      <c r="VF127" s="11">
        <v>0</v>
      </c>
      <c r="VG127" s="11">
        <v>0</v>
      </c>
      <c r="VH127" s="11">
        <v>0</v>
      </c>
      <c r="VI127" s="11">
        <v>0</v>
      </c>
      <c r="VJ127" s="11">
        <v>0</v>
      </c>
      <c r="VK127" s="11">
        <v>0</v>
      </c>
      <c r="VL127" s="11">
        <v>0</v>
      </c>
      <c r="VM127" s="11">
        <v>0</v>
      </c>
      <c r="VN127" s="11">
        <v>0</v>
      </c>
      <c r="VO127" s="11">
        <v>0</v>
      </c>
      <c r="VP127" s="11">
        <v>0</v>
      </c>
      <c r="VQ127" s="11">
        <v>0</v>
      </c>
      <c r="VR127" s="11">
        <v>0</v>
      </c>
      <c r="VS127" s="11">
        <v>0</v>
      </c>
      <c r="VT127" s="11">
        <v>0</v>
      </c>
      <c r="VU127" s="11">
        <v>0</v>
      </c>
      <c r="VV127" s="11">
        <v>0</v>
      </c>
      <c r="VW127" s="11">
        <v>0</v>
      </c>
      <c r="VX127" s="11">
        <v>0</v>
      </c>
      <c r="VY127" s="11">
        <v>0</v>
      </c>
      <c r="VZ127" s="11">
        <v>0</v>
      </c>
      <c r="WA127" s="11">
        <v>0</v>
      </c>
      <c r="WB127" s="11">
        <v>0</v>
      </c>
      <c r="WC127" s="11">
        <v>0</v>
      </c>
      <c r="WD127" s="11">
        <v>0</v>
      </c>
      <c r="WE127" s="11">
        <v>0</v>
      </c>
      <c r="WF127" s="11">
        <v>0</v>
      </c>
      <c r="WG127" s="11">
        <v>0</v>
      </c>
      <c r="WH127" s="11">
        <v>0</v>
      </c>
      <c r="WI127" s="11">
        <v>0</v>
      </c>
      <c r="WJ127" s="11">
        <v>0</v>
      </c>
      <c r="WK127" s="11">
        <v>0</v>
      </c>
      <c r="WL127" s="11">
        <v>0</v>
      </c>
      <c r="WM127" s="11">
        <v>0</v>
      </c>
      <c r="WN127" s="11">
        <v>0</v>
      </c>
      <c r="WO127" s="11">
        <v>0</v>
      </c>
      <c r="WP127" s="11">
        <v>0</v>
      </c>
      <c r="WQ127" s="11">
        <v>0</v>
      </c>
      <c r="WR127" s="11">
        <v>0</v>
      </c>
      <c r="WS127" s="11">
        <v>0</v>
      </c>
      <c r="WT127" s="11">
        <v>0.20002862393256596</v>
      </c>
      <c r="WU127" s="11">
        <v>0</v>
      </c>
      <c r="WV127" s="11">
        <v>0</v>
      </c>
      <c r="WW127" s="11">
        <v>0</v>
      </c>
      <c r="WX127" s="11">
        <v>0</v>
      </c>
      <c r="WY127" s="11">
        <v>0</v>
      </c>
      <c r="WZ127" s="11">
        <v>0</v>
      </c>
      <c r="XA127" s="11">
        <v>0</v>
      </c>
      <c r="XB127" s="11">
        <v>0</v>
      </c>
      <c r="XC127" s="11">
        <v>0</v>
      </c>
      <c r="XD127" s="11">
        <v>0.36866967821089813</v>
      </c>
      <c r="XE127" s="11">
        <v>0</v>
      </c>
      <c r="XF127" s="11">
        <v>0</v>
      </c>
      <c r="XG127" s="11">
        <v>0</v>
      </c>
      <c r="XH127" s="11">
        <v>0</v>
      </c>
      <c r="XI127" s="11">
        <v>0</v>
      </c>
      <c r="XJ127" s="11">
        <v>0</v>
      </c>
      <c r="XK127" s="11">
        <v>0</v>
      </c>
      <c r="XL127" s="11">
        <v>0</v>
      </c>
      <c r="XM127" s="11">
        <v>0</v>
      </c>
      <c r="XN127" s="11">
        <v>0</v>
      </c>
      <c r="XO127" s="11">
        <v>0</v>
      </c>
      <c r="XP127" s="11">
        <v>0</v>
      </c>
    </row>
    <row r="128" spans="1:640">
      <c r="A128" s="6">
        <v>524</v>
      </c>
      <c r="B128" s="3" t="s">
        <v>245</v>
      </c>
      <c r="C128" s="8">
        <f t="shared" si="13"/>
        <v>380.62514991250799</v>
      </c>
      <c r="D128" s="8">
        <f t="shared" si="14"/>
        <v>1777.4947295025775</v>
      </c>
      <c r="E128" s="60">
        <f t="shared" si="17"/>
        <v>2158.1198794150855</v>
      </c>
      <c r="F128" s="9">
        <f t="shared" si="15"/>
        <v>69.949483813906269</v>
      </c>
      <c r="G128" s="9">
        <f t="shared" si="16"/>
        <v>846.72165955658329</v>
      </c>
      <c r="H128" s="9">
        <f t="shared" si="18"/>
        <v>916.67114337048952</v>
      </c>
      <c r="I128" s="10">
        <f t="shared" si="19"/>
        <v>450.57463372641428</v>
      </c>
      <c r="J128" s="10">
        <f t="shared" si="20"/>
        <v>2624.216389059161</v>
      </c>
      <c r="K128" s="10">
        <f t="shared" si="21"/>
        <v>3074.791022785575</v>
      </c>
      <c r="L128" s="57">
        <v>142.14371304499255</v>
      </c>
      <c r="M128" s="57">
        <v>222.17539813937265</v>
      </c>
      <c r="N128" s="57">
        <v>16.306038728142827</v>
      </c>
      <c r="O128" s="57">
        <v>0</v>
      </c>
      <c r="P128" s="57">
        <v>0</v>
      </c>
      <c r="Q128" s="57">
        <v>0</v>
      </c>
      <c r="R128" s="57">
        <v>1800.4225334071623</v>
      </c>
      <c r="S128" s="57">
        <v>-46.424975946366231</v>
      </c>
      <c r="T128" s="57">
        <v>23.497172041781365</v>
      </c>
      <c r="U128" s="58">
        <v>54.128062966458586</v>
      </c>
      <c r="V128" s="58">
        <v>12.820689053700086</v>
      </c>
      <c r="W128" s="58">
        <v>3.0007317937475864</v>
      </c>
      <c r="X128" s="58">
        <v>0</v>
      </c>
      <c r="Y128" s="58">
        <v>0</v>
      </c>
      <c r="Z128" s="58">
        <v>0</v>
      </c>
      <c r="AA128" s="58">
        <v>130.71282132708581</v>
      </c>
      <c r="AB128" s="58">
        <v>0.27891027127896129</v>
      </c>
      <c r="AC128" s="58">
        <v>715.72992795821858</v>
      </c>
      <c r="AD128" s="59">
        <f t="shared" si="24"/>
        <v>196.27177601145115</v>
      </c>
      <c r="AE128" s="59">
        <f t="shared" si="24"/>
        <v>234.99608719307273</v>
      </c>
      <c r="AF128" s="59">
        <f t="shared" si="24"/>
        <v>19.306770521890414</v>
      </c>
      <c r="AG128" s="59">
        <f t="shared" si="23"/>
        <v>0</v>
      </c>
      <c r="AH128" s="59">
        <f t="shared" si="23"/>
        <v>0</v>
      </c>
      <c r="AI128" s="59">
        <f t="shared" si="23"/>
        <v>0</v>
      </c>
      <c r="AJ128" s="59">
        <f t="shared" si="22"/>
        <v>1931.135354734248</v>
      </c>
      <c r="AK128" s="59">
        <f t="shared" si="22"/>
        <v>-46.146065675087272</v>
      </c>
      <c r="AL128" s="59">
        <f t="shared" si="22"/>
        <v>739.22709999999995</v>
      </c>
      <c r="AM128" s="11">
        <v>0</v>
      </c>
      <c r="AN128" s="11">
        <v>142.61572145944984</v>
      </c>
      <c r="AO128" s="11">
        <v>0</v>
      </c>
      <c r="AP128" s="11">
        <v>0</v>
      </c>
      <c r="AQ128" s="11">
        <v>0</v>
      </c>
      <c r="AR128" s="11">
        <v>0</v>
      </c>
      <c r="AS128" s="11">
        <v>1798.5219373749512</v>
      </c>
      <c r="AT128" s="11">
        <v>0</v>
      </c>
      <c r="AU128" s="11">
        <v>0</v>
      </c>
      <c r="AV128" s="11">
        <v>0</v>
      </c>
      <c r="AW128" s="11">
        <v>0</v>
      </c>
      <c r="AX128" s="11">
        <v>10.33727854055013</v>
      </c>
      <c r="AY128" s="11">
        <v>0</v>
      </c>
      <c r="AZ128" s="11">
        <v>0</v>
      </c>
      <c r="BA128" s="11">
        <v>0</v>
      </c>
      <c r="BB128" s="11">
        <v>0</v>
      </c>
      <c r="BC128" s="11">
        <v>130.36306262504846</v>
      </c>
      <c r="BD128" s="11">
        <v>0</v>
      </c>
      <c r="BE128" s="11">
        <v>0</v>
      </c>
      <c r="BF128" s="11">
        <v>0</v>
      </c>
      <c r="BG128" s="11">
        <v>0</v>
      </c>
      <c r="BH128" s="11">
        <v>3.27221540765958</v>
      </c>
      <c r="BI128" s="11">
        <v>0</v>
      </c>
      <c r="BJ128" s="11">
        <v>0</v>
      </c>
      <c r="BK128" s="11">
        <v>0</v>
      </c>
      <c r="BL128" s="11">
        <v>0</v>
      </c>
      <c r="BM128" s="11">
        <v>0</v>
      </c>
      <c r="BN128" s="11">
        <v>0</v>
      </c>
      <c r="BO128" s="11">
        <v>0</v>
      </c>
      <c r="BP128" s="11">
        <v>0</v>
      </c>
      <c r="BQ128" s="11">
        <v>0</v>
      </c>
      <c r="BR128" s="11">
        <v>1.7382245923404196</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0</v>
      </c>
      <c r="CZ128" s="11">
        <v>0</v>
      </c>
      <c r="DA128" s="11">
        <v>0</v>
      </c>
      <c r="DB128" s="11">
        <v>0</v>
      </c>
      <c r="DC128" s="11">
        <v>23.497172041781365</v>
      </c>
      <c r="DD128" s="11">
        <v>0</v>
      </c>
      <c r="DE128" s="11">
        <v>0</v>
      </c>
      <c r="DF128" s="11">
        <v>0</v>
      </c>
      <c r="DG128" s="11">
        <v>0</v>
      </c>
      <c r="DH128" s="11">
        <v>0</v>
      </c>
      <c r="DI128" s="11">
        <v>0</v>
      </c>
      <c r="DJ128" s="11">
        <v>0</v>
      </c>
      <c r="DK128" s="11">
        <v>0</v>
      </c>
      <c r="DL128" s="11">
        <v>0</v>
      </c>
      <c r="DM128" s="11">
        <v>715.72992795821858</v>
      </c>
      <c r="DN128" s="11">
        <v>0</v>
      </c>
      <c r="DO128" s="11">
        <v>0</v>
      </c>
      <c r="DP128" s="11">
        <v>1.2598797198401912</v>
      </c>
      <c r="DQ128" s="11">
        <v>0</v>
      </c>
      <c r="DR128" s="11">
        <v>0</v>
      </c>
      <c r="DS128" s="11">
        <v>0</v>
      </c>
      <c r="DT128" s="11">
        <v>0</v>
      </c>
      <c r="DU128" s="11">
        <v>0</v>
      </c>
      <c r="DV128" s="11">
        <v>0</v>
      </c>
      <c r="DW128" s="11">
        <v>0</v>
      </c>
      <c r="DX128" s="11">
        <v>0</v>
      </c>
      <c r="DY128" s="11">
        <v>0</v>
      </c>
      <c r="DZ128" s="11">
        <v>0.7401102036070597</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0</v>
      </c>
      <c r="EQ128" s="11">
        <v>0</v>
      </c>
      <c r="ER128" s="11">
        <v>0</v>
      </c>
      <c r="ES128" s="11">
        <v>0</v>
      </c>
      <c r="ET128" s="11">
        <v>0</v>
      </c>
      <c r="EU128" s="11">
        <v>0</v>
      </c>
      <c r="EV128" s="11">
        <v>0</v>
      </c>
      <c r="EW128" s="11">
        <v>0</v>
      </c>
      <c r="EX128" s="11">
        <v>0</v>
      </c>
      <c r="EY128" s="11">
        <v>0</v>
      </c>
      <c r="EZ128" s="11">
        <v>0</v>
      </c>
      <c r="FA128" s="11">
        <v>0</v>
      </c>
      <c r="FB128" s="11">
        <v>0</v>
      </c>
      <c r="FC128" s="11">
        <v>0</v>
      </c>
      <c r="FD128" s="11">
        <v>0</v>
      </c>
      <c r="FE128" s="11">
        <v>0</v>
      </c>
      <c r="FF128" s="11">
        <v>0</v>
      </c>
      <c r="FG128" s="11">
        <v>0</v>
      </c>
      <c r="FH128" s="11">
        <v>0</v>
      </c>
      <c r="FI128" s="11">
        <v>0</v>
      </c>
      <c r="FJ128" s="11">
        <v>0</v>
      </c>
      <c r="FK128" s="11">
        <v>0</v>
      </c>
      <c r="FL128" s="11">
        <v>0</v>
      </c>
      <c r="FM128" s="11">
        <v>0</v>
      </c>
      <c r="FN128" s="11">
        <v>75</v>
      </c>
      <c r="FO128" s="11">
        <v>0</v>
      </c>
      <c r="FP128" s="11">
        <v>0</v>
      </c>
      <c r="FQ128" s="11">
        <v>0</v>
      </c>
      <c r="FR128" s="11">
        <v>0</v>
      </c>
      <c r="FS128" s="11">
        <v>0</v>
      </c>
      <c r="FT128" s="11">
        <v>0</v>
      </c>
      <c r="FU128" s="11">
        <v>0</v>
      </c>
      <c r="FV128" s="11">
        <v>0</v>
      </c>
      <c r="FW128" s="11">
        <v>0</v>
      </c>
      <c r="FX128" s="11">
        <v>0</v>
      </c>
      <c r="FY128" s="11">
        <v>0</v>
      </c>
      <c r="FZ128" s="11">
        <v>0</v>
      </c>
      <c r="GA128" s="11">
        <v>0</v>
      </c>
      <c r="GB128" s="11">
        <v>0</v>
      </c>
      <c r="GC128" s="11">
        <v>0</v>
      </c>
      <c r="GD128" s="11">
        <v>0</v>
      </c>
      <c r="GE128" s="11">
        <v>0</v>
      </c>
      <c r="GF128" s="11">
        <v>0</v>
      </c>
      <c r="GG128" s="11">
        <v>0</v>
      </c>
      <c r="GH128" s="11">
        <v>0</v>
      </c>
      <c r="GI128" s="11">
        <v>0</v>
      </c>
      <c r="GJ128" s="11">
        <v>0</v>
      </c>
      <c r="GK128" s="11">
        <v>0</v>
      </c>
      <c r="GL128" s="11">
        <v>0</v>
      </c>
      <c r="GM128" s="11">
        <v>0</v>
      </c>
      <c r="GN128" s="11">
        <v>0</v>
      </c>
      <c r="GO128" s="11">
        <v>0</v>
      </c>
      <c r="GP128" s="11">
        <v>0</v>
      </c>
      <c r="GQ128" s="11">
        <v>2.8149999999999999</v>
      </c>
      <c r="GR128" s="11">
        <v>0</v>
      </c>
      <c r="GS128" s="11">
        <v>0</v>
      </c>
      <c r="GT128" s="11">
        <v>0</v>
      </c>
      <c r="GU128" s="11">
        <v>0</v>
      </c>
      <c r="GV128" s="11">
        <v>0</v>
      </c>
      <c r="GW128" s="11">
        <v>0</v>
      </c>
      <c r="GX128" s="11">
        <v>0</v>
      </c>
      <c r="GY128" s="11">
        <v>0</v>
      </c>
      <c r="GZ128" s="11">
        <v>0</v>
      </c>
      <c r="HA128" s="11">
        <v>0</v>
      </c>
      <c r="HB128" s="11">
        <v>0</v>
      </c>
      <c r="HC128" s="11">
        <v>0</v>
      </c>
      <c r="HD128" s="11">
        <v>0</v>
      </c>
      <c r="HE128" s="11">
        <v>0</v>
      </c>
      <c r="HF128" s="11">
        <v>0</v>
      </c>
      <c r="HG128" s="11">
        <v>0</v>
      </c>
      <c r="HH128" s="11">
        <v>0</v>
      </c>
      <c r="HI128" s="11">
        <v>0</v>
      </c>
      <c r="HJ128" s="11">
        <v>0</v>
      </c>
      <c r="HK128" s="11">
        <v>0</v>
      </c>
      <c r="HL128" s="11">
        <v>0</v>
      </c>
      <c r="HM128" s="11">
        <v>0</v>
      </c>
      <c r="HN128" s="11">
        <v>0</v>
      </c>
      <c r="HO128" s="11">
        <v>0</v>
      </c>
      <c r="HP128" s="11">
        <v>0</v>
      </c>
      <c r="HQ128" s="11">
        <v>0</v>
      </c>
      <c r="HR128" s="11">
        <v>0</v>
      </c>
      <c r="HS128" s="11">
        <v>0</v>
      </c>
      <c r="HT128" s="11">
        <v>0</v>
      </c>
      <c r="HU128" s="11">
        <v>0</v>
      </c>
      <c r="HV128" s="11">
        <v>0</v>
      </c>
      <c r="HW128" s="11">
        <v>0</v>
      </c>
      <c r="HX128" s="11">
        <v>0</v>
      </c>
      <c r="HY128" s="11">
        <v>0</v>
      </c>
      <c r="HZ128" s="11">
        <v>0</v>
      </c>
      <c r="IA128" s="11">
        <v>0</v>
      </c>
      <c r="IB128" s="11">
        <v>0</v>
      </c>
      <c r="IC128" s="11">
        <v>0</v>
      </c>
      <c r="ID128" s="11">
        <v>0</v>
      </c>
      <c r="IE128" s="11">
        <v>0</v>
      </c>
      <c r="IF128" s="11">
        <v>0</v>
      </c>
      <c r="IG128" s="11">
        <v>0</v>
      </c>
      <c r="IH128" s="11">
        <v>0</v>
      </c>
      <c r="II128" s="11">
        <v>0</v>
      </c>
      <c r="IJ128" s="11">
        <v>0</v>
      </c>
      <c r="IK128" s="11">
        <v>0</v>
      </c>
      <c r="IL128" s="11">
        <v>0</v>
      </c>
      <c r="IM128" s="11">
        <v>0</v>
      </c>
      <c r="IN128" s="11">
        <v>0</v>
      </c>
      <c r="IO128" s="11">
        <v>0</v>
      </c>
      <c r="IP128" s="11">
        <v>0</v>
      </c>
      <c r="IQ128" s="11">
        <v>0</v>
      </c>
      <c r="IR128" s="11">
        <v>0</v>
      </c>
      <c r="IS128" s="11">
        <v>0</v>
      </c>
      <c r="IT128" s="11">
        <v>0</v>
      </c>
      <c r="IU128" s="11">
        <v>0</v>
      </c>
      <c r="IV128" s="11">
        <v>0</v>
      </c>
      <c r="IW128" s="11">
        <v>0</v>
      </c>
      <c r="IX128" s="11">
        <v>0</v>
      </c>
      <c r="IY128" s="11">
        <v>0</v>
      </c>
      <c r="IZ128" s="11">
        <v>0</v>
      </c>
      <c r="JA128" s="11">
        <v>0</v>
      </c>
      <c r="JB128" s="11">
        <v>0</v>
      </c>
      <c r="JC128" s="11">
        <v>0</v>
      </c>
      <c r="JD128" s="11">
        <v>0</v>
      </c>
      <c r="JE128" s="11">
        <v>0</v>
      </c>
      <c r="JF128" s="11">
        <v>0</v>
      </c>
      <c r="JG128" s="11">
        <v>0</v>
      </c>
      <c r="JH128" s="11">
        <v>0</v>
      </c>
      <c r="JI128" s="11">
        <v>0</v>
      </c>
      <c r="JJ128" s="11">
        <v>0</v>
      </c>
      <c r="JK128" s="11">
        <v>0</v>
      </c>
      <c r="JL128" s="11">
        <v>0</v>
      </c>
      <c r="JM128" s="11">
        <v>0</v>
      </c>
      <c r="JN128" s="11">
        <v>0</v>
      </c>
      <c r="JO128" s="11">
        <v>0</v>
      </c>
      <c r="JP128" s="11">
        <v>0</v>
      </c>
      <c r="JQ128" s="11">
        <v>0</v>
      </c>
      <c r="JR128" s="11">
        <v>0</v>
      </c>
      <c r="JS128" s="11">
        <v>0</v>
      </c>
      <c r="JT128" s="11">
        <v>0</v>
      </c>
      <c r="JU128" s="11">
        <v>0</v>
      </c>
      <c r="JV128" s="11">
        <v>0</v>
      </c>
      <c r="JW128" s="11">
        <v>0</v>
      </c>
      <c r="JX128" s="11">
        <v>0</v>
      </c>
      <c r="JY128" s="11">
        <v>0</v>
      </c>
      <c r="JZ128" s="11">
        <v>0</v>
      </c>
      <c r="KA128" s="11">
        <v>0</v>
      </c>
      <c r="KB128" s="11">
        <v>0</v>
      </c>
      <c r="KC128" s="11">
        <v>0</v>
      </c>
      <c r="KD128" s="11">
        <v>0</v>
      </c>
      <c r="KE128" s="11">
        <v>0</v>
      </c>
      <c r="KF128" s="11">
        <v>0</v>
      </c>
      <c r="KG128" s="11">
        <v>0</v>
      </c>
      <c r="KH128" s="11">
        <v>0</v>
      </c>
      <c r="KI128" s="11">
        <v>0</v>
      </c>
      <c r="KJ128" s="11">
        <v>0</v>
      </c>
      <c r="KK128" s="11">
        <v>0</v>
      </c>
      <c r="KL128" s="11">
        <v>0</v>
      </c>
      <c r="KM128" s="11">
        <v>0</v>
      </c>
      <c r="KN128" s="11">
        <v>0</v>
      </c>
      <c r="KO128" s="11">
        <v>0</v>
      </c>
      <c r="KP128" s="11">
        <v>0</v>
      </c>
      <c r="KQ128" s="11">
        <v>0</v>
      </c>
      <c r="KR128" s="11">
        <v>0</v>
      </c>
      <c r="KS128" s="11">
        <v>0</v>
      </c>
      <c r="KT128" s="11">
        <v>0</v>
      </c>
      <c r="KU128" s="11">
        <v>0</v>
      </c>
      <c r="KV128" s="11">
        <v>0</v>
      </c>
      <c r="KW128" s="11">
        <v>0</v>
      </c>
      <c r="KX128" s="11">
        <v>0</v>
      </c>
      <c r="KY128" s="11">
        <v>0</v>
      </c>
      <c r="KZ128" s="11">
        <v>0</v>
      </c>
      <c r="LA128" s="11">
        <v>0</v>
      </c>
      <c r="LB128" s="11">
        <v>0</v>
      </c>
      <c r="LC128" s="11">
        <v>0</v>
      </c>
      <c r="LD128" s="11">
        <v>0</v>
      </c>
      <c r="LE128" s="11">
        <v>0</v>
      </c>
      <c r="LF128" s="11">
        <v>0</v>
      </c>
      <c r="LG128" s="11">
        <v>0</v>
      </c>
      <c r="LH128" s="11">
        <v>0</v>
      </c>
      <c r="LI128" s="11">
        <v>0</v>
      </c>
      <c r="LJ128" s="11">
        <v>0</v>
      </c>
      <c r="LK128" s="11">
        <v>0</v>
      </c>
      <c r="LL128" s="11">
        <v>0</v>
      </c>
      <c r="LM128" s="11">
        <v>0</v>
      </c>
      <c r="LN128" s="11">
        <v>0</v>
      </c>
      <c r="LO128" s="11">
        <v>0</v>
      </c>
      <c r="LP128" s="11">
        <v>0</v>
      </c>
      <c r="LQ128" s="11">
        <v>0</v>
      </c>
      <c r="LR128" s="11">
        <v>0</v>
      </c>
      <c r="LS128" s="11">
        <v>0</v>
      </c>
      <c r="LT128" s="11">
        <v>0</v>
      </c>
      <c r="LU128" s="11">
        <v>0</v>
      </c>
      <c r="LV128" s="11">
        <v>0</v>
      </c>
      <c r="LW128" s="11">
        <v>0</v>
      </c>
      <c r="LX128" s="11">
        <v>-56.187179999999998</v>
      </c>
      <c r="LY128" s="11">
        <v>0</v>
      </c>
      <c r="LZ128" s="11">
        <v>0</v>
      </c>
      <c r="MA128" s="11">
        <v>0</v>
      </c>
      <c r="MB128" s="11">
        <v>0</v>
      </c>
      <c r="MC128" s="11">
        <v>0</v>
      </c>
      <c r="MD128" s="11">
        <v>0</v>
      </c>
      <c r="ME128" s="11">
        <v>0</v>
      </c>
      <c r="MF128" s="11">
        <v>0</v>
      </c>
      <c r="MG128" s="11">
        <v>0</v>
      </c>
      <c r="MH128" s="11">
        <v>0</v>
      </c>
      <c r="MI128" s="11">
        <v>0</v>
      </c>
      <c r="MJ128" s="11">
        <v>0</v>
      </c>
      <c r="MK128" s="11">
        <v>0</v>
      </c>
      <c r="ML128" s="11">
        <v>0</v>
      </c>
      <c r="MM128" s="11">
        <v>0</v>
      </c>
      <c r="MN128" s="11">
        <v>0</v>
      </c>
      <c r="MO128" s="11">
        <v>0</v>
      </c>
      <c r="MP128" s="11">
        <v>0</v>
      </c>
      <c r="MQ128" s="11">
        <v>0</v>
      </c>
      <c r="MR128" s="11">
        <v>0</v>
      </c>
      <c r="MS128" s="11">
        <v>0</v>
      </c>
      <c r="MT128" s="11">
        <v>0</v>
      </c>
      <c r="MU128" s="11">
        <v>0</v>
      </c>
      <c r="MV128" s="11">
        <v>0</v>
      </c>
      <c r="MW128" s="11">
        <v>0</v>
      </c>
      <c r="MX128" s="11">
        <v>0</v>
      </c>
      <c r="MY128" s="11">
        <v>0</v>
      </c>
      <c r="MZ128" s="11">
        <v>0</v>
      </c>
      <c r="NA128" s="11">
        <v>0</v>
      </c>
      <c r="NB128" s="11">
        <v>0</v>
      </c>
      <c r="NC128" s="11">
        <v>0</v>
      </c>
      <c r="ND128" s="11">
        <v>0</v>
      </c>
      <c r="NE128" s="11">
        <v>0</v>
      </c>
      <c r="NF128" s="11">
        <v>0</v>
      </c>
      <c r="NG128" s="11">
        <v>0</v>
      </c>
      <c r="NH128" s="11">
        <v>0</v>
      </c>
      <c r="NI128" s="11">
        <v>0</v>
      </c>
      <c r="NJ128" s="11">
        <v>0</v>
      </c>
      <c r="NK128" s="11">
        <v>0</v>
      </c>
      <c r="NL128" s="11">
        <v>0</v>
      </c>
      <c r="NM128" s="11">
        <v>0</v>
      </c>
      <c r="NN128" s="11">
        <v>0</v>
      </c>
      <c r="NO128" s="11">
        <v>0</v>
      </c>
      <c r="NP128" s="11">
        <v>0</v>
      </c>
      <c r="NQ128" s="11">
        <v>0</v>
      </c>
      <c r="NR128" s="11">
        <v>0</v>
      </c>
      <c r="NS128" s="11">
        <v>0</v>
      </c>
      <c r="NT128" s="11">
        <v>0</v>
      </c>
      <c r="NU128" s="11">
        <v>0</v>
      </c>
      <c r="NV128" s="11">
        <v>0</v>
      </c>
      <c r="NW128" s="11">
        <v>0</v>
      </c>
      <c r="NX128" s="11">
        <v>0</v>
      </c>
      <c r="NY128" s="11">
        <v>0</v>
      </c>
      <c r="NZ128" s="11">
        <v>0</v>
      </c>
      <c r="OA128" s="11">
        <v>0</v>
      </c>
      <c r="OB128" s="11">
        <v>0</v>
      </c>
      <c r="OC128" s="11">
        <v>0</v>
      </c>
      <c r="OD128" s="11">
        <v>0</v>
      </c>
      <c r="OE128" s="11">
        <v>0</v>
      </c>
      <c r="OF128" s="11">
        <v>0</v>
      </c>
      <c r="OG128" s="11">
        <v>0</v>
      </c>
      <c r="OH128" s="11">
        <v>52.261974084805772</v>
      </c>
      <c r="OI128" s="11">
        <v>0</v>
      </c>
      <c r="OJ128" s="11">
        <v>0</v>
      </c>
      <c r="OK128" s="11">
        <v>0</v>
      </c>
      <c r="OL128" s="11">
        <v>0</v>
      </c>
      <c r="OM128" s="11">
        <v>0</v>
      </c>
      <c r="ON128" s="11">
        <v>0</v>
      </c>
      <c r="OO128" s="11">
        <v>0</v>
      </c>
      <c r="OP128" s="11">
        <v>0</v>
      </c>
      <c r="OQ128" s="11">
        <v>0</v>
      </c>
      <c r="OR128" s="11">
        <v>32.475515478367335</v>
      </c>
      <c r="OS128" s="11">
        <v>0</v>
      </c>
      <c r="OT128" s="11">
        <v>0</v>
      </c>
      <c r="OU128" s="11">
        <v>0</v>
      </c>
      <c r="OV128" s="11">
        <v>0</v>
      </c>
      <c r="OW128" s="11">
        <v>0</v>
      </c>
      <c r="OX128" s="11">
        <v>0</v>
      </c>
      <c r="OY128" s="11">
        <v>0</v>
      </c>
      <c r="OZ128" s="11">
        <v>0</v>
      </c>
      <c r="PA128" s="11">
        <v>0</v>
      </c>
      <c r="PB128" s="11">
        <v>24.427850535675258</v>
      </c>
      <c r="PC128" s="11">
        <v>2.7581552423020302E-2</v>
      </c>
      <c r="PD128" s="11">
        <v>16.306038728142827</v>
      </c>
      <c r="PE128" s="11">
        <v>0</v>
      </c>
      <c r="PF128" s="11">
        <v>0</v>
      </c>
      <c r="PG128" s="11">
        <v>0</v>
      </c>
      <c r="PH128" s="11">
        <v>1.9005960322110331</v>
      </c>
      <c r="PI128" s="11">
        <v>0</v>
      </c>
      <c r="PJ128" s="11">
        <v>0</v>
      </c>
      <c r="PK128" s="11">
        <v>0</v>
      </c>
      <c r="PL128" s="11">
        <v>4.4953546951168928</v>
      </c>
      <c r="PM128" s="11">
        <v>5.0757172024758993E-3</v>
      </c>
      <c r="PN128" s="11">
        <v>3.0007317937475864</v>
      </c>
      <c r="PO128" s="11">
        <v>0</v>
      </c>
      <c r="PP128" s="11">
        <v>0</v>
      </c>
      <c r="PQ128" s="11">
        <v>0</v>
      </c>
      <c r="PR128" s="11">
        <v>0.34975870203735993</v>
      </c>
      <c r="PS128" s="11">
        <v>0</v>
      </c>
      <c r="PT128" s="11">
        <v>0</v>
      </c>
      <c r="PU128" s="11">
        <v>0</v>
      </c>
      <c r="PV128" s="11">
        <v>22.120762525047219</v>
      </c>
      <c r="PW128" s="11">
        <v>0</v>
      </c>
      <c r="PX128" s="11">
        <v>0</v>
      </c>
      <c r="PY128" s="11">
        <v>0</v>
      </c>
      <c r="PZ128" s="11">
        <v>0</v>
      </c>
      <c r="QA128" s="11">
        <v>0</v>
      </c>
      <c r="QB128" s="11">
        <v>0</v>
      </c>
      <c r="QC128" s="11">
        <v>0</v>
      </c>
      <c r="QD128" s="11">
        <v>0</v>
      </c>
      <c r="QE128" s="11">
        <v>0</v>
      </c>
      <c r="QF128" s="11">
        <v>3.2350615326619634</v>
      </c>
      <c r="QG128" s="11">
        <v>0</v>
      </c>
      <c r="QH128" s="11">
        <v>0</v>
      </c>
      <c r="QI128" s="11">
        <v>0</v>
      </c>
      <c r="QJ128" s="11">
        <v>0</v>
      </c>
      <c r="QK128" s="11">
        <v>0</v>
      </c>
      <c r="QL128" s="11">
        <v>0</v>
      </c>
      <c r="QM128" s="11">
        <v>0</v>
      </c>
      <c r="QN128" s="11">
        <v>0</v>
      </c>
      <c r="QO128" s="11">
        <v>0</v>
      </c>
      <c r="QP128" s="11">
        <v>16.82520698645785</v>
      </c>
      <c r="QQ128" s="11">
        <v>0</v>
      </c>
      <c r="QR128" s="11">
        <v>0</v>
      </c>
      <c r="QS128" s="11">
        <v>0</v>
      </c>
      <c r="QT128" s="11">
        <v>0</v>
      </c>
      <c r="QU128" s="11">
        <v>0</v>
      </c>
      <c r="QV128" s="11">
        <v>0</v>
      </c>
      <c r="QW128" s="11">
        <v>9.7622040536337664</v>
      </c>
      <c r="QX128" s="11">
        <v>0</v>
      </c>
      <c r="QY128" s="11">
        <v>0</v>
      </c>
      <c r="QZ128" s="11">
        <v>0.48070323250115538</v>
      </c>
      <c r="RA128" s="11">
        <v>0</v>
      </c>
      <c r="RB128" s="11">
        <v>0</v>
      </c>
      <c r="RC128" s="11">
        <v>0</v>
      </c>
      <c r="RD128" s="11">
        <v>0</v>
      </c>
      <c r="RE128" s="11">
        <v>0</v>
      </c>
      <c r="RF128" s="11">
        <v>0</v>
      </c>
      <c r="RG128" s="11">
        <v>0.27891027127896129</v>
      </c>
      <c r="RH128" s="11">
        <v>0</v>
      </c>
      <c r="RI128" s="11">
        <v>0</v>
      </c>
      <c r="RJ128" s="11">
        <v>7.8842224744608398</v>
      </c>
      <c r="RK128" s="11">
        <v>0</v>
      </c>
      <c r="RL128" s="11">
        <v>0</v>
      </c>
      <c r="RM128" s="11">
        <v>0</v>
      </c>
      <c r="RN128" s="11">
        <v>0</v>
      </c>
      <c r="RO128" s="11">
        <v>0</v>
      </c>
      <c r="RP128" s="11">
        <v>0</v>
      </c>
      <c r="RQ128" s="11">
        <v>0</v>
      </c>
      <c r="RR128" s="11">
        <v>0</v>
      </c>
      <c r="RS128" s="11">
        <v>0</v>
      </c>
      <c r="RT128" s="11">
        <v>9.6550234142901843</v>
      </c>
      <c r="RU128" s="11">
        <v>0</v>
      </c>
      <c r="RV128" s="11">
        <v>0</v>
      </c>
      <c r="RW128" s="11">
        <v>0</v>
      </c>
      <c r="RX128" s="11">
        <v>0</v>
      </c>
      <c r="RY128" s="11">
        <v>0</v>
      </c>
      <c r="RZ128" s="11">
        <v>0</v>
      </c>
      <c r="SA128" s="11">
        <v>0</v>
      </c>
      <c r="SB128" s="11">
        <v>0</v>
      </c>
      <c r="SC128" s="11">
        <v>0</v>
      </c>
      <c r="SD128" s="11">
        <v>10.929346050702419</v>
      </c>
      <c r="SE128" s="11">
        <v>0</v>
      </c>
      <c r="SF128" s="11">
        <v>0</v>
      </c>
      <c r="SG128" s="11">
        <v>0</v>
      </c>
      <c r="SH128" s="11">
        <v>0</v>
      </c>
      <c r="SI128" s="11">
        <v>0</v>
      </c>
      <c r="SJ128" s="11">
        <v>0</v>
      </c>
      <c r="SK128" s="11">
        <v>0</v>
      </c>
      <c r="SL128" s="11">
        <v>0</v>
      </c>
      <c r="SM128" s="11">
        <v>0</v>
      </c>
      <c r="SN128" s="11">
        <v>0</v>
      </c>
      <c r="SO128" s="11">
        <v>0</v>
      </c>
      <c r="SP128" s="11">
        <v>0</v>
      </c>
      <c r="SQ128" s="11">
        <v>0</v>
      </c>
      <c r="SR128" s="11">
        <v>0</v>
      </c>
      <c r="SS128" s="11">
        <v>0</v>
      </c>
      <c r="ST128" s="11">
        <v>0</v>
      </c>
      <c r="SU128" s="11">
        <v>0</v>
      </c>
      <c r="SV128" s="11">
        <v>0</v>
      </c>
      <c r="SW128" s="11">
        <v>0</v>
      </c>
      <c r="SX128" s="11">
        <v>4.5281138348145165</v>
      </c>
      <c r="SY128" s="11">
        <v>0</v>
      </c>
      <c r="SZ128" s="11">
        <v>0</v>
      </c>
      <c r="TA128" s="11">
        <v>0</v>
      </c>
      <c r="TB128" s="11">
        <v>0</v>
      </c>
      <c r="TC128" s="11">
        <v>0</v>
      </c>
      <c r="TD128" s="11">
        <v>0</v>
      </c>
      <c r="TE128" s="11">
        <v>0</v>
      </c>
      <c r="TF128" s="11">
        <v>0</v>
      </c>
      <c r="TG128" s="11">
        <v>0</v>
      </c>
      <c r="TH128" s="11">
        <v>0.26258216479005531</v>
      </c>
      <c r="TI128" s="11">
        <v>0</v>
      </c>
      <c r="TJ128" s="11">
        <v>0</v>
      </c>
      <c r="TK128" s="11">
        <v>0</v>
      </c>
      <c r="TL128" s="11">
        <v>0</v>
      </c>
      <c r="TM128" s="11">
        <v>0</v>
      </c>
      <c r="TN128" s="11">
        <v>0</v>
      </c>
      <c r="TO128" s="11">
        <v>0</v>
      </c>
      <c r="TP128" s="11">
        <v>0</v>
      </c>
      <c r="TQ128" s="11">
        <v>0</v>
      </c>
      <c r="TR128" s="11">
        <v>0</v>
      </c>
      <c r="TS128" s="11">
        <v>0</v>
      </c>
      <c r="TT128" s="11">
        <v>0</v>
      </c>
      <c r="TU128" s="11">
        <v>0</v>
      </c>
      <c r="TV128" s="11">
        <v>0</v>
      </c>
      <c r="TW128" s="11">
        <v>0</v>
      </c>
      <c r="TX128" s="11">
        <v>0</v>
      </c>
      <c r="TY128" s="11">
        <v>0</v>
      </c>
      <c r="TZ128" s="11">
        <v>0</v>
      </c>
      <c r="UA128" s="11">
        <v>0</v>
      </c>
      <c r="UB128" s="11">
        <v>0</v>
      </c>
      <c r="UC128" s="11">
        <v>0</v>
      </c>
      <c r="UD128" s="11">
        <v>0</v>
      </c>
      <c r="UE128" s="11">
        <v>0</v>
      </c>
      <c r="UF128" s="11">
        <v>0</v>
      </c>
      <c r="UG128" s="11">
        <v>0</v>
      </c>
      <c r="UH128" s="11">
        <v>0</v>
      </c>
      <c r="UI128" s="11">
        <v>0</v>
      </c>
      <c r="UJ128" s="11">
        <v>0</v>
      </c>
      <c r="UK128" s="11">
        <v>0</v>
      </c>
      <c r="UL128" s="11">
        <v>0</v>
      </c>
      <c r="UM128" s="11">
        <v>0</v>
      </c>
      <c r="UN128" s="11">
        <v>0</v>
      </c>
      <c r="UO128" s="11">
        <v>0</v>
      </c>
      <c r="UP128" s="11">
        <v>0</v>
      </c>
      <c r="UQ128" s="11">
        <v>0</v>
      </c>
      <c r="UR128" s="11">
        <v>0</v>
      </c>
      <c r="US128" s="11">
        <v>0</v>
      </c>
      <c r="UT128" s="11">
        <v>0</v>
      </c>
      <c r="UU128" s="11">
        <v>0</v>
      </c>
      <c r="UV128" s="11">
        <v>0</v>
      </c>
      <c r="UW128" s="11">
        <v>0</v>
      </c>
      <c r="UX128" s="11">
        <v>0</v>
      </c>
      <c r="UY128" s="11">
        <v>0</v>
      </c>
      <c r="UZ128" s="11">
        <v>0</v>
      </c>
      <c r="VA128" s="11">
        <v>0</v>
      </c>
      <c r="VB128" s="11">
        <v>0</v>
      </c>
      <c r="VC128" s="11">
        <v>0</v>
      </c>
      <c r="VD128" s="11">
        <v>0</v>
      </c>
      <c r="VE128" s="11">
        <v>0</v>
      </c>
      <c r="VF128" s="11">
        <v>0</v>
      </c>
      <c r="VG128" s="11">
        <v>0</v>
      </c>
      <c r="VH128" s="11">
        <v>0</v>
      </c>
      <c r="VI128" s="11">
        <v>0</v>
      </c>
      <c r="VJ128" s="11">
        <v>0</v>
      </c>
      <c r="VK128" s="11">
        <v>0</v>
      </c>
      <c r="VL128" s="11">
        <v>0</v>
      </c>
      <c r="VM128" s="11">
        <v>0</v>
      </c>
      <c r="VN128" s="11">
        <v>0</v>
      </c>
      <c r="VO128" s="11">
        <v>0</v>
      </c>
      <c r="VP128" s="11">
        <v>0</v>
      </c>
      <c r="VQ128" s="11">
        <v>0</v>
      </c>
      <c r="VR128" s="11">
        <v>0</v>
      </c>
      <c r="VS128" s="11">
        <v>0</v>
      </c>
      <c r="VT128" s="11">
        <v>0</v>
      </c>
      <c r="VU128" s="11">
        <v>0</v>
      </c>
      <c r="VV128" s="11">
        <v>0</v>
      </c>
      <c r="VW128" s="11">
        <v>0</v>
      </c>
      <c r="VX128" s="11">
        <v>0</v>
      </c>
      <c r="VY128" s="11">
        <v>0</v>
      </c>
      <c r="VZ128" s="11">
        <v>0</v>
      </c>
      <c r="WA128" s="11">
        <v>0</v>
      </c>
      <c r="WB128" s="11">
        <v>0</v>
      </c>
      <c r="WC128" s="11">
        <v>0</v>
      </c>
      <c r="WD128" s="11">
        <v>0</v>
      </c>
      <c r="WE128" s="11">
        <v>0</v>
      </c>
      <c r="WF128" s="11">
        <v>0</v>
      </c>
      <c r="WG128" s="11">
        <v>0</v>
      </c>
      <c r="WH128" s="11">
        <v>0</v>
      </c>
      <c r="WI128" s="11">
        <v>0</v>
      </c>
      <c r="WJ128" s="11">
        <v>0</v>
      </c>
      <c r="WK128" s="11">
        <v>0</v>
      </c>
      <c r="WL128" s="11">
        <v>0</v>
      </c>
      <c r="WM128" s="11">
        <v>0</v>
      </c>
      <c r="WN128" s="11">
        <v>0</v>
      </c>
      <c r="WO128" s="11">
        <v>0</v>
      </c>
      <c r="WP128" s="11">
        <v>0</v>
      </c>
      <c r="WQ128" s="11">
        <v>0</v>
      </c>
      <c r="WR128" s="11">
        <v>0</v>
      </c>
      <c r="WS128" s="11">
        <v>0</v>
      </c>
      <c r="WT128" s="11">
        <v>1.3629770246508468</v>
      </c>
      <c r="WU128" s="11">
        <v>0</v>
      </c>
      <c r="WV128" s="11">
        <v>0</v>
      </c>
      <c r="WW128" s="11">
        <v>0</v>
      </c>
      <c r="WX128" s="11">
        <v>0</v>
      </c>
      <c r="WY128" s="11">
        <v>0</v>
      </c>
      <c r="WZ128" s="11">
        <v>0</v>
      </c>
      <c r="XA128" s="11">
        <v>0</v>
      </c>
      <c r="XB128" s="11">
        <v>0</v>
      </c>
      <c r="XC128" s="11">
        <v>0</v>
      </c>
      <c r="XD128" s="11">
        <v>2.512081977108811</v>
      </c>
      <c r="XE128" s="11">
        <v>0</v>
      </c>
      <c r="XF128" s="11">
        <v>0</v>
      </c>
      <c r="XG128" s="11">
        <v>0</v>
      </c>
      <c r="XH128" s="11">
        <v>0</v>
      </c>
      <c r="XI128" s="11">
        <v>0</v>
      </c>
      <c r="XJ128" s="11">
        <v>0</v>
      </c>
      <c r="XK128" s="11">
        <v>0</v>
      </c>
      <c r="XL128" s="11">
        <v>0</v>
      </c>
      <c r="XM128" s="11">
        <v>0</v>
      </c>
      <c r="XN128" s="11">
        <v>0</v>
      </c>
      <c r="XO128" s="11">
        <v>0</v>
      </c>
      <c r="XP128" s="11">
        <v>0</v>
      </c>
    </row>
    <row r="129" spans="1:640">
      <c r="A129" s="6">
        <v>528</v>
      </c>
      <c r="B129" s="3" t="s">
        <v>246</v>
      </c>
      <c r="C129" s="8">
        <f t="shared" si="13"/>
        <v>111200.67320217974</v>
      </c>
      <c r="D129" s="8">
        <f t="shared" si="14"/>
        <v>313550.52119870583</v>
      </c>
      <c r="E129" s="60">
        <f t="shared" si="17"/>
        <v>424751.19440088555</v>
      </c>
      <c r="F129" s="9">
        <f t="shared" si="15"/>
        <v>126804.46863601718</v>
      </c>
      <c r="G129" s="9">
        <f t="shared" si="16"/>
        <v>361842.88623180264</v>
      </c>
      <c r="H129" s="9">
        <f t="shared" si="18"/>
        <v>488647.35486781981</v>
      </c>
      <c r="I129" s="10">
        <f t="shared" si="19"/>
        <v>238005.1418381969</v>
      </c>
      <c r="J129" s="10">
        <f t="shared" si="20"/>
        <v>675393.40743050841</v>
      </c>
      <c r="K129" s="10">
        <f t="shared" si="21"/>
        <v>913398.5492687053</v>
      </c>
      <c r="L129" s="57">
        <v>31739.798186279895</v>
      </c>
      <c r="M129" s="57">
        <v>79460.875015899845</v>
      </c>
      <c r="N129" s="57">
        <v>0</v>
      </c>
      <c r="O129" s="57">
        <v>60287.597439999983</v>
      </c>
      <c r="P129" s="57">
        <v>74846.938189181572</v>
      </c>
      <c r="Q129" s="57">
        <v>243</v>
      </c>
      <c r="R129" s="57">
        <v>0</v>
      </c>
      <c r="S129" s="57">
        <v>177657.98556952429</v>
      </c>
      <c r="T129" s="57">
        <v>515</v>
      </c>
      <c r="U129" s="58">
        <v>10653.974096189653</v>
      </c>
      <c r="V129" s="58">
        <v>116150.49453982753</v>
      </c>
      <c r="W129" s="58">
        <v>0</v>
      </c>
      <c r="X129" s="58">
        <v>185718.92350999999</v>
      </c>
      <c r="Y129" s="58">
        <v>21943.704731966282</v>
      </c>
      <c r="Z129" s="58">
        <v>0</v>
      </c>
      <c r="AA129" s="58">
        <v>0</v>
      </c>
      <c r="AB129" s="58">
        <v>153781.25798983639</v>
      </c>
      <c r="AC129" s="58">
        <v>399</v>
      </c>
      <c r="AD129" s="59">
        <f t="shared" si="24"/>
        <v>42393.772282469552</v>
      </c>
      <c r="AE129" s="59">
        <f t="shared" si="24"/>
        <v>195611.36955572737</v>
      </c>
      <c r="AF129" s="59">
        <f t="shared" si="24"/>
        <v>0</v>
      </c>
      <c r="AG129" s="59">
        <f t="shared" si="23"/>
        <v>246006.52094999998</v>
      </c>
      <c r="AH129" s="59">
        <f t="shared" si="23"/>
        <v>96790.642921147853</v>
      </c>
      <c r="AI129" s="59">
        <f t="shared" si="23"/>
        <v>243</v>
      </c>
      <c r="AJ129" s="59">
        <f t="shared" si="22"/>
        <v>0</v>
      </c>
      <c r="AK129" s="59">
        <f t="shared" si="22"/>
        <v>331439.24355936068</v>
      </c>
      <c r="AL129" s="59">
        <f t="shared" si="22"/>
        <v>914</v>
      </c>
      <c r="AM129" s="11">
        <v>0</v>
      </c>
      <c r="AN129" s="11">
        <v>-13684.206589443884</v>
      </c>
      <c r="AO129" s="11">
        <v>0</v>
      </c>
      <c r="AP129" s="11">
        <v>0</v>
      </c>
      <c r="AQ129" s="11">
        <v>29295.063999999998</v>
      </c>
      <c r="AR129" s="11">
        <v>0</v>
      </c>
      <c r="AS129" s="11">
        <v>0</v>
      </c>
      <c r="AT129" s="11">
        <v>68308.803609632421</v>
      </c>
      <c r="AU129" s="11">
        <v>0</v>
      </c>
      <c r="AV129" s="11">
        <v>0</v>
      </c>
      <c r="AW129" s="11">
        <v>0</v>
      </c>
      <c r="AX129" s="11">
        <v>-991.87841055611625</v>
      </c>
      <c r="AY129" s="11">
        <v>0</v>
      </c>
      <c r="AZ129" s="11">
        <v>0</v>
      </c>
      <c r="BA129" s="11">
        <v>0</v>
      </c>
      <c r="BB129" s="11">
        <v>0</v>
      </c>
      <c r="BC129" s="11">
        <v>0</v>
      </c>
      <c r="BD129" s="11">
        <v>7074.664390367564</v>
      </c>
      <c r="BE129" s="11">
        <v>0</v>
      </c>
      <c r="BF129" s="11">
        <v>0</v>
      </c>
      <c r="BG129" s="11">
        <v>0</v>
      </c>
      <c r="BH129" s="11">
        <v>26443.70786029466</v>
      </c>
      <c r="BI129" s="11">
        <v>0</v>
      </c>
      <c r="BJ129" s="11">
        <v>0</v>
      </c>
      <c r="BK129" s="11">
        <v>27836.98875</v>
      </c>
      <c r="BL129" s="11">
        <v>0</v>
      </c>
      <c r="BM129" s="11">
        <v>0</v>
      </c>
      <c r="BN129" s="11">
        <v>6438.2952239409315</v>
      </c>
      <c r="BO129" s="11">
        <v>0</v>
      </c>
      <c r="BP129" s="11">
        <v>0</v>
      </c>
      <c r="BQ129" s="11">
        <v>0</v>
      </c>
      <c r="BR129" s="11">
        <v>14047.089689705337</v>
      </c>
      <c r="BS129" s="11">
        <v>0</v>
      </c>
      <c r="BT129" s="11">
        <v>0</v>
      </c>
      <c r="BU129" s="11">
        <v>0</v>
      </c>
      <c r="BV129" s="11">
        <v>0</v>
      </c>
      <c r="BW129" s="11">
        <v>0</v>
      </c>
      <c r="BX129" s="11">
        <v>18207.279806059065</v>
      </c>
      <c r="BY129" s="11">
        <v>0</v>
      </c>
      <c r="BZ129" s="11">
        <v>0</v>
      </c>
      <c r="CA129" s="11">
        <v>0</v>
      </c>
      <c r="CB129" s="11">
        <v>-865.38321594549745</v>
      </c>
      <c r="CC129" s="11">
        <v>0</v>
      </c>
      <c r="CD129" s="11">
        <v>0</v>
      </c>
      <c r="CE129" s="11">
        <v>14000</v>
      </c>
      <c r="CF129" s="11">
        <v>0</v>
      </c>
      <c r="CG129" s="11">
        <v>0</v>
      </c>
      <c r="CH129" s="11">
        <v>-8267.4555182525692</v>
      </c>
      <c r="CI129" s="11">
        <v>0</v>
      </c>
      <c r="CJ129" s="11">
        <v>0</v>
      </c>
      <c r="CK129" s="11">
        <v>0</v>
      </c>
      <c r="CL129" s="11">
        <v>-928.76798405450234</v>
      </c>
      <c r="CM129" s="11">
        <v>0</v>
      </c>
      <c r="CN129" s="11">
        <v>0</v>
      </c>
      <c r="CO129" s="11">
        <v>19929.660030000003</v>
      </c>
      <c r="CP129" s="11">
        <v>0</v>
      </c>
      <c r="CQ129" s="11">
        <v>0</v>
      </c>
      <c r="CR129" s="11">
        <v>-13777.236821747436</v>
      </c>
      <c r="CS129" s="11">
        <v>0</v>
      </c>
      <c r="CT129" s="11">
        <v>0</v>
      </c>
      <c r="CU129" s="11">
        <v>0</v>
      </c>
      <c r="CV129" s="11">
        <v>1300.3418667756418</v>
      </c>
      <c r="CW129" s="11">
        <v>0</v>
      </c>
      <c r="CX129" s="11">
        <v>0</v>
      </c>
      <c r="CY129" s="11">
        <v>0</v>
      </c>
      <c r="CZ129" s="11">
        <v>0</v>
      </c>
      <c r="DA129" s="11">
        <v>0</v>
      </c>
      <c r="DB129" s="11">
        <v>421.33822758382746</v>
      </c>
      <c r="DC129" s="11">
        <v>0</v>
      </c>
      <c r="DD129" s="11">
        <v>0</v>
      </c>
      <c r="DE129" s="11">
        <v>0</v>
      </c>
      <c r="DF129" s="11">
        <v>39608.74904322435</v>
      </c>
      <c r="DG129" s="11">
        <v>0</v>
      </c>
      <c r="DH129" s="11">
        <v>0</v>
      </c>
      <c r="DI129" s="11">
        <v>0</v>
      </c>
      <c r="DJ129" s="11">
        <v>0</v>
      </c>
      <c r="DK129" s="11">
        <v>0</v>
      </c>
      <c r="DL129" s="11">
        <v>12834.071212416171</v>
      </c>
      <c r="DM129" s="11">
        <v>0</v>
      </c>
      <c r="DN129" s="11">
        <v>0</v>
      </c>
      <c r="DO129" s="11">
        <v>0</v>
      </c>
      <c r="DP129" s="11">
        <v>47.495203953878097</v>
      </c>
      <c r="DQ129" s="11">
        <v>0</v>
      </c>
      <c r="DR129" s="11">
        <v>0</v>
      </c>
      <c r="DS129" s="11">
        <v>2367</v>
      </c>
      <c r="DT129" s="11">
        <v>0</v>
      </c>
      <c r="DU129" s="11">
        <v>0</v>
      </c>
      <c r="DV129" s="11">
        <v>3334.5792253322579</v>
      </c>
      <c r="DW129" s="11">
        <v>0</v>
      </c>
      <c r="DX129" s="11">
        <v>0</v>
      </c>
      <c r="DY129" s="11">
        <v>0</v>
      </c>
      <c r="DZ129" s="11">
        <v>27.900826178170679</v>
      </c>
      <c r="EA129" s="11">
        <v>0</v>
      </c>
      <c r="EB129" s="11">
        <v>0</v>
      </c>
      <c r="EC129" s="11">
        <v>0</v>
      </c>
      <c r="ED129" s="11">
        <v>0</v>
      </c>
      <c r="EE129" s="11">
        <v>0</v>
      </c>
      <c r="EF129" s="11">
        <v>3349.3649392798366</v>
      </c>
      <c r="EG129" s="11">
        <v>0</v>
      </c>
      <c r="EH129" s="11">
        <v>0</v>
      </c>
      <c r="EI129" s="11">
        <v>0</v>
      </c>
      <c r="EJ129" s="11">
        <v>0</v>
      </c>
      <c r="EK129" s="11">
        <v>0</v>
      </c>
      <c r="EL129" s="11">
        <v>0</v>
      </c>
      <c r="EM129" s="11">
        <v>0</v>
      </c>
      <c r="EN129" s="11">
        <v>0</v>
      </c>
      <c r="EO129" s="11">
        <v>0</v>
      </c>
      <c r="EP129" s="11">
        <v>0</v>
      </c>
      <c r="EQ129" s="11">
        <v>0</v>
      </c>
      <c r="ER129" s="11">
        <v>0</v>
      </c>
      <c r="ES129" s="11">
        <v>0</v>
      </c>
      <c r="ET129" s="11">
        <v>0</v>
      </c>
      <c r="EU129" s="11">
        <v>0</v>
      </c>
      <c r="EV129" s="11">
        <v>0</v>
      </c>
      <c r="EW129" s="11">
        <v>0</v>
      </c>
      <c r="EX129" s="11">
        <v>0</v>
      </c>
      <c r="EY129" s="11">
        <v>0</v>
      </c>
      <c r="EZ129" s="11">
        <v>0</v>
      </c>
      <c r="FA129" s="11">
        <v>0</v>
      </c>
      <c r="FB129" s="11">
        <v>0</v>
      </c>
      <c r="FC129" s="11">
        <v>0</v>
      </c>
      <c r="FD129" s="11">
        <v>37162.16216</v>
      </c>
      <c r="FE129" s="11">
        <v>0</v>
      </c>
      <c r="FF129" s="11">
        <v>0</v>
      </c>
      <c r="FG129" s="11">
        <v>0</v>
      </c>
      <c r="FH129" s="11">
        <v>0</v>
      </c>
      <c r="FI129" s="11">
        <v>0</v>
      </c>
      <c r="FJ129" s="11">
        <v>32601.39689</v>
      </c>
      <c r="FK129" s="11">
        <v>399</v>
      </c>
      <c r="FL129" s="11">
        <v>0</v>
      </c>
      <c r="FM129" s="11">
        <v>0</v>
      </c>
      <c r="FN129" s="11">
        <v>25000</v>
      </c>
      <c r="FO129" s="11">
        <v>0</v>
      </c>
      <c r="FP129" s="11">
        <v>0</v>
      </c>
      <c r="FQ129" s="11">
        <v>0</v>
      </c>
      <c r="FR129" s="11">
        <v>243</v>
      </c>
      <c r="FS129" s="11">
        <v>0</v>
      </c>
      <c r="FT129" s="11">
        <v>11486</v>
      </c>
      <c r="FU129" s="11">
        <v>0</v>
      </c>
      <c r="FV129" s="11">
        <v>0</v>
      </c>
      <c r="FW129" s="11">
        <v>0</v>
      </c>
      <c r="FX129" s="11">
        <v>0</v>
      </c>
      <c r="FY129" s="11">
        <v>0</v>
      </c>
      <c r="FZ129" s="11">
        <v>0</v>
      </c>
      <c r="GA129" s="11">
        <v>0</v>
      </c>
      <c r="GB129" s="11">
        <v>0</v>
      </c>
      <c r="GC129" s="11">
        <v>0</v>
      </c>
      <c r="GD129" s="11">
        <v>15161.665000000001</v>
      </c>
      <c r="GE129" s="11">
        <v>0</v>
      </c>
      <c r="GF129" s="11">
        <v>0</v>
      </c>
      <c r="GG129" s="11">
        <v>0</v>
      </c>
      <c r="GH129" s="11">
        <v>23866.348000000002</v>
      </c>
      <c r="GI129" s="11">
        <v>0</v>
      </c>
      <c r="GJ129" s="11">
        <v>0</v>
      </c>
      <c r="GK129" s="11">
        <v>0</v>
      </c>
      <c r="GL129" s="11">
        <v>0</v>
      </c>
      <c r="GM129" s="11">
        <v>0</v>
      </c>
      <c r="GN129" s="11">
        <v>35.862000000000002</v>
      </c>
      <c r="GO129" s="11">
        <v>515</v>
      </c>
      <c r="GP129" s="11">
        <v>0</v>
      </c>
      <c r="GQ129" s="11">
        <v>4667.5870000000004</v>
      </c>
      <c r="GR129" s="11">
        <v>9708.7379999999994</v>
      </c>
      <c r="GS129" s="11">
        <v>0</v>
      </c>
      <c r="GT129" s="11">
        <v>0</v>
      </c>
      <c r="GU129" s="11">
        <v>0</v>
      </c>
      <c r="GV129" s="11">
        <v>0</v>
      </c>
      <c r="GW129" s="11">
        <v>0</v>
      </c>
      <c r="GX129" s="11">
        <v>2269.277</v>
      </c>
      <c r="GY129" s="11">
        <v>0</v>
      </c>
      <c r="GZ129" s="11">
        <v>0</v>
      </c>
      <c r="HA129" s="11">
        <v>0</v>
      </c>
      <c r="HB129" s="11">
        <v>0</v>
      </c>
      <c r="HC129" s="11">
        <v>0</v>
      </c>
      <c r="HD129" s="11">
        <v>0</v>
      </c>
      <c r="HE129" s="11">
        <v>0</v>
      </c>
      <c r="HF129" s="11">
        <v>0</v>
      </c>
      <c r="HG129" s="11">
        <v>0</v>
      </c>
      <c r="HH129" s="11">
        <v>2167.1458668329396</v>
      </c>
      <c r="HI129" s="11">
        <v>0</v>
      </c>
      <c r="HJ129" s="11">
        <v>0</v>
      </c>
      <c r="HK129" s="11">
        <v>0</v>
      </c>
      <c r="HL129" s="11">
        <v>0</v>
      </c>
      <c r="HM129" s="11">
        <v>0</v>
      </c>
      <c r="HN129" s="11">
        <v>0</v>
      </c>
      <c r="HO129" s="11">
        <v>0</v>
      </c>
      <c r="HP129" s="11">
        <v>0</v>
      </c>
      <c r="HQ129" s="11">
        <v>0</v>
      </c>
      <c r="HR129" s="11">
        <v>252.09607929864421</v>
      </c>
      <c r="HS129" s="11">
        <v>0</v>
      </c>
      <c r="HT129" s="11">
        <v>0</v>
      </c>
      <c r="HU129" s="11">
        <v>0</v>
      </c>
      <c r="HV129" s="11">
        <v>0</v>
      </c>
      <c r="HW129" s="11">
        <v>0</v>
      </c>
      <c r="HX129" s="11">
        <v>0</v>
      </c>
      <c r="HY129" s="11">
        <v>0</v>
      </c>
      <c r="HZ129" s="11">
        <v>0</v>
      </c>
      <c r="IA129" s="11">
        <v>0</v>
      </c>
      <c r="IB129" s="11">
        <v>1838.4780000000001</v>
      </c>
      <c r="IC129" s="11">
        <v>0</v>
      </c>
      <c r="ID129" s="11">
        <v>0</v>
      </c>
      <c r="IE129" s="11">
        <v>0</v>
      </c>
      <c r="IF129" s="11">
        <v>21997.085010000003</v>
      </c>
      <c r="IG129" s="11">
        <v>0</v>
      </c>
      <c r="IH129" s="11">
        <v>0</v>
      </c>
      <c r="II129" s="11">
        <v>0</v>
      </c>
      <c r="IJ129" s="11">
        <v>0</v>
      </c>
      <c r="IK129" s="11">
        <v>0</v>
      </c>
      <c r="IL129" s="11">
        <v>5075.8645600000009</v>
      </c>
      <c r="IM129" s="11">
        <v>0</v>
      </c>
      <c r="IN129" s="11">
        <v>0</v>
      </c>
      <c r="IO129" s="11">
        <v>0</v>
      </c>
      <c r="IP129" s="11">
        <v>0</v>
      </c>
      <c r="IQ129" s="11">
        <v>0</v>
      </c>
      <c r="IR129" s="11">
        <v>30332.945110000001</v>
      </c>
      <c r="IS129" s="11">
        <v>0</v>
      </c>
      <c r="IT129" s="11">
        <v>0</v>
      </c>
      <c r="IU129" s="11">
        <v>0</v>
      </c>
      <c r="IV129" s="11">
        <v>26530.866600000001</v>
      </c>
      <c r="IW129" s="11">
        <v>0</v>
      </c>
      <c r="IX129" s="11">
        <v>0</v>
      </c>
      <c r="IY129" s="11">
        <v>0</v>
      </c>
      <c r="IZ129" s="11">
        <v>0</v>
      </c>
      <c r="JA129" s="11">
        <v>0</v>
      </c>
      <c r="JB129" s="11">
        <v>0</v>
      </c>
      <c r="JC129" s="11">
        <v>0</v>
      </c>
      <c r="JD129" s="11">
        <v>0</v>
      </c>
      <c r="JE129" s="11">
        <v>0</v>
      </c>
      <c r="JF129" s="11">
        <v>0</v>
      </c>
      <c r="JG129" s="11">
        <v>0</v>
      </c>
      <c r="JH129" s="11">
        <v>0</v>
      </c>
      <c r="JI129" s="11">
        <v>0</v>
      </c>
      <c r="JJ129" s="11">
        <v>0</v>
      </c>
      <c r="JK129" s="11">
        <v>0</v>
      </c>
      <c r="JL129" s="11">
        <v>0</v>
      </c>
      <c r="JM129" s="11">
        <v>0</v>
      </c>
      <c r="JN129" s="11">
        <v>0</v>
      </c>
      <c r="JO129" s="11">
        <v>0</v>
      </c>
      <c r="JP129" s="11">
        <v>840.67019999999991</v>
      </c>
      <c r="JQ129" s="11">
        <v>0</v>
      </c>
      <c r="JR129" s="11">
        <v>0</v>
      </c>
      <c r="JS129" s="11">
        <v>0</v>
      </c>
      <c r="JT129" s="11">
        <v>0</v>
      </c>
      <c r="JU129" s="11">
        <v>0</v>
      </c>
      <c r="JV129" s="11">
        <v>0</v>
      </c>
      <c r="JW129" s="11">
        <v>0</v>
      </c>
      <c r="JX129" s="11">
        <v>0</v>
      </c>
      <c r="JY129" s="11">
        <v>0</v>
      </c>
      <c r="JZ129" s="11">
        <v>0</v>
      </c>
      <c r="KA129" s="11">
        <v>0</v>
      </c>
      <c r="KB129" s="11">
        <v>0</v>
      </c>
      <c r="KC129" s="11">
        <v>0</v>
      </c>
      <c r="KD129" s="11">
        <v>0</v>
      </c>
      <c r="KE129" s="11">
        <v>0</v>
      </c>
      <c r="KF129" s="11">
        <v>0</v>
      </c>
      <c r="KG129" s="11">
        <v>0</v>
      </c>
      <c r="KH129" s="11">
        <v>0</v>
      </c>
      <c r="KI129" s="11">
        <v>0</v>
      </c>
      <c r="KJ129" s="11">
        <v>0</v>
      </c>
      <c r="KK129" s="11">
        <v>0</v>
      </c>
      <c r="KL129" s="11">
        <v>0</v>
      </c>
      <c r="KM129" s="11">
        <v>0</v>
      </c>
      <c r="KN129" s="11">
        <v>0</v>
      </c>
      <c r="KO129" s="11">
        <v>0</v>
      </c>
      <c r="KP129" s="11">
        <v>0</v>
      </c>
      <c r="KQ129" s="11">
        <v>0</v>
      </c>
      <c r="KR129" s="11">
        <v>0</v>
      </c>
      <c r="KS129" s="11">
        <v>0</v>
      </c>
      <c r="KT129" s="11">
        <v>0</v>
      </c>
      <c r="KU129" s="11">
        <v>0</v>
      </c>
      <c r="KV129" s="11">
        <v>0</v>
      </c>
      <c r="KW129" s="11">
        <v>0</v>
      </c>
      <c r="KX129" s="11">
        <v>0</v>
      </c>
      <c r="KY129" s="11">
        <v>0</v>
      </c>
      <c r="KZ129" s="11">
        <v>0</v>
      </c>
      <c r="LA129" s="11">
        <v>0</v>
      </c>
      <c r="LB129" s="11">
        <v>0</v>
      </c>
      <c r="LC129" s="11">
        <v>0</v>
      </c>
      <c r="LD129" s="11">
        <v>9.7545891160984048</v>
      </c>
      <c r="LE129" s="11">
        <v>0</v>
      </c>
      <c r="LF129" s="11">
        <v>0</v>
      </c>
      <c r="LG129" s="11">
        <v>0</v>
      </c>
      <c r="LH129" s="11">
        <v>0</v>
      </c>
      <c r="LI129" s="11">
        <v>0</v>
      </c>
      <c r="LJ129" s="11">
        <v>0</v>
      </c>
      <c r="LK129" s="11">
        <v>0</v>
      </c>
      <c r="LL129" s="11">
        <v>0</v>
      </c>
      <c r="LM129" s="11">
        <v>0</v>
      </c>
      <c r="LN129" s="11">
        <v>10.207436820917843</v>
      </c>
      <c r="LO129" s="11">
        <v>0</v>
      </c>
      <c r="LP129" s="11">
        <v>0</v>
      </c>
      <c r="LQ129" s="11">
        <v>0</v>
      </c>
      <c r="LR129" s="11">
        <v>0</v>
      </c>
      <c r="LS129" s="11">
        <v>0</v>
      </c>
      <c r="LT129" s="11">
        <v>0</v>
      </c>
      <c r="LU129" s="11">
        <v>0</v>
      </c>
      <c r="LV129" s="11">
        <v>0</v>
      </c>
      <c r="LW129" s="11">
        <v>0</v>
      </c>
      <c r="LX129" s="11">
        <v>206.36338000000001</v>
      </c>
      <c r="LY129" s="11">
        <v>0</v>
      </c>
      <c r="LZ129" s="11">
        <v>0</v>
      </c>
      <c r="MA129" s="11">
        <v>0</v>
      </c>
      <c r="MB129" s="11">
        <v>1616.05342</v>
      </c>
      <c r="MC129" s="11">
        <v>0</v>
      </c>
      <c r="MD129" s="11">
        <v>0</v>
      </c>
      <c r="ME129" s="11">
        <v>0</v>
      </c>
      <c r="MF129" s="11">
        <v>0</v>
      </c>
      <c r="MG129" s="11">
        <v>0</v>
      </c>
      <c r="MH129" s="11">
        <v>0</v>
      </c>
      <c r="MI129" s="11">
        <v>0</v>
      </c>
      <c r="MJ129" s="11">
        <v>0</v>
      </c>
      <c r="MK129" s="11">
        <v>0</v>
      </c>
      <c r="ML129" s="11">
        <v>0</v>
      </c>
      <c r="MM129" s="11">
        <v>0</v>
      </c>
      <c r="MN129" s="11">
        <v>0</v>
      </c>
      <c r="MO129" s="11">
        <v>0</v>
      </c>
      <c r="MP129" s="11">
        <v>0</v>
      </c>
      <c r="MQ129" s="11">
        <v>0</v>
      </c>
      <c r="MR129" s="11">
        <v>2904.6899184896247</v>
      </c>
      <c r="MS129" s="11">
        <v>0</v>
      </c>
      <c r="MT129" s="11">
        <v>0</v>
      </c>
      <c r="MU129" s="11">
        <v>0</v>
      </c>
      <c r="MV129" s="11">
        <v>0</v>
      </c>
      <c r="MW129" s="11">
        <v>0</v>
      </c>
      <c r="MX129" s="11">
        <v>0</v>
      </c>
      <c r="MY129" s="11">
        <v>0</v>
      </c>
      <c r="MZ129" s="11">
        <v>0</v>
      </c>
      <c r="NA129" s="11">
        <v>0</v>
      </c>
      <c r="NB129" s="11">
        <v>0</v>
      </c>
      <c r="NC129" s="11">
        <v>0</v>
      </c>
      <c r="ND129" s="11">
        <v>0</v>
      </c>
      <c r="NE129" s="11">
        <v>0</v>
      </c>
      <c r="NF129" s="11">
        <v>0</v>
      </c>
      <c r="NG129" s="11">
        <v>0</v>
      </c>
      <c r="NH129" s="11">
        <v>0</v>
      </c>
      <c r="NI129" s="11">
        <v>0</v>
      </c>
      <c r="NJ129" s="11">
        <v>0</v>
      </c>
      <c r="NK129" s="11">
        <v>0</v>
      </c>
      <c r="NL129" s="11">
        <v>0</v>
      </c>
      <c r="NM129" s="11">
        <v>0</v>
      </c>
      <c r="NN129" s="11">
        <v>0</v>
      </c>
      <c r="NO129" s="11">
        <v>0</v>
      </c>
      <c r="NP129" s="11">
        <v>0</v>
      </c>
      <c r="NQ129" s="11">
        <v>0</v>
      </c>
      <c r="NR129" s="11">
        <v>0</v>
      </c>
      <c r="NS129" s="11">
        <v>0</v>
      </c>
      <c r="NT129" s="11">
        <v>0</v>
      </c>
      <c r="NU129" s="11">
        <v>0</v>
      </c>
      <c r="NV129" s="11">
        <v>0</v>
      </c>
      <c r="NW129" s="11">
        <v>0</v>
      </c>
      <c r="NX129" s="11">
        <v>0</v>
      </c>
      <c r="NY129" s="11">
        <v>0</v>
      </c>
      <c r="NZ129" s="11">
        <v>0</v>
      </c>
      <c r="OA129" s="11">
        <v>0</v>
      </c>
      <c r="OB129" s="11">
        <v>0</v>
      </c>
      <c r="OC129" s="11">
        <v>0</v>
      </c>
      <c r="OD129" s="11">
        <v>0</v>
      </c>
      <c r="OE129" s="11">
        <v>8704.479000491343</v>
      </c>
      <c r="OF129" s="11">
        <v>0</v>
      </c>
      <c r="OG129" s="11">
        <v>0</v>
      </c>
      <c r="OH129" s="11">
        <v>10123.895479791459</v>
      </c>
      <c r="OI129" s="11">
        <v>0</v>
      </c>
      <c r="OJ129" s="11">
        <v>0</v>
      </c>
      <c r="OK129" s="11">
        <v>0</v>
      </c>
      <c r="OL129" s="11">
        <v>1347.885439181568</v>
      </c>
      <c r="OM129" s="11">
        <v>0</v>
      </c>
      <c r="ON129" s="11">
        <v>0</v>
      </c>
      <c r="OO129" s="11">
        <v>-4.615397751300093</v>
      </c>
      <c r="OP129" s="11">
        <v>0</v>
      </c>
      <c r="OQ129" s="11">
        <v>0</v>
      </c>
      <c r="OR129" s="11">
        <v>6290.9740803481636</v>
      </c>
      <c r="OS129" s="11">
        <v>0</v>
      </c>
      <c r="OT129" s="11">
        <v>0</v>
      </c>
      <c r="OU129" s="11">
        <v>0</v>
      </c>
      <c r="OV129" s="11">
        <v>837.57407196627992</v>
      </c>
      <c r="OW129" s="11">
        <v>0</v>
      </c>
      <c r="OX129" s="11">
        <v>0</v>
      </c>
      <c r="OY129" s="11">
        <v>-2.8680015199568403</v>
      </c>
      <c r="OZ129" s="11">
        <v>0</v>
      </c>
      <c r="PA129" s="11">
        <v>0</v>
      </c>
      <c r="PB129" s="11">
        <v>4732.0249567129413</v>
      </c>
      <c r="PC129" s="11">
        <v>5.342940726238238</v>
      </c>
      <c r="PD129" s="11">
        <v>0</v>
      </c>
      <c r="PE129" s="11">
        <v>0</v>
      </c>
      <c r="PF129" s="11">
        <v>0</v>
      </c>
      <c r="PG129" s="11">
        <v>0</v>
      </c>
      <c r="PH129" s="11">
        <v>0</v>
      </c>
      <c r="PI129" s="11">
        <v>18029.371368169923</v>
      </c>
      <c r="PJ129" s="11">
        <v>0</v>
      </c>
      <c r="PK129" s="11">
        <v>0</v>
      </c>
      <c r="PL129" s="11">
        <v>870.81467014477164</v>
      </c>
      <c r="PM129" s="11">
        <v>0.98323893231412318</v>
      </c>
      <c r="PN129" s="11">
        <v>0</v>
      </c>
      <c r="PO129" s="11">
        <v>0</v>
      </c>
      <c r="PP129" s="11">
        <v>0</v>
      </c>
      <c r="PQ129" s="11">
        <v>0</v>
      </c>
      <c r="PR129" s="11">
        <v>0</v>
      </c>
      <c r="PS129" s="11">
        <v>3317.8694585322964</v>
      </c>
      <c r="PT129" s="11">
        <v>0</v>
      </c>
      <c r="PU129" s="11">
        <v>0</v>
      </c>
      <c r="PV129" s="11">
        <v>4288.330060873639</v>
      </c>
      <c r="PW129" s="11">
        <v>2142.0011130778717</v>
      </c>
      <c r="PX129" s="11">
        <v>0</v>
      </c>
      <c r="PY129" s="11">
        <v>0</v>
      </c>
      <c r="PZ129" s="11">
        <v>0</v>
      </c>
      <c r="QA129" s="11">
        <v>0</v>
      </c>
      <c r="QB129" s="11">
        <v>0</v>
      </c>
      <c r="QC129" s="11">
        <v>18221.540773957371</v>
      </c>
      <c r="QD129" s="11">
        <v>0</v>
      </c>
      <c r="QE129" s="11">
        <v>0</v>
      </c>
      <c r="QF129" s="11">
        <v>627.14888799976529</v>
      </c>
      <c r="QG129" s="11">
        <v>313.25798086711933</v>
      </c>
      <c r="QH129" s="11">
        <v>0</v>
      </c>
      <c r="QI129" s="11">
        <v>0</v>
      </c>
      <c r="QJ129" s="11">
        <v>0</v>
      </c>
      <c r="QK129" s="11">
        <v>0</v>
      </c>
      <c r="QL129" s="11">
        <v>0</v>
      </c>
      <c r="QM129" s="11">
        <v>2664.8179761848046</v>
      </c>
      <c r="QN129" s="11">
        <v>0</v>
      </c>
      <c r="QO129" s="11">
        <v>0</v>
      </c>
      <c r="QP129" s="11">
        <v>3371.3658999177414</v>
      </c>
      <c r="QQ129" s="11">
        <v>0</v>
      </c>
      <c r="QR129" s="11">
        <v>0</v>
      </c>
      <c r="QS129" s="11">
        <v>0</v>
      </c>
      <c r="QT129" s="11">
        <v>0</v>
      </c>
      <c r="QU129" s="11">
        <v>0</v>
      </c>
      <c r="QV129" s="11">
        <v>0</v>
      </c>
      <c r="QW129" s="11">
        <v>4359.996610434343</v>
      </c>
      <c r="QX129" s="11">
        <v>0</v>
      </c>
      <c r="QY129" s="11">
        <v>0</v>
      </c>
      <c r="QZ129" s="11">
        <v>96.321340197420625</v>
      </c>
      <c r="RA129" s="11">
        <v>0</v>
      </c>
      <c r="RB129" s="11">
        <v>0</v>
      </c>
      <c r="RC129" s="11">
        <v>0</v>
      </c>
      <c r="RD129" s="11">
        <v>0</v>
      </c>
      <c r="RE129" s="11">
        <v>0</v>
      </c>
      <c r="RF129" s="11">
        <v>0</v>
      </c>
      <c r="RG129" s="11">
        <v>124.56693495757722</v>
      </c>
      <c r="RH129" s="11">
        <v>0</v>
      </c>
      <c r="RI129" s="11">
        <v>0</v>
      </c>
      <c r="RJ129" s="11">
        <v>1759.8161180476729</v>
      </c>
      <c r="RK129" s="11">
        <v>0</v>
      </c>
      <c r="RL129" s="11">
        <v>0</v>
      </c>
      <c r="RM129" s="11">
        <v>0</v>
      </c>
      <c r="RN129" s="11">
        <v>0</v>
      </c>
      <c r="RO129" s="11">
        <v>0</v>
      </c>
      <c r="RP129" s="11">
        <v>0</v>
      </c>
      <c r="RQ129" s="11">
        <v>0</v>
      </c>
      <c r="RR129" s="11">
        <v>0</v>
      </c>
      <c r="RS129" s="11">
        <v>0</v>
      </c>
      <c r="RT129" s="11">
        <v>2016.6224970870865</v>
      </c>
      <c r="RU129" s="11">
        <v>3147.3242942312909</v>
      </c>
      <c r="RV129" s="11">
        <v>0</v>
      </c>
      <c r="RW129" s="11">
        <v>0</v>
      </c>
      <c r="RX129" s="11">
        <v>0</v>
      </c>
      <c r="RY129" s="11">
        <v>0</v>
      </c>
      <c r="RZ129" s="11">
        <v>0</v>
      </c>
      <c r="SA129" s="11">
        <v>9907.8829739452904</v>
      </c>
      <c r="SB129" s="11">
        <v>0</v>
      </c>
      <c r="SC129" s="11">
        <v>0</v>
      </c>
      <c r="SD129" s="11">
        <v>2282.7873303419387</v>
      </c>
      <c r="SE129" s="11">
        <v>3562.7253160799733</v>
      </c>
      <c r="SF129" s="11">
        <v>0</v>
      </c>
      <c r="SG129" s="11">
        <v>0</v>
      </c>
      <c r="SH129" s="11">
        <v>1176.4706299999998</v>
      </c>
      <c r="SI129" s="11">
        <v>0</v>
      </c>
      <c r="SJ129" s="11">
        <v>0</v>
      </c>
      <c r="SK129" s="11">
        <v>10039.108763814624</v>
      </c>
      <c r="SL129" s="11">
        <v>0</v>
      </c>
      <c r="SM129" s="11">
        <v>0</v>
      </c>
      <c r="SN129" s="11">
        <v>28.187999999999999</v>
      </c>
      <c r="SO129" s="11">
        <v>0</v>
      </c>
      <c r="SP129" s="11">
        <v>0</v>
      </c>
      <c r="SQ129" s="11">
        <v>0</v>
      </c>
      <c r="SR129" s="11">
        <v>0</v>
      </c>
      <c r="SS129" s="11">
        <v>0</v>
      </c>
      <c r="ST129" s="11">
        <v>0</v>
      </c>
      <c r="SU129" s="11">
        <v>0</v>
      </c>
      <c r="SV129" s="11">
        <v>0</v>
      </c>
      <c r="SW129" s="11">
        <v>0</v>
      </c>
      <c r="SX129" s="11">
        <v>362.24910678516136</v>
      </c>
      <c r="SY129" s="11">
        <v>0</v>
      </c>
      <c r="SZ129" s="11">
        <v>0</v>
      </c>
      <c r="TA129" s="11">
        <v>0</v>
      </c>
      <c r="TB129" s="11">
        <v>0</v>
      </c>
      <c r="TC129" s="11">
        <v>0</v>
      </c>
      <c r="TD129" s="11">
        <v>0</v>
      </c>
      <c r="TE129" s="11">
        <v>0</v>
      </c>
      <c r="TF129" s="11">
        <v>0</v>
      </c>
      <c r="TG129" s="11">
        <v>0</v>
      </c>
      <c r="TH129" s="11">
        <v>126.06986470118606</v>
      </c>
      <c r="TI129" s="11">
        <v>0</v>
      </c>
      <c r="TJ129" s="11">
        <v>0</v>
      </c>
      <c r="TK129" s="11">
        <v>0</v>
      </c>
      <c r="TL129" s="11">
        <v>0</v>
      </c>
      <c r="TM129" s="11">
        <v>0</v>
      </c>
      <c r="TN129" s="11">
        <v>0</v>
      </c>
      <c r="TO129" s="11">
        <v>0</v>
      </c>
      <c r="TP129" s="11">
        <v>0</v>
      </c>
      <c r="TQ129" s="11">
        <v>0</v>
      </c>
      <c r="TR129" s="11">
        <v>0</v>
      </c>
      <c r="TS129" s="11">
        <v>0</v>
      </c>
      <c r="TT129" s="11">
        <v>0</v>
      </c>
      <c r="TU129" s="11">
        <v>0</v>
      </c>
      <c r="TV129" s="11">
        <v>0</v>
      </c>
      <c r="TW129" s="11">
        <v>0</v>
      </c>
      <c r="TX129" s="11">
        <v>0</v>
      </c>
      <c r="TY129" s="11">
        <v>0</v>
      </c>
      <c r="TZ129" s="11">
        <v>0</v>
      </c>
      <c r="UA129" s="11">
        <v>0</v>
      </c>
      <c r="UB129" s="11">
        <v>0</v>
      </c>
      <c r="UC129" s="11">
        <v>0</v>
      </c>
      <c r="UD129" s="11">
        <v>0</v>
      </c>
      <c r="UE129" s="11">
        <v>0</v>
      </c>
      <c r="UF129" s="11">
        <v>0</v>
      </c>
      <c r="UG129" s="11">
        <v>0</v>
      </c>
      <c r="UH129" s="11">
        <v>0</v>
      </c>
      <c r="UI129" s="11">
        <v>0</v>
      </c>
      <c r="UJ129" s="11">
        <v>0</v>
      </c>
      <c r="UK129" s="11">
        <v>0</v>
      </c>
      <c r="UL129" s="11">
        <v>0</v>
      </c>
      <c r="UM129" s="11">
        <v>0</v>
      </c>
      <c r="UN129" s="11">
        <v>0</v>
      </c>
      <c r="UO129" s="11">
        <v>0</v>
      </c>
      <c r="UP129" s="11">
        <v>0</v>
      </c>
      <c r="UQ129" s="11">
        <v>0</v>
      </c>
      <c r="UR129" s="11">
        <v>0</v>
      </c>
      <c r="US129" s="11">
        <v>35.536999999999999</v>
      </c>
      <c r="UT129" s="11">
        <v>0</v>
      </c>
      <c r="UU129" s="11">
        <v>0</v>
      </c>
      <c r="UV129" s="11">
        <v>0</v>
      </c>
      <c r="UW129" s="11">
        <v>0</v>
      </c>
      <c r="UX129" s="11">
        <v>0</v>
      </c>
      <c r="UY129" s="11">
        <v>0</v>
      </c>
      <c r="UZ129" s="11">
        <v>0</v>
      </c>
      <c r="VA129" s="11">
        <v>0</v>
      </c>
      <c r="VB129" s="11">
        <v>0</v>
      </c>
      <c r="VC129" s="11">
        <v>0</v>
      </c>
      <c r="VD129" s="11">
        <v>0</v>
      </c>
      <c r="VE129" s="11">
        <v>0</v>
      </c>
      <c r="VF129" s="11">
        <v>0</v>
      </c>
      <c r="VG129" s="11">
        <v>0</v>
      </c>
      <c r="VH129" s="11">
        <v>0</v>
      </c>
      <c r="VI129" s="11">
        <v>0</v>
      </c>
      <c r="VJ129" s="11">
        <v>0</v>
      </c>
      <c r="VK129" s="11">
        <v>0</v>
      </c>
      <c r="VL129" s="11">
        <v>0</v>
      </c>
      <c r="VM129" s="11">
        <v>0</v>
      </c>
      <c r="VN129" s="11">
        <v>0</v>
      </c>
      <c r="VO129" s="11">
        <v>0</v>
      </c>
      <c r="VP129" s="11">
        <v>0</v>
      </c>
      <c r="VQ129" s="11">
        <v>0</v>
      </c>
      <c r="VR129" s="11">
        <v>0</v>
      </c>
      <c r="VS129" s="11">
        <v>0</v>
      </c>
      <c r="VT129" s="11">
        <v>0</v>
      </c>
      <c r="VU129" s="11">
        <v>0</v>
      </c>
      <c r="VV129" s="11">
        <v>0</v>
      </c>
      <c r="VW129" s="11">
        <v>0</v>
      </c>
      <c r="VX129" s="11">
        <v>0</v>
      </c>
      <c r="VY129" s="11">
        <v>0</v>
      </c>
      <c r="VZ129" s="11">
        <v>0</v>
      </c>
      <c r="WA129" s="11">
        <v>0</v>
      </c>
      <c r="WB129" s="11">
        <v>0</v>
      </c>
      <c r="WC129" s="11">
        <v>0</v>
      </c>
      <c r="WD129" s="11">
        <v>0</v>
      </c>
      <c r="WE129" s="11">
        <v>0</v>
      </c>
      <c r="WF129" s="11">
        <v>0</v>
      </c>
      <c r="WG129" s="11">
        <v>0</v>
      </c>
      <c r="WH129" s="11">
        <v>0</v>
      </c>
      <c r="WI129" s="11">
        <v>0</v>
      </c>
      <c r="WJ129" s="11">
        <v>0</v>
      </c>
      <c r="WK129" s="11">
        <v>0</v>
      </c>
      <c r="WL129" s="11">
        <v>0</v>
      </c>
      <c r="WM129" s="11">
        <v>0</v>
      </c>
      <c r="WN129" s="11">
        <v>0</v>
      </c>
      <c r="WO129" s="11">
        <v>0</v>
      </c>
      <c r="WP129" s="11">
        <v>0</v>
      </c>
      <c r="WQ129" s="11">
        <v>0</v>
      </c>
      <c r="WR129" s="11">
        <v>0</v>
      </c>
      <c r="WS129" s="11">
        <v>0</v>
      </c>
      <c r="WT129" s="11">
        <v>263.64920236300873</v>
      </c>
      <c r="WU129" s="11">
        <v>733.11212222964048</v>
      </c>
      <c r="WV129" s="11">
        <v>0</v>
      </c>
      <c r="WW129" s="11">
        <v>0</v>
      </c>
      <c r="WX129" s="11">
        <v>0</v>
      </c>
      <c r="WY129" s="11">
        <v>0</v>
      </c>
      <c r="WZ129" s="11">
        <v>0</v>
      </c>
      <c r="XA129" s="11">
        <v>19952.805518093075</v>
      </c>
      <c r="XB129" s="11">
        <v>0</v>
      </c>
      <c r="XC129" s="11">
        <v>0</v>
      </c>
      <c r="XD129" s="11">
        <v>485.92778715759442</v>
      </c>
      <c r="XE129" s="11">
        <v>1351.1876694508796</v>
      </c>
      <c r="XF129" s="11">
        <v>0</v>
      </c>
      <c r="XG129" s="11">
        <v>0</v>
      </c>
      <c r="XH129" s="11">
        <v>0</v>
      </c>
      <c r="XI129" s="11">
        <v>0</v>
      </c>
      <c r="XJ129" s="11">
        <v>0</v>
      </c>
      <c r="XK129" s="11">
        <v>36774.708764880939</v>
      </c>
      <c r="XL129" s="11">
        <v>0</v>
      </c>
      <c r="XM129" s="11">
        <v>0</v>
      </c>
      <c r="XN129" s="11">
        <v>60287.597439999983</v>
      </c>
      <c r="XO129" s="11">
        <v>155385.97839999999</v>
      </c>
      <c r="XP129" s="11">
        <v>215673.57583999998</v>
      </c>
    </row>
    <row r="130" spans="1:640">
      <c r="A130" s="6">
        <v>554</v>
      </c>
      <c r="B130" s="3" t="s">
        <v>247</v>
      </c>
      <c r="C130" s="8">
        <f t="shared" si="13"/>
        <v>14908.736195814668</v>
      </c>
      <c r="D130" s="8">
        <f t="shared" si="14"/>
        <v>30680.558140097008</v>
      </c>
      <c r="E130" s="60">
        <f t="shared" si="17"/>
        <v>45589.294335911676</v>
      </c>
      <c r="F130" s="9">
        <f t="shared" si="15"/>
        <v>10828.565724342812</v>
      </c>
      <c r="G130" s="9">
        <f t="shared" si="16"/>
        <v>19304.38827416642</v>
      </c>
      <c r="H130" s="9">
        <f t="shared" si="18"/>
        <v>30132.953998509234</v>
      </c>
      <c r="I130" s="10">
        <f t="shared" si="19"/>
        <v>25737.301920157479</v>
      </c>
      <c r="J130" s="10">
        <f t="shared" si="20"/>
        <v>49984.946414263424</v>
      </c>
      <c r="K130" s="10">
        <f t="shared" si="21"/>
        <v>75722.248334420903</v>
      </c>
      <c r="L130" s="57">
        <v>6303.2016532535026</v>
      </c>
      <c r="M130" s="57">
        <v>8605.5345425611649</v>
      </c>
      <c r="N130" s="57">
        <v>0</v>
      </c>
      <c r="O130" s="57">
        <v>16890.815999999999</v>
      </c>
      <c r="P130" s="57">
        <v>0.12696666775825055</v>
      </c>
      <c r="Q130" s="57">
        <v>0</v>
      </c>
      <c r="R130" s="57">
        <v>0</v>
      </c>
      <c r="S130" s="57">
        <v>13642.820859077267</v>
      </c>
      <c r="T130" s="57">
        <v>146.79431435198401</v>
      </c>
      <c r="U130" s="58">
        <v>2286.0806470073858</v>
      </c>
      <c r="V130" s="58">
        <v>8542.4850773354265</v>
      </c>
      <c r="W130" s="58">
        <v>0</v>
      </c>
      <c r="X130" s="58">
        <v>4521.8500000000004</v>
      </c>
      <c r="Y130" s="58">
        <v>1109.1511069046085</v>
      </c>
      <c r="Z130" s="58">
        <v>0</v>
      </c>
      <c r="AA130" s="58">
        <v>0</v>
      </c>
      <c r="AB130" s="58">
        <v>13515.840941613797</v>
      </c>
      <c r="AC130" s="58">
        <v>157.54622564801596</v>
      </c>
      <c r="AD130" s="59">
        <f t="shared" si="24"/>
        <v>8589.2823002608893</v>
      </c>
      <c r="AE130" s="59">
        <f t="shared" si="24"/>
        <v>17148.019619896593</v>
      </c>
      <c r="AF130" s="59">
        <f t="shared" si="24"/>
        <v>0</v>
      </c>
      <c r="AG130" s="59">
        <f t="shared" si="23"/>
        <v>21412.665999999997</v>
      </c>
      <c r="AH130" s="59">
        <f t="shared" si="23"/>
        <v>1109.2780735723668</v>
      </c>
      <c r="AI130" s="59">
        <f t="shared" si="23"/>
        <v>0</v>
      </c>
      <c r="AJ130" s="59">
        <f t="shared" si="22"/>
        <v>0</v>
      </c>
      <c r="AK130" s="59">
        <f t="shared" si="22"/>
        <v>27158.661800691065</v>
      </c>
      <c r="AL130" s="59">
        <f t="shared" si="22"/>
        <v>304.34053999999998</v>
      </c>
      <c r="AM130" s="11">
        <v>0</v>
      </c>
      <c r="AN130" s="11">
        <v>3283.1527819352896</v>
      </c>
      <c r="AO130" s="11">
        <v>0</v>
      </c>
      <c r="AP130" s="11">
        <v>0</v>
      </c>
      <c r="AQ130" s="11">
        <v>0</v>
      </c>
      <c r="AR130" s="11">
        <v>0</v>
      </c>
      <c r="AS130" s="11">
        <v>0</v>
      </c>
      <c r="AT130" s="11">
        <v>2302.1334415368233</v>
      </c>
      <c r="AU130" s="11">
        <v>0</v>
      </c>
      <c r="AV130" s="11">
        <v>0</v>
      </c>
      <c r="AW130" s="11">
        <v>0</v>
      </c>
      <c r="AX130" s="11">
        <v>237.97421806471047</v>
      </c>
      <c r="AY130" s="11">
        <v>0</v>
      </c>
      <c r="AZ130" s="11">
        <v>0</v>
      </c>
      <c r="BA130" s="11">
        <v>0</v>
      </c>
      <c r="BB130" s="11">
        <v>0</v>
      </c>
      <c r="BC130" s="11">
        <v>0</v>
      </c>
      <c r="BD130" s="11">
        <v>166.86655846317674</v>
      </c>
      <c r="BE130" s="11">
        <v>0</v>
      </c>
      <c r="BF130" s="11">
        <v>0</v>
      </c>
      <c r="BG130" s="11">
        <v>0</v>
      </c>
      <c r="BH130" s="11">
        <v>2806.93174099013</v>
      </c>
      <c r="BI130" s="11">
        <v>0</v>
      </c>
      <c r="BJ130" s="11">
        <v>0</v>
      </c>
      <c r="BK130" s="11">
        <v>0</v>
      </c>
      <c r="BL130" s="11">
        <v>0</v>
      </c>
      <c r="BM130" s="11">
        <v>0</v>
      </c>
      <c r="BN130" s="11">
        <v>1588.2239184357727</v>
      </c>
      <c r="BO130" s="11">
        <v>0</v>
      </c>
      <c r="BP130" s="11">
        <v>0</v>
      </c>
      <c r="BQ130" s="11">
        <v>0</v>
      </c>
      <c r="BR130" s="11">
        <v>1491.0625290098692</v>
      </c>
      <c r="BS130" s="11">
        <v>0</v>
      </c>
      <c r="BT130" s="11">
        <v>0</v>
      </c>
      <c r="BU130" s="11">
        <v>0</v>
      </c>
      <c r="BV130" s="11">
        <v>0</v>
      </c>
      <c r="BW130" s="11">
        <v>0</v>
      </c>
      <c r="BX130" s="11">
        <v>843.67608156422727</v>
      </c>
      <c r="BY130" s="11">
        <v>0</v>
      </c>
      <c r="BZ130" s="11">
        <v>0</v>
      </c>
      <c r="CA130" s="11">
        <v>0</v>
      </c>
      <c r="CB130" s="11">
        <v>14.957259705571547</v>
      </c>
      <c r="CC130" s="11">
        <v>0</v>
      </c>
      <c r="CD130" s="11">
        <v>0</v>
      </c>
      <c r="CE130" s="11">
        <v>0</v>
      </c>
      <c r="CF130" s="11">
        <v>0</v>
      </c>
      <c r="CG130" s="11">
        <v>0</v>
      </c>
      <c r="CH130" s="11">
        <v>5779.8895337501781</v>
      </c>
      <c r="CI130" s="11">
        <v>146.79431435198401</v>
      </c>
      <c r="CJ130" s="11">
        <v>0</v>
      </c>
      <c r="CK130" s="11">
        <v>0</v>
      </c>
      <c r="CL130" s="11">
        <v>16.052800294428458</v>
      </c>
      <c r="CM130" s="11">
        <v>0</v>
      </c>
      <c r="CN130" s="11">
        <v>0</v>
      </c>
      <c r="CO130" s="11">
        <v>14.181709999999999</v>
      </c>
      <c r="CP130" s="11">
        <v>0</v>
      </c>
      <c r="CQ130" s="11">
        <v>0</v>
      </c>
      <c r="CR130" s="11">
        <v>6189.0543262498213</v>
      </c>
      <c r="CS130" s="11">
        <v>157.54622564801596</v>
      </c>
      <c r="CT130" s="11">
        <v>0</v>
      </c>
      <c r="CU130" s="11">
        <v>0</v>
      </c>
      <c r="CV130" s="11">
        <v>199.87571732429197</v>
      </c>
      <c r="CW130" s="11">
        <v>0</v>
      </c>
      <c r="CX130" s="11">
        <v>0</v>
      </c>
      <c r="CY130" s="11">
        <v>0</v>
      </c>
      <c r="CZ130" s="11">
        <v>0</v>
      </c>
      <c r="DA130" s="11">
        <v>0</v>
      </c>
      <c r="DB130" s="11">
        <v>109.97266885787354</v>
      </c>
      <c r="DC130" s="11">
        <v>0</v>
      </c>
      <c r="DD130" s="11">
        <v>0</v>
      </c>
      <c r="DE130" s="11">
        <v>0</v>
      </c>
      <c r="DF130" s="11">
        <v>6088.2659626757077</v>
      </c>
      <c r="DG130" s="11">
        <v>0</v>
      </c>
      <c r="DH130" s="11">
        <v>0</v>
      </c>
      <c r="DI130" s="11">
        <v>0</v>
      </c>
      <c r="DJ130" s="11">
        <v>0</v>
      </c>
      <c r="DK130" s="11">
        <v>0</v>
      </c>
      <c r="DL130" s="11">
        <v>3349.795891142126</v>
      </c>
      <c r="DM130" s="11">
        <v>0</v>
      </c>
      <c r="DN130" s="11">
        <v>0</v>
      </c>
      <c r="DO130" s="11">
        <v>0</v>
      </c>
      <c r="DP130" s="11">
        <v>-8.8202919306291925</v>
      </c>
      <c r="DQ130" s="11">
        <v>0</v>
      </c>
      <c r="DR130" s="11">
        <v>0</v>
      </c>
      <c r="DS130" s="11">
        <v>0</v>
      </c>
      <c r="DT130" s="11">
        <v>0</v>
      </c>
      <c r="DU130" s="11">
        <v>0</v>
      </c>
      <c r="DV130" s="11">
        <v>55.889095892725976</v>
      </c>
      <c r="DW130" s="11">
        <v>0</v>
      </c>
      <c r="DX130" s="11">
        <v>0</v>
      </c>
      <c r="DY130" s="11">
        <v>0</v>
      </c>
      <c r="DZ130" s="11">
        <v>-5.1814375244326643</v>
      </c>
      <c r="EA130" s="11">
        <v>0</v>
      </c>
      <c r="EB130" s="11">
        <v>0</v>
      </c>
      <c r="EC130" s="11">
        <v>0</v>
      </c>
      <c r="ED130" s="11">
        <v>0</v>
      </c>
      <c r="EE130" s="11">
        <v>0</v>
      </c>
      <c r="EF130" s="11">
        <v>32.831777104743551</v>
      </c>
      <c r="EG130" s="11">
        <v>0</v>
      </c>
      <c r="EH130" s="11">
        <v>0</v>
      </c>
      <c r="EI130" s="11">
        <v>0</v>
      </c>
      <c r="EJ130" s="11">
        <v>0</v>
      </c>
      <c r="EK130" s="11">
        <v>0</v>
      </c>
      <c r="EL130" s="11">
        <v>0</v>
      </c>
      <c r="EM130" s="11">
        <v>0</v>
      </c>
      <c r="EN130" s="11">
        <v>0</v>
      </c>
      <c r="EO130" s="11">
        <v>0</v>
      </c>
      <c r="EP130" s="11">
        <v>0</v>
      </c>
      <c r="EQ130" s="11">
        <v>0</v>
      </c>
      <c r="ER130" s="11">
        <v>0</v>
      </c>
      <c r="ES130" s="11">
        <v>0</v>
      </c>
      <c r="ET130" s="11">
        <v>0</v>
      </c>
      <c r="EU130" s="11">
        <v>0</v>
      </c>
      <c r="EV130" s="11">
        <v>0</v>
      </c>
      <c r="EW130" s="11">
        <v>0</v>
      </c>
      <c r="EX130" s="11">
        <v>0</v>
      </c>
      <c r="EY130" s="11">
        <v>0</v>
      </c>
      <c r="EZ130" s="11">
        <v>0</v>
      </c>
      <c r="FA130" s="11">
        <v>0</v>
      </c>
      <c r="FB130" s="11">
        <v>0</v>
      </c>
      <c r="FC130" s="11">
        <v>0</v>
      </c>
      <c r="FD130" s="11">
        <v>0</v>
      </c>
      <c r="FE130" s="11">
        <v>0</v>
      </c>
      <c r="FF130" s="11">
        <v>0</v>
      </c>
      <c r="FG130" s="11">
        <v>0</v>
      </c>
      <c r="FH130" s="11">
        <v>0</v>
      </c>
      <c r="FI130" s="11">
        <v>0</v>
      </c>
      <c r="FJ130" s="11">
        <v>2509.5391</v>
      </c>
      <c r="FK130" s="11">
        <v>0</v>
      </c>
      <c r="FL130" s="11">
        <v>0</v>
      </c>
      <c r="FM130" s="11">
        <v>0</v>
      </c>
      <c r="FN130" s="11">
        <v>1096</v>
      </c>
      <c r="FO130" s="11">
        <v>0</v>
      </c>
      <c r="FP130" s="11">
        <v>0</v>
      </c>
      <c r="FQ130" s="11">
        <v>0</v>
      </c>
      <c r="FR130" s="11">
        <v>0</v>
      </c>
      <c r="FS130" s="11">
        <v>0</v>
      </c>
      <c r="FT130" s="11">
        <v>0</v>
      </c>
      <c r="FU130" s="11">
        <v>0</v>
      </c>
      <c r="FV130" s="11">
        <v>0</v>
      </c>
      <c r="FW130" s="11">
        <v>0</v>
      </c>
      <c r="FX130" s="11">
        <v>0</v>
      </c>
      <c r="FY130" s="11">
        <v>0</v>
      </c>
      <c r="FZ130" s="11">
        <v>0</v>
      </c>
      <c r="GA130" s="11">
        <v>0</v>
      </c>
      <c r="GB130" s="11">
        <v>0</v>
      </c>
      <c r="GC130" s="11">
        <v>0</v>
      </c>
      <c r="GD130" s="11">
        <v>0</v>
      </c>
      <c r="GE130" s="11">
        <v>0</v>
      </c>
      <c r="GF130" s="11">
        <v>0</v>
      </c>
      <c r="GG130" s="11">
        <v>0</v>
      </c>
      <c r="GH130" s="11">
        <v>724.11300000000006</v>
      </c>
      <c r="GI130" s="11">
        <v>0</v>
      </c>
      <c r="GJ130" s="11">
        <v>0</v>
      </c>
      <c r="GK130" s="11">
        <v>0</v>
      </c>
      <c r="GL130" s="11">
        <v>0</v>
      </c>
      <c r="GM130" s="11">
        <v>0</v>
      </c>
      <c r="GN130" s="11">
        <v>0</v>
      </c>
      <c r="GO130" s="11">
        <v>0</v>
      </c>
      <c r="GP130" s="11">
        <v>0</v>
      </c>
      <c r="GQ130" s="11">
        <v>818.56100000000004</v>
      </c>
      <c r="GR130" s="11">
        <v>361.8</v>
      </c>
      <c r="GS130" s="11">
        <v>0</v>
      </c>
      <c r="GT130" s="11">
        <v>0</v>
      </c>
      <c r="GU130" s="11">
        <v>0</v>
      </c>
      <c r="GV130" s="11">
        <v>0</v>
      </c>
      <c r="GW130" s="11">
        <v>0</v>
      </c>
      <c r="GX130" s="11">
        <v>48.918999999999997</v>
      </c>
      <c r="GY130" s="11">
        <v>0</v>
      </c>
      <c r="GZ130" s="11">
        <v>0</v>
      </c>
      <c r="HA130" s="11">
        <v>0</v>
      </c>
      <c r="HB130" s="11">
        <v>0</v>
      </c>
      <c r="HC130" s="11">
        <v>0</v>
      </c>
      <c r="HD130" s="11">
        <v>0</v>
      </c>
      <c r="HE130" s="11">
        <v>0</v>
      </c>
      <c r="HF130" s="11">
        <v>0</v>
      </c>
      <c r="HG130" s="11">
        <v>0</v>
      </c>
      <c r="HH130" s="11">
        <v>0</v>
      </c>
      <c r="HI130" s="11">
        <v>0</v>
      </c>
      <c r="HJ130" s="11">
        <v>0</v>
      </c>
      <c r="HK130" s="11">
        <v>0</v>
      </c>
      <c r="HL130" s="11">
        <v>0</v>
      </c>
      <c r="HM130" s="11">
        <v>0</v>
      </c>
      <c r="HN130" s="11">
        <v>0</v>
      </c>
      <c r="HO130" s="11">
        <v>0</v>
      </c>
      <c r="HP130" s="11">
        <v>0</v>
      </c>
      <c r="HQ130" s="11">
        <v>0</v>
      </c>
      <c r="HR130" s="11">
        <v>0</v>
      </c>
      <c r="HS130" s="11">
        <v>0</v>
      </c>
      <c r="HT130" s="11">
        <v>0</v>
      </c>
      <c r="HU130" s="11">
        <v>0</v>
      </c>
      <c r="HV130" s="11">
        <v>0</v>
      </c>
      <c r="HW130" s="11">
        <v>0</v>
      </c>
      <c r="HX130" s="11">
        <v>0</v>
      </c>
      <c r="HY130" s="11">
        <v>0</v>
      </c>
      <c r="HZ130" s="11">
        <v>0</v>
      </c>
      <c r="IA130" s="11">
        <v>0</v>
      </c>
      <c r="IB130" s="11">
        <v>0</v>
      </c>
      <c r="IC130" s="11">
        <v>0</v>
      </c>
      <c r="ID130" s="11">
        <v>0</v>
      </c>
      <c r="IE130" s="11">
        <v>0</v>
      </c>
      <c r="IF130" s="11">
        <v>714.1</v>
      </c>
      <c r="IG130" s="11">
        <v>0</v>
      </c>
      <c r="IH130" s="11">
        <v>0</v>
      </c>
      <c r="II130" s="11">
        <v>0</v>
      </c>
      <c r="IJ130" s="11">
        <v>0</v>
      </c>
      <c r="IK130" s="11">
        <v>0</v>
      </c>
      <c r="IL130" s="11">
        <v>0</v>
      </c>
      <c r="IM130" s="11">
        <v>0</v>
      </c>
      <c r="IN130" s="11">
        <v>0</v>
      </c>
      <c r="IO130" s="11">
        <v>0</v>
      </c>
      <c r="IP130" s="11">
        <v>0</v>
      </c>
      <c r="IQ130" s="11">
        <v>0</v>
      </c>
      <c r="IR130" s="11">
        <v>0</v>
      </c>
      <c r="IS130" s="11">
        <v>0</v>
      </c>
      <c r="IT130" s="11">
        <v>0</v>
      </c>
      <c r="IU130" s="11">
        <v>0</v>
      </c>
      <c r="IV130" s="11">
        <v>-1047.71126</v>
      </c>
      <c r="IW130" s="11">
        <v>0</v>
      </c>
      <c r="IX130" s="11">
        <v>0</v>
      </c>
      <c r="IY130" s="11">
        <v>0</v>
      </c>
      <c r="IZ130" s="11">
        <v>0</v>
      </c>
      <c r="JA130" s="11">
        <v>0</v>
      </c>
      <c r="JB130" s="11">
        <v>0</v>
      </c>
      <c r="JC130" s="11">
        <v>0</v>
      </c>
      <c r="JD130" s="11">
        <v>0</v>
      </c>
      <c r="JE130" s="11">
        <v>0</v>
      </c>
      <c r="JF130" s="11">
        <v>0</v>
      </c>
      <c r="JG130" s="11">
        <v>0</v>
      </c>
      <c r="JH130" s="11">
        <v>0</v>
      </c>
      <c r="JI130" s="11">
        <v>0</v>
      </c>
      <c r="JJ130" s="11">
        <v>0</v>
      </c>
      <c r="JK130" s="11">
        <v>0</v>
      </c>
      <c r="JL130" s="11">
        <v>0</v>
      </c>
      <c r="JM130" s="11">
        <v>0</v>
      </c>
      <c r="JN130" s="11">
        <v>0</v>
      </c>
      <c r="JO130" s="11">
        <v>0</v>
      </c>
      <c r="JP130" s="11">
        <v>0</v>
      </c>
      <c r="JQ130" s="11">
        <v>0</v>
      </c>
      <c r="JR130" s="11">
        <v>0</v>
      </c>
      <c r="JS130" s="11">
        <v>0</v>
      </c>
      <c r="JT130" s="11">
        <v>0</v>
      </c>
      <c r="JU130" s="11">
        <v>0</v>
      </c>
      <c r="JV130" s="11">
        <v>0</v>
      </c>
      <c r="JW130" s="11">
        <v>0</v>
      </c>
      <c r="JX130" s="11">
        <v>0</v>
      </c>
      <c r="JY130" s="11">
        <v>0</v>
      </c>
      <c r="JZ130" s="11">
        <v>0</v>
      </c>
      <c r="KA130" s="11">
        <v>0</v>
      </c>
      <c r="KB130" s="11">
        <v>0</v>
      </c>
      <c r="KC130" s="11">
        <v>0</v>
      </c>
      <c r="KD130" s="11">
        <v>0</v>
      </c>
      <c r="KE130" s="11">
        <v>0</v>
      </c>
      <c r="KF130" s="11">
        <v>0</v>
      </c>
      <c r="KG130" s="11">
        <v>0</v>
      </c>
      <c r="KH130" s="11">
        <v>0</v>
      </c>
      <c r="KI130" s="11">
        <v>0</v>
      </c>
      <c r="KJ130" s="11">
        <v>0</v>
      </c>
      <c r="KK130" s="11">
        <v>0</v>
      </c>
      <c r="KL130" s="11">
        <v>0</v>
      </c>
      <c r="KM130" s="11">
        <v>0</v>
      </c>
      <c r="KN130" s="11">
        <v>0</v>
      </c>
      <c r="KO130" s="11">
        <v>0</v>
      </c>
      <c r="KP130" s="11">
        <v>0</v>
      </c>
      <c r="KQ130" s="11">
        <v>0</v>
      </c>
      <c r="KR130" s="11">
        <v>0</v>
      </c>
      <c r="KS130" s="11">
        <v>0</v>
      </c>
      <c r="KT130" s="11">
        <v>0</v>
      </c>
      <c r="KU130" s="11">
        <v>0</v>
      </c>
      <c r="KV130" s="11">
        <v>0</v>
      </c>
      <c r="KW130" s="11">
        <v>0</v>
      </c>
      <c r="KX130" s="11">
        <v>0</v>
      </c>
      <c r="KY130" s="11">
        <v>0</v>
      </c>
      <c r="KZ130" s="11">
        <v>0</v>
      </c>
      <c r="LA130" s="11">
        <v>0</v>
      </c>
      <c r="LB130" s="11">
        <v>0</v>
      </c>
      <c r="LC130" s="11">
        <v>0</v>
      </c>
      <c r="LD130" s="11">
        <v>0</v>
      </c>
      <c r="LE130" s="11">
        <v>0</v>
      </c>
      <c r="LF130" s="11">
        <v>0</v>
      </c>
      <c r="LG130" s="11">
        <v>0</v>
      </c>
      <c r="LH130" s="11">
        <v>0</v>
      </c>
      <c r="LI130" s="11">
        <v>0</v>
      </c>
      <c r="LJ130" s="11">
        <v>0</v>
      </c>
      <c r="LK130" s="11">
        <v>0</v>
      </c>
      <c r="LL130" s="11">
        <v>0</v>
      </c>
      <c r="LM130" s="11">
        <v>0</v>
      </c>
      <c r="LN130" s="11">
        <v>0</v>
      </c>
      <c r="LO130" s="11">
        <v>0</v>
      </c>
      <c r="LP130" s="11">
        <v>0</v>
      </c>
      <c r="LQ130" s="11">
        <v>0</v>
      </c>
      <c r="LR130" s="11">
        <v>0</v>
      </c>
      <c r="LS130" s="11">
        <v>0</v>
      </c>
      <c r="LT130" s="11">
        <v>0</v>
      </c>
      <c r="LU130" s="11">
        <v>0</v>
      </c>
      <c r="LV130" s="11">
        <v>0</v>
      </c>
      <c r="LW130" s="11">
        <v>0</v>
      </c>
      <c r="LX130" s="11">
        <v>0</v>
      </c>
      <c r="LY130" s="11">
        <v>0</v>
      </c>
      <c r="LZ130" s="11">
        <v>0</v>
      </c>
      <c r="MA130" s="11">
        <v>0</v>
      </c>
      <c r="MB130" s="11">
        <v>126.37773</v>
      </c>
      <c r="MC130" s="11">
        <v>0</v>
      </c>
      <c r="MD130" s="11">
        <v>0</v>
      </c>
      <c r="ME130" s="11">
        <v>0</v>
      </c>
      <c r="MF130" s="11">
        <v>0</v>
      </c>
      <c r="MG130" s="11">
        <v>0</v>
      </c>
      <c r="MH130" s="11">
        <v>0</v>
      </c>
      <c r="MI130" s="11">
        <v>0</v>
      </c>
      <c r="MJ130" s="11">
        <v>0</v>
      </c>
      <c r="MK130" s="11">
        <v>0</v>
      </c>
      <c r="ML130" s="11">
        <v>0</v>
      </c>
      <c r="MM130" s="11">
        <v>0</v>
      </c>
      <c r="MN130" s="11">
        <v>0</v>
      </c>
      <c r="MO130" s="11">
        <v>0</v>
      </c>
      <c r="MP130" s="11">
        <v>0</v>
      </c>
      <c r="MQ130" s="11">
        <v>0</v>
      </c>
      <c r="MR130" s="11">
        <v>117.767694571295</v>
      </c>
      <c r="MS130" s="11">
        <v>0</v>
      </c>
      <c r="MT130" s="11">
        <v>0</v>
      </c>
      <c r="MU130" s="11">
        <v>0</v>
      </c>
      <c r="MV130" s="11">
        <v>0</v>
      </c>
      <c r="MW130" s="11">
        <v>0</v>
      </c>
      <c r="MX130" s="11">
        <v>0</v>
      </c>
      <c r="MY130" s="11">
        <v>0</v>
      </c>
      <c r="MZ130" s="11">
        <v>0</v>
      </c>
      <c r="NA130" s="11">
        <v>0</v>
      </c>
      <c r="NB130" s="11">
        <v>0</v>
      </c>
      <c r="NC130" s="11">
        <v>0</v>
      </c>
      <c r="ND130" s="11">
        <v>0</v>
      </c>
      <c r="NE130" s="11">
        <v>0</v>
      </c>
      <c r="NF130" s="11">
        <v>0</v>
      </c>
      <c r="NG130" s="11">
        <v>0</v>
      </c>
      <c r="NH130" s="11">
        <v>0</v>
      </c>
      <c r="NI130" s="11">
        <v>0</v>
      </c>
      <c r="NJ130" s="11">
        <v>0</v>
      </c>
      <c r="NK130" s="11">
        <v>0</v>
      </c>
      <c r="NL130" s="11">
        <v>0</v>
      </c>
      <c r="NM130" s="11">
        <v>0</v>
      </c>
      <c r="NN130" s="11">
        <v>0</v>
      </c>
      <c r="NO130" s="11">
        <v>0</v>
      </c>
      <c r="NP130" s="11">
        <v>0</v>
      </c>
      <c r="NQ130" s="11">
        <v>0</v>
      </c>
      <c r="NR130" s="11">
        <v>0</v>
      </c>
      <c r="NS130" s="11">
        <v>0</v>
      </c>
      <c r="NT130" s="11">
        <v>0</v>
      </c>
      <c r="NU130" s="11">
        <v>0</v>
      </c>
      <c r="NV130" s="11">
        <v>0</v>
      </c>
      <c r="NW130" s="11">
        <v>0</v>
      </c>
      <c r="NX130" s="11">
        <v>0</v>
      </c>
      <c r="NY130" s="11">
        <v>0</v>
      </c>
      <c r="NZ130" s="11">
        <v>0</v>
      </c>
      <c r="OA130" s="11">
        <v>0</v>
      </c>
      <c r="OB130" s="11">
        <v>0</v>
      </c>
      <c r="OC130" s="11">
        <v>0</v>
      </c>
      <c r="OD130" s="11">
        <v>0</v>
      </c>
      <c r="OE130" s="11">
        <v>-2110.0456582612278</v>
      </c>
      <c r="OF130" s="11">
        <v>0</v>
      </c>
      <c r="OG130" s="11">
        <v>0</v>
      </c>
      <c r="OH130" s="11">
        <v>2172.6057957900316</v>
      </c>
      <c r="OI130" s="11">
        <v>0</v>
      </c>
      <c r="OJ130" s="11">
        <v>0</v>
      </c>
      <c r="OK130" s="11">
        <v>0</v>
      </c>
      <c r="OL130" s="11">
        <v>0.12696666775825055</v>
      </c>
      <c r="OM130" s="11">
        <v>0</v>
      </c>
      <c r="ON130" s="11">
        <v>0</v>
      </c>
      <c r="OO130" s="11">
        <v>43.471269518868354</v>
      </c>
      <c r="OP130" s="11">
        <v>0</v>
      </c>
      <c r="OQ130" s="11">
        <v>0</v>
      </c>
      <c r="OR130" s="11">
        <v>1350.054114585824</v>
      </c>
      <c r="OS130" s="11">
        <v>0</v>
      </c>
      <c r="OT130" s="11">
        <v>0</v>
      </c>
      <c r="OU130" s="11">
        <v>0</v>
      </c>
      <c r="OV130" s="11">
        <v>7.8896904608480256E-2</v>
      </c>
      <c r="OW130" s="11">
        <v>0</v>
      </c>
      <c r="OX130" s="11">
        <v>0</v>
      </c>
      <c r="OY130" s="11">
        <v>27.012984313095984</v>
      </c>
      <c r="OZ130" s="11">
        <v>0</v>
      </c>
      <c r="PA130" s="11">
        <v>0</v>
      </c>
      <c r="PB130" s="11">
        <v>1015.5009229573848</v>
      </c>
      <c r="PC130" s="11">
        <v>1.1466045365122677</v>
      </c>
      <c r="PD130" s="11">
        <v>0</v>
      </c>
      <c r="PE130" s="11">
        <v>0</v>
      </c>
      <c r="PF130" s="11">
        <v>0</v>
      </c>
      <c r="PG130" s="11">
        <v>0</v>
      </c>
      <c r="PH130" s="11">
        <v>0</v>
      </c>
      <c r="PI130" s="11">
        <v>0</v>
      </c>
      <c r="PJ130" s="11">
        <v>0</v>
      </c>
      <c r="PK130" s="11">
        <v>0</v>
      </c>
      <c r="PL130" s="11">
        <v>186.87836800233745</v>
      </c>
      <c r="PM130" s="11">
        <v>0.21100481514430014</v>
      </c>
      <c r="PN130" s="11">
        <v>0</v>
      </c>
      <c r="PO130" s="11">
        <v>0</v>
      </c>
      <c r="PP130" s="11">
        <v>0</v>
      </c>
      <c r="PQ130" s="11">
        <v>0</v>
      </c>
      <c r="PR130" s="11">
        <v>0</v>
      </c>
      <c r="PS130" s="11">
        <v>0</v>
      </c>
      <c r="PT130" s="11">
        <v>0</v>
      </c>
      <c r="PU130" s="11">
        <v>0</v>
      </c>
      <c r="PV130" s="11">
        <v>919.60478393300389</v>
      </c>
      <c r="PW130" s="11">
        <v>0</v>
      </c>
      <c r="PX130" s="11">
        <v>0</v>
      </c>
      <c r="PY130" s="11">
        <v>0</v>
      </c>
      <c r="PZ130" s="11">
        <v>0</v>
      </c>
      <c r="QA130" s="11">
        <v>0</v>
      </c>
      <c r="QB130" s="11">
        <v>0</v>
      </c>
      <c r="QC130" s="11">
        <v>668.03269642042596</v>
      </c>
      <c r="QD130" s="11">
        <v>0</v>
      </c>
      <c r="QE130" s="11">
        <v>0</v>
      </c>
      <c r="QF130" s="11">
        <v>134.48804300416978</v>
      </c>
      <c r="QG130" s="11">
        <v>0</v>
      </c>
      <c r="QH130" s="11">
        <v>0</v>
      </c>
      <c r="QI130" s="11">
        <v>0</v>
      </c>
      <c r="QJ130" s="11">
        <v>0</v>
      </c>
      <c r="QK130" s="11">
        <v>0</v>
      </c>
      <c r="QL130" s="11">
        <v>0</v>
      </c>
      <c r="QM130" s="11">
        <v>97.696762320156708</v>
      </c>
      <c r="QN130" s="11">
        <v>0</v>
      </c>
      <c r="QO130" s="11">
        <v>0</v>
      </c>
      <c r="QP130" s="11">
        <v>717.47089792086319</v>
      </c>
      <c r="QQ130" s="11">
        <v>0</v>
      </c>
      <c r="QR130" s="11">
        <v>0</v>
      </c>
      <c r="QS130" s="11">
        <v>0</v>
      </c>
      <c r="QT130" s="11">
        <v>0</v>
      </c>
      <c r="QU130" s="11">
        <v>0</v>
      </c>
      <c r="QV130" s="11">
        <v>0</v>
      </c>
      <c r="QW130" s="11">
        <v>48.734020236195526</v>
      </c>
      <c r="QX130" s="11">
        <v>0</v>
      </c>
      <c r="QY130" s="11">
        <v>0</v>
      </c>
      <c r="QZ130" s="11">
        <v>20.498444989928409</v>
      </c>
      <c r="RA130" s="11">
        <v>0</v>
      </c>
      <c r="RB130" s="11">
        <v>0</v>
      </c>
      <c r="RC130" s="11">
        <v>0</v>
      </c>
      <c r="RD130" s="11">
        <v>0</v>
      </c>
      <c r="RE130" s="11">
        <v>0</v>
      </c>
      <c r="RF130" s="11">
        <v>0</v>
      </c>
      <c r="RG130" s="11">
        <v>1.3923514331307387</v>
      </c>
      <c r="RH130" s="11">
        <v>0</v>
      </c>
      <c r="RI130" s="11">
        <v>0</v>
      </c>
      <c r="RJ130" s="11">
        <v>0</v>
      </c>
      <c r="RK130" s="11">
        <v>0</v>
      </c>
      <c r="RL130" s="11">
        <v>0</v>
      </c>
      <c r="RM130" s="11">
        <v>0</v>
      </c>
      <c r="RN130" s="11">
        <v>0</v>
      </c>
      <c r="RO130" s="11">
        <v>0</v>
      </c>
      <c r="RP130" s="11">
        <v>0</v>
      </c>
      <c r="RQ130" s="11">
        <v>0</v>
      </c>
      <c r="RR130" s="11">
        <v>0</v>
      </c>
      <c r="RS130" s="11">
        <v>0</v>
      </c>
      <c r="RT130" s="11">
        <v>432.76931188865018</v>
      </c>
      <c r="RU130" s="11">
        <v>0</v>
      </c>
      <c r="RV130" s="11">
        <v>0</v>
      </c>
      <c r="RW130" s="11">
        <v>0</v>
      </c>
      <c r="RX130" s="11">
        <v>0</v>
      </c>
      <c r="RY130" s="11">
        <v>0</v>
      </c>
      <c r="RZ130" s="11">
        <v>0</v>
      </c>
      <c r="SA130" s="11">
        <v>1064.6469227428097</v>
      </c>
      <c r="SB130" s="11">
        <v>0</v>
      </c>
      <c r="SC130" s="11">
        <v>0</v>
      </c>
      <c r="SD130" s="11">
        <v>489.8885654440594</v>
      </c>
      <c r="SE130" s="11">
        <v>0</v>
      </c>
      <c r="SF130" s="11">
        <v>0</v>
      </c>
      <c r="SG130" s="11">
        <v>0</v>
      </c>
      <c r="SH130" s="11">
        <v>1094.8905</v>
      </c>
      <c r="SI130" s="11">
        <v>0</v>
      </c>
      <c r="SJ130" s="11">
        <v>0</v>
      </c>
      <c r="SK130" s="11">
        <v>110.2743288340331</v>
      </c>
      <c r="SL130" s="11">
        <v>0</v>
      </c>
      <c r="SM130" s="11">
        <v>0</v>
      </c>
      <c r="SN130" s="11">
        <v>0</v>
      </c>
      <c r="SO130" s="11">
        <v>0</v>
      </c>
      <c r="SP130" s="11">
        <v>0</v>
      </c>
      <c r="SQ130" s="11">
        <v>0</v>
      </c>
      <c r="SR130" s="11">
        <v>0</v>
      </c>
      <c r="SS130" s="11">
        <v>0</v>
      </c>
      <c r="ST130" s="11">
        <v>0</v>
      </c>
      <c r="SU130" s="11">
        <v>0</v>
      </c>
      <c r="SV130" s="11">
        <v>0</v>
      </c>
      <c r="SW130" s="11">
        <v>0</v>
      </c>
      <c r="SX130" s="11">
        <v>144.89964271406453</v>
      </c>
      <c r="SY130" s="11">
        <v>0</v>
      </c>
      <c r="SZ130" s="11">
        <v>0</v>
      </c>
      <c r="TA130" s="11">
        <v>0</v>
      </c>
      <c r="TB130" s="11">
        <v>0</v>
      </c>
      <c r="TC130" s="11">
        <v>0</v>
      </c>
      <c r="TD130" s="11">
        <v>0</v>
      </c>
      <c r="TE130" s="11">
        <v>0</v>
      </c>
      <c r="TF130" s="11">
        <v>0</v>
      </c>
      <c r="TG130" s="11">
        <v>0</v>
      </c>
      <c r="TH130" s="11">
        <v>25.213972940237213</v>
      </c>
      <c r="TI130" s="11">
        <v>0</v>
      </c>
      <c r="TJ130" s="11">
        <v>0</v>
      </c>
      <c r="TK130" s="11">
        <v>0</v>
      </c>
      <c r="TL130" s="11">
        <v>0</v>
      </c>
      <c r="TM130" s="11">
        <v>0</v>
      </c>
      <c r="TN130" s="11">
        <v>0</v>
      </c>
      <c r="TO130" s="11">
        <v>0</v>
      </c>
      <c r="TP130" s="11">
        <v>0</v>
      </c>
      <c r="TQ130" s="11">
        <v>0</v>
      </c>
      <c r="TR130" s="11">
        <v>0</v>
      </c>
      <c r="TS130" s="11">
        <v>0</v>
      </c>
      <c r="TT130" s="11">
        <v>0</v>
      </c>
      <c r="TU130" s="11">
        <v>0</v>
      </c>
      <c r="TV130" s="11">
        <v>0</v>
      </c>
      <c r="TW130" s="11">
        <v>0</v>
      </c>
      <c r="TX130" s="11">
        <v>0</v>
      </c>
      <c r="TY130" s="11">
        <v>0</v>
      </c>
      <c r="TZ130" s="11">
        <v>0</v>
      </c>
      <c r="UA130" s="11">
        <v>0</v>
      </c>
      <c r="UB130" s="11">
        <v>0</v>
      </c>
      <c r="UC130" s="11">
        <v>0</v>
      </c>
      <c r="UD130" s="11">
        <v>0</v>
      </c>
      <c r="UE130" s="11">
        <v>0</v>
      </c>
      <c r="UF130" s="11">
        <v>0</v>
      </c>
      <c r="UG130" s="11">
        <v>0</v>
      </c>
      <c r="UH130" s="11">
        <v>0</v>
      </c>
      <c r="UI130" s="11">
        <v>0</v>
      </c>
      <c r="UJ130" s="11">
        <v>0</v>
      </c>
      <c r="UK130" s="11">
        <v>0</v>
      </c>
      <c r="UL130" s="11">
        <v>0</v>
      </c>
      <c r="UM130" s="11">
        <v>0</v>
      </c>
      <c r="UN130" s="11">
        <v>0</v>
      </c>
      <c r="UO130" s="11">
        <v>0</v>
      </c>
      <c r="UP130" s="11">
        <v>0</v>
      </c>
      <c r="UQ130" s="11">
        <v>0</v>
      </c>
      <c r="UR130" s="11">
        <v>0</v>
      </c>
      <c r="US130" s="11">
        <v>0</v>
      </c>
      <c r="UT130" s="11">
        <v>0</v>
      </c>
      <c r="UU130" s="11">
        <v>0</v>
      </c>
      <c r="UV130" s="11">
        <v>0</v>
      </c>
      <c r="UW130" s="11">
        <v>0</v>
      </c>
      <c r="UX130" s="11">
        <v>0</v>
      </c>
      <c r="UY130" s="11">
        <v>0</v>
      </c>
      <c r="UZ130" s="11">
        <v>0</v>
      </c>
      <c r="VA130" s="11">
        <v>0</v>
      </c>
      <c r="VB130" s="11">
        <v>0</v>
      </c>
      <c r="VC130" s="11">
        <v>0</v>
      </c>
      <c r="VD130" s="11">
        <v>0</v>
      </c>
      <c r="VE130" s="11">
        <v>0</v>
      </c>
      <c r="VF130" s="11">
        <v>0</v>
      </c>
      <c r="VG130" s="11">
        <v>0</v>
      </c>
      <c r="VH130" s="11">
        <v>0</v>
      </c>
      <c r="VI130" s="11">
        <v>0</v>
      </c>
      <c r="VJ130" s="11">
        <v>0</v>
      </c>
      <c r="VK130" s="11">
        <v>0</v>
      </c>
      <c r="VL130" s="11">
        <v>0</v>
      </c>
      <c r="VM130" s="11">
        <v>0</v>
      </c>
      <c r="VN130" s="11">
        <v>0</v>
      </c>
      <c r="VO130" s="11">
        <v>0</v>
      </c>
      <c r="VP130" s="11">
        <v>0</v>
      </c>
      <c r="VQ130" s="11">
        <v>0</v>
      </c>
      <c r="VR130" s="11">
        <v>0</v>
      </c>
      <c r="VS130" s="11">
        <v>0</v>
      </c>
      <c r="VT130" s="11">
        <v>0</v>
      </c>
      <c r="VU130" s="11">
        <v>0</v>
      </c>
      <c r="VV130" s="11">
        <v>0</v>
      </c>
      <c r="VW130" s="11">
        <v>0</v>
      </c>
      <c r="VX130" s="11">
        <v>0</v>
      </c>
      <c r="VY130" s="11">
        <v>0</v>
      </c>
      <c r="VZ130" s="11">
        <v>0</v>
      </c>
      <c r="WA130" s="11">
        <v>0</v>
      </c>
      <c r="WB130" s="11">
        <v>0</v>
      </c>
      <c r="WC130" s="11">
        <v>0</v>
      </c>
      <c r="WD130" s="11">
        <v>0</v>
      </c>
      <c r="WE130" s="11">
        <v>0</v>
      </c>
      <c r="WF130" s="11">
        <v>0</v>
      </c>
      <c r="WG130" s="11">
        <v>0</v>
      </c>
      <c r="WH130" s="11">
        <v>0</v>
      </c>
      <c r="WI130" s="11">
        <v>0</v>
      </c>
      <c r="WJ130" s="11">
        <v>0</v>
      </c>
      <c r="WK130" s="11">
        <v>0</v>
      </c>
      <c r="WL130" s="11">
        <v>0</v>
      </c>
      <c r="WM130" s="11">
        <v>0</v>
      </c>
      <c r="WN130" s="11">
        <v>0</v>
      </c>
      <c r="WO130" s="11">
        <v>0</v>
      </c>
      <c r="WP130" s="11">
        <v>0</v>
      </c>
      <c r="WQ130" s="11">
        <v>0</v>
      </c>
      <c r="WR130" s="11">
        <v>0</v>
      </c>
      <c r="WS130" s="11">
        <v>0</v>
      </c>
      <c r="WT130" s="11">
        <v>56.575325109267141</v>
      </c>
      <c r="WU130" s="11">
        <v>0</v>
      </c>
      <c r="WV130" s="11">
        <v>0</v>
      </c>
      <c r="WW130" s="11">
        <v>0</v>
      </c>
      <c r="WX130" s="11">
        <v>0</v>
      </c>
      <c r="WY130" s="11">
        <v>0</v>
      </c>
      <c r="WZ130" s="11">
        <v>0</v>
      </c>
      <c r="XA130" s="11">
        <v>1815.1405971142963</v>
      </c>
      <c r="XB130" s="11">
        <v>0</v>
      </c>
      <c r="XC130" s="11">
        <v>0</v>
      </c>
      <c r="XD130" s="11">
        <v>104.27311098106649</v>
      </c>
      <c r="XE130" s="11">
        <v>0</v>
      </c>
      <c r="XF130" s="11">
        <v>0</v>
      </c>
      <c r="XG130" s="11">
        <v>0</v>
      </c>
      <c r="XH130" s="11">
        <v>0</v>
      </c>
      <c r="XI130" s="11">
        <v>0</v>
      </c>
      <c r="XJ130" s="11">
        <v>0</v>
      </c>
      <c r="XK130" s="11">
        <v>3345.4576984505125</v>
      </c>
      <c r="XL130" s="11">
        <v>0</v>
      </c>
      <c r="XM130" s="11">
        <v>0</v>
      </c>
      <c r="XN130" s="11">
        <v>16890.815999999999</v>
      </c>
      <c r="XO130" s="11">
        <v>4521.8500000000004</v>
      </c>
      <c r="XP130" s="11">
        <v>21412.665999999997</v>
      </c>
    </row>
    <row r="131" spans="1:640">
      <c r="A131" s="6">
        <v>558</v>
      </c>
      <c r="B131" s="3" t="s">
        <v>248</v>
      </c>
      <c r="C131" s="8">
        <f t="shared" si="13"/>
        <v>281.86841455336673</v>
      </c>
      <c r="D131" s="8">
        <f t="shared" si="14"/>
        <v>1141.345425257028</v>
      </c>
      <c r="E131" s="60">
        <f t="shared" si="17"/>
        <v>1423.2138398103948</v>
      </c>
      <c r="F131" s="9">
        <f t="shared" si="15"/>
        <v>63.095921811578222</v>
      </c>
      <c r="G131" s="9">
        <f t="shared" si="16"/>
        <v>4866.7808997165403</v>
      </c>
      <c r="H131" s="9">
        <f t="shared" si="18"/>
        <v>4929.8768215281189</v>
      </c>
      <c r="I131" s="10">
        <f t="shared" si="19"/>
        <v>344.96433636494498</v>
      </c>
      <c r="J131" s="10">
        <f t="shared" si="20"/>
        <v>6008.1263249735684</v>
      </c>
      <c r="K131" s="10">
        <f t="shared" si="21"/>
        <v>6353.0906613385141</v>
      </c>
      <c r="L131" s="57">
        <v>158.3807752690274</v>
      </c>
      <c r="M131" s="57">
        <v>56.007938344679189</v>
      </c>
      <c r="N131" s="57">
        <v>67.47970093966012</v>
      </c>
      <c r="O131" s="57">
        <v>0</v>
      </c>
      <c r="P131" s="57">
        <v>0</v>
      </c>
      <c r="Q131" s="57">
        <v>0</v>
      </c>
      <c r="R131" s="57">
        <v>1077.3482848139847</v>
      </c>
      <c r="S131" s="57">
        <v>63.99714044304325</v>
      </c>
      <c r="T131" s="57">
        <v>0</v>
      </c>
      <c r="U131" s="58">
        <v>38.620639254815423</v>
      </c>
      <c r="V131" s="58">
        <v>4.0153630851000059</v>
      </c>
      <c r="W131" s="58">
        <v>20.45991947166279</v>
      </c>
      <c r="X131" s="58">
        <v>0</v>
      </c>
      <c r="Y131" s="58">
        <v>0</v>
      </c>
      <c r="Z131" s="58">
        <v>0</v>
      </c>
      <c r="AA131" s="58">
        <v>4863.1804516203365</v>
      </c>
      <c r="AB131" s="58">
        <v>3.6004480962036274</v>
      </c>
      <c r="AC131" s="58">
        <v>0</v>
      </c>
      <c r="AD131" s="59">
        <f t="shared" si="24"/>
        <v>197.00141452384281</v>
      </c>
      <c r="AE131" s="59">
        <f t="shared" si="24"/>
        <v>60.023301429779195</v>
      </c>
      <c r="AF131" s="59">
        <f t="shared" si="24"/>
        <v>87.939620411322906</v>
      </c>
      <c r="AG131" s="59">
        <f t="shared" si="23"/>
        <v>0</v>
      </c>
      <c r="AH131" s="59">
        <f t="shared" si="23"/>
        <v>0</v>
      </c>
      <c r="AI131" s="59">
        <f t="shared" si="23"/>
        <v>0</v>
      </c>
      <c r="AJ131" s="59">
        <f t="shared" si="22"/>
        <v>5940.5287364343212</v>
      </c>
      <c r="AK131" s="59">
        <f t="shared" si="22"/>
        <v>67.597588539246871</v>
      </c>
      <c r="AL131" s="59">
        <f t="shared" si="22"/>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1.6326986290922454</v>
      </c>
      <c r="BI131" s="11">
        <v>0</v>
      </c>
      <c r="BJ131" s="11">
        <v>0</v>
      </c>
      <c r="BK131" s="11">
        <v>0</v>
      </c>
      <c r="BL131" s="11">
        <v>0</v>
      </c>
      <c r="BM131" s="11">
        <v>0</v>
      </c>
      <c r="BN131" s="11">
        <v>0</v>
      </c>
      <c r="BO131" s="11">
        <v>0</v>
      </c>
      <c r="BP131" s="11">
        <v>0</v>
      </c>
      <c r="BQ131" s="11">
        <v>0</v>
      </c>
      <c r="BR131" s="11">
        <v>0.86730137090775439</v>
      </c>
      <c r="BS131" s="11">
        <v>0</v>
      </c>
      <c r="BT131" s="11">
        <v>0</v>
      </c>
      <c r="BU131" s="11">
        <v>0</v>
      </c>
      <c r="BV131" s="11">
        <v>0</v>
      </c>
      <c r="BW131" s="11">
        <v>0</v>
      </c>
      <c r="BX131" s="11">
        <v>0</v>
      </c>
      <c r="BY131" s="11">
        <v>0</v>
      </c>
      <c r="BZ131" s="11">
        <v>0</v>
      </c>
      <c r="CA131" s="11">
        <v>0</v>
      </c>
      <c r="CB131" s="11">
        <v>1.205839307112881</v>
      </c>
      <c r="CC131" s="11">
        <v>9.0437948033466071</v>
      </c>
      <c r="CD131" s="11">
        <v>0</v>
      </c>
      <c r="CE131" s="11">
        <v>0</v>
      </c>
      <c r="CF131" s="11">
        <v>0</v>
      </c>
      <c r="CG131" s="11">
        <v>0</v>
      </c>
      <c r="CH131" s="11">
        <v>0</v>
      </c>
      <c r="CI131" s="11">
        <v>0</v>
      </c>
      <c r="CJ131" s="11">
        <v>0</v>
      </c>
      <c r="CK131" s="11">
        <v>0</v>
      </c>
      <c r="CL131" s="11">
        <v>1.294160692887119</v>
      </c>
      <c r="CM131" s="11">
        <v>9.7062051966533929</v>
      </c>
      <c r="CN131" s="11">
        <v>0</v>
      </c>
      <c r="CO131" s="11">
        <v>0</v>
      </c>
      <c r="CP131" s="11">
        <v>0</v>
      </c>
      <c r="CQ131" s="11">
        <v>0</v>
      </c>
      <c r="CR131" s="11">
        <v>0</v>
      </c>
      <c r="CS131" s="11">
        <v>0</v>
      </c>
      <c r="CT131" s="11">
        <v>0</v>
      </c>
      <c r="CU131" s="11">
        <v>0</v>
      </c>
      <c r="CV131" s="11">
        <v>0</v>
      </c>
      <c r="CW131" s="11">
        <v>0</v>
      </c>
      <c r="CX131" s="11">
        <v>0</v>
      </c>
      <c r="CY131" s="11">
        <v>0</v>
      </c>
      <c r="CZ131" s="11">
        <v>0</v>
      </c>
      <c r="DA131" s="11">
        <v>159.53460915826906</v>
      </c>
      <c r="DB131" s="11">
        <v>0</v>
      </c>
      <c r="DC131" s="11">
        <v>0</v>
      </c>
      <c r="DD131" s="11">
        <v>0</v>
      </c>
      <c r="DE131" s="11">
        <v>0</v>
      </c>
      <c r="DF131" s="11">
        <v>0</v>
      </c>
      <c r="DG131" s="11">
        <v>0</v>
      </c>
      <c r="DH131" s="11">
        <v>0</v>
      </c>
      <c r="DI131" s="11">
        <v>0</v>
      </c>
      <c r="DJ131" s="11">
        <v>0</v>
      </c>
      <c r="DK131" s="11">
        <v>4859.4653908417313</v>
      </c>
      <c r="DL131" s="11">
        <v>0</v>
      </c>
      <c r="DM131" s="11">
        <v>0</v>
      </c>
      <c r="DN131" s="11">
        <v>0</v>
      </c>
      <c r="DO131" s="11">
        <v>0</v>
      </c>
      <c r="DP131" s="11">
        <v>3.1496992996004778</v>
      </c>
      <c r="DQ131" s="11">
        <v>0</v>
      </c>
      <c r="DR131" s="11">
        <v>0</v>
      </c>
      <c r="DS131" s="11">
        <v>0</v>
      </c>
      <c r="DT131" s="11">
        <v>0</v>
      </c>
      <c r="DU131" s="11">
        <v>0</v>
      </c>
      <c r="DV131" s="11">
        <v>0</v>
      </c>
      <c r="DW131" s="11">
        <v>0</v>
      </c>
      <c r="DX131" s="11">
        <v>0</v>
      </c>
      <c r="DY131" s="11">
        <v>0</v>
      </c>
      <c r="DZ131" s="11">
        <v>1.8502755090176493</v>
      </c>
      <c r="EA131" s="11">
        <v>0</v>
      </c>
      <c r="EB131" s="11">
        <v>0</v>
      </c>
      <c r="EC131" s="11">
        <v>0</v>
      </c>
      <c r="ED131" s="11">
        <v>0</v>
      </c>
      <c r="EE131" s="11">
        <v>0</v>
      </c>
      <c r="EF131" s="11">
        <v>0</v>
      </c>
      <c r="EG131" s="11">
        <v>0</v>
      </c>
      <c r="EH131" s="11">
        <v>0</v>
      </c>
      <c r="EI131" s="11">
        <v>0</v>
      </c>
      <c r="EJ131" s="11">
        <v>0</v>
      </c>
      <c r="EK131" s="11">
        <v>0</v>
      </c>
      <c r="EL131" s="11">
        <v>0</v>
      </c>
      <c r="EM131" s="11">
        <v>0</v>
      </c>
      <c r="EN131" s="11">
        <v>0</v>
      </c>
      <c r="EO131" s="11">
        <v>0</v>
      </c>
      <c r="EP131" s="11">
        <v>0</v>
      </c>
      <c r="EQ131" s="11">
        <v>0</v>
      </c>
      <c r="ER131" s="11">
        <v>0</v>
      </c>
      <c r="ES131" s="11">
        <v>0</v>
      </c>
      <c r="ET131" s="11">
        <v>0</v>
      </c>
      <c r="EU131" s="11">
        <v>0</v>
      </c>
      <c r="EV131" s="11">
        <v>0</v>
      </c>
      <c r="EW131" s="11">
        <v>0</v>
      </c>
      <c r="EX131" s="11">
        <v>0</v>
      </c>
      <c r="EY131" s="11">
        <v>0</v>
      </c>
      <c r="EZ131" s="11">
        <v>0</v>
      </c>
      <c r="FA131" s="11">
        <v>0</v>
      </c>
      <c r="FB131" s="11">
        <v>0</v>
      </c>
      <c r="FC131" s="11">
        <v>0</v>
      </c>
      <c r="FD131" s="11">
        <v>0</v>
      </c>
      <c r="FE131" s="11">
        <v>0</v>
      </c>
      <c r="FF131" s="11">
        <v>0</v>
      </c>
      <c r="FG131" s="11">
        <v>0</v>
      </c>
      <c r="FH131" s="11">
        <v>0</v>
      </c>
      <c r="FI131" s="11">
        <v>0</v>
      </c>
      <c r="FJ131" s="11">
        <v>0</v>
      </c>
      <c r="FK131" s="11">
        <v>0</v>
      </c>
      <c r="FL131" s="11">
        <v>0</v>
      </c>
      <c r="FM131" s="11">
        <v>0</v>
      </c>
      <c r="FN131" s="11">
        <v>50</v>
      </c>
      <c r="FO131" s="11">
        <v>0</v>
      </c>
      <c r="FP131" s="11">
        <v>0</v>
      </c>
      <c r="FQ131" s="11">
        <v>0</v>
      </c>
      <c r="FR131" s="11">
        <v>0</v>
      </c>
      <c r="FS131" s="11">
        <v>0</v>
      </c>
      <c r="FT131" s="11">
        <v>0</v>
      </c>
      <c r="FU131" s="11">
        <v>0</v>
      </c>
      <c r="FV131" s="11">
        <v>0</v>
      </c>
      <c r="FW131" s="11">
        <v>0</v>
      </c>
      <c r="FX131" s="11">
        <v>0</v>
      </c>
      <c r="FY131" s="11">
        <v>0</v>
      </c>
      <c r="FZ131" s="11">
        <v>0</v>
      </c>
      <c r="GA131" s="11">
        <v>0</v>
      </c>
      <c r="GB131" s="11">
        <v>0</v>
      </c>
      <c r="GC131" s="11">
        <v>0</v>
      </c>
      <c r="GD131" s="11">
        <v>0</v>
      </c>
      <c r="GE131" s="11">
        <v>0</v>
      </c>
      <c r="GF131" s="11">
        <v>0</v>
      </c>
      <c r="GG131" s="11">
        <v>0</v>
      </c>
      <c r="GH131" s="11">
        <v>0</v>
      </c>
      <c r="GI131" s="11">
        <v>0</v>
      </c>
      <c r="GJ131" s="11">
        <v>0</v>
      </c>
      <c r="GK131" s="11">
        <v>0</v>
      </c>
      <c r="GL131" s="11">
        <v>0</v>
      </c>
      <c r="GM131" s="11">
        <v>0</v>
      </c>
      <c r="GN131" s="11">
        <v>0</v>
      </c>
      <c r="GO131" s="11">
        <v>0</v>
      </c>
      <c r="GP131" s="11">
        <v>0</v>
      </c>
      <c r="GQ131" s="11">
        <v>15.592000000000001</v>
      </c>
      <c r="GR131" s="11">
        <v>0</v>
      </c>
      <c r="GS131" s="11">
        <v>0</v>
      </c>
      <c r="GT131" s="11">
        <v>0</v>
      </c>
      <c r="GU131" s="11">
        <v>0</v>
      </c>
      <c r="GV131" s="11">
        <v>0</v>
      </c>
      <c r="GW131" s="11">
        <v>0</v>
      </c>
      <c r="GX131" s="11">
        <v>0</v>
      </c>
      <c r="GY131" s="11">
        <v>0</v>
      </c>
      <c r="GZ131" s="11">
        <v>0</v>
      </c>
      <c r="HA131" s="11">
        <v>0</v>
      </c>
      <c r="HB131" s="11">
        <v>0</v>
      </c>
      <c r="HC131" s="11">
        <v>0</v>
      </c>
      <c r="HD131" s="11">
        <v>0</v>
      </c>
      <c r="HE131" s="11">
        <v>0</v>
      </c>
      <c r="HF131" s="11">
        <v>0</v>
      </c>
      <c r="HG131" s="11">
        <v>0</v>
      </c>
      <c r="HH131" s="11">
        <v>0</v>
      </c>
      <c r="HI131" s="11">
        <v>0</v>
      </c>
      <c r="HJ131" s="11">
        <v>0</v>
      </c>
      <c r="HK131" s="11">
        <v>0</v>
      </c>
      <c r="HL131" s="11">
        <v>0</v>
      </c>
      <c r="HM131" s="11">
        <v>0</v>
      </c>
      <c r="HN131" s="11">
        <v>0</v>
      </c>
      <c r="HO131" s="11">
        <v>0</v>
      </c>
      <c r="HP131" s="11">
        <v>0</v>
      </c>
      <c r="HQ131" s="11">
        <v>0</v>
      </c>
      <c r="HR131" s="11">
        <v>0</v>
      </c>
      <c r="HS131" s="11">
        <v>0</v>
      </c>
      <c r="HT131" s="11">
        <v>0</v>
      </c>
      <c r="HU131" s="11">
        <v>0</v>
      </c>
      <c r="HV131" s="11">
        <v>0</v>
      </c>
      <c r="HW131" s="11">
        <v>0</v>
      </c>
      <c r="HX131" s="11">
        <v>0</v>
      </c>
      <c r="HY131" s="11">
        <v>0</v>
      </c>
      <c r="HZ131" s="11">
        <v>0</v>
      </c>
      <c r="IA131" s="11">
        <v>0</v>
      </c>
      <c r="IB131" s="11">
        <v>0</v>
      </c>
      <c r="IC131" s="11">
        <v>0</v>
      </c>
      <c r="ID131" s="11">
        <v>0</v>
      </c>
      <c r="IE131" s="11">
        <v>0</v>
      </c>
      <c r="IF131" s="11">
        <v>0</v>
      </c>
      <c r="IG131" s="11">
        <v>0</v>
      </c>
      <c r="IH131" s="11">
        <v>0</v>
      </c>
      <c r="II131" s="11">
        <v>0</v>
      </c>
      <c r="IJ131" s="11">
        <v>0</v>
      </c>
      <c r="IK131" s="11">
        <v>0</v>
      </c>
      <c r="IL131" s="11">
        <v>0</v>
      </c>
      <c r="IM131" s="11">
        <v>0</v>
      </c>
      <c r="IN131" s="11">
        <v>0</v>
      </c>
      <c r="IO131" s="11">
        <v>0</v>
      </c>
      <c r="IP131" s="11">
        <v>0</v>
      </c>
      <c r="IQ131" s="11">
        <v>0</v>
      </c>
      <c r="IR131" s="11">
        <v>0</v>
      </c>
      <c r="IS131" s="11">
        <v>0</v>
      </c>
      <c r="IT131" s="11">
        <v>0</v>
      </c>
      <c r="IU131" s="11">
        <v>0</v>
      </c>
      <c r="IV131" s="11">
        <v>0</v>
      </c>
      <c r="IW131" s="11">
        <v>0</v>
      </c>
      <c r="IX131" s="11">
        <v>0</v>
      </c>
      <c r="IY131" s="11">
        <v>0</v>
      </c>
      <c r="IZ131" s="11">
        <v>0</v>
      </c>
      <c r="JA131" s="11">
        <v>0</v>
      </c>
      <c r="JB131" s="11">
        <v>0</v>
      </c>
      <c r="JC131" s="11">
        <v>0</v>
      </c>
      <c r="JD131" s="11">
        <v>0</v>
      </c>
      <c r="JE131" s="11">
        <v>0</v>
      </c>
      <c r="JF131" s="11">
        <v>0</v>
      </c>
      <c r="JG131" s="11">
        <v>0</v>
      </c>
      <c r="JH131" s="11">
        <v>0</v>
      </c>
      <c r="JI131" s="11">
        <v>0</v>
      </c>
      <c r="JJ131" s="11">
        <v>0</v>
      </c>
      <c r="JK131" s="11">
        <v>0</v>
      </c>
      <c r="JL131" s="11">
        <v>0</v>
      </c>
      <c r="JM131" s="11">
        <v>0</v>
      </c>
      <c r="JN131" s="11">
        <v>0</v>
      </c>
      <c r="JO131" s="11">
        <v>0</v>
      </c>
      <c r="JP131" s="11">
        <v>0</v>
      </c>
      <c r="JQ131" s="11">
        <v>0</v>
      </c>
      <c r="JR131" s="11">
        <v>0</v>
      </c>
      <c r="JS131" s="11">
        <v>0</v>
      </c>
      <c r="JT131" s="11">
        <v>0</v>
      </c>
      <c r="JU131" s="11">
        <v>0</v>
      </c>
      <c r="JV131" s="11">
        <v>0</v>
      </c>
      <c r="JW131" s="11">
        <v>0</v>
      </c>
      <c r="JX131" s="11">
        <v>0</v>
      </c>
      <c r="JY131" s="11">
        <v>0</v>
      </c>
      <c r="JZ131" s="11">
        <v>12.131</v>
      </c>
      <c r="KA131" s="11">
        <v>0</v>
      </c>
      <c r="KB131" s="11">
        <v>0</v>
      </c>
      <c r="KC131" s="11">
        <v>0</v>
      </c>
      <c r="KD131" s="11">
        <v>0</v>
      </c>
      <c r="KE131" s="11">
        <v>0</v>
      </c>
      <c r="KF131" s="11">
        <v>0</v>
      </c>
      <c r="KG131" s="11">
        <v>0</v>
      </c>
      <c r="KH131" s="11">
        <v>0</v>
      </c>
      <c r="KI131" s="11">
        <v>0</v>
      </c>
      <c r="KJ131" s="11">
        <v>0</v>
      </c>
      <c r="KK131" s="11">
        <v>0</v>
      </c>
      <c r="KL131" s="11">
        <v>0</v>
      </c>
      <c r="KM131" s="11">
        <v>0</v>
      </c>
      <c r="KN131" s="11">
        <v>0</v>
      </c>
      <c r="KO131" s="11">
        <v>0</v>
      </c>
      <c r="KP131" s="11">
        <v>0</v>
      </c>
      <c r="KQ131" s="11">
        <v>0</v>
      </c>
      <c r="KR131" s="11">
        <v>0</v>
      </c>
      <c r="KS131" s="11">
        <v>0</v>
      </c>
      <c r="KT131" s="11">
        <v>0</v>
      </c>
      <c r="KU131" s="11">
        <v>0</v>
      </c>
      <c r="KV131" s="11">
        <v>0</v>
      </c>
      <c r="KW131" s="11">
        <v>0</v>
      </c>
      <c r="KX131" s="11">
        <v>0</v>
      </c>
      <c r="KY131" s="11">
        <v>0</v>
      </c>
      <c r="KZ131" s="11">
        <v>0</v>
      </c>
      <c r="LA131" s="11">
        <v>0</v>
      </c>
      <c r="LB131" s="11">
        <v>0</v>
      </c>
      <c r="LC131" s="11">
        <v>0</v>
      </c>
      <c r="LD131" s="11">
        <v>0</v>
      </c>
      <c r="LE131" s="11">
        <v>0</v>
      </c>
      <c r="LF131" s="11">
        <v>0</v>
      </c>
      <c r="LG131" s="11">
        <v>0</v>
      </c>
      <c r="LH131" s="11">
        <v>0</v>
      </c>
      <c r="LI131" s="11">
        <v>0</v>
      </c>
      <c r="LJ131" s="11">
        <v>0</v>
      </c>
      <c r="LK131" s="11">
        <v>0</v>
      </c>
      <c r="LL131" s="11">
        <v>0</v>
      </c>
      <c r="LM131" s="11">
        <v>0</v>
      </c>
      <c r="LN131" s="11">
        <v>0</v>
      </c>
      <c r="LO131" s="11">
        <v>0</v>
      </c>
      <c r="LP131" s="11">
        <v>0</v>
      </c>
      <c r="LQ131" s="11">
        <v>0</v>
      </c>
      <c r="LR131" s="11">
        <v>0</v>
      </c>
      <c r="LS131" s="11">
        <v>0</v>
      </c>
      <c r="LT131" s="11">
        <v>0</v>
      </c>
      <c r="LU131" s="11">
        <v>0</v>
      </c>
      <c r="LV131" s="11">
        <v>0</v>
      </c>
      <c r="LW131" s="11">
        <v>0</v>
      </c>
      <c r="LX131" s="11">
        <v>15</v>
      </c>
      <c r="LY131" s="11">
        <v>0</v>
      </c>
      <c r="LZ131" s="11">
        <v>0</v>
      </c>
      <c r="MA131" s="11">
        <v>0</v>
      </c>
      <c r="MB131" s="11">
        <v>0</v>
      </c>
      <c r="MC131" s="11">
        <v>0</v>
      </c>
      <c r="MD131" s="11">
        <v>0</v>
      </c>
      <c r="ME131" s="11">
        <v>0</v>
      </c>
      <c r="MF131" s="11">
        <v>0</v>
      </c>
      <c r="MG131" s="11">
        <v>0</v>
      </c>
      <c r="MH131" s="11">
        <v>0</v>
      </c>
      <c r="MI131" s="11">
        <v>0</v>
      </c>
      <c r="MJ131" s="11">
        <v>0</v>
      </c>
      <c r="MK131" s="11">
        <v>0</v>
      </c>
      <c r="ML131" s="11">
        <v>0</v>
      </c>
      <c r="MM131" s="11">
        <v>0</v>
      </c>
      <c r="MN131" s="11">
        <v>0</v>
      </c>
      <c r="MO131" s="11">
        <v>0</v>
      </c>
      <c r="MP131" s="11">
        <v>0</v>
      </c>
      <c r="MQ131" s="11">
        <v>0</v>
      </c>
      <c r="MR131" s="11">
        <v>0</v>
      </c>
      <c r="MS131" s="11">
        <v>0</v>
      </c>
      <c r="MT131" s="11">
        <v>0</v>
      </c>
      <c r="MU131" s="11">
        <v>0</v>
      </c>
      <c r="MV131" s="11">
        <v>0</v>
      </c>
      <c r="MW131" s="11">
        <v>0</v>
      </c>
      <c r="MX131" s="11">
        <v>0</v>
      </c>
      <c r="MY131" s="11">
        <v>0</v>
      </c>
      <c r="MZ131" s="11">
        <v>0</v>
      </c>
      <c r="NA131" s="11">
        <v>0</v>
      </c>
      <c r="NB131" s="11">
        <v>0</v>
      </c>
      <c r="NC131" s="11">
        <v>0</v>
      </c>
      <c r="ND131" s="11">
        <v>0</v>
      </c>
      <c r="NE131" s="11">
        <v>0</v>
      </c>
      <c r="NF131" s="11">
        <v>0</v>
      </c>
      <c r="NG131" s="11">
        <v>0</v>
      </c>
      <c r="NH131" s="11">
        <v>0</v>
      </c>
      <c r="NI131" s="11">
        <v>0</v>
      </c>
      <c r="NJ131" s="11">
        <v>0</v>
      </c>
      <c r="NK131" s="11">
        <v>0</v>
      </c>
      <c r="NL131" s="11">
        <v>0</v>
      </c>
      <c r="NM131" s="11">
        <v>0</v>
      </c>
      <c r="NN131" s="11">
        <v>0</v>
      </c>
      <c r="NO131" s="11">
        <v>0</v>
      </c>
      <c r="NP131" s="11">
        <v>0</v>
      </c>
      <c r="NQ131" s="11">
        <v>0</v>
      </c>
      <c r="NR131" s="11">
        <v>0</v>
      </c>
      <c r="NS131" s="11">
        <v>0</v>
      </c>
      <c r="NT131" s="11">
        <v>0</v>
      </c>
      <c r="NU131" s="11">
        <v>0</v>
      </c>
      <c r="NV131" s="11">
        <v>0</v>
      </c>
      <c r="NW131" s="11">
        <v>0</v>
      </c>
      <c r="NX131" s="11">
        <v>0</v>
      </c>
      <c r="NY131" s="11">
        <v>0</v>
      </c>
      <c r="NZ131" s="11">
        <v>0</v>
      </c>
      <c r="OA131" s="11">
        <v>0</v>
      </c>
      <c r="OB131" s="11">
        <v>0</v>
      </c>
      <c r="OC131" s="11">
        <v>0</v>
      </c>
      <c r="OD131" s="11">
        <v>0</v>
      </c>
      <c r="OE131" s="11">
        <v>2.4783246985528886</v>
      </c>
      <c r="OF131" s="11">
        <v>0</v>
      </c>
      <c r="OG131" s="11">
        <v>0</v>
      </c>
      <c r="OH131" s="11">
        <v>37.330015070749951</v>
      </c>
      <c r="OI131" s="11">
        <v>0</v>
      </c>
      <c r="OJ131" s="11">
        <v>0</v>
      </c>
      <c r="OK131" s="11">
        <v>0</v>
      </c>
      <c r="OL131" s="11">
        <v>0</v>
      </c>
      <c r="OM131" s="11">
        <v>0</v>
      </c>
      <c r="ON131" s="11">
        <v>0</v>
      </c>
      <c r="OO131" s="11">
        <v>0.11612518305668328</v>
      </c>
      <c r="OP131" s="11">
        <v>0</v>
      </c>
      <c r="OQ131" s="11">
        <v>0</v>
      </c>
      <c r="OR131" s="11">
        <v>23.196817637822129</v>
      </c>
      <c r="OS131" s="11">
        <v>0</v>
      </c>
      <c r="OT131" s="11">
        <v>0</v>
      </c>
      <c r="OU131" s="11">
        <v>0</v>
      </c>
      <c r="OV131" s="11">
        <v>0</v>
      </c>
      <c r="OW131" s="11">
        <v>0</v>
      </c>
      <c r="OX131" s="11">
        <v>0</v>
      </c>
      <c r="OY131" s="11">
        <v>7.2160021618509304E-2</v>
      </c>
      <c r="OZ131" s="11">
        <v>0</v>
      </c>
      <c r="PA131" s="11">
        <v>0</v>
      </c>
      <c r="PB131" s="11">
        <v>17.448474606418742</v>
      </c>
      <c r="PC131" s="11">
        <v>1.9701108873585931E-2</v>
      </c>
      <c r="PD131" s="11">
        <v>58.435906136313505</v>
      </c>
      <c r="PE131" s="11">
        <v>0</v>
      </c>
      <c r="PF131" s="11">
        <v>0</v>
      </c>
      <c r="PG131" s="11">
        <v>0</v>
      </c>
      <c r="PH131" s="11">
        <v>0</v>
      </c>
      <c r="PI131" s="11">
        <v>0</v>
      </c>
      <c r="PJ131" s="11">
        <v>0</v>
      </c>
      <c r="PK131" s="11">
        <v>0</v>
      </c>
      <c r="PL131" s="11">
        <v>3.210969468232181</v>
      </c>
      <c r="PM131" s="11">
        <v>3.6255122874827854E-3</v>
      </c>
      <c r="PN131" s="11">
        <v>10.753714275009397</v>
      </c>
      <c r="PO131" s="11">
        <v>0</v>
      </c>
      <c r="PP131" s="11">
        <v>0</v>
      </c>
      <c r="PQ131" s="11">
        <v>0</v>
      </c>
      <c r="PR131" s="11">
        <v>0</v>
      </c>
      <c r="PS131" s="11">
        <v>0</v>
      </c>
      <c r="PT131" s="11">
        <v>0</v>
      </c>
      <c r="PU131" s="11">
        <v>0</v>
      </c>
      <c r="PV131" s="11">
        <v>15.800771545183173</v>
      </c>
      <c r="PW131" s="11">
        <v>0</v>
      </c>
      <c r="PX131" s="11">
        <v>0</v>
      </c>
      <c r="PY131" s="11">
        <v>0</v>
      </c>
      <c r="PZ131" s="11">
        <v>0</v>
      </c>
      <c r="QA131" s="11">
        <v>0</v>
      </c>
      <c r="QB131" s="11">
        <v>0</v>
      </c>
      <c r="QC131" s="11">
        <v>0</v>
      </c>
      <c r="QD131" s="11">
        <v>0</v>
      </c>
      <c r="QE131" s="11">
        <v>0</v>
      </c>
      <c r="QF131" s="11">
        <v>2.3107914184388045</v>
      </c>
      <c r="QG131" s="11">
        <v>0</v>
      </c>
      <c r="QH131" s="11">
        <v>0</v>
      </c>
      <c r="QI131" s="11">
        <v>0</v>
      </c>
      <c r="QJ131" s="11">
        <v>0</v>
      </c>
      <c r="QK131" s="11">
        <v>0</v>
      </c>
      <c r="QL131" s="11">
        <v>0</v>
      </c>
      <c r="QM131" s="11">
        <v>0</v>
      </c>
      <c r="QN131" s="11">
        <v>0</v>
      </c>
      <c r="QO131" s="11">
        <v>0</v>
      </c>
      <c r="QP131" s="11">
        <v>11.216804657638567</v>
      </c>
      <c r="QQ131" s="11">
        <v>0</v>
      </c>
      <c r="QR131" s="11">
        <v>0</v>
      </c>
      <c r="QS131" s="11">
        <v>0</v>
      </c>
      <c r="QT131" s="11">
        <v>0</v>
      </c>
      <c r="QU131" s="11">
        <v>0</v>
      </c>
      <c r="QV131" s="11">
        <v>0</v>
      </c>
      <c r="QW131" s="11">
        <v>36.750015259986569</v>
      </c>
      <c r="QX131" s="11">
        <v>0</v>
      </c>
      <c r="QY131" s="11">
        <v>0</v>
      </c>
      <c r="QZ131" s="11">
        <v>0.3204688216674369</v>
      </c>
      <c r="RA131" s="11">
        <v>0</v>
      </c>
      <c r="RB131" s="11">
        <v>0</v>
      </c>
      <c r="RC131" s="11">
        <v>0</v>
      </c>
      <c r="RD131" s="11">
        <v>0</v>
      </c>
      <c r="RE131" s="11">
        <v>0</v>
      </c>
      <c r="RF131" s="11">
        <v>0</v>
      </c>
      <c r="RG131" s="11">
        <v>1.0499633760322291</v>
      </c>
      <c r="RH131" s="11">
        <v>0</v>
      </c>
      <c r="RI131" s="11">
        <v>0</v>
      </c>
      <c r="RJ131" s="11">
        <v>6.3076049943246311</v>
      </c>
      <c r="RK131" s="11">
        <v>0</v>
      </c>
      <c r="RL131" s="11">
        <v>0</v>
      </c>
      <c r="RM131" s="11">
        <v>0</v>
      </c>
      <c r="RN131" s="11">
        <v>0</v>
      </c>
      <c r="RO131" s="11">
        <v>0</v>
      </c>
      <c r="RP131" s="11">
        <v>0</v>
      </c>
      <c r="RQ131" s="11">
        <v>0</v>
      </c>
      <c r="RR131" s="11">
        <v>0</v>
      </c>
      <c r="RS131" s="11">
        <v>0</v>
      </c>
      <c r="RT131" s="11">
        <v>6.8960334449035887</v>
      </c>
      <c r="RU131" s="11">
        <v>0</v>
      </c>
      <c r="RV131" s="11">
        <v>0</v>
      </c>
      <c r="RW131" s="11">
        <v>0</v>
      </c>
      <c r="RX131" s="11">
        <v>0</v>
      </c>
      <c r="RY131" s="11">
        <v>0</v>
      </c>
      <c r="RZ131" s="11">
        <v>0</v>
      </c>
      <c r="SA131" s="11">
        <v>0</v>
      </c>
      <c r="SB131" s="11">
        <v>0</v>
      </c>
      <c r="SC131" s="11">
        <v>0</v>
      </c>
      <c r="SD131" s="11">
        <v>7.8062095411406949</v>
      </c>
      <c r="SE131" s="11">
        <v>0</v>
      </c>
      <c r="SF131" s="11">
        <v>0</v>
      </c>
      <c r="SG131" s="11">
        <v>0</v>
      </c>
      <c r="SH131" s="11">
        <v>0</v>
      </c>
      <c r="SI131" s="11">
        <v>0</v>
      </c>
      <c r="SJ131" s="11">
        <v>0</v>
      </c>
      <c r="SK131" s="11">
        <v>0</v>
      </c>
      <c r="SL131" s="11">
        <v>0</v>
      </c>
      <c r="SM131" s="11">
        <v>0</v>
      </c>
      <c r="SN131" s="11">
        <v>28.187999999999999</v>
      </c>
      <c r="SO131" s="11">
        <v>0</v>
      </c>
      <c r="SP131" s="11">
        <v>0</v>
      </c>
      <c r="SQ131" s="11">
        <v>0</v>
      </c>
      <c r="SR131" s="11">
        <v>0</v>
      </c>
      <c r="SS131" s="11">
        <v>0</v>
      </c>
      <c r="ST131" s="11">
        <v>915.798</v>
      </c>
      <c r="SU131" s="11">
        <v>0</v>
      </c>
      <c r="SV131" s="11">
        <v>0</v>
      </c>
      <c r="SW131" s="11">
        <v>0</v>
      </c>
      <c r="SX131" s="11">
        <v>18.112455339258066</v>
      </c>
      <c r="SY131" s="11">
        <v>0</v>
      </c>
      <c r="SZ131" s="11">
        <v>0</v>
      </c>
      <c r="TA131" s="11">
        <v>0</v>
      </c>
      <c r="TB131" s="11">
        <v>0</v>
      </c>
      <c r="TC131" s="11">
        <v>0</v>
      </c>
      <c r="TD131" s="11">
        <v>0</v>
      </c>
      <c r="TE131" s="11">
        <v>0</v>
      </c>
      <c r="TF131" s="11">
        <v>0</v>
      </c>
      <c r="TG131" s="11">
        <v>0</v>
      </c>
      <c r="TH131" s="11">
        <v>0.52534872716774406</v>
      </c>
      <c r="TI131" s="11">
        <v>0</v>
      </c>
      <c r="TJ131" s="11">
        <v>0</v>
      </c>
      <c r="TK131" s="11">
        <v>0</v>
      </c>
      <c r="TL131" s="11">
        <v>0</v>
      </c>
      <c r="TM131" s="11">
        <v>0</v>
      </c>
      <c r="TN131" s="11">
        <v>0</v>
      </c>
      <c r="TO131" s="11">
        <v>0</v>
      </c>
      <c r="TP131" s="11">
        <v>0</v>
      </c>
      <c r="TQ131" s="11">
        <v>0</v>
      </c>
      <c r="TR131" s="11">
        <v>0</v>
      </c>
      <c r="TS131" s="11">
        <v>0</v>
      </c>
      <c r="TT131" s="11">
        <v>0</v>
      </c>
      <c r="TU131" s="11">
        <v>0</v>
      </c>
      <c r="TV131" s="11">
        <v>0</v>
      </c>
      <c r="TW131" s="11">
        <v>0</v>
      </c>
      <c r="TX131" s="11">
        <v>0</v>
      </c>
      <c r="TY131" s="11">
        <v>0</v>
      </c>
      <c r="TZ131" s="11">
        <v>0</v>
      </c>
      <c r="UA131" s="11">
        <v>0</v>
      </c>
      <c r="UB131" s="11">
        <v>0</v>
      </c>
      <c r="UC131" s="11">
        <v>0</v>
      </c>
      <c r="UD131" s="11">
        <v>0</v>
      </c>
      <c r="UE131" s="11">
        <v>0</v>
      </c>
      <c r="UF131" s="11">
        <v>0</v>
      </c>
      <c r="UG131" s="11">
        <v>0</v>
      </c>
      <c r="UH131" s="11">
        <v>0</v>
      </c>
      <c r="UI131" s="11">
        <v>0</v>
      </c>
      <c r="UJ131" s="11">
        <v>0</v>
      </c>
      <c r="UK131" s="11">
        <v>0</v>
      </c>
      <c r="UL131" s="11">
        <v>0</v>
      </c>
      <c r="UM131" s="11">
        <v>0</v>
      </c>
      <c r="UN131" s="11">
        <v>0</v>
      </c>
      <c r="UO131" s="11">
        <v>0</v>
      </c>
      <c r="UP131" s="11">
        <v>0</v>
      </c>
      <c r="UQ131" s="11">
        <v>0</v>
      </c>
      <c r="UR131" s="11">
        <v>0</v>
      </c>
      <c r="US131" s="11">
        <v>0</v>
      </c>
      <c r="UT131" s="11">
        <v>0</v>
      </c>
      <c r="UU131" s="11">
        <v>0</v>
      </c>
      <c r="UV131" s="11">
        <v>0</v>
      </c>
      <c r="UW131" s="11">
        <v>0</v>
      </c>
      <c r="UX131" s="11">
        <v>0</v>
      </c>
      <c r="UY131" s="11">
        <v>0</v>
      </c>
      <c r="UZ131" s="11">
        <v>0</v>
      </c>
      <c r="VA131" s="11">
        <v>0</v>
      </c>
      <c r="VB131" s="11">
        <v>0</v>
      </c>
      <c r="VC131" s="11">
        <v>0</v>
      </c>
      <c r="VD131" s="11">
        <v>0</v>
      </c>
      <c r="VE131" s="11">
        <v>0</v>
      </c>
      <c r="VF131" s="11">
        <v>0</v>
      </c>
      <c r="VG131" s="11">
        <v>0</v>
      </c>
      <c r="VH131" s="11">
        <v>0</v>
      </c>
      <c r="VI131" s="11">
        <v>0</v>
      </c>
      <c r="VJ131" s="11">
        <v>0</v>
      </c>
      <c r="VK131" s="11">
        <v>0</v>
      </c>
      <c r="VL131" s="11">
        <v>0</v>
      </c>
      <c r="VM131" s="11">
        <v>0</v>
      </c>
      <c r="VN131" s="11">
        <v>0</v>
      </c>
      <c r="VO131" s="11">
        <v>0</v>
      </c>
      <c r="VP131" s="11">
        <v>0</v>
      </c>
      <c r="VQ131" s="11">
        <v>0</v>
      </c>
      <c r="VR131" s="11">
        <v>0</v>
      </c>
      <c r="VS131" s="11">
        <v>0</v>
      </c>
      <c r="VT131" s="11">
        <v>0</v>
      </c>
      <c r="VU131" s="11">
        <v>0</v>
      </c>
      <c r="VV131" s="11">
        <v>0</v>
      </c>
      <c r="VW131" s="11">
        <v>0</v>
      </c>
      <c r="VX131" s="11">
        <v>0</v>
      </c>
      <c r="VY131" s="11">
        <v>0</v>
      </c>
      <c r="VZ131" s="11">
        <v>0</v>
      </c>
      <c r="WA131" s="11">
        <v>0</v>
      </c>
      <c r="WB131" s="11">
        <v>0</v>
      </c>
      <c r="WC131" s="11">
        <v>0</v>
      </c>
      <c r="WD131" s="11">
        <v>0</v>
      </c>
      <c r="WE131" s="11">
        <v>0</v>
      </c>
      <c r="WF131" s="11">
        <v>0</v>
      </c>
      <c r="WG131" s="11">
        <v>0</v>
      </c>
      <c r="WH131" s="11">
        <v>0</v>
      </c>
      <c r="WI131" s="11">
        <v>0</v>
      </c>
      <c r="WJ131" s="11">
        <v>0</v>
      </c>
      <c r="WK131" s="11">
        <v>0</v>
      </c>
      <c r="WL131" s="11">
        <v>0</v>
      </c>
      <c r="WM131" s="11">
        <v>0</v>
      </c>
      <c r="WN131" s="11">
        <v>0</v>
      </c>
      <c r="WO131" s="11">
        <v>0</v>
      </c>
      <c r="WP131" s="11">
        <v>0</v>
      </c>
      <c r="WQ131" s="11">
        <v>0</v>
      </c>
      <c r="WR131" s="11">
        <v>0</v>
      </c>
      <c r="WS131" s="11">
        <v>0</v>
      </c>
      <c r="WT131" s="11">
        <v>0.96326688338293509</v>
      </c>
      <c r="WU131" s="11">
        <v>0</v>
      </c>
      <c r="WV131" s="11">
        <v>0</v>
      </c>
      <c r="WW131" s="11">
        <v>0</v>
      </c>
      <c r="WX131" s="11">
        <v>0</v>
      </c>
      <c r="WY131" s="11">
        <v>0</v>
      </c>
      <c r="WZ131" s="11">
        <v>2.0156756557156861</v>
      </c>
      <c r="XA131" s="11">
        <v>0</v>
      </c>
      <c r="XB131" s="11">
        <v>0</v>
      </c>
      <c r="XC131" s="11">
        <v>0</v>
      </c>
      <c r="XD131" s="11">
        <v>1.7753823675141747</v>
      </c>
      <c r="XE131" s="11">
        <v>0</v>
      </c>
      <c r="XF131" s="11">
        <v>0</v>
      </c>
      <c r="XG131" s="11">
        <v>0</v>
      </c>
      <c r="XH131" s="11">
        <v>0</v>
      </c>
      <c r="XI131" s="11">
        <v>0</v>
      </c>
      <c r="XJ131" s="11">
        <v>3.7150607786051895</v>
      </c>
      <c r="XK131" s="11">
        <v>0</v>
      </c>
      <c r="XL131" s="11">
        <v>0</v>
      </c>
      <c r="XM131" s="11">
        <v>0</v>
      </c>
      <c r="XN131" s="11">
        <v>0</v>
      </c>
      <c r="XO131" s="11">
        <v>0</v>
      </c>
      <c r="XP131" s="11">
        <v>0</v>
      </c>
    </row>
    <row r="132" spans="1:640">
      <c r="A132" s="6">
        <v>562</v>
      </c>
      <c r="B132" s="3" t="s">
        <v>249</v>
      </c>
      <c r="C132" s="8">
        <f t="shared" si="13"/>
        <v>764.02779742793746</v>
      </c>
      <c r="D132" s="8">
        <f t="shared" si="14"/>
        <v>1015.981060828173</v>
      </c>
      <c r="E132" s="60">
        <f t="shared" si="17"/>
        <v>1780.0088582561104</v>
      </c>
      <c r="F132" s="9">
        <f t="shared" si="15"/>
        <v>93.413265418736785</v>
      </c>
      <c r="G132" s="9">
        <f t="shared" si="16"/>
        <v>2926.9365982923005</v>
      </c>
      <c r="H132" s="9">
        <f t="shared" si="18"/>
        <v>3020.3498637110374</v>
      </c>
      <c r="I132" s="10">
        <f t="shared" si="19"/>
        <v>857.44106284667419</v>
      </c>
      <c r="J132" s="10">
        <f t="shared" si="20"/>
        <v>3942.9176591204732</v>
      </c>
      <c r="K132" s="10">
        <f t="shared" si="21"/>
        <v>4800.3587219671481</v>
      </c>
      <c r="L132" s="57">
        <v>61.113356392092307</v>
      </c>
      <c r="M132" s="57">
        <v>262.69311145975757</v>
      </c>
      <c r="N132" s="57">
        <v>440.22132957608761</v>
      </c>
      <c r="O132" s="57">
        <v>0</v>
      </c>
      <c r="P132" s="57">
        <v>0</v>
      </c>
      <c r="Q132" s="57">
        <v>0</v>
      </c>
      <c r="R132" s="57">
        <v>1030.3323907211416</v>
      </c>
      <c r="S132" s="57">
        <v>-14.351329892968534</v>
      </c>
      <c r="T132" s="57">
        <v>0</v>
      </c>
      <c r="U132" s="58">
        <v>15.474105837148889</v>
      </c>
      <c r="V132" s="58">
        <v>41.268409188706862</v>
      </c>
      <c r="W132" s="58">
        <v>36.67075039288104</v>
      </c>
      <c r="X132" s="58">
        <v>0</v>
      </c>
      <c r="Y132" s="58">
        <v>0</v>
      </c>
      <c r="Z132" s="58">
        <v>0</v>
      </c>
      <c r="AA132" s="58">
        <v>2926.9319239589163</v>
      </c>
      <c r="AB132" s="58">
        <v>4.6743333841949347E-3</v>
      </c>
      <c r="AC132" s="58">
        <v>0</v>
      </c>
      <c r="AD132" s="59">
        <f t="shared" si="24"/>
        <v>76.587462229241197</v>
      </c>
      <c r="AE132" s="59">
        <f t="shared" si="24"/>
        <v>303.96152064846444</v>
      </c>
      <c r="AF132" s="59">
        <f t="shared" si="24"/>
        <v>476.89207996896863</v>
      </c>
      <c r="AG132" s="59">
        <f t="shared" si="23"/>
        <v>0</v>
      </c>
      <c r="AH132" s="59">
        <f t="shared" si="23"/>
        <v>0</v>
      </c>
      <c r="AI132" s="59">
        <f t="shared" si="23"/>
        <v>0</v>
      </c>
      <c r="AJ132" s="59">
        <f t="shared" si="22"/>
        <v>3957.2643146800579</v>
      </c>
      <c r="AK132" s="59">
        <f t="shared" si="22"/>
        <v>-14.34665555958434</v>
      </c>
      <c r="AL132" s="59">
        <f t="shared" si="22"/>
        <v>0</v>
      </c>
      <c r="AM132" s="11">
        <v>0</v>
      </c>
      <c r="AN132" s="11">
        <v>0</v>
      </c>
      <c r="AO132" s="11">
        <v>412.90987084517025</v>
      </c>
      <c r="AP132" s="11">
        <v>0</v>
      </c>
      <c r="AQ132" s="11">
        <v>0</v>
      </c>
      <c r="AR132" s="11">
        <v>0</v>
      </c>
      <c r="AS132" s="11">
        <v>0</v>
      </c>
      <c r="AT132" s="11">
        <v>0</v>
      </c>
      <c r="AU132" s="11">
        <v>0</v>
      </c>
      <c r="AV132" s="11">
        <v>0</v>
      </c>
      <c r="AW132" s="11">
        <v>0</v>
      </c>
      <c r="AX132" s="11">
        <v>0</v>
      </c>
      <c r="AY132" s="11">
        <v>29.929129154829777</v>
      </c>
      <c r="AZ132" s="11">
        <v>0</v>
      </c>
      <c r="BA132" s="11">
        <v>0</v>
      </c>
      <c r="BB132" s="11">
        <v>0</v>
      </c>
      <c r="BC132" s="11">
        <v>0</v>
      </c>
      <c r="BD132" s="11">
        <v>0</v>
      </c>
      <c r="BE132" s="11">
        <v>0</v>
      </c>
      <c r="BF132" s="11">
        <v>0</v>
      </c>
      <c r="BG132" s="11">
        <v>0</v>
      </c>
      <c r="BH132" s="11">
        <v>77.685231016208121</v>
      </c>
      <c r="BI132" s="11">
        <v>0</v>
      </c>
      <c r="BJ132" s="11">
        <v>0</v>
      </c>
      <c r="BK132" s="11">
        <v>0</v>
      </c>
      <c r="BL132" s="11">
        <v>0</v>
      </c>
      <c r="BM132" s="11">
        <v>0</v>
      </c>
      <c r="BN132" s="11">
        <v>0</v>
      </c>
      <c r="BO132" s="11">
        <v>0</v>
      </c>
      <c r="BP132" s="11">
        <v>0</v>
      </c>
      <c r="BQ132" s="11">
        <v>0</v>
      </c>
      <c r="BR132" s="11">
        <v>41.266958983791866</v>
      </c>
      <c r="BS132" s="11">
        <v>0</v>
      </c>
      <c r="BT132" s="11">
        <v>0</v>
      </c>
      <c r="BU132" s="11">
        <v>0</v>
      </c>
      <c r="BV132" s="11">
        <v>0</v>
      </c>
      <c r="BW132" s="11">
        <v>0</v>
      </c>
      <c r="BX132" s="11">
        <v>0</v>
      </c>
      <c r="BY132" s="11">
        <v>0</v>
      </c>
      <c r="BZ132" s="11">
        <v>0</v>
      </c>
      <c r="CA132" s="11">
        <v>0</v>
      </c>
      <c r="CB132" s="11">
        <v>0</v>
      </c>
      <c r="CC132" s="11">
        <v>1.9293428913806094</v>
      </c>
      <c r="CD132" s="11">
        <v>0</v>
      </c>
      <c r="CE132" s="11">
        <v>0</v>
      </c>
      <c r="CF132" s="11">
        <v>0</v>
      </c>
      <c r="CG132" s="11">
        <v>0</v>
      </c>
      <c r="CH132" s="11">
        <v>0</v>
      </c>
      <c r="CI132" s="11">
        <v>0</v>
      </c>
      <c r="CJ132" s="11">
        <v>0</v>
      </c>
      <c r="CK132" s="11">
        <v>0</v>
      </c>
      <c r="CL132" s="11">
        <v>0</v>
      </c>
      <c r="CM132" s="11">
        <v>2.0706571086193906</v>
      </c>
      <c r="CN132" s="11">
        <v>0</v>
      </c>
      <c r="CO132" s="11">
        <v>0</v>
      </c>
      <c r="CP132" s="11">
        <v>0</v>
      </c>
      <c r="CQ132" s="11">
        <v>0</v>
      </c>
      <c r="CR132" s="11">
        <v>0</v>
      </c>
      <c r="CS132" s="11">
        <v>0</v>
      </c>
      <c r="CT132" s="11">
        <v>0</v>
      </c>
      <c r="CU132" s="11">
        <v>0</v>
      </c>
      <c r="CV132" s="11">
        <v>0</v>
      </c>
      <c r="CW132" s="11">
        <v>0</v>
      </c>
      <c r="CX132" s="11">
        <v>0</v>
      </c>
      <c r="CY132" s="11">
        <v>0</v>
      </c>
      <c r="CZ132" s="11">
        <v>0</v>
      </c>
      <c r="DA132" s="11">
        <v>84.130587264760265</v>
      </c>
      <c r="DB132" s="11">
        <v>0</v>
      </c>
      <c r="DC132" s="11">
        <v>0</v>
      </c>
      <c r="DD132" s="11">
        <v>0</v>
      </c>
      <c r="DE132" s="11">
        <v>0</v>
      </c>
      <c r="DF132" s="11">
        <v>0</v>
      </c>
      <c r="DG132" s="11">
        <v>0</v>
      </c>
      <c r="DH132" s="11">
        <v>0</v>
      </c>
      <c r="DI132" s="11">
        <v>0</v>
      </c>
      <c r="DJ132" s="11">
        <v>0</v>
      </c>
      <c r="DK132" s="11">
        <v>2562.6394127352396</v>
      </c>
      <c r="DL132" s="11">
        <v>0</v>
      </c>
      <c r="DM132" s="11">
        <v>0</v>
      </c>
      <c r="DN132" s="11">
        <v>0</v>
      </c>
      <c r="DO132" s="11">
        <v>0</v>
      </c>
      <c r="DP132" s="11">
        <v>0</v>
      </c>
      <c r="DQ132" s="11">
        <v>0</v>
      </c>
      <c r="DR132" s="11">
        <v>0</v>
      </c>
      <c r="DS132" s="11">
        <v>0</v>
      </c>
      <c r="DT132" s="11">
        <v>0</v>
      </c>
      <c r="DU132" s="11">
        <v>0</v>
      </c>
      <c r="DV132" s="11">
        <v>0</v>
      </c>
      <c r="DW132" s="11">
        <v>0</v>
      </c>
      <c r="DX132" s="11">
        <v>0</v>
      </c>
      <c r="DY132" s="11">
        <v>0</v>
      </c>
      <c r="DZ132" s="11">
        <v>0</v>
      </c>
      <c r="EA132" s="11">
        <v>0</v>
      </c>
      <c r="EB132" s="11">
        <v>0</v>
      </c>
      <c r="EC132" s="11">
        <v>0</v>
      </c>
      <c r="ED132" s="11">
        <v>0</v>
      </c>
      <c r="EE132" s="11">
        <v>0</v>
      </c>
      <c r="EF132" s="11">
        <v>0</v>
      </c>
      <c r="EG132" s="11">
        <v>0</v>
      </c>
      <c r="EH132" s="11">
        <v>0</v>
      </c>
      <c r="EI132" s="11">
        <v>0</v>
      </c>
      <c r="EJ132" s="11">
        <v>0</v>
      </c>
      <c r="EK132" s="11">
        <v>0</v>
      </c>
      <c r="EL132" s="11">
        <v>0</v>
      </c>
      <c r="EM132" s="11">
        <v>0</v>
      </c>
      <c r="EN132" s="11">
        <v>0</v>
      </c>
      <c r="EO132" s="11">
        <v>0</v>
      </c>
      <c r="EP132" s="11">
        <v>0</v>
      </c>
      <c r="EQ132" s="11">
        <v>0</v>
      </c>
      <c r="ER132" s="11">
        <v>0</v>
      </c>
      <c r="ES132" s="11">
        <v>0</v>
      </c>
      <c r="ET132" s="11">
        <v>0</v>
      </c>
      <c r="EU132" s="11">
        <v>0</v>
      </c>
      <c r="EV132" s="11">
        <v>0</v>
      </c>
      <c r="EW132" s="11">
        <v>0</v>
      </c>
      <c r="EX132" s="11">
        <v>0</v>
      </c>
      <c r="EY132" s="11">
        <v>0</v>
      </c>
      <c r="EZ132" s="11">
        <v>0</v>
      </c>
      <c r="FA132" s="11">
        <v>0</v>
      </c>
      <c r="FB132" s="11">
        <v>0</v>
      </c>
      <c r="FC132" s="11">
        <v>0</v>
      </c>
      <c r="FD132" s="11">
        <v>0</v>
      </c>
      <c r="FE132" s="11">
        <v>0</v>
      </c>
      <c r="FF132" s="11">
        <v>0</v>
      </c>
      <c r="FG132" s="11">
        <v>0</v>
      </c>
      <c r="FH132" s="11">
        <v>0</v>
      </c>
      <c r="FI132" s="11">
        <v>0</v>
      </c>
      <c r="FJ132" s="11">
        <v>0</v>
      </c>
      <c r="FK132" s="11">
        <v>0</v>
      </c>
      <c r="FL132" s="11">
        <v>0</v>
      </c>
      <c r="FM132" s="11">
        <v>0</v>
      </c>
      <c r="FN132" s="11">
        <v>185</v>
      </c>
      <c r="FO132" s="11">
        <v>0</v>
      </c>
      <c r="FP132" s="11">
        <v>0</v>
      </c>
      <c r="FQ132" s="11">
        <v>0</v>
      </c>
      <c r="FR132" s="11">
        <v>0</v>
      </c>
      <c r="FS132" s="11">
        <v>0</v>
      </c>
      <c r="FT132" s="11">
        <v>0</v>
      </c>
      <c r="FU132" s="11">
        <v>0</v>
      </c>
      <c r="FV132" s="11">
        <v>0</v>
      </c>
      <c r="FW132" s="11">
        <v>0</v>
      </c>
      <c r="FX132" s="11">
        <v>0</v>
      </c>
      <c r="FY132" s="11">
        <v>0</v>
      </c>
      <c r="FZ132" s="11">
        <v>0</v>
      </c>
      <c r="GA132" s="11">
        <v>0</v>
      </c>
      <c r="GB132" s="11">
        <v>0</v>
      </c>
      <c r="GC132" s="11">
        <v>0</v>
      </c>
      <c r="GD132" s="11">
        <v>0</v>
      </c>
      <c r="GE132" s="11">
        <v>0</v>
      </c>
      <c r="GF132" s="11">
        <v>0</v>
      </c>
      <c r="GG132" s="11">
        <v>0</v>
      </c>
      <c r="GH132" s="11">
        <v>0</v>
      </c>
      <c r="GI132" s="11">
        <v>0</v>
      </c>
      <c r="GJ132" s="11">
        <v>0</v>
      </c>
      <c r="GK132" s="11">
        <v>0</v>
      </c>
      <c r="GL132" s="11">
        <v>0</v>
      </c>
      <c r="GM132" s="11">
        <v>0</v>
      </c>
      <c r="GN132" s="11">
        <v>0</v>
      </c>
      <c r="GO132" s="11">
        <v>0</v>
      </c>
      <c r="GP132" s="11">
        <v>0</v>
      </c>
      <c r="GQ132" s="11">
        <v>12.448</v>
      </c>
      <c r="GR132" s="11">
        <v>0</v>
      </c>
      <c r="GS132" s="11">
        <v>0</v>
      </c>
      <c r="GT132" s="11">
        <v>0</v>
      </c>
      <c r="GU132" s="11">
        <v>0</v>
      </c>
      <c r="GV132" s="11">
        <v>0</v>
      </c>
      <c r="GW132" s="11">
        <v>0</v>
      </c>
      <c r="GX132" s="11">
        <v>-0.998</v>
      </c>
      <c r="GY132" s="11">
        <v>0</v>
      </c>
      <c r="GZ132" s="11">
        <v>0</v>
      </c>
      <c r="HA132" s="11">
        <v>0</v>
      </c>
      <c r="HB132" s="11">
        <v>0</v>
      </c>
      <c r="HC132" s="11">
        <v>0</v>
      </c>
      <c r="HD132" s="11">
        <v>0</v>
      </c>
      <c r="HE132" s="11">
        <v>0</v>
      </c>
      <c r="HF132" s="11">
        <v>0</v>
      </c>
      <c r="HG132" s="11">
        <v>29.400158395388342</v>
      </c>
      <c r="HH132" s="11">
        <v>0</v>
      </c>
      <c r="HI132" s="11">
        <v>0</v>
      </c>
      <c r="HJ132" s="11">
        <v>0</v>
      </c>
      <c r="HK132" s="11">
        <v>0</v>
      </c>
      <c r="HL132" s="11">
        <v>0</v>
      </c>
      <c r="HM132" s="11">
        <v>0</v>
      </c>
      <c r="HN132" s="11">
        <v>0</v>
      </c>
      <c r="HO132" s="11">
        <v>0</v>
      </c>
      <c r="HP132" s="11">
        <v>0</v>
      </c>
      <c r="HQ132" s="11">
        <v>3.4200119039831423</v>
      </c>
      <c r="HR132" s="11">
        <v>0</v>
      </c>
      <c r="HS132" s="11">
        <v>0</v>
      </c>
      <c r="HT132" s="11">
        <v>0</v>
      </c>
      <c r="HU132" s="11">
        <v>0</v>
      </c>
      <c r="HV132" s="11">
        <v>0</v>
      </c>
      <c r="HW132" s="11">
        <v>0</v>
      </c>
      <c r="HX132" s="11">
        <v>0</v>
      </c>
      <c r="HY132" s="11">
        <v>0</v>
      </c>
      <c r="HZ132" s="11">
        <v>0</v>
      </c>
      <c r="IA132" s="11">
        <v>0</v>
      </c>
      <c r="IB132" s="11">
        <v>0</v>
      </c>
      <c r="IC132" s="11">
        <v>0</v>
      </c>
      <c r="ID132" s="11">
        <v>0</v>
      </c>
      <c r="IE132" s="11">
        <v>0</v>
      </c>
      <c r="IF132" s="11">
        <v>0</v>
      </c>
      <c r="IG132" s="11">
        <v>0</v>
      </c>
      <c r="IH132" s="11">
        <v>0</v>
      </c>
      <c r="II132" s="11">
        <v>0</v>
      </c>
      <c r="IJ132" s="11">
        <v>0</v>
      </c>
      <c r="IK132" s="11">
        <v>0</v>
      </c>
      <c r="IL132" s="11">
        <v>0</v>
      </c>
      <c r="IM132" s="11">
        <v>0</v>
      </c>
      <c r="IN132" s="11">
        <v>0</v>
      </c>
      <c r="IO132" s="11">
        <v>0</v>
      </c>
      <c r="IP132" s="11">
        <v>0</v>
      </c>
      <c r="IQ132" s="11">
        <v>0</v>
      </c>
      <c r="IR132" s="11">
        <v>0</v>
      </c>
      <c r="IS132" s="11">
        <v>0</v>
      </c>
      <c r="IT132" s="11">
        <v>0</v>
      </c>
      <c r="IU132" s="11">
        <v>0</v>
      </c>
      <c r="IV132" s="11">
        <v>0</v>
      </c>
      <c r="IW132" s="11">
        <v>0</v>
      </c>
      <c r="IX132" s="11">
        <v>0</v>
      </c>
      <c r="IY132" s="11">
        <v>0</v>
      </c>
      <c r="IZ132" s="11">
        <v>0</v>
      </c>
      <c r="JA132" s="11">
        <v>0</v>
      </c>
      <c r="JB132" s="11">
        <v>0</v>
      </c>
      <c r="JC132" s="11">
        <v>0</v>
      </c>
      <c r="JD132" s="11">
        <v>0</v>
      </c>
      <c r="JE132" s="11">
        <v>0</v>
      </c>
      <c r="JF132" s="11">
        <v>14.999997827967064</v>
      </c>
      <c r="JG132" s="11">
        <v>0</v>
      </c>
      <c r="JH132" s="11">
        <v>0</v>
      </c>
      <c r="JI132" s="11">
        <v>0</v>
      </c>
      <c r="JJ132" s="11">
        <v>0</v>
      </c>
      <c r="JK132" s="11">
        <v>0</v>
      </c>
      <c r="JL132" s="11">
        <v>0</v>
      </c>
      <c r="JM132" s="11">
        <v>0</v>
      </c>
      <c r="JN132" s="11">
        <v>0</v>
      </c>
      <c r="JO132" s="11">
        <v>0</v>
      </c>
      <c r="JP132" s="11">
        <v>0</v>
      </c>
      <c r="JQ132" s="11">
        <v>0</v>
      </c>
      <c r="JR132" s="11">
        <v>0</v>
      </c>
      <c r="JS132" s="11">
        <v>0</v>
      </c>
      <c r="JT132" s="11">
        <v>0</v>
      </c>
      <c r="JU132" s="11">
        <v>0</v>
      </c>
      <c r="JV132" s="11">
        <v>0</v>
      </c>
      <c r="JW132" s="11">
        <v>0</v>
      </c>
      <c r="JX132" s="11">
        <v>0</v>
      </c>
      <c r="JY132" s="11">
        <v>0</v>
      </c>
      <c r="JZ132" s="11">
        <v>0</v>
      </c>
      <c r="KA132" s="11">
        <v>0</v>
      </c>
      <c r="KB132" s="11">
        <v>0</v>
      </c>
      <c r="KC132" s="11">
        <v>0</v>
      </c>
      <c r="KD132" s="11">
        <v>0</v>
      </c>
      <c r="KE132" s="11">
        <v>0</v>
      </c>
      <c r="KF132" s="11">
        <v>0</v>
      </c>
      <c r="KG132" s="11">
        <v>0</v>
      </c>
      <c r="KH132" s="11">
        <v>0</v>
      </c>
      <c r="KI132" s="11">
        <v>0</v>
      </c>
      <c r="KJ132" s="11">
        <v>0</v>
      </c>
      <c r="KK132" s="11">
        <v>0</v>
      </c>
      <c r="KL132" s="11">
        <v>0</v>
      </c>
      <c r="KM132" s="11">
        <v>0</v>
      </c>
      <c r="KN132" s="11">
        <v>0</v>
      </c>
      <c r="KO132" s="11">
        <v>0</v>
      </c>
      <c r="KP132" s="11">
        <v>0</v>
      </c>
      <c r="KQ132" s="11">
        <v>0</v>
      </c>
      <c r="KR132" s="11">
        <v>0</v>
      </c>
      <c r="KS132" s="11">
        <v>0</v>
      </c>
      <c r="KT132" s="11">
        <v>0</v>
      </c>
      <c r="KU132" s="11">
        <v>0</v>
      </c>
      <c r="KV132" s="11">
        <v>0</v>
      </c>
      <c r="KW132" s="11">
        <v>0</v>
      </c>
      <c r="KX132" s="11">
        <v>0</v>
      </c>
      <c r="KY132" s="11">
        <v>0</v>
      </c>
      <c r="KZ132" s="11">
        <v>0</v>
      </c>
      <c r="LA132" s="11">
        <v>0</v>
      </c>
      <c r="LB132" s="11">
        <v>0</v>
      </c>
      <c r="LC132" s="11">
        <v>0</v>
      </c>
      <c r="LD132" s="11">
        <v>0</v>
      </c>
      <c r="LE132" s="11">
        <v>0</v>
      </c>
      <c r="LF132" s="11">
        <v>0</v>
      </c>
      <c r="LG132" s="11">
        <v>0</v>
      </c>
      <c r="LH132" s="11">
        <v>0</v>
      </c>
      <c r="LI132" s="11">
        <v>0</v>
      </c>
      <c r="LJ132" s="11">
        <v>0</v>
      </c>
      <c r="LK132" s="11">
        <v>0</v>
      </c>
      <c r="LL132" s="11">
        <v>0</v>
      </c>
      <c r="LM132" s="11">
        <v>0</v>
      </c>
      <c r="LN132" s="11">
        <v>0</v>
      </c>
      <c r="LO132" s="11">
        <v>0</v>
      </c>
      <c r="LP132" s="11">
        <v>0</v>
      </c>
      <c r="LQ132" s="11">
        <v>0</v>
      </c>
      <c r="LR132" s="11">
        <v>0</v>
      </c>
      <c r="LS132" s="11">
        <v>0</v>
      </c>
      <c r="LT132" s="11">
        <v>0</v>
      </c>
      <c r="LU132" s="11">
        <v>0</v>
      </c>
      <c r="LV132" s="11">
        <v>0</v>
      </c>
      <c r="LW132" s="11">
        <v>0</v>
      </c>
      <c r="LX132" s="11">
        <v>-28.360849999999999</v>
      </c>
      <c r="LY132" s="11">
        <v>0</v>
      </c>
      <c r="LZ132" s="11">
        <v>0</v>
      </c>
      <c r="MA132" s="11">
        <v>0</v>
      </c>
      <c r="MB132" s="11">
        <v>0</v>
      </c>
      <c r="MC132" s="11">
        <v>0</v>
      </c>
      <c r="MD132" s="11">
        <v>0</v>
      </c>
      <c r="ME132" s="11">
        <v>0</v>
      </c>
      <c r="MF132" s="11">
        <v>0</v>
      </c>
      <c r="MG132" s="11">
        <v>0</v>
      </c>
      <c r="MH132" s="11">
        <v>0</v>
      </c>
      <c r="MI132" s="11">
        <v>0</v>
      </c>
      <c r="MJ132" s="11">
        <v>0</v>
      </c>
      <c r="MK132" s="11">
        <v>0</v>
      </c>
      <c r="ML132" s="11">
        <v>0</v>
      </c>
      <c r="MM132" s="11">
        <v>0</v>
      </c>
      <c r="MN132" s="11">
        <v>0</v>
      </c>
      <c r="MO132" s="11">
        <v>0</v>
      </c>
      <c r="MP132" s="11">
        <v>0</v>
      </c>
      <c r="MQ132" s="11">
        <v>0</v>
      </c>
      <c r="MR132" s="11">
        <v>0</v>
      </c>
      <c r="MS132" s="11">
        <v>0</v>
      </c>
      <c r="MT132" s="11">
        <v>0</v>
      </c>
      <c r="MU132" s="11">
        <v>0</v>
      </c>
      <c r="MV132" s="11">
        <v>0</v>
      </c>
      <c r="MW132" s="11">
        <v>0</v>
      </c>
      <c r="MX132" s="11">
        <v>0</v>
      </c>
      <c r="MY132" s="11">
        <v>0</v>
      </c>
      <c r="MZ132" s="11">
        <v>0</v>
      </c>
      <c r="NA132" s="11">
        <v>0</v>
      </c>
      <c r="NB132" s="11">
        <v>0</v>
      </c>
      <c r="NC132" s="11">
        <v>0</v>
      </c>
      <c r="ND132" s="11">
        <v>0</v>
      </c>
      <c r="NE132" s="11">
        <v>0</v>
      </c>
      <c r="NF132" s="11">
        <v>0</v>
      </c>
      <c r="NG132" s="11">
        <v>0</v>
      </c>
      <c r="NH132" s="11">
        <v>0</v>
      </c>
      <c r="NI132" s="11">
        <v>0</v>
      </c>
      <c r="NJ132" s="11">
        <v>0</v>
      </c>
      <c r="NK132" s="11">
        <v>0</v>
      </c>
      <c r="NL132" s="11">
        <v>0</v>
      </c>
      <c r="NM132" s="11">
        <v>0</v>
      </c>
      <c r="NN132" s="11">
        <v>0</v>
      </c>
      <c r="NO132" s="11">
        <v>0</v>
      </c>
      <c r="NP132" s="11">
        <v>0</v>
      </c>
      <c r="NQ132" s="11">
        <v>0</v>
      </c>
      <c r="NR132" s="11">
        <v>0</v>
      </c>
      <c r="NS132" s="11">
        <v>0</v>
      </c>
      <c r="NT132" s="11">
        <v>0</v>
      </c>
      <c r="NU132" s="11">
        <v>0</v>
      </c>
      <c r="NV132" s="11">
        <v>0</v>
      </c>
      <c r="NW132" s="11">
        <v>0</v>
      </c>
      <c r="NX132" s="11">
        <v>0</v>
      </c>
      <c r="NY132" s="11">
        <v>0</v>
      </c>
      <c r="NZ132" s="11">
        <v>0</v>
      </c>
      <c r="OA132" s="11">
        <v>0</v>
      </c>
      <c r="OB132" s="11">
        <v>0</v>
      </c>
      <c r="OC132" s="11">
        <v>0</v>
      </c>
      <c r="OD132" s="11">
        <v>0</v>
      </c>
      <c r="OE132" s="11">
        <v>0</v>
      </c>
      <c r="OF132" s="11">
        <v>0</v>
      </c>
      <c r="OG132" s="11">
        <v>0</v>
      </c>
      <c r="OH132" s="11">
        <v>14.931959014055826</v>
      </c>
      <c r="OI132" s="11">
        <v>0</v>
      </c>
      <c r="OJ132" s="11">
        <v>0</v>
      </c>
      <c r="OK132" s="11">
        <v>0</v>
      </c>
      <c r="OL132" s="11">
        <v>0</v>
      </c>
      <c r="OM132" s="11">
        <v>0</v>
      </c>
      <c r="ON132" s="11">
        <v>0</v>
      </c>
      <c r="OO132" s="11">
        <v>7.5222790644005359E-3</v>
      </c>
      <c r="OP132" s="11">
        <v>0</v>
      </c>
      <c r="OQ132" s="11">
        <v>0</v>
      </c>
      <c r="OR132" s="11">
        <v>9.2786978405452007</v>
      </c>
      <c r="OS132" s="11">
        <v>0</v>
      </c>
      <c r="OT132" s="11">
        <v>0</v>
      </c>
      <c r="OU132" s="11">
        <v>0</v>
      </c>
      <c r="OV132" s="11">
        <v>0</v>
      </c>
      <c r="OW132" s="11">
        <v>0</v>
      </c>
      <c r="OX132" s="11">
        <v>0</v>
      </c>
      <c r="OY132" s="11">
        <v>4.6743333841949347E-3</v>
      </c>
      <c r="OZ132" s="11">
        <v>0</v>
      </c>
      <c r="PA132" s="11">
        <v>0</v>
      </c>
      <c r="PB132" s="11">
        <v>6.9793898425674978</v>
      </c>
      <c r="PC132" s="11">
        <v>7.8804435494343721E-3</v>
      </c>
      <c r="PD132" s="11">
        <v>25.382115839536745</v>
      </c>
      <c r="PE132" s="11">
        <v>0</v>
      </c>
      <c r="PF132" s="11">
        <v>0</v>
      </c>
      <c r="PG132" s="11">
        <v>0</v>
      </c>
      <c r="PH132" s="11">
        <v>714.09539715156495</v>
      </c>
      <c r="PI132" s="11">
        <v>0</v>
      </c>
      <c r="PJ132" s="11">
        <v>0</v>
      </c>
      <c r="PK132" s="11">
        <v>0</v>
      </c>
      <c r="PL132" s="11">
        <v>1.2843877872928724</v>
      </c>
      <c r="PM132" s="11">
        <v>1.4502049149931141E-3</v>
      </c>
      <c r="PN132" s="11">
        <v>4.6709641294318756</v>
      </c>
      <c r="PO132" s="11">
        <v>0</v>
      </c>
      <c r="PP132" s="11">
        <v>0</v>
      </c>
      <c r="PQ132" s="11">
        <v>0</v>
      </c>
      <c r="PR132" s="11">
        <v>131.41197550961326</v>
      </c>
      <c r="PS132" s="11">
        <v>0</v>
      </c>
      <c r="PT132" s="11">
        <v>0</v>
      </c>
      <c r="PU132" s="11">
        <v>0</v>
      </c>
      <c r="PV132" s="11">
        <v>6.3199909798640475</v>
      </c>
      <c r="PW132" s="11">
        <v>0</v>
      </c>
      <c r="PX132" s="11">
        <v>0</v>
      </c>
      <c r="PY132" s="11">
        <v>0</v>
      </c>
      <c r="PZ132" s="11">
        <v>0</v>
      </c>
      <c r="QA132" s="11">
        <v>0</v>
      </c>
      <c r="QB132" s="11">
        <v>0</v>
      </c>
      <c r="QC132" s="11">
        <v>0</v>
      </c>
      <c r="QD132" s="11">
        <v>0</v>
      </c>
      <c r="QE132" s="11">
        <v>0</v>
      </c>
      <c r="QF132" s="11">
        <v>0.92427011422315908</v>
      </c>
      <c r="QG132" s="11">
        <v>0</v>
      </c>
      <c r="QH132" s="11">
        <v>0</v>
      </c>
      <c r="QI132" s="11">
        <v>0</v>
      </c>
      <c r="QJ132" s="11">
        <v>0</v>
      </c>
      <c r="QK132" s="11">
        <v>0</v>
      </c>
      <c r="QL132" s="11">
        <v>0</v>
      </c>
      <c r="QM132" s="11">
        <v>0</v>
      </c>
      <c r="QN132" s="11">
        <v>0</v>
      </c>
      <c r="QO132" s="11">
        <v>0</v>
      </c>
      <c r="QP132" s="11">
        <v>5.6091023291099509</v>
      </c>
      <c r="QQ132" s="11">
        <v>0</v>
      </c>
      <c r="QR132" s="11">
        <v>0</v>
      </c>
      <c r="QS132" s="11">
        <v>0</v>
      </c>
      <c r="QT132" s="11">
        <v>0</v>
      </c>
      <c r="QU132" s="11">
        <v>0</v>
      </c>
      <c r="QV132" s="11">
        <v>0</v>
      </c>
      <c r="QW132" s="11">
        <v>0</v>
      </c>
      <c r="QX132" s="11">
        <v>0</v>
      </c>
      <c r="QY132" s="11">
        <v>0</v>
      </c>
      <c r="QZ132" s="11">
        <v>0.16025441013611907</v>
      </c>
      <c r="RA132" s="11">
        <v>0</v>
      </c>
      <c r="RB132" s="11">
        <v>0</v>
      </c>
      <c r="RC132" s="11">
        <v>0</v>
      </c>
      <c r="RD132" s="11">
        <v>0</v>
      </c>
      <c r="RE132" s="11">
        <v>0</v>
      </c>
      <c r="RF132" s="11">
        <v>0</v>
      </c>
      <c r="RG132" s="11">
        <v>0</v>
      </c>
      <c r="RH132" s="11">
        <v>0</v>
      </c>
      <c r="RI132" s="11">
        <v>0</v>
      </c>
      <c r="RJ132" s="11">
        <v>2.3654937570942112</v>
      </c>
      <c r="RK132" s="11">
        <v>0</v>
      </c>
      <c r="RL132" s="11">
        <v>0</v>
      </c>
      <c r="RM132" s="11">
        <v>0</v>
      </c>
      <c r="RN132" s="11">
        <v>0</v>
      </c>
      <c r="RO132" s="11">
        <v>0</v>
      </c>
      <c r="RP132" s="11">
        <v>0</v>
      </c>
      <c r="RQ132" s="11">
        <v>0</v>
      </c>
      <c r="RR132" s="11">
        <v>0</v>
      </c>
      <c r="RS132" s="11">
        <v>0</v>
      </c>
      <c r="RT132" s="11">
        <v>2.7589899693865947</v>
      </c>
      <c r="RU132" s="11">
        <v>0</v>
      </c>
      <c r="RV132" s="11">
        <v>0</v>
      </c>
      <c r="RW132" s="11">
        <v>0</v>
      </c>
      <c r="RX132" s="11">
        <v>0</v>
      </c>
      <c r="RY132" s="11">
        <v>0</v>
      </c>
      <c r="RZ132" s="11">
        <v>202.70624790942813</v>
      </c>
      <c r="SA132" s="11">
        <v>0</v>
      </c>
      <c r="SB132" s="11">
        <v>0</v>
      </c>
      <c r="SC132" s="11">
        <v>0</v>
      </c>
      <c r="SD132" s="11">
        <v>3.1231365095617245</v>
      </c>
      <c r="SE132" s="11">
        <v>0</v>
      </c>
      <c r="SF132" s="11">
        <v>0</v>
      </c>
      <c r="SG132" s="11">
        <v>0</v>
      </c>
      <c r="SH132" s="11">
        <v>0</v>
      </c>
      <c r="SI132" s="11">
        <v>0</v>
      </c>
      <c r="SJ132" s="11">
        <v>229.4605238100801</v>
      </c>
      <c r="SK132" s="11">
        <v>0</v>
      </c>
      <c r="SL132" s="11">
        <v>0</v>
      </c>
      <c r="SM132" s="11">
        <v>0</v>
      </c>
      <c r="SN132" s="11">
        <v>0</v>
      </c>
      <c r="SO132" s="11">
        <v>0</v>
      </c>
      <c r="SP132" s="11">
        <v>0</v>
      </c>
      <c r="SQ132" s="11">
        <v>0</v>
      </c>
      <c r="SR132" s="11">
        <v>0</v>
      </c>
      <c r="SS132" s="11">
        <v>0</v>
      </c>
      <c r="ST132" s="11">
        <v>0</v>
      </c>
      <c r="SU132" s="11">
        <v>0</v>
      </c>
      <c r="SV132" s="11">
        <v>0</v>
      </c>
      <c r="SW132" s="11">
        <v>0</v>
      </c>
      <c r="SX132" s="11">
        <v>9.0562276696290329</v>
      </c>
      <c r="SY132" s="11">
        <v>0</v>
      </c>
      <c r="SZ132" s="11">
        <v>0</v>
      </c>
      <c r="TA132" s="11">
        <v>0</v>
      </c>
      <c r="TB132" s="11">
        <v>0</v>
      </c>
      <c r="TC132" s="11">
        <v>0</v>
      </c>
      <c r="TD132" s="11">
        <v>0</v>
      </c>
      <c r="TE132" s="11">
        <v>0</v>
      </c>
      <c r="TF132" s="11">
        <v>0</v>
      </c>
      <c r="TG132" s="11">
        <v>0</v>
      </c>
      <c r="TH132" s="11">
        <v>0.26258216479005531</v>
      </c>
      <c r="TI132" s="11">
        <v>0</v>
      </c>
      <c r="TJ132" s="11">
        <v>0</v>
      </c>
      <c r="TK132" s="11">
        <v>0</v>
      </c>
      <c r="TL132" s="11">
        <v>0</v>
      </c>
      <c r="TM132" s="11">
        <v>0</v>
      </c>
      <c r="TN132" s="11">
        <v>0</v>
      </c>
      <c r="TO132" s="11">
        <v>0</v>
      </c>
      <c r="TP132" s="11">
        <v>0</v>
      </c>
      <c r="TQ132" s="11">
        <v>0</v>
      </c>
      <c r="TR132" s="11">
        <v>0</v>
      </c>
      <c r="TS132" s="11">
        <v>0</v>
      </c>
      <c r="TT132" s="11">
        <v>0</v>
      </c>
      <c r="TU132" s="11">
        <v>0</v>
      </c>
      <c r="TV132" s="11">
        <v>0</v>
      </c>
      <c r="TW132" s="11">
        <v>0</v>
      </c>
      <c r="TX132" s="11">
        <v>0</v>
      </c>
      <c r="TY132" s="11">
        <v>0</v>
      </c>
      <c r="TZ132" s="11">
        <v>0</v>
      </c>
      <c r="UA132" s="11">
        <v>0</v>
      </c>
      <c r="UB132" s="11">
        <v>0</v>
      </c>
      <c r="UC132" s="11">
        <v>0</v>
      </c>
      <c r="UD132" s="11">
        <v>0</v>
      </c>
      <c r="UE132" s="11">
        <v>0</v>
      </c>
      <c r="UF132" s="11">
        <v>0</v>
      </c>
      <c r="UG132" s="11">
        <v>0</v>
      </c>
      <c r="UH132" s="11">
        <v>0</v>
      </c>
      <c r="UI132" s="11">
        <v>0</v>
      </c>
      <c r="UJ132" s="11">
        <v>0</v>
      </c>
      <c r="UK132" s="11">
        <v>0</v>
      </c>
      <c r="UL132" s="11">
        <v>0</v>
      </c>
      <c r="UM132" s="11">
        <v>0</v>
      </c>
      <c r="UN132" s="11">
        <v>0</v>
      </c>
      <c r="UO132" s="11">
        <v>0</v>
      </c>
      <c r="UP132" s="11">
        <v>0</v>
      </c>
      <c r="UQ132" s="11">
        <v>0</v>
      </c>
      <c r="UR132" s="11">
        <v>0</v>
      </c>
      <c r="US132" s="11">
        <v>0</v>
      </c>
      <c r="UT132" s="11">
        <v>0</v>
      </c>
      <c r="UU132" s="11">
        <v>0</v>
      </c>
      <c r="UV132" s="11">
        <v>0</v>
      </c>
      <c r="UW132" s="11">
        <v>0</v>
      </c>
      <c r="UX132" s="11">
        <v>0</v>
      </c>
      <c r="UY132" s="11">
        <v>0</v>
      </c>
      <c r="UZ132" s="11">
        <v>0</v>
      </c>
      <c r="VA132" s="11">
        <v>0</v>
      </c>
      <c r="VB132" s="11">
        <v>0</v>
      </c>
      <c r="VC132" s="11">
        <v>0</v>
      </c>
      <c r="VD132" s="11">
        <v>0</v>
      </c>
      <c r="VE132" s="11">
        <v>0</v>
      </c>
      <c r="VF132" s="11">
        <v>0</v>
      </c>
      <c r="VG132" s="11">
        <v>0</v>
      </c>
      <c r="VH132" s="11">
        <v>0</v>
      </c>
      <c r="VI132" s="11">
        <v>0</v>
      </c>
      <c r="VJ132" s="11">
        <v>0</v>
      </c>
      <c r="VK132" s="11">
        <v>0</v>
      </c>
      <c r="VL132" s="11">
        <v>0</v>
      </c>
      <c r="VM132" s="11">
        <v>0</v>
      </c>
      <c r="VN132" s="11">
        <v>0</v>
      </c>
      <c r="VO132" s="11">
        <v>0</v>
      </c>
      <c r="VP132" s="11">
        <v>0</v>
      </c>
      <c r="VQ132" s="11">
        <v>0</v>
      </c>
      <c r="VR132" s="11">
        <v>0</v>
      </c>
      <c r="VS132" s="11">
        <v>0</v>
      </c>
      <c r="VT132" s="11">
        <v>0</v>
      </c>
      <c r="VU132" s="11">
        <v>0</v>
      </c>
      <c r="VV132" s="11">
        <v>0</v>
      </c>
      <c r="VW132" s="11">
        <v>0</v>
      </c>
      <c r="VX132" s="11">
        <v>0</v>
      </c>
      <c r="VY132" s="11">
        <v>0</v>
      </c>
      <c r="VZ132" s="11">
        <v>0</v>
      </c>
      <c r="WA132" s="11">
        <v>0</v>
      </c>
      <c r="WB132" s="11">
        <v>0</v>
      </c>
      <c r="WC132" s="11">
        <v>0</v>
      </c>
      <c r="WD132" s="11">
        <v>0</v>
      </c>
      <c r="WE132" s="11">
        <v>0</v>
      </c>
      <c r="WF132" s="11">
        <v>0</v>
      </c>
      <c r="WG132" s="11">
        <v>0</v>
      </c>
      <c r="WH132" s="11">
        <v>0</v>
      </c>
      <c r="WI132" s="11">
        <v>0</v>
      </c>
      <c r="WJ132" s="11">
        <v>0</v>
      </c>
      <c r="WK132" s="11">
        <v>0</v>
      </c>
      <c r="WL132" s="11">
        <v>0</v>
      </c>
      <c r="WM132" s="11">
        <v>0</v>
      </c>
      <c r="WN132" s="11">
        <v>0</v>
      </c>
      <c r="WO132" s="11">
        <v>0</v>
      </c>
      <c r="WP132" s="11">
        <v>0</v>
      </c>
      <c r="WQ132" s="11">
        <v>0</v>
      </c>
      <c r="WR132" s="11">
        <v>0</v>
      </c>
      <c r="WS132" s="11">
        <v>0</v>
      </c>
      <c r="WT132" s="11">
        <v>0.38162066559508373</v>
      </c>
      <c r="WU132" s="11">
        <v>0</v>
      </c>
      <c r="WV132" s="11">
        <v>0</v>
      </c>
      <c r="WW132" s="11">
        <v>0</v>
      </c>
      <c r="WX132" s="11">
        <v>0</v>
      </c>
      <c r="WY132" s="11">
        <v>0</v>
      </c>
      <c r="WZ132" s="11">
        <v>0</v>
      </c>
      <c r="XA132" s="11">
        <v>0</v>
      </c>
      <c r="XB132" s="11">
        <v>0</v>
      </c>
      <c r="XC132" s="11">
        <v>0</v>
      </c>
      <c r="XD132" s="11">
        <v>0.70335917538981152</v>
      </c>
      <c r="XE132" s="11">
        <v>0</v>
      </c>
      <c r="XF132" s="11">
        <v>0</v>
      </c>
      <c r="XG132" s="11">
        <v>0</v>
      </c>
      <c r="XH132" s="11">
        <v>0</v>
      </c>
      <c r="XI132" s="11">
        <v>0</v>
      </c>
      <c r="XJ132" s="11">
        <v>0</v>
      </c>
      <c r="XK132" s="11">
        <v>0</v>
      </c>
      <c r="XL132" s="11">
        <v>0</v>
      </c>
      <c r="XM132" s="11">
        <v>0</v>
      </c>
      <c r="XN132" s="11">
        <v>0</v>
      </c>
      <c r="XO132" s="11">
        <v>0</v>
      </c>
      <c r="XP132" s="11">
        <v>0</v>
      </c>
    </row>
    <row r="133" spans="1:640">
      <c r="A133" s="6">
        <v>566</v>
      </c>
      <c r="B133" s="3" t="s">
        <v>250</v>
      </c>
      <c r="C133" s="8">
        <f t="shared" ref="C133:C196" si="25">+L133+M133+N133</f>
        <v>6502.8724522687153</v>
      </c>
      <c r="D133" s="8">
        <f t="shared" ref="D133:D196" si="26">+O133+P133+Q133+R133+S133+T133</f>
        <v>48560.360052779535</v>
      </c>
      <c r="E133" s="60">
        <f t="shared" ref="E133:E196" si="27">+C133+D133</f>
        <v>55063.232505048247</v>
      </c>
      <c r="F133" s="9">
        <f t="shared" ref="F133:F196" si="28">+U133+V133+W133</f>
        <v>2916.4600831607836</v>
      </c>
      <c r="G133" s="9">
        <f t="shared" ref="G133:G196" si="29">+X133+Y133+Z133+AA133+AB133+AC133</f>
        <v>42145.125895139507</v>
      </c>
      <c r="H133" s="9">
        <f t="shared" ref="H133:H196" si="30">+F133+G133</f>
        <v>45061.585978300289</v>
      </c>
      <c r="I133" s="10">
        <f t="shared" ref="I133:I196" si="31">+C133+F133</f>
        <v>9419.3325354294993</v>
      </c>
      <c r="J133" s="10">
        <f t="shared" ref="J133:J196" si="32">+D133+G133</f>
        <v>90705.485947919049</v>
      </c>
      <c r="K133" s="10">
        <f t="shared" ref="K133:K196" si="33">+E133+H133</f>
        <v>100124.81848334853</v>
      </c>
      <c r="L133" s="57">
        <v>5255.1195876832217</v>
      </c>
      <c r="M133" s="57">
        <v>19.406055443679296</v>
      </c>
      <c r="N133" s="57">
        <v>1228.3468091418147</v>
      </c>
      <c r="O133" s="57">
        <v>0</v>
      </c>
      <c r="P133" s="57">
        <v>0</v>
      </c>
      <c r="Q133" s="57">
        <v>0</v>
      </c>
      <c r="R133" s="57">
        <v>45256.938174495779</v>
      </c>
      <c r="S133" s="57">
        <v>3120.1885888450697</v>
      </c>
      <c r="T133" s="57">
        <v>183.23328943868231</v>
      </c>
      <c r="U133" s="58">
        <v>1964.1752854624478</v>
      </c>
      <c r="V133" s="58">
        <v>0.18127561437413925</v>
      </c>
      <c r="W133" s="58">
        <v>952.10352208396182</v>
      </c>
      <c r="X133" s="58">
        <v>0</v>
      </c>
      <c r="Y133" s="58">
        <v>0</v>
      </c>
      <c r="Z133" s="58">
        <v>0</v>
      </c>
      <c r="AA133" s="58">
        <v>41957.643365655393</v>
      </c>
      <c r="AB133" s="58">
        <v>5.9265636381610687</v>
      </c>
      <c r="AC133" s="58">
        <v>181.55596584595688</v>
      </c>
      <c r="AD133" s="59">
        <f t="shared" si="24"/>
        <v>7219.294873145669</v>
      </c>
      <c r="AE133" s="59">
        <f t="shared" si="24"/>
        <v>19.587331058053437</v>
      </c>
      <c r="AF133" s="59">
        <f t="shared" si="24"/>
        <v>2180.4503312257766</v>
      </c>
      <c r="AG133" s="59">
        <f t="shared" si="23"/>
        <v>0</v>
      </c>
      <c r="AH133" s="59">
        <f t="shared" si="23"/>
        <v>0</v>
      </c>
      <c r="AI133" s="59">
        <f t="shared" si="23"/>
        <v>0</v>
      </c>
      <c r="AJ133" s="59">
        <f t="shared" si="22"/>
        <v>87214.581540151179</v>
      </c>
      <c r="AK133" s="59">
        <f t="shared" si="22"/>
        <v>3126.1151524832308</v>
      </c>
      <c r="AL133" s="59">
        <f t="shared" si="22"/>
        <v>364.78925528463918</v>
      </c>
      <c r="AM133" s="11">
        <v>0</v>
      </c>
      <c r="AN133" s="11">
        <v>0</v>
      </c>
      <c r="AO133" s="11">
        <v>323.46606580414027</v>
      </c>
      <c r="AP133" s="11">
        <v>0</v>
      </c>
      <c r="AQ133" s="11">
        <v>0</v>
      </c>
      <c r="AR133" s="11">
        <v>0</v>
      </c>
      <c r="AS133" s="11">
        <v>7335.467088236097</v>
      </c>
      <c r="AT133" s="11">
        <v>0</v>
      </c>
      <c r="AU133" s="11">
        <v>0</v>
      </c>
      <c r="AV133" s="11">
        <v>0</v>
      </c>
      <c r="AW133" s="11">
        <v>0</v>
      </c>
      <c r="AX133" s="11">
        <v>0</v>
      </c>
      <c r="AY133" s="11">
        <v>23.445934195859689</v>
      </c>
      <c r="AZ133" s="11">
        <v>0</v>
      </c>
      <c r="BA133" s="11">
        <v>0</v>
      </c>
      <c r="BB133" s="11">
        <v>0</v>
      </c>
      <c r="BC133" s="11">
        <v>531.69991176390226</v>
      </c>
      <c r="BD133" s="11">
        <v>0</v>
      </c>
      <c r="BE133" s="11">
        <v>0</v>
      </c>
      <c r="BF133" s="11">
        <v>0</v>
      </c>
      <c r="BG133" s="11">
        <v>0</v>
      </c>
      <c r="BH133" s="11">
        <v>0</v>
      </c>
      <c r="BI133" s="11">
        <v>0</v>
      </c>
      <c r="BJ133" s="11">
        <v>0</v>
      </c>
      <c r="BK133" s="11">
        <v>0</v>
      </c>
      <c r="BL133" s="11">
        <v>0</v>
      </c>
      <c r="BM133" s="11">
        <v>534.23586701201293</v>
      </c>
      <c r="BN133" s="11">
        <v>0</v>
      </c>
      <c r="BO133" s="11">
        <v>0</v>
      </c>
      <c r="BP133" s="11">
        <v>0</v>
      </c>
      <c r="BQ133" s="11">
        <v>0</v>
      </c>
      <c r="BR133" s="11">
        <v>0</v>
      </c>
      <c r="BS133" s="11">
        <v>0</v>
      </c>
      <c r="BT133" s="11">
        <v>0</v>
      </c>
      <c r="BU133" s="11">
        <v>0</v>
      </c>
      <c r="BV133" s="11">
        <v>0</v>
      </c>
      <c r="BW133" s="11">
        <v>283.78997298798691</v>
      </c>
      <c r="BX133" s="11">
        <v>0</v>
      </c>
      <c r="BY133" s="11">
        <v>0</v>
      </c>
      <c r="BZ133" s="11">
        <v>0</v>
      </c>
      <c r="CA133" s="11">
        <v>0</v>
      </c>
      <c r="CB133" s="11">
        <v>0</v>
      </c>
      <c r="CC133" s="11">
        <v>848.38574848264943</v>
      </c>
      <c r="CD133" s="11">
        <v>0</v>
      </c>
      <c r="CE133" s="11">
        <v>0</v>
      </c>
      <c r="CF133" s="11">
        <v>0</v>
      </c>
      <c r="CG133" s="11">
        <v>35952.66737421992</v>
      </c>
      <c r="CH133" s="11">
        <v>0</v>
      </c>
      <c r="CI133" s="11">
        <v>0</v>
      </c>
      <c r="CJ133" s="11">
        <v>0</v>
      </c>
      <c r="CK133" s="11">
        <v>0</v>
      </c>
      <c r="CL133" s="11">
        <v>0</v>
      </c>
      <c r="CM133" s="11">
        <v>910.52554151735058</v>
      </c>
      <c r="CN133" s="11">
        <v>0</v>
      </c>
      <c r="CO133" s="11">
        <v>0</v>
      </c>
      <c r="CP133" s="11">
        <v>0</v>
      </c>
      <c r="CQ133" s="11">
        <v>38586.011125780082</v>
      </c>
      <c r="CR133" s="11">
        <v>0</v>
      </c>
      <c r="CS133" s="11">
        <v>0</v>
      </c>
      <c r="CT133" s="11">
        <v>0</v>
      </c>
      <c r="CU133" s="11">
        <v>0</v>
      </c>
      <c r="CV133" s="11">
        <v>0</v>
      </c>
      <c r="CW133" s="11">
        <v>0</v>
      </c>
      <c r="CX133" s="11">
        <v>0</v>
      </c>
      <c r="CY133" s="11">
        <v>0</v>
      </c>
      <c r="CZ133" s="11">
        <v>0</v>
      </c>
      <c r="DA133" s="11">
        <v>31.786134520476004</v>
      </c>
      <c r="DB133" s="11">
        <v>0</v>
      </c>
      <c r="DC133" s="11">
        <v>0</v>
      </c>
      <c r="DD133" s="11">
        <v>0</v>
      </c>
      <c r="DE133" s="11">
        <v>0</v>
      </c>
      <c r="DF133" s="11">
        <v>0</v>
      </c>
      <c r="DG133" s="11">
        <v>0</v>
      </c>
      <c r="DH133" s="11">
        <v>0</v>
      </c>
      <c r="DI133" s="11">
        <v>0</v>
      </c>
      <c r="DJ133" s="11">
        <v>0</v>
      </c>
      <c r="DK133" s="11">
        <v>968.21386547952386</v>
      </c>
      <c r="DL133" s="11">
        <v>0</v>
      </c>
      <c r="DM133" s="11">
        <v>0</v>
      </c>
      <c r="DN133" s="11">
        <v>0</v>
      </c>
      <c r="DO133" s="11">
        <v>0</v>
      </c>
      <c r="DP133" s="11">
        <v>0</v>
      </c>
      <c r="DQ133" s="11">
        <v>19.1748616611352</v>
      </c>
      <c r="DR133" s="11">
        <v>0</v>
      </c>
      <c r="DS133" s="11">
        <v>0</v>
      </c>
      <c r="DT133" s="11">
        <v>0</v>
      </c>
      <c r="DU133" s="11">
        <v>0</v>
      </c>
      <c r="DV133" s="11">
        <v>0</v>
      </c>
      <c r="DW133" s="11">
        <v>0</v>
      </c>
      <c r="DX133" s="11">
        <v>0</v>
      </c>
      <c r="DY133" s="11">
        <v>0</v>
      </c>
      <c r="DZ133" s="11">
        <v>0</v>
      </c>
      <c r="EA133" s="11">
        <v>11.264179067792355</v>
      </c>
      <c r="EB133" s="11">
        <v>0</v>
      </c>
      <c r="EC133" s="11">
        <v>0</v>
      </c>
      <c r="ED133" s="11">
        <v>0</v>
      </c>
      <c r="EE133" s="11">
        <v>0</v>
      </c>
      <c r="EF133" s="11">
        <v>0</v>
      </c>
      <c r="EG133" s="11">
        <v>0</v>
      </c>
      <c r="EH133" s="11">
        <v>0</v>
      </c>
      <c r="EI133" s="11">
        <v>0</v>
      </c>
      <c r="EJ133" s="11">
        <v>0</v>
      </c>
      <c r="EK133" s="11">
        <v>0</v>
      </c>
      <c r="EL133" s="11">
        <v>0</v>
      </c>
      <c r="EM133" s="11">
        <v>0</v>
      </c>
      <c r="EN133" s="11">
        <v>0</v>
      </c>
      <c r="EO133" s="11">
        <v>0</v>
      </c>
      <c r="EP133" s="11">
        <v>0</v>
      </c>
      <c r="EQ133" s="11">
        <v>0</v>
      </c>
      <c r="ER133" s="11">
        <v>0</v>
      </c>
      <c r="ES133" s="11">
        <v>0</v>
      </c>
      <c r="ET133" s="11">
        <v>0</v>
      </c>
      <c r="EU133" s="11">
        <v>0</v>
      </c>
      <c r="EV133" s="11">
        <v>0</v>
      </c>
      <c r="EW133" s="11">
        <v>0</v>
      </c>
      <c r="EX133" s="11">
        <v>0</v>
      </c>
      <c r="EY133" s="11">
        <v>0</v>
      </c>
      <c r="EZ133" s="11">
        <v>0</v>
      </c>
      <c r="FA133" s="11">
        <v>0</v>
      </c>
      <c r="FB133" s="11">
        <v>0</v>
      </c>
      <c r="FC133" s="11">
        <v>0</v>
      </c>
      <c r="FD133" s="11">
        <v>0</v>
      </c>
      <c r="FE133" s="11">
        <v>0</v>
      </c>
      <c r="FF133" s="11">
        <v>0</v>
      </c>
      <c r="FG133" s="11">
        <v>0</v>
      </c>
      <c r="FH133" s="11">
        <v>0</v>
      </c>
      <c r="FI133" s="11">
        <v>0</v>
      </c>
      <c r="FJ133" s="11">
        <v>0</v>
      </c>
      <c r="FK133" s="11">
        <v>74.187950000000001</v>
      </c>
      <c r="FL133" s="11">
        <v>0</v>
      </c>
      <c r="FM133" s="11">
        <v>0</v>
      </c>
      <c r="FN133" s="11">
        <v>0</v>
      </c>
      <c r="FO133" s="11">
        <v>0</v>
      </c>
      <c r="FP133" s="11">
        <v>0</v>
      </c>
      <c r="FQ133" s="11">
        <v>0</v>
      </c>
      <c r="FR133" s="11">
        <v>0</v>
      </c>
      <c r="FS133" s="11">
        <v>0</v>
      </c>
      <c r="FT133" s="11">
        <v>0</v>
      </c>
      <c r="FU133" s="11">
        <v>0</v>
      </c>
      <c r="FV133" s="11">
        <v>0</v>
      </c>
      <c r="FW133" s="11">
        <v>0</v>
      </c>
      <c r="FX133" s="11">
        <v>0</v>
      </c>
      <c r="FY133" s="11">
        <v>0</v>
      </c>
      <c r="FZ133" s="11">
        <v>0</v>
      </c>
      <c r="GA133" s="11">
        <v>0</v>
      </c>
      <c r="GB133" s="11">
        <v>0</v>
      </c>
      <c r="GC133" s="11">
        <v>0</v>
      </c>
      <c r="GD133" s="11">
        <v>0</v>
      </c>
      <c r="GE133" s="11">
        <v>0</v>
      </c>
      <c r="GF133" s="11">
        <v>0</v>
      </c>
      <c r="GG133" s="11">
        <v>0</v>
      </c>
      <c r="GH133" s="11">
        <v>0</v>
      </c>
      <c r="GI133" s="11">
        <v>0</v>
      </c>
      <c r="GJ133" s="11">
        <v>0</v>
      </c>
      <c r="GK133" s="11">
        <v>0</v>
      </c>
      <c r="GL133" s="11">
        <v>0</v>
      </c>
      <c r="GM133" s="11">
        <v>0</v>
      </c>
      <c r="GN133" s="11">
        <v>0</v>
      </c>
      <c r="GO133" s="11">
        <v>0</v>
      </c>
      <c r="GP133" s="11">
        <v>0</v>
      </c>
      <c r="GQ133" s="11">
        <v>211.64699999999999</v>
      </c>
      <c r="GR133" s="11">
        <v>0</v>
      </c>
      <c r="GS133" s="11">
        <v>0</v>
      </c>
      <c r="GT133" s="11">
        <v>0</v>
      </c>
      <c r="GU133" s="11">
        <v>0</v>
      </c>
      <c r="GV133" s="11">
        <v>0</v>
      </c>
      <c r="GW133" s="11">
        <v>0</v>
      </c>
      <c r="GX133" s="11">
        <v>2081.5790000000002</v>
      </c>
      <c r="GY133" s="11">
        <v>0</v>
      </c>
      <c r="GZ133" s="11">
        <v>0</v>
      </c>
      <c r="HA133" s="11">
        <v>0</v>
      </c>
      <c r="HB133" s="11">
        <v>0</v>
      </c>
      <c r="HC133" s="11">
        <v>0</v>
      </c>
      <c r="HD133" s="11">
        <v>0</v>
      </c>
      <c r="HE133" s="11">
        <v>0</v>
      </c>
      <c r="HF133" s="11">
        <v>0</v>
      </c>
      <c r="HG133" s="11">
        <v>0</v>
      </c>
      <c r="HH133" s="11">
        <v>-8.828977233032392E-3</v>
      </c>
      <c r="HI133" s="11">
        <v>0</v>
      </c>
      <c r="HJ133" s="11">
        <v>0</v>
      </c>
      <c r="HK133" s="11">
        <v>0</v>
      </c>
      <c r="HL133" s="11">
        <v>0</v>
      </c>
      <c r="HM133" s="11">
        <v>0</v>
      </c>
      <c r="HN133" s="11">
        <v>0</v>
      </c>
      <c r="HO133" s="11">
        <v>0</v>
      </c>
      <c r="HP133" s="11">
        <v>0</v>
      </c>
      <c r="HQ133" s="11">
        <v>0</v>
      </c>
      <c r="HR133" s="11">
        <v>-1.0270423319114939E-3</v>
      </c>
      <c r="HS133" s="11">
        <v>0</v>
      </c>
      <c r="HT133" s="11">
        <v>0</v>
      </c>
      <c r="HU133" s="11">
        <v>0</v>
      </c>
      <c r="HV133" s="11">
        <v>0</v>
      </c>
      <c r="HW133" s="11">
        <v>0</v>
      </c>
      <c r="HX133" s="11">
        <v>0</v>
      </c>
      <c r="HY133" s="11">
        <v>0</v>
      </c>
      <c r="HZ133" s="11">
        <v>0</v>
      </c>
      <c r="IA133" s="11">
        <v>0</v>
      </c>
      <c r="IB133" s="11">
        <v>519.6</v>
      </c>
      <c r="IC133" s="11">
        <v>88.384</v>
      </c>
      <c r="ID133" s="11">
        <v>0</v>
      </c>
      <c r="IE133" s="11">
        <v>0</v>
      </c>
      <c r="IF133" s="11">
        <v>0</v>
      </c>
      <c r="IG133" s="11">
        <v>0</v>
      </c>
      <c r="IH133" s="11">
        <v>0</v>
      </c>
      <c r="II133" s="11">
        <v>0</v>
      </c>
      <c r="IJ133" s="11">
        <v>0</v>
      </c>
      <c r="IK133" s="11">
        <v>0</v>
      </c>
      <c r="IL133" s="11">
        <v>0</v>
      </c>
      <c r="IM133" s="11">
        <v>0</v>
      </c>
      <c r="IN133" s="11">
        <v>0</v>
      </c>
      <c r="IO133" s="11">
        <v>0</v>
      </c>
      <c r="IP133" s="11">
        <v>0</v>
      </c>
      <c r="IQ133" s="11">
        <v>0</v>
      </c>
      <c r="IR133" s="11">
        <v>0</v>
      </c>
      <c r="IS133" s="11">
        <v>0</v>
      </c>
      <c r="IT133" s="11">
        <v>0</v>
      </c>
      <c r="IU133" s="11">
        <v>0</v>
      </c>
      <c r="IV133" s="11">
        <v>0</v>
      </c>
      <c r="IW133" s="11">
        <v>0</v>
      </c>
      <c r="IX133" s="11">
        <v>0</v>
      </c>
      <c r="IY133" s="11">
        <v>0</v>
      </c>
      <c r="IZ133" s="11">
        <v>0</v>
      </c>
      <c r="JA133" s="11">
        <v>0</v>
      </c>
      <c r="JB133" s="11">
        <v>0</v>
      </c>
      <c r="JC133" s="11">
        <v>0</v>
      </c>
      <c r="JD133" s="11">
        <v>0</v>
      </c>
      <c r="JE133" s="11">
        <v>0</v>
      </c>
      <c r="JF133" s="11">
        <v>79.999988415824347</v>
      </c>
      <c r="JG133" s="11">
        <v>0</v>
      </c>
      <c r="JH133" s="11">
        <v>0</v>
      </c>
      <c r="JI133" s="11">
        <v>0</v>
      </c>
      <c r="JJ133" s="11">
        <v>0</v>
      </c>
      <c r="JK133" s="11">
        <v>0</v>
      </c>
      <c r="JL133" s="11">
        <v>0</v>
      </c>
      <c r="JM133" s="11">
        <v>0</v>
      </c>
      <c r="JN133" s="11">
        <v>0</v>
      </c>
      <c r="JO133" s="11">
        <v>0</v>
      </c>
      <c r="JP133" s="11">
        <v>0</v>
      </c>
      <c r="JQ133" s="11">
        <v>0</v>
      </c>
      <c r="JR133" s="11">
        <v>0</v>
      </c>
      <c r="JS133" s="11">
        <v>0</v>
      </c>
      <c r="JT133" s="11">
        <v>0</v>
      </c>
      <c r="JU133" s="11">
        <v>0</v>
      </c>
      <c r="JV133" s="11">
        <v>0</v>
      </c>
      <c r="JW133" s="11">
        <v>0</v>
      </c>
      <c r="JX133" s="11">
        <v>0</v>
      </c>
      <c r="JY133" s="11">
        <v>0</v>
      </c>
      <c r="JZ133" s="11">
        <v>0</v>
      </c>
      <c r="KA133" s="11">
        <v>0</v>
      </c>
      <c r="KB133" s="11">
        <v>0</v>
      </c>
      <c r="KC133" s="11">
        <v>0</v>
      </c>
      <c r="KD133" s="11">
        <v>0</v>
      </c>
      <c r="KE133" s="11">
        <v>0</v>
      </c>
      <c r="KF133" s="11">
        <v>0</v>
      </c>
      <c r="KG133" s="11">
        <v>0</v>
      </c>
      <c r="KH133" s="11">
        <v>0</v>
      </c>
      <c r="KI133" s="11">
        <v>0</v>
      </c>
      <c r="KJ133" s="11">
        <v>0</v>
      </c>
      <c r="KK133" s="11">
        <v>0</v>
      </c>
      <c r="KL133" s="11">
        <v>0</v>
      </c>
      <c r="KM133" s="11">
        <v>0</v>
      </c>
      <c r="KN133" s="11">
        <v>0</v>
      </c>
      <c r="KO133" s="11">
        <v>0</v>
      </c>
      <c r="KP133" s="11">
        <v>0</v>
      </c>
      <c r="KQ133" s="11">
        <v>0</v>
      </c>
      <c r="KR133" s="11">
        <v>0</v>
      </c>
      <c r="KS133" s="11">
        <v>0</v>
      </c>
      <c r="KT133" s="11">
        <v>0</v>
      </c>
      <c r="KU133" s="11">
        <v>0</v>
      </c>
      <c r="KV133" s="11">
        <v>0</v>
      </c>
      <c r="KW133" s="11">
        <v>0</v>
      </c>
      <c r="KX133" s="11">
        <v>0</v>
      </c>
      <c r="KY133" s="11">
        <v>0</v>
      </c>
      <c r="KZ133" s="11">
        <v>0</v>
      </c>
      <c r="LA133" s="11">
        <v>0</v>
      </c>
      <c r="LB133" s="11">
        <v>0</v>
      </c>
      <c r="LC133" s="11">
        <v>0</v>
      </c>
      <c r="LD133" s="11">
        <v>0</v>
      </c>
      <c r="LE133" s="11">
        <v>0</v>
      </c>
      <c r="LF133" s="11">
        <v>0</v>
      </c>
      <c r="LG133" s="11">
        <v>0</v>
      </c>
      <c r="LH133" s="11">
        <v>0</v>
      </c>
      <c r="LI133" s="11">
        <v>0</v>
      </c>
      <c r="LJ133" s="11">
        <v>0</v>
      </c>
      <c r="LK133" s="11">
        <v>0</v>
      </c>
      <c r="LL133" s="11">
        <v>0</v>
      </c>
      <c r="LM133" s="11">
        <v>0</v>
      </c>
      <c r="LN133" s="11">
        <v>0</v>
      </c>
      <c r="LO133" s="11">
        <v>0</v>
      </c>
      <c r="LP133" s="11">
        <v>0</v>
      </c>
      <c r="LQ133" s="11">
        <v>0</v>
      </c>
      <c r="LR133" s="11">
        <v>0</v>
      </c>
      <c r="LS133" s="11">
        <v>0</v>
      </c>
      <c r="LT133" s="11">
        <v>0</v>
      </c>
      <c r="LU133" s="11">
        <v>0</v>
      </c>
      <c r="LV133" s="11">
        <v>0</v>
      </c>
      <c r="LW133" s="11">
        <v>0</v>
      </c>
      <c r="LX133" s="11">
        <v>0</v>
      </c>
      <c r="LY133" s="11">
        <v>0</v>
      </c>
      <c r="LZ133" s="11">
        <v>0</v>
      </c>
      <c r="MA133" s="11">
        <v>0</v>
      </c>
      <c r="MB133" s="11">
        <v>18.420999999999999</v>
      </c>
      <c r="MC133" s="11">
        <v>0</v>
      </c>
      <c r="MD133" s="11">
        <v>0</v>
      </c>
      <c r="ME133" s="11">
        <v>0</v>
      </c>
      <c r="MF133" s="11">
        <v>0</v>
      </c>
      <c r="MG133" s="11">
        <v>0</v>
      </c>
      <c r="MH133" s="11">
        <v>0</v>
      </c>
      <c r="MI133" s="11">
        <v>0</v>
      </c>
      <c r="MJ133" s="11">
        <v>0</v>
      </c>
      <c r="MK133" s="11">
        <v>0</v>
      </c>
      <c r="ML133" s="11">
        <v>0</v>
      </c>
      <c r="MM133" s="11">
        <v>0</v>
      </c>
      <c r="MN133" s="11">
        <v>0</v>
      </c>
      <c r="MO133" s="11">
        <v>0</v>
      </c>
      <c r="MP133" s="11">
        <v>0</v>
      </c>
      <c r="MQ133" s="11">
        <v>0</v>
      </c>
      <c r="MR133" s="11">
        <v>0</v>
      </c>
      <c r="MS133" s="11">
        <v>0</v>
      </c>
      <c r="MT133" s="11">
        <v>0</v>
      </c>
      <c r="MU133" s="11">
        <v>0</v>
      </c>
      <c r="MV133" s="11">
        <v>0</v>
      </c>
      <c r="MW133" s="11">
        <v>0</v>
      </c>
      <c r="MX133" s="11">
        <v>0</v>
      </c>
      <c r="MY133" s="11">
        <v>0</v>
      </c>
      <c r="MZ133" s="11">
        <v>0</v>
      </c>
      <c r="NA133" s="11">
        <v>0</v>
      </c>
      <c r="NB133" s="11">
        <v>0</v>
      </c>
      <c r="NC133" s="11">
        <v>0</v>
      </c>
      <c r="ND133" s="11">
        <v>0</v>
      </c>
      <c r="NE133" s="11">
        <v>0</v>
      </c>
      <c r="NF133" s="11">
        <v>0</v>
      </c>
      <c r="NG133" s="11">
        <v>0</v>
      </c>
      <c r="NH133" s="11">
        <v>0</v>
      </c>
      <c r="NI133" s="11">
        <v>0</v>
      </c>
      <c r="NJ133" s="11">
        <v>0</v>
      </c>
      <c r="NK133" s="11">
        <v>0</v>
      </c>
      <c r="NL133" s="11">
        <v>0</v>
      </c>
      <c r="NM133" s="11">
        <v>0</v>
      </c>
      <c r="NN133" s="11">
        <v>0</v>
      </c>
      <c r="NO133" s="11">
        <v>0</v>
      </c>
      <c r="NP133" s="11">
        <v>0</v>
      </c>
      <c r="NQ133" s="11">
        <v>0</v>
      </c>
      <c r="NR133" s="11">
        <v>0</v>
      </c>
      <c r="NS133" s="11">
        <v>0</v>
      </c>
      <c r="NT133" s="11">
        <v>0</v>
      </c>
      <c r="NU133" s="11">
        <v>0</v>
      </c>
      <c r="NV133" s="11">
        <v>0</v>
      </c>
      <c r="NW133" s="11">
        <v>0</v>
      </c>
      <c r="NX133" s="11">
        <v>0</v>
      </c>
      <c r="NY133" s="11">
        <v>0</v>
      </c>
      <c r="NZ133" s="11">
        <v>0</v>
      </c>
      <c r="OA133" s="11">
        <v>0</v>
      </c>
      <c r="OB133" s="11">
        <v>0</v>
      </c>
      <c r="OC133" s="11">
        <v>0</v>
      </c>
      <c r="OD133" s="11">
        <v>0</v>
      </c>
      <c r="OE133" s="11">
        <v>0</v>
      </c>
      <c r="OF133" s="11">
        <v>0</v>
      </c>
      <c r="OG133" s="11">
        <v>0</v>
      </c>
      <c r="OH133" s="11">
        <v>1866.4998132526143</v>
      </c>
      <c r="OI133" s="11">
        <v>0</v>
      </c>
      <c r="OJ133" s="11">
        <v>0</v>
      </c>
      <c r="OK133" s="11">
        <v>0</v>
      </c>
      <c r="OL133" s="11">
        <v>0</v>
      </c>
      <c r="OM133" s="11">
        <v>0</v>
      </c>
      <c r="ON133" s="11">
        <v>0</v>
      </c>
      <c r="OO133" s="11">
        <v>4.8854499204242714</v>
      </c>
      <c r="OP133" s="11">
        <v>0</v>
      </c>
      <c r="OQ133" s="11">
        <v>0</v>
      </c>
      <c r="OR133" s="11">
        <v>1159.8402975994334</v>
      </c>
      <c r="OS133" s="11">
        <v>0</v>
      </c>
      <c r="OT133" s="11">
        <v>0</v>
      </c>
      <c r="OU133" s="11">
        <v>0</v>
      </c>
      <c r="OV133" s="11">
        <v>0</v>
      </c>
      <c r="OW133" s="11">
        <v>0</v>
      </c>
      <c r="OX133" s="11">
        <v>0</v>
      </c>
      <c r="OY133" s="11">
        <v>3.0358115491786153</v>
      </c>
      <c r="OZ133" s="11">
        <v>0</v>
      </c>
      <c r="PA133" s="11">
        <v>0</v>
      </c>
      <c r="PB133" s="11">
        <v>872.4234798813394</v>
      </c>
      <c r="PC133" s="11">
        <v>0.98505544367929643</v>
      </c>
      <c r="PD133" s="11">
        <v>37.320133193889575</v>
      </c>
      <c r="PE133" s="11">
        <v>0</v>
      </c>
      <c r="PF133" s="11">
        <v>0</v>
      </c>
      <c r="PG133" s="11">
        <v>0</v>
      </c>
      <c r="PH133" s="11">
        <v>0</v>
      </c>
      <c r="PI133" s="11">
        <v>0</v>
      </c>
      <c r="PJ133" s="11">
        <v>0</v>
      </c>
      <c r="PK133" s="11">
        <v>0</v>
      </c>
      <c r="PL133" s="11">
        <v>160.54842732426212</v>
      </c>
      <c r="PM133" s="11">
        <v>0.18127561437413925</v>
      </c>
      <c r="PN133" s="11">
        <v>6.8678673029592341</v>
      </c>
      <c r="PO133" s="11">
        <v>0</v>
      </c>
      <c r="PP133" s="11">
        <v>0</v>
      </c>
      <c r="PQ133" s="11">
        <v>0</v>
      </c>
      <c r="PR133" s="11">
        <v>0</v>
      </c>
      <c r="PS133" s="11">
        <v>0</v>
      </c>
      <c r="PT133" s="11">
        <v>0</v>
      </c>
      <c r="PU133" s="11">
        <v>0</v>
      </c>
      <c r="PV133" s="11">
        <v>790.03861255229299</v>
      </c>
      <c r="PW133" s="11">
        <v>0</v>
      </c>
      <c r="PX133" s="11">
        <v>0</v>
      </c>
      <c r="PY133" s="11">
        <v>0</v>
      </c>
      <c r="PZ133" s="11">
        <v>0</v>
      </c>
      <c r="QA133" s="11">
        <v>0</v>
      </c>
      <c r="QB133" s="11">
        <v>0</v>
      </c>
      <c r="QC133" s="11">
        <v>0</v>
      </c>
      <c r="QD133" s="11">
        <v>0</v>
      </c>
      <c r="QE133" s="11">
        <v>0</v>
      </c>
      <c r="QF133" s="11">
        <v>115.53957608340161</v>
      </c>
      <c r="QG133" s="11">
        <v>0</v>
      </c>
      <c r="QH133" s="11">
        <v>0</v>
      </c>
      <c r="QI133" s="11">
        <v>0</v>
      </c>
      <c r="QJ133" s="11">
        <v>0</v>
      </c>
      <c r="QK133" s="11">
        <v>0</v>
      </c>
      <c r="QL133" s="11">
        <v>0</v>
      </c>
      <c r="QM133" s="11">
        <v>0</v>
      </c>
      <c r="QN133" s="11">
        <v>0</v>
      </c>
      <c r="QO133" s="11">
        <v>0</v>
      </c>
      <c r="QP133" s="11">
        <v>622.25825838499941</v>
      </c>
      <c r="QQ133" s="11">
        <v>0</v>
      </c>
      <c r="QR133" s="11">
        <v>0</v>
      </c>
      <c r="QS133" s="11">
        <v>0</v>
      </c>
      <c r="QT133" s="11">
        <v>0</v>
      </c>
      <c r="QU133" s="11">
        <v>0</v>
      </c>
      <c r="QV133" s="11">
        <v>0</v>
      </c>
      <c r="QW133" s="11">
        <v>101.21584202861902</v>
      </c>
      <c r="QX133" s="11">
        <v>0</v>
      </c>
      <c r="QY133" s="11">
        <v>0</v>
      </c>
      <c r="QZ133" s="11">
        <v>17.778179876001708</v>
      </c>
      <c r="RA133" s="11">
        <v>0</v>
      </c>
      <c r="RB133" s="11">
        <v>0</v>
      </c>
      <c r="RC133" s="11">
        <v>0</v>
      </c>
      <c r="RD133" s="11">
        <v>0</v>
      </c>
      <c r="RE133" s="11">
        <v>0</v>
      </c>
      <c r="RF133" s="11">
        <v>0</v>
      </c>
      <c r="RG133" s="11">
        <v>2.8917791313143644</v>
      </c>
      <c r="RH133" s="11">
        <v>0</v>
      </c>
      <c r="RI133" s="11">
        <v>0</v>
      </c>
      <c r="RJ133" s="11">
        <v>324.84108967082858</v>
      </c>
      <c r="RK133" s="11">
        <v>0</v>
      </c>
      <c r="RL133" s="11">
        <v>0</v>
      </c>
      <c r="RM133" s="11">
        <v>0</v>
      </c>
      <c r="RN133" s="11">
        <v>0</v>
      </c>
      <c r="RO133" s="11">
        <v>0</v>
      </c>
      <c r="RP133" s="11">
        <v>0</v>
      </c>
      <c r="RQ133" s="11">
        <v>332.91713745743476</v>
      </c>
      <c r="RR133" s="11">
        <v>0</v>
      </c>
      <c r="RS133" s="11">
        <v>0</v>
      </c>
      <c r="RT133" s="11">
        <v>371.79524061815022</v>
      </c>
      <c r="RU133" s="11">
        <v>0</v>
      </c>
      <c r="RV133" s="11">
        <v>0</v>
      </c>
      <c r="RW133" s="11">
        <v>0</v>
      </c>
      <c r="RX133" s="11">
        <v>0</v>
      </c>
      <c r="RY133" s="11">
        <v>0</v>
      </c>
      <c r="RZ133" s="11">
        <v>1402.7817105072722</v>
      </c>
      <c r="SA133" s="11">
        <v>0</v>
      </c>
      <c r="SB133" s="11">
        <v>94.849289438682305</v>
      </c>
      <c r="SC133" s="11">
        <v>0</v>
      </c>
      <c r="SD133" s="11">
        <v>420.86680377239389</v>
      </c>
      <c r="SE133" s="11">
        <v>0</v>
      </c>
      <c r="SF133" s="11">
        <v>0</v>
      </c>
      <c r="SG133" s="11">
        <v>0</v>
      </c>
      <c r="SH133" s="11">
        <v>0</v>
      </c>
      <c r="SI133" s="11">
        <v>0</v>
      </c>
      <c r="SJ133" s="11">
        <v>1587.9284896438937</v>
      </c>
      <c r="SK133" s="11">
        <v>0</v>
      </c>
      <c r="SL133" s="11">
        <v>107.36801584595688</v>
      </c>
      <c r="SM133" s="11">
        <v>0</v>
      </c>
      <c r="SN133" s="11">
        <v>0</v>
      </c>
      <c r="SO133" s="11">
        <v>0</v>
      </c>
      <c r="SP133" s="11">
        <v>0</v>
      </c>
      <c r="SQ133" s="11">
        <v>0</v>
      </c>
      <c r="SR133" s="11">
        <v>0</v>
      </c>
      <c r="SS133" s="11">
        <v>0</v>
      </c>
      <c r="ST133" s="11">
        <v>0</v>
      </c>
      <c r="SU133" s="11">
        <v>0</v>
      </c>
      <c r="SV133" s="11">
        <v>0</v>
      </c>
      <c r="SW133" s="11">
        <v>0</v>
      </c>
      <c r="SX133" s="11">
        <v>144.89964271406453</v>
      </c>
      <c r="SY133" s="11">
        <v>0</v>
      </c>
      <c r="SZ133" s="11">
        <v>0</v>
      </c>
      <c r="TA133" s="11">
        <v>0</v>
      </c>
      <c r="TB133" s="11">
        <v>0</v>
      </c>
      <c r="TC133" s="11">
        <v>0</v>
      </c>
      <c r="TD133" s="11">
        <v>0</v>
      </c>
      <c r="TE133" s="11">
        <v>0</v>
      </c>
      <c r="TF133" s="11">
        <v>0</v>
      </c>
      <c r="TG133" s="11">
        <v>0</v>
      </c>
      <c r="TH133" s="11">
        <v>2.1012105110833428</v>
      </c>
      <c r="TI133" s="11">
        <v>0</v>
      </c>
      <c r="TJ133" s="11">
        <v>0</v>
      </c>
      <c r="TK133" s="11">
        <v>0</v>
      </c>
      <c r="TL133" s="11">
        <v>0</v>
      </c>
      <c r="TM133" s="11">
        <v>0</v>
      </c>
      <c r="TN133" s="11">
        <v>0</v>
      </c>
      <c r="TO133" s="11">
        <v>0</v>
      </c>
      <c r="TP133" s="11">
        <v>0</v>
      </c>
      <c r="TQ133" s="11">
        <v>0</v>
      </c>
      <c r="TR133" s="11">
        <v>0</v>
      </c>
      <c r="TS133" s="11">
        <v>0</v>
      </c>
      <c r="TT133" s="11">
        <v>0</v>
      </c>
      <c r="TU133" s="11">
        <v>0</v>
      </c>
      <c r="TV133" s="11">
        <v>0</v>
      </c>
      <c r="TW133" s="11">
        <v>0</v>
      </c>
      <c r="TX133" s="11">
        <v>0</v>
      </c>
      <c r="TY133" s="11">
        <v>0</v>
      </c>
      <c r="TZ133" s="11">
        <v>0</v>
      </c>
      <c r="UA133" s="11">
        <v>0</v>
      </c>
      <c r="UB133" s="11">
        <v>0</v>
      </c>
      <c r="UC133" s="11">
        <v>0</v>
      </c>
      <c r="UD133" s="11">
        <v>0</v>
      </c>
      <c r="UE133" s="11">
        <v>0</v>
      </c>
      <c r="UF133" s="11">
        <v>0</v>
      </c>
      <c r="UG133" s="11">
        <v>0</v>
      </c>
      <c r="UH133" s="11">
        <v>0</v>
      </c>
      <c r="UI133" s="11">
        <v>0</v>
      </c>
      <c r="UJ133" s="11">
        <v>0</v>
      </c>
      <c r="UK133" s="11">
        <v>0</v>
      </c>
      <c r="UL133" s="11">
        <v>0</v>
      </c>
      <c r="UM133" s="11">
        <v>0</v>
      </c>
      <c r="UN133" s="11">
        <v>0</v>
      </c>
      <c r="UO133" s="11">
        <v>0</v>
      </c>
      <c r="UP133" s="11">
        <v>0</v>
      </c>
      <c r="UQ133" s="11">
        <v>0</v>
      </c>
      <c r="UR133" s="11">
        <v>0</v>
      </c>
      <c r="US133" s="11">
        <v>0</v>
      </c>
      <c r="UT133" s="11">
        <v>0</v>
      </c>
      <c r="UU133" s="11">
        <v>0</v>
      </c>
      <c r="UV133" s="11">
        <v>0</v>
      </c>
      <c r="UW133" s="11">
        <v>0</v>
      </c>
      <c r="UX133" s="11">
        <v>0</v>
      </c>
      <c r="UY133" s="11">
        <v>0</v>
      </c>
      <c r="UZ133" s="11">
        <v>0</v>
      </c>
      <c r="VA133" s="11">
        <v>0</v>
      </c>
      <c r="VB133" s="11">
        <v>0</v>
      </c>
      <c r="VC133" s="11">
        <v>0</v>
      </c>
      <c r="VD133" s="11">
        <v>0</v>
      </c>
      <c r="VE133" s="11">
        <v>0</v>
      </c>
      <c r="VF133" s="11">
        <v>0</v>
      </c>
      <c r="VG133" s="11">
        <v>0</v>
      </c>
      <c r="VH133" s="11">
        <v>0</v>
      </c>
      <c r="VI133" s="11">
        <v>0</v>
      </c>
      <c r="VJ133" s="11">
        <v>0</v>
      </c>
      <c r="VK133" s="11">
        <v>0</v>
      </c>
      <c r="VL133" s="11">
        <v>0</v>
      </c>
      <c r="VM133" s="11">
        <v>0</v>
      </c>
      <c r="VN133" s="11">
        <v>0</v>
      </c>
      <c r="VO133" s="11">
        <v>0</v>
      </c>
      <c r="VP133" s="11">
        <v>0</v>
      </c>
      <c r="VQ133" s="11">
        <v>0</v>
      </c>
      <c r="VR133" s="11">
        <v>0</v>
      </c>
      <c r="VS133" s="11">
        <v>0</v>
      </c>
      <c r="VT133" s="11">
        <v>0</v>
      </c>
      <c r="VU133" s="11">
        <v>0</v>
      </c>
      <c r="VV133" s="11">
        <v>0</v>
      </c>
      <c r="VW133" s="11">
        <v>0</v>
      </c>
      <c r="VX133" s="11">
        <v>0</v>
      </c>
      <c r="VY133" s="11">
        <v>0</v>
      </c>
      <c r="VZ133" s="11">
        <v>0</v>
      </c>
      <c r="WA133" s="11">
        <v>0</v>
      </c>
      <c r="WB133" s="11">
        <v>0</v>
      </c>
      <c r="WC133" s="11">
        <v>0</v>
      </c>
      <c r="WD133" s="11">
        <v>0</v>
      </c>
      <c r="WE133" s="11">
        <v>0</v>
      </c>
      <c r="WF133" s="11">
        <v>0</v>
      </c>
      <c r="WG133" s="11">
        <v>0</v>
      </c>
      <c r="WH133" s="11">
        <v>0</v>
      </c>
      <c r="WI133" s="11">
        <v>0</v>
      </c>
      <c r="WJ133" s="11">
        <v>0</v>
      </c>
      <c r="WK133" s="11">
        <v>0</v>
      </c>
      <c r="WL133" s="11">
        <v>0</v>
      </c>
      <c r="WM133" s="11">
        <v>0</v>
      </c>
      <c r="WN133" s="11">
        <v>0</v>
      </c>
      <c r="WO133" s="11">
        <v>0</v>
      </c>
      <c r="WP133" s="11">
        <v>0</v>
      </c>
      <c r="WQ133" s="11">
        <v>0</v>
      </c>
      <c r="WR133" s="11">
        <v>0</v>
      </c>
      <c r="WS133" s="11">
        <v>0</v>
      </c>
      <c r="WT133" s="11">
        <v>48.615240097849835</v>
      </c>
      <c r="WU133" s="11">
        <v>0</v>
      </c>
      <c r="WV133" s="11">
        <v>0</v>
      </c>
      <c r="WW133" s="11">
        <v>0</v>
      </c>
      <c r="WX133" s="11">
        <v>0</v>
      </c>
      <c r="WY133" s="11">
        <v>0</v>
      </c>
      <c r="WZ133" s="11">
        <v>0</v>
      </c>
      <c r="XA133" s="11">
        <v>0</v>
      </c>
      <c r="XB133" s="11">
        <v>0</v>
      </c>
      <c r="XC133" s="11">
        <v>0</v>
      </c>
      <c r="XD133" s="11">
        <v>89.602000806954891</v>
      </c>
      <c r="XE133" s="11">
        <v>0</v>
      </c>
      <c r="XF133" s="11">
        <v>0</v>
      </c>
      <c r="XG133" s="11">
        <v>0</v>
      </c>
      <c r="XH133" s="11">
        <v>0</v>
      </c>
      <c r="XI133" s="11">
        <v>0</v>
      </c>
      <c r="XJ133" s="11">
        <v>0</v>
      </c>
      <c r="XK133" s="11">
        <v>0</v>
      </c>
      <c r="XL133" s="11">
        <v>0</v>
      </c>
      <c r="XM133" s="11">
        <v>0</v>
      </c>
      <c r="XN133" s="11">
        <v>0</v>
      </c>
      <c r="XO133" s="11">
        <v>0</v>
      </c>
      <c r="XP133" s="11">
        <v>0</v>
      </c>
    </row>
    <row r="134" spans="1:640">
      <c r="A134" s="6">
        <v>578</v>
      </c>
      <c r="B134" s="3" t="s">
        <v>251</v>
      </c>
      <c r="C134" s="8">
        <f t="shared" si="25"/>
        <v>104993.7679097769</v>
      </c>
      <c r="D134" s="8">
        <f t="shared" si="26"/>
        <v>478367.94444969995</v>
      </c>
      <c r="E134" s="60">
        <f t="shared" si="27"/>
        <v>583361.71235947683</v>
      </c>
      <c r="F134" s="9">
        <f t="shared" si="28"/>
        <v>250043.37116874364</v>
      </c>
      <c r="G134" s="9">
        <f t="shared" si="29"/>
        <v>385130.20433409477</v>
      </c>
      <c r="H134" s="9">
        <f t="shared" si="30"/>
        <v>635173.57550283847</v>
      </c>
      <c r="I134" s="10">
        <f t="shared" si="31"/>
        <v>355037.13907852053</v>
      </c>
      <c r="J134" s="10">
        <f t="shared" si="32"/>
        <v>863498.14878379472</v>
      </c>
      <c r="K134" s="10">
        <f t="shared" si="33"/>
        <v>1218535.2878623153</v>
      </c>
      <c r="L134" s="57">
        <v>17773.032357239139</v>
      </c>
      <c r="M134" s="57">
        <v>87220.735552537764</v>
      </c>
      <c r="N134" s="57">
        <v>0</v>
      </c>
      <c r="O134" s="57">
        <v>216666.6247300001</v>
      </c>
      <c r="P134" s="57">
        <v>85948.385490000001</v>
      </c>
      <c r="Q134" s="57">
        <v>2911.0093199999997</v>
      </c>
      <c r="R134" s="57">
        <v>-19.36683</v>
      </c>
      <c r="S134" s="57">
        <v>172862.29569681216</v>
      </c>
      <c r="T134" s="57">
        <v>-1.0039571122956046</v>
      </c>
      <c r="U134" s="58">
        <v>5923.3558318814839</v>
      </c>
      <c r="V134" s="58">
        <v>244120.01533686215</v>
      </c>
      <c r="W134" s="58">
        <v>0</v>
      </c>
      <c r="X134" s="58">
        <v>108929.32885000001</v>
      </c>
      <c r="Y134" s="58">
        <v>7662.7588399999995</v>
      </c>
      <c r="Z134" s="58">
        <v>15473</v>
      </c>
      <c r="AA134" s="58">
        <v>0</v>
      </c>
      <c r="AB134" s="58">
        <v>253095.69743698247</v>
      </c>
      <c r="AC134" s="58">
        <v>-30.580792887704391</v>
      </c>
      <c r="AD134" s="59">
        <f t="shared" si="24"/>
        <v>23696.388189120622</v>
      </c>
      <c r="AE134" s="59">
        <f t="shared" si="24"/>
        <v>331340.7508893999</v>
      </c>
      <c r="AF134" s="59">
        <f t="shared" si="24"/>
        <v>0</v>
      </c>
      <c r="AG134" s="59">
        <f t="shared" si="23"/>
        <v>325595.95358000009</v>
      </c>
      <c r="AH134" s="59">
        <f t="shared" si="23"/>
        <v>93611.144329999996</v>
      </c>
      <c r="AI134" s="59">
        <f t="shared" si="23"/>
        <v>18384.009320000001</v>
      </c>
      <c r="AJ134" s="59">
        <f t="shared" si="22"/>
        <v>-19.36683</v>
      </c>
      <c r="AK134" s="59">
        <f t="shared" si="22"/>
        <v>425957.99313379463</v>
      </c>
      <c r="AL134" s="59">
        <f t="shared" si="22"/>
        <v>-31.584749999999996</v>
      </c>
      <c r="AM134" s="11">
        <v>0</v>
      </c>
      <c r="AN134" s="11">
        <v>-18122.700284005015</v>
      </c>
      <c r="AO134" s="11">
        <v>0</v>
      </c>
      <c r="AP134" s="11">
        <v>0</v>
      </c>
      <c r="AQ134" s="11">
        <v>3869.69</v>
      </c>
      <c r="AR134" s="11">
        <v>0</v>
      </c>
      <c r="AS134" s="11">
        <v>0</v>
      </c>
      <c r="AT134" s="11">
        <v>40712.105928699559</v>
      </c>
      <c r="AU134" s="11">
        <v>0</v>
      </c>
      <c r="AV134" s="11">
        <v>0</v>
      </c>
      <c r="AW134" s="11">
        <v>0</v>
      </c>
      <c r="AX134" s="11">
        <v>-1313.5957159949812</v>
      </c>
      <c r="AY134" s="11">
        <v>0</v>
      </c>
      <c r="AZ134" s="11">
        <v>0</v>
      </c>
      <c r="BA134" s="11">
        <v>0</v>
      </c>
      <c r="BB134" s="11">
        <v>0</v>
      </c>
      <c r="BC134" s="11">
        <v>0</v>
      </c>
      <c r="BD134" s="11">
        <v>3231.4420713004388</v>
      </c>
      <c r="BE134" s="11">
        <v>0</v>
      </c>
      <c r="BF134" s="11">
        <v>0</v>
      </c>
      <c r="BG134" s="11">
        <v>0</v>
      </c>
      <c r="BH134" s="11">
        <v>35443.507925472855</v>
      </c>
      <c r="BI134" s="11">
        <v>0</v>
      </c>
      <c r="BJ134" s="11">
        <v>0</v>
      </c>
      <c r="BK134" s="11">
        <v>28846.153850000002</v>
      </c>
      <c r="BL134" s="11">
        <v>0</v>
      </c>
      <c r="BM134" s="11">
        <v>0</v>
      </c>
      <c r="BN134" s="11">
        <v>6828.7361544647392</v>
      </c>
      <c r="BO134" s="11">
        <v>0</v>
      </c>
      <c r="BP134" s="11">
        <v>0</v>
      </c>
      <c r="BQ134" s="11">
        <v>0</v>
      </c>
      <c r="BR134" s="11">
        <v>18827.848854527143</v>
      </c>
      <c r="BS134" s="11">
        <v>0</v>
      </c>
      <c r="BT134" s="11">
        <v>0</v>
      </c>
      <c r="BU134" s="11">
        <v>4190.6130299999995</v>
      </c>
      <c r="BV134" s="11">
        <v>0</v>
      </c>
      <c r="BW134" s="11">
        <v>0</v>
      </c>
      <c r="BX134" s="11">
        <v>14760.147665535254</v>
      </c>
      <c r="BY134" s="11">
        <v>0</v>
      </c>
      <c r="BZ134" s="11">
        <v>0</v>
      </c>
      <c r="CA134" s="11">
        <v>0</v>
      </c>
      <c r="CB134" s="11">
        <v>24618.915244640022</v>
      </c>
      <c r="CC134" s="11">
        <v>0</v>
      </c>
      <c r="CD134" s="11">
        <v>0</v>
      </c>
      <c r="CE134" s="11">
        <v>53232.541640000003</v>
      </c>
      <c r="CF134" s="11">
        <v>0</v>
      </c>
      <c r="CG134" s="11">
        <v>0</v>
      </c>
      <c r="CH134" s="11">
        <v>-1507.6620088220443</v>
      </c>
      <c r="CI134" s="11">
        <v>0</v>
      </c>
      <c r="CJ134" s="11">
        <v>0</v>
      </c>
      <c r="CK134" s="11">
        <v>0</v>
      </c>
      <c r="CL134" s="11">
        <v>26422.121275359979</v>
      </c>
      <c r="CM134" s="11">
        <v>0</v>
      </c>
      <c r="CN134" s="11">
        <v>0</v>
      </c>
      <c r="CO134" s="11">
        <v>0</v>
      </c>
      <c r="CP134" s="11">
        <v>0</v>
      </c>
      <c r="CQ134" s="11">
        <v>0</v>
      </c>
      <c r="CR134" s="11">
        <v>55513.45495882204</v>
      </c>
      <c r="CS134" s="11">
        <v>0</v>
      </c>
      <c r="CT134" s="11">
        <v>0</v>
      </c>
      <c r="CU134" s="11">
        <v>0</v>
      </c>
      <c r="CV134" s="11">
        <v>3061.5454027767296</v>
      </c>
      <c r="CW134" s="11">
        <v>0</v>
      </c>
      <c r="CX134" s="11">
        <v>0</v>
      </c>
      <c r="CY134" s="11">
        <v>0</v>
      </c>
      <c r="CZ134" s="11">
        <v>0</v>
      </c>
      <c r="DA134" s="11">
        <v>0</v>
      </c>
      <c r="DB134" s="11">
        <v>2017.1615101003135</v>
      </c>
      <c r="DC134" s="11">
        <v>-1.0039571122956046</v>
      </c>
      <c r="DD134" s="11">
        <v>0</v>
      </c>
      <c r="DE134" s="11">
        <v>0</v>
      </c>
      <c r="DF134" s="11">
        <v>93255.463537223259</v>
      </c>
      <c r="DG134" s="11">
        <v>0</v>
      </c>
      <c r="DH134" s="11">
        <v>0</v>
      </c>
      <c r="DI134" s="11">
        <v>0</v>
      </c>
      <c r="DJ134" s="11">
        <v>0</v>
      </c>
      <c r="DK134" s="11">
        <v>0</v>
      </c>
      <c r="DL134" s="11">
        <v>61443.260479899684</v>
      </c>
      <c r="DM134" s="11">
        <v>-30.580792887704391</v>
      </c>
      <c r="DN134" s="11">
        <v>0</v>
      </c>
      <c r="DO134" s="11">
        <v>0</v>
      </c>
      <c r="DP134" s="11">
        <v>7474.6206004761079</v>
      </c>
      <c r="DQ134" s="11">
        <v>0</v>
      </c>
      <c r="DR134" s="11">
        <v>0</v>
      </c>
      <c r="DS134" s="11">
        <v>0</v>
      </c>
      <c r="DT134" s="11">
        <v>0</v>
      </c>
      <c r="DU134" s="11">
        <v>0</v>
      </c>
      <c r="DV134" s="11">
        <v>15333.324907050614</v>
      </c>
      <c r="DW134" s="11">
        <v>0</v>
      </c>
      <c r="DX134" s="11">
        <v>0</v>
      </c>
      <c r="DY134" s="11">
        <v>0</v>
      </c>
      <c r="DZ134" s="11">
        <v>4390.9294573021652</v>
      </c>
      <c r="EA134" s="11">
        <v>0</v>
      </c>
      <c r="EB134" s="11">
        <v>0</v>
      </c>
      <c r="EC134" s="11">
        <v>0</v>
      </c>
      <c r="ED134" s="11">
        <v>0</v>
      </c>
      <c r="EE134" s="11">
        <v>0</v>
      </c>
      <c r="EF134" s="11">
        <v>9007.4870165938573</v>
      </c>
      <c r="EG134" s="11">
        <v>0</v>
      </c>
      <c r="EH134" s="11">
        <v>0</v>
      </c>
      <c r="EI134" s="11">
        <v>0</v>
      </c>
      <c r="EJ134" s="11">
        <v>609.53309999999999</v>
      </c>
      <c r="EK134" s="11">
        <v>0</v>
      </c>
      <c r="EL134" s="11">
        <v>0</v>
      </c>
      <c r="EM134" s="11">
        <v>0</v>
      </c>
      <c r="EN134" s="11">
        <v>0</v>
      </c>
      <c r="EO134" s="11">
        <v>-19.36683</v>
      </c>
      <c r="EP134" s="11">
        <v>0</v>
      </c>
      <c r="EQ134" s="11">
        <v>0</v>
      </c>
      <c r="ER134" s="11">
        <v>0</v>
      </c>
      <c r="ES134" s="11">
        <v>0</v>
      </c>
      <c r="ET134" s="11">
        <v>0</v>
      </c>
      <c r="EU134" s="11">
        <v>0</v>
      </c>
      <c r="EV134" s="11">
        <v>0</v>
      </c>
      <c r="EW134" s="11">
        <v>0</v>
      </c>
      <c r="EX134" s="11">
        <v>0</v>
      </c>
      <c r="EY134" s="11">
        <v>0</v>
      </c>
      <c r="EZ134" s="11">
        <v>33.601999999999997</v>
      </c>
      <c r="FA134" s="11">
        <v>0</v>
      </c>
      <c r="FB134" s="11">
        <v>0</v>
      </c>
      <c r="FC134" s="11">
        <v>0</v>
      </c>
      <c r="FD134" s="11">
        <v>79990.589340000006</v>
      </c>
      <c r="FE134" s="11">
        <v>0</v>
      </c>
      <c r="FF134" s="11">
        <v>0</v>
      </c>
      <c r="FG134" s="11">
        <v>0</v>
      </c>
      <c r="FH134" s="11">
        <v>0</v>
      </c>
      <c r="FI134" s="11">
        <v>0</v>
      </c>
      <c r="FJ134" s="11">
        <v>28285.311519999999</v>
      </c>
      <c r="FK134" s="11">
        <v>0</v>
      </c>
      <c r="FL134" s="11">
        <v>0</v>
      </c>
      <c r="FM134" s="11">
        <v>0</v>
      </c>
      <c r="FN134" s="11">
        <v>14191</v>
      </c>
      <c r="FO134" s="11">
        <v>0</v>
      </c>
      <c r="FP134" s="11">
        <v>0</v>
      </c>
      <c r="FQ134" s="11">
        <v>0</v>
      </c>
      <c r="FR134" s="11">
        <v>2911.0093199999997</v>
      </c>
      <c r="FS134" s="11">
        <v>0</v>
      </c>
      <c r="FT134" s="11">
        <v>1907.4546799999998</v>
      </c>
      <c r="FU134" s="11">
        <v>0</v>
      </c>
      <c r="FV134" s="11">
        <v>0</v>
      </c>
      <c r="FW134" s="11">
        <v>0</v>
      </c>
      <c r="FX134" s="11">
        <v>0</v>
      </c>
      <c r="FY134" s="11">
        <v>0</v>
      </c>
      <c r="FZ134" s="11">
        <v>0</v>
      </c>
      <c r="GA134" s="11">
        <v>0</v>
      </c>
      <c r="GB134" s="11">
        <v>0</v>
      </c>
      <c r="GC134" s="11">
        <v>0</v>
      </c>
      <c r="GD134" s="11">
        <v>0</v>
      </c>
      <c r="GE134" s="11">
        <v>0</v>
      </c>
      <c r="GF134" s="11">
        <v>0</v>
      </c>
      <c r="GG134" s="11">
        <v>0</v>
      </c>
      <c r="GH134" s="11">
        <v>5485.7979999999998</v>
      </c>
      <c r="GI134" s="11">
        <v>0</v>
      </c>
      <c r="GJ134" s="11">
        <v>0</v>
      </c>
      <c r="GK134" s="11">
        <v>0</v>
      </c>
      <c r="GL134" s="11">
        <v>0</v>
      </c>
      <c r="GM134" s="11">
        <v>0</v>
      </c>
      <c r="GN134" s="11">
        <v>0</v>
      </c>
      <c r="GO134" s="11">
        <v>0</v>
      </c>
      <c r="GP134" s="11">
        <v>0</v>
      </c>
      <c r="GQ134" s="11">
        <v>2580.3290000000002</v>
      </c>
      <c r="GR134" s="11">
        <v>3000</v>
      </c>
      <c r="GS134" s="11">
        <v>0</v>
      </c>
      <c r="GT134" s="11">
        <v>0</v>
      </c>
      <c r="GU134" s="11">
        <v>0</v>
      </c>
      <c r="GV134" s="11">
        <v>0</v>
      </c>
      <c r="GW134" s="11">
        <v>0</v>
      </c>
      <c r="GX134" s="11">
        <v>11754.752</v>
      </c>
      <c r="GY134" s="11">
        <v>0</v>
      </c>
      <c r="GZ134" s="11">
        <v>0</v>
      </c>
      <c r="HA134" s="11">
        <v>0</v>
      </c>
      <c r="HB134" s="11">
        <v>0</v>
      </c>
      <c r="HC134" s="11">
        <v>0</v>
      </c>
      <c r="HD134" s="11">
        <v>0</v>
      </c>
      <c r="HE134" s="11">
        <v>0</v>
      </c>
      <c r="HF134" s="11">
        <v>0</v>
      </c>
      <c r="HG134" s="11">
        <v>0</v>
      </c>
      <c r="HH134" s="11">
        <v>62.254253210791823</v>
      </c>
      <c r="HI134" s="11">
        <v>0</v>
      </c>
      <c r="HJ134" s="11">
        <v>0</v>
      </c>
      <c r="HK134" s="11">
        <v>0</v>
      </c>
      <c r="HL134" s="11">
        <v>0</v>
      </c>
      <c r="HM134" s="11">
        <v>0</v>
      </c>
      <c r="HN134" s="11">
        <v>0</v>
      </c>
      <c r="HO134" s="11">
        <v>0</v>
      </c>
      <c r="HP134" s="11">
        <v>0</v>
      </c>
      <c r="HQ134" s="11">
        <v>0</v>
      </c>
      <c r="HR134" s="11">
        <v>7.2418074825027325</v>
      </c>
      <c r="HS134" s="11">
        <v>0</v>
      </c>
      <c r="HT134" s="11">
        <v>0</v>
      </c>
      <c r="HU134" s="11">
        <v>0</v>
      </c>
      <c r="HV134" s="11">
        <v>0</v>
      </c>
      <c r="HW134" s="11">
        <v>0</v>
      </c>
      <c r="HX134" s="11">
        <v>0</v>
      </c>
      <c r="HY134" s="11">
        <v>0</v>
      </c>
      <c r="HZ134" s="11">
        <v>0</v>
      </c>
      <c r="IA134" s="11">
        <v>0</v>
      </c>
      <c r="IB134" s="11">
        <v>1334.0530000000001</v>
      </c>
      <c r="IC134" s="11">
        <v>0</v>
      </c>
      <c r="ID134" s="11">
        <v>0</v>
      </c>
      <c r="IE134" s="11">
        <v>0</v>
      </c>
      <c r="IF134" s="11">
        <v>19376.597530000003</v>
      </c>
      <c r="IG134" s="11">
        <v>0</v>
      </c>
      <c r="IH134" s="11">
        <v>0</v>
      </c>
      <c r="II134" s="11">
        <v>0</v>
      </c>
      <c r="IJ134" s="11">
        <v>0</v>
      </c>
      <c r="IK134" s="11">
        <v>0</v>
      </c>
      <c r="IL134" s="11">
        <v>10877.23482</v>
      </c>
      <c r="IM134" s="11">
        <v>0</v>
      </c>
      <c r="IN134" s="11">
        <v>0</v>
      </c>
      <c r="IO134" s="11">
        <v>0</v>
      </c>
      <c r="IP134" s="11">
        <v>0</v>
      </c>
      <c r="IQ134" s="11">
        <v>0</v>
      </c>
      <c r="IR134" s="11">
        <v>200885.7346</v>
      </c>
      <c r="IS134" s="11">
        <v>0</v>
      </c>
      <c r="IT134" s="11">
        <v>0</v>
      </c>
      <c r="IU134" s="11">
        <v>0</v>
      </c>
      <c r="IV134" s="11">
        <v>35730.946060000002</v>
      </c>
      <c r="IW134" s="11">
        <v>0</v>
      </c>
      <c r="IX134" s="11">
        <v>0</v>
      </c>
      <c r="IY134" s="11">
        <v>0</v>
      </c>
      <c r="IZ134" s="11">
        <v>0</v>
      </c>
      <c r="JA134" s="11">
        <v>0</v>
      </c>
      <c r="JB134" s="11">
        <v>0</v>
      </c>
      <c r="JC134" s="11">
        <v>0</v>
      </c>
      <c r="JD134" s="11">
        <v>0</v>
      </c>
      <c r="JE134" s="11">
        <v>0</v>
      </c>
      <c r="JF134" s="11">
        <v>0</v>
      </c>
      <c r="JG134" s="11">
        <v>0</v>
      </c>
      <c r="JH134" s="11">
        <v>0</v>
      </c>
      <c r="JI134" s="11">
        <v>0</v>
      </c>
      <c r="JJ134" s="11">
        <v>0</v>
      </c>
      <c r="JK134" s="11">
        <v>0</v>
      </c>
      <c r="JL134" s="11">
        <v>0</v>
      </c>
      <c r="JM134" s="11">
        <v>0</v>
      </c>
      <c r="JN134" s="11">
        <v>0</v>
      </c>
      <c r="JO134" s="11">
        <v>0</v>
      </c>
      <c r="JP134" s="11">
        <v>474.24000999999998</v>
      </c>
      <c r="JQ134" s="11">
        <v>0</v>
      </c>
      <c r="JR134" s="11">
        <v>0</v>
      </c>
      <c r="JS134" s="11">
        <v>0</v>
      </c>
      <c r="JT134" s="11">
        <v>0</v>
      </c>
      <c r="JU134" s="11">
        <v>0</v>
      </c>
      <c r="JV134" s="11">
        <v>0</v>
      </c>
      <c r="JW134" s="11">
        <v>0</v>
      </c>
      <c r="JX134" s="11">
        <v>0</v>
      </c>
      <c r="JY134" s="11">
        <v>0</v>
      </c>
      <c r="JZ134" s="11">
        <v>0</v>
      </c>
      <c r="KA134" s="11">
        <v>0</v>
      </c>
      <c r="KB134" s="11">
        <v>0</v>
      </c>
      <c r="KC134" s="11">
        <v>0</v>
      </c>
      <c r="KD134" s="11">
        <v>0</v>
      </c>
      <c r="KE134" s="11">
        <v>0</v>
      </c>
      <c r="KF134" s="11">
        <v>0</v>
      </c>
      <c r="KG134" s="11">
        <v>0</v>
      </c>
      <c r="KH134" s="11">
        <v>0</v>
      </c>
      <c r="KI134" s="11">
        <v>0</v>
      </c>
      <c r="KJ134" s="11">
        <v>0</v>
      </c>
      <c r="KK134" s="11">
        <v>0</v>
      </c>
      <c r="KL134" s="11">
        <v>0</v>
      </c>
      <c r="KM134" s="11">
        <v>0</v>
      </c>
      <c r="KN134" s="11">
        <v>0</v>
      </c>
      <c r="KO134" s="11">
        <v>0</v>
      </c>
      <c r="KP134" s="11">
        <v>0</v>
      </c>
      <c r="KQ134" s="11">
        <v>0</v>
      </c>
      <c r="KR134" s="11">
        <v>0</v>
      </c>
      <c r="KS134" s="11">
        <v>0</v>
      </c>
      <c r="KT134" s="11">
        <v>-46.942709999999998</v>
      </c>
      <c r="KU134" s="11">
        <v>0</v>
      </c>
      <c r="KV134" s="11">
        <v>0</v>
      </c>
      <c r="KW134" s="11">
        <v>0</v>
      </c>
      <c r="KX134" s="11">
        <v>0</v>
      </c>
      <c r="KY134" s="11">
        <v>0</v>
      </c>
      <c r="KZ134" s="11">
        <v>0</v>
      </c>
      <c r="LA134" s="11">
        <v>0</v>
      </c>
      <c r="LB134" s="11">
        <v>0</v>
      </c>
      <c r="LC134" s="11">
        <v>0</v>
      </c>
      <c r="LD134" s="11">
        <v>58.251989966114152</v>
      </c>
      <c r="LE134" s="11">
        <v>0</v>
      </c>
      <c r="LF134" s="11">
        <v>0</v>
      </c>
      <c r="LG134" s="11">
        <v>0</v>
      </c>
      <c r="LH134" s="11">
        <v>0</v>
      </c>
      <c r="LI134" s="11">
        <v>0</v>
      </c>
      <c r="LJ134" s="11">
        <v>0</v>
      </c>
      <c r="LK134" s="11">
        <v>0</v>
      </c>
      <c r="LL134" s="11">
        <v>0</v>
      </c>
      <c r="LM134" s="11">
        <v>0</v>
      </c>
      <c r="LN134" s="11">
        <v>60.956284287828325</v>
      </c>
      <c r="LO134" s="11">
        <v>0</v>
      </c>
      <c r="LP134" s="11">
        <v>0</v>
      </c>
      <c r="LQ134" s="11">
        <v>0</v>
      </c>
      <c r="LR134" s="11">
        <v>0</v>
      </c>
      <c r="LS134" s="11">
        <v>0</v>
      </c>
      <c r="LT134" s="11">
        <v>0</v>
      </c>
      <c r="LU134" s="11">
        <v>0</v>
      </c>
      <c r="LV134" s="11">
        <v>0</v>
      </c>
      <c r="LW134" s="11">
        <v>0</v>
      </c>
      <c r="LX134" s="11">
        <v>-64.691389999999998</v>
      </c>
      <c r="LY134" s="11">
        <v>0</v>
      </c>
      <c r="LZ134" s="11">
        <v>0</v>
      </c>
      <c r="MA134" s="11">
        <v>0</v>
      </c>
      <c r="MB134" s="11">
        <v>10332.14839</v>
      </c>
      <c r="MC134" s="11">
        <v>0</v>
      </c>
      <c r="MD134" s="11">
        <v>0</v>
      </c>
      <c r="ME134" s="11">
        <v>0</v>
      </c>
      <c r="MF134" s="11">
        <v>0</v>
      </c>
      <c r="MG134" s="11">
        <v>0</v>
      </c>
      <c r="MH134" s="11">
        <v>0</v>
      </c>
      <c r="MI134" s="11">
        <v>0</v>
      </c>
      <c r="MJ134" s="11">
        <v>0</v>
      </c>
      <c r="MK134" s="11">
        <v>0</v>
      </c>
      <c r="ML134" s="11">
        <v>0</v>
      </c>
      <c r="MM134" s="11">
        <v>0</v>
      </c>
      <c r="MN134" s="11">
        <v>0</v>
      </c>
      <c r="MO134" s="11">
        <v>0</v>
      </c>
      <c r="MP134" s="11">
        <v>0</v>
      </c>
      <c r="MQ134" s="11">
        <v>0</v>
      </c>
      <c r="MR134" s="11">
        <v>9856.6168543308813</v>
      </c>
      <c r="MS134" s="11">
        <v>0</v>
      </c>
      <c r="MT134" s="11">
        <v>0</v>
      </c>
      <c r="MU134" s="11">
        <v>0</v>
      </c>
      <c r="MV134" s="11">
        <v>0</v>
      </c>
      <c r="MW134" s="11">
        <v>0</v>
      </c>
      <c r="MX134" s="11">
        <v>0</v>
      </c>
      <c r="MY134" s="11">
        <v>0</v>
      </c>
      <c r="MZ134" s="11">
        <v>0</v>
      </c>
      <c r="NA134" s="11">
        <v>0</v>
      </c>
      <c r="NB134" s="11">
        <v>0</v>
      </c>
      <c r="NC134" s="11">
        <v>0</v>
      </c>
      <c r="ND134" s="11">
        <v>0</v>
      </c>
      <c r="NE134" s="11">
        <v>0</v>
      </c>
      <c r="NF134" s="11">
        <v>0</v>
      </c>
      <c r="NG134" s="11">
        <v>0</v>
      </c>
      <c r="NH134" s="11">
        <v>0</v>
      </c>
      <c r="NI134" s="11">
        <v>0</v>
      </c>
      <c r="NJ134" s="11">
        <v>0</v>
      </c>
      <c r="NK134" s="11">
        <v>6.5163582926803435E-6</v>
      </c>
      <c r="NL134" s="11">
        <v>0</v>
      </c>
      <c r="NM134" s="11">
        <v>0</v>
      </c>
      <c r="NN134" s="11">
        <v>0</v>
      </c>
      <c r="NO134" s="11">
        <v>0</v>
      </c>
      <c r="NP134" s="11">
        <v>0</v>
      </c>
      <c r="NQ134" s="11">
        <v>0</v>
      </c>
      <c r="NR134" s="11">
        <v>0</v>
      </c>
      <c r="NS134" s="11">
        <v>0</v>
      </c>
      <c r="NT134" s="11">
        <v>0</v>
      </c>
      <c r="NU134" s="11">
        <v>0</v>
      </c>
      <c r="NV134" s="11">
        <v>0</v>
      </c>
      <c r="NW134" s="11">
        <v>0</v>
      </c>
      <c r="NX134" s="11">
        <v>0</v>
      </c>
      <c r="NY134" s="11">
        <v>0</v>
      </c>
      <c r="NZ134" s="11">
        <v>0</v>
      </c>
      <c r="OA134" s="11">
        <v>0</v>
      </c>
      <c r="OB134" s="11">
        <v>0</v>
      </c>
      <c r="OC134" s="11">
        <v>0</v>
      </c>
      <c r="OD134" s="11">
        <v>0</v>
      </c>
      <c r="OE134" s="11">
        <v>-6994.5215412415164</v>
      </c>
      <c r="OF134" s="11">
        <v>0</v>
      </c>
      <c r="OG134" s="11">
        <v>0</v>
      </c>
      <c r="OH134" s="11">
        <v>5629.3638279283959</v>
      </c>
      <c r="OI134" s="11">
        <v>0</v>
      </c>
      <c r="OJ134" s="11">
        <v>0</v>
      </c>
      <c r="OK134" s="11">
        <v>0</v>
      </c>
      <c r="OL134" s="11">
        <v>0</v>
      </c>
      <c r="OM134" s="11">
        <v>0</v>
      </c>
      <c r="ON134" s="11">
        <v>0</v>
      </c>
      <c r="OO134" s="11">
        <v>1439.2435466272591</v>
      </c>
      <c r="OP134" s="11">
        <v>0</v>
      </c>
      <c r="OQ134" s="11">
        <v>0</v>
      </c>
      <c r="OR134" s="11">
        <v>3498.078580625227</v>
      </c>
      <c r="OS134" s="11">
        <v>0</v>
      </c>
      <c r="OT134" s="11">
        <v>0</v>
      </c>
      <c r="OU134" s="11">
        <v>0</v>
      </c>
      <c r="OV134" s="11">
        <v>0</v>
      </c>
      <c r="OW134" s="11">
        <v>0</v>
      </c>
      <c r="OX134" s="11">
        <v>0</v>
      </c>
      <c r="OY134" s="11">
        <v>894.34386844607752</v>
      </c>
      <c r="OZ134" s="11">
        <v>0</v>
      </c>
      <c r="PA134" s="11">
        <v>0</v>
      </c>
      <c r="PB134" s="11">
        <v>2631.2292123724978</v>
      </c>
      <c r="PC134" s="11">
        <v>2.9709272184150244</v>
      </c>
      <c r="PD134" s="11">
        <v>0</v>
      </c>
      <c r="PE134" s="11">
        <v>0</v>
      </c>
      <c r="PF134" s="11">
        <v>0</v>
      </c>
      <c r="PG134" s="11">
        <v>0</v>
      </c>
      <c r="PH134" s="11">
        <v>0</v>
      </c>
      <c r="PI134" s="11">
        <v>28828.167799972762</v>
      </c>
      <c r="PJ134" s="11">
        <v>0</v>
      </c>
      <c r="PK134" s="11">
        <v>0</v>
      </c>
      <c r="PL134" s="11">
        <v>484.21405626716808</v>
      </c>
      <c r="PM134" s="11">
        <v>0.54672725300361225</v>
      </c>
      <c r="PN134" s="11">
        <v>0</v>
      </c>
      <c r="PO134" s="11">
        <v>0</v>
      </c>
      <c r="PP134" s="11">
        <v>0</v>
      </c>
      <c r="PQ134" s="11">
        <v>0</v>
      </c>
      <c r="PR134" s="11">
        <v>0</v>
      </c>
      <c r="PS134" s="11">
        <v>5305.1265923689607</v>
      </c>
      <c r="PT134" s="11">
        <v>0</v>
      </c>
      <c r="PU134" s="11">
        <v>0</v>
      </c>
      <c r="PV134" s="11">
        <v>2382.7566101828165</v>
      </c>
      <c r="PW134" s="11">
        <v>0</v>
      </c>
      <c r="PX134" s="11">
        <v>0</v>
      </c>
      <c r="PY134" s="11">
        <v>0</v>
      </c>
      <c r="PZ134" s="11">
        <v>0</v>
      </c>
      <c r="QA134" s="11">
        <v>0</v>
      </c>
      <c r="QB134" s="11">
        <v>0</v>
      </c>
      <c r="QC134" s="11">
        <v>4762.8089051213365</v>
      </c>
      <c r="QD134" s="11">
        <v>0</v>
      </c>
      <c r="QE134" s="11">
        <v>0</v>
      </c>
      <c r="QF134" s="11">
        <v>348.46738409538591</v>
      </c>
      <c r="QG134" s="11">
        <v>0</v>
      </c>
      <c r="QH134" s="11">
        <v>0</v>
      </c>
      <c r="QI134" s="11">
        <v>0</v>
      </c>
      <c r="QJ134" s="11">
        <v>0</v>
      </c>
      <c r="QK134" s="11">
        <v>0</v>
      </c>
      <c r="QL134" s="11">
        <v>0</v>
      </c>
      <c r="QM134" s="11">
        <v>696.53927430989359</v>
      </c>
      <c r="QN134" s="11">
        <v>0</v>
      </c>
      <c r="QO134" s="11">
        <v>0</v>
      </c>
      <c r="QP134" s="11">
        <v>1856.6471709496363</v>
      </c>
      <c r="QQ134" s="11">
        <v>0</v>
      </c>
      <c r="QR134" s="11">
        <v>0</v>
      </c>
      <c r="QS134" s="11">
        <v>0</v>
      </c>
      <c r="QT134" s="11">
        <v>0</v>
      </c>
      <c r="QU134" s="11">
        <v>0</v>
      </c>
      <c r="QV134" s="11">
        <v>0</v>
      </c>
      <c r="QW134" s="11">
        <v>16219.506534948276</v>
      </c>
      <c r="QX134" s="11">
        <v>0</v>
      </c>
      <c r="QY134" s="11">
        <v>0</v>
      </c>
      <c r="QZ134" s="11">
        <v>53.045189720873047</v>
      </c>
      <c r="RA134" s="11">
        <v>0</v>
      </c>
      <c r="RB134" s="11">
        <v>0</v>
      </c>
      <c r="RC134" s="11">
        <v>0</v>
      </c>
      <c r="RD134" s="11">
        <v>0</v>
      </c>
      <c r="RE134" s="11">
        <v>0</v>
      </c>
      <c r="RF134" s="11">
        <v>0</v>
      </c>
      <c r="RG134" s="11">
        <v>463.39811612413774</v>
      </c>
      <c r="RH134" s="11">
        <v>0</v>
      </c>
      <c r="RI134" s="11">
        <v>0</v>
      </c>
      <c r="RJ134" s="11">
        <v>978.46424517593641</v>
      </c>
      <c r="RK134" s="11">
        <v>0</v>
      </c>
      <c r="RL134" s="11">
        <v>0</v>
      </c>
      <c r="RM134" s="11">
        <v>0</v>
      </c>
      <c r="RN134" s="11">
        <v>0</v>
      </c>
      <c r="RO134" s="11">
        <v>0</v>
      </c>
      <c r="RP134" s="11">
        <v>0</v>
      </c>
      <c r="RQ134" s="11">
        <v>2497.5436254256524</v>
      </c>
      <c r="RR134" s="11">
        <v>0</v>
      </c>
      <c r="RS134" s="11">
        <v>0</v>
      </c>
      <c r="RT134" s="11">
        <v>1121.3376488242343</v>
      </c>
      <c r="RU134" s="11">
        <v>0</v>
      </c>
      <c r="RV134" s="11">
        <v>0</v>
      </c>
      <c r="RW134" s="11">
        <v>0</v>
      </c>
      <c r="RX134" s="11">
        <v>0</v>
      </c>
      <c r="RY134" s="11">
        <v>0</v>
      </c>
      <c r="RZ134" s="11">
        <v>0</v>
      </c>
      <c r="SA134" s="11">
        <v>24771.212224606083</v>
      </c>
      <c r="SB134" s="11">
        <v>0</v>
      </c>
      <c r="SC134" s="11">
        <v>0</v>
      </c>
      <c r="SD134" s="11">
        <v>1269.3379060626626</v>
      </c>
      <c r="SE134" s="11">
        <v>0</v>
      </c>
      <c r="SF134" s="11">
        <v>0</v>
      </c>
      <c r="SG134" s="11">
        <v>0</v>
      </c>
      <c r="SH134" s="11">
        <v>3472.14581</v>
      </c>
      <c r="SI134" s="11">
        <v>0</v>
      </c>
      <c r="SJ134" s="11">
        <v>0</v>
      </c>
      <c r="SK134" s="11">
        <v>24568.50607463489</v>
      </c>
      <c r="SL134" s="11">
        <v>0</v>
      </c>
      <c r="SM134" s="11">
        <v>0</v>
      </c>
      <c r="SN134" s="11">
        <v>0</v>
      </c>
      <c r="SO134" s="11">
        <v>0</v>
      </c>
      <c r="SP134" s="11">
        <v>0</v>
      </c>
      <c r="SQ134" s="11">
        <v>0</v>
      </c>
      <c r="SR134" s="11">
        <v>0</v>
      </c>
      <c r="SS134" s="11">
        <v>0</v>
      </c>
      <c r="ST134" s="11">
        <v>0</v>
      </c>
      <c r="SU134" s="11">
        <v>198.26</v>
      </c>
      <c r="SV134" s="11">
        <v>0</v>
      </c>
      <c r="SW134" s="11">
        <v>0</v>
      </c>
      <c r="SX134" s="11">
        <v>362.24910678516136</v>
      </c>
      <c r="SY134" s="11">
        <v>0</v>
      </c>
      <c r="SZ134" s="11">
        <v>0</v>
      </c>
      <c r="TA134" s="11">
        <v>0</v>
      </c>
      <c r="TB134" s="11">
        <v>0</v>
      </c>
      <c r="TC134" s="11">
        <v>0</v>
      </c>
      <c r="TD134" s="11">
        <v>0</v>
      </c>
      <c r="TE134" s="11">
        <v>136.88072333575178</v>
      </c>
      <c r="TF134" s="11">
        <v>0</v>
      </c>
      <c r="TG134" s="11">
        <v>0</v>
      </c>
      <c r="TH134" s="11">
        <v>84.046576467457371</v>
      </c>
      <c r="TI134" s="11">
        <v>0</v>
      </c>
      <c r="TJ134" s="11">
        <v>0</v>
      </c>
      <c r="TK134" s="11">
        <v>0</v>
      </c>
      <c r="TL134" s="11">
        <v>0</v>
      </c>
      <c r="TM134" s="11">
        <v>0</v>
      </c>
      <c r="TN134" s="11">
        <v>0</v>
      </c>
      <c r="TO134" s="11">
        <v>0</v>
      </c>
      <c r="TP134" s="11">
        <v>0</v>
      </c>
      <c r="TQ134" s="11">
        <v>0</v>
      </c>
      <c r="TR134" s="11">
        <v>0</v>
      </c>
      <c r="TS134" s="11">
        <v>0</v>
      </c>
      <c r="TT134" s="11">
        <v>0</v>
      </c>
      <c r="TU134" s="11">
        <v>0</v>
      </c>
      <c r="TV134" s="11">
        <v>0</v>
      </c>
      <c r="TW134" s="11">
        <v>0</v>
      </c>
      <c r="TX134" s="11">
        <v>0</v>
      </c>
      <c r="TY134" s="11">
        <v>0</v>
      </c>
      <c r="TZ134" s="11">
        <v>0</v>
      </c>
      <c r="UA134" s="11">
        <v>0</v>
      </c>
      <c r="UB134" s="11">
        <v>0</v>
      </c>
      <c r="UC134" s="11">
        <v>0</v>
      </c>
      <c r="UD134" s="11">
        <v>0</v>
      </c>
      <c r="UE134" s="11">
        <v>0</v>
      </c>
      <c r="UF134" s="11">
        <v>0</v>
      </c>
      <c r="UG134" s="11">
        <v>0</v>
      </c>
      <c r="UH134" s="11">
        <v>0</v>
      </c>
      <c r="UI134" s="11">
        <v>0</v>
      </c>
      <c r="UJ134" s="11">
        <v>0</v>
      </c>
      <c r="UK134" s="11">
        <v>0</v>
      </c>
      <c r="UL134" s="11">
        <v>0</v>
      </c>
      <c r="UM134" s="11">
        <v>0</v>
      </c>
      <c r="UN134" s="11">
        <v>0</v>
      </c>
      <c r="UO134" s="11">
        <v>0</v>
      </c>
      <c r="UP134" s="11">
        <v>0</v>
      </c>
      <c r="UQ134" s="11">
        <v>0</v>
      </c>
      <c r="UR134" s="11">
        <v>0</v>
      </c>
      <c r="US134" s="11">
        <v>239.464</v>
      </c>
      <c r="UT134" s="11">
        <v>0</v>
      </c>
      <c r="UU134" s="11">
        <v>0</v>
      </c>
      <c r="UV134" s="11">
        <v>0</v>
      </c>
      <c r="UW134" s="11">
        <v>1099</v>
      </c>
      <c r="UX134" s="11">
        <v>0</v>
      </c>
      <c r="UY134" s="11">
        <v>0</v>
      </c>
      <c r="UZ134" s="11">
        <v>0</v>
      </c>
      <c r="VA134" s="11">
        <v>15473</v>
      </c>
      <c r="VB134" s="11">
        <v>0</v>
      </c>
      <c r="VC134" s="11">
        <v>0</v>
      </c>
      <c r="VD134" s="11">
        <v>0</v>
      </c>
      <c r="VE134" s="11">
        <v>0</v>
      </c>
      <c r="VF134" s="11">
        <v>0</v>
      </c>
      <c r="VG134" s="11">
        <v>0</v>
      </c>
      <c r="VH134" s="11">
        <v>0</v>
      </c>
      <c r="VI134" s="11">
        <v>0</v>
      </c>
      <c r="VJ134" s="11">
        <v>0</v>
      </c>
      <c r="VK134" s="11">
        <v>0</v>
      </c>
      <c r="VL134" s="11">
        <v>0</v>
      </c>
      <c r="VM134" s="11">
        <v>0</v>
      </c>
      <c r="VN134" s="11">
        <v>0</v>
      </c>
      <c r="VO134" s="11">
        <v>0</v>
      </c>
      <c r="VP134" s="11">
        <v>0</v>
      </c>
      <c r="VQ134" s="11">
        <v>0</v>
      </c>
      <c r="VR134" s="11">
        <v>0</v>
      </c>
      <c r="VS134" s="11">
        <v>0</v>
      </c>
      <c r="VT134" s="11">
        <v>0</v>
      </c>
      <c r="VU134" s="11">
        <v>0</v>
      </c>
      <c r="VV134" s="11">
        <v>0</v>
      </c>
      <c r="VW134" s="11">
        <v>0</v>
      </c>
      <c r="VX134" s="11">
        <v>0</v>
      </c>
      <c r="VY134" s="11">
        <v>0</v>
      </c>
      <c r="VZ134" s="11">
        <v>0</v>
      </c>
      <c r="WA134" s="11">
        <v>0</v>
      </c>
      <c r="WB134" s="11">
        <v>0</v>
      </c>
      <c r="WC134" s="11">
        <v>0</v>
      </c>
      <c r="WD134" s="11">
        <v>0</v>
      </c>
      <c r="WE134" s="11">
        <v>0</v>
      </c>
      <c r="WF134" s="11">
        <v>0</v>
      </c>
      <c r="WG134" s="11">
        <v>0</v>
      </c>
      <c r="WH134" s="11">
        <v>0</v>
      </c>
      <c r="WI134" s="11">
        <v>0</v>
      </c>
      <c r="WJ134" s="11">
        <v>0</v>
      </c>
      <c r="WK134" s="11">
        <v>0</v>
      </c>
      <c r="WL134" s="11">
        <v>0</v>
      </c>
      <c r="WM134" s="11">
        <v>0</v>
      </c>
      <c r="WN134" s="11">
        <v>0</v>
      </c>
      <c r="WO134" s="11">
        <v>0</v>
      </c>
      <c r="WP134" s="11">
        <v>0</v>
      </c>
      <c r="WQ134" s="11">
        <v>0</v>
      </c>
      <c r="WR134" s="11">
        <v>0</v>
      </c>
      <c r="WS134" s="11">
        <v>0</v>
      </c>
      <c r="WT134" s="11">
        <v>146.60895855299987</v>
      </c>
      <c r="WU134" s="11">
        <v>1123.3962459586608</v>
      </c>
      <c r="WV134" s="11">
        <v>0</v>
      </c>
      <c r="WW134" s="11">
        <v>0</v>
      </c>
      <c r="WX134" s="11">
        <v>0</v>
      </c>
      <c r="WY134" s="11">
        <v>0</v>
      </c>
      <c r="WZ134" s="11">
        <v>0</v>
      </c>
      <c r="XA134" s="11">
        <v>5015.9511512576728</v>
      </c>
      <c r="XB134" s="11">
        <v>0</v>
      </c>
      <c r="XC134" s="11">
        <v>0</v>
      </c>
      <c r="XD134" s="11">
        <v>270.21271511016789</v>
      </c>
      <c r="XE134" s="11">
        <v>2070.5143311915881</v>
      </c>
      <c r="XF134" s="11">
        <v>0</v>
      </c>
      <c r="XG134" s="11">
        <v>0</v>
      </c>
      <c r="XH134" s="11">
        <v>0</v>
      </c>
      <c r="XI134" s="11">
        <v>0</v>
      </c>
      <c r="XJ134" s="11">
        <v>0</v>
      </c>
      <c r="XK134" s="11">
        <v>9244.8223684184632</v>
      </c>
      <c r="XL134" s="11">
        <v>0</v>
      </c>
      <c r="XM134" s="11">
        <v>0</v>
      </c>
      <c r="XN134" s="11">
        <v>216666.6247300001</v>
      </c>
      <c r="XO134" s="11">
        <v>-91956.405749999991</v>
      </c>
      <c r="XP134" s="11">
        <v>124710.21898000011</v>
      </c>
    </row>
    <row r="135" spans="1:640">
      <c r="A135" s="6">
        <v>512</v>
      </c>
      <c r="B135" s="3" t="s">
        <v>252</v>
      </c>
      <c r="C135" s="8">
        <f t="shared" si="25"/>
        <v>2598.9956843293917</v>
      </c>
      <c r="D135" s="8">
        <f t="shared" si="26"/>
        <v>2023.1358757524113</v>
      </c>
      <c r="E135" s="60">
        <f t="shared" si="27"/>
        <v>4622.1315600818034</v>
      </c>
      <c r="F135" s="9">
        <f t="shared" si="28"/>
        <v>1174.7970214882939</v>
      </c>
      <c r="G135" s="9">
        <f t="shared" si="29"/>
        <v>1061.3726698788612</v>
      </c>
      <c r="H135" s="9">
        <f t="shared" si="30"/>
        <v>2236.1696913671549</v>
      </c>
      <c r="I135" s="10">
        <f t="shared" si="31"/>
        <v>3773.7927058176856</v>
      </c>
      <c r="J135" s="10">
        <f t="shared" si="32"/>
        <v>3084.5085456312727</v>
      </c>
      <c r="K135" s="10">
        <f t="shared" si="33"/>
        <v>6858.3012514489583</v>
      </c>
      <c r="L135" s="57">
        <v>2359.9051102631638</v>
      </c>
      <c r="M135" s="57">
        <v>10.453125504092476</v>
      </c>
      <c r="N135" s="57">
        <v>228.6374485621356</v>
      </c>
      <c r="O135" s="57">
        <v>0</v>
      </c>
      <c r="P135" s="57">
        <v>0</v>
      </c>
      <c r="Q135" s="57">
        <v>0</v>
      </c>
      <c r="R135" s="57">
        <v>1548.934153133574</v>
      </c>
      <c r="S135" s="57">
        <v>451.13806561247077</v>
      </c>
      <c r="T135" s="57">
        <v>23.063657006366515</v>
      </c>
      <c r="U135" s="58">
        <v>862.192766787442</v>
      </c>
      <c r="V135" s="58">
        <v>100.08338678261211</v>
      </c>
      <c r="W135" s="58">
        <v>212.52086791823973</v>
      </c>
      <c r="X135" s="58">
        <v>0</v>
      </c>
      <c r="Y135" s="58">
        <v>0</v>
      </c>
      <c r="Z135" s="58">
        <v>0</v>
      </c>
      <c r="AA135" s="58">
        <v>804.7014060571438</v>
      </c>
      <c r="AB135" s="58">
        <v>230.56353960385547</v>
      </c>
      <c r="AC135" s="58">
        <v>26.107724217861854</v>
      </c>
      <c r="AD135" s="59">
        <f t="shared" si="24"/>
        <v>3222.0978770506058</v>
      </c>
      <c r="AE135" s="59">
        <f t="shared" si="24"/>
        <v>110.53651228670458</v>
      </c>
      <c r="AF135" s="59">
        <f t="shared" si="24"/>
        <v>441.15831648037533</v>
      </c>
      <c r="AG135" s="59">
        <f t="shared" si="23"/>
        <v>0</v>
      </c>
      <c r="AH135" s="59">
        <f t="shared" si="23"/>
        <v>0</v>
      </c>
      <c r="AI135" s="59">
        <f t="shared" si="23"/>
        <v>0</v>
      </c>
      <c r="AJ135" s="59">
        <f t="shared" si="22"/>
        <v>2353.6355591907177</v>
      </c>
      <c r="AK135" s="59">
        <f t="shared" si="22"/>
        <v>681.70160521632624</v>
      </c>
      <c r="AL135" s="59">
        <f t="shared" si="22"/>
        <v>49.171381224228369</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595.18728895449044</v>
      </c>
      <c r="BN135" s="11">
        <v>0</v>
      </c>
      <c r="BO135" s="11">
        <v>0</v>
      </c>
      <c r="BP135" s="11">
        <v>0</v>
      </c>
      <c r="BQ135" s="11">
        <v>0</v>
      </c>
      <c r="BR135" s="11">
        <v>0</v>
      </c>
      <c r="BS135" s="11">
        <v>0</v>
      </c>
      <c r="BT135" s="11">
        <v>0</v>
      </c>
      <c r="BU135" s="11">
        <v>0</v>
      </c>
      <c r="BV135" s="11">
        <v>0</v>
      </c>
      <c r="BW135" s="11">
        <v>316.16781104550944</v>
      </c>
      <c r="BX135" s="11">
        <v>0</v>
      </c>
      <c r="BY135" s="11">
        <v>0</v>
      </c>
      <c r="BZ135" s="11">
        <v>0</v>
      </c>
      <c r="CA135" s="11">
        <v>0</v>
      </c>
      <c r="CB135" s="11">
        <v>0</v>
      </c>
      <c r="CC135" s="11">
        <v>191.68021625866353</v>
      </c>
      <c r="CD135" s="11">
        <v>0</v>
      </c>
      <c r="CE135" s="11">
        <v>0</v>
      </c>
      <c r="CF135" s="11">
        <v>0</v>
      </c>
      <c r="CG135" s="11">
        <v>361.75179213386423</v>
      </c>
      <c r="CH135" s="11">
        <v>0</v>
      </c>
      <c r="CI135" s="11">
        <v>0</v>
      </c>
      <c r="CJ135" s="11">
        <v>0</v>
      </c>
      <c r="CK135" s="11">
        <v>0</v>
      </c>
      <c r="CL135" s="11">
        <v>0</v>
      </c>
      <c r="CM135" s="11">
        <v>205.71978374133647</v>
      </c>
      <c r="CN135" s="11">
        <v>0</v>
      </c>
      <c r="CO135" s="11">
        <v>0</v>
      </c>
      <c r="CP135" s="11">
        <v>0</v>
      </c>
      <c r="CQ135" s="11">
        <v>388.24820786613577</v>
      </c>
      <c r="CR135" s="11">
        <v>0</v>
      </c>
      <c r="CS135" s="11">
        <v>0</v>
      </c>
      <c r="CT135" s="11">
        <v>0</v>
      </c>
      <c r="CU135" s="11">
        <v>0</v>
      </c>
      <c r="CV135" s="11">
        <v>0</v>
      </c>
      <c r="CW135" s="11">
        <v>0</v>
      </c>
      <c r="CX135" s="11">
        <v>0</v>
      </c>
      <c r="CY135" s="11">
        <v>0</v>
      </c>
      <c r="CZ135" s="11">
        <v>0</v>
      </c>
      <c r="DA135" s="11">
        <v>0</v>
      </c>
      <c r="DB135" s="11">
        <v>0</v>
      </c>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0</v>
      </c>
      <c r="EM135" s="11">
        <v>0</v>
      </c>
      <c r="EN135" s="11">
        <v>0</v>
      </c>
      <c r="EO135" s="11">
        <v>0</v>
      </c>
      <c r="EP135" s="11">
        <v>0</v>
      </c>
      <c r="EQ135" s="11">
        <v>0</v>
      </c>
      <c r="ER135" s="11">
        <v>0</v>
      </c>
      <c r="ES135" s="11">
        <v>0</v>
      </c>
      <c r="ET135" s="11">
        <v>0</v>
      </c>
      <c r="EU135" s="11">
        <v>0</v>
      </c>
      <c r="EV135" s="11">
        <v>0</v>
      </c>
      <c r="EW135" s="11">
        <v>0</v>
      </c>
      <c r="EX135" s="11">
        <v>0</v>
      </c>
      <c r="EY135" s="11">
        <v>0</v>
      </c>
      <c r="EZ135" s="11">
        <v>0</v>
      </c>
      <c r="FA135" s="11">
        <v>0</v>
      </c>
      <c r="FB135" s="11">
        <v>0</v>
      </c>
      <c r="FC135" s="11">
        <v>0</v>
      </c>
      <c r="FD135" s="11">
        <v>0</v>
      </c>
      <c r="FE135" s="11">
        <v>0</v>
      </c>
      <c r="FF135" s="11">
        <v>0</v>
      </c>
      <c r="FG135" s="11">
        <v>0</v>
      </c>
      <c r="FH135" s="11">
        <v>0</v>
      </c>
      <c r="FI135" s="11">
        <v>0</v>
      </c>
      <c r="FJ135" s="11">
        <v>0</v>
      </c>
      <c r="FK135" s="11">
        <v>0</v>
      </c>
      <c r="FL135" s="11">
        <v>0</v>
      </c>
      <c r="FM135" s="11">
        <v>0</v>
      </c>
      <c r="FN135" s="11">
        <v>0</v>
      </c>
      <c r="FO135" s="11">
        <v>0</v>
      </c>
      <c r="FP135" s="11">
        <v>0</v>
      </c>
      <c r="FQ135" s="11">
        <v>0</v>
      </c>
      <c r="FR135" s="11">
        <v>0</v>
      </c>
      <c r="FS135" s="11">
        <v>0</v>
      </c>
      <c r="FT135" s="11">
        <v>0</v>
      </c>
      <c r="FU135" s="11">
        <v>0</v>
      </c>
      <c r="FV135" s="11">
        <v>0</v>
      </c>
      <c r="FW135" s="11">
        <v>0</v>
      </c>
      <c r="FX135" s="11">
        <v>0</v>
      </c>
      <c r="FY135" s="11">
        <v>0</v>
      </c>
      <c r="FZ135" s="11">
        <v>0</v>
      </c>
      <c r="GA135" s="11">
        <v>0</v>
      </c>
      <c r="GB135" s="11">
        <v>0</v>
      </c>
      <c r="GC135" s="11">
        <v>0</v>
      </c>
      <c r="GD135" s="11">
        <v>0</v>
      </c>
      <c r="GE135" s="11">
        <v>0</v>
      </c>
      <c r="GF135" s="11">
        <v>0</v>
      </c>
      <c r="GG135" s="11">
        <v>0</v>
      </c>
      <c r="GH135" s="11">
        <v>0</v>
      </c>
      <c r="GI135" s="11">
        <v>0</v>
      </c>
      <c r="GJ135" s="11">
        <v>0</v>
      </c>
      <c r="GK135" s="11">
        <v>0</v>
      </c>
      <c r="GL135" s="11">
        <v>0</v>
      </c>
      <c r="GM135" s="11">
        <v>0</v>
      </c>
      <c r="GN135" s="11">
        <v>0</v>
      </c>
      <c r="GO135" s="11">
        <v>0</v>
      </c>
      <c r="GP135" s="11">
        <v>0</v>
      </c>
      <c r="GQ135" s="11">
        <v>59.582000000000001</v>
      </c>
      <c r="GR135" s="11">
        <v>10</v>
      </c>
      <c r="GS135" s="11">
        <v>0</v>
      </c>
      <c r="GT135" s="11">
        <v>0</v>
      </c>
      <c r="GU135" s="11">
        <v>0</v>
      </c>
      <c r="GV135" s="11">
        <v>0</v>
      </c>
      <c r="GW135" s="11">
        <v>0</v>
      </c>
      <c r="GX135" s="11">
        <v>0</v>
      </c>
      <c r="GY135" s="11">
        <v>0</v>
      </c>
      <c r="GZ135" s="11">
        <v>0</v>
      </c>
      <c r="HA135" s="11">
        <v>0</v>
      </c>
      <c r="HB135" s="11">
        <v>0</v>
      </c>
      <c r="HC135" s="11">
        <v>0</v>
      </c>
      <c r="HD135" s="11">
        <v>0</v>
      </c>
      <c r="HE135" s="11">
        <v>0</v>
      </c>
      <c r="HF135" s="11">
        <v>0</v>
      </c>
      <c r="HG135" s="11">
        <v>0</v>
      </c>
      <c r="HH135" s="11">
        <v>0</v>
      </c>
      <c r="HI135" s="11">
        <v>0</v>
      </c>
      <c r="HJ135" s="11">
        <v>0</v>
      </c>
      <c r="HK135" s="11">
        <v>0</v>
      </c>
      <c r="HL135" s="11">
        <v>0</v>
      </c>
      <c r="HM135" s="11">
        <v>0</v>
      </c>
      <c r="HN135" s="11">
        <v>0</v>
      </c>
      <c r="HO135" s="11">
        <v>0</v>
      </c>
      <c r="HP135" s="11">
        <v>0</v>
      </c>
      <c r="HQ135" s="11">
        <v>0</v>
      </c>
      <c r="HR135" s="11">
        <v>0</v>
      </c>
      <c r="HS135" s="11">
        <v>0</v>
      </c>
      <c r="HT135" s="11">
        <v>0</v>
      </c>
      <c r="HU135" s="11">
        <v>0</v>
      </c>
      <c r="HV135" s="11">
        <v>0</v>
      </c>
      <c r="HW135" s="11">
        <v>0</v>
      </c>
      <c r="HX135" s="11">
        <v>0</v>
      </c>
      <c r="HY135" s="11">
        <v>0</v>
      </c>
      <c r="HZ135" s="11">
        <v>0</v>
      </c>
      <c r="IA135" s="11">
        <v>0</v>
      </c>
      <c r="IB135" s="11">
        <v>0</v>
      </c>
      <c r="IC135" s="11">
        <v>0</v>
      </c>
      <c r="ID135" s="11">
        <v>0</v>
      </c>
      <c r="IE135" s="11">
        <v>0</v>
      </c>
      <c r="IF135" s="11">
        <v>100</v>
      </c>
      <c r="IG135" s="11">
        <v>0</v>
      </c>
      <c r="IH135" s="11">
        <v>0</v>
      </c>
      <c r="II135" s="11">
        <v>0</v>
      </c>
      <c r="IJ135" s="11">
        <v>0</v>
      </c>
      <c r="IK135" s="11">
        <v>0</v>
      </c>
      <c r="IL135" s="11">
        <v>216.42210999999998</v>
      </c>
      <c r="IM135" s="11">
        <v>0</v>
      </c>
      <c r="IN135" s="11">
        <v>0</v>
      </c>
      <c r="IO135" s="11">
        <v>0</v>
      </c>
      <c r="IP135" s="11">
        <v>0</v>
      </c>
      <c r="IQ135" s="11">
        <v>0</v>
      </c>
      <c r="IR135" s="11">
        <v>0</v>
      </c>
      <c r="IS135" s="11">
        <v>0</v>
      </c>
      <c r="IT135" s="11">
        <v>0</v>
      </c>
      <c r="IU135" s="11">
        <v>0</v>
      </c>
      <c r="IV135" s="11">
        <v>0</v>
      </c>
      <c r="IW135" s="11">
        <v>0</v>
      </c>
      <c r="IX135" s="11">
        <v>0</v>
      </c>
      <c r="IY135" s="11">
        <v>0</v>
      </c>
      <c r="IZ135" s="11">
        <v>0</v>
      </c>
      <c r="JA135" s="11">
        <v>0</v>
      </c>
      <c r="JB135" s="11">
        <v>0</v>
      </c>
      <c r="JC135" s="11">
        <v>0</v>
      </c>
      <c r="JD135" s="11">
        <v>0</v>
      </c>
      <c r="JE135" s="11">
        <v>0</v>
      </c>
      <c r="JF135" s="11">
        <v>0</v>
      </c>
      <c r="JG135" s="11">
        <v>0</v>
      </c>
      <c r="JH135" s="11">
        <v>0</v>
      </c>
      <c r="JI135" s="11">
        <v>0</v>
      </c>
      <c r="JJ135" s="11">
        <v>0</v>
      </c>
      <c r="JK135" s="11">
        <v>0</v>
      </c>
      <c r="JL135" s="11">
        <v>0</v>
      </c>
      <c r="JM135" s="11">
        <v>0</v>
      </c>
      <c r="JN135" s="11">
        <v>0</v>
      </c>
      <c r="JO135" s="11">
        <v>0</v>
      </c>
      <c r="JP135" s="11">
        <v>0</v>
      </c>
      <c r="JQ135" s="11">
        <v>0</v>
      </c>
      <c r="JR135" s="11">
        <v>0</v>
      </c>
      <c r="JS135" s="11">
        <v>0</v>
      </c>
      <c r="JT135" s="11">
        <v>0</v>
      </c>
      <c r="JU135" s="11">
        <v>0</v>
      </c>
      <c r="JV135" s="11">
        <v>0</v>
      </c>
      <c r="JW135" s="11">
        <v>0</v>
      </c>
      <c r="JX135" s="11">
        <v>0</v>
      </c>
      <c r="JY135" s="11">
        <v>0</v>
      </c>
      <c r="JZ135" s="11">
        <v>0</v>
      </c>
      <c r="KA135" s="11">
        <v>0</v>
      </c>
      <c r="KB135" s="11">
        <v>0</v>
      </c>
      <c r="KC135" s="11">
        <v>0</v>
      </c>
      <c r="KD135" s="11">
        <v>0</v>
      </c>
      <c r="KE135" s="11">
        <v>0</v>
      </c>
      <c r="KF135" s="11">
        <v>0</v>
      </c>
      <c r="KG135" s="11">
        <v>0</v>
      </c>
      <c r="KH135" s="11">
        <v>0</v>
      </c>
      <c r="KI135" s="11">
        <v>0</v>
      </c>
      <c r="KJ135" s="11">
        <v>0</v>
      </c>
      <c r="KK135" s="11">
        <v>0</v>
      </c>
      <c r="KL135" s="11">
        <v>0</v>
      </c>
      <c r="KM135" s="11">
        <v>0</v>
      </c>
      <c r="KN135" s="11">
        <v>0</v>
      </c>
      <c r="KO135" s="11">
        <v>0</v>
      </c>
      <c r="KP135" s="11">
        <v>0</v>
      </c>
      <c r="KQ135" s="11">
        <v>0</v>
      </c>
      <c r="KR135" s="11">
        <v>0</v>
      </c>
      <c r="KS135" s="11">
        <v>0</v>
      </c>
      <c r="KT135" s="11">
        <v>0</v>
      </c>
      <c r="KU135" s="11">
        <v>0</v>
      </c>
      <c r="KV135" s="11">
        <v>0</v>
      </c>
      <c r="KW135" s="11">
        <v>0</v>
      </c>
      <c r="KX135" s="11">
        <v>0</v>
      </c>
      <c r="KY135" s="11">
        <v>0</v>
      </c>
      <c r="KZ135" s="11">
        <v>0</v>
      </c>
      <c r="LA135" s="11">
        <v>0</v>
      </c>
      <c r="LB135" s="11">
        <v>0</v>
      </c>
      <c r="LC135" s="11">
        <v>0</v>
      </c>
      <c r="LD135" s="11">
        <v>0</v>
      </c>
      <c r="LE135" s="11">
        <v>0</v>
      </c>
      <c r="LF135" s="11">
        <v>0</v>
      </c>
      <c r="LG135" s="11">
        <v>0</v>
      </c>
      <c r="LH135" s="11">
        <v>0</v>
      </c>
      <c r="LI135" s="11">
        <v>0</v>
      </c>
      <c r="LJ135" s="11">
        <v>0</v>
      </c>
      <c r="LK135" s="11">
        <v>0</v>
      </c>
      <c r="LL135" s="11">
        <v>0</v>
      </c>
      <c r="LM135" s="11">
        <v>0</v>
      </c>
      <c r="LN135" s="11">
        <v>0</v>
      </c>
      <c r="LO135" s="11">
        <v>0</v>
      </c>
      <c r="LP135" s="11">
        <v>0</v>
      </c>
      <c r="LQ135" s="11">
        <v>0</v>
      </c>
      <c r="LR135" s="11">
        <v>0</v>
      </c>
      <c r="LS135" s="11">
        <v>0</v>
      </c>
      <c r="LT135" s="11">
        <v>0</v>
      </c>
      <c r="LU135" s="11">
        <v>0</v>
      </c>
      <c r="LV135" s="11">
        <v>0</v>
      </c>
      <c r="LW135" s="11">
        <v>0</v>
      </c>
      <c r="LX135" s="11">
        <v>0</v>
      </c>
      <c r="LY135" s="11">
        <v>0</v>
      </c>
      <c r="LZ135" s="11">
        <v>0</v>
      </c>
      <c r="MA135" s="11">
        <v>0</v>
      </c>
      <c r="MB135" s="11">
        <v>0</v>
      </c>
      <c r="MC135" s="11">
        <v>0</v>
      </c>
      <c r="MD135" s="11">
        <v>0</v>
      </c>
      <c r="ME135" s="11">
        <v>0</v>
      </c>
      <c r="MF135" s="11">
        <v>0</v>
      </c>
      <c r="MG135" s="11">
        <v>0</v>
      </c>
      <c r="MH135" s="11">
        <v>0</v>
      </c>
      <c r="MI135" s="11">
        <v>0</v>
      </c>
      <c r="MJ135" s="11">
        <v>0</v>
      </c>
      <c r="MK135" s="11">
        <v>0</v>
      </c>
      <c r="ML135" s="11">
        <v>0</v>
      </c>
      <c r="MM135" s="11">
        <v>0</v>
      </c>
      <c r="MN135" s="11">
        <v>0</v>
      </c>
      <c r="MO135" s="11">
        <v>0</v>
      </c>
      <c r="MP135" s="11">
        <v>0</v>
      </c>
      <c r="MQ135" s="11">
        <v>0</v>
      </c>
      <c r="MR135" s="11">
        <v>0</v>
      </c>
      <c r="MS135" s="11">
        <v>0</v>
      </c>
      <c r="MT135" s="11">
        <v>0</v>
      </c>
      <c r="MU135" s="11">
        <v>0</v>
      </c>
      <c r="MV135" s="11">
        <v>0</v>
      </c>
      <c r="MW135" s="11">
        <v>0</v>
      </c>
      <c r="MX135" s="11">
        <v>0</v>
      </c>
      <c r="MY135" s="11">
        <v>0</v>
      </c>
      <c r="MZ135" s="11">
        <v>0</v>
      </c>
      <c r="NA135" s="11">
        <v>0</v>
      </c>
      <c r="NB135" s="11">
        <v>0</v>
      </c>
      <c r="NC135" s="11">
        <v>0</v>
      </c>
      <c r="ND135" s="11">
        <v>0</v>
      </c>
      <c r="NE135" s="11">
        <v>0</v>
      </c>
      <c r="NF135" s="11">
        <v>0</v>
      </c>
      <c r="NG135" s="11">
        <v>0</v>
      </c>
      <c r="NH135" s="11">
        <v>0</v>
      </c>
      <c r="NI135" s="11">
        <v>0</v>
      </c>
      <c r="NJ135" s="11">
        <v>0</v>
      </c>
      <c r="NK135" s="11">
        <v>0</v>
      </c>
      <c r="NL135" s="11">
        <v>0</v>
      </c>
      <c r="NM135" s="11">
        <v>0</v>
      </c>
      <c r="NN135" s="11">
        <v>0</v>
      </c>
      <c r="NO135" s="11">
        <v>0</v>
      </c>
      <c r="NP135" s="11">
        <v>0</v>
      </c>
      <c r="NQ135" s="11">
        <v>0</v>
      </c>
      <c r="NR135" s="11">
        <v>0</v>
      </c>
      <c r="NS135" s="11">
        <v>0</v>
      </c>
      <c r="NT135" s="11">
        <v>0</v>
      </c>
      <c r="NU135" s="11">
        <v>0</v>
      </c>
      <c r="NV135" s="11">
        <v>0</v>
      </c>
      <c r="NW135" s="11">
        <v>0</v>
      </c>
      <c r="NX135" s="11">
        <v>0</v>
      </c>
      <c r="NY135" s="11">
        <v>0</v>
      </c>
      <c r="NZ135" s="11">
        <v>0</v>
      </c>
      <c r="OA135" s="11">
        <v>0</v>
      </c>
      <c r="OB135" s="11">
        <v>0</v>
      </c>
      <c r="OC135" s="11">
        <v>0</v>
      </c>
      <c r="OD135" s="11">
        <v>0</v>
      </c>
      <c r="OE135" s="11">
        <v>0</v>
      </c>
      <c r="OF135" s="11">
        <v>0</v>
      </c>
      <c r="OG135" s="11">
        <v>0</v>
      </c>
      <c r="OH135" s="11">
        <v>858.58987648480718</v>
      </c>
      <c r="OI135" s="11">
        <v>0</v>
      </c>
      <c r="OJ135" s="11">
        <v>0</v>
      </c>
      <c r="OK135" s="11">
        <v>0</v>
      </c>
      <c r="OL135" s="11">
        <v>0</v>
      </c>
      <c r="OM135" s="11">
        <v>0</v>
      </c>
      <c r="ON135" s="11">
        <v>0</v>
      </c>
      <c r="OO135" s="11">
        <v>-0.16056304662962945</v>
      </c>
      <c r="OP135" s="11">
        <v>0</v>
      </c>
      <c r="OQ135" s="11">
        <v>0</v>
      </c>
      <c r="OR135" s="11">
        <v>533.52651352407247</v>
      </c>
      <c r="OS135" s="11">
        <v>0</v>
      </c>
      <c r="OT135" s="11">
        <v>0</v>
      </c>
      <c r="OU135" s="11">
        <v>0</v>
      </c>
      <c r="OV135" s="11">
        <v>0</v>
      </c>
      <c r="OW135" s="11">
        <v>0</v>
      </c>
      <c r="OX135" s="11">
        <v>0</v>
      </c>
      <c r="OY135" s="11">
        <v>-9.9773646085640863E-2</v>
      </c>
      <c r="OZ135" s="11">
        <v>0</v>
      </c>
      <c r="PA135" s="11">
        <v>0</v>
      </c>
      <c r="PB135" s="11">
        <v>401.31479072783225</v>
      </c>
      <c r="PC135" s="11">
        <v>0.45312550409247637</v>
      </c>
      <c r="PD135" s="11">
        <v>36.957232303472082</v>
      </c>
      <c r="PE135" s="11">
        <v>0</v>
      </c>
      <c r="PF135" s="11">
        <v>0</v>
      </c>
      <c r="PG135" s="11">
        <v>0</v>
      </c>
      <c r="PH135" s="11">
        <v>362.85516661663632</v>
      </c>
      <c r="PI135" s="11">
        <v>0</v>
      </c>
      <c r="PJ135" s="11">
        <v>0</v>
      </c>
      <c r="PK135" s="11">
        <v>0</v>
      </c>
      <c r="PL135" s="11">
        <v>73.852274725666717</v>
      </c>
      <c r="PM135" s="11">
        <v>8.3386782612104068E-2</v>
      </c>
      <c r="PN135" s="11">
        <v>6.8010841769032639</v>
      </c>
      <c r="PO135" s="11">
        <v>0</v>
      </c>
      <c r="PP135" s="11">
        <v>0</v>
      </c>
      <c r="PQ135" s="11">
        <v>0</v>
      </c>
      <c r="PR135" s="11">
        <v>66.774711697016215</v>
      </c>
      <c r="PS135" s="11">
        <v>0</v>
      </c>
      <c r="PT135" s="11">
        <v>0</v>
      </c>
      <c r="PU135" s="11">
        <v>0</v>
      </c>
      <c r="PV135" s="11">
        <v>363.41775965646673</v>
      </c>
      <c r="PW135" s="11">
        <v>0</v>
      </c>
      <c r="PX135" s="11">
        <v>0</v>
      </c>
      <c r="PY135" s="11">
        <v>0</v>
      </c>
      <c r="PZ135" s="11">
        <v>0</v>
      </c>
      <c r="QA135" s="11">
        <v>0</v>
      </c>
      <c r="QB135" s="11">
        <v>229.13990542858303</v>
      </c>
      <c r="QC135" s="11">
        <v>0</v>
      </c>
      <c r="QD135" s="11">
        <v>0</v>
      </c>
      <c r="QE135" s="11">
        <v>0</v>
      </c>
      <c r="QF135" s="11">
        <v>53.148204688677055</v>
      </c>
      <c r="QG135" s="11">
        <v>0</v>
      </c>
      <c r="QH135" s="11">
        <v>0</v>
      </c>
      <c r="QI135" s="11">
        <v>0</v>
      </c>
      <c r="QJ135" s="11">
        <v>0</v>
      </c>
      <c r="QK135" s="11">
        <v>0</v>
      </c>
      <c r="QL135" s="11">
        <v>33.510675448482388</v>
      </c>
      <c r="QM135" s="11">
        <v>0</v>
      </c>
      <c r="QN135" s="11">
        <v>0</v>
      </c>
      <c r="QO135" s="11">
        <v>0</v>
      </c>
      <c r="QP135" s="11">
        <v>282.40811726645683</v>
      </c>
      <c r="QQ135" s="11">
        <v>0</v>
      </c>
      <c r="QR135" s="11">
        <v>0</v>
      </c>
      <c r="QS135" s="11">
        <v>0</v>
      </c>
      <c r="QT135" s="11">
        <v>0</v>
      </c>
      <c r="QU135" s="11">
        <v>0</v>
      </c>
      <c r="QV135" s="11">
        <v>0</v>
      </c>
      <c r="QW135" s="11">
        <v>498.4597069791912</v>
      </c>
      <c r="QX135" s="11">
        <v>0</v>
      </c>
      <c r="QY135" s="11">
        <v>0</v>
      </c>
      <c r="QZ135" s="11">
        <v>8.0685185605036658</v>
      </c>
      <c r="RA135" s="11">
        <v>0</v>
      </c>
      <c r="RB135" s="11">
        <v>0</v>
      </c>
      <c r="RC135" s="11">
        <v>0</v>
      </c>
      <c r="RD135" s="11">
        <v>0</v>
      </c>
      <c r="RE135" s="11">
        <v>0</v>
      </c>
      <c r="RF135" s="11">
        <v>0</v>
      </c>
      <c r="RG135" s="11">
        <v>14.24120324994114</v>
      </c>
      <c r="RH135" s="11">
        <v>0</v>
      </c>
      <c r="RI135" s="11">
        <v>0</v>
      </c>
      <c r="RJ135" s="11">
        <v>149.01702610669693</v>
      </c>
      <c r="RK135" s="11">
        <v>0</v>
      </c>
      <c r="RL135" s="11">
        <v>0</v>
      </c>
      <c r="RM135" s="11">
        <v>0</v>
      </c>
      <c r="RN135" s="11">
        <v>0</v>
      </c>
      <c r="RO135" s="11">
        <v>0</v>
      </c>
      <c r="RP135" s="11">
        <v>0</v>
      </c>
      <c r="RQ135" s="11">
        <v>-47.161078320090809</v>
      </c>
      <c r="RR135" s="11">
        <v>0</v>
      </c>
      <c r="RS135" s="11">
        <v>0</v>
      </c>
      <c r="RT135" s="11">
        <v>171.0245081527878</v>
      </c>
      <c r="RU135" s="11">
        <v>0</v>
      </c>
      <c r="RV135" s="11">
        <v>0</v>
      </c>
      <c r="RW135" s="11">
        <v>0</v>
      </c>
      <c r="RX135" s="11">
        <v>0</v>
      </c>
      <c r="RY135" s="11">
        <v>0</v>
      </c>
      <c r="RZ135" s="11">
        <v>0</v>
      </c>
      <c r="SA135" s="11">
        <v>0</v>
      </c>
      <c r="SB135" s="11">
        <v>23.063657006366515</v>
      </c>
      <c r="SC135" s="11">
        <v>0</v>
      </c>
      <c r="SD135" s="11">
        <v>193.59725528852212</v>
      </c>
      <c r="SE135" s="11">
        <v>0</v>
      </c>
      <c r="SF135" s="11">
        <v>0</v>
      </c>
      <c r="SG135" s="11">
        <v>0</v>
      </c>
      <c r="SH135" s="11">
        <v>0</v>
      </c>
      <c r="SI135" s="11">
        <v>0</v>
      </c>
      <c r="SJ135" s="11">
        <v>0</v>
      </c>
      <c r="SK135" s="11">
        <v>0</v>
      </c>
      <c r="SL135" s="11">
        <v>26.107724217861854</v>
      </c>
      <c r="SM135" s="11">
        <v>0</v>
      </c>
      <c r="SN135" s="11">
        <v>0</v>
      </c>
      <c r="SO135" s="11">
        <v>0</v>
      </c>
      <c r="SP135" s="11">
        <v>0</v>
      </c>
      <c r="SQ135" s="11">
        <v>0</v>
      </c>
      <c r="SR135" s="11">
        <v>0</v>
      </c>
      <c r="SS135" s="11">
        <v>0</v>
      </c>
      <c r="ST135" s="11">
        <v>0</v>
      </c>
      <c r="SU135" s="11">
        <v>0</v>
      </c>
      <c r="SV135" s="11">
        <v>0</v>
      </c>
      <c r="SW135" s="11">
        <v>0</v>
      </c>
      <c r="SX135" s="11">
        <v>72.449821357032263</v>
      </c>
      <c r="SY135" s="11">
        <v>0</v>
      </c>
      <c r="SZ135" s="11">
        <v>0</v>
      </c>
      <c r="TA135" s="11">
        <v>0</v>
      </c>
      <c r="TB135" s="11">
        <v>0</v>
      </c>
      <c r="TC135" s="11">
        <v>0</v>
      </c>
      <c r="TD135" s="11">
        <v>0</v>
      </c>
      <c r="TE135" s="11">
        <v>0</v>
      </c>
      <c r="TF135" s="11">
        <v>0</v>
      </c>
      <c r="TG135" s="11">
        <v>0</v>
      </c>
      <c r="TH135" s="11">
        <v>2.1012105110833428</v>
      </c>
      <c r="TI135" s="11">
        <v>0</v>
      </c>
      <c r="TJ135" s="11">
        <v>0</v>
      </c>
      <c r="TK135" s="11">
        <v>0</v>
      </c>
      <c r="TL135" s="11">
        <v>0</v>
      </c>
      <c r="TM135" s="11">
        <v>0</v>
      </c>
      <c r="TN135" s="11">
        <v>0</v>
      </c>
      <c r="TO135" s="11">
        <v>0</v>
      </c>
      <c r="TP135" s="11">
        <v>0</v>
      </c>
      <c r="TQ135" s="11">
        <v>0</v>
      </c>
      <c r="TR135" s="11">
        <v>0</v>
      </c>
      <c r="TS135" s="11">
        <v>0</v>
      </c>
      <c r="TT135" s="11">
        <v>0</v>
      </c>
      <c r="TU135" s="11">
        <v>0</v>
      </c>
      <c r="TV135" s="11">
        <v>0</v>
      </c>
      <c r="TW135" s="11">
        <v>0</v>
      </c>
      <c r="TX135" s="11">
        <v>0</v>
      </c>
      <c r="TY135" s="11">
        <v>0</v>
      </c>
      <c r="TZ135" s="11">
        <v>0</v>
      </c>
      <c r="UA135" s="11">
        <v>0</v>
      </c>
      <c r="UB135" s="11">
        <v>0</v>
      </c>
      <c r="UC135" s="11">
        <v>0</v>
      </c>
      <c r="UD135" s="11">
        <v>0</v>
      </c>
      <c r="UE135" s="11">
        <v>0</v>
      </c>
      <c r="UF135" s="11">
        <v>0</v>
      </c>
      <c r="UG135" s="11">
        <v>0</v>
      </c>
      <c r="UH135" s="11">
        <v>0</v>
      </c>
      <c r="UI135" s="11">
        <v>0</v>
      </c>
      <c r="UJ135" s="11">
        <v>0</v>
      </c>
      <c r="UK135" s="11">
        <v>0</v>
      </c>
      <c r="UL135" s="11">
        <v>0</v>
      </c>
      <c r="UM135" s="11">
        <v>0</v>
      </c>
      <c r="UN135" s="11">
        <v>0</v>
      </c>
      <c r="UO135" s="11">
        <v>0</v>
      </c>
      <c r="UP135" s="11">
        <v>0</v>
      </c>
      <c r="UQ135" s="11">
        <v>0</v>
      </c>
      <c r="UR135" s="11">
        <v>0</v>
      </c>
      <c r="US135" s="11">
        <v>0</v>
      </c>
      <c r="UT135" s="11">
        <v>0</v>
      </c>
      <c r="UU135" s="11">
        <v>0</v>
      </c>
      <c r="UV135" s="11">
        <v>0</v>
      </c>
      <c r="UW135" s="11">
        <v>0</v>
      </c>
      <c r="UX135" s="11">
        <v>0</v>
      </c>
      <c r="UY135" s="11">
        <v>0</v>
      </c>
      <c r="UZ135" s="11">
        <v>0</v>
      </c>
      <c r="VA135" s="11">
        <v>0</v>
      </c>
      <c r="VB135" s="11">
        <v>0</v>
      </c>
      <c r="VC135" s="11">
        <v>0</v>
      </c>
      <c r="VD135" s="11">
        <v>0</v>
      </c>
      <c r="VE135" s="11">
        <v>0</v>
      </c>
      <c r="VF135" s="11">
        <v>0</v>
      </c>
      <c r="VG135" s="11">
        <v>0</v>
      </c>
      <c r="VH135" s="11">
        <v>0</v>
      </c>
      <c r="VI135" s="11">
        <v>0</v>
      </c>
      <c r="VJ135" s="11">
        <v>0</v>
      </c>
      <c r="VK135" s="11">
        <v>0</v>
      </c>
      <c r="VL135" s="11">
        <v>0</v>
      </c>
      <c r="VM135" s="11">
        <v>0</v>
      </c>
      <c r="VN135" s="11">
        <v>0</v>
      </c>
      <c r="VO135" s="11">
        <v>0</v>
      </c>
      <c r="VP135" s="11">
        <v>0</v>
      </c>
      <c r="VQ135" s="11">
        <v>0</v>
      </c>
      <c r="VR135" s="11">
        <v>0</v>
      </c>
      <c r="VS135" s="11">
        <v>0</v>
      </c>
      <c r="VT135" s="11">
        <v>0</v>
      </c>
      <c r="VU135" s="11">
        <v>0</v>
      </c>
      <c r="VV135" s="11">
        <v>0</v>
      </c>
      <c r="VW135" s="11">
        <v>0</v>
      </c>
      <c r="VX135" s="11">
        <v>0</v>
      </c>
      <c r="VY135" s="11">
        <v>0</v>
      </c>
      <c r="VZ135" s="11">
        <v>0</v>
      </c>
      <c r="WA135" s="11">
        <v>0</v>
      </c>
      <c r="WB135" s="11">
        <v>0</v>
      </c>
      <c r="WC135" s="11">
        <v>0</v>
      </c>
      <c r="WD135" s="11">
        <v>0</v>
      </c>
      <c r="WE135" s="11">
        <v>0</v>
      </c>
      <c r="WF135" s="11">
        <v>0</v>
      </c>
      <c r="WG135" s="11">
        <v>0</v>
      </c>
      <c r="WH135" s="11">
        <v>0</v>
      </c>
      <c r="WI135" s="11">
        <v>0</v>
      </c>
      <c r="WJ135" s="11">
        <v>0</v>
      </c>
      <c r="WK135" s="11">
        <v>0</v>
      </c>
      <c r="WL135" s="11">
        <v>0</v>
      </c>
      <c r="WM135" s="11">
        <v>0</v>
      </c>
      <c r="WN135" s="11">
        <v>0</v>
      </c>
      <c r="WO135" s="11">
        <v>0</v>
      </c>
      <c r="WP135" s="11">
        <v>0</v>
      </c>
      <c r="WQ135" s="11">
        <v>0</v>
      </c>
      <c r="WR135" s="11">
        <v>0</v>
      </c>
      <c r="WS135" s="11">
        <v>0</v>
      </c>
      <c r="WT135" s="11">
        <v>0</v>
      </c>
      <c r="WU135" s="11">
        <v>0</v>
      </c>
      <c r="WV135" s="11">
        <v>0</v>
      </c>
      <c r="WW135" s="11">
        <v>0</v>
      </c>
      <c r="WX135" s="11">
        <v>0</v>
      </c>
      <c r="WY135" s="11">
        <v>0</v>
      </c>
      <c r="WZ135" s="11">
        <v>0</v>
      </c>
      <c r="XA135" s="11">
        <v>0</v>
      </c>
      <c r="XB135" s="11">
        <v>0</v>
      </c>
      <c r="XC135" s="11">
        <v>0</v>
      </c>
      <c r="XD135" s="11">
        <v>0</v>
      </c>
      <c r="XE135" s="11">
        <v>0</v>
      </c>
      <c r="XF135" s="11">
        <v>0</v>
      </c>
      <c r="XG135" s="11">
        <v>0</v>
      </c>
      <c r="XH135" s="11">
        <v>0</v>
      </c>
      <c r="XI135" s="11">
        <v>0</v>
      </c>
      <c r="XJ135" s="11">
        <v>0</v>
      </c>
      <c r="XK135" s="11">
        <v>0</v>
      </c>
      <c r="XL135" s="11">
        <v>0</v>
      </c>
      <c r="XM135" s="11">
        <v>0</v>
      </c>
      <c r="XN135" s="11">
        <v>0</v>
      </c>
      <c r="XO135" s="11">
        <v>0</v>
      </c>
      <c r="XP135" s="11">
        <v>0</v>
      </c>
    </row>
    <row r="136" spans="1:640">
      <c r="A136" s="6">
        <v>586</v>
      </c>
      <c r="B136" s="3" t="s">
        <v>253</v>
      </c>
      <c r="C136" s="8">
        <f t="shared" si="25"/>
        <v>7164.1854846251654</v>
      </c>
      <c r="D136" s="8">
        <f t="shared" si="26"/>
        <v>21860.024049025567</v>
      </c>
      <c r="E136" s="60">
        <f t="shared" si="27"/>
        <v>29024.209533650734</v>
      </c>
      <c r="F136" s="9">
        <f t="shared" si="28"/>
        <v>1618.9300989777005</v>
      </c>
      <c r="G136" s="9">
        <f t="shared" si="29"/>
        <v>211074.85513053907</v>
      </c>
      <c r="H136" s="9">
        <f t="shared" si="30"/>
        <v>212693.78522951677</v>
      </c>
      <c r="I136" s="10">
        <f t="shared" si="31"/>
        <v>8783.1155836028665</v>
      </c>
      <c r="J136" s="10">
        <f t="shared" si="32"/>
        <v>232934.87917956465</v>
      </c>
      <c r="K136" s="10">
        <f t="shared" si="33"/>
        <v>241717.99476316752</v>
      </c>
      <c r="L136" s="57">
        <v>2392.2733899048471</v>
      </c>
      <c r="M136" s="57">
        <v>4144.7336918231586</v>
      </c>
      <c r="N136" s="57">
        <v>627.17840289715934</v>
      </c>
      <c r="O136" s="57">
        <v>25</v>
      </c>
      <c r="P136" s="57">
        <v>0</v>
      </c>
      <c r="Q136" s="57">
        <v>0</v>
      </c>
      <c r="R136" s="57">
        <v>21101.032982153312</v>
      </c>
      <c r="S136" s="57">
        <v>521.59278919915403</v>
      </c>
      <c r="T136" s="57">
        <v>212.39827767310146</v>
      </c>
      <c r="U136" s="58">
        <v>903.47016922797263</v>
      </c>
      <c r="V136" s="58">
        <v>600.04292349196783</v>
      </c>
      <c r="W136" s="58">
        <v>115.41700625776008</v>
      </c>
      <c r="X136" s="58">
        <v>0</v>
      </c>
      <c r="Y136" s="58">
        <v>0</v>
      </c>
      <c r="Z136" s="58">
        <v>0</v>
      </c>
      <c r="AA136" s="58">
        <v>208936.12307350305</v>
      </c>
      <c r="AB136" s="58">
        <v>572.88356470911947</v>
      </c>
      <c r="AC136" s="58">
        <v>1565.8484923268984</v>
      </c>
      <c r="AD136" s="59">
        <f t="shared" si="24"/>
        <v>3295.7435591328199</v>
      </c>
      <c r="AE136" s="59">
        <f t="shared" si="24"/>
        <v>4744.776615315126</v>
      </c>
      <c r="AF136" s="59">
        <f t="shared" si="24"/>
        <v>742.59540915491948</v>
      </c>
      <c r="AG136" s="59">
        <f t="shared" si="23"/>
        <v>25</v>
      </c>
      <c r="AH136" s="59">
        <f t="shared" si="23"/>
        <v>0</v>
      </c>
      <c r="AI136" s="59">
        <f t="shared" si="23"/>
        <v>0</v>
      </c>
      <c r="AJ136" s="59">
        <f t="shared" si="22"/>
        <v>230037.15605565638</v>
      </c>
      <c r="AK136" s="59">
        <f t="shared" si="22"/>
        <v>1094.4763539082735</v>
      </c>
      <c r="AL136" s="59">
        <f t="shared" si="22"/>
        <v>1778.2467699999997</v>
      </c>
      <c r="AM136" s="11">
        <v>0</v>
      </c>
      <c r="AN136" s="11">
        <v>14.238914453507018</v>
      </c>
      <c r="AO136" s="11">
        <v>0</v>
      </c>
      <c r="AP136" s="11">
        <v>0</v>
      </c>
      <c r="AQ136" s="11">
        <v>0</v>
      </c>
      <c r="AR136" s="11">
        <v>0</v>
      </c>
      <c r="AS136" s="11">
        <v>3089.910637899216</v>
      </c>
      <c r="AT136" s="11">
        <v>0</v>
      </c>
      <c r="AU136" s="11">
        <v>0</v>
      </c>
      <c r="AV136" s="11">
        <v>0</v>
      </c>
      <c r="AW136" s="11">
        <v>0</v>
      </c>
      <c r="AX136" s="11">
        <v>1.0320855464929819</v>
      </c>
      <c r="AY136" s="11">
        <v>0</v>
      </c>
      <c r="AZ136" s="11">
        <v>0</v>
      </c>
      <c r="BA136" s="11">
        <v>0</v>
      </c>
      <c r="BB136" s="11">
        <v>0</v>
      </c>
      <c r="BC136" s="11">
        <v>223.96736210078379</v>
      </c>
      <c r="BD136" s="11">
        <v>0</v>
      </c>
      <c r="BE136" s="11">
        <v>0</v>
      </c>
      <c r="BF136" s="11">
        <v>0</v>
      </c>
      <c r="BG136" s="11">
        <v>0</v>
      </c>
      <c r="BH136" s="11">
        <v>1095.2849688996905</v>
      </c>
      <c r="BI136" s="11">
        <v>0</v>
      </c>
      <c r="BJ136" s="11">
        <v>0</v>
      </c>
      <c r="BK136" s="11">
        <v>0</v>
      </c>
      <c r="BL136" s="11">
        <v>0</v>
      </c>
      <c r="BM136" s="11">
        <v>0</v>
      </c>
      <c r="BN136" s="11">
        <v>0</v>
      </c>
      <c r="BO136" s="11">
        <v>0</v>
      </c>
      <c r="BP136" s="11">
        <v>0</v>
      </c>
      <c r="BQ136" s="11">
        <v>0</v>
      </c>
      <c r="BR136" s="11">
        <v>581.82333110030936</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6422.971154672684</v>
      </c>
      <c r="DB136" s="11">
        <v>0</v>
      </c>
      <c r="DC136" s="11">
        <v>51.406277673101485</v>
      </c>
      <c r="DD136" s="11">
        <v>0</v>
      </c>
      <c r="DE136" s="11">
        <v>0</v>
      </c>
      <c r="DF136" s="11">
        <v>0</v>
      </c>
      <c r="DG136" s="11">
        <v>0</v>
      </c>
      <c r="DH136" s="11">
        <v>0</v>
      </c>
      <c r="DI136" s="11">
        <v>0</v>
      </c>
      <c r="DJ136" s="11">
        <v>0</v>
      </c>
      <c r="DK136" s="11">
        <v>195645.35994532728</v>
      </c>
      <c r="DL136" s="11">
        <v>0</v>
      </c>
      <c r="DM136" s="11">
        <v>1565.8484923268984</v>
      </c>
      <c r="DN136" s="11">
        <v>0</v>
      </c>
      <c r="DO136" s="11">
        <v>0</v>
      </c>
      <c r="DP136" s="11">
        <v>6.2993985992009556</v>
      </c>
      <c r="DQ136" s="11">
        <v>0</v>
      </c>
      <c r="DR136" s="11">
        <v>0</v>
      </c>
      <c r="DS136" s="11">
        <v>0</v>
      </c>
      <c r="DT136" s="11">
        <v>0</v>
      </c>
      <c r="DU136" s="11">
        <v>0</v>
      </c>
      <c r="DV136" s="11">
        <v>0</v>
      </c>
      <c r="DW136" s="11">
        <v>0</v>
      </c>
      <c r="DX136" s="11">
        <v>0</v>
      </c>
      <c r="DY136" s="11">
        <v>0</v>
      </c>
      <c r="DZ136" s="11">
        <v>3.7005510180352985</v>
      </c>
      <c r="EA136" s="11">
        <v>0</v>
      </c>
      <c r="EB136" s="11">
        <v>0</v>
      </c>
      <c r="EC136" s="11">
        <v>0</v>
      </c>
      <c r="ED136" s="11">
        <v>0</v>
      </c>
      <c r="EE136" s="11">
        <v>0</v>
      </c>
      <c r="EF136" s="11">
        <v>0</v>
      </c>
      <c r="EG136" s="11">
        <v>0</v>
      </c>
      <c r="EH136" s="11">
        <v>0</v>
      </c>
      <c r="EI136" s="11">
        <v>0</v>
      </c>
      <c r="EJ136" s="11">
        <v>0</v>
      </c>
      <c r="EK136" s="11">
        <v>0</v>
      </c>
      <c r="EL136" s="11">
        <v>0</v>
      </c>
      <c r="EM136" s="11">
        <v>0</v>
      </c>
      <c r="EN136" s="11">
        <v>0</v>
      </c>
      <c r="EO136" s="11">
        <v>0</v>
      </c>
      <c r="EP136" s="11">
        <v>0</v>
      </c>
      <c r="EQ136" s="11">
        <v>0</v>
      </c>
      <c r="ER136" s="11">
        <v>0</v>
      </c>
      <c r="ES136" s="11">
        <v>0</v>
      </c>
      <c r="ET136" s="11">
        <v>0</v>
      </c>
      <c r="EU136" s="11">
        <v>0</v>
      </c>
      <c r="EV136" s="11">
        <v>0</v>
      </c>
      <c r="EW136" s="11">
        <v>0</v>
      </c>
      <c r="EX136" s="11">
        <v>0</v>
      </c>
      <c r="EY136" s="11">
        <v>0</v>
      </c>
      <c r="EZ136" s="11">
        <v>0</v>
      </c>
      <c r="FA136" s="11">
        <v>0</v>
      </c>
      <c r="FB136" s="11">
        <v>0</v>
      </c>
      <c r="FC136" s="11">
        <v>0</v>
      </c>
      <c r="FD136" s="11">
        <v>0</v>
      </c>
      <c r="FE136" s="11">
        <v>0</v>
      </c>
      <c r="FF136" s="11">
        <v>0</v>
      </c>
      <c r="FG136" s="11">
        <v>0</v>
      </c>
      <c r="FH136" s="11">
        <v>0</v>
      </c>
      <c r="FI136" s="11">
        <v>0</v>
      </c>
      <c r="FJ136" s="11">
        <v>0</v>
      </c>
      <c r="FK136" s="11">
        <v>0</v>
      </c>
      <c r="FL136" s="11">
        <v>0</v>
      </c>
      <c r="FM136" s="11">
        <v>0</v>
      </c>
      <c r="FN136" s="11">
        <v>3004</v>
      </c>
      <c r="FO136" s="11">
        <v>0</v>
      </c>
      <c r="FP136" s="11">
        <v>0</v>
      </c>
      <c r="FQ136" s="11">
        <v>0</v>
      </c>
      <c r="FR136" s="11">
        <v>0</v>
      </c>
      <c r="FS136" s="11">
        <v>0</v>
      </c>
      <c r="FT136" s="11">
        <v>0</v>
      </c>
      <c r="FU136" s="11">
        <v>0</v>
      </c>
      <c r="FV136" s="11">
        <v>0</v>
      </c>
      <c r="FW136" s="11">
        <v>0</v>
      </c>
      <c r="FX136" s="11">
        <v>0</v>
      </c>
      <c r="FY136" s="11">
        <v>0</v>
      </c>
      <c r="FZ136" s="11">
        <v>0</v>
      </c>
      <c r="GA136" s="11">
        <v>0</v>
      </c>
      <c r="GB136" s="11">
        <v>0</v>
      </c>
      <c r="GC136" s="11">
        <v>0</v>
      </c>
      <c r="GD136" s="11">
        <v>0</v>
      </c>
      <c r="GE136" s="11">
        <v>0</v>
      </c>
      <c r="GF136" s="11">
        <v>0</v>
      </c>
      <c r="GG136" s="11">
        <v>0</v>
      </c>
      <c r="GH136" s="11">
        <v>0</v>
      </c>
      <c r="GI136" s="11">
        <v>0</v>
      </c>
      <c r="GJ136" s="11">
        <v>0</v>
      </c>
      <c r="GK136" s="11">
        <v>0</v>
      </c>
      <c r="GL136" s="11">
        <v>0</v>
      </c>
      <c r="GM136" s="11">
        <v>0</v>
      </c>
      <c r="GN136" s="11">
        <v>0</v>
      </c>
      <c r="GO136" s="11">
        <v>0</v>
      </c>
      <c r="GP136" s="11">
        <v>0</v>
      </c>
      <c r="GQ136" s="11">
        <v>66.884</v>
      </c>
      <c r="GR136" s="11">
        <v>10.988</v>
      </c>
      <c r="GS136" s="11">
        <v>0</v>
      </c>
      <c r="GT136" s="11">
        <v>0</v>
      </c>
      <c r="GU136" s="11">
        <v>0</v>
      </c>
      <c r="GV136" s="11">
        <v>0</v>
      </c>
      <c r="GW136" s="11">
        <v>0</v>
      </c>
      <c r="GX136" s="11">
        <v>-8.9999999999999993E-3</v>
      </c>
      <c r="GY136" s="11">
        <v>0</v>
      </c>
      <c r="GZ136" s="11">
        <v>0</v>
      </c>
      <c r="HA136" s="11">
        <v>0</v>
      </c>
      <c r="HB136" s="11">
        <v>3.4692843666674515</v>
      </c>
      <c r="HC136" s="11">
        <v>0</v>
      </c>
      <c r="HD136" s="11">
        <v>0</v>
      </c>
      <c r="HE136" s="11">
        <v>0</v>
      </c>
      <c r="HF136" s="11">
        <v>0</v>
      </c>
      <c r="HG136" s="11">
        <v>0</v>
      </c>
      <c r="HH136" s="11">
        <v>0</v>
      </c>
      <c r="HI136" s="11">
        <v>0</v>
      </c>
      <c r="HJ136" s="11">
        <v>0</v>
      </c>
      <c r="HK136" s="11">
        <v>0</v>
      </c>
      <c r="HL136" s="11">
        <v>0.4035690445180195</v>
      </c>
      <c r="HM136" s="11">
        <v>0</v>
      </c>
      <c r="HN136" s="11">
        <v>0</v>
      </c>
      <c r="HO136" s="11">
        <v>0</v>
      </c>
      <c r="HP136" s="11">
        <v>0</v>
      </c>
      <c r="HQ136" s="11">
        <v>0</v>
      </c>
      <c r="HR136" s="11">
        <v>0</v>
      </c>
      <c r="HS136" s="11">
        <v>0</v>
      </c>
      <c r="HT136" s="11">
        <v>0</v>
      </c>
      <c r="HU136" s="11">
        <v>0</v>
      </c>
      <c r="HV136" s="11">
        <v>10</v>
      </c>
      <c r="HW136" s="11">
        <v>0</v>
      </c>
      <c r="HX136" s="11">
        <v>0</v>
      </c>
      <c r="HY136" s="11">
        <v>0</v>
      </c>
      <c r="HZ136" s="11">
        <v>0</v>
      </c>
      <c r="IA136" s="11">
        <v>0</v>
      </c>
      <c r="IB136" s="11">
        <v>5</v>
      </c>
      <c r="IC136" s="11">
        <v>160.99199999999999</v>
      </c>
      <c r="ID136" s="11">
        <v>0</v>
      </c>
      <c r="IE136" s="11">
        <v>0</v>
      </c>
      <c r="IF136" s="11">
        <v>13</v>
      </c>
      <c r="IG136" s="11">
        <v>0</v>
      </c>
      <c r="IH136" s="11">
        <v>0</v>
      </c>
      <c r="II136" s="11">
        <v>0</v>
      </c>
      <c r="IJ136" s="11">
        <v>0</v>
      </c>
      <c r="IK136" s="11">
        <v>0</v>
      </c>
      <c r="IL136" s="11">
        <v>0</v>
      </c>
      <c r="IM136" s="11">
        <v>0</v>
      </c>
      <c r="IN136" s="11">
        <v>0</v>
      </c>
      <c r="IO136" s="11">
        <v>0</v>
      </c>
      <c r="IP136" s="11">
        <v>0</v>
      </c>
      <c r="IQ136" s="11">
        <v>0</v>
      </c>
      <c r="IR136" s="11">
        <v>0</v>
      </c>
      <c r="IS136" s="11">
        <v>0</v>
      </c>
      <c r="IT136" s="11">
        <v>0</v>
      </c>
      <c r="IU136" s="11">
        <v>0</v>
      </c>
      <c r="IV136" s="11">
        <v>0</v>
      </c>
      <c r="IW136" s="11">
        <v>0</v>
      </c>
      <c r="IX136" s="11">
        <v>0</v>
      </c>
      <c r="IY136" s="11">
        <v>0</v>
      </c>
      <c r="IZ136" s="11">
        <v>0</v>
      </c>
      <c r="JA136" s="11">
        <v>0</v>
      </c>
      <c r="JB136" s="11">
        <v>0</v>
      </c>
      <c r="JC136" s="11">
        <v>0</v>
      </c>
      <c r="JD136" s="11">
        <v>0</v>
      </c>
      <c r="JE136" s="11">
        <v>0</v>
      </c>
      <c r="JF136" s="11">
        <v>0</v>
      </c>
      <c r="JG136" s="11">
        <v>0</v>
      </c>
      <c r="JH136" s="11">
        <v>0</v>
      </c>
      <c r="JI136" s="11">
        <v>0</v>
      </c>
      <c r="JJ136" s="11">
        <v>0</v>
      </c>
      <c r="JK136" s="11">
        <v>0</v>
      </c>
      <c r="JL136" s="11">
        <v>0</v>
      </c>
      <c r="JM136" s="11">
        <v>0</v>
      </c>
      <c r="JN136" s="11">
        <v>0</v>
      </c>
      <c r="JO136" s="11">
        <v>0</v>
      </c>
      <c r="JP136" s="11">
        <v>0</v>
      </c>
      <c r="JQ136" s="11">
        <v>0</v>
      </c>
      <c r="JR136" s="11">
        <v>0</v>
      </c>
      <c r="JS136" s="11">
        <v>0</v>
      </c>
      <c r="JT136" s="11">
        <v>0</v>
      </c>
      <c r="JU136" s="11">
        <v>0</v>
      </c>
      <c r="JV136" s="11">
        <v>0</v>
      </c>
      <c r="JW136" s="11">
        <v>0</v>
      </c>
      <c r="JX136" s="11">
        <v>0</v>
      </c>
      <c r="JY136" s="11">
        <v>0</v>
      </c>
      <c r="JZ136" s="11">
        <v>0</v>
      </c>
      <c r="KA136" s="11">
        <v>0</v>
      </c>
      <c r="KB136" s="11">
        <v>0</v>
      </c>
      <c r="KC136" s="11">
        <v>0</v>
      </c>
      <c r="KD136" s="11">
        <v>0</v>
      </c>
      <c r="KE136" s="11">
        <v>0</v>
      </c>
      <c r="KF136" s="11">
        <v>0</v>
      </c>
      <c r="KG136" s="11">
        <v>0</v>
      </c>
      <c r="KH136" s="11">
        <v>0</v>
      </c>
      <c r="KI136" s="11">
        <v>0</v>
      </c>
      <c r="KJ136" s="11">
        <v>19.760080000000002</v>
      </c>
      <c r="KK136" s="11">
        <v>0</v>
      </c>
      <c r="KL136" s="11">
        <v>0</v>
      </c>
      <c r="KM136" s="11">
        <v>0</v>
      </c>
      <c r="KN136" s="11">
        <v>0</v>
      </c>
      <c r="KO136" s="11">
        <v>0</v>
      </c>
      <c r="KP136" s="11">
        <v>0</v>
      </c>
      <c r="KQ136" s="11">
        <v>0</v>
      </c>
      <c r="KR136" s="11">
        <v>0</v>
      </c>
      <c r="KS136" s="11">
        <v>0</v>
      </c>
      <c r="KT136" s="11">
        <v>0</v>
      </c>
      <c r="KU136" s="11">
        <v>0</v>
      </c>
      <c r="KV136" s="11">
        <v>0</v>
      </c>
      <c r="KW136" s="11">
        <v>0</v>
      </c>
      <c r="KX136" s="11">
        <v>0</v>
      </c>
      <c r="KY136" s="11">
        <v>0</v>
      </c>
      <c r="KZ136" s="11">
        <v>0</v>
      </c>
      <c r="LA136" s="11">
        <v>0</v>
      </c>
      <c r="LB136" s="11">
        <v>0</v>
      </c>
      <c r="LC136" s="11">
        <v>0</v>
      </c>
      <c r="LD136" s="11">
        <v>0</v>
      </c>
      <c r="LE136" s="11">
        <v>0</v>
      </c>
      <c r="LF136" s="11">
        <v>0</v>
      </c>
      <c r="LG136" s="11">
        <v>0</v>
      </c>
      <c r="LH136" s="11">
        <v>0</v>
      </c>
      <c r="LI136" s="11">
        <v>0</v>
      </c>
      <c r="LJ136" s="11">
        <v>0</v>
      </c>
      <c r="LK136" s="11">
        <v>0</v>
      </c>
      <c r="LL136" s="11">
        <v>0</v>
      </c>
      <c r="LM136" s="11">
        <v>0</v>
      </c>
      <c r="LN136" s="11">
        <v>0</v>
      </c>
      <c r="LO136" s="11">
        <v>0</v>
      </c>
      <c r="LP136" s="11">
        <v>0</v>
      </c>
      <c r="LQ136" s="11">
        <v>0</v>
      </c>
      <c r="LR136" s="11">
        <v>0</v>
      </c>
      <c r="LS136" s="11">
        <v>0</v>
      </c>
      <c r="LT136" s="11">
        <v>0</v>
      </c>
      <c r="LU136" s="11">
        <v>0</v>
      </c>
      <c r="LV136" s="11">
        <v>0</v>
      </c>
      <c r="LW136" s="11">
        <v>0</v>
      </c>
      <c r="LX136" s="11">
        <v>-15</v>
      </c>
      <c r="LY136" s="11">
        <v>0</v>
      </c>
      <c r="LZ136" s="11">
        <v>0</v>
      </c>
      <c r="MA136" s="11">
        <v>0</v>
      </c>
      <c r="MB136" s="11">
        <v>0</v>
      </c>
      <c r="MC136" s="11">
        <v>0</v>
      </c>
      <c r="MD136" s="11">
        <v>0</v>
      </c>
      <c r="ME136" s="11">
        <v>0</v>
      </c>
      <c r="MF136" s="11">
        <v>0</v>
      </c>
      <c r="MG136" s="11">
        <v>0</v>
      </c>
      <c r="MH136" s="11">
        <v>0</v>
      </c>
      <c r="MI136" s="11">
        <v>0</v>
      </c>
      <c r="MJ136" s="11">
        <v>0</v>
      </c>
      <c r="MK136" s="11">
        <v>0</v>
      </c>
      <c r="ML136" s="11">
        <v>0</v>
      </c>
      <c r="MM136" s="11">
        <v>0</v>
      </c>
      <c r="MN136" s="11">
        <v>0</v>
      </c>
      <c r="MO136" s="11">
        <v>0</v>
      </c>
      <c r="MP136" s="11">
        <v>0</v>
      </c>
      <c r="MQ136" s="11">
        <v>0</v>
      </c>
      <c r="MR136" s="11">
        <v>0</v>
      </c>
      <c r="MS136" s="11">
        <v>0</v>
      </c>
      <c r="MT136" s="11">
        <v>0</v>
      </c>
      <c r="MU136" s="11">
        <v>0</v>
      </c>
      <c r="MV136" s="11">
        <v>0</v>
      </c>
      <c r="MW136" s="11">
        <v>0</v>
      </c>
      <c r="MX136" s="11">
        <v>0</v>
      </c>
      <c r="MY136" s="11">
        <v>0</v>
      </c>
      <c r="MZ136" s="11">
        <v>0</v>
      </c>
      <c r="NA136" s="11">
        <v>0</v>
      </c>
      <c r="NB136" s="11">
        <v>0</v>
      </c>
      <c r="NC136" s="11">
        <v>0</v>
      </c>
      <c r="ND136" s="11">
        <v>0</v>
      </c>
      <c r="NE136" s="11">
        <v>0</v>
      </c>
      <c r="NF136" s="11">
        <v>0</v>
      </c>
      <c r="NG136" s="11">
        <v>0</v>
      </c>
      <c r="NH136" s="11">
        <v>0</v>
      </c>
      <c r="NI136" s="11">
        <v>0</v>
      </c>
      <c r="NJ136" s="11">
        <v>0</v>
      </c>
      <c r="NK136" s="11">
        <v>0</v>
      </c>
      <c r="NL136" s="11">
        <v>0</v>
      </c>
      <c r="NM136" s="11">
        <v>0</v>
      </c>
      <c r="NN136" s="11">
        <v>0</v>
      </c>
      <c r="NO136" s="11">
        <v>0</v>
      </c>
      <c r="NP136" s="11">
        <v>0</v>
      </c>
      <c r="NQ136" s="11">
        <v>0</v>
      </c>
      <c r="NR136" s="11">
        <v>0</v>
      </c>
      <c r="NS136" s="11">
        <v>0</v>
      </c>
      <c r="NT136" s="11">
        <v>0</v>
      </c>
      <c r="NU136" s="11">
        <v>0</v>
      </c>
      <c r="NV136" s="11">
        <v>0</v>
      </c>
      <c r="NW136" s="11">
        <v>0</v>
      </c>
      <c r="NX136" s="11">
        <v>0</v>
      </c>
      <c r="NY136" s="11">
        <v>0</v>
      </c>
      <c r="NZ136" s="11">
        <v>0</v>
      </c>
      <c r="OA136" s="11">
        <v>0</v>
      </c>
      <c r="OB136" s="11">
        <v>0</v>
      </c>
      <c r="OC136" s="11">
        <v>0</v>
      </c>
      <c r="OD136" s="11">
        <v>0</v>
      </c>
      <c r="OE136" s="11">
        <v>0</v>
      </c>
      <c r="OF136" s="11">
        <v>0</v>
      </c>
      <c r="OG136" s="11">
        <v>0</v>
      </c>
      <c r="OH136" s="11">
        <v>858.58987648480718</v>
      </c>
      <c r="OI136" s="11">
        <v>0</v>
      </c>
      <c r="OJ136" s="11">
        <v>0</v>
      </c>
      <c r="OK136" s="11">
        <v>0</v>
      </c>
      <c r="OL136" s="11">
        <v>0</v>
      </c>
      <c r="OM136" s="11">
        <v>0</v>
      </c>
      <c r="ON136" s="11">
        <v>0</v>
      </c>
      <c r="OO136" s="11">
        <v>0.46238509123987043</v>
      </c>
      <c r="OP136" s="11">
        <v>0</v>
      </c>
      <c r="OQ136" s="11">
        <v>0</v>
      </c>
      <c r="OR136" s="11">
        <v>533.52651352407247</v>
      </c>
      <c r="OS136" s="11">
        <v>0</v>
      </c>
      <c r="OT136" s="11">
        <v>0</v>
      </c>
      <c r="OU136" s="11">
        <v>0</v>
      </c>
      <c r="OV136" s="11">
        <v>0</v>
      </c>
      <c r="OW136" s="11">
        <v>0</v>
      </c>
      <c r="OX136" s="11">
        <v>0</v>
      </c>
      <c r="OY136" s="11">
        <v>0.28732543020973234</v>
      </c>
      <c r="OZ136" s="11">
        <v>0</v>
      </c>
      <c r="PA136" s="11">
        <v>0</v>
      </c>
      <c r="PB136" s="11">
        <v>401.31479072783225</v>
      </c>
      <c r="PC136" s="11">
        <v>0.45312550409247637</v>
      </c>
      <c r="PD136" s="11">
        <v>627.17840289715934</v>
      </c>
      <c r="PE136" s="11">
        <v>0</v>
      </c>
      <c r="PF136" s="11">
        <v>0</v>
      </c>
      <c r="PG136" s="11">
        <v>0</v>
      </c>
      <c r="PH136" s="11">
        <v>54.774320661451938</v>
      </c>
      <c r="PI136" s="11">
        <v>0</v>
      </c>
      <c r="PJ136" s="11">
        <v>0</v>
      </c>
      <c r="PK136" s="11">
        <v>0</v>
      </c>
      <c r="PL136" s="11">
        <v>73.852274725666717</v>
      </c>
      <c r="PM136" s="11">
        <v>8.3386782612104068E-2</v>
      </c>
      <c r="PN136" s="11">
        <v>115.41700625776008</v>
      </c>
      <c r="PO136" s="11">
        <v>0</v>
      </c>
      <c r="PP136" s="11">
        <v>0</v>
      </c>
      <c r="PQ136" s="11">
        <v>0</v>
      </c>
      <c r="PR136" s="11">
        <v>10.079888085023837</v>
      </c>
      <c r="PS136" s="11">
        <v>0</v>
      </c>
      <c r="PT136" s="11">
        <v>0</v>
      </c>
      <c r="PU136" s="11">
        <v>0</v>
      </c>
      <c r="PV136" s="11">
        <v>363.41775965646673</v>
      </c>
      <c r="PW136" s="11">
        <v>0</v>
      </c>
      <c r="PX136" s="11">
        <v>0</v>
      </c>
      <c r="PY136" s="11">
        <v>0</v>
      </c>
      <c r="PZ136" s="11">
        <v>0</v>
      </c>
      <c r="QA136" s="11">
        <v>0</v>
      </c>
      <c r="QB136" s="11">
        <v>0</v>
      </c>
      <c r="QC136" s="11">
        <v>0</v>
      </c>
      <c r="QD136" s="11">
        <v>0</v>
      </c>
      <c r="QE136" s="11">
        <v>0</v>
      </c>
      <c r="QF136" s="11">
        <v>53.148204688677055</v>
      </c>
      <c r="QG136" s="11">
        <v>0</v>
      </c>
      <c r="QH136" s="11">
        <v>0</v>
      </c>
      <c r="QI136" s="11">
        <v>0</v>
      </c>
      <c r="QJ136" s="11">
        <v>0</v>
      </c>
      <c r="QK136" s="11">
        <v>0</v>
      </c>
      <c r="QL136" s="11">
        <v>0</v>
      </c>
      <c r="QM136" s="11">
        <v>0</v>
      </c>
      <c r="QN136" s="11">
        <v>0</v>
      </c>
      <c r="QO136" s="11">
        <v>0</v>
      </c>
      <c r="QP136" s="11">
        <v>285.12061839278914</v>
      </c>
      <c r="QQ136" s="11">
        <v>0</v>
      </c>
      <c r="QR136" s="11">
        <v>0</v>
      </c>
      <c r="QS136" s="11">
        <v>0</v>
      </c>
      <c r="QT136" s="11">
        <v>0</v>
      </c>
      <c r="QU136" s="11">
        <v>0</v>
      </c>
      <c r="QV136" s="11">
        <v>0</v>
      </c>
      <c r="QW136" s="11">
        <v>0</v>
      </c>
      <c r="QX136" s="11">
        <v>0</v>
      </c>
      <c r="QY136" s="11">
        <v>0</v>
      </c>
      <c r="QZ136" s="11">
        <v>8.146015857306045</v>
      </c>
      <c r="RA136" s="11">
        <v>0</v>
      </c>
      <c r="RB136" s="11">
        <v>0</v>
      </c>
      <c r="RC136" s="11">
        <v>0</v>
      </c>
      <c r="RD136" s="11">
        <v>0</v>
      </c>
      <c r="RE136" s="11">
        <v>0</v>
      </c>
      <c r="RF136" s="11">
        <v>0</v>
      </c>
      <c r="RG136" s="11">
        <v>0</v>
      </c>
      <c r="RH136" s="11">
        <v>0</v>
      </c>
      <c r="RI136" s="11">
        <v>0</v>
      </c>
      <c r="RJ136" s="11">
        <v>149.01702610669693</v>
      </c>
      <c r="RK136" s="11">
        <v>0</v>
      </c>
      <c r="RL136" s="11">
        <v>0</v>
      </c>
      <c r="RM136" s="11">
        <v>0</v>
      </c>
      <c r="RN136" s="11">
        <v>0</v>
      </c>
      <c r="RO136" s="11">
        <v>0</v>
      </c>
      <c r="RP136" s="11">
        <v>0</v>
      </c>
      <c r="RQ136" s="11">
        <v>5.5457571657207714</v>
      </c>
      <c r="RR136" s="11">
        <v>0</v>
      </c>
      <c r="RS136" s="11">
        <v>0</v>
      </c>
      <c r="RT136" s="11">
        <v>171.0245081527878</v>
      </c>
      <c r="RU136" s="11">
        <v>0</v>
      </c>
      <c r="RV136" s="11">
        <v>0</v>
      </c>
      <c r="RW136" s="11">
        <v>0</v>
      </c>
      <c r="RX136" s="11">
        <v>0</v>
      </c>
      <c r="RY136" s="11">
        <v>0</v>
      </c>
      <c r="RZ136" s="11">
        <v>11531.828503183258</v>
      </c>
      <c r="SA136" s="11">
        <v>505.83356694219339</v>
      </c>
      <c r="SB136" s="11">
        <v>0</v>
      </c>
      <c r="SC136" s="11">
        <v>0</v>
      </c>
      <c r="SD136" s="11">
        <v>193.59725528852212</v>
      </c>
      <c r="SE136" s="11">
        <v>0</v>
      </c>
      <c r="SF136" s="11">
        <v>0</v>
      </c>
      <c r="SG136" s="11">
        <v>0</v>
      </c>
      <c r="SH136" s="11">
        <v>0</v>
      </c>
      <c r="SI136" s="11">
        <v>0</v>
      </c>
      <c r="SJ136" s="11">
        <v>13053.862108930927</v>
      </c>
      <c r="SK136" s="11">
        <v>572.59623927890971</v>
      </c>
      <c r="SL136" s="11">
        <v>0</v>
      </c>
      <c r="SM136" s="11">
        <v>0</v>
      </c>
      <c r="SN136" s="11">
        <v>0</v>
      </c>
      <c r="SO136" s="11">
        <v>0</v>
      </c>
      <c r="SP136" s="11">
        <v>0</v>
      </c>
      <c r="SQ136" s="11">
        <v>0</v>
      </c>
      <c r="SR136" s="11">
        <v>0</v>
      </c>
      <c r="SS136" s="11">
        <v>0</v>
      </c>
      <c r="ST136" s="11">
        <v>0</v>
      </c>
      <c r="SU136" s="11">
        <v>0</v>
      </c>
      <c r="SV136" s="11">
        <v>0</v>
      </c>
      <c r="SW136" s="11">
        <v>0</v>
      </c>
      <c r="SX136" s="11">
        <v>72.449821357032263</v>
      </c>
      <c r="SY136" s="11">
        <v>0</v>
      </c>
      <c r="SZ136" s="11">
        <v>0</v>
      </c>
      <c r="TA136" s="11">
        <v>0</v>
      </c>
      <c r="TB136" s="11">
        <v>0</v>
      </c>
      <c r="TC136" s="11">
        <v>0</v>
      </c>
      <c r="TD136" s="11">
        <v>0</v>
      </c>
      <c r="TE136" s="11">
        <v>0</v>
      </c>
      <c r="TF136" s="11">
        <v>0</v>
      </c>
      <c r="TG136" s="11">
        <v>0</v>
      </c>
      <c r="TH136" s="11">
        <v>2.1012105110833428</v>
      </c>
      <c r="TI136" s="11">
        <v>0</v>
      </c>
      <c r="TJ136" s="11">
        <v>0</v>
      </c>
      <c r="TK136" s="11">
        <v>0</v>
      </c>
      <c r="TL136" s="11">
        <v>0</v>
      </c>
      <c r="TM136" s="11">
        <v>0</v>
      </c>
      <c r="TN136" s="11">
        <v>0</v>
      </c>
      <c r="TO136" s="11">
        <v>0</v>
      </c>
      <c r="TP136" s="11">
        <v>0</v>
      </c>
      <c r="TQ136" s="11">
        <v>0</v>
      </c>
      <c r="TR136" s="11">
        <v>0</v>
      </c>
      <c r="TS136" s="11">
        <v>0</v>
      </c>
      <c r="TT136" s="11">
        <v>0</v>
      </c>
      <c r="TU136" s="11">
        <v>0</v>
      </c>
      <c r="TV136" s="11">
        <v>0</v>
      </c>
      <c r="TW136" s="11">
        <v>0</v>
      </c>
      <c r="TX136" s="11">
        <v>0</v>
      </c>
      <c r="TY136" s="11">
        <v>0</v>
      </c>
      <c r="TZ136" s="11">
        <v>0</v>
      </c>
      <c r="UA136" s="11">
        <v>0</v>
      </c>
      <c r="UB136" s="11">
        <v>0</v>
      </c>
      <c r="UC136" s="11">
        <v>0</v>
      </c>
      <c r="UD136" s="11">
        <v>0</v>
      </c>
      <c r="UE136" s="11">
        <v>0</v>
      </c>
      <c r="UF136" s="11">
        <v>0</v>
      </c>
      <c r="UG136" s="11">
        <v>0</v>
      </c>
      <c r="UH136" s="11">
        <v>0</v>
      </c>
      <c r="UI136" s="11">
        <v>0</v>
      </c>
      <c r="UJ136" s="11">
        <v>0</v>
      </c>
      <c r="UK136" s="11">
        <v>0</v>
      </c>
      <c r="UL136" s="11">
        <v>0</v>
      </c>
      <c r="UM136" s="11">
        <v>0</v>
      </c>
      <c r="UN136" s="11">
        <v>0</v>
      </c>
      <c r="UO136" s="11">
        <v>0</v>
      </c>
      <c r="UP136" s="11">
        <v>0</v>
      </c>
      <c r="UQ136" s="11">
        <v>0</v>
      </c>
      <c r="UR136" s="11">
        <v>0</v>
      </c>
      <c r="US136" s="11">
        <v>0</v>
      </c>
      <c r="UT136" s="11">
        <v>0</v>
      </c>
      <c r="UU136" s="11">
        <v>0</v>
      </c>
      <c r="UV136" s="11">
        <v>0</v>
      </c>
      <c r="UW136" s="11">
        <v>0</v>
      </c>
      <c r="UX136" s="11">
        <v>0</v>
      </c>
      <c r="UY136" s="11">
        <v>0</v>
      </c>
      <c r="UZ136" s="11">
        <v>0</v>
      </c>
      <c r="VA136" s="11">
        <v>0</v>
      </c>
      <c r="VB136" s="11">
        <v>0</v>
      </c>
      <c r="VC136" s="11">
        <v>0</v>
      </c>
      <c r="VD136" s="11">
        <v>0</v>
      </c>
      <c r="VE136" s="11">
        <v>0</v>
      </c>
      <c r="VF136" s="11">
        <v>0</v>
      </c>
      <c r="VG136" s="11">
        <v>0</v>
      </c>
      <c r="VH136" s="11">
        <v>0</v>
      </c>
      <c r="VI136" s="11">
        <v>0</v>
      </c>
      <c r="VJ136" s="11">
        <v>0</v>
      </c>
      <c r="VK136" s="11">
        <v>0</v>
      </c>
      <c r="VL136" s="11">
        <v>0</v>
      </c>
      <c r="VM136" s="11">
        <v>0</v>
      </c>
      <c r="VN136" s="11">
        <v>0</v>
      </c>
      <c r="VO136" s="11">
        <v>0</v>
      </c>
      <c r="VP136" s="11">
        <v>0</v>
      </c>
      <c r="VQ136" s="11">
        <v>0</v>
      </c>
      <c r="VR136" s="11">
        <v>0</v>
      </c>
      <c r="VS136" s="11">
        <v>0</v>
      </c>
      <c r="VT136" s="11">
        <v>0</v>
      </c>
      <c r="VU136" s="11">
        <v>0</v>
      </c>
      <c r="VV136" s="11">
        <v>0</v>
      </c>
      <c r="VW136" s="11">
        <v>0</v>
      </c>
      <c r="VX136" s="11">
        <v>0</v>
      </c>
      <c r="VY136" s="11">
        <v>0</v>
      </c>
      <c r="VZ136" s="11">
        <v>0</v>
      </c>
      <c r="WA136" s="11">
        <v>0</v>
      </c>
      <c r="WB136" s="11">
        <v>0</v>
      </c>
      <c r="WC136" s="11">
        <v>0</v>
      </c>
      <c r="WD136" s="11">
        <v>0</v>
      </c>
      <c r="WE136" s="11">
        <v>0</v>
      </c>
      <c r="WF136" s="11">
        <v>0</v>
      </c>
      <c r="WG136" s="11">
        <v>0</v>
      </c>
      <c r="WH136" s="11">
        <v>0</v>
      </c>
      <c r="WI136" s="11">
        <v>0</v>
      </c>
      <c r="WJ136" s="11">
        <v>0</v>
      </c>
      <c r="WK136" s="11">
        <v>0</v>
      </c>
      <c r="WL136" s="11">
        <v>0</v>
      </c>
      <c r="WM136" s="11">
        <v>0</v>
      </c>
      <c r="WN136" s="11">
        <v>0</v>
      </c>
      <c r="WO136" s="11">
        <v>0</v>
      </c>
      <c r="WP136" s="11">
        <v>0</v>
      </c>
      <c r="WQ136" s="11">
        <v>0</v>
      </c>
      <c r="WR136" s="11">
        <v>0</v>
      </c>
      <c r="WS136" s="11">
        <v>0</v>
      </c>
      <c r="WT136" s="11">
        <v>22.353778515351191</v>
      </c>
      <c r="WU136" s="11">
        <v>0</v>
      </c>
      <c r="WV136" s="11">
        <v>0</v>
      </c>
      <c r="WW136" s="11">
        <v>0</v>
      </c>
      <c r="WX136" s="11">
        <v>0</v>
      </c>
      <c r="WY136" s="11">
        <v>0</v>
      </c>
      <c r="WZ136" s="11">
        <v>1.5483657367041976</v>
      </c>
      <c r="XA136" s="11">
        <v>0</v>
      </c>
      <c r="XB136" s="11">
        <v>0</v>
      </c>
      <c r="XC136" s="11">
        <v>0</v>
      </c>
      <c r="XD136" s="11">
        <v>41.199905143728266</v>
      </c>
      <c r="XE136" s="11">
        <v>0</v>
      </c>
      <c r="XF136" s="11">
        <v>0</v>
      </c>
      <c r="XG136" s="11">
        <v>0</v>
      </c>
      <c r="XH136" s="11">
        <v>0</v>
      </c>
      <c r="XI136" s="11">
        <v>0</v>
      </c>
      <c r="XJ136" s="11">
        <v>2.8537690590520581</v>
      </c>
      <c r="XK136" s="11">
        <v>0</v>
      </c>
      <c r="XL136" s="11">
        <v>0</v>
      </c>
      <c r="XM136" s="11">
        <v>0</v>
      </c>
      <c r="XN136" s="11">
        <v>25</v>
      </c>
      <c r="XO136" s="11">
        <v>0</v>
      </c>
      <c r="XP136" s="11">
        <v>25</v>
      </c>
    </row>
    <row r="137" spans="1:640">
      <c r="A137" s="6">
        <v>585</v>
      </c>
      <c r="B137" s="3" t="s">
        <v>254</v>
      </c>
      <c r="C137" s="8">
        <f t="shared" si="25"/>
        <v>16.133212187608226</v>
      </c>
      <c r="D137" s="8">
        <f t="shared" si="26"/>
        <v>1.8570626440238821E-2</v>
      </c>
      <c r="E137" s="60">
        <f t="shared" si="27"/>
        <v>16.151782814048467</v>
      </c>
      <c r="F137" s="9">
        <f t="shared" si="28"/>
        <v>7.3284591469840228</v>
      </c>
      <c r="G137" s="9">
        <f t="shared" si="29"/>
        <v>1.1539760542231244E-2</v>
      </c>
      <c r="H137" s="9">
        <f t="shared" si="30"/>
        <v>7.3399989075262537</v>
      </c>
      <c r="I137" s="10">
        <f t="shared" si="31"/>
        <v>23.46167133459225</v>
      </c>
      <c r="J137" s="10">
        <f t="shared" si="32"/>
        <v>3.0110386982470067E-2</v>
      </c>
      <c r="K137" s="10">
        <f t="shared" si="33"/>
        <v>23.491781721574721</v>
      </c>
      <c r="L137" s="57">
        <v>16.12927196583351</v>
      </c>
      <c r="M137" s="57">
        <v>3.9402217747171861E-3</v>
      </c>
      <c r="N137" s="57">
        <v>0</v>
      </c>
      <c r="O137" s="57">
        <v>0</v>
      </c>
      <c r="P137" s="57">
        <v>0</v>
      </c>
      <c r="Q137" s="57">
        <v>0</v>
      </c>
      <c r="R137" s="57">
        <v>0</v>
      </c>
      <c r="S137" s="57">
        <v>1.8570626440238821E-2</v>
      </c>
      <c r="T137" s="57">
        <v>0</v>
      </c>
      <c r="U137" s="58">
        <v>7.327734044526526</v>
      </c>
      <c r="V137" s="58">
        <v>7.2510245749655706E-4</v>
      </c>
      <c r="W137" s="58">
        <v>0</v>
      </c>
      <c r="X137" s="58">
        <v>0</v>
      </c>
      <c r="Y137" s="58">
        <v>0</v>
      </c>
      <c r="Z137" s="58">
        <v>0</v>
      </c>
      <c r="AA137" s="58">
        <v>0</v>
      </c>
      <c r="AB137" s="58">
        <v>1.1539760542231244E-2</v>
      </c>
      <c r="AC137" s="58">
        <v>0</v>
      </c>
      <c r="AD137" s="59">
        <f t="shared" si="24"/>
        <v>23.457006010360036</v>
      </c>
      <c r="AE137" s="59">
        <f t="shared" si="24"/>
        <v>4.6653242322137432E-3</v>
      </c>
      <c r="AF137" s="59">
        <f t="shared" si="24"/>
        <v>0</v>
      </c>
      <c r="AG137" s="59">
        <f t="shared" si="23"/>
        <v>0</v>
      </c>
      <c r="AH137" s="59">
        <f t="shared" si="23"/>
        <v>0</v>
      </c>
      <c r="AI137" s="59">
        <f t="shared" si="23"/>
        <v>0</v>
      </c>
      <c r="AJ137" s="59">
        <f t="shared" si="22"/>
        <v>0</v>
      </c>
      <c r="AK137" s="59">
        <f t="shared" si="22"/>
        <v>3.0110386982470067E-2</v>
      </c>
      <c r="AL137" s="59">
        <f t="shared" si="22"/>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0</v>
      </c>
      <c r="DD137" s="11">
        <v>0</v>
      </c>
      <c r="DE137" s="11">
        <v>0</v>
      </c>
      <c r="DF137" s="11">
        <v>0</v>
      </c>
      <c r="DG137" s="11">
        <v>0</v>
      </c>
      <c r="DH137" s="11">
        <v>0</v>
      </c>
      <c r="DI137" s="11">
        <v>0</v>
      </c>
      <c r="DJ137" s="11">
        <v>0</v>
      </c>
      <c r="DK137" s="11">
        <v>0</v>
      </c>
      <c r="DL137" s="11">
        <v>0</v>
      </c>
      <c r="DM137" s="11">
        <v>0</v>
      </c>
      <c r="DN137" s="11">
        <v>0</v>
      </c>
      <c r="DO137" s="11">
        <v>0</v>
      </c>
      <c r="DP137" s="11">
        <v>0</v>
      </c>
      <c r="DQ137" s="11">
        <v>0</v>
      </c>
      <c r="DR137" s="11">
        <v>0</v>
      </c>
      <c r="DS137" s="11">
        <v>0</v>
      </c>
      <c r="DT137" s="11">
        <v>0</v>
      </c>
      <c r="DU137" s="11">
        <v>0</v>
      </c>
      <c r="DV137" s="11">
        <v>0</v>
      </c>
      <c r="DW137" s="11">
        <v>0</v>
      </c>
      <c r="DX137" s="11">
        <v>0</v>
      </c>
      <c r="DY137" s="11">
        <v>0</v>
      </c>
      <c r="DZ137" s="11">
        <v>0</v>
      </c>
      <c r="EA137" s="11">
        <v>0</v>
      </c>
      <c r="EB137" s="11">
        <v>0</v>
      </c>
      <c r="EC137" s="11">
        <v>0</v>
      </c>
      <c r="ED137" s="11">
        <v>0</v>
      </c>
      <c r="EE137" s="11">
        <v>0</v>
      </c>
      <c r="EF137" s="11">
        <v>0</v>
      </c>
      <c r="EG137" s="11">
        <v>0</v>
      </c>
      <c r="EH137" s="11">
        <v>0</v>
      </c>
      <c r="EI137" s="11">
        <v>0</v>
      </c>
      <c r="EJ137" s="11">
        <v>0</v>
      </c>
      <c r="EK137" s="11">
        <v>0</v>
      </c>
      <c r="EL137" s="11">
        <v>0</v>
      </c>
      <c r="EM137" s="11">
        <v>0</v>
      </c>
      <c r="EN137" s="11">
        <v>0</v>
      </c>
      <c r="EO137" s="11">
        <v>0</v>
      </c>
      <c r="EP137" s="11">
        <v>0</v>
      </c>
      <c r="EQ137" s="11">
        <v>0</v>
      </c>
      <c r="ER137" s="11">
        <v>0</v>
      </c>
      <c r="ES137" s="11">
        <v>0</v>
      </c>
      <c r="ET137" s="11">
        <v>0</v>
      </c>
      <c r="EU137" s="11">
        <v>0</v>
      </c>
      <c r="EV137" s="11">
        <v>0</v>
      </c>
      <c r="EW137" s="11">
        <v>0</v>
      </c>
      <c r="EX137" s="11">
        <v>0</v>
      </c>
      <c r="EY137" s="11">
        <v>0</v>
      </c>
      <c r="EZ137" s="11">
        <v>0</v>
      </c>
      <c r="FA137" s="11">
        <v>0</v>
      </c>
      <c r="FB137" s="11">
        <v>0</v>
      </c>
      <c r="FC137" s="11">
        <v>0</v>
      </c>
      <c r="FD137" s="11">
        <v>0</v>
      </c>
      <c r="FE137" s="11">
        <v>0</v>
      </c>
      <c r="FF137" s="11">
        <v>0</v>
      </c>
      <c r="FG137" s="11">
        <v>0</v>
      </c>
      <c r="FH137" s="11">
        <v>0</v>
      </c>
      <c r="FI137" s="11">
        <v>0</v>
      </c>
      <c r="FJ137" s="11">
        <v>0</v>
      </c>
      <c r="FK137" s="11">
        <v>0</v>
      </c>
      <c r="FL137" s="11">
        <v>0</v>
      </c>
      <c r="FM137" s="11">
        <v>0</v>
      </c>
      <c r="FN137" s="11">
        <v>0</v>
      </c>
      <c r="FO137" s="11">
        <v>0</v>
      </c>
      <c r="FP137" s="11">
        <v>0</v>
      </c>
      <c r="FQ137" s="11">
        <v>0</v>
      </c>
      <c r="FR137" s="11">
        <v>0</v>
      </c>
      <c r="FS137" s="11">
        <v>0</v>
      </c>
      <c r="FT137" s="11">
        <v>0</v>
      </c>
      <c r="FU137" s="11">
        <v>0</v>
      </c>
      <c r="FV137" s="11">
        <v>0</v>
      </c>
      <c r="FW137" s="11">
        <v>0</v>
      </c>
      <c r="FX137" s="11">
        <v>0</v>
      </c>
      <c r="FY137" s="11">
        <v>0</v>
      </c>
      <c r="FZ137" s="11">
        <v>0</v>
      </c>
      <c r="GA137" s="11">
        <v>0</v>
      </c>
      <c r="GB137" s="11">
        <v>0</v>
      </c>
      <c r="GC137" s="11">
        <v>0</v>
      </c>
      <c r="GD137" s="11">
        <v>0</v>
      </c>
      <c r="GE137" s="11">
        <v>0</v>
      </c>
      <c r="GF137" s="11">
        <v>0</v>
      </c>
      <c r="GG137" s="11">
        <v>0</v>
      </c>
      <c r="GH137" s="11">
        <v>0</v>
      </c>
      <c r="GI137" s="11">
        <v>0</v>
      </c>
      <c r="GJ137" s="11">
        <v>0</v>
      </c>
      <c r="GK137" s="11">
        <v>0</v>
      </c>
      <c r="GL137" s="11">
        <v>0</v>
      </c>
      <c r="GM137" s="11">
        <v>0</v>
      </c>
      <c r="GN137" s="11">
        <v>0</v>
      </c>
      <c r="GO137" s="11">
        <v>0</v>
      </c>
      <c r="GP137" s="11">
        <v>0</v>
      </c>
      <c r="GQ137" s="11">
        <v>1.288</v>
      </c>
      <c r="GR137" s="11">
        <v>0</v>
      </c>
      <c r="GS137" s="11">
        <v>0</v>
      </c>
      <c r="GT137" s="11">
        <v>0</v>
      </c>
      <c r="GU137" s="11">
        <v>0</v>
      </c>
      <c r="GV137" s="11">
        <v>0</v>
      </c>
      <c r="GW137" s="11">
        <v>0</v>
      </c>
      <c r="GX137" s="11">
        <v>0</v>
      </c>
      <c r="GY137" s="11">
        <v>0</v>
      </c>
      <c r="GZ137" s="11">
        <v>0</v>
      </c>
      <c r="HA137" s="11">
        <v>0</v>
      </c>
      <c r="HB137" s="11">
        <v>0</v>
      </c>
      <c r="HC137" s="11">
        <v>0</v>
      </c>
      <c r="HD137" s="11">
        <v>0</v>
      </c>
      <c r="HE137" s="11">
        <v>0</v>
      </c>
      <c r="HF137" s="11">
        <v>0</v>
      </c>
      <c r="HG137" s="11">
        <v>0</v>
      </c>
      <c r="HH137" s="11">
        <v>0</v>
      </c>
      <c r="HI137" s="11">
        <v>0</v>
      </c>
      <c r="HJ137" s="11">
        <v>0</v>
      </c>
      <c r="HK137" s="11">
        <v>0</v>
      </c>
      <c r="HL137" s="11">
        <v>0</v>
      </c>
      <c r="HM137" s="11">
        <v>0</v>
      </c>
      <c r="HN137" s="11">
        <v>0</v>
      </c>
      <c r="HO137" s="11">
        <v>0</v>
      </c>
      <c r="HP137" s="11">
        <v>0</v>
      </c>
      <c r="HQ137" s="11">
        <v>0</v>
      </c>
      <c r="HR137" s="11">
        <v>0</v>
      </c>
      <c r="HS137" s="11">
        <v>0</v>
      </c>
      <c r="HT137" s="11">
        <v>0</v>
      </c>
      <c r="HU137" s="11">
        <v>0</v>
      </c>
      <c r="HV137" s="11">
        <v>0</v>
      </c>
      <c r="HW137" s="11">
        <v>0</v>
      </c>
      <c r="HX137" s="11">
        <v>0</v>
      </c>
      <c r="HY137" s="11">
        <v>0</v>
      </c>
      <c r="HZ137" s="11">
        <v>0</v>
      </c>
      <c r="IA137" s="11">
        <v>0</v>
      </c>
      <c r="IB137" s="11">
        <v>0</v>
      </c>
      <c r="IC137" s="11">
        <v>0</v>
      </c>
      <c r="ID137" s="11">
        <v>0</v>
      </c>
      <c r="IE137" s="11">
        <v>0</v>
      </c>
      <c r="IF137" s="11">
        <v>0</v>
      </c>
      <c r="IG137" s="11">
        <v>0</v>
      </c>
      <c r="IH137" s="11">
        <v>0</v>
      </c>
      <c r="II137" s="11">
        <v>0</v>
      </c>
      <c r="IJ137" s="11">
        <v>0</v>
      </c>
      <c r="IK137" s="11">
        <v>0</v>
      </c>
      <c r="IL137" s="11">
        <v>0</v>
      </c>
      <c r="IM137" s="11">
        <v>0</v>
      </c>
      <c r="IN137" s="11">
        <v>0</v>
      </c>
      <c r="IO137" s="11">
        <v>0</v>
      </c>
      <c r="IP137" s="11">
        <v>0</v>
      </c>
      <c r="IQ137" s="11">
        <v>0</v>
      </c>
      <c r="IR137" s="11">
        <v>0</v>
      </c>
      <c r="IS137" s="11">
        <v>0</v>
      </c>
      <c r="IT137" s="11">
        <v>0</v>
      </c>
      <c r="IU137" s="11">
        <v>0</v>
      </c>
      <c r="IV137" s="11">
        <v>0</v>
      </c>
      <c r="IW137" s="11">
        <v>0</v>
      </c>
      <c r="IX137" s="11">
        <v>0</v>
      </c>
      <c r="IY137" s="11">
        <v>0</v>
      </c>
      <c r="IZ137" s="11">
        <v>0</v>
      </c>
      <c r="JA137" s="11">
        <v>0</v>
      </c>
      <c r="JB137" s="11">
        <v>0</v>
      </c>
      <c r="JC137" s="11">
        <v>0</v>
      </c>
      <c r="JD137" s="11">
        <v>0</v>
      </c>
      <c r="JE137" s="11">
        <v>0</v>
      </c>
      <c r="JF137" s="11">
        <v>0</v>
      </c>
      <c r="JG137" s="11">
        <v>0</v>
      </c>
      <c r="JH137" s="11">
        <v>0</v>
      </c>
      <c r="JI137" s="11">
        <v>0</v>
      </c>
      <c r="JJ137" s="11">
        <v>0</v>
      </c>
      <c r="JK137" s="11">
        <v>0</v>
      </c>
      <c r="JL137" s="11">
        <v>0</v>
      </c>
      <c r="JM137" s="11">
        <v>0</v>
      </c>
      <c r="JN137" s="11">
        <v>0</v>
      </c>
      <c r="JO137" s="11">
        <v>0</v>
      </c>
      <c r="JP137" s="11">
        <v>0</v>
      </c>
      <c r="JQ137" s="11">
        <v>0</v>
      </c>
      <c r="JR137" s="11">
        <v>0</v>
      </c>
      <c r="JS137" s="11">
        <v>0</v>
      </c>
      <c r="JT137" s="11">
        <v>0</v>
      </c>
      <c r="JU137" s="11">
        <v>0</v>
      </c>
      <c r="JV137" s="11">
        <v>0</v>
      </c>
      <c r="JW137" s="11">
        <v>0</v>
      </c>
      <c r="JX137" s="11">
        <v>0</v>
      </c>
      <c r="JY137" s="11">
        <v>0</v>
      </c>
      <c r="JZ137" s="11">
        <v>0</v>
      </c>
      <c r="KA137" s="11">
        <v>0</v>
      </c>
      <c r="KB137" s="11">
        <v>0</v>
      </c>
      <c r="KC137" s="11">
        <v>0</v>
      </c>
      <c r="KD137" s="11">
        <v>0</v>
      </c>
      <c r="KE137" s="11">
        <v>0</v>
      </c>
      <c r="KF137" s="11">
        <v>0</v>
      </c>
      <c r="KG137" s="11">
        <v>0</v>
      </c>
      <c r="KH137" s="11">
        <v>0</v>
      </c>
      <c r="KI137" s="11">
        <v>0</v>
      </c>
      <c r="KJ137" s="11">
        <v>0</v>
      </c>
      <c r="KK137" s="11">
        <v>0</v>
      </c>
      <c r="KL137" s="11">
        <v>0</v>
      </c>
      <c r="KM137" s="11">
        <v>0</v>
      </c>
      <c r="KN137" s="11">
        <v>0</v>
      </c>
      <c r="KO137" s="11">
        <v>0</v>
      </c>
      <c r="KP137" s="11">
        <v>0</v>
      </c>
      <c r="KQ137" s="11">
        <v>0</v>
      </c>
      <c r="KR137" s="11">
        <v>0</v>
      </c>
      <c r="KS137" s="11">
        <v>0</v>
      </c>
      <c r="KT137" s="11">
        <v>0</v>
      </c>
      <c r="KU137" s="11">
        <v>0</v>
      </c>
      <c r="KV137" s="11">
        <v>0</v>
      </c>
      <c r="KW137" s="11">
        <v>0</v>
      </c>
      <c r="KX137" s="11">
        <v>0</v>
      </c>
      <c r="KY137" s="11">
        <v>0</v>
      </c>
      <c r="KZ137" s="11">
        <v>0</v>
      </c>
      <c r="LA137" s="11">
        <v>0</v>
      </c>
      <c r="LB137" s="11">
        <v>0</v>
      </c>
      <c r="LC137" s="11">
        <v>0</v>
      </c>
      <c r="LD137" s="11">
        <v>0</v>
      </c>
      <c r="LE137" s="11">
        <v>0</v>
      </c>
      <c r="LF137" s="11">
        <v>0</v>
      </c>
      <c r="LG137" s="11">
        <v>0</v>
      </c>
      <c r="LH137" s="11">
        <v>0</v>
      </c>
      <c r="LI137" s="11">
        <v>0</v>
      </c>
      <c r="LJ137" s="11">
        <v>0</v>
      </c>
      <c r="LK137" s="11">
        <v>0</v>
      </c>
      <c r="LL137" s="11">
        <v>0</v>
      </c>
      <c r="LM137" s="11">
        <v>0</v>
      </c>
      <c r="LN137" s="11">
        <v>0</v>
      </c>
      <c r="LO137" s="11">
        <v>0</v>
      </c>
      <c r="LP137" s="11">
        <v>0</v>
      </c>
      <c r="LQ137" s="11">
        <v>0</v>
      </c>
      <c r="LR137" s="11">
        <v>0</v>
      </c>
      <c r="LS137" s="11">
        <v>0</v>
      </c>
      <c r="LT137" s="11">
        <v>0</v>
      </c>
      <c r="LU137" s="11">
        <v>0</v>
      </c>
      <c r="LV137" s="11">
        <v>0</v>
      </c>
      <c r="LW137" s="11">
        <v>0</v>
      </c>
      <c r="LX137" s="11">
        <v>0</v>
      </c>
      <c r="LY137" s="11">
        <v>0</v>
      </c>
      <c r="LZ137" s="11">
        <v>0</v>
      </c>
      <c r="MA137" s="11">
        <v>0</v>
      </c>
      <c r="MB137" s="11">
        <v>0</v>
      </c>
      <c r="MC137" s="11">
        <v>0</v>
      </c>
      <c r="MD137" s="11">
        <v>0</v>
      </c>
      <c r="ME137" s="11">
        <v>0</v>
      </c>
      <c r="MF137" s="11">
        <v>0</v>
      </c>
      <c r="MG137" s="11">
        <v>0</v>
      </c>
      <c r="MH137" s="11">
        <v>0</v>
      </c>
      <c r="MI137" s="11">
        <v>0</v>
      </c>
      <c r="MJ137" s="11">
        <v>0</v>
      </c>
      <c r="MK137" s="11">
        <v>0</v>
      </c>
      <c r="ML137" s="11">
        <v>0</v>
      </c>
      <c r="MM137" s="11">
        <v>0</v>
      </c>
      <c r="MN137" s="11">
        <v>0</v>
      </c>
      <c r="MO137" s="11">
        <v>0</v>
      </c>
      <c r="MP137" s="11">
        <v>0</v>
      </c>
      <c r="MQ137" s="11">
        <v>0</v>
      </c>
      <c r="MR137" s="11">
        <v>0</v>
      </c>
      <c r="MS137" s="11">
        <v>0</v>
      </c>
      <c r="MT137" s="11">
        <v>0</v>
      </c>
      <c r="MU137" s="11">
        <v>0</v>
      </c>
      <c r="MV137" s="11">
        <v>0</v>
      </c>
      <c r="MW137" s="11">
        <v>0</v>
      </c>
      <c r="MX137" s="11">
        <v>0</v>
      </c>
      <c r="MY137" s="11">
        <v>0</v>
      </c>
      <c r="MZ137" s="11">
        <v>0</v>
      </c>
      <c r="NA137" s="11">
        <v>0</v>
      </c>
      <c r="NB137" s="11">
        <v>0</v>
      </c>
      <c r="NC137" s="11">
        <v>0</v>
      </c>
      <c r="ND137" s="11">
        <v>0</v>
      </c>
      <c r="NE137" s="11">
        <v>0</v>
      </c>
      <c r="NF137" s="11">
        <v>0</v>
      </c>
      <c r="NG137" s="11">
        <v>0</v>
      </c>
      <c r="NH137" s="11">
        <v>0</v>
      </c>
      <c r="NI137" s="11">
        <v>0</v>
      </c>
      <c r="NJ137" s="11">
        <v>0</v>
      </c>
      <c r="NK137" s="11">
        <v>0</v>
      </c>
      <c r="NL137" s="11">
        <v>0</v>
      </c>
      <c r="NM137" s="11">
        <v>0</v>
      </c>
      <c r="NN137" s="11">
        <v>0</v>
      </c>
      <c r="NO137" s="11">
        <v>0</v>
      </c>
      <c r="NP137" s="11">
        <v>0</v>
      </c>
      <c r="NQ137" s="11">
        <v>0</v>
      </c>
      <c r="NR137" s="11">
        <v>0</v>
      </c>
      <c r="NS137" s="11">
        <v>0</v>
      </c>
      <c r="NT137" s="11">
        <v>0</v>
      </c>
      <c r="NU137" s="11">
        <v>0</v>
      </c>
      <c r="NV137" s="11">
        <v>0</v>
      </c>
      <c r="NW137" s="11">
        <v>0</v>
      </c>
      <c r="NX137" s="11">
        <v>0</v>
      </c>
      <c r="NY137" s="11">
        <v>0</v>
      </c>
      <c r="NZ137" s="11">
        <v>0</v>
      </c>
      <c r="OA137" s="11">
        <v>0</v>
      </c>
      <c r="OB137" s="11">
        <v>0</v>
      </c>
      <c r="OC137" s="11">
        <v>0</v>
      </c>
      <c r="OD137" s="11">
        <v>0</v>
      </c>
      <c r="OE137" s="11">
        <v>0</v>
      </c>
      <c r="OF137" s="11">
        <v>0</v>
      </c>
      <c r="OG137" s="11">
        <v>0</v>
      </c>
      <c r="OH137" s="11">
        <v>7.4660970426382942</v>
      </c>
      <c r="OI137" s="11">
        <v>0</v>
      </c>
      <c r="OJ137" s="11">
        <v>0</v>
      </c>
      <c r="OK137" s="11">
        <v>0</v>
      </c>
      <c r="OL137" s="11">
        <v>0</v>
      </c>
      <c r="OM137" s="11">
        <v>0</v>
      </c>
      <c r="ON137" s="11">
        <v>0</v>
      </c>
      <c r="OO137" s="11">
        <v>1.8570626440238821E-2</v>
      </c>
      <c r="OP137" s="11">
        <v>0</v>
      </c>
      <c r="OQ137" s="11">
        <v>0</v>
      </c>
      <c r="OR137" s="11">
        <v>4.639421956731729</v>
      </c>
      <c r="OS137" s="11">
        <v>0</v>
      </c>
      <c r="OT137" s="11">
        <v>0</v>
      </c>
      <c r="OU137" s="11">
        <v>0</v>
      </c>
      <c r="OV137" s="11">
        <v>0</v>
      </c>
      <c r="OW137" s="11">
        <v>0</v>
      </c>
      <c r="OX137" s="11">
        <v>0</v>
      </c>
      <c r="OY137" s="11">
        <v>1.1539760542231244E-2</v>
      </c>
      <c r="OZ137" s="11">
        <v>0</v>
      </c>
      <c r="PA137" s="11">
        <v>0</v>
      </c>
      <c r="PB137" s="11">
        <v>3.4897018779392415</v>
      </c>
      <c r="PC137" s="11">
        <v>3.9402217747171861E-3</v>
      </c>
      <c r="PD137" s="11">
        <v>0</v>
      </c>
      <c r="PE137" s="11">
        <v>0</v>
      </c>
      <c r="PF137" s="11">
        <v>0</v>
      </c>
      <c r="PG137" s="11">
        <v>0</v>
      </c>
      <c r="PH137" s="11">
        <v>0</v>
      </c>
      <c r="PI137" s="11">
        <v>0</v>
      </c>
      <c r="PJ137" s="11">
        <v>0</v>
      </c>
      <c r="PK137" s="11">
        <v>0</v>
      </c>
      <c r="PL137" s="11">
        <v>0.6421951738505165</v>
      </c>
      <c r="PM137" s="11">
        <v>7.2510245749655706E-4</v>
      </c>
      <c r="PN137" s="11">
        <v>0</v>
      </c>
      <c r="PO137" s="11">
        <v>0</v>
      </c>
      <c r="PP137" s="11">
        <v>0</v>
      </c>
      <c r="PQ137" s="11">
        <v>0</v>
      </c>
      <c r="PR137" s="11">
        <v>0</v>
      </c>
      <c r="PS137" s="11">
        <v>0</v>
      </c>
      <c r="PT137" s="11">
        <v>0</v>
      </c>
      <c r="PU137" s="11">
        <v>0</v>
      </c>
      <c r="PV137" s="11">
        <v>0.43839013911369012</v>
      </c>
      <c r="PW137" s="11">
        <v>0</v>
      </c>
      <c r="PX137" s="11">
        <v>0</v>
      </c>
      <c r="PY137" s="11">
        <v>0</v>
      </c>
      <c r="PZ137" s="11">
        <v>0</v>
      </c>
      <c r="QA137" s="11">
        <v>0</v>
      </c>
      <c r="QB137" s="11">
        <v>0</v>
      </c>
      <c r="QC137" s="11">
        <v>0</v>
      </c>
      <c r="QD137" s="11">
        <v>0</v>
      </c>
      <c r="QE137" s="11">
        <v>0</v>
      </c>
      <c r="QF137" s="11">
        <v>6.411257630649865E-2</v>
      </c>
      <c r="QG137" s="11">
        <v>0</v>
      </c>
      <c r="QH137" s="11">
        <v>0</v>
      </c>
      <c r="QI137" s="11">
        <v>0</v>
      </c>
      <c r="QJ137" s="11">
        <v>0</v>
      </c>
      <c r="QK137" s="11">
        <v>0</v>
      </c>
      <c r="QL137" s="11">
        <v>0</v>
      </c>
      <c r="QM137" s="11">
        <v>0</v>
      </c>
      <c r="QN137" s="11">
        <v>0</v>
      </c>
      <c r="QO137" s="11">
        <v>0</v>
      </c>
      <c r="QP137" s="11">
        <v>1.869000776079317</v>
      </c>
      <c r="QQ137" s="11">
        <v>0</v>
      </c>
      <c r="QR137" s="11">
        <v>0</v>
      </c>
      <c r="QS137" s="11">
        <v>0</v>
      </c>
      <c r="QT137" s="11">
        <v>0</v>
      </c>
      <c r="QU137" s="11">
        <v>0</v>
      </c>
      <c r="QV137" s="11">
        <v>0</v>
      </c>
      <c r="QW137" s="11">
        <v>0</v>
      </c>
      <c r="QX137" s="11">
        <v>0</v>
      </c>
      <c r="QY137" s="11">
        <v>0</v>
      </c>
      <c r="QZ137" s="11">
        <v>5.3398137409639078E-2</v>
      </c>
      <c r="RA137" s="11">
        <v>0</v>
      </c>
      <c r="RB137" s="11">
        <v>0</v>
      </c>
      <c r="RC137" s="11">
        <v>0</v>
      </c>
      <c r="RD137" s="11">
        <v>0</v>
      </c>
      <c r="RE137" s="11">
        <v>0</v>
      </c>
      <c r="RF137" s="11">
        <v>0</v>
      </c>
      <c r="RG137" s="11">
        <v>0</v>
      </c>
      <c r="RH137" s="11">
        <v>0</v>
      </c>
      <c r="RI137" s="11">
        <v>0</v>
      </c>
      <c r="RJ137" s="11">
        <v>0</v>
      </c>
      <c r="RK137" s="11">
        <v>0</v>
      </c>
      <c r="RL137" s="11">
        <v>0</v>
      </c>
      <c r="RM137" s="11">
        <v>0</v>
      </c>
      <c r="RN137" s="11">
        <v>0</v>
      </c>
      <c r="RO137" s="11">
        <v>0</v>
      </c>
      <c r="RP137" s="11">
        <v>0</v>
      </c>
      <c r="RQ137" s="11">
        <v>0</v>
      </c>
      <c r="RR137" s="11">
        <v>0</v>
      </c>
      <c r="RS137" s="11">
        <v>0</v>
      </c>
      <c r="RT137" s="11">
        <v>1.3780535061303996</v>
      </c>
      <c r="RU137" s="11">
        <v>0</v>
      </c>
      <c r="RV137" s="11">
        <v>0</v>
      </c>
      <c r="RW137" s="11">
        <v>0</v>
      </c>
      <c r="RX137" s="11">
        <v>0</v>
      </c>
      <c r="RY137" s="11">
        <v>0</v>
      </c>
      <c r="RZ137" s="11">
        <v>0</v>
      </c>
      <c r="SA137" s="11">
        <v>0</v>
      </c>
      <c r="SB137" s="11">
        <v>0</v>
      </c>
      <c r="SC137" s="11">
        <v>0</v>
      </c>
      <c r="SD137" s="11">
        <v>1.5599365220172459</v>
      </c>
      <c r="SE137" s="11">
        <v>0</v>
      </c>
      <c r="SF137" s="11">
        <v>0</v>
      </c>
      <c r="SG137" s="11">
        <v>0</v>
      </c>
      <c r="SH137" s="11">
        <v>0</v>
      </c>
      <c r="SI137" s="11">
        <v>0</v>
      </c>
      <c r="SJ137" s="11">
        <v>0</v>
      </c>
      <c r="SK137" s="11">
        <v>0</v>
      </c>
      <c r="SL137" s="11">
        <v>0</v>
      </c>
      <c r="SM137" s="11">
        <v>0</v>
      </c>
      <c r="SN137" s="11">
        <v>0</v>
      </c>
      <c r="SO137" s="11">
        <v>0</v>
      </c>
      <c r="SP137" s="11">
        <v>0</v>
      </c>
      <c r="SQ137" s="11">
        <v>0</v>
      </c>
      <c r="SR137" s="11">
        <v>0</v>
      </c>
      <c r="SS137" s="11">
        <v>0</v>
      </c>
      <c r="ST137" s="11">
        <v>0</v>
      </c>
      <c r="SU137" s="11">
        <v>0</v>
      </c>
      <c r="SV137" s="11">
        <v>0</v>
      </c>
      <c r="SW137" s="11">
        <v>0</v>
      </c>
      <c r="SX137" s="11">
        <v>0</v>
      </c>
      <c r="SY137" s="11">
        <v>0</v>
      </c>
      <c r="SZ137" s="11">
        <v>0</v>
      </c>
      <c r="TA137" s="11">
        <v>0</v>
      </c>
      <c r="TB137" s="11">
        <v>0</v>
      </c>
      <c r="TC137" s="11">
        <v>0</v>
      </c>
      <c r="TD137" s="11">
        <v>0</v>
      </c>
      <c r="TE137" s="11">
        <v>0</v>
      </c>
      <c r="TF137" s="11">
        <v>0</v>
      </c>
      <c r="TG137" s="11">
        <v>0</v>
      </c>
      <c r="TH137" s="11">
        <v>0</v>
      </c>
      <c r="TI137" s="11">
        <v>0</v>
      </c>
      <c r="TJ137" s="11">
        <v>0</v>
      </c>
      <c r="TK137" s="11">
        <v>0</v>
      </c>
      <c r="TL137" s="11">
        <v>0</v>
      </c>
      <c r="TM137" s="11">
        <v>0</v>
      </c>
      <c r="TN137" s="11">
        <v>0</v>
      </c>
      <c r="TO137" s="11">
        <v>0</v>
      </c>
      <c r="TP137" s="11">
        <v>0</v>
      </c>
      <c r="TQ137" s="11">
        <v>0</v>
      </c>
      <c r="TR137" s="11">
        <v>0</v>
      </c>
      <c r="TS137" s="11">
        <v>0</v>
      </c>
      <c r="TT137" s="11">
        <v>0</v>
      </c>
      <c r="TU137" s="11">
        <v>0</v>
      </c>
      <c r="TV137" s="11">
        <v>0</v>
      </c>
      <c r="TW137" s="11">
        <v>0</v>
      </c>
      <c r="TX137" s="11">
        <v>0</v>
      </c>
      <c r="TY137" s="11">
        <v>0</v>
      </c>
      <c r="TZ137" s="11">
        <v>0</v>
      </c>
      <c r="UA137" s="11">
        <v>0</v>
      </c>
      <c r="UB137" s="11">
        <v>0</v>
      </c>
      <c r="UC137" s="11">
        <v>0</v>
      </c>
      <c r="UD137" s="11">
        <v>0</v>
      </c>
      <c r="UE137" s="11">
        <v>0</v>
      </c>
      <c r="UF137" s="11">
        <v>0</v>
      </c>
      <c r="UG137" s="11">
        <v>0</v>
      </c>
      <c r="UH137" s="11">
        <v>0</v>
      </c>
      <c r="UI137" s="11">
        <v>0</v>
      </c>
      <c r="UJ137" s="11">
        <v>0</v>
      </c>
      <c r="UK137" s="11">
        <v>0</v>
      </c>
      <c r="UL137" s="11">
        <v>0</v>
      </c>
      <c r="UM137" s="11">
        <v>0</v>
      </c>
      <c r="UN137" s="11">
        <v>0</v>
      </c>
      <c r="UO137" s="11">
        <v>0</v>
      </c>
      <c r="UP137" s="11">
        <v>0</v>
      </c>
      <c r="UQ137" s="11">
        <v>0</v>
      </c>
      <c r="UR137" s="11">
        <v>0</v>
      </c>
      <c r="US137" s="11">
        <v>0</v>
      </c>
      <c r="UT137" s="11">
        <v>0</v>
      </c>
      <c r="UU137" s="11">
        <v>0</v>
      </c>
      <c r="UV137" s="11">
        <v>0</v>
      </c>
      <c r="UW137" s="11">
        <v>0</v>
      </c>
      <c r="UX137" s="11">
        <v>0</v>
      </c>
      <c r="UY137" s="11">
        <v>0</v>
      </c>
      <c r="UZ137" s="11">
        <v>0</v>
      </c>
      <c r="VA137" s="11">
        <v>0</v>
      </c>
      <c r="VB137" s="11">
        <v>0</v>
      </c>
      <c r="VC137" s="11">
        <v>0</v>
      </c>
      <c r="VD137" s="11">
        <v>0</v>
      </c>
      <c r="VE137" s="11">
        <v>0</v>
      </c>
      <c r="VF137" s="11">
        <v>0</v>
      </c>
      <c r="VG137" s="11">
        <v>0</v>
      </c>
      <c r="VH137" s="11">
        <v>0</v>
      </c>
      <c r="VI137" s="11">
        <v>0</v>
      </c>
      <c r="VJ137" s="11">
        <v>0</v>
      </c>
      <c r="VK137" s="11">
        <v>0</v>
      </c>
      <c r="VL137" s="11">
        <v>0</v>
      </c>
      <c r="VM137" s="11">
        <v>0</v>
      </c>
      <c r="VN137" s="11">
        <v>0</v>
      </c>
      <c r="VO137" s="11">
        <v>0</v>
      </c>
      <c r="VP137" s="11">
        <v>0</v>
      </c>
      <c r="VQ137" s="11">
        <v>0</v>
      </c>
      <c r="VR137" s="11">
        <v>0</v>
      </c>
      <c r="VS137" s="11">
        <v>0</v>
      </c>
      <c r="VT137" s="11">
        <v>0</v>
      </c>
      <c r="VU137" s="11">
        <v>0</v>
      </c>
      <c r="VV137" s="11">
        <v>0</v>
      </c>
      <c r="VW137" s="11">
        <v>0</v>
      </c>
      <c r="VX137" s="11">
        <v>0</v>
      </c>
      <c r="VY137" s="11">
        <v>0</v>
      </c>
      <c r="VZ137" s="11">
        <v>0</v>
      </c>
      <c r="WA137" s="11">
        <v>0</v>
      </c>
      <c r="WB137" s="11">
        <v>0</v>
      </c>
      <c r="WC137" s="11">
        <v>0</v>
      </c>
      <c r="WD137" s="11">
        <v>0</v>
      </c>
      <c r="WE137" s="11">
        <v>0</v>
      </c>
      <c r="WF137" s="11">
        <v>0</v>
      </c>
      <c r="WG137" s="11">
        <v>0</v>
      </c>
      <c r="WH137" s="11">
        <v>0</v>
      </c>
      <c r="WI137" s="11">
        <v>0</v>
      </c>
      <c r="WJ137" s="11">
        <v>0</v>
      </c>
      <c r="WK137" s="11">
        <v>0</v>
      </c>
      <c r="WL137" s="11">
        <v>0</v>
      </c>
      <c r="WM137" s="11">
        <v>0</v>
      </c>
      <c r="WN137" s="11">
        <v>0</v>
      </c>
      <c r="WO137" s="11">
        <v>0</v>
      </c>
      <c r="WP137" s="11">
        <v>0</v>
      </c>
      <c r="WQ137" s="11">
        <v>0</v>
      </c>
      <c r="WR137" s="11">
        <v>0</v>
      </c>
      <c r="WS137" s="11">
        <v>0</v>
      </c>
      <c r="WT137" s="11">
        <v>0.20002862393256596</v>
      </c>
      <c r="WU137" s="11">
        <v>0</v>
      </c>
      <c r="WV137" s="11">
        <v>0</v>
      </c>
      <c r="WW137" s="11">
        <v>0</v>
      </c>
      <c r="WX137" s="11">
        <v>0</v>
      </c>
      <c r="WY137" s="11">
        <v>0</v>
      </c>
      <c r="WZ137" s="11">
        <v>0</v>
      </c>
      <c r="XA137" s="11">
        <v>0</v>
      </c>
      <c r="XB137" s="11">
        <v>0</v>
      </c>
      <c r="XC137" s="11">
        <v>0</v>
      </c>
      <c r="XD137" s="11">
        <v>0.36866967821089813</v>
      </c>
      <c r="XE137" s="11">
        <v>0</v>
      </c>
      <c r="XF137" s="11">
        <v>0</v>
      </c>
      <c r="XG137" s="11">
        <v>0</v>
      </c>
      <c r="XH137" s="11">
        <v>0</v>
      </c>
      <c r="XI137" s="11">
        <v>0</v>
      </c>
      <c r="XJ137" s="11">
        <v>0</v>
      </c>
      <c r="XK137" s="11">
        <v>0</v>
      </c>
      <c r="XL137" s="11">
        <v>0</v>
      </c>
      <c r="XM137" s="11">
        <v>0</v>
      </c>
      <c r="XN137" s="11">
        <v>0</v>
      </c>
      <c r="XO137" s="11">
        <v>0</v>
      </c>
      <c r="XP137" s="11">
        <v>0</v>
      </c>
    </row>
    <row r="138" spans="1:640">
      <c r="A138" s="6">
        <v>591</v>
      </c>
      <c r="B138" s="3" t="s">
        <v>255</v>
      </c>
      <c r="C138" s="8">
        <f t="shared" si="25"/>
        <v>1801.3078837713626</v>
      </c>
      <c r="D138" s="8">
        <f t="shared" si="26"/>
        <v>46576.016597545378</v>
      </c>
      <c r="E138" s="60">
        <f t="shared" si="27"/>
        <v>48377.32448131674</v>
      </c>
      <c r="F138" s="9">
        <f t="shared" si="28"/>
        <v>958.34321349465972</v>
      </c>
      <c r="G138" s="9">
        <f t="shared" si="29"/>
        <v>4130.6278267481448</v>
      </c>
      <c r="H138" s="9">
        <f t="shared" si="30"/>
        <v>5088.9710402428045</v>
      </c>
      <c r="I138" s="10">
        <f t="shared" si="31"/>
        <v>2759.6510972660226</v>
      </c>
      <c r="J138" s="10">
        <f t="shared" si="32"/>
        <v>50706.644424293525</v>
      </c>
      <c r="K138" s="10">
        <f t="shared" si="33"/>
        <v>53466.295521559543</v>
      </c>
      <c r="L138" s="57">
        <v>1135.5536944287498</v>
      </c>
      <c r="M138" s="57">
        <v>203.26528227322319</v>
      </c>
      <c r="N138" s="57">
        <v>462.48890706938954</v>
      </c>
      <c r="O138" s="57">
        <v>0</v>
      </c>
      <c r="P138" s="57">
        <v>0</v>
      </c>
      <c r="Q138" s="57">
        <v>0</v>
      </c>
      <c r="R138" s="57">
        <v>44717.535762572712</v>
      </c>
      <c r="S138" s="57">
        <v>1787.1998349726603</v>
      </c>
      <c r="T138" s="57">
        <v>71.281000000000006</v>
      </c>
      <c r="U138" s="58">
        <v>353.43318513809231</v>
      </c>
      <c r="V138" s="58">
        <v>211.39860698484546</v>
      </c>
      <c r="W138" s="58">
        <v>393.51142137172207</v>
      </c>
      <c r="X138" s="58">
        <v>0</v>
      </c>
      <c r="Y138" s="58">
        <v>0</v>
      </c>
      <c r="Z138" s="58">
        <v>0</v>
      </c>
      <c r="AA138" s="58">
        <v>3714.9042921807186</v>
      </c>
      <c r="AB138" s="58">
        <v>415.72353456742616</v>
      </c>
      <c r="AC138" s="58">
        <v>0</v>
      </c>
      <c r="AD138" s="59">
        <f t="shared" si="24"/>
        <v>1488.9868795668422</v>
      </c>
      <c r="AE138" s="59">
        <f t="shared" si="24"/>
        <v>414.66388925806865</v>
      </c>
      <c r="AF138" s="59">
        <f t="shared" si="24"/>
        <v>856.00032844111161</v>
      </c>
      <c r="AG138" s="59">
        <f t="shared" si="23"/>
        <v>0</v>
      </c>
      <c r="AH138" s="59">
        <f t="shared" si="23"/>
        <v>0</v>
      </c>
      <c r="AI138" s="59">
        <f t="shared" si="23"/>
        <v>0</v>
      </c>
      <c r="AJ138" s="59">
        <f t="shared" si="23"/>
        <v>48432.440054753431</v>
      </c>
      <c r="AK138" s="59">
        <f t="shared" si="23"/>
        <v>2202.9233695400862</v>
      </c>
      <c r="AL138" s="59">
        <f t="shared" si="23"/>
        <v>71.281000000000006</v>
      </c>
      <c r="AM138" s="11">
        <v>0</v>
      </c>
      <c r="AN138" s="11">
        <v>0</v>
      </c>
      <c r="AO138" s="11">
        <v>15.900478565624724</v>
      </c>
      <c r="AP138" s="11">
        <v>0</v>
      </c>
      <c r="AQ138" s="11">
        <v>0</v>
      </c>
      <c r="AR138" s="11">
        <v>0</v>
      </c>
      <c r="AS138" s="11">
        <v>42354.579261414321</v>
      </c>
      <c r="AT138" s="11">
        <v>0</v>
      </c>
      <c r="AU138" s="11">
        <v>0</v>
      </c>
      <c r="AV138" s="11">
        <v>0</v>
      </c>
      <c r="AW138" s="11">
        <v>0</v>
      </c>
      <c r="AX138" s="11">
        <v>0</v>
      </c>
      <c r="AY138" s="11">
        <v>1.1525214343752745</v>
      </c>
      <c r="AZ138" s="11">
        <v>0</v>
      </c>
      <c r="BA138" s="11">
        <v>0</v>
      </c>
      <c r="BB138" s="11">
        <v>0</v>
      </c>
      <c r="BC138" s="11">
        <v>3070.005738585679</v>
      </c>
      <c r="BD138" s="11">
        <v>0</v>
      </c>
      <c r="BE138" s="11">
        <v>0</v>
      </c>
      <c r="BF138" s="11">
        <v>0</v>
      </c>
      <c r="BG138" s="11">
        <v>0</v>
      </c>
      <c r="BH138" s="11">
        <v>6.5307945163689816</v>
      </c>
      <c r="BI138" s="11">
        <v>0</v>
      </c>
      <c r="BJ138" s="11">
        <v>0</v>
      </c>
      <c r="BK138" s="11">
        <v>0</v>
      </c>
      <c r="BL138" s="11">
        <v>0</v>
      </c>
      <c r="BM138" s="11">
        <v>803.43466839000303</v>
      </c>
      <c r="BN138" s="11">
        <v>0</v>
      </c>
      <c r="BO138" s="11">
        <v>0</v>
      </c>
      <c r="BP138" s="11">
        <v>0</v>
      </c>
      <c r="BQ138" s="11">
        <v>0</v>
      </c>
      <c r="BR138" s="11">
        <v>3.4692054836310176</v>
      </c>
      <c r="BS138" s="11">
        <v>0</v>
      </c>
      <c r="BT138" s="11">
        <v>0</v>
      </c>
      <c r="BU138" s="11">
        <v>0</v>
      </c>
      <c r="BV138" s="11">
        <v>0</v>
      </c>
      <c r="BW138" s="11">
        <v>426.79033160999683</v>
      </c>
      <c r="BX138" s="11">
        <v>0</v>
      </c>
      <c r="BY138" s="11">
        <v>0</v>
      </c>
      <c r="BZ138" s="11">
        <v>0</v>
      </c>
      <c r="CA138" s="11">
        <v>0</v>
      </c>
      <c r="CB138" s="11">
        <v>190.26407857639018</v>
      </c>
      <c r="CC138" s="11">
        <v>348.81747739004868</v>
      </c>
      <c r="CD138" s="11">
        <v>0</v>
      </c>
      <c r="CE138" s="11">
        <v>0</v>
      </c>
      <c r="CF138" s="11">
        <v>0</v>
      </c>
      <c r="CG138" s="11">
        <v>168.81750299580332</v>
      </c>
      <c r="CH138" s="11">
        <v>0</v>
      </c>
      <c r="CI138" s="11">
        <v>0</v>
      </c>
      <c r="CJ138" s="11">
        <v>0</v>
      </c>
      <c r="CK138" s="11">
        <v>0</v>
      </c>
      <c r="CL138" s="11">
        <v>204.19992142360982</v>
      </c>
      <c r="CM138" s="11">
        <v>374.36652260995135</v>
      </c>
      <c r="CN138" s="11">
        <v>0</v>
      </c>
      <c r="CO138" s="11">
        <v>0</v>
      </c>
      <c r="CP138" s="11">
        <v>0</v>
      </c>
      <c r="CQ138" s="11">
        <v>181.18249700419668</v>
      </c>
      <c r="CR138" s="11">
        <v>0</v>
      </c>
      <c r="CS138" s="11">
        <v>0</v>
      </c>
      <c r="CT138" s="11">
        <v>0</v>
      </c>
      <c r="CU138" s="11">
        <v>0</v>
      </c>
      <c r="CV138" s="11">
        <v>0</v>
      </c>
      <c r="CW138" s="11">
        <v>0</v>
      </c>
      <c r="CX138" s="11">
        <v>0</v>
      </c>
      <c r="CY138" s="11">
        <v>0</v>
      </c>
      <c r="CZ138" s="11">
        <v>0</v>
      </c>
      <c r="DA138" s="11">
        <v>0</v>
      </c>
      <c r="DB138" s="11">
        <v>5.6642255992797823</v>
      </c>
      <c r="DC138" s="11">
        <v>0</v>
      </c>
      <c r="DD138" s="11">
        <v>0</v>
      </c>
      <c r="DE138" s="11">
        <v>0</v>
      </c>
      <c r="DF138" s="11">
        <v>0</v>
      </c>
      <c r="DG138" s="11">
        <v>0</v>
      </c>
      <c r="DH138" s="11">
        <v>0</v>
      </c>
      <c r="DI138" s="11">
        <v>0</v>
      </c>
      <c r="DJ138" s="11">
        <v>0</v>
      </c>
      <c r="DK138" s="11">
        <v>0</v>
      </c>
      <c r="DL138" s="11">
        <v>172.5337744007202</v>
      </c>
      <c r="DM138" s="11">
        <v>0</v>
      </c>
      <c r="DN138" s="11">
        <v>0</v>
      </c>
      <c r="DO138" s="11">
        <v>0</v>
      </c>
      <c r="DP138" s="11">
        <v>6.2930992006017554</v>
      </c>
      <c r="DQ138" s="11">
        <v>0</v>
      </c>
      <c r="DR138" s="11">
        <v>0</v>
      </c>
      <c r="DS138" s="11">
        <v>0</v>
      </c>
      <c r="DT138" s="11">
        <v>0</v>
      </c>
      <c r="DU138" s="11">
        <v>-5.6694587392808604E-5</v>
      </c>
      <c r="DV138" s="11">
        <v>0</v>
      </c>
      <c r="DW138" s="11">
        <v>0</v>
      </c>
      <c r="DX138" s="11">
        <v>0</v>
      </c>
      <c r="DY138" s="11">
        <v>0</v>
      </c>
      <c r="DZ138" s="11">
        <v>3.6968504670172635</v>
      </c>
      <c r="EA138" s="11">
        <v>0</v>
      </c>
      <c r="EB138" s="11">
        <v>0</v>
      </c>
      <c r="EC138" s="11">
        <v>0</v>
      </c>
      <c r="ED138" s="11">
        <v>0</v>
      </c>
      <c r="EE138" s="11">
        <v>-3.3304959162317684E-5</v>
      </c>
      <c r="EF138" s="11">
        <v>0</v>
      </c>
      <c r="EG138" s="11">
        <v>0</v>
      </c>
      <c r="EH138" s="11">
        <v>0</v>
      </c>
      <c r="EI138" s="11">
        <v>0</v>
      </c>
      <c r="EJ138" s="11">
        <v>0</v>
      </c>
      <c r="EK138" s="11">
        <v>0</v>
      </c>
      <c r="EL138" s="11">
        <v>0</v>
      </c>
      <c r="EM138" s="11">
        <v>0</v>
      </c>
      <c r="EN138" s="11">
        <v>0</v>
      </c>
      <c r="EO138" s="11">
        <v>0</v>
      </c>
      <c r="EP138" s="11">
        <v>0</v>
      </c>
      <c r="EQ138" s="11">
        <v>0</v>
      </c>
      <c r="ER138" s="11">
        <v>0</v>
      </c>
      <c r="ES138" s="11">
        <v>0</v>
      </c>
      <c r="ET138" s="11">
        <v>0</v>
      </c>
      <c r="EU138" s="11">
        <v>0</v>
      </c>
      <c r="EV138" s="11">
        <v>0</v>
      </c>
      <c r="EW138" s="11">
        <v>0</v>
      </c>
      <c r="EX138" s="11">
        <v>0</v>
      </c>
      <c r="EY138" s="11">
        <v>0</v>
      </c>
      <c r="EZ138" s="11">
        <v>0</v>
      </c>
      <c r="FA138" s="11">
        <v>0</v>
      </c>
      <c r="FB138" s="11">
        <v>0</v>
      </c>
      <c r="FC138" s="11">
        <v>0</v>
      </c>
      <c r="FD138" s="11">
        <v>0</v>
      </c>
      <c r="FE138" s="11">
        <v>0</v>
      </c>
      <c r="FF138" s="11">
        <v>0</v>
      </c>
      <c r="FG138" s="11">
        <v>0</v>
      </c>
      <c r="FH138" s="11">
        <v>0</v>
      </c>
      <c r="FI138" s="11">
        <v>0</v>
      </c>
      <c r="FJ138" s="11">
        <v>0</v>
      </c>
      <c r="FK138" s="11">
        <v>0</v>
      </c>
      <c r="FL138" s="11">
        <v>0</v>
      </c>
      <c r="FM138" s="11">
        <v>0</v>
      </c>
      <c r="FN138" s="11">
        <v>0</v>
      </c>
      <c r="FO138" s="11">
        <v>0</v>
      </c>
      <c r="FP138" s="11">
        <v>0</v>
      </c>
      <c r="FQ138" s="11">
        <v>0</v>
      </c>
      <c r="FR138" s="11">
        <v>0</v>
      </c>
      <c r="FS138" s="11">
        <v>0</v>
      </c>
      <c r="FT138" s="11">
        <v>0</v>
      </c>
      <c r="FU138" s="11">
        <v>0</v>
      </c>
      <c r="FV138" s="11">
        <v>0</v>
      </c>
      <c r="FW138" s="11">
        <v>0</v>
      </c>
      <c r="FX138" s="11">
        <v>0</v>
      </c>
      <c r="FY138" s="11">
        <v>0</v>
      </c>
      <c r="FZ138" s="11">
        <v>0</v>
      </c>
      <c r="GA138" s="11">
        <v>0</v>
      </c>
      <c r="GB138" s="11">
        <v>0</v>
      </c>
      <c r="GC138" s="11">
        <v>0</v>
      </c>
      <c r="GD138" s="11">
        <v>0</v>
      </c>
      <c r="GE138" s="11">
        <v>0</v>
      </c>
      <c r="GF138" s="11">
        <v>0</v>
      </c>
      <c r="GG138" s="11">
        <v>0</v>
      </c>
      <c r="GH138" s="11">
        <v>0</v>
      </c>
      <c r="GI138" s="11">
        <v>0</v>
      </c>
      <c r="GJ138" s="11">
        <v>0</v>
      </c>
      <c r="GK138" s="11">
        <v>0</v>
      </c>
      <c r="GL138" s="11">
        <v>0</v>
      </c>
      <c r="GM138" s="11">
        <v>0</v>
      </c>
      <c r="GN138" s="11">
        <v>0</v>
      </c>
      <c r="GO138" s="11">
        <v>0</v>
      </c>
      <c r="GP138" s="11">
        <v>0</v>
      </c>
      <c r="GQ138" s="11">
        <v>38.508000000000003</v>
      </c>
      <c r="GR138" s="11">
        <v>0</v>
      </c>
      <c r="GS138" s="11">
        <v>0</v>
      </c>
      <c r="GT138" s="11">
        <v>0</v>
      </c>
      <c r="GU138" s="11">
        <v>0</v>
      </c>
      <c r="GV138" s="11">
        <v>0</v>
      </c>
      <c r="GW138" s="11">
        <v>0</v>
      </c>
      <c r="GX138" s="11">
        <v>861</v>
      </c>
      <c r="GY138" s="11">
        <v>0</v>
      </c>
      <c r="GZ138" s="11">
        <v>0</v>
      </c>
      <c r="HA138" s="11">
        <v>0</v>
      </c>
      <c r="HB138" s="11">
        <v>0</v>
      </c>
      <c r="HC138" s="11">
        <v>0</v>
      </c>
      <c r="HD138" s="11">
        <v>0</v>
      </c>
      <c r="HE138" s="11">
        <v>0</v>
      </c>
      <c r="HF138" s="11">
        <v>0</v>
      </c>
      <c r="HG138" s="11">
        <v>0</v>
      </c>
      <c r="HH138" s="11">
        <v>0</v>
      </c>
      <c r="HI138" s="11">
        <v>0</v>
      </c>
      <c r="HJ138" s="11">
        <v>0</v>
      </c>
      <c r="HK138" s="11">
        <v>0</v>
      </c>
      <c r="HL138" s="11">
        <v>0</v>
      </c>
      <c r="HM138" s="11">
        <v>0</v>
      </c>
      <c r="HN138" s="11">
        <v>0</v>
      </c>
      <c r="HO138" s="11">
        <v>0</v>
      </c>
      <c r="HP138" s="11">
        <v>0</v>
      </c>
      <c r="HQ138" s="11">
        <v>0</v>
      </c>
      <c r="HR138" s="11">
        <v>0</v>
      </c>
      <c r="HS138" s="11">
        <v>0</v>
      </c>
      <c r="HT138" s="11">
        <v>0</v>
      </c>
      <c r="HU138" s="11">
        <v>0</v>
      </c>
      <c r="HV138" s="11">
        <v>0</v>
      </c>
      <c r="HW138" s="11">
        <v>0</v>
      </c>
      <c r="HX138" s="11">
        <v>0</v>
      </c>
      <c r="HY138" s="11">
        <v>0</v>
      </c>
      <c r="HZ138" s="11">
        <v>0</v>
      </c>
      <c r="IA138" s="11">
        <v>930</v>
      </c>
      <c r="IB138" s="11">
        <v>0</v>
      </c>
      <c r="IC138" s="11">
        <v>71.281000000000006</v>
      </c>
      <c r="ID138" s="11">
        <v>0</v>
      </c>
      <c r="IE138" s="11">
        <v>0</v>
      </c>
      <c r="IF138" s="11">
        <v>0</v>
      </c>
      <c r="IG138" s="11">
        <v>0</v>
      </c>
      <c r="IH138" s="11">
        <v>0</v>
      </c>
      <c r="II138" s="11">
        <v>0</v>
      </c>
      <c r="IJ138" s="11">
        <v>0</v>
      </c>
      <c r="IK138" s="11">
        <v>0</v>
      </c>
      <c r="IL138" s="11">
        <v>0</v>
      </c>
      <c r="IM138" s="11">
        <v>0</v>
      </c>
      <c r="IN138" s="11">
        <v>0</v>
      </c>
      <c r="IO138" s="11">
        <v>0</v>
      </c>
      <c r="IP138" s="11">
        <v>0</v>
      </c>
      <c r="IQ138" s="11">
        <v>0</v>
      </c>
      <c r="IR138" s="11">
        <v>0</v>
      </c>
      <c r="IS138" s="11">
        <v>0</v>
      </c>
      <c r="IT138" s="11">
        <v>0</v>
      </c>
      <c r="IU138" s="11">
        <v>0</v>
      </c>
      <c r="IV138" s="11">
        <v>0</v>
      </c>
      <c r="IW138" s="11">
        <v>0</v>
      </c>
      <c r="IX138" s="11">
        <v>0</v>
      </c>
      <c r="IY138" s="11">
        <v>0</v>
      </c>
      <c r="IZ138" s="11">
        <v>0</v>
      </c>
      <c r="JA138" s="11">
        <v>0</v>
      </c>
      <c r="JB138" s="11">
        <v>0</v>
      </c>
      <c r="JC138" s="11">
        <v>0</v>
      </c>
      <c r="JD138" s="11">
        <v>0</v>
      </c>
      <c r="JE138" s="11">
        <v>0</v>
      </c>
      <c r="JF138" s="11">
        <v>0</v>
      </c>
      <c r="JG138" s="11">
        <v>0</v>
      </c>
      <c r="JH138" s="11">
        <v>0</v>
      </c>
      <c r="JI138" s="11">
        <v>0</v>
      </c>
      <c r="JJ138" s="11">
        <v>0</v>
      </c>
      <c r="JK138" s="11">
        <v>0</v>
      </c>
      <c r="JL138" s="11">
        <v>0</v>
      </c>
      <c r="JM138" s="11">
        <v>0</v>
      </c>
      <c r="JN138" s="11">
        <v>0</v>
      </c>
      <c r="JO138" s="11">
        <v>0</v>
      </c>
      <c r="JP138" s="11">
        <v>0</v>
      </c>
      <c r="JQ138" s="11">
        <v>0</v>
      </c>
      <c r="JR138" s="11">
        <v>0</v>
      </c>
      <c r="JS138" s="11">
        <v>0</v>
      </c>
      <c r="JT138" s="11">
        <v>0</v>
      </c>
      <c r="JU138" s="11">
        <v>0</v>
      </c>
      <c r="JV138" s="11">
        <v>0</v>
      </c>
      <c r="JW138" s="11">
        <v>0</v>
      </c>
      <c r="JX138" s="11">
        <v>0</v>
      </c>
      <c r="JY138" s="11">
        <v>0</v>
      </c>
      <c r="JZ138" s="11">
        <v>15</v>
      </c>
      <c r="KA138" s="11">
        <v>0</v>
      </c>
      <c r="KB138" s="11">
        <v>0</v>
      </c>
      <c r="KC138" s="11">
        <v>0</v>
      </c>
      <c r="KD138" s="11">
        <v>0</v>
      </c>
      <c r="KE138" s="11">
        <v>0</v>
      </c>
      <c r="KF138" s="11">
        <v>0</v>
      </c>
      <c r="KG138" s="11">
        <v>0</v>
      </c>
      <c r="KH138" s="11">
        <v>0</v>
      </c>
      <c r="KI138" s="11">
        <v>0</v>
      </c>
      <c r="KJ138" s="11">
        <v>0</v>
      </c>
      <c r="KK138" s="11">
        <v>0</v>
      </c>
      <c r="KL138" s="11">
        <v>0</v>
      </c>
      <c r="KM138" s="11">
        <v>0</v>
      </c>
      <c r="KN138" s="11">
        <v>0</v>
      </c>
      <c r="KO138" s="11">
        <v>0</v>
      </c>
      <c r="KP138" s="11">
        <v>0</v>
      </c>
      <c r="KQ138" s="11">
        <v>0</v>
      </c>
      <c r="KR138" s="11">
        <v>0</v>
      </c>
      <c r="KS138" s="11">
        <v>0</v>
      </c>
      <c r="KT138" s="11">
        <v>0</v>
      </c>
      <c r="KU138" s="11">
        <v>0</v>
      </c>
      <c r="KV138" s="11">
        <v>0</v>
      </c>
      <c r="KW138" s="11">
        <v>0</v>
      </c>
      <c r="KX138" s="11">
        <v>0</v>
      </c>
      <c r="KY138" s="11">
        <v>0</v>
      </c>
      <c r="KZ138" s="11">
        <v>0</v>
      </c>
      <c r="LA138" s="11">
        <v>0</v>
      </c>
      <c r="LB138" s="11">
        <v>0</v>
      </c>
      <c r="LC138" s="11">
        <v>0</v>
      </c>
      <c r="LD138" s="11">
        <v>0</v>
      </c>
      <c r="LE138" s="11">
        <v>0</v>
      </c>
      <c r="LF138" s="11">
        <v>0</v>
      </c>
      <c r="LG138" s="11">
        <v>0</v>
      </c>
      <c r="LH138" s="11">
        <v>0</v>
      </c>
      <c r="LI138" s="11">
        <v>0</v>
      </c>
      <c r="LJ138" s="11">
        <v>0</v>
      </c>
      <c r="LK138" s="11">
        <v>0</v>
      </c>
      <c r="LL138" s="11">
        <v>0</v>
      </c>
      <c r="LM138" s="11">
        <v>0</v>
      </c>
      <c r="LN138" s="11">
        <v>0</v>
      </c>
      <c r="LO138" s="11">
        <v>0</v>
      </c>
      <c r="LP138" s="11">
        <v>0</v>
      </c>
      <c r="LQ138" s="11">
        <v>0</v>
      </c>
      <c r="LR138" s="11">
        <v>0</v>
      </c>
      <c r="LS138" s="11">
        <v>0</v>
      </c>
      <c r="LT138" s="11">
        <v>0</v>
      </c>
      <c r="LU138" s="11">
        <v>0</v>
      </c>
      <c r="LV138" s="11">
        <v>0</v>
      </c>
      <c r="LW138" s="11">
        <v>0</v>
      </c>
      <c r="LX138" s="11">
        <v>0</v>
      </c>
      <c r="LY138" s="11">
        <v>0</v>
      </c>
      <c r="LZ138" s="11">
        <v>0</v>
      </c>
      <c r="MA138" s="11">
        <v>0</v>
      </c>
      <c r="MB138" s="11">
        <v>0</v>
      </c>
      <c r="MC138" s="11">
        <v>0</v>
      </c>
      <c r="MD138" s="11">
        <v>0</v>
      </c>
      <c r="ME138" s="11">
        <v>0</v>
      </c>
      <c r="MF138" s="11">
        <v>0</v>
      </c>
      <c r="MG138" s="11">
        <v>0</v>
      </c>
      <c r="MH138" s="11">
        <v>0</v>
      </c>
      <c r="MI138" s="11">
        <v>0</v>
      </c>
      <c r="MJ138" s="11">
        <v>0</v>
      </c>
      <c r="MK138" s="11">
        <v>0</v>
      </c>
      <c r="ML138" s="11">
        <v>0</v>
      </c>
      <c r="MM138" s="11">
        <v>0</v>
      </c>
      <c r="MN138" s="11">
        <v>0</v>
      </c>
      <c r="MO138" s="11">
        <v>0</v>
      </c>
      <c r="MP138" s="11">
        <v>0</v>
      </c>
      <c r="MQ138" s="11">
        <v>0</v>
      </c>
      <c r="MR138" s="11">
        <v>0</v>
      </c>
      <c r="MS138" s="11">
        <v>0</v>
      </c>
      <c r="MT138" s="11">
        <v>0</v>
      </c>
      <c r="MU138" s="11">
        <v>0</v>
      </c>
      <c r="MV138" s="11">
        <v>0</v>
      </c>
      <c r="MW138" s="11">
        <v>0</v>
      </c>
      <c r="MX138" s="11">
        <v>0</v>
      </c>
      <c r="MY138" s="11">
        <v>0</v>
      </c>
      <c r="MZ138" s="11">
        <v>0</v>
      </c>
      <c r="NA138" s="11">
        <v>0</v>
      </c>
      <c r="NB138" s="11">
        <v>0</v>
      </c>
      <c r="NC138" s="11">
        <v>0</v>
      </c>
      <c r="ND138" s="11">
        <v>0</v>
      </c>
      <c r="NE138" s="11">
        <v>0</v>
      </c>
      <c r="NF138" s="11">
        <v>0</v>
      </c>
      <c r="NG138" s="11">
        <v>0</v>
      </c>
      <c r="NH138" s="11">
        <v>0</v>
      </c>
      <c r="NI138" s="11">
        <v>0</v>
      </c>
      <c r="NJ138" s="11">
        <v>0</v>
      </c>
      <c r="NK138" s="11">
        <v>0</v>
      </c>
      <c r="NL138" s="11">
        <v>0</v>
      </c>
      <c r="NM138" s="11">
        <v>0</v>
      </c>
      <c r="NN138" s="11">
        <v>0</v>
      </c>
      <c r="NO138" s="11">
        <v>0</v>
      </c>
      <c r="NP138" s="11">
        <v>0</v>
      </c>
      <c r="NQ138" s="11">
        <v>0</v>
      </c>
      <c r="NR138" s="11">
        <v>0</v>
      </c>
      <c r="NS138" s="11">
        <v>0</v>
      </c>
      <c r="NT138" s="11">
        <v>0</v>
      </c>
      <c r="NU138" s="11">
        <v>0</v>
      </c>
      <c r="NV138" s="11">
        <v>0</v>
      </c>
      <c r="NW138" s="11">
        <v>0</v>
      </c>
      <c r="NX138" s="11">
        <v>0</v>
      </c>
      <c r="NY138" s="11">
        <v>0</v>
      </c>
      <c r="NZ138" s="11">
        <v>0</v>
      </c>
      <c r="OA138" s="11">
        <v>0</v>
      </c>
      <c r="OB138" s="11">
        <v>0</v>
      </c>
      <c r="OC138" s="11">
        <v>0</v>
      </c>
      <c r="OD138" s="11">
        <v>0</v>
      </c>
      <c r="OE138" s="11">
        <v>0</v>
      </c>
      <c r="OF138" s="11">
        <v>0</v>
      </c>
      <c r="OG138" s="11">
        <v>0</v>
      </c>
      <c r="OH138" s="11">
        <v>335.9699005655288</v>
      </c>
      <c r="OI138" s="11">
        <v>0</v>
      </c>
      <c r="OJ138" s="11">
        <v>0</v>
      </c>
      <c r="OK138" s="11">
        <v>0</v>
      </c>
      <c r="OL138" s="11">
        <v>0</v>
      </c>
      <c r="OM138" s="11">
        <v>0</v>
      </c>
      <c r="ON138" s="11">
        <v>0</v>
      </c>
      <c r="OO138" s="11">
        <v>2.8069948499740431</v>
      </c>
      <c r="OP138" s="11">
        <v>0</v>
      </c>
      <c r="OQ138" s="11">
        <v>0</v>
      </c>
      <c r="OR138" s="11">
        <v>208.77121266748094</v>
      </c>
      <c r="OS138" s="11">
        <v>0</v>
      </c>
      <c r="OT138" s="11">
        <v>0</v>
      </c>
      <c r="OU138" s="11">
        <v>0</v>
      </c>
      <c r="OV138" s="11">
        <v>0</v>
      </c>
      <c r="OW138" s="11">
        <v>0</v>
      </c>
      <c r="OX138" s="11">
        <v>0</v>
      </c>
      <c r="OY138" s="11">
        <v>1.7442625598127213</v>
      </c>
      <c r="OZ138" s="11">
        <v>0</v>
      </c>
      <c r="PA138" s="11">
        <v>0</v>
      </c>
      <c r="PB138" s="11">
        <v>157.03622971783574</v>
      </c>
      <c r="PC138" s="11">
        <v>0.17730997986227337</v>
      </c>
      <c r="PD138" s="11">
        <v>97.770951113716137</v>
      </c>
      <c r="PE138" s="11">
        <v>0</v>
      </c>
      <c r="PF138" s="11">
        <v>0</v>
      </c>
      <c r="PG138" s="11">
        <v>0</v>
      </c>
      <c r="PH138" s="11">
        <v>0</v>
      </c>
      <c r="PI138" s="11">
        <v>754.84145986682927</v>
      </c>
      <c r="PJ138" s="11">
        <v>0</v>
      </c>
      <c r="PK138" s="11">
        <v>0</v>
      </c>
      <c r="PL138" s="11">
        <v>28.898717532865142</v>
      </c>
      <c r="PM138" s="11">
        <v>3.2629610587345072E-2</v>
      </c>
      <c r="PN138" s="11">
        <v>17.992377327395435</v>
      </c>
      <c r="PO138" s="11">
        <v>0</v>
      </c>
      <c r="PP138" s="11">
        <v>0</v>
      </c>
      <c r="PQ138" s="11">
        <v>0</v>
      </c>
      <c r="PR138" s="11">
        <v>0</v>
      </c>
      <c r="PS138" s="11">
        <v>138.91030222759795</v>
      </c>
      <c r="PT138" s="11">
        <v>0</v>
      </c>
      <c r="PU138" s="11">
        <v>0</v>
      </c>
      <c r="PV138" s="11">
        <v>142.20695096527544</v>
      </c>
      <c r="PW138" s="11">
        <v>0</v>
      </c>
      <c r="PX138" s="11">
        <v>0</v>
      </c>
      <c r="PY138" s="11">
        <v>0</v>
      </c>
      <c r="PZ138" s="11">
        <v>0</v>
      </c>
      <c r="QA138" s="11">
        <v>0</v>
      </c>
      <c r="QB138" s="11">
        <v>227.08871081146091</v>
      </c>
      <c r="QC138" s="11">
        <v>0</v>
      </c>
      <c r="QD138" s="11">
        <v>0</v>
      </c>
      <c r="QE138" s="11">
        <v>0</v>
      </c>
      <c r="QF138" s="11">
        <v>20.797123798241515</v>
      </c>
      <c r="QG138" s="11">
        <v>0</v>
      </c>
      <c r="QH138" s="11">
        <v>0</v>
      </c>
      <c r="QI138" s="11">
        <v>0</v>
      </c>
      <c r="QJ138" s="11">
        <v>0</v>
      </c>
      <c r="QK138" s="11">
        <v>0</v>
      </c>
      <c r="QL138" s="11">
        <v>33.210697507200237</v>
      </c>
      <c r="QM138" s="11">
        <v>0</v>
      </c>
      <c r="QN138" s="11">
        <v>0</v>
      </c>
      <c r="QO138" s="11">
        <v>0</v>
      </c>
      <c r="QP138" s="11">
        <v>108.42724502306439</v>
      </c>
      <c r="QQ138" s="11">
        <v>0</v>
      </c>
      <c r="QR138" s="11">
        <v>0</v>
      </c>
      <c r="QS138" s="11">
        <v>0</v>
      </c>
      <c r="QT138" s="11">
        <v>0</v>
      </c>
      <c r="QU138" s="11">
        <v>0</v>
      </c>
      <c r="QV138" s="11">
        <v>0</v>
      </c>
      <c r="QW138" s="11">
        <v>2.1833009065885358</v>
      </c>
      <c r="QX138" s="11">
        <v>0</v>
      </c>
      <c r="QY138" s="11">
        <v>0</v>
      </c>
      <c r="QZ138" s="11">
        <v>3.0978119446454886</v>
      </c>
      <c r="RA138" s="11">
        <v>0</v>
      </c>
      <c r="RB138" s="11">
        <v>0</v>
      </c>
      <c r="RC138" s="11">
        <v>0</v>
      </c>
      <c r="RD138" s="11">
        <v>0</v>
      </c>
      <c r="RE138" s="11">
        <v>0</v>
      </c>
      <c r="RF138" s="11">
        <v>0</v>
      </c>
      <c r="RG138" s="11">
        <v>6.237782418751471E-2</v>
      </c>
      <c r="RH138" s="11">
        <v>0</v>
      </c>
      <c r="RI138" s="11">
        <v>0</v>
      </c>
      <c r="RJ138" s="11">
        <v>58.345062429057883</v>
      </c>
      <c r="RK138" s="11">
        <v>0</v>
      </c>
      <c r="RL138" s="11">
        <v>0</v>
      </c>
      <c r="RM138" s="11">
        <v>0</v>
      </c>
      <c r="RN138" s="11">
        <v>0</v>
      </c>
      <c r="RO138" s="11">
        <v>0</v>
      </c>
      <c r="RP138" s="11">
        <v>0</v>
      </c>
      <c r="RQ138" s="11">
        <v>0</v>
      </c>
      <c r="RR138" s="11">
        <v>0</v>
      </c>
      <c r="RS138" s="11">
        <v>0</v>
      </c>
      <c r="RT138" s="11">
        <v>66.923577478844265</v>
      </c>
      <c r="RU138" s="11">
        <v>0</v>
      </c>
      <c r="RV138" s="11">
        <v>0</v>
      </c>
      <c r="RW138" s="11">
        <v>0</v>
      </c>
      <c r="RX138" s="11">
        <v>0</v>
      </c>
      <c r="RY138" s="11">
        <v>0</v>
      </c>
      <c r="RZ138" s="11">
        <v>0</v>
      </c>
      <c r="SA138" s="11">
        <v>90.52485374998858</v>
      </c>
      <c r="SB138" s="11">
        <v>0</v>
      </c>
      <c r="SC138" s="11">
        <v>0</v>
      </c>
      <c r="SD138" s="11">
        <v>75.756516150412367</v>
      </c>
      <c r="SE138" s="11">
        <v>0</v>
      </c>
      <c r="SF138" s="11">
        <v>0</v>
      </c>
      <c r="SG138" s="11">
        <v>0</v>
      </c>
      <c r="SH138" s="11">
        <v>0</v>
      </c>
      <c r="SI138" s="11">
        <v>0</v>
      </c>
      <c r="SJ138" s="11">
        <v>0</v>
      </c>
      <c r="SK138" s="11">
        <v>102.47281755510777</v>
      </c>
      <c r="SL138" s="11">
        <v>0</v>
      </c>
      <c r="SM138" s="11">
        <v>0</v>
      </c>
      <c r="SN138" s="11">
        <v>200.232</v>
      </c>
      <c r="SO138" s="11">
        <v>0</v>
      </c>
      <c r="SP138" s="11">
        <v>0</v>
      </c>
      <c r="SQ138" s="11">
        <v>0</v>
      </c>
      <c r="SR138" s="11">
        <v>0</v>
      </c>
      <c r="SS138" s="11">
        <v>0</v>
      </c>
      <c r="ST138" s="11">
        <v>231.6</v>
      </c>
      <c r="SU138" s="11">
        <v>55.179000000000002</v>
      </c>
      <c r="SV138" s="11">
        <v>0</v>
      </c>
      <c r="SW138" s="11">
        <v>0</v>
      </c>
      <c r="SX138" s="11">
        <v>18.112455339258066</v>
      </c>
      <c r="SY138" s="11">
        <v>0</v>
      </c>
      <c r="SZ138" s="11">
        <v>0</v>
      </c>
      <c r="TA138" s="11">
        <v>0</v>
      </c>
      <c r="TB138" s="11">
        <v>0</v>
      </c>
      <c r="TC138" s="11">
        <v>0</v>
      </c>
      <c r="TD138" s="11">
        <v>0</v>
      </c>
      <c r="TE138" s="11">
        <v>0</v>
      </c>
      <c r="TF138" s="11">
        <v>0</v>
      </c>
      <c r="TG138" s="11">
        <v>0</v>
      </c>
      <c r="TH138" s="11">
        <v>1.0505130567478547</v>
      </c>
      <c r="TI138" s="11">
        <v>0</v>
      </c>
      <c r="TJ138" s="11">
        <v>0</v>
      </c>
      <c r="TK138" s="11">
        <v>0</v>
      </c>
      <c r="TL138" s="11">
        <v>0</v>
      </c>
      <c r="TM138" s="11">
        <v>0</v>
      </c>
      <c r="TN138" s="11">
        <v>0</v>
      </c>
      <c r="TO138" s="11">
        <v>0</v>
      </c>
      <c r="TP138" s="11">
        <v>0</v>
      </c>
      <c r="TQ138" s="11">
        <v>0</v>
      </c>
      <c r="TR138" s="11">
        <v>0</v>
      </c>
      <c r="TS138" s="11">
        <v>0</v>
      </c>
      <c r="TT138" s="11">
        <v>0</v>
      </c>
      <c r="TU138" s="11">
        <v>0</v>
      </c>
      <c r="TV138" s="11">
        <v>0</v>
      </c>
      <c r="TW138" s="11">
        <v>0</v>
      </c>
      <c r="TX138" s="11">
        <v>0</v>
      </c>
      <c r="TY138" s="11">
        <v>0</v>
      </c>
      <c r="TZ138" s="11">
        <v>0</v>
      </c>
      <c r="UA138" s="11">
        <v>0</v>
      </c>
      <c r="UB138" s="11">
        <v>0</v>
      </c>
      <c r="UC138" s="11">
        <v>0</v>
      </c>
      <c r="UD138" s="11">
        <v>0</v>
      </c>
      <c r="UE138" s="11">
        <v>0</v>
      </c>
      <c r="UF138" s="11">
        <v>0</v>
      </c>
      <c r="UG138" s="11">
        <v>0</v>
      </c>
      <c r="UH138" s="11">
        <v>0</v>
      </c>
      <c r="UI138" s="11">
        <v>0</v>
      </c>
      <c r="UJ138" s="11">
        <v>0</v>
      </c>
      <c r="UK138" s="11">
        <v>0</v>
      </c>
      <c r="UL138" s="11">
        <v>0</v>
      </c>
      <c r="UM138" s="11">
        <v>0</v>
      </c>
      <c r="UN138" s="11">
        <v>0</v>
      </c>
      <c r="UO138" s="11">
        <v>0</v>
      </c>
      <c r="UP138" s="11">
        <v>0</v>
      </c>
      <c r="UQ138" s="11">
        <v>0</v>
      </c>
      <c r="UR138" s="11">
        <v>0</v>
      </c>
      <c r="US138" s="11">
        <v>0</v>
      </c>
      <c r="UT138" s="11">
        <v>0</v>
      </c>
      <c r="UU138" s="11">
        <v>0</v>
      </c>
      <c r="UV138" s="11">
        <v>0</v>
      </c>
      <c r="UW138" s="11">
        <v>0</v>
      </c>
      <c r="UX138" s="11">
        <v>0</v>
      </c>
      <c r="UY138" s="11">
        <v>0</v>
      </c>
      <c r="UZ138" s="11">
        <v>0</v>
      </c>
      <c r="VA138" s="11">
        <v>0</v>
      </c>
      <c r="VB138" s="11">
        <v>0</v>
      </c>
      <c r="VC138" s="11">
        <v>0</v>
      </c>
      <c r="VD138" s="11">
        <v>0</v>
      </c>
      <c r="VE138" s="11">
        <v>0</v>
      </c>
      <c r="VF138" s="11">
        <v>0</v>
      </c>
      <c r="VG138" s="11">
        <v>0</v>
      </c>
      <c r="VH138" s="11">
        <v>0</v>
      </c>
      <c r="VI138" s="11">
        <v>0</v>
      </c>
      <c r="VJ138" s="11">
        <v>0</v>
      </c>
      <c r="VK138" s="11">
        <v>0</v>
      </c>
      <c r="VL138" s="11">
        <v>0</v>
      </c>
      <c r="VM138" s="11">
        <v>0</v>
      </c>
      <c r="VN138" s="11">
        <v>0</v>
      </c>
      <c r="VO138" s="11">
        <v>0</v>
      </c>
      <c r="VP138" s="11">
        <v>0</v>
      </c>
      <c r="VQ138" s="11">
        <v>0</v>
      </c>
      <c r="VR138" s="11">
        <v>0</v>
      </c>
      <c r="VS138" s="11">
        <v>0</v>
      </c>
      <c r="VT138" s="11">
        <v>0</v>
      </c>
      <c r="VU138" s="11">
        <v>0</v>
      </c>
      <c r="VV138" s="11">
        <v>0</v>
      </c>
      <c r="VW138" s="11">
        <v>0</v>
      </c>
      <c r="VX138" s="11">
        <v>0</v>
      </c>
      <c r="VY138" s="11">
        <v>0</v>
      </c>
      <c r="VZ138" s="11">
        <v>0</v>
      </c>
      <c r="WA138" s="11">
        <v>0</v>
      </c>
      <c r="WB138" s="11">
        <v>0</v>
      </c>
      <c r="WC138" s="11">
        <v>0</v>
      </c>
      <c r="WD138" s="11">
        <v>0</v>
      </c>
      <c r="WE138" s="11">
        <v>0</v>
      </c>
      <c r="WF138" s="11">
        <v>0</v>
      </c>
      <c r="WG138" s="11">
        <v>0</v>
      </c>
      <c r="WH138" s="11">
        <v>0</v>
      </c>
      <c r="WI138" s="11">
        <v>0</v>
      </c>
      <c r="WJ138" s="11">
        <v>0</v>
      </c>
      <c r="WK138" s="11">
        <v>0</v>
      </c>
      <c r="WL138" s="11">
        <v>0</v>
      </c>
      <c r="WM138" s="11">
        <v>0</v>
      </c>
      <c r="WN138" s="11">
        <v>0</v>
      </c>
      <c r="WO138" s="11">
        <v>0</v>
      </c>
      <c r="WP138" s="11">
        <v>0</v>
      </c>
      <c r="WQ138" s="11">
        <v>0</v>
      </c>
      <c r="WR138" s="11">
        <v>0</v>
      </c>
      <c r="WS138" s="11">
        <v>0</v>
      </c>
      <c r="WT138" s="11">
        <v>8.7417598531377259</v>
      </c>
      <c r="WU138" s="11">
        <v>0</v>
      </c>
      <c r="WV138" s="11">
        <v>0</v>
      </c>
      <c r="WW138" s="11">
        <v>0</v>
      </c>
      <c r="WX138" s="11">
        <v>0</v>
      </c>
      <c r="WY138" s="11">
        <v>0</v>
      </c>
      <c r="WZ138" s="11">
        <v>2.0156756557156861</v>
      </c>
      <c r="XA138" s="11">
        <v>0</v>
      </c>
      <c r="XB138" s="11">
        <v>0</v>
      </c>
      <c r="XC138" s="11">
        <v>0</v>
      </c>
      <c r="XD138" s="11">
        <v>16.111803044446869</v>
      </c>
      <c r="XE138" s="11">
        <v>0</v>
      </c>
      <c r="XF138" s="11">
        <v>0</v>
      </c>
      <c r="XG138" s="11">
        <v>0</v>
      </c>
      <c r="XH138" s="11">
        <v>0</v>
      </c>
      <c r="XI138" s="11">
        <v>0</v>
      </c>
      <c r="XJ138" s="11">
        <v>3.7150607786051895</v>
      </c>
      <c r="XK138" s="11">
        <v>0</v>
      </c>
      <c r="XL138" s="11">
        <v>0</v>
      </c>
      <c r="XM138" s="11">
        <v>0</v>
      </c>
      <c r="XN138" s="11">
        <v>0</v>
      </c>
      <c r="XO138" s="11">
        <v>0</v>
      </c>
      <c r="XP138" s="11">
        <v>0</v>
      </c>
    </row>
    <row r="139" spans="1:640">
      <c r="A139" s="6">
        <v>598</v>
      </c>
      <c r="B139" s="3" t="s">
        <v>256</v>
      </c>
      <c r="C139" s="8">
        <f t="shared" si="25"/>
        <v>887.75076977238439</v>
      </c>
      <c r="D139" s="8">
        <f t="shared" si="26"/>
        <v>1017.437261224354</v>
      </c>
      <c r="E139" s="60">
        <f t="shared" si="27"/>
        <v>1905.1880309967382</v>
      </c>
      <c r="F139" s="9">
        <f t="shared" si="28"/>
        <v>203.69953854789333</v>
      </c>
      <c r="G139" s="9">
        <f t="shared" si="29"/>
        <v>409.20801428889956</v>
      </c>
      <c r="H139" s="9">
        <f t="shared" si="30"/>
        <v>612.90755283679289</v>
      </c>
      <c r="I139" s="10">
        <f t="shared" si="31"/>
        <v>1091.4503083202776</v>
      </c>
      <c r="J139" s="10">
        <f t="shared" si="32"/>
        <v>1426.6452755132536</v>
      </c>
      <c r="K139" s="10">
        <f t="shared" si="33"/>
        <v>2518.0955838335312</v>
      </c>
      <c r="L139" s="57">
        <v>143.24835836124186</v>
      </c>
      <c r="M139" s="57">
        <v>3.9402217747171862E-2</v>
      </c>
      <c r="N139" s="57">
        <v>744.46300919339535</v>
      </c>
      <c r="O139" s="57">
        <v>0</v>
      </c>
      <c r="P139" s="57">
        <v>0</v>
      </c>
      <c r="Q139" s="57">
        <v>0</v>
      </c>
      <c r="R139" s="57">
        <v>1017.437261224354</v>
      </c>
      <c r="S139" s="57">
        <v>0</v>
      </c>
      <c r="T139" s="57">
        <v>0</v>
      </c>
      <c r="U139" s="58">
        <v>66.691887965819163</v>
      </c>
      <c r="V139" s="58">
        <v>7.2510245749655708E-3</v>
      </c>
      <c r="W139" s="58">
        <v>137.00039955749918</v>
      </c>
      <c r="X139" s="58">
        <v>0</v>
      </c>
      <c r="Y139" s="58">
        <v>0</v>
      </c>
      <c r="Z139" s="58">
        <v>0</v>
      </c>
      <c r="AA139" s="58">
        <v>409.20801428889956</v>
      </c>
      <c r="AB139" s="58">
        <v>0</v>
      </c>
      <c r="AC139" s="58">
        <v>0</v>
      </c>
      <c r="AD139" s="59">
        <f t="shared" si="24"/>
        <v>209.940246327061</v>
      </c>
      <c r="AE139" s="59">
        <f t="shared" si="24"/>
        <v>4.6653242322137432E-2</v>
      </c>
      <c r="AF139" s="59">
        <f t="shared" si="24"/>
        <v>881.46340875089459</v>
      </c>
      <c r="AG139" s="59">
        <f t="shared" si="23"/>
        <v>0</v>
      </c>
      <c r="AH139" s="59">
        <f t="shared" si="23"/>
        <v>0</v>
      </c>
      <c r="AI139" s="59">
        <f t="shared" si="23"/>
        <v>0</v>
      </c>
      <c r="AJ139" s="59">
        <f t="shared" si="23"/>
        <v>1426.6452755132536</v>
      </c>
      <c r="AK139" s="59">
        <f t="shared" si="23"/>
        <v>0</v>
      </c>
      <c r="AL139" s="59">
        <f t="shared" si="23"/>
        <v>0</v>
      </c>
      <c r="AM139" s="11">
        <v>0</v>
      </c>
      <c r="AN139" s="11">
        <v>0</v>
      </c>
      <c r="AO139" s="11">
        <v>0</v>
      </c>
      <c r="AP139" s="11">
        <v>0</v>
      </c>
      <c r="AQ139" s="11">
        <v>0</v>
      </c>
      <c r="AR139" s="11">
        <v>0</v>
      </c>
      <c r="AS139" s="11">
        <v>699.11568778043522</v>
      </c>
      <c r="AT139" s="11">
        <v>0</v>
      </c>
      <c r="AU139" s="11">
        <v>0</v>
      </c>
      <c r="AV139" s="11">
        <v>0</v>
      </c>
      <c r="AW139" s="11">
        <v>0</v>
      </c>
      <c r="AX139" s="11">
        <v>0</v>
      </c>
      <c r="AY139" s="11">
        <v>0</v>
      </c>
      <c r="AZ139" s="11">
        <v>0</v>
      </c>
      <c r="BA139" s="11">
        <v>0</v>
      </c>
      <c r="BB139" s="11">
        <v>0</v>
      </c>
      <c r="BC139" s="11">
        <v>50.674312219564719</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0</v>
      </c>
      <c r="CW139" s="11">
        <v>0</v>
      </c>
      <c r="CX139" s="11">
        <v>0</v>
      </c>
      <c r="CY139" s="11">
        <v>0</v>
      </c>
      <c r="CZ139" s="11">
        <v>0</v>
      </c>
      <c r="DA139" s="11">
        <v>0</v>
      </c>
      <c r="DB139" s="11">
        <v>0</v>
      </c>
      <c r="DC139" s="11">
        <v>0</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0</v>
      </c>
      <c r="DZ139" s="11">
        <v>0</v>
      </c>
      <c r="EA139" s="11">
        <v>0</v>
      </c>
      <c r="EB139" s="11">
        <v>0</v>
      </c>
      <c r="EC139" s="11">
        <v>0</v>
      </c>
      <c r="ED139" s="11">
        <v>0</v>
      </c>
      <c r="EE139" s="11">
        <v>0</v>
      </c>
      <c r="EF139" s="11">
        <v>0</v>
      </c>
      <c r="EG139" s="11">
        <v>0</v>
      </c>
      <c r="EH139" s="11">
        <v>0</v>
      </c>
      <c r="EI139" s="11">
        <v>0</v>
      </c>
      <c r="EJ139" s="11">
        <v>0</v>
      </c>
      <c r="EK139" s="11">
        <v>0</v>
      </c>
      <c r="EL139" s="11">
        <v>0</v>
      </c>
      <c r="EM139" s="11">
        <v>0</v>
      </c>
      <c r="EN139" s="11">
        <v>0</v>
      </c>
      <c r="EO139" s="11">
        <v>0</v>
      </c>
      <c r="EP139" s="11">
        <v>0</v>
      </c>
      <c r="EQ139" s="11">
        <v>0</v>
      </c>
      <c r="ER139" s="11">
        <v>0</v>
      </c>
      <c r="ES139" s="11">
        <v>0</v>
      </c>
      <c r="ET139" s="11">
        <v>0</v>
      </c>
      <c r="EU139" s="11">
        <v>0</v>
      </c>
      <c r="EV139" s="11">
        <v>0</v>
      </c>
      <c r="EW139" s="11">
        <v>0</v>
      </c>
      <c r="EX139" s="11">
        <v>0</v>
      </c>
      <c r="EY139" s="11">
        <v>0</v>
      </c>
      <c r="EZ139" s="11">
        <v>0</v>
      </c>
      <c r="FA139" s="11">
        <v>0</v>
      </c>
      <c r="FB139" s="11">
        <v>0</v>
      </c>
      <c r="FC139" s="11">
        <v>0</v>
      </c>
      <c r="FD139" s="11">
        <v>0</v>
      </c>
      <c r="FE139" s="11">
        <v>0</v>
      </c>
      <c r="FF139" s="11">
        <v>0</v>
      </c>
      <c r="FG139" s="11">
        <v>0</v>
      </c>
      <c r="FH139" s="11">
        <v>0</v>
      </c>
      <c r="FI139" s="11">
        <v>0</v>
      </c>
      <c r="FJ139" s="11">
        <v>0</v>
      </c>
      <c r="FK139" s="11">
        <v>0</v>
      </c>
      <c r="FL139" s="11">
        <v>0</v>
      </c>
      <c r="FM139" s="11">
        <v>0</v>
      </c>
      <c r="FN139" s="11">
        <v>0</v>
      </c>
      <c r="FO139" s="11">
        <v>0</v>
      </c>
      <c r="FP139" s="11">
        <v>0</v>
      </c>
      <c r="FQ139" s="11">
        <v>0</v>
      </c>
      <c r="FR139" s="11">
        <v>0</v>
      </c>
      <c r="FS139" s="11">
        <v>0</v>
      </c>
      <c r="FT139" s="11">
        <v>0</v>
      </c>
      <c r="FU139" s="11">
        <v>0</v>
      </c>
      <c r="FV139" s="11">
        <v>0</v>
      </c>
      <c r="FW139" s="11">
        <v>0</v>
      </c>
      <c r="FX139" s="11">
        <v>0</v>
      </c>
      <c r="FY139" s="11">
        <v>0</v>
      </c>
      <c r="FZ139" s="11">
        <v>0</v>
      </c>
      <c r="GA139" s="11">
        <v>0</v>
      </c>
      <c r="GB139" s="11">
        <v>0</v>
      </c>
      <c r="GC139" s="11">
        <v>0</v>
      </c>
      <c r="GD139" s="11">
        <v>0</v>
      </c>
      <c r="GE139" s="11">
        <v>0</v>
      </c>
      <c r="GF139" s="11">
        <v>0</v>
      </c>
      <c r="GG139" s="11">
        <v>0</v>
      </c>
      <c r="GH139" s="11">
        <v>0</v>
      </c>
      <c r="GI139" s="11">
        <v>0</v>
      </c>
      <c r="GJ139" s="11">
        <v>0</v>
      </c>
      <c r="GK139" s="11">
        <v>0</v>
      </c>
      <c r="GL139" s="11">
        <v>0</v>
      </c>
      <c r="GM139" s="11">
        <v>0</v>
      </c>
      <c r="GN139" s="11">
        <v>0</v>
      </c>
      <c r="GO139" s="11">
        <v>0</v>
      </c>
      <c r="GP139" s="11">
        <v>0</v>
      </c>
      <c r="GQ139" s="11">
        <v>3.5259999999999998</v>
      </c>
      <c r="GR139" s="11">
        <v>0</v>
      </c>
      <c r="GS139" s="11">
        <v>0</v>
      </c>
      <c r="GT139" s="11">
        <v>0</v>
      </c>
      <c r="GU139" s="11">
        <v>0</v>
      </c>
      <c r="GV139" s="11">
        <v>0</v>
      </c>
      <c r="GW139" s="11">
        <v>0</v>
      </c>
      <c r="GX139" s="11">
        <v>0</v>
      </c>
      <c r="GY139" s="11">
        <v>0</v>
      </c>
      <c r="GZ139" s="11">
        <v>0</v>
      </c>
      <c r="HA139" s="11">
        <v>0</v>
      </c>
      <c r="HB139" s="11">
        <v>0</v>
      </c>
      <c r="HC139" s="11">
        <v>0</v>
      </c>
      <c r="HD139" s="11">
        <v>0</v>
      </c>
      <c r="HE139" s="11">
        <v>0</v>
      </c>
      <c r="HF139" s="11">
        <v>0</v>
      </c>
      <c r="HG139" s="11">
        <v>0</v>
      </c>
      <c r="HH139" s="11">
        <v>0</v>
      </c>
      <c r="HI139" s="11">
        <v>0</v>
      </c>
      <c r="HJ139" s="11">
        <v>0</v>
      </c>
      <c r="HK139" s="11">
        <v>0</v>
      </c>
      <c r="HL139" s="11">
        <v>0</v>
      </c>
      <c r="HM139" s="11">
        <v>0</v>
      </c>
      <c r="HN139" s="11">
        <v>0</v>
      </c>
      <c r="HO139" s="11">
        <v>0</v>
      </c>
      <c r="HP139" s="11">
        <v>0</v>
      </c>
      <c r="HQ139" s="11">
        <v>0</v>
      </c>
      <c r="HR139" s="11">
        <v>0</v>
      </c>
      <c r="HS139" s="11">
        <v>0</v>
      </c>
      <c r="HT139" s="11">
        <v>0</v>
      </c>
      <c r="HU139" s="11">
        <v>0</v>
      </c>
      <c r="HV139" s="11">
        <v>0</v>
      </c>
      <c r="HW139" s="11">
        <v>0</v>
      </c>
      <c r="HX139" s="11">
        <v>0</v>
      </c>
      <c r="HY139" s="11">
        <v>0</v>
      </c>
      <c r="HZ139" s="11">
        <v>0</v>
      </c>
      <c r="IA139" s="11">
        <v>0</v>
      </c>
      <c r="IB139" s="11">
        <v>0</v>
      </c>
      <c r="IC139" s="11">
        <v>0</v>
      </c>
      <c r="ID139" s="11">
        <v>0</v>
      </c>
      <c r="IE139" s="11">
        <v>0</v>
      </c>
      <c r="IF139" s="11">
        <v>0</v>
      </c>
      <c r="IG139" s="11">
        <v>0</v>
      </c>
      <c r="IH139" s="11">
        <v>0</v>
      </c>
      <c r="II139" s="11">
        <v>0</v>
      </c>
      <c r="IJ139" s="11">
        <v>0</v>
      </c>
      <c r="IK139" s="11">
        <v>0</v>
      </c>
      <c r="IL139" s="11">
        <v>0</v>
      </c>
      <c r="IM139" s="11">
        <v>0</v>
      </c>
      <c r="IN139" s="11">
        <v>0</v>
      </c>
      <c r="IO139" s="11">
        <v>0</v>
      </c>
      <c r="IP139" s="11">
        <v>0</v>
      </c>
      <c r="IQ139" s="11">
        <v>0</v>
      </c>
      <c r="IR139" s="11">
        <v>0</v>
      </c>
      <c r="IS139" s="11">
        <v>0</v>
      </c>
      <c r="IT139" s="11">
        <v>0</v>
      </c>
      <c r="IU139" s="11">
        <v>0</v>
      </c>
      <c r="IV139" s="11">
        <v>0</v>
      </c>
      <c r="IW139" s="11">
        <v>0</v>
      </c>
      <c r="IX139" s="11">
        <v>0</v>
      </c>
      <c r="IY139" s="11">
        <v>0</v>
      </c>
      <c r="IZ139" s="11">
        <v>0</v>
      </c>
      <c r="JA139" s="11">
        <v>0</v>
      </c>
      <c r="JB139" s="11">
        <v>0</v>
      </c>
      <c r="JC139" s="11">
        <v>0</v>
      </c>
      <c r="JD139" s="11">
        <v>0</v>
      </c>
      <c r="JE139" s="11">
        <v>0</v>
      </c>
      <c r="JF139" s="11">
        <v>0</v>
      </c>
      <c r="JG139" s="11">
        <v>0</v>
      </c>
      <c r="JH139" s="11">
        <v>0</v>
      </c>
      <c r="JI139" s="11">
        <v>0</v>
      </c>
      <c r="JJ139" s="11">
        <v>0</v>
      </c>
      <c r="JK139" s="11">
        <v>0</v>
      </c>
      <c r="JL139" s="11">
        <v>0</v>
      </c>
      <c r="JM139" s="11">
        <v>0</v>
      </c>
      <c r="JN139" s="11">
        <v>0</v>
      </c>
      <c r="JO139" s="11">
        <v>0</v>
      </c>
      <c r="JP139" s="11">
        <v>0</v>
      </c>
      <c r="JQ139" s="11">
        <v>0</v>
      </c>
      <c r="JR139" s="11">
        <v>0</v>
      </c>
      <c r="JS139" s="11">
        <v>0</v>
      </c>
      <c r="JT139" s="11">
        <v>0</v>
      </c>
      <c r="JU139" s="11">
        <v>0</v>
      </c>
      <c r="JV139" s="11">
        <v>0</v>
      </c>
      <c r="JW139" s="11">
        <v>0</v>
      </c>
      <c r="JX139" s="11">
        <v>0</v>
      </c>
      <c r="JY139" s="11">
        <v>0</v>
      </c>
      <c r="JZ139" s="11">
        <v>0</v>
      </c>
      <c r="KA139" s="11">
        <v>0</v>
      </c>
      <c r="KB139" s="11">
        <v>0</v>
      </c>
      <c r="KC139" s="11">
        <v>0</v>
      </c>
      <c r="KD139" s="11">
        <v>0</v>
      </c>
      <c r="KE139" s="11">
        <v>0</v>
      </c>
      <c r="KF139" s="11">
        <v>0</v>
      </c>
      <c r="KG139" s="11">
        <v>0</v>
      </c>
      <c r="KH139" s="11">
        <v>0</v>
      </c>
      <c r="KI139" s="11">
        <v>0</v>
      </c>
      <c r="KJ139" s="11">
        <v>0</v>
      </c>
      <c r="KK139" s="11">
        <v>0</v>
      </c>
      <c r="KL139" s="11">
        <v>0</v>
      </c>
      <c r="KM139" s="11">
        <v>0</v>
      </c>
      <c r="KN139" s="11">
        <v>0</v>
      </c>
      <c r="KO139" s="11">
        <v>0</v>
      </c>
      <c r="KP139" s="11">
        <v>0</v>
      </c>
      <c r="KQ139" s="11">
        <v>0</v>
      </c>
      <c r="KR139" s="11">
        <v>0</v>
      </c>
      <c r="KS139" s="11">
        <v>0</v>
      </c>
      <c r="KT139" s="11">
        <v>0</v>
      </c>
      <c r="KU139" s="11">
        <v>0</v>
      </c>
      <c r="KV139" s="11">
        <v>0</v>
      </c>
      <c r="KW139" s="11">
        <v>0</v>
      </c>
      <c r="KX139" s="11">
        <v>0</v>
      </c>
      <c r="KY139" s="11">
        <v>0</v>
      </c>
      <c r="KZ139" s="11">
        <v>0</v>
      </c>
      <c r="LA139" s="11">
        <v>0</v>
      </c>
      <c r="LB139" s="11">
        <v>0</v>
      </c>
      <c r="LC139" s="11">
        <v>0</v>
      </c>
      <c r="LD139" s="11">
        <v>0</v>
      </c>
      <c r="LE139" s="11">
        <v>0</v>
      </c>
      <c r="LF139" s="11">
        <v>0</v>
      </c>
      <c r="LG139" s="11">
        <v>0</v>
      </c>
      <c r="LH139" s="11">
        <v>0</v>
      </c>
      <c r="LI139" s="11">
        <v>0</v>
      </c>
      <c r="LJ139" s="11">
        <v>0</v>
      </c>
      <c r="LK139" s="11">
        <v>0</v>
      </c>
      <c r="LL139" s="11">
        <v>0</v>
      </c>
      <c r="LM139" s="11">
        <v>0</v>
      </c>
      <c r="LN139" s="11">
        <v>0</v>
      </c>
      <c r="LO139" s="11">
        <v>0</v>
      </c>
      <c r="LP139" s="11">
        <v>0</v>
      </c>
      <c r="LQ139" s="11">
        <v>0</v>
      </c>
      <c r="LR139" s="11">
        <v>0</v>
      </c>
      <c r="LS139" s="11">
        <v>0</v>
      </c>
      <c r="LT139" s="11">
        <v>0</v>
      </c>
      <c r="LU139" s="11">
        <v>0</v>
      </c>
      <c r="LV139" s="11">
        <v>0</v>
      </c>
      <c r="LW139" s="11">
        <v>0</v>
      </c>
      <c r="LX139" s="11">
        <v>0</v>
      </c>
      <c r="LY139" s="11">
        <v>0</v>
      </c>
      <c r="LZ139" s="11">
        <v>0</v>
      </c>
      <c r="MA139" s="11">
        <v>0</v>
      </c>
      <c r="MB139" s="11">
        <v>0</v>
      </c>
      <c r="MC139" s="11">
        <v>0</v>
      </c>
      <c r="MD139" s="11">
        <v>0</v>
      </c>
      <c r="ME139" s="11">
        <v>0</v>
      </c>
      <c r="MF139" s="11">
        <v>0</v>
      </c>
      <c r="MG139" s="11">
        <v>0</v>
      </c>
      <c r="MH139" s="11">
        <v>0</v>
      </c>
      <c r="MI139" s="11">
        <v>0</v>
      </c>
      <c r="MJ139" s="11">
        <v>0</v>
      </c>
      <c r="MK139" s="11">
        <v>0</v>
      </c>
      <c r="ML139" s="11">
        <v>0</v>
      </c>
      <c r="MM139" s="11">
        <v>0</v>
      </c>
      <c r="MN139" s="11">
        <v>0</v>
      </c>
      <c r="MO139" s="11">
        <v>0</v>
      </c>
      <c r="MP139" s="11">
        <v>0</v>
      </c>
      <c r="MQ139" s="11">
        <v>0</v>
      </c>
      <c r="MR139" s="11">
        <v>0</v>
      </c>
      <c r="MS139" s="11">
        <v>0</v>
      </c>
      <c r="MT139" s="11">
        <v>0</v>
      </c>
      <c r="MU139" s="11">
        <v>0</v>
      </c>
      <c r="MV139" s="11">
        <v>0</v>
      </c>
      <c r="MW139" s="11">
        <v>0</v>
      </c>
      <c r="MX139" s="11">
        <v>0</v>
      </c>
      <c r="MY139" s="11">
        <v>0</v>
      </c>
      <c r="MZ139" s="11">
        <v>0</v>
      </c>
      <c r="NA139" s="11">
        <v>0</v>
      </c>
      <c r="NB139" s="11">
        <v>0</v>
      </c>
      <c r="NC139" s="11">
        <v>0</v>
      </c>
      <c r="ND139" s="11">
        <v>0</v>
      </c>
      <c r="NE139" s="11">
        <v>0</v>
      </c>
      <c r="NF139" s="11">
        <v>0</v>
      </c>
      <c r="NG139" s="11">
        <v>0</v>
      </c>
      <c r="NH139" s="11">
        <v>0</v>
      </c>
      <c r="NI139" s="11">
        <v>0</v>
      </c>
      <c r="NJ139" s="11">
        <v>0</v>
      </c>
      <c r="NK139" s="11">
        <v>0</v>
      </c>
      <c r="NL139" s="11">
        <v>0</v>
      </c>
      <c r="NM139" s="11">
        <v>0</v>
      </c>
      <c r="NN139" s="11">
        <v>0</v>
      </c>
      <c r="NO139" s="11">
        <v>0</v>
      </c>
      <c r="NP139" s="11">
        <v>0</v>
      </c>
      <c r="NQ139" s="11">
        <v>0</v>
      </c>
      <c r="NR139" s="11">
        <v>0</v>
      </c>
      <c r="NS139" s="11">
        <v>0</v>
      </c>
      <c r="NT139" s="11">
        <v>0</v>
      </c>
      <c r="NU139" s="11">
        <v>0</v>
      </c>
      <c r="NV139" s="11">
        <v>0</v>
      </c>
      <c r="NW139" s="11">
        <v>0</v>
      </c>
      <c r="NX139" s="11">
        <v>0</v>
      </c>
      <c r="NY139" s="11">
        <v>0</v>
      </c>
      <c r="NZ139" s="11">
        <v>0</v>
      </c>
      <c r="OA139" s="11">
        <v>0</v>
      </c>
      <c r="OB139" s="11">
        <v>0</v>
      </c>
      <c r="OC139" s="11">
        <v>0</v>
      </c>
      <c r="OD139" s="11">
        <v>0</v>
      </c>
      <c r="OE139" s="11">
        <v>0</v>
      </c>
      <c r="OF139" s="11">
        <v>0</v>
      </c>
      <c r="OG139" s="11">
        <v>0</v>
      </c>
      <c r="OH139" s="11">
        <v>74.660030141499902</v>
      </c>
      <c r="OI139" s="11">
        <v>0</v>
      </c>
      <c r="OJ139" s="11">
        <v>0</v>
      </c>
      <c r="OK139" s="11">
        <v>0</v>
      </c>
      <c r="OL139" s="11">
        <v>0</v>
      </c>
      <c r="OM139" s="11">
        <v>0</v>
      </c>
      <c r="ON139" s="11">
        <v>0</v>
      </c>
      <c r="OO139" s="11">
        <v>0</v>
      </c>
      <c r="OP139" s="11">
        <v>0</v>
      </c>
      <c r="OQ139" s="11">
        <v>0</v>
      </c>
      <c r="OR139" s="11">
        <v>46.393635275644257</v>
      </c>
      <c r="OS139" s="11">
        <v>0</v>
      </c>
      <c r="OT139" s="11">
        <v>0</v>
      </c>
      <c r="OU139" s="11">
        <v>0</v>
      </c>
      <c r="OV139" s="11">
        <v>0</v>
      </c>
      <c r="OW139" s="11">
        <v>0</v>
      </c>
      <c r="OX139" s="11">
        <v>0</v>
      </c>
      <c r="OY139" s="11">
        <v>0</v>
      </c>
      <c r="OZ139" s="11">
        <v>0</v>
      </c>
      <c r="PA139" s="11">
        <v>0</v>
      </c>
      <c r="PB139" s="11">
        <v>34.896942256181994</v>
      </c>
      <c r="PC139" s="11">
        <v>3.9402217747171862E-2</v>
      </c>
      <c r="PD139" s="11">
        <v>744.46300919339535</v>
      </c>
      <c r="PE139" s="11">
        <v>0</v>
      </c>
      <c r="PF139" s="11">
        <v>0</v>
      </c>
      <c r="PG139" s="11">
        <v>0</v>
      </c>
      <c r="PH139" s="11">
        <v>1.9005960322110331</v>
      </c>
      <c r="PI139" s="11">
        <v>0</v>
      </c>
      <c r="PJ139" s="11">
        <v>0</v>
      </c>
      <c r="PK139" s="11">
        <v>0</v>
      </c>
      <c r="PL139" s="11">
        <v>6.4219376562602815</v>
      </c>
      <c r="PM139" s="11">
        <v>7.2510245749655708E-3</v>
      </c>
      <c r="PN139" s="11">
        <v>137.00039955749918</v>
      </c>
      <c r="PO139" s="11">
        <v>0</v>
      </c>
      <c r="PP139" s="11">
        <v>0</v>
      </c>
      <c r="PQ139" s="11">
        <v>0</v>
      </c>
      <c r="PR139" s="11">
        <v>0.34975870203735993</v>
      </c>
      <c r="PS139" s="11">
        <v>0</v>
      </c>
      <c r="PT139" s="11">
        <v>0</v>
      </c>
      <c r="PU139" s="11">
        <v>0</v>
      </c>
      <c r="PV139" s="11">
        <v>-41.126228314826754</v>
      </c>
      <c r="PW139" s="11">
        <v>0</v>
      </c>
      <c r="PX139" s="11">
        <v>0</v>
      </c>
      <c r="PY139" s="11">
        <v>0</v>
      </c>
      <c r="PZ139" s="11">
        <v>0</v>
      </c>
      <c r="QA139" s="11">
        <v>0</v>
      </c>
      <c r="QB139" s="11">
        <v>0</v>
      </c>
      <c r="QC139" s="11">
        <v>0</v>
      </c>
      <c r="QD139" s="11">
        <v>0</v>
      </c>
      <c r="QE139" s="11">
        <v>0</v>
      </c>
      <c r="QF139" s="11">
        <v>-6.0145249990420604</v>
      </c>
      <c r="QG139" s="11">
        <v>0</v>
      </c>
      <c r="QH139" s="11">
        <v>0</v>
      </c>
      <c r="QI139" s="11">
        <v>0</v>
      </c>
      <c r="QJ139" s="11">
        <v>0</v>
      </c>
      <c r="QK139" s="11">
        <v>0</v>
      </c>
      <c r="QL139" s="11">
        <v>0</v>
      </c>
      <c r="QM139" s="11">
        <v>0</v>
      </c>
      <c r="QN139" s="11">
        <v>0</v>
      </c>
      <c r="QO139" s="11">
        <v>0</v>
      </c>
      <c r="QP139" s="11">
        <v>24.301910091065785</v>
      </c>
      <c r="QQ139" s="11">
        <v>0</v>
      </c>
      <c r="QR139" s="11">
        <v>0</v>
      </c>
      <c r="QS139" s="11">
        <v>0</v>
      </c>
      <c r="QT139" s="11">
        <v>0</v>
      </c>
      <c r="QU139" s="11">
        <v>0</v>
      </c>
      <c r="QV139" s="11">
        <v>0</v>
      </c>
      <c r="QW139" s="11">
        <v>0</v>
      </c>
      <c r="QX139" s="11">
        <v>0</v>
      </c>
      <c r="QY139" s="11">
        <v>0</v>
      </c>
      <c r="QZ139" s="11">
        <v>0.69431578144211237</v>
      </c>
      <c r="RA139" s="11">
        <v>0</v>
      </c>
      <c r="RB139" s="11">
        <v>0</v>
      </c>
      <c r="RC139" s="11">
        <v>0</v>
      </c>
      <c r="RD139" s="11">
        <v>0</v>
      </c>
      <c r="RE139" s="11">
        <v>0</v>
      </c>
      <c r="RF139" s="11">
        <v>0</v>
      </c>
      <c r="RG139" s="11">
        <v>0</v>
      </c>
      <c r="RH139" s="11">
        <v>0</v>
      </c>
      <c r="RI139" s="11">
        <v>0</v>
      </c>
      <c r="RJ139" s="11">
        <v>12.615209988649262</v>
      </c>
      <c r="RK139" s="11">
        <v>0</v>
      </c>
      <c r="RL139" s="11">
        <v>0</v>
      </c>
      <c r="RM139" s="11">
        <v>0</v>
      </c>
      <c r="RN139" s="11">
        <v>0</v>
      </c>
      <c r="RO139" s="11">
        <v>0</v>
      </c>
      <c r="RP139" s="11">
        <v>0</v>
      </c>
      <c r="RQ139" s="11">
        <v>0</v>
      </c>
      <c r="RR139" s="11">
        <v>0</v>
      </c>
      <c r="RS139" s="11">
        <v>0</v>
      </c>
      <c r="RT139" s="11">
        <v>13.792066889807177</v>
      </c>
      <c r="RU139" s="11">
        <v>0</v>
      </c>
      <c r="RV139" s="11">
        <v>0</v>
      </c>
      <c r="RW139" s="11">
        <v>0</v>
      </c>
      <c r="RX139" s="11">
        <v>0</v>
      </c>
      <c r="RY139" s="11">
        <v>0</v>
      </c>
      <c r="RZ139" s="11">
        <v>316.42097741170767</v>
      </c>
      <c r="SA139" s="11">
        <v>0</v>
      </c>
      <c r="SB139" s="11">
        <v>0</v>
      </c>
      <c r="SC139" s="11">
        <v>0</v>
      </c>
      <c r="SD139" s="11">
        <v>15.61241908228139</v>
      </c>
      <c r="SE139" s="11">
        <v>0</v>
      </c>
      <c r="SF139" s="11">
        <v>0</v>
      </c>
      <c r="SG139" s="11">
        <v>0</v>
      </c>
      <c r="SH139" s="11">
        <v>0</v>
      </c>
      <c r="SI139" s="11">
        <v>0</v>
      </c>
      <c r="SJ139" s="11">
        <v>358.1839433672975</v>
      </c>
      <c r="SK139" s="11">
        <v>0</v>
      </c>
      <c r="SL139" s="11">
        <v>0</v>
      </c>
      <c r="SM139" s="11">
        <v>0</v>
      </c>
      <c r="SN139" s="11">
        <v>0</v>
      </c>
      <c r="SO139" s="11">
        <v>0</v>
      </c>
      <c r="SP139" s="11">
        <v>0</v>
      </c>
      <c r="SQ139" s="11">
        <v>0</v>
      </c>
      <c r="SR139" s="11">
        <v>0</v>
      </c>
      <c r="SS139" s="11">
        <v>0</v>
      </c>
      <c r="ST139" s="11">
        <v>0</v>
      </c>
      <c r="SU139" s="11">
        <v>0</v>
      </c>
      <c r="SV139" s="11">
        <v>0</v>
      </c>
      <c r="SW139" s="11">
        <v>0</v>
      </c>
      <c r="SX139" s="11">
        <v>18.112455339258066</v>
      </c>
      <c r="SY139" s="11">
        <v>0</v>
      </c>
      <c r="SZ139" s="11">
        <v>0</v>
      </c>
      <c r="TA139" s="11">
        <v>0</v>
      </c>
      <c r="TB139" s="11">
        <v>0</v>
      </c>
      <c r="TC139" s="11">
        <v>0</v>
      </c>
      <c r="TD139" s="11">
        <v>0</v>
      </c>
      <c r="TE139" s="11">
        <v>0</v>
      </c>
      <c r="TF139" s="11">
        <v>0</v>
      </c>
      <c r="TG139" s="11">
        <v>0</v>
      </c>
      <c r="TH139" s="11">
        <v>0.52534872716774406</v>
      </c>
      <c r="TI139" s="11">
        <v>0</v>
      </c>
      <c r="TJ139" s="11">
        <v>0</v>
      </c>
      <c r="TK139" s="11">
        <v>0</v>
      </c>
      <c r="TL139" s="11">
        <v>0</v>
      </c>
      <c r="TM139" s="11">
        <v>0</v>
      </c>
      <c r="TN139" s="11">
        <v>0</v>
      </c>
      <c r="TO139" s="11">
        <v>0</v>
      </c>
      <c r="TP139" s="11">
        <v>0</v>
      </c>
      <c r="TQ139" s="11">
        <v>0</v>
      </c>
      <c r="TR139" s="11">
        <v>0</v>
      </c>
      <c r="TS139" s="11">
        <v>0</v>
      </c>
      <c r="TT139" s="11">
        <v>0</v>
      </c>
      <c r="TU139" s="11">
        <v>0</v>
      </c>
      <c r="TV139" s="11">
        <v>0</v>
      </c>
      <c r="TW139" s="11">
        <v>0</v>
      </c>
      <c r="TX139" s="11">
        <v>0</v>
      </c>
      <c r="TY139" s="11">
        <v>0</v>
      </c>
      <c r="TZ139" s="11">
        <v>0</v>
      </c>
      <c r="UA139" s="11">
        <v>0</v>
      </c>
      <c r="UB139" s="11">
        <v>0</v>
      </c>
      <c r="UC139" s="11">
        <v>0</v>
      </c>
      <c r="UD139" s="11">
        <v>0</v>
      </c>
      <c r="UE139" s="11">
        <v>0</v>
      </c>
      <c r="UF139" s="11">
        <v>0</v>
      </c>
      <c r="UG139" s="11">
        <v>0</v>
      </c>
      <c r="UH139" s="11">
        <v>0</v>
      </c>
      <c r="UI139" s="11">
        <v>0</v>
      </c>
      <c r="UJ139" s="11">
        <v>0</v>
      </c>
      <c r="UK139" s="11">
        <v>0</v>
      </c>
      <c r="UL139" s="11">
        <v>0</v>
      </c>
      <c r="UM139" s="11">
        <v>0</v>
      </c>
      <c r="UN139" s="11">
        <v>0</v>
      </c>
      <c r="UO139" s="11">
        <v>0</v>
      </c>
      <c r="UP139" s="11">
        <v>0</v>
      </c>
      <c r="UQ139" s="11">
        <v>0</v>
      </c>
      <c r="UR139" s="11">
        <v>0</v>
      </c>
      <c r="US139" s="11">
        <v>0</v>
      </c>
      <c r="UT139" s="11">
        <v>0</v>
      </c>
      <c r="UU139" s="11">
        <v>0</v>
      </c>
      <c r="UV139" s="11">
        <v>0</v>
      </c>
      <c r="UW139" s="11">
        <v>0</v>
      </c>
      <c r="UX139" s="11">
        <v>0</v>
      </c>
      <c r="UY139" s="11">
        <v>0</v>
      </c>
      <c r="UZ139" s="11">
        <v>0</v>
      </c>
      <c r="VA139" s="11">
        <v>0</v>
      </c>
      <c r="VB139" s="11">
        <v>0</v>
      </c>
      <c r="VC139" s="11">
        <v>0</v>
      </c>
      <c r="VD139" s="11">
        <v>0</v>
      </c>
      <c r="VE139" s="11">
        <v>0</v>
      </c>
      <c r="VF139" s="11">
        <v>0</v>
      </c>
      <c r="VG139" s="11">
        <v>0</v>
      </c>
      <c r="VH139" s="11">
        <v>0</v>
      </c>
      <c r="VI139" s="11">
        <v>0</v>
      </c>
      <c r="VJ139" s="11">
        <v>0</v>
      </c>
      <c r="VK139" s="11">
        <v>0</v>
      </c>
      <c r="VL139" s="11">
        <v>0</v>
      </c>
      <c r="VM139" s="11">
        <v>0</v>
      </c>
      <c r="VN139" s="11">
        <v>0</v>
      </c>
      <c r="VO139" s="11">
        <v>0</v>
      </c>
      <c r="VP139" s="11">
        <v>0</v>
      </c>
      <c r="VQ139" s="11">
        <v>0</v>
      </c>
      <c r="VR139" s="11">
        <v>0</v>
      </c>
      <c r="VS139" s="11">
        <v>0</v>
      </c>
      <c r="VT139" s="11">
        <v>0</v>
      </c>
      <c r="VU139" s="11">
        <v>0</v>
      </c>
      <c r="VV139" s="11">
        <v>0</v>
      </c>
      <c r="VW139" s="11">
        <v>0</v>
      </c>
      <c r="VX139" s="11">
        <v>0</v>
      </c>
      <c r="VY139" s="11">
        <v>0</v>
      </c>
      <c r="VZ139" s="11">
        <v>0</v>
      </c>
      <c r="WA139" s="11">
        <v>0</v>
      </c>
      <c r="WB139" s="11">
        <v>0</v>
      </c>
      <c r="WC139" s="11">
        <v>0</v>
      </c>
      <c r="WD139" s="11">
        <v>0</v>
      </c>
      <c r="WE139" s="11">
        <v>0</v>
      </c>
      <c r="WF139" s="11">
        <v>0</v>
      </c>
      <c r="WG139" s="11">
        <v>0</v>
      </c>
      <c r="WH139" s="11">
        <v>0</v>
      </c>
      <c r="WI139" s="11">
        <v>0</v>
      </c>
      <c r="WJ139" s="11">
        <v>0</v>
      </c>
      <c r="WK139" s="11">
        <v>0</v>
      </c>
      <c r="WL139" s="11">
        <v>0</v>
      </c>
      <c r="WM139" s="11">
        <v>0</v>
      </c>
      <c r="WN139" s="11">
        <v>0</v>
      </c>
      <c r="WO139" s="11">
        <v>0</v>
      </c>
      <c r="WP139" s="11">
        <v>0</v>
      </c>
      <c r="WQ139" s="11">
        <v>0</v>
      </c>
      <c r="WR139" s="11">
        <v>0</v>
      </c>
      <c r="WS139" s="11">
        <v>0</v>
      </c>
      <c r="WT139" s="11">
        <v>1.9446232424386978</v>
      </c>
      <c r="WU139" s="11">
        <v>0</v>
      </c>
      <c r="WV139" s="11">
        <v>0</v>
      </c>
      <c r="WW139" s="11">
        <v>0</v>
      </c>
      <c r="WX139" s="11">
        <v>0</v>
      </c>
      <c r="WY139" s="11">
        <v>0</v>
      </c>
      <c r="WZ139" s="11">
        <v>0</v>
      </c>
      <c r="XA139" s="11">
        <v>0</v>
      </c>
      <c r="XB139" s="11">
        <v>0</v>
      </c>
      <c r="XC139" s="11">
        <v>0</v>
      </c>
      <c r="XD139" s="11">
        <v>3.5841051692331738</v>
      </c>
      <c r="XE139" s="11">
        <v>0</v>
      </c>
      <c r="XF139" s="11">
        <v>0</v>
      </c>
      <c r="XG139" s="11">
        <v>0</v>
      </c>
      <c r="XH139" s="11">
        <v>0</v>
      </c>
      <c r="XI139" s="11">
        <v>0</v>
      </c>
      <c r="XJ139" s="11">
        <v>0</v>
      </c>
      <c r="XK139" s="11">
        <v>0</v>
      </c>
      <c r="XL139" s="11">
        <v>0</v>
      </c>
      <c r="XM139" s="11">
        <v>0</v>
      </c>
      <c r="XN139" s="11">
        <v>0</v>
      </c>
      <c r="XO139" s="11">
        <v>0</v>
      </c>
      <c r="XP139" s="11">
        <v>0</v>
      </c>
    </row>
    <row r="140" spans="1:640">
      <c r="A140" s="6">
        <v>600</v>
      </c>
      <c r="B140" s="3" t="s">
        <v>257</v>
      </c>
      <c r="C140" s="8">
        <f t="shared" si="25"/>
        <v>683.48802174035575</v>
      </c>
      <c r="D140" s="8">
        <f t="shared" si="26"/>
        <v>12359.669120330482</v>
      </c>
      <c r="E140" s="60">
        <f t="shared" si="27"/>
        <v>13043.157142070837</v>
      </c>
      <c r="F140" s="9">
        <f t="shared" si="28"/>
        <v>130.27503440608297</v>
      </c>
      <c r="G140" s="9">
        <f t="shared" si="29"/>
        <v>1004.7677377352219</v>
      </c>
      <c r="H140" s="9">
        <f t="shared" si="30"/>
        <v>1135.0427721413048</v>
      </c>
      <c r="I140" s="10">
        <f t="shared" si="31"/>
        <v>813.76305614643866</v>
      </c>
      <c r="J140" s="10">
        <f t="shared" si="32"/>
        <v>13364.436858065703</v>
      </c>
      <c r="K140" s="10">
        <f t="shared" si="33"/>
        <v>14178.199914212142</v>
      </c>
      <c r="L140" s="57">
        <v>454.05901492566147</v>
      </c>
      <c r="M140" s="57">
        <v>200.37801347835554</v>
      </c>
      <c r="N140" s="57">
        <v>29.050993336338713</v>
      </c>
      <c r="O140" s="57">
        <v>0</v>
      </c>
      <c r="P140" s="57">
        <v>0</v>
      </c>
      <c r="Q140" s="57">
        <v>0</v>
      </c>
      <c r="R140" s="57">
        <v>12294.794488236816</v>
      </c>
      <c r="S140" s="57">
        <v>64.874632093666037</v>
      </c>
      <c r="T140" s="57">
        <v>0</v>
      </c>
      <c r="U140" s="58">
        <v>124.73227297628516</v>
      </c>
      <c r="V140" s="58">
        <v>0.19662919022170983</v>
      </c>
      <c r="W140" s="58">
        <v>5.3461322395761002</v>
      </c>
      <c r="X140" s="58">
        <v>0</v>
      </c>
      <c r="Y140" s="58">
        <v>0</v>
      </c>
      <c r="Z140" s="58">
        <v>0</v>
      </c>
      <c r="AA140" s="58">
        <v>1003.7263915565449</v>
      </c>
      <c r="AB140" s="58">
        <v>1.0413461786770803</v>
      </c>
      <c r="AC140" s="58">
        <v>0</v>
      </c>
      <c r="AD140" s="59">
        <f t="shared" si="24"/>
        <v>578.79128790194659</v>
      </c>
      <c r="AE140" s="59">
        <f t="shared" si="24"/>
        <v>200.57464266857724</v>
      </c>
      <c r="AF140" s="59">
        <f t="shared" si="24"/>
        <v>34.397125575914814</v>
      </c>
      <c r="AG140" s="59">
        <f t="shared" si="23"/>
        <v>0</v>
      </c>
      <c r="AH140" s="59">
        <f t="shared" si="23"/>
        <v>0</v>
      </c>
      <c r="AI140" s="59">
        <f t="shared" si="23"/>
        <v>0</v>
      </c>
      <c r="AJ140" s="59">
        <f t="shared" si="23"/>
        <v>13298.520879793361</v>
      </c>
      <c r="AK140" s="59">
        <f t="shared" si="23"/>
        <v>65.915978272343111</v>
      </c>
      <c r="AL140" s="59">
        <f t="shared" si="23"/>
        <v>0</v>
      </c>
      <c r="AM140" s="11">
        <v>0</v>
      </c>
      <c r="AN140" s="11">
        <v>0</v>
      </c>
      <c r="AO140" s="11">
        <v>0</v>
      </c>
      <c r="AP140" s="11">
        <v>0</v>
      </c>
      <c r="AQ140" s="11">
        <v>0</v>
      </c>
      <c r="AR140" s="11">
        <v>0</v>
      </c>
      <c r="AS140" s="11">
        <v>12146.688215139759</v>
      </c>
      <c r="AT140" s="11">
        <v>0</v>
      </c>
      <c r="AU140" s="11">
        <v>0</v>
      </c>
      <c r="AV140" s="11">
        <v>0</v>
      </c>
      <c r="AW140" s="11">
        <v>0</v>
      </c>
      <c r="AX140" s="11">
        <v>0</v>
      </c>
      <c r="AY140" s="11">
        <v>0</v>
      </c>
      <c r="AZ140" s="11">
        <v>0</v>
      </c>
      <c r="BA140" s="11">
        <v>0</v>
      </c>
      <c r="BB140" s="11">
        <v>0</v>
      </c>
      <c r="BC140" s="11">
        <v>880.4337848602413</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v>
      </c>
      <c r="CX140" s="11">
        <v>0</v>
      </c>
      <c r="CY140" s="11">
        <v>0</v>
      </c>
      <c r="CZ140" s="11">
        <v>0</v>
      </c>
      <c r="DA140" s="11">
        <v>0</v>
      </c>
      <c r="DB140" s="11">
        <v>0</v>
      </c>
      <c r="DC140" s="11">
        <v>0</v>
      </c>
      <c r="DD140" s="11">
        <v>0</v>
      </c>
      <c r="DE140" s="11">
        <v>0</v>
      </c>
      <c r="DF140" s="11">
        <v>0</v>
      </c>
      <c r="DG140" s="11">
        <v>0</v>
      </c>
      <c r="DH140" s="11">
        <v>0</v>
      </c>
      <c r="DI140" s="11">
        <v>0</v>
      </c>
      <c r="DJ140" s="11">
        <v>0</v>
      </c>
      <c r="DK140" s="11">
        <v>0</v>
      </c>
      <c r="DL140" s="11">
        <v>0</v>
      </c>
      <c r="DM140" s="11">
        <v>0</v>
      </c>
      <c r="DN140" s="11">
        <v>0</v>
      </c>
      <c r="DO140" s="11">
        <v>0</v>
      </c>
      <c r="DP140" s="11">
        <v>0.3149699299600478</v>
      </c>
      <c r="DQ140" s="11">
        <v>0</v>
      </c>
      <c r="DR140" s="11">
        <v>0</v>
      </c>
      <c r="DS140" s="11">
        <v>0</v>
      </c>
      <c r="DT140" s="11">
        <v>0</v>
      </c>
      <c r="DU140" s="11">
        <v>0</v>
      </c>
      <c r="DV140" s="11">
        <v>0</v>
      </c>
      <c r="DW140" s="11">
        <v>0</v>
      </c>
      <c r="DX140" s="11">
        <v>0</v>
      </c>
      <c r="DY140" s="11">
        <v>0</v>
      </c>
      <c r="DZ140" s="11">
        <v>0.18502755090176493</v>
      </c>
      <c r="EA140" s="11">
        <v>0</v>
      </c>
      <c r="EB140" s="11">
        <v>0</v>
      </c>
      <c r="EC140" s="11">
        <v>0</v>
      </c>
      <c r="ED140" s="11">
        <v>0</v>
      </c>
      <c r="EE140" s="11">
        <v>0</v>
      </c>
      <c r="EF140" s="11">
        <v>0</v>
      </c>
      <c r="EG140" s="11">
        <v>0</v>
      </c>
      <c r="EH140" s="11">
        <v>0</v>
      </c>
      <c r="EI140" s="11">
        <v>0</v>
      </c>
      <c r="EJ140" s="11">
        <v>0</v>
      </c>
      <c r="EK140" s="11">
        <v>0</v>
      </c>
      <c r="EL140" s="11">
        <v>0</v>
      </c>
      <c r="EM140" s="11">
        <v>0</v>
      </c>
      <c r="EN140" s="11">
        <v>0</v>
      </c>
      <c r="EO140" s="11">
        <v>0</v>
      </c>
      <c r="EP140" s="11">
        <v>0</v>
      </c>
      <c r="EQ140" s="11">
        <v>0</v>
      </c>
      <c r="ER140" s="11">
        <v>0</v>
      </c>
      <c r="ES140" s="11">
        <v>0</v>
      </c>
      <c r="ET140" s="11">
        <v>0</v>
      </c>
      <c r="EU140" s="11">
        <v>0</v>
      </c>
      <c r="EV140" s="11">
        <v>0</v>
      </c>
      <c r="EW140" s="11">
        <v>0</v>
      </c>
      <c r="EX140" s="11">
        <v>0</v>
      </c>
      <c r="EY140" s="11">
        <v>0</v>
      </c>
      <c r="EZ140" s="11">
        <v>0</v>
      </c>
      <c r="FA140" s="11">
        <v>0</v>
      </c>
      <c r="FB140" s="11">
        <v>0</v>
      </c>
      <c r="FC140" s="11">
        <v>0</v>
      </c>
      <c r="FD140" s="11">
        <v>0</v>
      </c>
      <c r="FE140" s="11">
        <v>0</v>
      </c>
      <c r="FF140" s="11">
        <v>0</v>
      </c>
      <c r="FG140" s="11">
        <v>0</v>
      </c>
      <c r="FH140" s="11">
        <v>0</v>
      </c>
      <c r="FI140" s="11">
        <v>0</v>
      </c>
      <c r="FJ140" s="11">
        <v>0</v>
      </c>
      <c r="FK140" s="11">
        <v>0</v>
      </c>
      <c r="FL140" s="11">
        <v>0</v>
      </c>
      <c r="FM140" s="11">
        <v>0</v>
      </c>
      <c r="FN140" s="11">
        <v>200</v>
      </c>
      <c r="FO140" s="11">
        <v>0</v>
      </c>
      <c r="FP140" s="11">
        <v>0</v>
      </c>
      <c r="FQ140" s="11">
        <v>0</v>
      </c>
      <c r="FR140" s="11">
        <v>0</v>
      </c>
      <c r="FS140" s="11">
        <v>0</v>
      </c>
      <c r="FT140" s="11">
        <v>0</v>
      </c>
      <c r="FU140" s="11">
        <v>0</v>
      </c>
      <c r="FV140" s="11">
        <v>0</v>
      </c>
      <c r="FW140" s="11">
        <v>0</v>
      </c>
      <c r="FX140" s="11">
        <v>0</v>
      </c>
      <c r="FY140" s="11">
        <v>0</v>
      </c>
      <c r="FZ140" s="11">
        <v>0</v>
      </c>
      <c r="GA140" s="11">
        <v>0</v>
      </c>
      <c r="GB140" s="11">
        <v>0</v>
      </c>
      <c r="GC140" s="11">
        <v>0</v>
      </c>
      <c r="GD140" s="11">
        <v>0</v>
      </c>
      <c r="GE140" s="11">
        <v>0</v>
      </c>
      <c r="GF140" s="11">
        <v>0</v>
      </c>
      <c r="GG140" s="11">
        <v>0</v>
      </c>
      <c r="GH140" s="11">
        <v>0</v>
      </c>
      <c r="GI140" s="11">
        <v>0</v>
      </c>
      <c r="GJ140" s="11">
        <v>0</v>
      </c>
      <c r="GK140" s="11">
        <v>0</v>
      </c>
      <c r="GL140" s="11">
        <v>0</v>
      </c>
      <c r="GM140" s="11">
        <v>0</v>
      </c>
      <c r="GN140" s="11">
        <v>0</v>
      </c>
      <c r="GO140" s="11">
        <v>0</v>
      </c>
      <c r="GP140" s="11">
        <v>0</v>
      </c>
      <c r="GQ140" s="11">
        <v>8.3019999999999996</v>
      </c>
      <c r="GR140" s="11">
        <v>0</v>
      </c>
      <c r="GS140" s="11">
        <v>0</v>
      </c>
      <c r="GT140" s="11">
        <v>0</v>
      </c>
      <c r="GU140" s="11">
        <v>0</v>
      </c>
      <c r="GV140" s="11">
        <v>0</v>
      </c>
      <c r="GW140" s="11">
        <v>0</v>
      </c>
      <c r="GX140" s="11">
        <v>6.87</v>
      </c>
      <c r="GY140" s="11">
        <v>0</v>
      </c>
      <c r="GZ140" s="11">
        <v>0</v>
      </c>
      <c r="HA140" s="11">
        <v>0</v>
      </c>
      <c r="HB140" s="11">
        <v>0</v>
      </c>
      <c r="HC140" s="11">
        <v>0</v>
      </c>
      <c r="HD140" s="11">
        <v>0</v>
      </c>
      <c r="HE140" s="11">
        <v>0</v>
      </c>
      <c r="HF140" s="11">
        <v>0</v>
      </c>
      <c r="HG140" s="11">
        <v>0</v>
      </c>
      <c r="HH140" s="11">
        <v>0</v>
      </c>
      <c r="HI140" s="11">
        <v>0</v>
      </c>
      <c r="HJ140" s="11">
        <v>0</v>
      </c>
      <c r="HK140" s="11">
        <v>0</v>
      </c>
      <c r="HL140" s="11">
        <v>0</v>
      </c>
      <c r="HM140" s="11">
        <v>0</v>
      </c>
      <c r="HN140" s="11">
        <v>0</v>
      </c>
      <c r="HO140" s="11">
        <v>0</v>
      </c>
      <c r="HP140" s="11">
        <v>0</v>
      </c>
      <c r="HQ140" s="11">
        <v>0</v>
      </c>
      <c r="HR140" s="11">
        <v>0</v>
      </c>
      <c r="HS140" s="11">
        <v>0</v>
      </c>
      <c r="HT140" s="11">
        <v>0</v>
      </c>
      <c r="HU140" s="11">
        <v>0</v>
      </c>
      <c r="HV140" s="11">
        <v>0</v>
      </c>
      <c r="HW140" s="11">
        <v>0</v>
      </c>
      <c r="HX140" s="11">
        <v>0</v>
      </c>
      <c r="HY140" s="11">
        <v>0</v>
      </c>
      <c r="HZ140" s="11">
        <v>0</v>
      </c>
      <c r="IA140" s="11">
        <v>0</v>
      </c>
      <c r="IB140" s="11">
        <v>0</v>
      </c>
      <c r="IC140" s="11">
        <v>0</v>
      </c>
      <c r="ID140" s="11">
        <v>0</v>
      </c>
      <c r="IE140" s="11">
        <v>0</v>
      </c>
      <c r="IF140" s="11">
        <v>0</v>
      </c>
      <c r="IG140" s="11">
        <v>0</v>
      </c>
      <c r="IH140" s="11">
        <v>0</v>
      </c>
      <c r="II140" s="11">
        <v>0</v>
      </c>
      <c r="IJ140" s="11">
        <v>0</v>
      </c>
      <c r="IK140" s="11">
        <v>0</v>
      </c>
      <c r="IL140" s="11">
        <v>0</v>
      </c>
      <c r="IM140" s="11">
        <v>0</v>
      </c>
      <c r="IN140" s="11">
        <v>0</v>
      </c>
      <c r="IO140" s="11">
        <v>0</v>
      </c>
      <c r="IP140" s="11">
        <v>0</v>
      </c>
      <c r="IQ140" s="11">
        <v>0</v>
      </c>
      <c r="IR140" s="11">
        <v>0</v>
      </c>
      <c r="IS140" s="11">
        <v>0</v>
      </c>
      <c r="IT140" s="11">
        <v>0</v>
      </c>
      <c r="IU140" s="11">
        <v>0</v>
      </c>
      <c r="IV140" s="11">
        <v>0</v>
      </c>
      <c r="IW140" s="11">
        <v>0</v>
      </c>
      <c r="IX140" s="11">
        <v>0</v>
      </c>
      <c r="IY140" s="11">
        <v>0</v>
      </c>
      <c r="IZ140" s="11">
        <v>0</v>
      </c>
      <c r="JA140" s="11">
        <v>0</v>
      </c>
      <c r="JB140" s="11">
        <v>0</v>
      </c>
      <c r="JC140" s="11">
        <v>0</v>
      </c>
      <c r="JD140" s="11">
        <v>0</v>
      </c>
      <c r="JE140" s="11">
        <v>0</v>
      </c>
      <c r="JF140" s="11">
        <v>0</v>
      </c>
      <c r="JG140" s="11">
        <v>0</v>
      </c>
      <c r="JH140" s="11">
        <v>0</v>
      </c>
      <c r="JI140" s="11">
        <v>0</v>
      </c>
      <c r="JJ140" s="11">
        <v>0</v>
      </c>
      <c r="JK140" s="11">
        <v>0</v>
      </c>
      <c r="JL140" s="11">
        <v>0</v>
      </c>
      <c r="JM140" s="11">
        <v>0</v>
      </c>
      <c r="JN140" s="11">
        <v>0</v>
      </c>
      <c r="JO140" s="11">
        <v>0</v>
      </c>
      <c r="JP140" s="11">
        <v>0</v>
      </c>
      <c r="JQ140" s="11">
        <v>0</v>
      </c>
      <c r="JR140" s="11">
        <v>0</v>
      </c>
      <c r="JS140" s="11">
        <v>0</v>
      </c>
      <c r="JT140" s="11">
        <v>0</v>
      </c>
      <c r="JU140" s="11">
        <v>0</v>
      </c>
      <c r="JV140" s="11">
        <v>0</v>
      </c>
      <c r="JW140" s="11">
        <v>0</v>
      </c>
      <c r="JX140" s="11">
        <v>0</v>
      </c>
      <c r="JY140" s="11">
        <v>0</v>
      </c>
      <c r="JZ140" s="11">
        <v>0</v>
      </c>
      <c r="KA140" s="11">
        <v>0</v>
      </c>
      <c r="KB140" s="11">
        <v>0</v>
      </c>
      <c r="KC140" s="11">
        <v>0</v>
      </c>
      <c r="KD140" s="11">
        <v>0</v>
      </c>
      <c r="KE140" s="11">
        <v>0</v>
      </c>
      <c r="KF140" s="11">
        <v>0</v>
      </c>
      <c r="KG140" s="11">
        <v>0</v>
      </c>
      <c r="KH140" s="11">
        <v>0</v>
      </c>
      <c r="KI140" s="11">
        <v>0</v>
      </c>
      <c r="KJ140" s="11">
        <v>0</v>
      </c>
      <c r="KK140" s="11">
        <v>0</v>
      </c>
      <c r="KL140" s="11">
        <v>0</v>
      </c>
      <c r="KM140" s="11">
        <v>0</v>
      </c>
      <c r="KN140" s="11">
        <v>0</v>
      </c>
      <c r="KO140" s="11">
        <v>0</v>
      </c>
      <c r="KP140" s="11">
        <v>0</v>
      </c>
      <c r="KQ140" s="11">
        <v>0</v>
      </c>
      <c r="KR140" s="11">
        <v>0</v>
      </c>
      <c r="KS140" s="11">
        <v>0</v>
      </c>
      <c r="KT140" s="11">
        <v>0</v>
      </c>
      <c r="KU140" s="11">
        <v>0</v>
      </c>
      <c r="KV140" s="11">
        <v>0</v>
      </c>
      <c r="KW140" s="11">
        <v>0</v>
      </c>
      <c r="KX140" s="11">
        <v>0</v>
      </c>
      <c r="KY140" s="11">
        <v>0</v>
      </c>
      <c r="KZ140" s="11">
        <v>0</v>
      </c>
      <c r="LA140" s="11">
        <v>0</v>
      </c>
      <c r="LB140" s="11">
        <v>0</v>
      </c>
      <c r="LC140" s="11">
        <v>0</v>
      </c>
      <c r="LD140" s="11">
        <v>0</v>
      </c>
      <c r="LE140" s="11">
        <v>0</v>
      </c>
      <c r="LF140" s="11">
        <v>0</v>
      </c>
      <c r="LG140" s="11">
        <v>0</v>
      </c>
      <c r="LH140" s="11">
        <v>0</v>
      </c>
      <c r="LI140" s="11">
        <v>0</v>
      </c>
      <c r="LJ140" s="11">
        <v>0</v>
      </c>
      <c r="LK140" s="11">
        <v>0</v>
      </c>
      <c r="LL140" s="11">
        <v>0</v>
      </c>
      <c r="LM140" s="11">
        <v>0</v>
      </c>
      <c r="LN140" s="11">
        <v>0</v>
      </c>
      <c r="LO140" s="11">
        <v>0</v>
      </c>
      <c r="LP140" s="11">
        <v>0</v>
      </c>
      <c r="LQ140" s="11">
        <v>0</v>
      </c>
      <c r="LR140" s="11">
        <v>0</v>
      </c>
      <c r="LS140" s="11">
        <v>0</v>
      </c>
      <c r="LT140" s="11">
        <v>0</v>
      </c>
      <c r="LU140" s="11">
        <v>0</v>
      </c>
      <c r="LV140" s="11">
        <v>0</v>
      </c>
      <c r="LW140" s="11">
        <v>0</v>
      </c>
      <c r="LX140" s="11">
        <v>29.999509999999997</v>
      </c>
      <c r="LY140" s="11">
        <v>0</v>
      </c>
      <c r="LZ140" s="11">
        <v>0</v>
      </c>
      <c r="MA140" s="11">
        <v>0</v>
      </c>
      <c r="MB140" s="11">
        <v>0</v>
      </c>
      <c r="MC140" s="11">
        <v>0</v>
      </c>
      <c r="MD140" s="11">
        <v>0</v>
      </c>
      <c r="ME140" s="11">
        <v>0</v>
      </c>
      <c r="MF140" s="11">
        <v>0</v>
      </c>
      <c r="MG140" s="11">
        <v>0</v>
      </c>
      <c r="MH140" s="11">
        <v>0</v>
      </c>
      <c r="MI140" s="11">
        <v>0</v>
      </c>
      <c r="MJ140" s="11">
        <v>0</v>
      </c>
      <c r="MK140" s="11">
        <v>0</v>
      </c>
      <c r="ML140" s="11">
        <v>0</v>
      </c>
      <c r="MM140" s="11">
        <v>0</v>
      </c>
      <c r="MN140" s="11">
        <v>0</v>
      </c>
      <c r="MO140" s="11">
        <v>0</v>
      </c>
      <c r="MP140" s="11">
        <v>0</v>
      </c>
      <c r="MQ140" s="11">
        <v>0</v>
      </c>
      <c r="MR140" s="11">
        <v>0</v>
      </c>
      <c r="MS140" s="11">
        <v>0</v>
      </c>
      <c r="MT140" s="11">
        <v>0</v>
      </c>
      <c r="MU140" s="11">
        <v>0</v>
      </c>
      <c r="MV140" s="11">
        <v>0</v>
      </c>
      <c r="MW140" s="11">
        <v>0</v>
      </c>
      <c r="MX140" s="11">
        <v>0</v>
      </c>
      <c r="MY140" s="11">
        <v>0</v>
      </c>
      <c r="MZ140" s="11">
        <v>0</v>
      </c>
      <c r="NA140" s="11">
        <v>0</v>
      </c>
      <c r="NB140" s="11">
        <v>0</v>
      </c>
      <c r="NC140" s="11">
        <v>0</v>
      </c>
      <c r="ND140" s="11">
        <v>0</v>
      </c>
      <c r="NE140" s="11">
        <v>0</v>
      </c>
      <c r="NF140" s="11">
        <v>0</v>
      </c>
      <c r="NG140" s="11">
        <v>0</v>
      </c>
      <c r="NH140" s="11">
        <v>0</v>
      </c>
      <c r="NI140" s="11">
        <v>0</v>
      </c>
      <c r="NJ140" s="11">
        <v>0</v>
      </c>
      <c r="NK140" s="11">
        <v>0</v>
      </c>
      <c r="NL140" s="11">
        <v>0</v>
      </c>
      <c r="NM140" s="11">
        <v>0</v>
      </c>
      <c r="NN140" s="11">
        <v>0</v>
      </c>
      <c r="NO140" s="11">
        <v>0</v>
      </c>
      <c r="NP140" s="11">
        <v>0</v>
      </c>
      <c r="NQ140" s="11">
        <v>0</v>
      </c>
      <c r="NR140" s="11">
        <v>0</v>
      </c>
      <c r="NS140" s="11">
        <v>0</v>
      </c>
      <c r="NT140" s="11">
        <v>0</v>
      </c>
      <c r="NU140" s="11">
        <v>0</v>
      </c>
      <c r="NV140" s="11">
        <v>0</v>
      </c>
      <c r="NW140" s="11">
        <v>0</v>
      </c>
      <c r="NX140" s="11">
        <v>0</v>
      </c>
      <c r="NY140" s="11">
        <v>0</v>
      </c>
      <c r="NZ140" s="11">
        <v>0</v>
      </c>
      <c r="OA140" s="11">
        <v>0</v>
      </c>
      <c r="OB140" s="11">
        <v>0</v>
      </c>
      <c r="OC140" s="11">
        <v>0</v>
      </c>
      <c r="OD140" s="11">
        <v>0</v>
      </c>
      <c r="OE140" s="11">
        <v>0</v>
      </c>
      <c r="OF140" s="11">
        <v>0</v>
      </c>
      <c r="OG140" s="11">
        <v>0</v>
      </c>
      <c r="OH140" s="11">
        <v>119.45590718366736</v>
      </c>
      <c r="OI140" s="11">
        <v>0</v>
      </c>
      <c r="OJ140" s="11">
        <v>0</v>
      </c>
      <c r="OK140" s="11">
        <v>0</v>
      </c>
      <c r="OL140" s="11">
        <v>0</v>
      </c>
      <c r="OM140" s="11">
        <v>0</v>
      </c>
      <c r="ON140" s="11">
        <v>0</v>
      </c>
      <c r="OO140" s="11">
        <v>0.40691063385212406</v>
      </c>
      <c r="OP140" s="11">
        <v>0</v>
      </c>
      <c r="OQ140" s="11">
        <v>0</v>
      </c>
      <c r="OR140" s="11">
        <v>74.229728797279861</v>
      </c>
      <c r="OS140" s="11">
        <v>0</v>
      </c>
      <c r="OT140" s="11">
        <v>0</v>
      </c>
      <c r="OU140" s="11">
        <v>0</v>
      </c>
      <c r="OV140" s="11">
        <v>0</v>
      </c>
      <c r="OW140" s="11">
        <v>0</v>
      </c>
      <c r="OX140" s="11">
        <v>0</v>
      </c>
      <c r="OY140" s="11">
        <v>0.25285368223047727</v>
      </c>
      <c r="OZ140" s="11">
        <v>0</v>
      </c>
      <c r="PA140" s="11">
        <v>0</v>
      </c>
      <c r="PB140" s="11">
        <v>55.835104827228989</v>
      </c>
      <c r="PC140" s="11">
        <v>6.3043548395474977E-2</v>
      </c>
      <c r="PD140" s="11">
        <v>29.050993336338713</v>
      </c>
      <c r="PE140" s="11">
        <v>0</v>
      </c>
      <c r="PF140" s="11">
        <v>0</v>
      </c>
      <c r="PG140" s="11">
        <v>0</v>
      </c>
      <c r="PH140" s="11">
        <v>0</v>
      </c>
      <c r="PI140" s="11">
        <v>0</v>
      </c>
      <c r="PJ140" s="11">
        <v>0</v>
      </c>
      <c r="PK140" s="11">
        <v>0</v>
      </c>
      <c r="PL140" s="11">
        <v>10.275099737934818</v>
      </c>
      <c r="PM140" s="11">
        <v>1.1601639319944913E-2</v>
      </c>
      <c r="PN140" s="11">
        <v>5.3461322395761002</v>
      </c>
      <c r="PO140" s="11">
        <v>0</v>
      </c>
      <c r="PP140" s="11">
        <v>0</v>
      </c>
      <c r="PQ140" s="11">
        <v>0</v>
      </c>
      <c r="PR140" s="11">
        <v>0</v>
      </c>
      <c r="PS140" s="11">
        <v>0</v>
      </c>
      <c r="PT140" s="11">
        <v>0</v>
      </c>
      <c r="PU140" s="11">
        <v>0</v>
      </c>
      <c r="PV140" s="11">
        <v>57.413586303402816</v>
      </c>
      <c r="PW140" s="11">
        <v>0</v>
      </c>
      <c r="PX140" s="11">
        <v>0</v>
      </c>
      <c r="PY140" s="11">
        <v>0</v>
      </c>
      <c r="PZ140" s="11">
        <v>0</v>
      </c>
      <c r="QA140" s="11">
        <v>0</v>
      </c>
      <c r="QB140" s="11">
        <v>16.053371566409808</v>
      </c>
      <c r="QC140" s="11">
        <v>0</v>
      </c>
      <c r="QD140" s="11">
        <v>0</v>
      </c>
      <c r="QE140" s="11">
        <v>0</v>
      </c>
      <c r="QF140" s="11">
        <v>8.3964774854392044</v>
      </c>
      <c r="QG140" s="11">
        <v>0</v>
      </c>
      <c r="QH140" s="11">
        <v>0</v>
      </c>
      <c r="QI140" s="11">
        <v>0</v>
      </c>
      <c r="QJ140" s="11">
        <v>0</v>
      </c>
      <c r="QK140" s="11">
        <v>0</v>
      </c>
      <c r="QL140" s="11">
        <v>2.3477330297822019</v>
      </c>
      <c r="QM140" s="11">
        <v>0</v>
      </c>
      <c r="QN140" s="11">
        <v>0</v>
      </c>
      <c r="QO140" s="11">
        <v>0</v>
      </c>
      <c r="QP140" s="11">
        <v>39.258116301444325</v>
      </c>
      <c r="QQ140" s="11">
        <v>0</v>
      </c>
      <c r="QR140" s="11">
        <v>0</v>
      </c>
      <c r="QS140" s="11">
        <v>0</v>
      </c>
      <c r="QT140" s="11">
        <v>0</v>
      </c>
      <c r="QU140" s="11">
        <v>0</v>
      </c>
      <c r="QV140" s="11">
        <v>0</v>
      </c>
      <c r="QW140" s="11">
        <v>27.598211459813918</v>
      </c>
      <c r="QX140" s="11">
        <v>0</v>
      </c>
      <c r="QY140" s="11">
        <v>0</v>
      </c>
      <c r="QZ140" s="11">
        <v>1.1216208765336284</v>
      </c>
      <c r="RA140" s="11">
        <v>0</v>
      </c>
      <c r="RB140" s="11">
        <v>0</v>
      </c>
      <c r="RC140" s="11">
        <v>0</v>
      </c>
      <c r="RD140" s="11">
        <v>0</v>
      </c>
      <c r="RE140" s="11">
        <v>0</v>
      </c>
      <c r="RF140" s="11">
        <v>0</v>
      </c>
      <c r="RG140" s="11">
        <v>0.78849249644660302</v>
      </c>
      <c r="RH140" s="11">
        <v>0</v>
      </c>
      <c r="RI140" s="11">
        <v>0</v>
      </c>
      <c r="RJ140" s="11">
        <v>20.4994324631101</v>
      </c>
      <c r="RK140" s="11">
        <v>0</v>
      </c>
      <c r="RL140" s="11">
        <v>0</v>
      </c>
      <c r="RM140" s="11">
        <v>0</v>
      </c>
      <c r="RN140" s="11">
        <v>0</v>
      </c>
      <c r="RO140" s="11">
        <v>0</v>
      </c>
      <c r="RP140" s="11">
        <v>0</v>
      </c>
      <c r="RQ140" s="11">
        <v>0</v>
      </c>
      <c r="RR140" s="11">
        <v>0</v>
      </c>
      <c r="RS140" s="11">
        <v>0</v>
      </c>
      <c r="RT140" s="11">
        <v>22.069036797966962</v>
      </c>
      <c r="RU140" s="11">
        <v>0</v>
      </c>
      <c r="RV140" s="11">
        <v>0</v>
      </c>
      <c r="RW140" s="11">
        <v>0</v>
      </c>
      <c r="RX140" s="11">
        <v>0</v>
      </c>
      <c r="RY140" s="11">
        <v>0</v>
      </c>
      <c r="RZ140" s="11">
        <v>0</v>
      </c>
      <c r="SA140" s="11">
        <v>0</v>
      </c>
      <c r="SB140" s="11">
        <v>0</v>
      </c>
      <c r="SC140" s="11">
        <v>0</v>
      </c>
      <c r="SD140" s="11">
        <v>24.981828610966559</v>
      </c>
      <c r="SE140" s="11">
        <v>0</v>
      </c>
      <c r="SF140" s="11">
        <v>0</v>
      </c>
      <c r="SG140" s="11">
        <v>0</v>
      </c>
      <c r="SH140" s="11">
        <v>0</v>
      </c>
      <c r="SI140" s="11">
        <v>0</v>
      </c>
      <c r="SJ140" s="11">
        <v>0</v>
      </c>
      <c r="SK140" s="11">
        <v>0</v>
      </c>
      <c r="SL140" s="11">
        <v>0</v>
      </c>
      <c r="SM140" s="11">
        <v>0</v>
      </c>
      <c r="SN140" s="11">
        <v>91.367999999999995</v>
      </c>
      <c r="SO140" s="11">
        <v>0</v>
      </c>
      <c r="SP140" s="11">
        <v>0</v>
      </c>
      <c r="SQ140" s="11">
        <v>0</v>
      </c>
      <c r="SR140" s="11">
        <v>0</v>
      </c>
      <c r="SS140" s="11">
        <v>0</v>
      </c>
      <c r="ST140" s="11">
        <v>66.432000000000002</v>
      </c>
      <c r="SU140" s="11">
        <v>0</v>
      </c>
      <c r="SV140" s="11">
        <v>0</v>
      </c>
      <c r="SW140" s="11">
        <v>0</v>
      </c>
      <c r="SX140" s="11">
        <v>36.224910678516132</v>
      </c>
      <c r="SY140" s="11">
        <v>0</v>
      </c>
      <c r="SZ140" s="11">
        <v>0</v>
      </c>
      <c r="TA140" s="11">
        <v>0</v>
      </c>
      <c r="TB140" s="11">
        <v>0</v>
      </c>
      <c r="TC140" s="11">
        <v>0</v>
      </c>
      <c r="TD140" s="11">
        <v>0</v>
      </c>
      <c r="TE140" s="11">
        <v>0</v>
      </c>
      <c r="TF140" s="11">
        <v>0</v>
      </c>
      <c r="TG140" s="11">
        <v>0</v>
      </c>
      <c r="TH140" s="11">
        <v>0.52534872716774406</v>
      </c>
      <c r="TI140" s="11">
        <v>0</v>
      </c>
      <c r="TJ140" s="11">
        <v>0</v>
      </c>
      <c r="TK140" s="11">
        <v>0</v>
      </c>
      <c r="TL140" s="11">
        <v>0</v>
      </c>
      <c r="TM140" s="11">
        <v>0</v>
      </c>
      <c r="TN140" s="11">
        <v>0</v>
      </c>
      <c r="TO140" s="11">
        <v>0</v>
      </c>
      <c r="TP140" s="11">
        <v>0</v>
      </c>
      <c r="TQ140" s="11">
        <v>0</v>
      </c>
      <c r="TR140" s="11">
        <v>0</v>
      </c>
      <c r="TS140" s="11">
        <v>0</v>
      </c>
      <c r="TT140" s="11">
        <v>0</v>
      </c>
      <c r="TU140" s="11">
        <v>0</v>
      </c>
      <c r="TV140" s="11">
        <v>0</v>
      </c>
      <c r="TW140" s="11">
        <v>0</v>
      </c>
      <c r="TX140" s="11">
        <v>0</v>
      </c>
      <c r="TY140" s="11">
        <v>0</v>
      </c>
      <c r="TZ140" s="11">
        <v>0</v>
      </c>
      <c r="UA140" s="11">
        <v>0</v>
      </c>
      <c r="UB140" s="11">
        <v>0</v>
      </c>
      <c r="UC140" s="11">
        <v>0</v>
      </c>
      <c r="UD140" s="11">
        <v>0</v>
      </c>
      <c r="UE140" s="11">
        <v>0</v>
      </c>
      <c r="UF140" s="11">
        <v>0</v>
      </c>
      <c r="UG140" s="11">
        <v>0</v>
      </c>
      <c r="UH140" s="11">
        <v>0</v>
      </c>
      <c r="UI140" s="11">
        <v>0</v>
      </c>
      <c r="UJ140" s="11">
        <v>0</v>
      </c>
      <c r="UK140" s="11">
        <v>0</v>
      </c>
      <c r="UL140" s="11">
        <v>0</v>
      </c>
      <c r="UM140" s="11">
        <v>0</v>
      </c>
      <c r="UN140" s="11">
        <v>0</v>
      </c>
      <c r="UO140" s="11">
        <v>0</v>
      </c>
      <c r="UP140" s="11">
        <v>0</v>
      </c>
      <c r="UQ140" s="11">
        <v>0</v>
      </c>
      <c r="UR140" s="11">
        <v>0</v>
      </c>
      <c r="US140" s="11">
        <v>0</v>
      </c>
      <c r="UT140" s="11">
        <v>0</v>
      </c>
      <c r="UU140" s="11">
        <v>0</v>
      </c>
      <c r="UV140" s="11">
        <v>0</v>
      </c>
      <c r="UW140" s="11">
        <v>0</v>
      </c>
      <c r="UX140" s="11">
        <v>0</v>
      </c>
      <c r="UY140" s="11">
        <v>0</v>
      </c>
      <c r="UZ140" s="11">
        <v>0</v>
      </c>
      <c r="VA140" s="11">
        <v>0</v>
      </c>
      <c r="VB140" s="11">
        <v>0</v>
      </c>
      <c r="VC140" s="11">
        <v>0</v>
      </c>
      <c r="VD140" s="11">
        <v>0</v>
      </c>
      <c r="VE140" s="11">
        <v>0</v>
      </c>
      <c r="VF140" s="11">
        <v>0</v>
      </c>
      <c r="VG140" s="11">
        <v>0</v>
      </c>
      <c r="VH140" s="11">
        <v>0</v>
      </c>
      <c r="VI140" s="11">
        <v>0</v>
      </c>
      <c r="VJ140" s="11">
        <v>0</v>
      </c>
      <c r="VK140" s="11">
        <v>0</v>
      </c>
      <c r="VL140" s="11">
        <v>0</v>
      </c>
      <c r="VM140" s="11">
        <v>0</v>
      </c>
      <c r="VN140" s="11">
        <v>0</v>
      </c>
      <c r="VO140" s="11">
        <v>0</v>
      </c>
      <c r="VP140" s="11">
        <v>0</v>
      </c>
      <c r="VQ140" s="11">
        <v>0</v>
      </c>
      <c r="VR140" s="11">
        <v>0</v>
      </c>
      <c r="VS140" s="11">
        <v>0</v>
      </c>
      <c r="VT140" s="11">
        <v>0</v>
      </c>
      <c r="VU140" s="11">
        <v>0</v>
      </c>
      <c r="VV140" s="11">
        <v>0</v>
      </c>
      <c r="VW140" s="11">
        <v>0</v>
      </c>
      <c r="VX140" s="11">
        <v>0</v>
      </c>
      <c r="VY140" s="11">
        <v>0</v>
      </c>
      <c r="VZ140" s="11">
        <v>0</v>
      </c>
      <c r="WA140" s="11">
        <v>0</v>
      </c>
      <c r="WB140" s="11">
        <v>0</v>
      </c>
      <c r="WC140" s="11">
        <v>0</v>
      </c>
      <c r="WD140" s="11">
        <v>0</v>
      </c>
      <c r="WE140" s="11">
        <v>0</v>
      </c>
      <c r="WF140" s="11">
        <v>0</v>
      </c>
      <c r="WG140" s="11">
        <v>0</v>
      </c>
      <c r="WH140" s="11">
        <v>0</v>
      </c>
      <c r="WI140" s="11">
        <v>0</v>
      </c>
      <c r="WJ140" s="11">
        <v>0</v>
      </c>
      <c r="WK140" s="11">
        <v>0</v>
      </c>
      <c r="WL140" s="11">
        <v>0</v>
      </c>
      <c r="WM140" s="11">
        <v>0</v>
      </c>
      <c r="WN140" s="11">
        <v>0</v>
      </c>
      <c r="WO140" s="11">
        <v>0</v>
      </c>
      <c r="WP140" s="11">
        <v>0</v>
      </c>
      <c r="WQ140" s="11">
        <v>0</v>
      </c>
      <c r="WR140" s="11">
        <v>0</v>
      </c>
      <c r="WS140" s="11">
        <v>0</v>
      </c>
      <c r="WT140" s="11">
        <v>3.1075716431569784</v>
      </c>
      <c r="WU140" s="11">
        <v>0</v>
      </c>
      <c r="WV140" s="11">
        <v>0</v>
      </c>
      <c r="WW140" s="11">
        <v>0</v>
      </c>
      <c r="WX140" s="11">
        <v>0</v>
      </c>
      <c r="WY140" s="11">
        <v>0</v>
      </c>
      <c r="WZ140" s="11">
        <v>65.620901530646051</v>
      </c>
      <c r="XA140" s="11">
        <v>0</v>
      </c>
      <c r="XB140" s="11">
        <v>0</v>
      </c>
      <c r="XC140" s="11">
        <v>0</v>
      </c>
      <c r="XD140" s="11">
        <v>5.7275174681310865</v>
      </c>
      <c r="XE140" s="11">
        <v>0</v>
      </c>
      <c r="XF140" s="11">
        <v>0</v>
      </c>
      <c r="XG140" s="11">
        <v>0</v>
      </c>
      <c r="XH140" s="11">
        <v>0</v>
      </c>
      <c r="XI140" s="11">
        <v>0</v>
      </c>
      <c r="XJ140" s="11">
        <v>120.94487366652143</v>
      </c>
      <c r="XK140" s="11">
        <v>0</v>
      </c>
      <c r="XL140" s="11">
        <v>0</v>
      </c>
      <c r="XM140" s="11">
        <v>0</v>
      </c>
      <c r="XN140" s="11">
        <v>0</v>
      </c>
      <c r="XO140" s="11">
        <v>0</v>
      </c>
      <c r="XP140" s="11">
        <v>0</v>
      </c>
    </row>
    <row r="141" spans="1:640">
      <c r="A141" s="6">
        <v>604</v>
      </c>
      <c r="B141" s="3" t="s">
        <v>258</v>
      </c>
      <c r="C141" s="8">
        <f t="shared" si="25"/>
        <v>6296.1973810270356</v>
      </c>
      <c r="D141" s="8">
        <f t="shared" si="26"/>
        <v>22413.207457521141</v>
      </c>
      <c r="E141" s="60">
        <f t="shared" si="27"/>
        <v>28709.404838548176</v>
      </c>
      <c r="F141" s="9">
        <f t="shared" si="28"/>
        <v>1403.7171159273882</v>
      </c>
      <c r="G141" s="9">
        <f t="shared" si="29"/>
        <v>2607.2673021959718</v>
      </c>
      <c r="H141" s="9">
        <f t="shared" si="30"/>
        <v>4010.9844181233602</v>
      </c>
      <c r="I141" s="10">
        <f t="shared" si="31"/>
        <v>7699.9144969544241</v>
      </c>
      <c r="J141" s="10">
        <f t="shared" si="32"/>
        <v>25020.474759717112</v>
      </c>
      <c r="K141" s="10">
        <f t="shared" si="33"/>
        <v>32720.389256671537</v>
      </c>
      <c r="L141" s="57">
        <v>4138.0644951817994</v>
      </c>
      <c r="M141" s="57">
        <v>1989.8591410689207</v>
      </c>
      <c r="N141" s="57">
        <v>168.2737447763152</v>
      </c>
      <c r="O141" s="57">
        <v>0</v>
      </c>
      <c r="P141" s="57">
        <v>0</v>
      </c>
      <c r="Q141" s="57">
        <v>0</v>
      </c>
      <c r="R141" s="57">
        <v>21902.308252923653</v>
      </c>
      <c r="S141" s="57">
        <v>325.22920459749037</v>
      </c>
      <c r="T141" s="57">
        <v>185.67</v>
      </c>
      <c r="U141" s="58">
        <v>1194.1851822790609</v>
      </c>
      <c r="V141" s="58">
        <v>192.99733821437545</v>
      </c>
      <c r="W141" s="58">
        <v>16.534595433951878</v>
      </c>
      <c r="X141" s="58">
        <v>2.7029999999999998</v>
      </c>
      <c r="Y141" s="58">
        <v>0</v>
      </c>
      <c r="Z141" s="58">
        <v>0</v>
      </c>
      <c r="AA141" s="58">
        <v>2601.0016699027274</v>
      </c>
      <c r="AB141" s="58">
        <v>3.5626322932443055</v>
      </c>
      <c r="AC141" s="58">
        <v>0</v>
      </c>
      <c r="AD141" s="59">
        <f t="shared" si="24"/>
        <v>5332.2496774608608</v>
      </c>
      <c r="AE141" s="59">
        <f t="shared" si="24"/>
        <v>2182.8564792832963</v>
      </c>
      <c r="AF141" s="59">
        <f t="shared" si="24"/>
        <v>184.80834021026709</v>
      </c>
      <c r="AG141" s="59">
        <f t="shared" si="23"/>
        <v>2.7029999999999998</v>
      </c>
      <c r="AH141" s="59">
        <f t="shared" si="23"/>
        <v>0</v>
      </c>
      <c r="AI141" s="59">
        <f t="shared" si="23"/>
        <v>0</v>
      </c>
      <c r="AJ141" s="59">
        <f t="shared" si="23"/>
        <v>24503.309922826382</v>
      </c>
      <c r="AK141" s="59">
        <f t="shared" si="23"/>
        <v>328.79183689073466</v>
      </c>
      <c r="AL141" s="59">
        <f t="shared" si="23"/>
        <v>185.67</v>
      </c>
      <c r="AM141" s="11">
        <v>0</v>
      </c>
      <c r="AN141" s="11">
        <v>1906.1469088706294</v>
      </c>
      <c r="AO141" s="11">
        <v>0</v>
      </c>
      <c r="AP141" s="11">
        <v>0</v>
      </c>
      <c r="AQ141" s="11">
        <v>0</v>
      </c>
      <c r="AR141" s="11">
        <v>0</v>
      </c>
      <c r="AS141" s="11">
        <v>20354.415855241419</v>
      </c>
      <c r="AT141" s="11">
        <v>0</v>
      </c>
      <c r="AU141" s="11">
        <v>0</v>
      </c>
      <c r="AV141" s="11">
        <v>0</v>
      </c>
      <c r="AW141" s="11">
        <v>0</v>
      </c>
      <c r="AX141" s="11">
        <v>138.16409112937032</v>
      </c>
      <c r="AY141" s="11">
        <v>0</v>
      </c>
      <c r="AZ141" s="11">
        <v>0</v>
      </c>
      <c r="BA141" s="11">
        <v>0</v>
      </c>
      <c r="BB141" s="11">
        <v>0</v>
      </c>
      <c r="BC141" s="11">
        <v>1475.3581447585805</v>
      </c>
      <c r="BD141" s="11">
        <v>0</v>
      </c>
      <c r="BE141" s="11">
        <v>0</v>
      </c>
      <c r="BF141" s="11">
        <v>0</v>
      </c>
      <c r="BG141" s="11">
        <v>0</v>
      </c>
      <c r="BH141" s="11">
        <v>0.7063184885343381</v>
      </c>
      <c r="BI141" s="11">
        <v>0</v>
      </c>
      <c r="BJ141" s="11">
        <v>0</v>
      </c>
      <c r="BK141" s="11">
        <v>0</v>
      </c>
      <c r="BL141" s="11">
        <v>0</v>
      </c>
      <c r="BM141" s="11">
        <v>0</v>
      </c>
      <c r="BN141" s="11">
        <v>0</v>
      </c>
      <c r="BO141" s="11">
        <v>0</v>
      </c>
      <c r="BP141" s="11">
        <v>0</v>
      </c>
      <c r="BQ141" s="11">
        <v>0</v>
      </c>
      <c r="BR141" s="11">
        <v>0.37520151146566183</v>
      </c>
      <c r="BS141" s="11">
        <v>0</v>
      </c>
      <c r="BT141" s="11">
        <v>0</v>
      </c>
      <c r="BU141" s="11">
        <v>0</v>
      </c>
      <c r="BV141" s="11">
        <v>0</v>
      </c>
      <c r="BW141" s="11">
        <v>0</v>
      </c>
      <c r="BX141" s="11">
        <v>0</v>
      </c>
      <c r="BY141" s="11">
        <v>0</v>
      </c>
      <c r="BZ141" s="11">
        <v>0</v>
      </c>
      <c r="CA141" s="11">
        <v>0</v>
      </c>
      <c r="CB141" s="11">
        <v>0</v>
      </c>
      <c r="CC141" s="11">
        <v>10.707853047162383</v>
      </c>
      <c r="CD141" s="11">
        <v>0</v>
      </c>
      <c r="CE141" s="11">
        <v>0</v>
      </c>
      <c r="CF141" s="11">
        <v>0</v>
      </c>
      <c r="CG141" s="11">
        <v>0</v>
      </c>
      <c r="CH141" s="11">
        <v>0</v>
      </c>
      <c r="CI141" s="11">
        <v>0</v>
      </c>
      <c r="CJ141" s="11">
        <v>0</v>
      </c>
      <c r="CK141" s="11">
        <v>0</v>
      </c>
      <c r="CL141" s="11">
        <v>0</v>
      </c>
      <c r="CM141" s="11">
        <v>11.492146952837619</v>
      </c>
      <c r="CN141" s="11">
        <v>0</v>
      </c>
      <c r="CO141" s="11">
        <v>0</v>
      </c>
      <c r="CP141" s="11">
        <v>0</v>
      </c>
      <c r="CQ141" s="11">
        <v>0</v>
      </c>
      <c r="CR141" s="11">
        <v>0</v>
      </c>
      <c r="CS141" s="11">
        <v>0</v>
      </c>
      <c r="CT141" s="11">
        <v>0</v>
      </c>
      <c r="CU141" s="11">
        <v>0</v>
      </c>
      <c r="CV141" s="11">
        <v>0</v>
      </c>
      <c r="CW141" s="11">
        <v>0</v>
      </c>
      <c r="CX141" s="11">
        <v>0</v>
      </c>
      <c r="CY141" s="11">
        <v>0</v>
      </c>
      <c r="CZ141" s="11">
        <v>0</v>
      </c>
      <c r="DA141" s="11">
        <v>35.926442558222121</v>
      </c>
      <c r="DB141" s="11">
        <v>0</v>
      </c>
      <c r="DC141" s="11">
        <v>0</v>
      </c>
      <c r="DD141" s="11">
        <v>0</v>
      </c>
      <c r="DE141" s="11">
        <v>0</v>
      </c>
      <c r="DF141" s="11">
        <v>0</v>
      </c>
      <c r="DG141" s="11">
        <v>0</v>
      </c>
      <c r="DH141" s="11">
        <v>0</v>
      </c>
      <c r="DI141" s="11">
        <v>0</v>
      </c>
      <c r="DJ141" s="11">
        <v>0</v>
      </c>
      <c r="DK141" s="11">
        <v>1094.3287174417776</v>
      </c>
      <c r="DL141" s="11">
        <v>0</v>
      </c>
      <c r="DM141" s="11">
        <v>0</v>
      </c>
      <c r="DN141" s="11">
        <v>0</v>
      </c>
      <c r="DO141" s="11">
        <v>0</v>
      </c>
      <c r="DP141" s="11">
        <v>0</v>
      </c>
      <c r="DQ141" s="11">
        <v>0</v>
      </c>
      <c r="DR141" s="11">
        <v>0</v>
      </c>
      <c r="DS141" s="11">
        <v>0</v>
      </c>
      <c r="DT141" s="11">
        <v>0</v>
      </c>
      <c r="DU141" s="11">
        <v>0</v>
      </c>
      <c r="DV141" s="11">
        <v>0</v>
      </c>
      <c r="DW141" s="11">
        <v>0</v>
      </c>
      <c r="DX141" s="11">
        <v>0</v>
      </c>
      <c r="DY141" s="11">
        <v>0</v>
      </c>
      <c r="DZ141" s="11">
        <v>0</v>
      </c>
      <c r="EA141" s="11">
        <v>0</v>
      </c>
      <c r="EB141" s="11">
        <v>0</v>
      </c>
      <c r="EC141" s="11">
        <v>0</v>
      </c>
      <c r="ED141" s="11">
        <v>0</v>
      </c>
      <c r="EE141" s="11">
        <v>0</v>
      </c>
      <c r="EF141" s="11">
        <v>0</v>
      </c>
      <c r="EG141" s="11">
        <v>0</v>
      </c>
      <c r="EH141" s="11">
        <v>0</v>
      </c>
      <c r="EI141" s="11">
        <v>0</v>
      </c>
      <c r="EJ141" s="11">
        <v>0</v>
      </c>
      <c r="EK141" s="11">
        <v>0</v>
      </c>
      <c r="EL141" s="11">
        <v>0</v>
      </c>
      <c r="EM141" s="11">
        <v>0</v>
      </c>
      <c r="EN141" s="11">
        <v>0</v>
      </c>
      <c r="EO141" s="11">
        <v>0</v>
      </c>
      <c r="EP141" s="11">
        <v>0</v>
      </c>
      <c r="EQ141" s="11">
        <v>0</v>
      </c>
      <c r="ER141" s="11">
        <v>0</v>
      </c>
      <c r="ES141" s="11">
        <v>0</v>
      </c>
      <c r="ET141" s="11">
        <v>0</v>
      </c>
      <c r="EU141" s="11">
        <v>0</v>
      </c>
      <c r="EV141" s="11">
        <v>0</v>
      </c>
      <c r="EW141" s="11">
        <v>0</v>
      </c>
      <c r="EX141" s="11">
        <v>0</v>
      </c>
      <c r="EY141" s="11">
        <v>0</v>
      </c>
      <c r="EZ141" s="11">
        <v>0</v>
      </c>
      <c r="FA141" s="11">
        <v>0</v>
      </c>
      <c r="FB141" s="11">
        <v>0</v>
      </c>
      <c r="FC141" s="11">
        <v>0</v>
      </c>
      <c r="FD141" s="11">
        <v>54.347830000000002</v>
      </c>
      <c r="FE141" s="11">
        <v>0</v>
      </c>
      <c r="FF141" s="11">
        <v>0</v>
      </c>
      <c r="FG141" s="11">
        <v>0</v>
      </c>
      <c r="FH141" s="11">
        <v>0</v>
      </c>
      <c r="FI141" s="11">
        <v>0</v>
      </c>
      <c r="FJ141" s="11">
        <v>0</v>
      </c>
      <c r="FK141" s="11">
        <v>0</v>
      </c>
      <c r="FL141" s="11">
        <v>0</v>
      </c>
      <c r="FM141" s="11">
        <v>0</v>
      </c>
      <c r="FN141" s="11">
        <v>0</v>
      </c>
      <c r="FO141" s="11">
        <v>0</v>
      </c>
      <c r="FP141" s="11">
        <v>0</v>
      </c>
      <c r="FQ141" s="11">
        <v>0</v>
      </c>
      <c r="FR141" s="11">
        <v>0</v>
      </c>
      <c r="FS141" s="11">
        <v>0</v>
      </c>
      <c r="FT141" s="11">
        <v>0</v>
      </c>
      <c r="FU141" s="11">
        <v>0</v>
      </c>
      <c r="FV141" s="11">
        <v>0</v>
      </c>
      <c r="FW141" s="11">
        <v>0</v>
      </c>
      <c r="FX141" s="11">
        <v>0</v>
      </c>
      <c r="FY141" s="11">
        <v>0</v>
      </c>
      <c r="FZ141" s="11">
        <v>0</v>
      </c>
      <c r="GA141" s="11">
        <v>0</v>
      </c>
      <c r="GB141" s="11">
        <v>0</v>
      </c>
      <c r="GC141" s="11">
        <v>0</v>
      </c>
      <c r="GD141" s="11">
        <v>0</v>
      </c>
      <c r="GE141" s="11">
        <v>0</v>
      </c>
      <c r="GF141" s="11">
        <v>0</v>
      </c>
      <c r="GG141" s="11">
        <v>0</v>
      </c>
      <c r="GH141" s="11">
        <v>0</v>
      </c>
      <c r="GI141" s="11">
        <v>0</v>
      </c>
      <c r="GJ141" s="11">
        <v>0</v>
      </c>
      <c r="GK141" s="11">
        <v>0</v>
      </c>
      <c r="GL141" s="11">
        <v>0</v>
      </c>
      <c r="GM141" s="11">
        <v>0</v>
      </c>
      <c r="GN141" s="11">
        <v>0</v>
      </c>
      <c r="GO141" s="11">
        <v>0</v>
      </c>
      <c r="GP141" s="11">
        <v>0</v>
      </c>
      <c r="GQ141" s="11">
        <v>90.228999999999999</v>
      </c>
      <c r="GR141" s="11">
        <v>82.406999999999996</v>
      </c>
      <c r="GS141" s="11">
        <v>0</v>
      </c>
      <c r="GT141" s="11">
        <v>0</v>
      </c>
      <c r="GU141" s="11">
        <v>0</v>
      </c>
      <c r="GV141" s="11">
        <v>0</v>
      </c>
      <c r="GW141" s="11">
        <v>0</v>
      </c>
      <c r="GX141" s="11">
        <v>9.9879999999999995</v>
      </c>
      <c r="GY141" s="11">
        <v>0</v>
      </c>
      <c r="GZ141" s="11">
        <v>0</v>
      </c>
      <c r="HA141" s="11">
        <v>0</v>
      </c>
      <c r="HB141" s="11">
        <v>0</v>
      </c>
      <c r="HC141" s="11">
        <v>0</v>
      </c>
      <c r="HD141" s="11">
        <v>0</v>
      </c>
      <c r="HE141" s="11">
        <v>0</v>
      </c>
      <c r="HF141" s="11">
        <v>0</v>
      </c>
      <c r="HG141" s="11">
        <v>0</v>
      </c>
      <c r="HH141" s="11">
        <v>0</v>
      </c>
      <c r="HI141" s="11">
        <v>0</v>
      </c>
      <c r="HJ141" s="11">
        <v>0</v>
      </c>
      <c r="HK141" s="11">
        <v>0</v>
      </c>
      <c r="HL141" s="11">
        <v>0</v>
      </c>
      <c r="HM141" s="11">
        <v>0</v>
      </c>
      <c r="HN141" s="11">
        <v>0</v>
      </c>
      <c r="HO141" s="11">
        <v>0</v>
      </c>
      <c r="HP141" s="11">
        <v>0</v>
      </c>
      <c r="HQ141" s="11">
        <v>0</v>
      </c>
      <c r="HR141" s="11">
        <v>0</v>
      </c>
      <c r="HS141" s="11">
        <v>0</v>
      </c>
      <c r="HT141" s="11">
        <v>0</v>
      </c>
      <c r="HU141" s="11">
        <v>0</v>
      </c>
      <c r="HV141" s="11">
        <v>0</v>
      </c>
      <c r="HW141" s="11">
        <v>0</v>
      </c>
      <c r="HX141" s="11">
        <v>0</v>
      </c>
      <c r="HY141" s="11">
        <v>0</v>
      </c>
      <c r="HZ141" s="11">
        <v>0</v>
      </c>
      <c r="IA141" s="11">
        <v>415.90899999999999</v>
      </c>
      <c r="IB141" s="11">
        <v>0</v>
      </c>
      <c r="IC141" s="11">
        <v>185.67</v>
      </c>
      <c r="ID141" s="11">
        <v>0</v>
      </c>
      <c r="IE141" s="11">
        <v>0</v>
      </c>
      <c r="IF141" s="11">
        <v>0</v>
      </c>
      <c r="IG141" s="11">
        <v>0</v>
      </c>
      <c r="IH141" s="11">
        <v>0</v>
      </c>
      <c r="II141" s="11">
        <v>0</v>
      </c>
      <c r="IJ141" s="11">
        <v>0</v>
      </c>
      <c r="IK141" s="11">
        <v>0</v>
      </c>
      <c r="IL141" s="11">
        <v>0</v>
      </c>
      <c r="IM141" s="11">
        <v>0</v>
      </c>
      <c r="IN141" s="11">
        <v>0</v>
      </c>
      <c r="IO141" s="11">
        <v>0</v>
      </c>
      <c r="IP141" s="11">
        <v>0</v>
      </c>
      <c r="IQ141" s="11">
        <v>0</v>
      </c>
      <c r="IR141" s="11">
        <v>2.7035300000000002</v>
      </c>
      <c r="IS141" s="11">
        <v>0</v>
      </c>
      <c r="IT141" s="11">
        <v>0</v>
      </c>
      <c r="IU141" s="11">
        <v>0</v>
      </c>
      <c r="IV141" s="11">
        <v>0</v>
      </c>
      <c r="IW141" s="11">
        <v>0</v>
      </c>
      <c r="IX141" s="11">
        <v>0</v>
      </c>
      <c r="IY141" s="11">
        <v>0</v>
      </c>
      <c r="IZ141" s="11">
        <v>0</v>
      </c>
      <c r="JA141" s="11">
        <v>0</v>
      </c>
      <c r="JB141" s="11">
        <v>0</v>
      </c>
      <c r="JC141" s="11">
        <v>0</v>
      </c>
      <c r="JD141" s="11">
        <v>0</v>
      </c>
      <c r="JE141" s="11">
        <v>0</v>
      </c>
      <c r="JF141" s="11">
        <v>0</v>
      </c>
      <c r="JG141" s="11">
        <v>0</v>
      </c>
      <c r="JH141" s="11">
        <v>0</v>
      </c>
      <c r="JI141" s="11">
        <v>0</v>
      </c>
      <c r="JJ141" s="11">
        <v>0</v>
      </c>
      <c r="JK141" s="11">
        <v>0</v>
      </c>
      <c r="JL141" s="11">
        <v>0</v>
      </c>
      <c r="JM141" s="11">
        <v>0</v>
      </c>
      <c r="JN141" s="11">
        <v>0</v>
      </c>
      <c r="JO141" s="11">
        <v>0</v>
      </c>
      <c r="JP141" s="11">
        <v>0</v>
      </c>
      <c r="JQ141" s="11">
        <v>0</v>
      </c>
      <c r="JR141" s="11">
        <v>0</v>
      </c>
      <c r="JS141" s="11">
        <v>0</v>
      </c>
      <c r="JT141" s="11">
        <v>0</v>
      </c>
      <c r="JU141" s="11">
        <v>0</v>
      </c>
      <c r="JV141" s="11">
        <v>0</v>
      </c>
      <c r="JW141" s="11">
        <v>0</v>
      </c>
      <c r="JX141" s="11">
        <v>0</v>
      </c>
      <c r="JY141" s="11">
        <v>0</v>
      </c>
      <c r="JZ141" s="11">
        <v>0</v>
      </c>
      <c r="KA141" s="11">
        <v>0</v>
      </c>
      <c r="KB141" s="11">
        <v>0</v>
      </c>
      <c r="KC141" s="11">
        <v>0</v>
      </c>
      <c r="KD141" s="11">
        <v>0</v>
      </c>
      <c r="KE141" s="11">
        <v>0</v>
      </c>
      <c r="KF141" s="11">
        <v>0</v>
      </c>
      <c r="KG141" s="11">
        <v>0</v>
      </c>
      <c r="KH141" s="11">
        <v>0</v>
      </c>
      <c r="KI141" s="11">
        <v>0</v>
      </c>
      <c r="KJ141" s="11">
        <v>0</v>
      </c>
      <c r="KK141" s="11">
        <v>0</v>
      </c>
      <c r="KL141" s="11">
        <v>0</v>
      </c>
      <c r="KM141" s="11">
        <v>0</v>
      </c>
      <c r="KN141" s="11">
        <v>0</v>
      </c>
      <c r="KO141" s="11">
        <v>0</v>
      </c>
      <c r="KP141" s="11">
        <v>0</v>
      </c>
      <c r="KQ141" s="11">
        <v>0</v>
      </c>
      <c r="KR141" s="11">
        <v>0</v>
      </c>
      <c r="KS141" s="11">
        <v>0</v>
      </c>
      <c r="KT141" s="11">
        <v>0</v>
      </c>
      <c r="KU141" s="11">
        <v>0</v>
      </c>
      <c r="KV141" s="11">
        <v>0</v>
      </c>
      <c r="KW141" s="11">
        <v>0</v>
      </c>
      <c r="KX141" s="11">
        <v>0</v>
      </c>
      <c r="KY141" s="11">
        <v>0</v>
      </c>
      <c r="KZ141" s="11">
        <v>0</v>
      </c>
      <c r="LA141" s="11">
        <v>0</v>
      </c>
      <c r="LB141" s="11">
        <v>0</v>
      </c>
      <c r="LC141" s="11">
        <v>0</v>
      </c>
      <c r="LD141" s="11">
        <v>0</v>
      </c>
      <c r="LE141" s="11">
        <v>0</v>
      </c>
      <c r="LF141" s="11">
        <v>0</v>
      </c>
      <c r="LG141" s="11">
        <v>0</v>
      </c>
      <c r="LH141" s="11">
        <v>0</v>
      </c>
      <c r="LI141" s="11">
        <v>0</v>
      </c>
      <c r="LJ141" s="11">
        <v>0</v>
      </c>
      <c r="LK141" s="11">
        <v>0</v>
      </c>
      <c r="LL141" s="11">
        <v>0</v>
      </c>
      <c r="LM141" s="11">
        <v>0</v>
      </c>
      <c r="LN141" s="11">
        <v>0</v>
      </c>
      <c r="LO141" s="11">
        <v>0</v>
      </c>
      <c r="LP141" s="11">
        <v>0</v>
      </c>
      <c r="LQ141" s="11">
        <v>0</v>
      </c>
      <c r="LR141" s="11">
        <v>0</v>
      </c>
      <c r="LS141" s="11">
        <v>0</v>
      </c>
      <c r="LT141" s="11">
        <v>0</v>
      </c>
      <c r="LU141" s="11">
        <v>0</v>
      </c>
      <c r="LV141" s="11">
        <v>0</v>
      </c>
      <c r="LW141" s="11">
        <v>0</v>
      </c>
      <c r="LX141" s="11">
        <v>0</v>
      </c>
      <c r="LY141" s="11">
        <v>0</v>
      </c>
      <c r="LZ141" s="11">
        <v>0</v>
      </c>
      <c r="MA141" s="11">
        <v>0</v>
      </c>
      <c r="MB141" s="11">
        <v>0</v>
      </c>
      <c r="MC141" s="11">
        <v>0</v>
      </c>
      <c r="MD141" s="11">
        <v>0</v>
      </c>
      <c r="ME141" s="11">
        <v>0</v>
      </c>
      <c r="MF141" s="11">
        <v>0</v>
      </c>
      <c r="MG141" s="11">
        <v>0</v>
      </c>
      <c r="MH141" s="11">
        <v>0</v>
      </c>
      <c r="MI141" s="11">
        <v>0</v>
      </c>
      <c r="MJ141" s="11">
        <v>0</v>
      </c>
      <c r="MK141" s="11">
        <v>0</v>
      </c>
      <c r="ML141" s="11">
        <v>0</v>
      </c>
      <c r="MM141" s="11">
        <v>0</v>
      </c>
      <c r="MN141" s="11">
        <v>0</v>
      </c>
      <c r="MO141" s="11">
        <v>0</v>
      </c>
      <c r="MP141" s="11">
        <v>0</v>
      </c>
      <c r="MQ141" s="11">
        <v>0</v>
      </c>
      <c r="MR141" s="11">
        <v>0.27495621511285628</v>
      </c>
      <c r="MS141" s="11">
        <v>0</v>
      </c>
      <c r="MT141" s="11">
        <v>0</v>
      </c>
      <c r="MU141" s="11">
        <v>0</v>
      </c>
      <c r="MV141" s="11">
        <v>0</v>
      </c>
      <c r="MW141" s="11">
        <v>0</v>
      </c>
      <c r="MX141" s="11">
        <v>0</v>
      </c>
      <c r="MY141" s="11">
        <v>0</v>
      </c>
      <c r="MZ141" s="11">
        <v>0</v>
      </c>
      <c r="NA141" s="11">
        <v>0</v>
      </c>
      <c r="NB141" s="11">
        <v>0</v>
      </c>
      <c r="NC141" s="11">
        <v>0</v>
      </c>
      <c r="ND141" s="11">
        <v>0</v>
      </c>
      <c r="NE141" s="11">
        <v>0</v>
      </c>
      <c r="NF141" s="11">
        <v>0</v>
      </c>
      <c r="NG141" s="11">
        <v>0</v>
      </c>
      <c r="NH141" s="11">
        <v>0</v>
      </c>
      <c r="NI141" s="11">
        <v>0</v>
      </c>
      <c r="NJ141" s="11">
        <v>0</v>
      </c>
      <c r="NK141" s="11">
        <v>0</v>
      </c>
      <c r="NL141" s="11">
        <v>0</v>
      </c>
      <c r="NM141" s="11">
        <v>0</v>
      </c>
      <c r="NN141" s="11">
        <v>0</v>
      </c>
      <c r="NO141" s="11">
        <v>0</v>
      </c>
      <c r="NP141" s="11">
        <v>0</v>
      </c>
      <c r="NQ141" s="11">
        <v>0</v>
      </c>
      <c r="NR141" s="11">
        <v>0</v>
      </c>
      <c r="NS141" s="11">
        <v>0</v>
      </c>
      <c r="NT141" s="11">
        <v>0</v>
      </c>
      <c r="NU141" s="11">
        <v>0</v>
      </c>
      <c r="NV141" s="11">
        <v>0</v>
      </c>
      <c r="NW141" s="11">
        <v>0</v>
      </c>
      <c r="NX141" s="11">
        <v>0</v>
      </c>
      <c r="NY141" s="11">
        <v>0</v>
      </c>
      <c r="NZ141" s="11">
        <v>0</v>
      </c>
      <c r="OA141" s="11">
        <v>0</v>
      </c>
      <c r="OB141" s="11">
        <v>0</v>
      </c>
      <c r="OC141" s="11">
        <v>0</v>
      </c>
      <c r="OD141" s="11">
        <v>0</v>
      </c>
      <c r="OE141" s="11">
        <v>0</v>
      </c>
      <c r="OF141" s="11">
        <v>0</v>
      </c>
      <c r="OG141" s="11">
        <v>0</v>
      </c>
      <c r="OH141" s="11">
        <v>1134.8319409941128</v>
      </c>
      <c r="OI141" s="11">
        <v>0</v>
      </c>
      <c r="OJ141" s="11">
        <v>0</v>
      </c>
      <c r="OK141" s="11">
        <v>0</v>
      </c>
      <c r="OL141" s="11">
        <v>0</v>
      </c>
      <c r="OM141" s="11">
        <v>0</v>
      </c>
      <c r="ON141" s="11">
        <v>0</v>
      </c>
      <c r="OO141" s="11">
        <v>5.7332483823775338</v>
      </c>
      <c r="OP141" s="11">
        <v>0</v>
      </c>
      <c r="OQ141" s="11">
        <v>0</v>
      </c>
      <c r="OR141" s="11">
        <v>705.18293482937258</v>
      </c>
      <c r="OS141" s="11">
        <v>0</v>
      </c>
      <c r="OT141" s="11">
        <v>0</v>
      </c>
      <c r="OU141" s="11">
        <v>0</v>
      </c>
      <c r="OV141" s="11">
        <v>0</v>
      </c>
      <c r="OW141" s="11">
        <v>0</v>
      </c>
      <c r="OX141" s="11">
        <v>0</v>
      </c>
      <c r="OY141" s="11">
        <v>3.5626322932443055</v>
      </c>
      <c r="OZ141" s="11">
        <v>0</v>
      </c>
      <c r="PA141" s="11">
        <v>0</v>
      </c>
      <c r="PB141" s="11">
        <v>530.43347498870901</v>
      </c>
      <c r="PC141" s="11">
        <v>0.5989137097570123</v>
      </c>
      <c r="PD141" s="11">
        <v>3.4783277462091373</v>
      </c>
      <c r="PE141" s="11">
        <v>0</v>
      </c>
      <c r="PF141" s="11">
        <v>0</v>
      </c>
      <c r="PG141" s="11">
        <v>0</v>
      </c>
      <c r="PH141" s="11">
        <v>0</v>
      </c>
      <c r="PI141" s="11">
        <v>0</v>
      </c>
      <c r="PJ141" s="11">
        <v>0</v>
      </c>
      <c r="PK141" s="11">
        <v>0</v>
      </c>
      <c r="PL141" s="11">
        <v>97.613443669768515</v>
      </c>
      <c r="PM141" s="11">
        <v>0.11021557353947668</v>
      </c>
      <c r="PN141" s="11">
        <v>0.64010204017913075</v>
      </c>
      <c r="PO141" s="11">
        <v>0</v>
      </c>
      <c r="PP141" s="11">
        <v>0</v>
      </c>
      <c r="PQ141" s="11">
        <v>0</v>
      </c>
      <c r="PR141" s="11">
        <v>0</v>
      </c>
      <c r="PS141" s="11">
        <v>0</v>
      </c>
      <c r="PT141" s="11">
        <v>0</v>
      </c>
      <c r="PU141" s="11">
        <v>0</v>
      </c>
      <c r="PV141" s="11">
        <v>480.34315851123984</v>
      </c>
      <c r="PW141" s="11">
        <v>0</v>
      </c>
      <c r="PX141" s="11">
        <v>0</v>
      </c>
      <c r="PY141" s="11">
        <v>0</v>
      </c>
      <c r="PZ141" s="11">
        <v>0</v>
      </c>
      <c r="QA141" s="11">
        <v>0</v>
      </c>
      <c r="QB141" s="11">
        <v>0</v>
      </c>
      <c r="QC141" s="11">
        <v>0</v>
      </c>
      <c r="QD141" s="11">
        <v>0</v>
      </c>
      <c r="QE141" s="11">
        <v>0</v>
      </c>
      <c r="QF141" s="11">
        <v>70.248015764264125</v>
      </c>
      <c r="QG141" s="11">
        <v>0</v>
      </c>
      <c r="QH141" s="11">
        <v>0</v>
      </c>
      <c r="QI141" s="11">
        <v>0</v>
      </c>
      <c r="QJ141" s="11">
        <v>0</v>
      </c>
      <c r="QK141" s="11">
        <v>0</v>
      </c>
      <c r="QL141" s="11">
        <v>0</v>
      </c>
      <c r="QM141" s="11">
        <v>0</v>
      </c>
      <c r="QN141" s="11">
        <v>0</v>
      </c>
      <c r="QO141" s="11">
        <v>0</v>
      </c>
      <c r="QP141" s="11">
        <v>377.5934567909847</v>
      </c>
      <c r="QQ141" s="11">
        <v>0</v>
      </c>
      <c r="QR141" s="11">
        <v>154.08756398294369</v>
      </c>
      <c r="QS141" s="11">
        <v>0</v>
      </c>
      <c r="QT141" s="11">
        <v>0</v>
      </c>
      <c r="QU141" s="11">
        <v>0</v>
      </c>
      <c r="QV141" s="11">
        <v>1096.0569551240128</v>
      </c>
      <c r="QW141" s="11">
        <v>0</v>
      </c>
      <c r="QX141" s="11">
        <v>0</v>
      </c>
      <c r="QY141" s="11">
        <v>0</v>
      </c>
      <c r="QZ141" s="11">
        <v>10.788003701636743</v>
      </c>
      <c r="RA141" s="11">
        <v>0</v>
      </c>
      <c r="RB141" s="11">
        <v>4.4023464409351316</v>
      </c>
      <c r="RC141" s="11">
        <v>0</v>
      </c>
      <c r="RD141" s="11">
        <v>0</v>
      </c>
      <c r="RE141" s="11">
        <v>0</v>
      </c>
      <c r="RF141" s="11">
        <v>31.314807702369219</v>
      </c>
      <c r="RG141" s="11">
        <v>0</v>
      </c>
      <c r="RH141" s="11">
        <v>0</v>
      </c>
      <c r="RI141" s="11">
        <v>0</v>
      </c>
      <c r="RJ141" s="11">
        <v>197.11237230419977</v>
      </c>
      <c r="RK141" s="11">
        <v>0</v>
      </c>
      <c r="RL141" s="11">
        <v>0</v>
      </c>
      <c r="RM141" s="11">
        <v>0</v>
      </c>
      <c r="RN141" s="11">
        <v>0</v>
      </c>
      <c r="RO141" s="11">
        <v>0</v>
      </c>
      <c r="RP141" s="11">
        <v>0</v>
      </c>
      <c r="RQ141" s="11">
        <v>0</v>
      </c>
      <c r="RR141" s="11">
        <v>0</v>
      </c>
      <c r="RS141" s="11">
        <v>0</v>
      </c>
      <c r="RT141" s="11">
        <v>226.05280047489319</v>
      </c>
      <c r="RU141" s="11">
        <v>0</v>
      </c>
      <c r="RV141" s="11">
        <v>0</v>
      </c>
      <c r="RW141" s="11">
        <v>0</v>
      </c>
      <c r="RX141" s="11">
        <v>0</v>
      </c>
      <c r="RY141" s="11">
        <v>0</v>
      </c>
      <c r="RZ141" s="11">
        <v>0</v>
      </c>
      <c r="SA141" s="11">
        <v>0</v>
      </c>
      <c r="SB141" s="11">
        <v>0</v>
      </c>
      <c r="SC141" s="11">
        <v>0</v>
      </c>
      <c r="SD141" s="11">
        <v>255.88848168548222</v>
      </c>
      <c r="SE141" s="11">
        <v>0</v>
      </c>
      <c r="SF141" s="11">
        <v>0</v>
      </c>
      <c r="SG141" s="11">
        <v>0</v>
      </c>
      <c r="SH141" s="11">
        <v>0</v>
      </c>
      <c r="SI141" s="11">
        <v>0</v>
      </c>
      <c r="SJ141" s="11">
        <v>0</v>
      </c>
      <c r="SK141" s="11">
        <v>0</v>
      </c>
      <c r="SL141" s="11">
        <v>0</v>
      </c>
      <c r="SM141" s="11">
        <v>0</v>
      </c>
      <c r="SN141" s="11">
        <v>1051.704</v>
      </c>
      <c r="SO141" s="11">
        <v>0</v>
      </c>
      <c r="SP141" s="11">
        <v>0</v>
      </c>
      <c r="SQ141" s="11">
        <v>0</v>
      </c>
      <c r="SR141" s="11">
        <v>0</v>
      </c>
      <c r="SS141" s="11">
        <v>0</v>
      </c>
      <c r="ST141" s="11">
        <v>0</v>
      </c>
      <c r="SU141" s="11">
        <v>309.233</v>
      </c>
      <c r="SV141" s="11">
        <v>0</v>
      </c>
      <c r="SW141" s="11">
        <v>0</v>
      </c>
      <c r="SX141" s="11">
        <v>18.112455339258066</v>
      </c>
      <c r="SY141" s="11">
        <v>0</v>
      </c>
      <c r="SZ141" s="11">
        <v>0</v>
      </c>
      <c r="TA141" s="11">
        <v>0</v>
      </c>
      <c r="TB141" s="11">
        <v>0</v>
      </c>
      <c r="TC141" s="11">
        <v>0</v>
      </c>
      <c r="TD141" s="11">
        <v>0</v>
      </c>
      <c r="TE141" s="11">
        <v>0</v>
      </c>
      <c r="TF141" s="11">
        <v>0</v>
      </c>
      <c r="TG141" s="11">
        <v>0</v>
      </c>
      <c r="TH141" s="11">
        <v>2.1012105110833428</v>
      </c>
      <c r="TI141" s="11">
        <v>0</v>
      </c>
      <c r="TJ141" s="11">
        <v>0</v>
      </c>
      <c r="TK141" s="11">
        <v>0</v>
      </c>
      <c r="TL141" s="11">
        <v>0</v>
      </c>
      <c r="TM141" s="11">
        <v>0</v>
      </c>
      <c r="TN141" s="11">
        <v>0</v>
      </c>
      <c r="TO141" s="11">
        <v>0</v>
      </c>
      <c r="TP141" s="11">
        <v>0</v>
      </c>
      <c r="TQ141" s="11">
        <v>0</v>
      </c>
      <c r="TR141" s="11">
        <v>0</v>
      </c>
      <c r="TS141" s="11">
        <v>0</v>
      </c>
      <c r="TT141" s="11">
        <v>0</v>
      </c>
      <c r="TU141" s="11">
        <v>0</v>
      </c>
      <c r="TV141" s="11">
        <v>0</v>
      </c>
      <c r="TW141" s="11">
        <v>0</v>
      </c>
      <c r="TX141" s="11">
        <v>0</v>
      </c>
      <c r="TY141" s="11">
        <v>0</v>
      </c>
      <c r="TZ141" s="11">
        <v>0</v>
      </c>
      <c r="UA141" s="11">
        <v>0</v>
      </c>
      <c r="UB141" s="11">
        <v>0</v>
      </c>
      <c r="UC141" s="11">
        <v>0</v>
      </c>
      <c r="UD141" s="11">
        <v>0</v>
      </c>
      <c r="UE141" s="11">
        <v>0</v>
      </c>
      <c r="UF141" s="11">
        <v>0</v>
      </c>
      <c r="UG141" s="11">
        <v>0</v>
      </c>
      <c r="UH141" s="11">
        <v>0</v>
      </c>
      <c r="UI141" s="11">
        <v>0</v>
      </c>
      <c r="UJ141" s="11">
        <v>0</v>
      </c>
      <c r="UK141" s="11">
        <v>0</v>
      </c>
      <c r="UL141" s="11">
        <v>0</v>
      </c>
      <c r="UM141" s="11">
        <v>0</v>
      </c>
      <c r="UN141" s="11">
        <v>0</v>
      </c>
      <c r="UO141" s="11">
        <v>0</v>
      </c>
      <c r="UP141" s="11">
        <v>0</v>
      </c>
      <c r="UQ141" s="11">
        <v>0</v>
      </c>
      <c r="UR141" s="11">
        <v>0</v>
      </c>
      <c r="US141" s="11">
        <v>0</v>
      </c>
      <c r="UT141" s="11">
        <v>0</v>
      </c>
      <c r="UU141" s="11">
        <v>0</v>
      </c>
      <c r="UV141" s="11">
        <v>0</v>
      </c>
      <c r="UW141" s="11">
        <v>0</v>
      </c>
      <c r="UX141" s="11">
        <v>0</v>
      </c>
      <c r="UY141" s="11">
        <v>0</v>
      </c>
      <c r="UZ141" s="11">
        <v>0</v>
      </c>
      <c r="VA141" s="11">
        <v>0</v>
      </c>
      <c r="VB141" s="11">
        <v>0</v>
      </c>
      <c r="VC141" s="11">
        <v>0</v>
      </c>
      <c r="VD141" s="11">
        <v>0</v>
      </c>
      <c r="VE141" s="11">
        <v>0</v>
      </c>
      <c r="VF141" s="11">
        <v>0</v>
      </c>
      <c r="VG141" s="11">
        <v>0</v>
      </c>
      <c r="VH141" s="11">
        <v>0</v>
      </c>
      <c r="VI141" s="11">
        <v>0</v>
      </c>
      <c r="VJ141" s="11">
        <v>0</v>
      </c>
      <c r="VK141" s="11">
        <v>0</v>
      </c>
      <c r="VL141" s="11">
        <v>0</v>
      </c>
      <c r="VM141" s="11">
        <v>0</v>
      </c>
      <c r="VN141" s="11">
        <v>0</v>
      </c>
      <c r="VO141" s="11">
        <v>0</v>
      </c>
      <c r="VP141" s="11">
        <v>0</v>
      </c>
      <c r="VQ141" s="11">
        <v>0</v>
      </c>
      <c r="VR141" s="11">
        <v>0</v>
      </c>
      <c r="VS141" s="11">
        <v>0</v>
      </c>
      <c r="VT141" s="11">
        <v>0</v>
      </c>
      <c r="VU141" s="11">
        <v>0</v>
      </c>
      <c r="VV141" s="11">
        <v>0</v>
      </c>
      <c r="VW141" s="11">
        <v>0</v>
      </c>
      <c r="VX141" s="11">
        <v>0</v>
      </c>
      <c r="VY141" s="11">
        <v>0</v>
      </c>
      <c r="VZ141" s="11">
        <v>0</v>
      </c>
      <c r="WA141" s="11">
        <v>0</v>
      </c>
      <c r="WB141" s="11">
        <v>0</v>
      </c>
      <c r="WC141" s="11">
        <v>0</v>
      </c>
      <c r="WD141" s="11">
        <v>0</v>
      </c>
      <c r="WE141" s="11">
        <v>0</v>
      </c>
      <c r="WF141" s="11">
        <v>0</v>
      </c>
      <c r="WG141" s="11">
        <v>0</v>
      </c>
      <c r="WH141" s="11">
        <v>0</v>
      </c>
      <c r="WI141" s="11">
        <v>0</v>
      </c>
      <c r="WJ141" s="11">
        <v>0</v>
      </c>
      <c r="WK141" s="11">
        <v>0</v>
      </c>
      <c r="WL141" s="11">
        <v>0</v>
      </c>
      <c r="WM141" s="11">
        <v>0</v>
      </c>
      <c r="WN141" s="11">
        <v>0</v>
      </c>
      <c r="WO141" s="11">
        <v>0</v>
      </c>
      <c r="WP141" s="11">
        <v>0</v>
      </c>
      <c r="WQ141" s="11">
        <v>0</v>
      </c>
      <c r="WR141" s="11">
        <v>0</v>
      </c>
      <c r="WS141" s="11">
        <v>0</v>
      </c>
      <c r="WT141" s="11">
        <v>29.550625267318129</v>
      </c>
      <c r="WU141" s="11">
        <v>0</v>
      </c>
      <c r="WV141" s="11">
        <v>0</v>
      </c>
      <c r="WW141" s="11">
        <v>0</v>
      </c>
      <c r="WX141" s="11">
        <v>0</v>
      </c>
      <c r="WY141" s="11">
        <v>0</v>
      </c>
      <c r="WZ141" s="11">
        <v>0</v>
      </c>
      <c r="XA141" s="11">
        <v>0</v>
      </c>
      <c r="XB141" s="11">
        <v>0</v>
      </c>
      <c r="XC141" s="11">
        <v>0</v>
      </c>
      <c r="XD141" s="11">
        <v>54.464302628536608</v>
      </c>
      <c r="XE141" s="11">
        <v>0</v>
      </c>
      <c r="XF141" s="11">
        <v>0</v>
      </c>
      <c r="XG141" s="11">
        <v>0</v>
      </c>
      <c r="XH141" s="11">
        <v>0</v>
      </c>
      <c r="XI141" s="11">
        <v>0</v>
      </c>
      <c r="XJ141" s="11">
        <v>0</v>
      </c>
      <c r="XK141" s="11">
        <v>0</v>
      </c>
      <c r="XL141" s="11">
        <v>0</v>
      </c>
      <c r="XM141" s="11">
        <v>0</v>
      </c>
      <c r="XN141" s="11">
        <v>0</v>
      </c>
      <c r="XO141" s="11">
        <v>-5.3000000000036351E-4</v>
      </c>
      <c r="XP141" s="11">
        <v>-5.3000000000036351E-4</v>
      </c>
    </row>
    <row r="142" spans="1:640">
      <c r="A142" s="6">
        <v>608</v>
      </c>
      <c r="B142" s="3" t="s">
        <v>259</v>
      </c>
      <c r="C142" s="8">
        <f t="shared" si="25"/>
        <v>5157.3640935587655</v>
      </c>
      <c r="D142" s="8">
        <f t="shared" si="26"/>
        <v>-4024.433235762508</v>
      </c>
      <c r="E142" s="60">
        <f t="shared" si="27"/>
        <v>1132.9308577962574</v>
      </c>
      <c r="F142" s="9">
        <f t="shared" si="28"/>
        <v>1867.9817854028317</v>
      </c>
      <c r="G142" s="9">
        <f t="shared" si="29"/>
        <v>15.871809295846177</v>
      </c>
      <c r="H142" s="9">
        <f t="shared" si="30"/>
        <v>1883.8535946986779</v>
      </c>
      <c r="I142" s="10">
        <f t="shared" si="31"/>
        <v>7025.345878961597</v>
      </c>
      <c r="J142" s="10">
        <f t="shared" si="32"/>
        <v>-4008.5614264666619</v>
      </c>
      <c r="K142" s="10">
        <f t="shared" si="33"/>
        <v>3016.7844524949351</v>
      </c>
      <c r="L142" s="57">
        <v>4224.7208525170008</v>
      </c>
      <c r="M142" s="57">
        <v>920.88960288458259</v>
      </c>
      <c r="N142" s="57">
        <v>11.753638157181772</v>
      </c>
      <c r="O142" s="57">
        <v>82.5</v>
      </c>
      <c r="P142" s="57">
        <v>4.9809999999999999</v>
      </c>
      <c r="Q142" s="57">
        <v>0</v>
      </c>
      <c r="R142" s="57">
        <v>-4314.2124376835091</v>
      </c>
      <c r="S142" s="57">
        <v>123.71320192100102</v>
      </c>
      <c r="T142" s="57">
        <v>78.584999999999994</v>
      </c>
      <c r="U142" s="58">
        <v>1610.6141763126871</v>
      </c>
      <c r="V142" s="58">
        <v>255.20463644556332</v>
      </c>
      <c r="W142" s="58">
        <v>2.1629726445815418</v>
      </c>
      <c r="X142" s="58">
        <v>60</v>
      </c>
      <c r="Y142" s="58">
        <v>35</v>
      </c>
      <c r="Z142" s="58">
        <v>0</v>
      </c>
      <c r="AA142" s="58">
        <v>-196.47457795566447</v>
      </c>
      <c r="AB142" s="58">
        <v>117.34638725151065</v>
      </c>
      <c r="AC142" s="58">
        <v>0</v>
      </c>
      <c r="AD142" s="59">
        <f t="shared" si="24"/>
        <v>5835.3350288296879</v>
      </c>
      <c r="AE142" s="59">
        <f t="shared" si="24"/>
        <v>1176.0942393301459</v>
      </c>
      <c r="AF142" s="59">
        <f t="shared" si="24"/>
        <v>13.916610801763314</v>
      </c>
      <c r="AG142" s="59">
        <f t="shared" si="23"/>
        <v>142.5</v>
      </c>
      <c r="AH142" s="59">
        <f t="shared" si="23"/>
        <v>39.981000000000002</v>
      </c>
      <c r="AI142" s="59">
        <f t="shared" si="23"/>
        <v>0</v>
      </c>
      <c r="AJ142" s="59">
        <f t="shared" si="23"/>
        <v>-4510.6870156391733</v>
      </c>
      <c r="AK142" s="59">
        <f t="shared" si="23"/>
        <v>241.05958917251166</v>
      </c>
      <c r="AL142" s="59">
        <f t="shared" si="23"/>
        <v>78.584999999999994</v>
      </c>
      <c r="AM142" s="11">
        <v>0</v>
      </c>
      <c r="AN142" s="11">
        <v>805.04552821223581</v>
      </c>
      <c r="AO142" s="11">
        <v>0</v>
      </c>
      <c r="AP142" s="11">
        <v>0</v>
      </c>
      <c r="AQ142" s="11">
        <v>4.9809999999999999</v>
      </c>
      <c r="AR142" s="11">
        <v>0</v>
      </c>
      <c r="AS142" s="11">
        <v>-4418.8635546888481</v>
      </c>
      <c r="AT142" s="11">
        <v>-0.33663925787974236</v>
      </c>
      <c r="AU142" s="11">
        <v>0</v>
      </c>
      <c r="AV142" s="11">
        <v>0</v>
      </c>
      <c r="AW142" s="11">
        <v>0</v>
      </c>
      <c r="AX142" s="11">
        <v>58.352471787764223</v>
      </c>
      <c r="AY142" s="11">
        <v>0</v>
      </c>
      <c r="AZ142" s="11">
        <v>0</v>
      </c>
      <c r="BA142" s="11">
        <v>0</v>
      </c>
      <c r="BB142" s="11">
        <v>0</v>
      </c>
      <c r="BC142" s="11">
        <v>-320.29444531115098</v>
      </c>
      <c r="BD142" s="11">
        <v>0.33663925787974214</v>
      </c>
      <c r="BE142" s="11">
        <v>0</v>
      </c>
      <c r="BF142" s="11">
        <v>0</v>
      </c>
      <c r="BG142" s="11">
        <v>0</v>
      </c>
      <c r="BH142" s="11">
        <v>15.560623677604621</v>
      </c>
      <c r="BI142" s="11">
        <v>0</v>
      </c>
      <c r="BJ142" s="11">
        <v>0</v>
      </c>
      <c r="BK142" s="11">
        <v>0</v>
      </c>
      <c r="BL142" s="11">
        <v>0</v>
      </c>
      <c r="BM142" s="11">
        <v>0</v>
      </c>
      <c r="BN142" s="11">
        <v>0</v>
      </c>
      <c r="BO142" s="11">
        <v>0</v>
      </c>
      <c r="BP142" s="11">
        <v>0</v>
      </c>
      <c r="BQ142" s="11">
        <v>0</v>
      </c>
      <c r="BR142" s="11">
        <v>8.2659163223953787</v>
      </c>
      <c r="BS142" s="11">
        <v>0</v>
      </c>
      <c r="BT142" s="11">
        <v>0</v>
      </c>
      <c r="BU142" s="11">
        <v>0</v>
      </c>
      <c r="BV142" s="11">
        <v>0</v>
      </c>
      <c r="BW142" s="11">
        <v>0</v>
      </c>
      <c r="BX142" s="11">
        <v>0</v>
      </c>
      <c r="BY142" s="11">
        <v>0</v>
      </c>
      <c r="BZ142" s="11">
        <v>0</v>
      </c>
      <c r="CA142" s="11">
        <v>0</v>
      </c>
      <c r="CB142" s="11">
        <v>29.22884059426088</v>
      </c>
      <c r="CC142" s="11">
        <v>0</v>
      </c>
      <c r="CD142" s="11">
        <v>0</v>
      </c>
      <c r="CE142" s="11">
        <v>0</v>
      </c>
      <c r="CF142" s="11">
        <v>0</v>
      </c>
      <c r="CG142" s="11">
        <v>0</v>
      </c>
      <c r="CH142" s="11">
        <v>0</v>
      </c>
      <c r="CI142" s="11">
        <v>0</v>
      </c>
      <c r="CJ142" s="11">
        <v>0</v>
      </c>
      <c r="CK142" s="11">
        <v>0</v>
      </c>
      <c r="CL142" s="11">
        <v>31.369699405739119</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1.5893067260238001</v>
      </c>
      <c r="DB142" s="11">
        <v>0</v>
      </c>
      <c r="DC142" s="11">
        <v>0</v>
      </c>
      <c r="DD142" s="11">
        <v>0</v>
      </c>
      <c r="DE142" s="11">
        <v>0</v>
      </c>
      <c r="DF142" s="11">
        <v>0</v>
      </c>
      <c r="DG142" s="11">
        <v>0</v>
      </c>
      <c r="DH142" s="11">
        <v>0</v>
      </c>
      <c r="DI142" s="11">
        <v>0</v>
      </c>
      <c r="DJ142" s="11">
        <v>0</v>
      </c>
      <c r="DK142" s="11">
        <v>48.4106932739762</v>
      </c>
      <c r="DL142" s="11">
        <v>0</v>
      </c>
      <c r="DM142" s="11">
        <v>0</v>
      </c>
      <c r="DN142" s="11">
        <v>0</v>
      </c>
      <c r="DO142" s="11">
        <v>0</v>
      </c>
      <c r="DP142" s="11">
        <v>6.2993985992009556</v>
      </c>
      <c r="DQ142" s="11">
        <v>0</v>
      </c>
      <c r="DR142" s="11">
        <v>0</v>
      </c>
      <c r="DS142" s="11">
        <v>0</v>
      </c>
      <c r="DT142" s="11">
        <v>0</v>
      </c>
      <c r="DU142" s="11">
        <v>0</v>
      </c>
      <c r="DV142" s="11">
        <v>0</v>
      </c>
      <c r="DW142" s="11">
        <v>0</v>
      </c>
      <c r="DX142" s="11">
        <v>0</v>
      </c>
      <c r="DY142" s="11">
        <v>0</v>
      </c>
      <c r="DZ142" s="11">
        <v>3.7005510180352985</v>
      </c>
      <c r="EA142" s="11">
        <v>0</v>
      </c>
      <c r="EB142" s="11">
        <v>0</v>
      </c>
      <c r="EC142" s="11">
        <v>0</v>
      </c>
      <c r="ED142" s="11">
        <v>0</v>
      </c>
      <c r="EE142" s="11">
        <v>0</v>
      </c>
      <c r="EF142" s="11">
        <v>0</v>
      </c>
      <c r="EG142" s="11">
        <v>0</v>
      </c>
      <c r="EH142" s="11">
        <v>0</v>
      </c>
      <c r="EI142" s="11">
        <v>0</v>
      </c>
      <c r="EJ142" s="11">
        <v>0</v>
      </c>
      <c r="EK142" s="11">
        <v>0</v>
      </c>
      <c r="EL142" s="11">
        <v>0</v>
      </c>
      <c r="EM142" s="11">
        <v>0</v>
      </c>
      <c r="EN142" s="11">
        <v>0</v>
      </c>
      <c r="EO142" s="11">
        <v>0</v>
      </c>
      <c r="EP142" s="11">
        <v>0</v>
      </c>
      <c r="EQ142" s="11">
        <v>0</v>
      </c>
      <c r="ER142" s="11">
        <v>0</v>
      </c>
      <c r="ES142" s="11">
        <v>0</v>
      </c>
      <c r="ET142" s="11">
        <v>0</v>
      </c>
      <c r="EU142" s="11">
        <v>0</v>
      </c>
      <c r="EV142" s="11">
        <v>0</v>
      </c>
      <c r="EW142" s="11">
        <v>0</v>
      </c>
      <c r="EX142" s="11">
        <v>0</v>
      </c>
      <c r="EY142" s="11">
        <v>0</v>
      </c>
      <c r="EZ142" s="11">
        <v>0</v>
      </c>
      <c r="FA142" s="11">
        <v>0</v>
      </c>
      <c r="FB142" s="11">
        <v>0</v>
      </c>
      <c r="FC142" s="11">
        <v>0</v>
      </c>
      <c r="FD142" s="11">
        <v>100</v>
      </c>
      <c r="FE142" s="11">
        <v>0</v>
      </c>
      <c r="FF142" s="11">
        <v>0</v>
      </c>
      <c r="FG142" s="11">
        <v>0</v>
      </c>
      <c r="FH142" s="11">
        <v>0</v>
      </c>
      <c r="FI142" s="11">
        <v>0</v>
      </c>
      <c r="FJ142" s="11">
        <v>0</v>
      </c>
      <c r="FK142" s="11">
        <v>0</v>
      </c>
      <c r="FL142" s="11">
        <v>0</v>
      </c>
      <c r="FM142" s="11">
        <v>0</v>
      </c>
      <c r="FN142" s="11">
        <v>0</v>
      </c>
      <c r="FO142" s="11">
        <v>0</v>
      </c>
      <c r="FP142" s="11">
        <v>0</v>
      </c>
      <c r="FQ142" s="11">
        <v>0</v>
      </c>
      <c r="FR142" s="11">
        <v>0</v>
      </c>
      <c r="FS142" s="11">
        <v>0</v>
      </c>
      <c r="FT142" s="11">
        <v>0</v>
      </c>
      <c r="FU142" s="11">
        <v>0</v>
      </c>
      <c r="FV142" s="11">
        <v>0</v>
      </c>
      <c r="FW142" s="11">
        <v>0</v>
      </c>
      <c r="FX142" s="11">
        <v>0</v>
      </c>
      <c r="FY142" s="11">
        <v>0</v>
      </c>
      <c r="FZ142" s="11">
        <v>0</v>
      </c>
      <c r="GA142" s="11">
        <v>0</v>
      </c>
      <c r="GB142" s="11">
        <v>0</v>
      </c>
      <c r="GC142" s="11">
        <v>0</v>
      </c>
      <c r="GD142" s="11">
        <v>0</v>
      </c>
      <c r="GE142" s="11">
        <v>0</v>
      </c>
      <c r="GF142" s="11">
        <v>0</v>
      </c>
      <c r="GG142" s="11">
        <v>0</v>
      </c>
      <c r="GH142" s="11">
        <v>0</v>
      </c>
      <c r="GI142" s="11">
        <v>0</v>
      </c>
      <c r="GJ142" s="11">
        <v>0</v>
      </c>
      <c r="GK142" s="11">
        <v>0</v>
      </c>
      <c r="GL142" s="11">
        <v>0</v>
      </c>
      <c r="GM142" s="11">
        <v>0</v>
      </c>
      <c r="GN142" s="11">
        <v>0</v>
      </c>
      <c r="GO142" s="11">
        <v>0</v>
      </c>
      <c r="GP142" s="11">
        <v>0</v>
      </c>
      <c r="GQ142" s="11">
        <v>171.691</v>
      </c>
      <c r="GR142" s="11">
        <v>25</v>
      </c>
      <c r="GS142" s="11">
        <v>0</v>
      </c>
      <c r="GT142" s="11">
        <v>0</v>
      </c>
      <c r="GU142" s="11">
        <v>0</v>
      </c>
      <c r="GV142" s="11">
        <v>0</v>
      </c>
      <c r="GW142" s="11">
        <v>0</v>
      </c>
      <c r="GX142" s="11">
        <v>-20.898</v>
      </c>
      <c r="GY142" s="11">
        <v>0</v>
      </c>
      <c r="GZ142" s="11">
        <v>0</v>
      </c>
      <c r="HA142" s="11">
        <v>0</v>
      </c>
      <c r="HB142" s="11">
        <v>28.947466337811118</v>
      </c>
      <c r="HC142" s="11">
        <v>0</v>
      </c>
      <c r="HD142" s="11">
        <v>0</v>
      </c>
      <c r="HE142" s="11">
        <v>0</v>
      </c>
      <c r="HF142" s="11">
        <v>0</v>
      </c>
      <c r="HG142" s="11">
        <v>0</v>
      </c>
      <c r="HH142" s="11">
        <v>0</v>
      </c>
      <c r="HI142" s="11">
        <v>0</v>
      </c>
      <c r="HJ142" s="11">
        <v>0</v>
      </c>
      <c r="HK142" s="11">
        <v>0</v>
      </c>
      <c r="HL142" s="11">
        <v>3.3673519079065373</v>
      </c>
      <c r="HM142" s="11">
        <v>0</v>
      </c>
      <c r="HN142" s="11">
        <v>0</v>
      </c>
      <c r="HO142" s="11">
        <v>0</v>
      </c>
      <c r="HP142" s="11">
        <v>0</v>
      </c>
      <c r="HQ142" s="11">
        <v>0</v>
      </c>
      <c r="HR142" s="11">
        <v>0</v>
      </c>
      <c r="HS142" s="11">
        <v>0</v>
      </c>
      <c r="HT142" s="11">
        <v>0</v>
      </c>
      <c r="HU142" s="11">
        <v>0</v>
      </c>
      <c r="HV142" s="11">
        <v>0</v>
      </c>
      <c r="HW142" s="11">
        <v>0</v>
      </c>
      <c r="HX142" s="11">
        <v>0</v>
      </c>
      <c r="HY142" s="11">
        <v>0</v>
      </c>
      <c r="HZ142" s="11">
        <v>0</v>
      </c>
      <c r="IA142" s="11">
        <v>0</v>
      </c>
      <c r="IB142" s="11">
        <v>30</v>
      </c>
      <c r="IC142" s="11">
        <v>0</v>
      </c>
      <c r="ID142" s="11">
        <v>0</v>
      </c>
      <c r="IE142" s="11">
        <v>0</v>
      </c>
      <c r="IF142" s="11">
        <v>50</v>
      </c>
      <c r="IG142" s="11">
        <v>0</v>
      </c>
      <c r="IH142" s="11">
        <v>0</v>
      </c>
      <c r="II142" s="11">
        <v>0</v>
      </c>
      <c r="IJ142" s="11">
        <v>0</v>
      </c>
      <c r="IK142" s="11">
        <v>0</v>
      </c>
      <c r="IL142" s="11">
        <v>0</v>
      </c>
      <c r="IM142" s="11">
        <v>0</v>
      </c>
      <c r="IN142" s="11">
        <v>0</v>
      </c>
      <c r="IO142" s="11">
        <v>0</v>
      </c>
      <c r="IP142" s="11">
        <v>0</v>
      </c>
      <c r="IQ142" s="11">
        <v>0</v>
      </c>
      <c r="IR142" s="11">
        <v>0</v>
      </c>
      <c r="IS142" s="11">
        <v>0</v>
      </c>
      <c r="IT142" s="11">
        <v>0</v>
      </c>
      <c r="IU142" s="11">
        <v>0</v>
      </c>
      <c r="IV142" s="11">
        <v>10</v>
      </c>
      <c r="IW142" s="11">
        <v>0</v>
      </c>
      <c r="IX142" s="11">
        <v>0</v>
      </c>
      <c r="IY142" s="11">
        <v>0</v>
      </c>
      <c r="IZ142" s="11">
        <v>0</v>
      </c>
      <c r="JA142" s="11">
        <v>0</v>
      </c>
      <c r="JB142" s="11">
        <v>0</v>
      </c>
      <c r="JC142" s="11">
        <v>0</v>
      </c>
      <c r="JD142" s="11">
        <v>0</v>
      </c>
      <c r="JE142" s="11">
        <v>0</v>
      </c>
      <c r="JF142" s="11">
        <v>0</v>
      </c>
      <c r="JG142" s="11">
        <v>0</v>
      </c>
      <c r="JH142" s="11">
        <v>0</v>
      </c>
      <c r="JI142" s="11">
        <v>0</v>
      </c>
      <c r="JJ142" s="11">
        <v>0</v>
      </c>
      <c r="JK142" s="11">
        <v>0</v>
      </c>
      <c r="JL142" s="11">
        <v>0</v>
      </c>
      <c r="JM142" s="11">
        <v>0</v>
      </c>
      <c r="JN142" s="11">
        <v>0</v>
      </c>
      <c r="JO142" s="11">
        <v>0</v>
      </c>
      <c r="JP142" s="11">
        <v>0</v>
      </c>
      <c r="JQ142" s="11">
        <v>0</v>
      </c>
      <c r="JR142" s="11">
        <v>0</v>
      </c>
      <c r="JS142" s="11">
        <v>0</v>
      </c>
      <c r="JT142" s="11">
        <v>0</v>
      </c>
      <c r="JU142" s="11">
        <v>0</v>
      </c>
      <c r="JV142" s="11">
        <v>0</v>
      </c>
      <c r="JW142" s="11">
        <v>0</v>
      </c>
      <c r="JX142" s="11">
        <v>0</v>
      </c>
      <c r="JY142" s="11">
        <v>0</v>
      </c>
      <c r="JZ142" s="11">
        <v>0</v>
      </c>
      <c r="KA142" s="11">
        <v>0</v>
      </c>
      <c r="KB142" s="11">
        <v>0</v>
      </c>
      <c r="KC142" s="11">
        <v>0</v>
      </c>
      <c r="KD142" s="11">
        <v>0</v>
      </c>
      <c r="KE142" s="11">
        <v>0</v>
      </c>
      <c r="KF142" s="11">
        <v>0</v>
      </c>
      <c r="KG142" s="11">
        <v>0</v>
      </c>
      <c r="KH142" s="11">
        <v>0</v>
      </c>
      <c r="KI142" s="11">
        <v>0</v>
      </c>
      <c r="KJ142" s="11">
        <v>78.375</v>
      </c>
      <c r="KK142" s="11">
        <v>0</v>
      </c>
      <c r="KL142" s="11">
        <v>0</v>
      </c>
      <c r="KM142" s="11">
        <v>0</v>
      </c>
      <c r="KN142" s="11">
        <v>0</v>
      </c>
      <c r="KO142" s="11">
        <v>0</v>
      </c>
      <c r="KP142" s="11">
        <v>0</v>
      </c>
      <c r="KQ142" s="11">
        <v>0</v>
      </c>
      <c r="KR142" s="11">
        <v>0</v>
      </c>
      <c r="KS142" s="11">
        <v>0</v>
      </c>
      <c r="KT142" s="11">
        <v>0</v>
      </c>
      <c r="KU142" s="11">
        <v>0</v>
      </c>
      <c r="KV142" s="11">
        <v>0</v>
      </c>
      <c r="KW142" s="11">
        <v>0</v>
      </c>
      <c r="KX142" s="11">
        <v>0</v>
      </c>
      <c r="KY142" s="11">
        <v>0</v>
      </c>
      <c r="KZ142" s="11">
        <v>0</v>
      </c>
      <c r="LA142" s="11">
        <v>0</v>
      </c>
      <c r="LB142" s="11">
        <v>0</v>
      </c>
      <c r="LC142" s="11">
        <v>0</v>
      </c>
      <c r="LD142" s="11">
        <v>0</v>
      </c>
      <c r="LE142" s="11">
        <v>0</v>
      </c>
      <c r="LF142" s="11">
        <v>0</v>
      </c>
      <c r="LG142" s="11">
        <v>0</v>
      </c>
      <c r="LH142" s="11">
        <v>0</v>
      </c>
      <c r="LI142" s="11">
        <v>0</v>
      </c>
      <c r="LJ142" s="11">
        <v>0</v>
      </c>
      <c r="LK142" s="11">
        <v>0</v>
      </c>
      <c r="LL142" s="11">
        <v>0</v>
      </c>
      <c r="LM142" s="11">
        <v>0</v>
      </c>
      <c r="LN142" s="11">
        <v>0</v>
      </c>
      <c r="LO142" s="11">
        <v>0</v>
      </c>
      <c r="LP142" s="11">
        <v>0</v>
      </c>
      <c r="LQ142" s="11">
        <v>0</v>
      </c>
      <c r="LR142" s="11">
        <v>0</v>
      </c>
      <c r="LS142" s="11">
        <v>0</v>
      </c>
      <c r="LT142" s="11">
        <v>0</v>
      </c>
      <c r="LU142" s="11">
        <v>0</v>
      </c>
      <c r="LV142" s="11">
        <v>0</v>
      </c>
      <c r="LW142" s="11">
        <v>0</v>
      </c>
      <c r="LX142" s="11">
        <v>-12.99532</v>
      </c>
      <c r="LY142" s="11">
        <v>0</v>
      </c>
      <c r="LZ142" s="11">
        <v>0</v>
      </c>
      <c r="MA142" s="11">
        <v>0</v>
      </c>
      <c r="MB142" s="11">
        <v>10</v>
      </c>
      <c r="MC142" s="11">
        <v>0</v>
      </c>
      <c r="MD142" s="11">
        <v>0</v>
      </c>
      <c r="ME142" s="11">
        <v>0</v>
      </c>
      <c r="MF142" s="11">
        <v>0</v>
      </c>
      <c r="MG142" s="11">
        <v>0</v>
      </c>
      <c r="MH142" s="11">
        <v>0</v>
      </c>
      <c r="MI142" s="11">
        <v>0</v>
      </c>
      <c r="MJ142" s="11">
        <v>0</v>
      </c>
      <c r="MK142" s="11">
        <v>0</v>
      </c>
      <c r="ML142" s="11">
        <v>0</v>
      </c>
      <c r="MM142" s="11">
        <v>0</v>
      </c>
      <c r="MN142" s="11">
        <v>0</v>
      </c>
      <c r="MO142" s="11">
        <v>0</v>
      </c>
      <c r="MP142" s="11">
        <v>0</v>
      </c>
      <c r="MQ142" s="11">
        <v>0</v>
      </c>
      <c r="MR142" s="11">
        <v>0.5499024412620015</v>
      </c>
      <c r="MS142" s="11">
        <v>0</v>
      </c>
      <c r="MT142" s="11">
        <v>0</v>
      </c>
      <c r="MU142" s="11">
        <v>0</v>
      </c>
      <c r="MV142" s="11">
        <v>0</v>
      </c>
      <c r="MW142" s="11">
        <v>0</v>
      </c>
      <c r="MX142" s="11">
        <v>0</v>
      </c>
      <c r="MY142" s="11">
        <v>0</v>
      </c>
      <c r="MZ142" s="11">
        <v>0</v>
      </c>
      <c r="NA142" s="11">
        <v>0</v>
      </c>
      <c r="NB142" s="11">
        <v>20</v>
      </c>
      <c r="NC142" s="11">
        <v>0</v>
      </c>
      <c r="ND142" s="11">
        <v>0</v>
      </c>
      <c r="NE142" s="11">
        <v>0</v>
      </c>
      <c r="NF142" s="11">
        <v>0</v>
      </c>
      <c r="NG142" s="11">
        <v>0</v>
      </c>
      <c r="NH142" s="11">
        <v>0</v>
      </c>
      <c r="NI142" s="11">
        <v>0</v>
      </c>
      <c r="NJ142" s="11">
        <v>0</v>
      </c>
      <c r="NK142" s="11">
        <v>2.8569293267225925E-7</v>
      </c>
      <c r="NL142" s="11">
        <v>0</v>
      </c>
      <c r="NM142" s="11">
        <v>0</v>
      </c>
      <c r="NN142" s="11">
        <v>0</v>
      </c>
      <c r="NO142" s="11">
        <v>0</v>
      </c>
      <c r="NP142" s="11">
        <v>0</v>
      </c>
      <c r="NQ142" s="11">
        <v>0</v>
      </c>
      <c r="NR142" s="11">
        <v>0</v>
      </c>
      <c r="NS142" s="11">
        <v>0</v>
      </c>
      <c r="NT142" s="11">
        <v>0</v>
      </c>
      <c r="NU142" s="11">
        <v>0</v>
      </c>
      <c r="NV142" s="11">
        <v>0</v>
      </c>
      <c r="NW142" s="11">
        <v>0</v>
      </c>
      <c r="NX142" s="11">
        <v>0</v>
      </c>
      <c r="NY142" s="11">
        <v>0</v>
      </c>
      <c r="NZ142" s="11">
        <v>0</v>
      </c>
      <c r="OA142" s="11">
        <v>0</v>
      </c>
      <c r="OB142" s="11">
        <v>0</v>
      </c>
      <c r="OC142" s="11">
        <v>0</v>
      </c>
      <c r="OD142" s="11">
        <v>0</v>
      </c>
      <c r="OE142" s="11">
        <v>99.132987942115548</v>
      </c>
      <c r="OF142" s="11">
        <v>0</v>
      </c>
      <c r="OG142" s="11">
        <v>0</v>
      </c>
      <c r="OH142" s="11">
        <v>1530.5299126870855</v>
      </c>
      <c r="OI142" s="11">
        <v>0</v>
      </c>
      <c r="OJ142" s="11">
        <v>0</v>
      </c>
      <c r="OK142" s="11">
        <v>0</v>
      </c>
      <c r="OL142" s="11">
        <v>0</v>
      </c>
      <c r="OM142" s="11">
        <v>0</v>
      </c>
      <c r="ON142" s="11">
        <v>0</v>
      </c>
      <c r="OO142" s="11">
        <v>18.433629283490635</v>
      </c>
      <c r="OP142" s="11">
        <v>0</v>
      </c>
      <c r="OQ142" s="11">
        <v>0</v>
      </c>
      <c r="OR142" s="11">
        <v>951.06908493195249</v>
      </c>
      <c r="OS142" s="11">
        <v>0</v>
      </c>
      <c r="OT142" s="11">
        <v>0</v>
      </c>
      <c r="OU142" s="11">
        <v>0</v>
      </c>
      <c r="OV142" s="11">
        <v>0</v>
      </c>
      <c r="OW142" s="11">
        <v>0</v>
      </c>
      <c r="OX142" s="11">
        <v>0</v>
      </c>
      <c r="OY142" s="11">
        <v>11.454630706200774</v>
      </c>
      <c r="OZ142" s="11">
        <v>0</v>
      </c>
      <c r="PA142" s="11">
        <v>0</v>
      </c>
      <c r="PB142" s="11">
        <v>715.38724320684832</v>
      </c>
      <c r="PC142" s="11">
        <v>0.80774546346919041</v>
      </c>
      <c r="PD142" s="11">
        <v>11.753638157181772</v>
      </c>
      <c r="PE142" s="11">
        <v>0</v>
      </c>
      <c r="PF142" s="11">
        <v>0</v>
      </c>
      <c r="PG142" s="11">
        <v>0</v>
      </c>
      <c r="PH142" s="11">
        <v>43.520096760254027</v>
      </c>
      <c r="PI142" s="11">
        <v>0</v>
      </c>
      <c r="PJ142" s="11">
        <v>0</v>
      </c>
      <c r="PK142" s="11">
        <v>0</v>
      </c>
      <c r="PL142" s="11">
        <v>131.64970851119293</v>
      </c>
      <c r="PM142" s="11">
        <v>0.148646003722784</v>
      </c>
      <c r="PN142" s="11">
        <v>2.1629726445815418</v>
      </c>
      <c r="PO142" s="11">
        <v>0</v>
      </c>
      <c r="PP142" s="11">
        <v>0</v>
      </c>
      <c r="PQ142" s="11">
        <v>0</v>
      </c>
      <c r="PR142" s="11">
        <v>8.0088205475726433</v>
      </c>
      <c r="PS142" s="11">
        <v>0</v>
      </c>
      <c r="PT142" s="11">
        <v>0</v>
      </c>
      <c r="PU142" s="11">
        <v>0</v>
      </c>
      <c r="PV142" s="11">
        <v>647.83166158701761</v>
      </c>
      <c r="PW142" s="11">
        <v>0</v>
      </c>
      <c r="PX142" s="11">
        <v>0</v>
      </c>
      <c r="PY142" s="11">
        <v>0</v>
      </c>
      <c r="PZ142" s="11">
        <v>0</v>
      </c>
      <c r="QA142" s="11">
        <v>0</v>
      </c>
      <c r="QB142" s="11">
        <v>0</v>
      </c>
      <c r="QC142" s="11">
        <v>0</v>
      </c>
      <c r="QD142" s="11">
        <v>0</v>
      </c>
      <c r="QE142" s="11">
        <v>0</v>
      </c>
      <c r="QF142" s="11">
        <v>94.742452285160098</v>
      </c>
      <c r="QG142" s="11">
        <v>0</v>
      </c>
      <c r="QH142" s="11">
        <v>0</v>
      </c>
      <c r="QI142" s="11">
        <v>0</v>
      </c>
      <c r="QJ142" s="11">
        <v>0</v>
      </c>
      <c r="QK142" s="11">
        <v>0</v>
      </c>
      <c r="QL142" s="11">
        <v>0</v>
      </c>
      <c r="QM142" s="11">
        <v>0</v>
      </c>
      <c r="QN142" s="11">
        <v>0</v>
      </c>
      <c r="QO142" s="11">
        <v>0</v>
      </c>
      <c r="QP142" s="11">
        <v>510.52071198737349</v>
      </c>
      <c r="QQ142" s="11">
        <v>0</v>
      </c>
      <c r="QR142" s="11">
        <v>0</v>
      </c>
      <c r="QS142" s="11">
        <v>0</v>
      </c>
      <c r="QT142" s="11">
        <v>0</v>
      </c>
      <c r="QU142" s="11">
        <v>0</v>
      </c>
      <c r="QV142" s="11">
        <v>0</v>
      </c>
      <c r="QW142" s="11">
        <v>0</v>
      </c>
      <c r="QX142" s="11">
        <v>0</v>
      </c>
      <c r="QY142" s="11">
        <v>0</v>
      </c>
      <c r="QZ142" s="11">
        <v>14.585791230303716</v>
      </c>
      <c r="RA142" s="11">
        <v>0</v>
      </c>
      <c r="RB142" s="11">
        <v>0</v>
      </c>
      <c r="RC142" s="11">
        <v>0</v>
      </c>
      <c r="RD142" s="11">
        <v>0</v>
      </c>
      <c r="RE142" s="11">
        <v>0</v>
      </c>
      <c r="RF142" s="11">
        <v>0</v>
      </c>
      <c r="RG142" s="11">
        <v>0</v>
      </c>
      <c r="RH142" s="11">
        <v>0</v>
      </c>
      <c r="RI142" s="11">
        <v>0</v>
      </c>
      <c r="RJ142" s="11">
        <v>265.70715096481274</v>
      </c>
      <c r="RK142" s="11">
        <v>0</v>
      </c>
      <c r="RL142" s="11">
        <v>0</v>
      </c>
      <c r="RM142" s="11">
        <v>0</v>
      </c>
      <c r="RN142" s="11">
        <v>0</v>
      </c>
      <c r="RO142" s="11">
        <v>0</v>
      </c>
      <c r="RP142" s="11">
        <v>0</v>
      </c>
      <c r="RQ142" s="11">
        <v>20.494279228149828</v>
      </c>
      <c r="RR142" s="11">
        <v>0</v>
      </c>
      <c r="RS142" s="11">
        <v>0</v>
      </c>
      <c r="RT142" s="11">
        <v>304.87166319696507</v>
      </c>
      <c r="RU142" s="11">
        <v>0</v>
      </c>
      <c r="RV142" s="11">
        <v>0</v>
      </c>
      <c r="RW142" s="11">
        <v>0</v>
      </c>
      <c r="RX142" s="11">
        <v>0</v>
      </c>
      <c r="RY142" s="11">
        <v>0</v>
      </c>
      <c r="RZ142" s="11">
        <v>59.541713519060963</v>
      </c>
      <c r="SA142" s="11">
        <v>10.090349940285352</v>
      </c>
      <c r="SB142" s="11">
        <v>0</v>
      </c>
      <c r="SC142" s="11">
        <v>0</v>
      </c>
      <c r="SD142" s="11">
        <v>345.11028768725083</v>
      </c>
      <c r="SE142" s="11">
        <v>0</v>
      </c>
      <c r="SF142" s="11">
        <v>0</v>
      </c>
      <c r="SG142" s="11">
        <v>0</v>
      </c>
      <c r="SH142" s="11">
        <v>35</v>
      </c>
      <c r="SI142" s="11">
        <v>0</v>
      </c>
      <c r="SJ142" s="11">
        <v>67.400353533937604</v>
      </c>
      <c r="SK142" s="11">
        <v>-23.577870654685441</v>
      </c>
      <c r="SL142" s="11">
        <v>0</v>
      </c>
      <c r="SM142" s="11">
        <v>0</v>
      </c>
      <c r="SN142" s="11">
        <v>0</v>
      </c>
      <c r="SO142" s="11">
        <v>0</v>
      </c>
      <c r="SP142" s="11">
        <v>0</v>
      </c>
      <c r="SQ142" s="11">
        <v>0</v>
      </c>
      <c r="SR142" s="11">
        <v>0</v>
      </c>
      <c r="SS142" s="11">
        <v>0</v>
      </c>
      <c r="ST142" s="11">
        <v>0</v>
      </c>
      <c r="SU142" s="11">
        <v>0</v>
      </c>
      <c r="SV142" s="11">
        <v>0</v>
      </c>
      <c r="SW142" s="11">
        <v>0</v>
      </c>
      <c r="SX142" s="11">
        <v>36.224910678516132</v>
      </c>
      <c r="SY142" s="11">
        <v>0</v>
      </c>
      <c r="SZ142" s="11">
        <v>0</v>
      </c>
      <c r="TA142" s="11">
        <v>0</v>
      </c>
      <c r="TB142" s="11">
        <v>0</v>
      </c>
      <c r="TC142" s="11">
        <v>0</v>
      </c>
      <c r="TD142" s="11">
        <v>0</v>
      </c>
      <c r="TE142" s="11">
        <v>0</v>
      </c>
      <c r="TF142" s="11">
        <v>0</v>
      </c>
      <c r="TG142" s="11">
        <v>0</v>
      </c>
      <c r="TH142" s="11">
        <v>2.1012105110833428</v>
      </c>
      <c r="TI142" s="11">
        <v>0</v>
      </c>
      <c r="TJ142" s="11">
        <v>0</v>
      </c>
      <c r="TK142" s="11">
        <v>0</v>
      </c>
      <c r="TL142" s="11">
        <v>0</v>
      </c>
      <c r="TM142" s="11">
        <v>0</v>
      </c>
      <c r="TN142" s="11">
        <v>0</v>
      </c>
      <c r="TO142" s="11">
        <v>0</v>
      </c>
      <c r="TP142" s="11">
        <v>0</v>
      </c>
      <c r="TQ142" s="11">
        <v>0</v>
      </c>
      <c r="TR142" s="11">
        <v>0</v>
      </c>
      <c r="TS142" s="11">
        <v>0</v>
      </c>
      <c r="TT142" s="11">
        <v>0</v>
      </c>
      <c r="TU142" s="11">
        <v>0</v>
      </c>
      <c r="TV142" s="11">
        <v>0</v>
      </c>
      <c r="TW142" s="11">
        <v>0</v>
      </c>
      <c r="TX142" s="11">
        <v>0</v>
      </c>
      <c r="TY142" s="11">
        <v>0</v>
      </c>
      <c r="TZ142" s="11">
        <v>0</v>
      </c>
      <c r="UA142" s="11">
        <v>0</v>
      </c>
      <c r="UB142" s="11">
        <v>0</v>
      </c>
      <c r="UC142" s="11">
        <v>0</v>
      </c>
      <c r="UD142" s="11">
        <v>0</v>
      </c>
      <c r="UE142" s="11">
        <v>0</v>
      </c>
      <c r="UF142" s="11">
        <v>0</v>
      </c>
      <c r="UG142" s="11">
        <v>0</v>
      </c>
      <c r="UH142" s="11">
        <v>0</v>
      </c>
      <c r="UI142" s="11">
        <v>0</v>
      </c>
      <c r="UJ142" s="11">
        <v>0</v>
      </c>
      <c r="UK142" s="11">
        <v>0</v>
      </c>
      <c r="UL142" s="11">
        <v>0</v>
      </c>
      <c r="UM142" s="11">
        <v>0</v>
      </c>
      <c r="UN142" s="11">
        <v>0</v>
      </c>
      <c r="UO142" s="11">
        <v>0</v>
      </c>
      <c r="UP142" s="11">
        <v>0</v>
      </c>
      <c r="UQ142" s="11">
        <v>0</v>
      </c>
      <c r="UR142" s="11">
        <v>0</v>
      </c>
      <c r="US142" s="11">
        <v>0</v>
      </c>
      <c r="UT142" s="11">
        <v>78.584999999999994</v>
      </c>
      <c r="UU142" s="11">
        <v>0</v>
      </c>
      <c r="UV142" s="11">
        <v>0</v>
      </c>
      <c r="UW142" s="11">
        <v>0</v>
      </c>
      <c r="UX142" s="11">
        <v>0</v>
      </c>
      <c r="UY142" s="11">
        <v>0</v>
      </c>
      <c r="UZ142" s="11">
        <v>0</v>
      </c>
      <c r="VA142" s="11">
        <v>0</v>
      </c>
      <c r="VB142" s="11">
        <v>0</v>
      </c>
      <c r="VC142" s="11">
        <v>0</v>
      </c>
      <c r="VD142" s="11">
        <v>0</v>
      </c>
      <c r="VE142" s="11">
        <v>0</v>
      </c>
      <c r="VF142" s="11">
        <v>0</v>
      </c>
      <c r="VG142" s="11">
        <v>0</v>
      </c>
      <c r="VH142" s="11">
        <v>0</v>
      </c>
      <c r="VI142" s="11">
        <v>0</v>
      </c>
      <c r="VJ142" s="11">
        <v>0</v>
      </c>
      <c r="VK142" s="11">
        <v>0</v>
      </c>
      <c r="VL142" s="11">
        <v>0</v>
      </c>
      <c r="VM142" s="11">
        <v>0</v>
      </c>
      <c r="VN142" s="11">
        <v>0</v>
      </c>
      <c r="VO142" s="11">
        <v>0</v>
      </c>
      <c r="VP142" s="11">
        <v>0</v>
      </c>
      <c r="VQ142" s="11">
        <v>0</v>
      </c>
      <c r="VR142" s="11">
        <v>0</v>
      </c>
      <c r="VS142" s="11">
        <v>0</v>
      </c>
      <c r="VT142" s="11">
        <v>0</v>
      </c>
      <c r="VU142" s="11">
        <v>0</v>
      </c>
      <c r="VV142" s="11">
        <v>0</v>
      </c>
      <c r="VW142" s="11">
        <v>0</v>
      </c>
      <c r="VX142" s="11">
        <v>0</v>
      </c>
      <c r="VY142" s="11">
        <v>0</v>
      </c>
      <c r="VZ142" s="11">
        <v>0</v>
      </c>
      <c r="WA142" s="11">
        <v>0</v>
      </c>
      <c r="WB142" s="11">
        <v>0</v>
      </c>
      <c r="WC142" s="11">
        <v>0</v>
      </c>
      <c r="WD142" s="11">
        <v>0</v>
      </c>
      <c r="WE142" s="11">
        <v>0</v>
      </c>
      <c r="WF142" s="11">
        <v>0</v>
      </c>
      <c r="WG142" s="11">
        <v>0</v>
      </c>
      <c r="WH142" s="11">
        <v>0</v>
      </c>
      <c r="WI142" s="11">
        <v>0</v>
      </c>
      <c r="WJ142" s="11">
        <v>0</v>
      </c>
      <c r="WK142" s="11">
        <v>0</v>
      </c>
      <c r="WL142" s="11">
        <v>0</v>
      </c>
      <c r="WM142" s="11">
        <v>0</v>
      </c>
      <c r="WN142" s="11">
        <v>0</v>
      </c>
      <c r="WO142" s="11">
        <v>0</v>
      </c>
      <c r="WP142" s="11">
        <v>0</v>
      </c>
      <c r="WQ142" s="11">
        <v>0</v>
      </c>
      <c r="WR142" s="11">
        <v>0</v>
      </c>
      <c r="WS142" s="11">
        <v>0</v>
      </c>
      <c r="WT142" s="11">
        <v>39.855387697299477</v>
      </c>
      <c r="WU142" s="11">
        <v>0</v>
      </c>
      <c r="WV142" s="11">
        <v>0</v>
      </c>
      <c r="WW142" s="11">
        <v>0</v>
      </c>
      <c r="WX142" s="11">
        <v>0</v>
      </c>
      <c r="WY142" s="11">
        <v>0</v>
      </c>
      <c r="WZ142" s="11">
        <v>0</v>
      </c>
      <c r="XA142" s="11">
        <v>0</v>
      </c>
      <c r="XB142" s="11">
        <v>0</v>
      </c>
      <c r="XC142" s="11">
        <v>0</v>
      </c>
      <c r="XD142" s="11">
        <v>73.456851666826836</v>
      </c>
      <c r="XE142" s="11">
        <v>0</v>
      </c>
      <c r="XF142" s="11">
        <v>0</v>
      </c>
      <c r="XG142" s="11">
        <v>0</v>
      </c>
      <c r="XH142" s="11">
        <v>0</v>
      </c>
      <c r="XI142" s="11">
        <v>0</v>
      </c>
      <c r="XJ142" s="11">
        <v>0</v>
      </c>
      <c r="XK142" s="11">
        <v>0</v>
      </c>
      <c r="XL142" s="11">
        <v>0</v>
      </c>
      <c r="XM142" s="11">
        <v>0</v>
      </c>
      <c r="XN142" s="11">
        <v>82.5</v>
      </c>
      <c r="XO142" s="11">
        <v>60</v>
      </c>
      <c r="XP142" s="11">
        <v>142.5</v>
      </c>
    </row>
    <row r="143" spans="1:640">
      <c r="A143" s="6">
        <v>616</v>
      </c>
      <c r="B143" s="3" t="s">
        <v>260</v>
      </c>
      <c r="C143" s="8">
        <f t="shared" si="25"/>
        <v>18649.372802649719</v>
      </c>
      <c r="D143" s="8">
        <f t="shared" si="26"/>
        <v>6977.5387903400606</v>
      </c>
      <c r="E143" s="60">
        <f t="shared" si="27"/>
        <v>25626.911592989782</v>
      </c>
      <c r="F143" s="9">
        <f t="shared" si="28"/>
        <v>6561.5278950505299</v>
      </c>
      <c r="G143" s="9">
        <f t="shared" si="29"/>
        <v>3048.2662033514466</v>
      </c>
      <c r="H143" s="9">
        <f t="shared" si="30"/>
        <v>9609.794098401977</v>
      </c>
      <c r="I143" s="10">
        <f t="shared" si="31"/>
        <v>25210.90069770025</v>
      </c>
      <c r="J143" s="10">
        <f t="shared" si="32"/>
        <v>10025.804993691507</v>
      </c>
      <c r="K143" s="10">
        <f t="shared" si="33"/>
        <v>35236.705691391762</v>
      </c>
      <c r="L143" s="57">
        <v>18407.616007510802</v>
      </c>
      <c r="M143" s="57">
        <v>241.75679513891779</v>
      </c>
      <c r="N143" s="57">
        <v>0</v>
      </c>
      <c r="O143" s="57">
        <v>29.818049999999999</v>
      </c>
      <c r="P143" s="57">
        <v>46.397810412352783</v>
      </c>
      <c r="Q143" s="57">
        <v>0</v>
      </c>
      <c r="R143" s="57">
        <v>0</v>
      </c>
      <c r="S143" s="57">
        <v>6901.3229299277082</v>
      </c>
      <c r="T143" s="57">
        <v>0</v>
      </c>
      <c r="U143" s="58">
        <v>6300.9655940812045</v>
      </c>
      <c r="V143" s="58">
        <v>260.56230096932569</v>
      </c>
      <c r="W143" s="58">
        <v>0</v>
      </c>
      <c r="X143" s="58">
        <v>0</v>
      </c>
      <c r="Y143" s="58">
        <v>10.534104007746992</v>
      </c>
      <c r="Z143" s="58">
        <v>0</v>
      </c>
      <c r="AA143" s="58">
        <v>0</v>
      </c>
      <c r="AB143" s="58">
        <v>2950.7320993436997</v>
      </c>
      <c r="AC143" s="58">
        <v>87</v>
      </c>
      <c r="AD143" s="59">
        <f t="shared" si="24"/>
        <v>24708.581601592006</v>
      </c>
      <c r="AE143" s="59">
        <f t="shared" si="24"/>
        <v>502.31909610824346</v>
      </c>
      <c r="AF143" s="59">
        <f t="shared" si="24"/>
        <v>0</v>
      </c>
      <c r="AG143" s="59">
        <f t="shared" si="23"/>
        <v>29.818049999999999</v>
      </c>
      <c r="AH143" s="59">
        <f t="shared" si="23"/>
        <v>56.931914420099773</v>
      </c>
      <c r="AI143" s="59">
        <f t="shared" si="23"/>
        <v>0</v>
      </c>
      <c r="AJ143" s="59">
        <f t="shared" si="23"/>
        <v>0</v>
      </c>
      <c r="AK143" s="59">
        <f t="shared" si="23"/>
        <v>9852.055029271407</v>
      </c>
      <c r="AL143" s="59">
        <f t="shared" si="23"/>
        <v>87</v>
      </c>
      <c r="AM143" s="11">
        <v>0</v>
      </c>
      <c r="AN143" s="11">
        <v>0</v>
      </c>
      <c r="AO143" s="11">
        <v>0</v>
      </c>
      <c r="AP143" s="11">
        <v>0</v>
      </c>
      <c r="AQ143" s="11">
        <v>-8.3539999999999992</v>
      </c>
      <c r="AR143" s="11">
        <v>0</v>
      </c>
      <c r="AS143" s="11">
        <v>0</v>
      </c>
      <c r="AT143" s="11">
        <v>653.53971770143619</v>
      </c>
      <c r="AU143" s="11">
        <v>0</v>
      </c>
      <c r="AV143" s="11">
        <v>0</v>
      </c>
      <c r="AW143" s="11">
        <v>0</v>
      </c>
      <c r="AX143" s="11">
        <v>0</v>
      </c>
      <c r="AY143" s="11">
        <v>0</v>
      </c>
      <c r="AZ143" s="11">
        <v>0</v>
      </c>
      <c r="BA143" s="11">
        <v>0</v>
      </c>
      <c r="BB143" s="11">
        <v>0</v>
      </c>
      <c r="BC143" s="11">
        <v>0</v>
      </c>
      <c r="BD143" s="11">
        <v>46.765282298563633</v>
      </c>
      <c r="BE143" s="11">
        <v>0</v>
      </c>
      <c r="BF143" s="11">
        <v>0</v>
      </c>
      <c r="BG143" s="11">
        <v>0</v>
      </c>
      <c r="BH143" s="11">
        <v>0</v>
      </c>
      <c r="BI143" s="11">
        <v>0</v>
      </c>
      <c r="BJ143" s="11">
        <v>0</v>
      </c>
      <c r="BK143" s="11">
        <v>37.79956</v>
      </c>
      <c r="BL143" s="11">
        <v>0</v>
      </c>
      <c r="BM143" s="11">
        <v>0</v>
      </c>
      <c r="BN143" s="11">
        <v>-13.113444083083969</v>
      </c>
      <c r="BO143" s="11">
        <v>0</v>
      </c>
      <c r="BP143" s="11">
        <v>0</v>
      </c>
      <c r="BQ143" s="11">
        <v>0</v>
      </c>
      <c r="BR143" s="11">
        <v>0</v>
      </c>
      <c r="BS143" s="11">
        <v>0</v>
      </c>
      <c r="BT143" s="11">
        <v>0</v>
      </c>
      <c r="BU143" s="11">
        <v>0</v>
      </c>
      <c r="BV143" s="11">
        <v>0</v>
      </c>
      <c r="BW143" s="11">
        <v>0</v>
      </c>
      <c r="BX143" s="11">
        <v>13.113444083083966</v>
      </c>
      <c r="BY143" s="11">
        <v>0</v>
      </c>
      <c r="BZ143" s="11">
        <v>0</v>
      </c>
      <c r="CA143" s="11">
        <v>0</v>
      </c>
      <c r="CB143" s="11">
        <v>0</v>
      </c>
      <c r="CC143" s="11">
        <v>0</v>
      </c>
      <c r="CD143" s="11">
        <v>0</v>
      </c>
      <c r="CE143" s="11">
        <v>0</v>
      </c>
      <c r="CF143" s="11">
        <v>0</v>
      </c>
      <c r="CG143" s="11">
        <v>0</v>
      </c>
      <c r="CH143" s="11">
        <v>108.43647917229315</v>
      </c>
      <c r="CI143" s="11">
        <v>0</v>
      </c>
      <c r="CJ143" s="11">
        <v>0</v>
      </c>
      <c r="CK143" s="11">
        <v>0</v>
      </c>
      <c r="CL143" s="11">
        <v>0</v>
      </c>
      <c r="CM143" s="11">
        <v>0</v>
      </c>
      <c r="CN143" s="11">
        <v>0</v>
      </c>
      <c r="CO143" s="11">
        <v>0</v>
      </c>
      <c r="CP143" s="11">
        <v>0</v>
      </c>
      <c r="CQ143" s="11">
        <v>0</v>
      </c>
      <c r="CR143" s="11">
        <v>116.37888082770685</v>
      </c>
      <c r="CS143" s="11">
        <v>0</v>
      </c>
      <c r="CT143" s="11">
        <v>0</v>
      </c>
      <c r="CU143" s="11">
        <v>0</v>
      </c>
      <c r="CV143" s="11">
        <v>0</v>
      </c>
      <c r="CW143" s="11">
        <v>0</v>
      </c>
      <c r="CX143" s="11">
        <v>0</v>
      </c>
      <c r="CY143" s="11">
        <v>0</v>
      </c>
      <c r="CZ143" s="11">
        <v>0</v>
      </c>
      <c r="DA143" s="11">
        <v>0</v>
      </c>
      <c r="DB143" s="11">
        <v>17.645086255288081</v>
      </c>
      <c r="DC143" s="11">
        <v>0</v>
      </c>
      <c r="DD143" s="11">
        <v>0</v>
      </c>
      <c r="DE143" s="11">
        <v>0</v>
      </c>
      <c r="DF143" s="11">
        <v>0</v>
      </c>
      <c r="DG143" s="11">
        <v>0</v>
      </c>
      <c r="DH143" s="11">
        <v>0</v>
      </c>
      <c r="DI143" s="11">
        <v>0</v>
      </c>
      <c r="DJ143" s="11">
        <v>0</v>
      </c>
      <c r="DK143" s="11">
        <v>0</v>
      </c>
      <c r="DL143" s="11">
        <v>537.47388374471188</v>
      </c>
      <c r="DM143" s="11">
        <v>0</v>
      </c>
      <c r="DN143" s="11">
        <v>0</v>
      </c>
      <c r="DO143" s="11">
        <v>0</v>
      </c>
      <c r="DP143" s="11">
        <v>31.748597275455467</v>
      </c>
      <c r="DQ143" s="11">
        <v>0</v>
      </c>
      <c r="DR143" s="11">
        <v>0</v>
      </c>
      <c r="DS143" s="11">
        <v>0</v>
      </c>
      <c r="DT143" s="11">
        <v>0</v>
      </c>
      <c r="DU143" s="11">
        <v>0</v>
      </c>
      <c r="DV143" s="11">
        <v>0</v>
      </c>
      <c r="DW143" s="11">
        <v>0</v>
      </c>
      <c r="DX143" s="11">
        <v>0</v>
      </c>
      <c r="DY143" s="11">
        <v>0</v>
      </c>
      <c r="DZ143" s="11">
        <v>18.650558798387841</v>
      </c>
      <c r="EA143" s="11">
        <v>0</v>
      </c>
      <c r="EB143" s="11">
        <v>0</v>
      </c>
      <c r="EC143" s="11">
        <v>0</v>
      </c>
      <c r="ED143" s="11">
        <v>0</v>
      </c>
      <c r="EE143" s="11">
        <v>0</v>
      </c>
      <c r="EF143" s="11">
        <v>0</v>
      </c>
      <c r="EG143" s="11">
        <v>0</v>
      </c>
      <c r="EH143" s="11">
        <v>0</v>
      </c>
      <c r="EI143" s="11">
        <v>0</v>
      </c>
      <c r="EJ143" s="11">
        <v>0</v>
      </c>
      <c r="EK143" s="11">
        <v>0</v>
      </c>
      <c r="EL143" s="11">
        <v>0</v>
      </c>
      <c r="EM143" s="11">
        <v>0</v>
      </c>
      <c r="EN143" s="11">
        <v>0</v>
      </c>
      <c r="EO143" s="11">
        <v>0</v>
      </c>
      <c r="EP143" s="11">
        <v>0</v>
      </c>
      <c r="EQ143" s="11">
        <v>0</v>
      </c>
      <c r="ER143" s="11">
        <v>0</v>
      </c>
      <c r="ES143" s="11">
        <v>0</v>
      </c>
      <c r="ET143" s="11">
        <v>0</v>
      </c>
      <c r="EU143" s="11">
        <v>0</v>
      </c>
      <c r="EV143" s="11">
        <v>0</v>
      </c>
      <c r="EW143" s="11">
        <v>0</v>
      </c>
      <c r="EX143" s="11">
        <v>0</v>
      </c>
      <c r="EY143" s="11">
        <v>0</v>
      </c>
      <c r="EZ143" s="11">
        <v>0.53100000000000003</v>
      </c>
      <c r="FA143" s="11">
        <v>0</v>
      </c>
      <c r="FB143" s="11">
        <v>0</v>
      </c>
      <c r="FC143" s="11">
        <v>0</v>
      </c>
      <c r="FD143" s="11">
        <v>0</v>
      </c>
      <c r="FE143" s="11">
        <v>0</v>
      </c>
      <c r="FF143" s="11">
        <v>0</v>
      </c>
      <c r="FG143" s="11">
        <v>0</v>
      </c>
      <c r="FH143" s="11">
        <v>0</v>
      </c>
      <c r="FI143" s="11">
        <v>0</v>
      </c>
      <c r="FJ143" s="11">
        <v>376.50602000000003</v>
      </c>
      <c r="FK143" s="11">
        <v>87</v>
      </c>
      <c r="FL143" s="11">
        <v>0</v>
      </c>
      <c r="FM143" s="11">
        <v>0</v>
      </c>
      <c r="FN143" s="11">
        <v>0</v>
      </c>
      <c r="FO143" s="11">
        <v>0</v>
      </c>
      <c r="FP143" s="11">
        <v>0</v>
      </c>
      <c r="FQ143" s="11">
        <v>0</v>
      </c>
      <c r="FR143" s="11">
        <v>0</v>
      </c>
      <c r="FS143" s="11">
        <v>0</v>
      </c>
      <c r="FT143" s="11">
        <v>0</v>
      </c>
      <c r="FU143" s="11">
        <v>0</v>
      </c>
      <c r="FV143" s="11">
        <v>0</v>
      </c>
      <c r="FW143" s="11">
        <v>0</v>
      </c>
      <c r="FX143" s="11">
        <v>0</v>
      </c>
      <c r="FY143" s="11">
        <v>0</v>
      </c>
      <c r="FZ143" s="11">
        <v>0</v>
      </c>
      <c r="GA143" s="11">
        <v>0</v>
      </c>
      <c r="GB143" s="11">
        <v>0</v>
      </c>
      <c r="GC143" s="11">
        <v>0</v>
      </c>
      <c r="GD143" s="11">
        <v>0</v>
      </c>
      <c r="GE143" s="11">
        <v>0</v>
      </c>
      <c r="GF143" s="11">
        <v>0</v>
      </c>
      <c r="GG143" s="11">
        <v>0</v>
      </c>
      <c r="GH143" s="11">
        <v>49.933</v>
      </c>
      <c r="GI143" s="11">
        <v>0</v>
      </c>
      <c r="GJ143" s="11">
        <v>0</v>
      </c>
      <c r="GK143" s="11">
        <v>0</v>
      </c>
      <c r="GL143" s="11">
        <v>0</v>
      </c>
      <c r="GM143" s="11">
        <v>0</v>
      </c>
      <c r="GN143" s="11">
        <v>0</v>
      </c>
      <c r="GO143" s="11">
        <v>0</v>
      </c>
      <c r="GP143" s="11">
        <v>0</v>
      </c>
      <c r="GQ143" s="11">
        <v>2605.7139999999999</v>
      </c>
      <c r="GR143" s="11">
        <v>150</v>
      </c>
      <c r="GS143" s="11">
        <v>0</v>
      </c>
      <c r="GT143" s="11">
        <v>0</v>
      </c>
      <c r="GU143" s="11">
        <v>0</v>
      </c>
      <c r="GV143" s="11">
        <v>0</v>
      </c>
      <c r="GW143" s="11">
        <v>0</v>
      </c>
      <c r="GX143" s="11">
        <v>22.135999999999999</v>
      </c>
      <c r="GY143" s="11">
        <v>0</v>
      </c>
      <c r="GZ143" s="11">
        <v>0</v>
      </c>
      <c r="HA143" s="11">
        <v>0</v>
      </c>
      <c r="HB143" s="11">
        <v>0</v>
      </c>
      <c r="HC143" s="11">
        <v>0</v>
      </c>
      <c r="HD143" s="11">
        <v>0</v>
      </c>
      <c r="HE143" s="11">
        <v>0</v>
      </c>
      <c r="HF143" s="11">
        <v>0</v>
      </c>
      <c r="HG143" s="11">
        <v>0</v>
      </c>
      <c r="HH143" s="11">
        <v>4743.3717816172757</v>
      </c>
      <c r="HI143" s="11">
        <v>0</v>
      </c>
      <c r="HJ143" s="11">
        <v>0</v>
      </c>
      <c r="HK143" s="11">
        <v>0</v>
      </c>
      <c r="HL143" s="11">
        <v>0</v>
      </c>
      <c r="HM143" s="11">
        <v>0</v>
      </c>
      <c r="HN143" s="11">
        <v>0</v>
      </c>
      <c r="HO143" s="11">
        <v>0</v>
      </c>
      <c r="HP143" s="11">
        <v>0</v>
      </c>
      <c r="HQ143" s="11">
        <v>0</v>
      </c>
      <c r="HR143" s="11">
        <v>551.77893057519805</v>
      </c>
      <c r="HS143" s="11">
        <v>0</v>
      </c>
      <c r="HT143" s="11">
        <v>0</v>
      </c>
      <c r="HU143" s="11">
        <v>0</v>
      </c>
      <c r="HV143" s="11">
        <v>0</v>
      </c>
      <c r="HW143" s="11">
        <v>0</v>
      </c>
      <c r="HX143" s="11">
        <v>0</v>
      </c>
      <c r="HY143" s="11">
        <v>0</v>
      </c>
      <c r="HZ143" s="11">
        <v>0</v>
      </c>
      <c r="IA143" s="11">
        <v>0</v>
      </c>
      <c r="IB143" s="11">
        <v>0</v>
      </c>
      <c r="IC143" s="11">
        <v>0</v>
      </c>
      <c r="ID143" s="11">
        <v>0</v>
      </c>
      <c r="IE143" s="11">
        <v>0</v>
      </c>
      <c r="IF143" s="11">
        <v>241.33020999999999</v>
      </c>
      <c r="IG143" s="11">
        <v>0</v>
      </c>
      <c r="IH143" s="11">
        <v>0</v>
      </c>
      <c r="II143" s="11">
        <v>0</v>
      </c>
      <c r="IJ143" s="11">
        <v>0</v>
      </c>
      <c r="IK143" s="11">
        <v>0</v>
      </c>
      <c r="IL143" s="11">
        <v>259.49088</v>
      </c>
      <c r="IM143" s="11">
        <v>0</v>
      </c>
      <c r="IN143" s="11">
        <v>0</v>
      </c>
      <c r="IO143" s="11">
        <v>0</v>
      </c>
      <c r="IP143" s="11">
        <v>0</v>
      </c>
      <c r="IQ143" s="11">
        <v>0</v>
      </c>
      <c r="IR143" s="11">
        <v>240.38461999999998</v>
      </c>
      <c r="IS143" s="11">
        <v>0</v>
      </c>
      <c r="IT143" s="11">
        <v>0</v>
      </c>
      <c r="IU143" s="11">
        <v>0</v>
      </c>
      <c r="IV143" s="11">
        <v>587.60041000000001</v>
      </c>
      <c r="IW143" s="11">
        <v>0</v>
      </c>
      <c r="IX143" s="11">
        <v>0</v>
      </c>
      <c r="IY143" s="11">
        <v>0</v>
      </c>
      <c r="IZ143" s="11">
        <v>0</v>
      </c>
      <c r="JA143" s="11">
        <v>0</v>
      </c>
      <c r="JB143" s="11">
        <v>0</v>
      </c>
      <c r="JC143" s="11">
        <v>0</v>
      </c>
      <c r="JD143" s="11">
        <v>0</v>
      </c>
      <c r="JE143" s="11">
        <v>0</v>
      </c>
      <c r="JF143" s="11">
        <v>0</v>
      </c>
      <c r="JG143" s="11">
        <v>0</v>
      </c>
      <c r="JH143" s="11">
        <v>0</v>
      </c>
      <c r="JI143" s="11">
        <v>0</v>
      </c>
      <c r="JJ143" s="11">
        <v>0</v>
      </c>
      <c r="JK143" s="11">
        <v>0</v>
      </c>
      <c r="JL143" s="11">
        <v>0</v>
      </c>
      <c r="JM143" s="11">
        <v>0</v>
      </c>
      <c r="JN143" s="11">
        <v>0</v>
      </c>
      <c r="JO143" s="11">
        <v>0</v>
      </c>
      <c r="JP143" s="11">
        <v>178.49154000000001</v>
      </c>
      <c r="JQ143" s="11">
        <v>0</v>
      </c>
      <c r="JR143" s="11">
        <v>0</v>
      </c>
      <c r="JS143" s="11">
        <v>0</v>
      </c>
      <c r="JT143" s="11">
        <v>0</v>
      </c>
      <c r="JU143" s="11">
        <v>0</v>
      </c>
      <c r="JV143" s="11">
        <v>0</v>
      </c>
      <c r="JW143" s="11">
        <v>0</v>
      </c>
      <c r="JX143" s="11">
        <v>0</v>
      </c>
      <c r="JY143" s="11">
        <v>0</v>
      </c>
      <c r="JZ143" s="11">
        <v>0</v>
      </c>
      <c r="KA143" s="11">
        <v>0</v>
      </c>
      <c r="KB143" s="11">
        <v>0</v>
      </c>
      <c r="KC143" s="11">
        <v>0</v>
      </c>
      <c r="KD143" s="11">
        <v>0</v>
      </c>
      <c r="KE143" s="11">
        <v>0</v>
      </c>
      <c r="KF143" s="11">
        <v>0</v>
      </c>
      <c r="KG143" s="11">
        <v>0</v>
      </c>
      <c r="KH143" s="11">
        <v>0</v>
      </c>
      <c r="KI143" s="11">
        <v>0</v>
      </c>
      <c r="KJ143" s="11">
        <v>0</v>
      </c>
      <c r="KK143" s="11">
        <v>0</v>
      </c>
      <c r="KL143" s="11">
        <v>0</v>
      </c>
      <c r="KM143" s="11">
        <v>0</v>
      </c>
      <c r="KN143" s="11">
        <v>0</v>
      </c>
      <c r="KO143" s="11">
        <v>0</v>
      </c>
      <c r="KP143" s="11">
        <v>0</v>
      </c>
      <c r="KQ143" s="11">
        <v>0</v>
      </c>
      <c r="KR143" s="11">
        <v>0</v>
      </c>
      <c r="KS143" s="11">
        <v>0</v>
      </c>
      <c r="KT143" s="11">
        <v>0</v>
      </c>
      <c r="KU143" s="11">
        <v>0</v>
      </c>
      <c r="KV143" s="11">
        <v>0</v>
      </c>
      <c r="KW143" s="11">
        <v>0</v>
      </c>
      <c r="KX143" s="11">
        <v>0</v>
      </c>
      <c r="KY143" s="11">
        <v>0</v>
      </c>
      <c r="KZ143" s="11">
        <v>0</v>
      </c>
      <c r="LA143" s="11">
        <v>0</v>
      </c>
      <c r="LB143" s="11">
        <v>0</v>
      </c>
      <c r="LC143" s="11">
        <v>0</v>
      </c>
      <c r="LD143" s="11">
        <v>1.9230664561116098</v>
      </c>
      <c r="LE143" s="11">
        <v>0</v>
      </c>
      <c r="LF143" s="11">
        <v>0</v>
      </c>
      <c r="LG143" s="11">
        <v>0</v>
      </c>
      <c r="LH143" s="11">
        <v>0</v>
      </c>
      <c r="LI143" s="11">
        <v>0</v>
      </c>
      <c r="LJ143" s="11">
        <v>0</v>
      </c>
      <c r="LK143" s="11">
        <v>0</v>
      </c>
      <c r="LL143" s="11">
        <v>0</v>
      </c>
      <c r="LM143" s="11">
        <v>0</v>
      </c>
      <c r="LN143" s="11">
        <v>2.0123430233253106</v>
      </c>
      <c r="LO143" s="11">
        <v>0</v>
      </c>
      <c r="LP143" s="11">
        <v>0</v>
      </c>
      <c r="LQ143" s="11">
        <v>0</v>
      </c>
      <c r="LR143" s="11">
        <v>0</v>
      </c>
      <c r="LS143" s="11">
        <v>0</v>
      </c>
      <c r="LT143" s="11">
        <v>0</v>
      </c>
      <c r="LU143" s="11">
        <v>0</v>
      </c>
      <c r="LV143" s="11">
        <v>0</v>
      </c>
      <c r="LW143" s="11">
        <v>0</v>
      </c>
      <c r="LX143" s="11">
        <v>0</v>
      </c>
      <c r="LY143" s="11">
        <v>0</v>
      </c>
      <c r="LZ143" s="11">
        <v>0</v>
      </c>
      <c r="MA143" s="11">
        <v>0</v>
      </c>
      <c r="MB143" s="11">
        <v>6.9151400000000001</v>
      </c>
      <c r="MC143" s="11">
        <v>0</v>
      </c>
      <c r="MD143" s="11">
        <v>0</v>
      </c>
      <c r="ME143" s="11">
        <v>0</v>
      </c>
      <c r="MF143" s="11">
        <v>0</v>
      </c>
      <c r="MG143" s="11">
        <v>0</v>
      </c>
      <c r="MH143" s="11">
        <v>0</v>
      </c>
      <c r="MI143" s="11">
        <v>0</v>
      </c>
      <c r="MJ143" s="11">
        <v>0</v>
      </c>
      <c r="MK143" s="11">
        <v>0</v>
      </c>
      <c r="ML143" s="11">
        <v>0</v>
      </c>
      <c r="MM143" s="11">
        <v>0</v>
      </c>
      <c r="MN143" s="11">
        <v>0</v>
      </c>
      <c r="MO143" s="11">
        <v>0</v>
      </c>
      <c r="MP143" s="11">
        <v>0</v>
      </c>
      <c r="MQ143" s="11">
        <v>0</v>
      </c>
      <c r="MR143" s="11">
        <v>714.17831135796382</v>
      </c>
      <c r="MS143" s="11">
        <v>0</v>
      </c>
      <c r="MT143" s="11">
        <v>0</v>
      </c>
      <c r="MU143" s="11">
        <v>0</v>
      </c>
      <c r="MV143" s="11">
        <v>0</v>
      </c>
      <c r="MW143" s="11">
        <v>0</v>
      </c>
      <c r="MX143" s="11">
        <v>0</v>
      </c>
      <c r="MY143" s="11">
        <v>0</v>
      </c>
      <c r="MZ143" s="11">
        <v>0</v>
      </c>
      <c r="NA143" s="11">
        <v>0</v>
      </c>
      <c r="NB143" s="11">
        <v>0</v>
      </c>
      <c r="NC143" s="11">
        <v>0</v>
      </c>
      <c r="ND143" s="11">
        <v>0</v>
      </c>
      <c r="NE143" s="11">
        <v>0</v>
      </c>
      <c r="NF143" s="11">
        <v>0</v>
      </c>
      <c r="NG143" s="11">
        <v>0</v>
      </c>
      <c r="NH143" s="11">
        <v>0</v>
      </c>
      <c r="NI143" s="11">
        <v>0</v>
      </c>
      <c r="NJ143" s="11">
        <v>0</v>
      </c>
      <c r="NK143" s="11">
        <v>0</v>
      </c>
      <c r="NL143" s="11">
        <v>0</v>
      </c>
      <c r="NM143" s="11">
        <v>0</v>
      </c>
      <c r="NN143" s="11">
        <v>0</v>
      </c>
      <c r="NO143" s="11">
        <v>0</v>
      </c>
      <c r="NP143" s="11">
        <v>0</v>
      </c>
      <c r="NQ143" s="11">
        <v>0</v>
      </c>
      <c r="NR143" s="11">
        <v>0</v>
      </c>
      <c r="NS143" s="11">
        <v>0</v>
      </c>
      <c r="NT143" s="11">
        <v>0</v>
      </c>
      <c r="NU143" s="11">
        <v>6.3823713739152259</v>
      </c>
      <c r="NV143" s="11">
        <v>0</v>
      </c>
      <c r="NW143" s="11">
        <v>0</v>
      </c>
      <c r="NX143" s="11">
        <v>0</v>
      </c>
      <c r="NY143" s="11">
        <v>0</v>
      </c>
      <c r="NZ143" s="11">
        <v>0</v>
      </c>
      <c r="OA143" s="11">
        <v>0</v>
      </c>
      <c r="OB143" s="11">
        <v>0</v>
      </c>
      <c r="OC143" s="11">
        <v>0</v>
      </c>
      <c r="OD143" s="11">
        <v>0</v>
      </c>
      <c r="OE143" s="11">
        <v>74.25046918246143</v>
      </c>
      <c r="OF143" s="11">
        <v>0</v>
      </c>
      <c r="OG143" s="11">
        <v>0</v>
      </c>
      <c r="OH143" s="11">
        <v>5987.7317845506186</v>
      </c>
      <c r="OI143" s="11">
        <v>0</v>
      </c>
      <c r="OJ143" s="11">
        <v>0</v>
      </c>
      <c r="OK143" s="11">
        <v>0</v>
      </c>
      <c r="OL143" s="11">
        <v>16.952250412352786</v>
      </c>
      <c r="OM143" s="11">
        <v>0</v>
      </c>
      <c r="ON143" s="11">
        <v>0</v>
      </c>
      <c r="OO143" s="11">
        <v>27.51285321365534</v>
      </c>
      <c r="OP143" s="11">
        <v>0</v>
      </c>
      <c r="OQ143" s="11">
        <v>0</v>
      </c>
      <c r="OR143" s="11">
        <v>3720.7679130899851</v>
      </c>
      <c r="OS143" s="11">
        <v>0</v>
      </c>
      <c r="OT143" s="11">
        <v>0</v>
      </c>
      <c r="OU143" s="11">
        <v>0</v>
      </c>
      <c r="OV143" s="11">
        <v>10.534104007746992</v>
      </c>
      <c r="OW143" s="11">
        <v>0</v>
      </c>
      <c r="OX143" s="11">
        <v>0</v>
      </c>
      <c r="OY143" s="11">
        <v>17.0964473891521</v>
      </c>
      <c r="OZ143" s="11">
        <v>0</v>
      </c>
      <c r="PA143" s="11">
        <v>0</v>
      </c>
      <c r="PB143" s="11">
        <v>2798.7345198975295</v>
      </c>
      <c r="PC143" s="11">
        <v>3.160057863462316</v>
      </c>
      <c r="PD143" s="11">
        <v>0</v>
      </c>
      <c r="PE143" s="11">
        <v>0</v>
      </c>
      <c r="PF143" s="11">
        <v>0</v>
      </c>
      <c r="PG143" s="11">
        <v>0</v>
      </c>
      <c r="PH143" s="11">
        <v>0</v>
      </c>
      <c r="PI143" s="11">
        <v>16.889733032377077</v>
      </c>
      <c r="PJ143" s="11">
        <v>0</v>
      </c>
      <c r="PK143" s="11">
        <v>0</v>
      </c>
      <c r="PL143" s="11">
        <v>515.03935420076846</v>
      </c>
      <c r="PM143" s="11">
        <v>0.58153217093784282</v>
      </c>
      <c r="PN143" s="11">
        <v>0</v>
      </c>
      <c r="PO143" s="11">
        <v>0</v>
      </c>
      <c r="PP143" s="11">
        <v>0</v>
      </c>
      <c r="PQ143" s="11">
        <v>0</v>
      </c>
      <c r="PR143" s="11">
        <v>0</v>
      </c>
      <c r="PS143" s="11">
        <v>3.1081466040363734</v>
      </c>
      <c r="PT143" s="11">
        <v>0</v>
      </c>
      <c r="PU143" s="11">
        <v>0</v>
      </c>
      <c r="PV143" s="11">
        <v>2534.4443417134112</v>
      </c>
      <c r="PW143" s="11">
        <v>0</v>
      </c>
      <c r="PX143" s="11">
        <v>0</v>
      </c>
      <c r="PY143" s="11">
        <v>0</v>
      </c>
      <c r="PZ143" s="11">
        <v>0</v>
      </c>
      <c r="QA143" s="11">
        <v>0</v>
      </c>
      <c r="QB143" s="11">
        <v>0</v>
      </c>
      <c r="QC143" s="11">
        <v>0</v>
      </c>
      <c r="QD143" s="11">
        <v>0</v>
      </c>
      <c r="QE143" s="11">
        <v>0</v>
      </c>
      <c r="QF143" s="11">
        <v>370.65102919784312</v>
      </c>
      <c r="QG143" s="11">
        <v>0</v>
      </c>
      <c r="QH143" s="11">
        <v>0</v>
      </c>
      <c r="QI143" s="11">
        <v>0</v>
      </c>
      <c r="QJ143" s="11">
        <v>0</v>
      </c>
      <c r="QK143" s="11">
        <v>0</v>
      </c>
      <c r="QL143" s="11">
        <v>0</v>
      </c>
      <c r="QM143" s="11">
        <v>0</v>
      </c>
      <c r="QN143" s="11">
        <v>0</v>
      </c>
      <c r="QO143" s="11">
        <v>0</v>
      </c>
      <c r="QP143" s="11">
        <v>1993.922127951354</v>
      </c>
      <c r="QQ143" s="11">
        <v>0</v>
      </c>
      <c r="QR143" s="11">
        <v>0</v>
      </c>
      <c r="QS143" s="11">
        <v>0</v>
      </c>
      <c r="QT143" s="11">
        <v>0</v>
      </c>
      <c r="QU143" s="11">
        <v>0</v>
      </c>
      <c r="QV143" s="11">
        <v>0</v>
      </c>
      <c r="QW143" s="11">
        <v>15.400006394661039</v>
      </c>
      <c r="QX143" s="11">
        <v>0</v>
      </c>
      <c r="QY143" s="11">
        <v>0</v>
      </c>
      <c r="QZ143" s="11">
        <v>56.967192916750228</v>
      </c>
      <c r="RA143" s="11">
        <v>0</v>
      </c>
      <c r="RB143" s="11">
        <v>0</v>
      </c>
      <c r="RC143" s="11">
        <v>0</v>
      </c>
      <c r="RD143" s="11">
        <v>0</v>
      </c>
      <c r="RE143" s="11">
        <v>0</v>
      </c>
      <c r="RF143" s="11">
        <v>0</v>
      </c>
      <c r="RG143" s="11">
        <v>0.43998465281350546</v>
      </c>
      <c r="RH143" s="11">
        <v>0</v>
      </c>
      <c r="RI143" s="11">
        <v>0</v>
      </c>
      <c r="RJ143" s="11">
        <v>1040.7514188422247</v>
      </c>
      <c r="RK143" s="11">
        <v>0</v>
      </c>
      <c r="RL143" s="11">
        <v>0</v>
      </c>
      <c r="RM143" s="11">
        <v>0</v>
      </c>
      <c r="RN143" s="11">
        <v>0</v>
      </c>
      <c r="RO143" s="11">
        <v>0</v>
      </c>
      <c r="RP143" s="11">
        <v>0</v>
      </c>
      <c r="RQ143" s="11">
        <v>210.1144154370034</v>
      </c>
      <c r="RR143" s="11">
        <v>0</v>
      </c>
      <c r="RS143" s="11">
        <v>0</v>
      </c>
      <c r="RT143" s="11">
        <v>1192.7216556344681</v>
      </c>
      <c r="RU143" s="11">
        <v>0</v>
      </c>
      <c r="RV143" s="11">
        <v>0</v>
      </c>
      <c r="RW143" s="11">
        <v>0</v>
      </c>
      <c r="RX143" s="11">
        <v>0</v>
      </c>
      <c r="RY143" s="11">
        <v>0</v>
      </c>
      <c r="RZ143" s="11">
        <v>0</v>
      </c>
      <c r="SA143" s="11">
        <v>0</v>
      </c>
      <c r="SB143" s="11">
        <v>0</v>
      </c>
      <c r="SC143" s="11">
        <v>0</v>
      </c>
      <c r="SD143" s="11">
        <v>1350.1435633291189</v>
      </c>
      <c r="SE143" s="11">
        <v>0</v>
      </c>
      <c r="SF143" s="11">
        <v>0</v>
      </c>
      <c r="SG143" s="11">
        <v>0</v>
      </c>
      <c r="SH143" s="11">
        <v>0</v>
      </c>
      <c r="SI143" s="11">
        <v>0</v>
      </c>
      <c r="SJ143" s="11">
        <v>0</v>
      </c>
      <c r="SK143" s="11">
        <v>0</v>
      </c>
      <c r="SL143" s="11">
        <v>0</v>
      </c>
      <c r="SM143" s="11">
        <v>0</v>
      </c>
      <c r="SN143" s="11">
        <v>0</v>
      </c>
      <c r="SO143" s="11">
        <v>0</v>
      </c>
      <c r="SP143" s="11">
        <v>0</v>
      </c>
      <c r="SQ143" s="11">
        <v>0</v>
      </c>
      <c r="SR143" s="11">
        <v>0</v>
      </c>
      <c r="SS143" s="11">
        <v>0</v>
      </c>
      <c r="ST143" s="11">
        <v>0</v>
      </c>
      <c r="SU143" s="11">
        <v>0</v>
      </c>
      <c r="SV143" s="11">
        <v>0</v>
      </c>
      <c r="SW143" s="11">
        <v>0</v>
      </c>
      <c r="SX143" s="11">
        <v>72.449821357032263</v>
      </c>
      <c r="SY143" s="11">
        <v>0</v>
      </c>
      <c r="SZ143" s="11">
        <v>0</v>
      </c>
      <c r="TA143" s="11">
        <v>0</v>
      </c>
      <c r="TB143" s="11">
        <v>0</v>
      </c>
      <c r="TC143" s="11">
        <v>0</v>
      </c>
      <c r="TD143" s="11">
        <v>0</v>
      </c>
      <c r="TE143" s="11">
        <v>0</v>
      </c>
      <c r="TF143" s="11">
        <v>0</v>
      </c>
      <c r="TG143" s="11">
        <v>0</v>
      </c>
      <c r="TH143" s="11">
        <v>25.213972940237213</v>
      </c>
      <c r="TI143" s="11">
        <v>0</v>
      </c>
      <c r="TJ143" s="11">
        <v>0</v>
      </c>
      <c r="TK143" s="11">
        <v>0</v>
      </c>
      <c r="TL143" s="11">
        <v>0</v>
      </c>
      <c r="TM143" s="11">
        <v>0</v>
      </c>
      <c r="TN143" s="11">
        <v>0</v>
      </c>
      <c r="TO143" s="11">
        <v>0</v>
      </c>
      <c r="TP143" s="11">
        <v>0</v>
      </c>
      <c r="TQ143" s="11">
        <v>0</v>
      </c>
      <c r="TR143" s="11">
        <v>0</v>
      </c>
      <c r="TS143" s="11">
        <v>0</v>
      </c>
      <c r="TT143" s="11">
        <v>0</v>
      </c>
      <c r="TU143" s="11">
        <v>0</v>
      </c>
      <c r="TV143" s="11">
        <v>0</v>
      </c>
      <c r="TW143" s="11">
        <v>0</v>
      </c>
      <c r="TX143" s="11">
        <v>0</v>
      </c>
      <c r="TY143" s="11">
        <v>0</v>
      </c>
      <c r="TZ143" s="11">
        <v>0</v>
      </c>
      <c r="UA143" s="11">
        <v>0</v>
      </c>
      <c r="UB143" s="11">
        <v>0</v>
      </c>
      <c r="UC143" s="11">
        <v>0</v>
      </c>
      <c r="UD143" s="11">
        <v>0</v>
      </c>
      <c r="UE143" s="11">
        <v>0</v>
      </c>
      <c r="UF143" s="11">
        <v>0</v>
      </c>
      <c r="UG143" s="11">
        <v>0</v>
      </c>
      <c r="UH143" s="11">
        <v>0</v>
      </c>
      <c r="UI143" s="11">
        <v>0</v>
      </c>
      <c r="UJ143" s="11">
        <v>0</v>
      </c>
      <c r="UK143" s="11">
        <v>0</v>
      </c>
      <c r="UL143" s="11">
        <v>0</v>
      </c>
      <c r="UM143" s="11">
        <v>0</v>
      </c>
      <c r="UN143" s="11">
        <v>0</v>
      </c>
      <c r="UO143" s="11">
        <v>0</v>
      </c>
      <c r="UP143" s="11">
        <v>0</v>
      </c>
      <c r="UQ143" s="11">
        <v>0</v>
      </c>
      <c r="UR143" s="11">
        <v>0</v>
      </c>
      <c r="US143" s="11">
        <v>0</v>
      </c>
      <c r="UT143" s="11">
        <v>0</v>
      </c>
      <c r="UU143" s="11">
        <v>0</v>
      </c>
      <c r="UV143" s="11">
        <v>0</v>
      </c>
      <c r="UW143" s="11">
        <v>0</v>
      </c>
      <c r="UX143" s="11">
        <v>0</v>
      </c>
      <c r="UY143" s="11">
        <v>0</v>
      </c>
      <c r="UZ143" s="11">
        <v>0</v>
      </c>
      <c r="VA143" s="11">
        <v>0</v>
      </c>
      <c r="VB143" s="11">
        <v>0</v>
      </c>
      <c r="VC143" s="11">
        <v>0</v>
      </c>
      <c r="VD143" s="11">
        <v>0</v>
      </c>
      <c r="VE143" s="11">
        <v>0</v>
      </c>
      <c r="VF143" s="11">
        <v>0</v>
      </c>
      <c r="VG143" s="11">
        <v>0</v>
      </c>
      <c r="VH143" s="11">
        <v>0</v>
      </c>
      <c r="VI143" s="11">
        <v>0</v>
      </c>
      <c r="VJ143" s="11">
        <v>0</v>
      </c>
      <c r="VK143" s="11">
        <v>0</v>
      </c>
      <c r="VL143" s="11">
        <v>0</v>
      </c>
      <c r="VM143" s="11">
        <v>0</v>
      </c>
      <c r="VN143" s="11">
        <v>0</v>
      </c>
      <c r="VO143" s="11">
        <v>0</v>
      </c>
      <c r="VP143" s="11">
        <v>0</v>
      </c>
      <c r="VQ143" s="11">
        <v>0</v>
      </c>
      <c r="VR143" s="11">
        <v>0</v>
      </c>
      <c r="VS143" s="11">
        <v>0</v>
      </c>
      <c r="VT143" s="11">
        <v>0</v>
      </c>
      <c r="VU143" s="11">
        <v>0</v>
      </c>
      <c r="VV143" s="11">
        <v>0</v>
      </c>
      <c r="VW143" s="11">
        <v>0</v>
      </c>
      <c r="VX143" s="11">
        <v>0</v>
      </c>
      <c r="VY143" s="11">
        <v>0</v>
      </c>
      <c r="VZ143" s="11">
        <v>0</v>
      </c>
      <c r="WA143" s="11">
        <v>0</v>
      </c>
      <c r="WB143" s="11">
        <v>0</v>
      </c>
      <c r="WC143" s="11">
        <v>0</v>
      </c>
      <c r="WD143" s="11">
        <v>0</v>
      </c>
      <c r="WE143" s="11">
        <v>0</v>
      </c>
      <c r="WF143" s="11">
        <v>0</v>
      </c>
      <c r="WG143" s="11">
        <v>0</v>
      </c>
      <c r="WH143" s="11">
        <v>0</v>
      </c>
      <c r="WI143" s="11">
        <v>0</v>
      </c>
      <c r="WJ143" s="11">
        <v>0</v>
      </c>
      <c r="WK143" s="11">
        <v>0</v>
      </c>
      <c r="WL143" s="11">
        <v>0</v>
      </c>
      <c r="WM143" s="11">
        <v>0</v>
      </c>
      <c r="WN143" s="11">
        <v>0</v>
      </c>
      <c r="WO143" s="11">
        <v>0</v>
      </c>
      <c r="WP143" s="11">
        <v>0</v>
      </c>
      <c r="WQ143" s="11">
        <v>0</v>
      </c>
      <c r="WR143" s="11">
        <v>0</v>
      </c>
      <c r="WS143" s="11">
        <v>0</v>
      </c>
      <c r="WT143" s="11">
        <v>155.93236462392545</v>
      </c>
      <c r="WU143" s="11">
        <v>0</v>
      </c>
      <c r="WV143" s="11">
        <v>0</v>
      </c>
      <c r="WW143" s="11">
        <v>0</v>
      </c>
      <c r="WX143" s="11">
        <v>0</v>
      </c>
      <c r="WY143" s="11">
        <v>0</v>
      </c>
      <c r="WZ143" s="11">
        <v>0</v>
      </c>
      <c r="XA143" s="11">
        <v>197.88401199881201</v>
      </c>
      <c r="XB143" s="11">
        <v>0</v>
      </c>
      <c r="XC143" s="11">
        <v>0</v>
      </c>
      <c r="XD143" s="11">
        <v>287.39654134673918</v>
      </c>
      <c r="XE143" s="11">
        <v>0</v>
      </c>
      <c r="XF143" s="11">
        <v>0</v>
      </c>
      <c r="XG143" s="11">
        <v>0</v>
      </c>
      <c r="XH143" s="11">
        <v>0</v>
      </c>
      <c r="XI143" s="11">
        <v>0</v>
      </c>
      <c r="XJ143" s="11">
        <v>0</v>
      </c>
      <c r="XK143" s="11">
        <v>364.71697696264653</v>
      </c>
      <c r="XL143" s="11">
        <v>0</v>
      </c>
      <c r="XM143" s="11">
        <v>0</v>
      </c>
      <c r="XN143" s="11">
        <v>29.818049999999999</v>
      </c>
      <c r="XO143" s="11">
        <v>-240.38461999999998</v>
      </c>
      <c r="XP143" s="11">
        <v>-210.56656999999998</v>
      </c>
    </row>
    <row r="144" spans="1:640">
      <c r="A144" s="6">
        <v>620</v>
      </c>
      <c r="B144" s="3" t="s">
        <v>261</v>
      </c>
      <c r="C144" s="8">
        <f t="shared" si="25"/>
        <v>8374.8551979549247</v>
      </c>
      <c r="D144" s="8">
        <f t="shared" si="26"/>
        <v>3124.7786631262834</v>
      </c>
      <c r="E144" s="60">
        <f t="shared" si="27"/>
        <v>11499.633861081209</v>
      </c>
      <c r="F144" s="9">
        <f t="shared" si="28"/>
        <v>3230.9926861837066</v>
      </c>
      <c r="G144" s="9">
        <f t="shared" si="29"/>
        <v>2101.389316296164</v>
      </c>
      <c r="H144" s="9">
        <f t="shared" si="30"/>
        <v>5332.3820024798706</v>
      </c>
      <c r="I144" s="10">
        <f t="shared" si="31"/>
        <v>11605.847884138631</v>
      </c>
      <c r="J144" s="10">
        <f t="shared" si="32"/>
        <v>5226.1679794224474</v>
      </c>
      <c r="K144" s="10">
        <f t="shared" si="33"/>
        <v>16832.015863561079</v>
      </c>
      <c r="L144" s="57">
        <v>7850.3681520216023</v>
      </c>
      <c r="M144" s="57">
        <v>524.48704593332263</v>
      </c>
      <c r="N144" s="57">
        <v>0</v>
      </c>
      <c r="O144" s="57">
        <v>417.66728999999987</v>
      </c>
      <c r="P144" s="57">
        <v>16.89189</v>
      </c>
      <c r="Q144" s="57">
        <v>0</v>
      </c>
      <c r="R144" s="57">
        <v>0</v>
      </c>
      <c r="S144" s="57">
        <v>2690.2194831262836</v>
      </c>
      <c r="T144" s="57">
        <v>0</v>
      </c>
      <c r="U144" s="58">
        <v>2749.8027871469858</v>
      </c>
      <c r="V144" s="58">
        <v>481.18989903672065</v>
      </c>
      <c r="W144" s="58">
        <v>0</v>
      </c>
      <c r="X144" s="58">
        <v>208.91300000000001</v>
      </c>
      <c r="Y144" s="58">
        <v>28.15315</v>
      </c>
      <c r="Z144" s="58">
        <v>142</v>
      </c>
      <c r="AA144" s="58">
        <v>0</v>
      </c>
      <c r="AB144" s="58">
        <v>1722.3231662961639</v>
      </c>
      <c r="AC144" s="58">
        <v>0</v>
      </c>
      <c r="AD144" s="59">
        <f t="shared" si="24"/>
        <v>10600.170939168587</v>
      </c>
      <c r="AE144" s="59">
        <f t="shared" si="24"/>
        <v>1005.6769449700432</v>
      </c>
      <c r="AF144" s="59">
        <f t="shared" si="24"/>
        <v>0</v>
      </c>
      <c r="AG144" s="59">
        <f t="shared" si="23"/>
        <v>626.58028999999988</v>
      </c>
      <c r="AH144" s="59">
        <f t="shared" si="23"/>
        <v>45.04504</v>
      </c>
      <c r="AI144" s="59">
        <f t="shared" si="23"/>
        <v>142</v>
      </c>
      <c r="AJ144" s="59">
        <f t="shared" si="23"/>
        <v>0</v>
      </c>
      <c r="AK144" s="59">
        <f t="shared" si="23"/>
        <v>4412.5426494224475</v>
      </c>
      <c r="AL144" s="59">
        <f t="shared" si="23"/>
        <v>0</v>
      </c>
      <c r="AM144" s="11">
        <v>0</v>
      </c>
      <c r="AN144" s="11">
        <v>46.620766333268996</v>
      </c>
      <c r="AO144" s="11">
        <v>0</v>
      </c>
      <c r="AP144" s="11">
        <v>0</v>
      </c>
      <c r="AQ144" s="11">
        <v>0</v>
      </c>
      <c r="AR144" s="11">
        <v>0</v>
      </c>
      <c r="AS144" s="11">
        <v>0</v>
      </c>
      <c r="AT144" s="11">
        <v>516.46205219397393</v>
      </c>
      <c r="AU144" s="11">
        <v>0</v>
      </c>
      <c r="AV144" s="11">
        <v>0</v>
      </c>
      <c r="AW144" s="11">
        <v>0</v>
      </c>
      <c r="AX144" s="11">
        <v>3.379233666730999</v>
      </c>
      <c r="AY144" s="11">
        <v>0</v>
      </c>
      <c r="AZ144" s="11">
        <v>0</v>
      </c>
      <c r="BA144" s="11">
        <v>0</v>
      </c>
      <c r="BB144" s="11">
        <v>0</v>
      </c>
      <c r="BC144" s="11">
        <v>0</v>
      </c>
      <c r="BD144" s="11">
        <v>37.434947806026003</v>
      </c>
      <c r="BE144" s="11">
        <v>0</v>
      </c>
      <c r="BF144" s="11">
        <v>0</v>
      </c>
      <c r="BG144" s="11">
        <v>0</v>
      </c>
      <c r="BH144" s="11">
        <v>158.12171596150509</v>
      </c>
      <c r="BI144" s="11">
        <v>0</v>
      </c>
      <c r="BJ144" s="11">
        <v>0</v>
      </c>
      <c r="BK144" s="11">
        <v>16.89189</v>
      </c>
      <c r="BL144" s="11">
        <v>0</v>
      </c>
      <c r="BM144" s="11">
        <v>0</v>
      </c>
      <c r="BN144" s="11">
        <v>-5.8601437416891962</v>
      </c>
      <c r="BO144" s="11">
        <v>0</v>
      </c>
      <c r="BP144" s="11">
        <v>0</v>
      </c>
      <c r="BQ144" s="11">
        <v>0</v>
      </c>
      <c r="BR144" s="11">
        <v>83.995404038494925</v>
      </c>
      <c r="BS144" s="11">
        <v>0</v>
      </c>
      <c r="BT144" s="11">
        <v>0</v>
      </c>
      <c r="BU144" s="11">
        <v>0</v>
      </c>
      <c r="BV144" s="11">
        <v>0</v>
      </c>
      <c r="BW144" s="11">
        <v>0</v>
      </c>
      <c r="BX144" s="11">
        <v>5.8601437416891953</v>
      </c>
      <c r="BY144" s="11">
        <v>0</v>
      </c>
      <c r="BZ144" s="11">
        <v>0</v>
      </c>
      <c r="CA144" s="11">
        <v>0</v>
      </c>
      <c r="CB144" s="11">
        <v>23.225984412521047</v>
      </c>
      <c r="CC144" s="11">
        <v>0</v>
      </c>
      <c r="CD144" s="11">
        <v>0</v>
      </c>
      <c r="CE144" s="11">
        <v>0</v>
      </c>
      <c r="CF144" s="11">
        <v>0</v>
      </c>
      <c r="CG144" s="11">
        <v>0</v>
      </c>
      <c r="CH144" s="11">
        <v>60.494126727160136</v>
      </c>
      <c r="CI144" s="11">
        <v>0</v>
      </c>
      <c r="CJ144" s="11">
        <v>0</v>
      </c>
      <c r="CK144" s="11">
        <v>0</v>
      </c>
      <c r="CL144" s="11">
        <v>24.92716558747895</v>
      </c>
      <c r="CM144" s="11">
        <v>0</v>
      </c>
      <c r="CN144" s="11">
        <v>0</v>
      </c>
      <c r="CO144" s="11">
        <v>0</v>
      </c>
      <c r="CP144" s="11">
        <v>0</v>
      </c>
      <c r="CQ144" s="11">
        <v>0</v>
      </c>
      <c r="CR144" s="11">
        <v>64.925003272839859</v>
      </c>
      <c r="CS144" s="11">
        <v>0</v>
      </c>
      <c r="CT144" s="11">
        <v>0</v>
      </c>
      <c r="CU144" s="11">
        <v>0</v>
      </c>
      <c r="CV144" s="11">
        <v>0.31786134520476</v>
      </c>
      <c r="CW144" s="11">
        <v>0</v>
      </c>
      <c r="CX144" s="11">
        <v>0</v>
      </c>
      <c r="CY144" s="11">
        <v>0</v>
      </c>
      <c r="CZ144" s="11">
        <v>0</v>
      </c>
      <c r="DA144" s="11">
        <v>0</v>
      </c>
      <c r="DB144" s="11">
        <v>4.3114038997521824</v>
      </c>
      <c r="DC144" s="11">
        <v>0</v>
      </c>
      <c r="DD144" s="11">
        <v>0</v>
      </c>
      <c r="DE144" s="11">
        <v>0</v>
      </c>
      <c r="DF144" s="11">
        <v>9.6821386547952386</v>
      </c>
      <c r="DG144" s="11">
        <v>0</v>
      </c>
      <c r="DH144" s="11">
        <v>0</v>
      </c>
      <c r="DI144" s="11">
        <v>0</v>
      </c>
      <c r="DJ144" s="11">
        <v>0</v>
      </c>
      <c r="DK144" s="11">
        <v>0</v>
      </c>
      <c r="DL144" s="11">
        <v>131.32647610024782</v>
      </c>
      <c r="DM144" s="11">
        <v>0</v>
      </c>
      <c r="DN144" s="11">
        <v>0</v>
      </c>
      <c r="DO144" s="11">
        <v>0</v>
      </c>
      <c r="DP144" s="11">
        <v>0</v>
      </c>
      <c r="DQ144" s="11">
        <v>0</v>
      </c>
      <c r="DR144" s="11">
        <v>0</v>
      </c>
      <c r="DS144" s="11">
        <v>0</v>
      </c>
      <c r="DT144" s="11">
        <v>0</v>
      </c>
      <c r="DU144" s="11">
        <v>0</v>
      </c>
      <c r="DV144" s="11">
        <v>0</v>
      </c>
      <c r="DW144" s="11">
        <v>0</v>
      </c>
      <c r="DX144" s="11">
        <v>0</v>
      </c>
      <c r="DY144" s="11">
        <v>0</v>
      </c>
      <c r="DZ144" s="11">
        <v>0</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0</v>
      </c>
      <c r="ET144" s="11">
        <v>0</v>
      </c>
      <c r="EU144" s="11">
        <v>0</v>
      </c>
      <c r="EV144" s="11">
        <v>0</v>
      </c>
      <c r="EW144" s="11">
        <v>0</v>
      </c>
      <c r="EX144" s="11">
        <v>0</v>
      </c>
      <c r="EY144" s="11">
        <v>0</v>
      </c>
      <c r="EZ144" s="11">
        <v>0</v>
      </c>
      <c r="FA144" s="11">
        <v>0</v>
      </c>
      <c r="FB144" s="11">
        <v>0</v>
      </c>
      <c r="FC144" s="11">
        <v>0</v>
      </c>
      <c r="FD144" s="11">
        <v>132.61260999999999</v>
      </c>
      <c r="FE144" s="11">
        <v>0</v>
      </c>
      <c r="FF144" s="11">
        <v>0</v>
      </c>
      <c r="FG144" s="11">
        <v>0</v>
      </c>
      <c r="FH144" s="11">
        <v>0</v>
      </c>
      <c r="FI144" s="11">
        <v>0</v>
      </c>
      <c r="FJ144" s="11">
        <v>174.23084</v>
      </c>
      <c r="FK144" s="11">
        <v>0</v>
      </c>
      <c r="FL144" s="11">
        <v>0</v>
      </c>
      <c r="FM144" s="11">
        <v>0</v>
      </c>
      <c r="FN144" s="11">
        <v>0</v>
      </c>
      <c r="FO144" s="11">
        <v>0</v>
      </c>
      <c r="FP144" s="11">
        <v>0</v>
      </c>
      <c r="FQ144" s="11">
        <v>0</v>
      </c>
      <c r="FR144" s="11">
        <v>0</v>
      </c>
      <c r="FS144" s="11">
        <v>0</v>
      </c>
      <c r="FT144" s="11">
        <v>0</v>
      </c>
      <c r="FU144" s="11">
        <v>0</v>
      </c>
      <c r="FV144" s="11">
        <v>0</v>
      </c>
      <c r="FW144" s="11">
        <v>0</v>
      </c>
      <c r="FX144" s="11">
        <v>0</v>
      </c>
      <c r="FY144" s="11">
        <v>0</v>
      </c>
      <c r="FZ144" s="11">
        <v>0</v>
      </c>
      <c r="GA144" s="11">
        <v>0</v>
      </c>
      <c r="GB144" s="11">
        <v>0</v>
      </c>
      <c r="GC144" s="11">
        <v>0</v>
      </c>
      <c r="GD144" s="11">
        <v>0</v>
      </c>
      <c r="GE144" s="11">
        <v>0</v>
      </c>
      <c r="GF144" s="11">
        <v>0</v>
      </c>
      <c r="GG144" s="11">
        <v>0</v>
      </c>
      <c r="GH144" s="11">
        <v>119.33199999999999</v>
      </c>
      <c r="GI144" s="11">
        <v>0</v>
      </c>
      <c r="GJ144" s="11">
        <v>0</v>
      </c>
      <c r="GK144" s="11">
        <v>0</v>
      </c>
      <c r="GL144" s="11">
        <v>0</v>
      </c>
      <c r="GM144" s="11">
        <v>0</v>
      </c>
      <c r="GN144" s="11">
        <v>0</v>
      </c>
      <c r="GO144" s="11">
        <v>0</v>
      </c>
      <c r="GP144" s="11">
        <v>0</v>
      </c>
      <c r="GQ144" s="11">
        <v>1315.0039999999999</v>
      </c>
      <c r="GR144" s="11">
        <v>50</v>
      </c>
      <c r="GS144" s="11">
        <v>0</v>
      </c>
      <c r="GT144" s="11">
        <v>0</v>
      </c>
      <c r="GU144" s="11">
        <v>0</v>
      </c>
      <c r="GV144" s="11">
        <v>0</v>
      </c>
      <c r="GW144" s="11">
        <v>0</v>
      </c>
      <c r="GX144" s="11">
        <v>56.753999999999998</v>
      </c>
      <c r="GY144" s="11">
        <v>0</v>
      </c>
      <c r="GZ144" s="11">
        <v>0</v>
      </c>
      <c r="HA144" s="11">
        <v>0</v>
      </c>
      <c r="HB144" s="11">
        <v>0</v>
      </c>
      <c r="HC144" s="11">
        <v>0</v>
      </c>
      <c r="HD144" s="11">
        <v>0</v>
      </c>
      <c r="HE144" s="11">
        <v>0</v>
      </c>
      <c r="HF144" s="11">
        <v>0</v>
      </c>
      <c r="HG144" s="11">
        <v>0</v>
      </c>
      <c r="HH144" s="11">
        <v>0</v>
      </c>
      <c r="HI144" s="11">
        <v>0</v>
      </c>
      <c r="HJ144" s="11">
        <v>0</v>
      </c>
      <c r="HK144" s="11">
        <v>0</v>
      </c>
      <c r="HL144" s="11">
        <v>0</v>
      </c>
      <c r="HM144" s="11">
        <v>0</v>
      </c>
      <c r="HN144" s="11">
        <v>0</v>
      </c>
      <c r="HO144" s="11">
        <v>0</v>
      </c>
      <c r="HP144" s="11">
        <v>0</v>
      </c>
      <c r="HQ144" s="11">
        <v>0</v>
      </c>
      <c r="HR144" s="11">
        <v>0</v>
      </c>
      <c r="HS144" s="11">
        <v>0</v>
      </c>
      <c r="HT144" s="11">
        <v>0</v>
      </c>
      <c r="HU144" s="11">
        <v>0</v>
      </c>
      <c r="HV144" s="11">
        <v>0</v>
      </c>
      <c r="HW144" s="11">
        <v>0</v>
      </c>
      <c r="HX144" s="11">
        <v>0</v>
      </c>
      <c r="HY144" s="11">
        <v>0</v>
      </c>
      <c r="HZ144" s="11">
        <v>0</v>
      </c>
      <c r="IA144" s="11">
        <v>0</v>
      </c>
      <c r="IB144" s="11">
        <v>322.83100000000002</v>
      </c>
      <c r="IC144" s="11">
        <v>0</v>
      </c>
      <c r="ID144" s="11">
        <v>0</v>
      </c>
      <c r="IE144" s="11">
        <v>0</v>
      </c>
      <c r="IF144" s="11">
        <v>98.828829999999996</v>
      </c>
      <c r="IG144" s="11">
        <v>0</v>
      </c>
      <c r="IH144" s="11">
        <v>0</v>
      </c>
      <c r="II144" s="11">
        <v>0</v>
      </c>
      <c r="IJ144" s="11">
        <v>0</v>
      </c>
      <c r="IK144" s="11">
        <v>0</v>
      </c>
      <c r="IL144" s="11">
        <v>0</v>
      </c>
      <c r="IM144" s="11">
        <v>0</v>
      </c>
      <c r="IN144" s="11">
        <v>0</v>
      </c>
      <c r="IO144" s="11">
        <v>0</v>
      </c>
      <c r="IP144" s="11">
        <v>0</v>
      </c>
      <c r="IQ144" s="11">
        <v>0</v>
      </c>
      <c r="IR144" s="11">
        <v>225.22522000000001</v>
      </c>
      <c r="IS144" s="11">
        <v>0</v>
      </c>
      <c r="IT144" s="11">
        <v>0</v>
      </c>
      <c r="IU144" s="11">
        <v>0</v>
      </c>
      <c r="IV144" s="11">
        <v>84.459460000000007</v>
      </c>
      <c r="IW144" s="11">
        <v>0</v>
      </c>
      <c r="IX144" s="11">
        <v>0</v>
      </c>
      <c r="IY144" s="11">
        <v>0</v>
      </c>
      <c r="IZ144" s="11">
        <v>0</v>
      </c>
      <c r="JA144" s="11">
        <v>0</v>
      </c>
      <c r="JB144" s="11">
        <v>0</v>
      </c>
      <c r="JC144" s="11">
        <v>0</v>
      </c>
      <c r="JD144" s="11">
        <v>0</v>
      </c>
      <c r="JE144" s="11">
        <v>0</v>
      </c>
      <c r="JF144" s="11">
        <v>0</v>
      </c>
      <c r="JG144" s="11">
        <v>0</v>
      </c>
      <c r="JH144" s="11">
        <v>0</v>
      </c>
      <c r="JI144" s="11">
        <v>0</v>
      </c>
      <c r="JJ144" s="11">
        <v>0</v>
      </c>
      <c r="JK144" s="11">
        <v>0</v>
      </c>
      <c r="JL144" s="11">
        <v>0</v>
      </c>
      <c r="JM144" s="11">
        <v>0</v>
      </c>
      <c r="JN144" s="11">
        <v>0</v>
      </c>
      <c r="JO144" s="11">
        <v>0</v>
      </c>
      <c r="JP144" s="11">
        <v>58.461739999999999</v>
      </c>
      <c r="JQ144" s="11">
        <v>0</v>
      </c>
      <c r="JR144" s="11">
        <v>0</v>
      </c>
      <c r="JS144" s="11">
        <v>0</v>
      </c>
      <c r="JT144" s="11">
        <v>0</v>
      </c>
      <c r="JU144" s="11">
        <v>0</v>
      </c>
      <c r="JV144" s="11">
        <v>0</v>
      </c>
      <c r="JW144" s="11">
        <v>0</v>
      </c>
      <c r="JX144" s="11">
        <v>0</v>
      </c>
      <c r="JY144" s="11">
        <v>0</v>
      </c>
      <c r="JZ144" s="11">
        <v>0</v>
      </c>
      <c r="KA144" s="11">
        <v>0</v>
      </c>
      <c r="KB144" s="11">
        <v>0</v>
      </c>
      <c r="KC144" s="11">
        <v>0</v>
      </c>
      <c r="KD144" s="11">
        <v>0</v>
      </c>
      <c r="KE144" s="11">
        <v>0</v>
      </c>
      <c r="KF144" s="11">
        <v>0</v>
      </c>
      <c r="KG144" s="11">
        <v>0</v>
      </c>
      <c r="KH144" s="11">
        <v>0</v>
      </c>
      <c r="KI144" s="11">
        <v>0</v>
      </c>
      <c r="KJ144" s="11">
        <v>0</v>
      </c>
      <c r="KK144" s="11">
        <v>0</v>
      </c>
      <c r="KL144" s="11">
        <v>0</v>
      </c>
      <c r="KM144" s="11">
        <v>0</v>
      </c>
      <c r="KN144" s="11">
        <v>0</v>
      </c>
      <c r="KO144" s="11">
        <v>0</v>
      </c>
      <c r="KP144" s="11">
        <v>0</v>
      </c>
      <c r="KQ144" s="11">
        <v>0</v>
      </c>
      <c r="KR144" s="11">
        <v>0</v>
      </c>
      <c r="KS144" s="11">
        <v>0</v>
      </c>
      <c r="KT144" s="11">
        <v>0</v>
      </c>
      <c r="KU144" s="11">
        <v>0</v>
      </c>
      <c r="KV144" s="11">
        <v>0</v>
      </c>
      <c r="KW144" s="11">
        <v>0</v>
      </c>
      <c r="KX144" s="11">
        <v>0</v>
      </c>
      <c r="KY144" s="11">
        <v>0</v>
      </c>
      <c r="KZ144" s="11">
        <v>0</v>
      </c>
      <c r="LA144" s="11">
        <v>0</v>
      </c>
      <c r="LB144" s="11">
        <v>0</v>
      </c>
      <c r="LC144" s="11">
        <v>0</v>
      </c>
      <c r="LD144" s="11">
        <v>0.67824317327218064</v>
      </c>
      <c r="LE144" s="11">
        <v>0</v>
      </c>
      <c r="LF144" s="11">
        <v>0</v>
      </c>
      <c r="LG144" s="11">
        <v>0</v>
      </c>
      <c r="LH144" s="11">
        <v>0</v>
      </c>
      <c r="LI144" s="11">
        <v>0</v>
      </c>
      <c r="LJ144" s="11">
        <v>0</v>
      </c>
      <c r="LK144" s="11">
        <v>0</v>
      </c>
      <c r="LL144" s="11">
        <v>0</v>
      </c>
      <c r="LM144" s="11">
        <v>0</v>
      </c>
      <c r="LN144" s="11">
        <v>0.7097299802171162</v>
      </c>
      <c r="LO144" s="11">
        <v>0</v>
      </c>
      <c r="LP144" s="11">
        <v>0</v>
      </c>
      <c r="LQ144" s="11">
        <v>0</v>
      </c>
      <c r="LR144" s="11">
        <v>0</v>
      </c>
      <c r="LS144" s="11">
        <v>0</v>
      </c>
      <c r="LT144" s="11">
        <v>0</v>
      </c>
      <c r="LU144" s="11">
        <v>0</v>
      </c>
      <c r="LV144" s="11">
        <v>0</v>
      </c>
      <c r="LW144" s="11">
        <v>0</v>
      </c>
      <c r="LX144" s="11">
        <v>84.638410000000007</v>
      </c>
      <c r="LY144" s="11">
        <v>0</v>
      </c>
      <c r="LZ144" s="11">
        <v>0</v>
      </c>
      <c r="MA144" s="11">
        <v>0</v>
      </c>
      <c r="MB144" s="11">
        <v>56.306309999999996</v>
      </c>
      <c r="MC144" s="11">
        <v>0</v>
      </c>
      <c r="MD144" s="11">
        <v>0</v>
      </c>
      <c r="ME144" s="11">
        <v>0</v>
      </c>
      <c r="MF144" s="11">
        <v>0</v>
      </c>
      <c r="MG144" s="11">
        <v>0</v>
      </c>
      <c r="MH144" s="11">
        <v>0</v>
      </c>
      <c r="MI144" s="11">
        <v>0</v>
      </c>
      <c r="MJ144" s="11">
        <v>0</v>
      </c>
      <c r="MK144" s="11">
        <v>0</v>
      </c>
      <c r="ML144" s="11">
        <v>0</v>
      </c>
      <c r="MM144" s="11">
        <v>0</v>
      </c>
      <c r="MN144" s="11">
        <v>0</v>
      </c>
      <c r="MO144" s="11">
        <v>0</v>
      </c>
      <c r="MP144" s="11">
        <v>0</v>
      </c>
      <c r="MQ144" s="11">
        <v>0</v>
      </c>
      <c r="MR144" s="11">
        <v>130.09998925735951</v>
      </c>
      <c r="MS144" s="11">
        <v>0</v>
      </c>
      <c r="MT144" s="11">
        <v>0</v>
      </c>
      <c r="MU144" s="11">
        <v>0</v>
      </c>
      <c r="MV144" s="11">
        <v>0</v>
      </c>
      <c r="MW144" s="11">
        <v>0</v>
      </c>
      <c r="MX144" s="11">
        <v>0</v>
      </c>
      <c r="MY144" s="11">
        <v>0</v>
      </c>
      <c r="MZ144" s="11">
        <v>0</v>
      </c>
      <c r="NA144" s="11">
        <v>0</v>
      </c>
      <c r="NB144" s="11">
        <v>0</v>
      </c>
      <c r="NC144" s="11">
        <v>0</v>
      </c>
      <c r="ND144" s="11">
        <v>0</v>
      </c>
      <c r="NE144" s="11">
        <v>0</v>
      </c>
      <c r="NF144" s="11">
        <v>0</v>
      </c>
      <c r="NG144" s="11">
        <v>0</v>
      </c>
      <c r="NH144" s="11">
        <v>0</v>
      </c>
      <c r="NI144" s="11">
        <v>0</v>
      </c>
      <c r="NJ144" s="11">
        <v>0</v>
      </c>
      <c r="NK144" s="11">
        <v>6.4345247899696122E-7</v>
      </c>
      <c r="NL144" s="11">
        <v>0</v>
      </c>
      <c r="NM144" s="11">
        <v>0</v>
      </c>
      <c r="NN144" s="11">
        <v>0</v>
      </c>
      <c r="NO144" s="11">
        <v>0</v>
      </c>
      <c r="NP144" s="11">
        <v>0</v>
      </c>
      <c r="NQ144" s="11">
        <v>0</v>
      </c>
      <c r="NR144" s="11">
        <v>0</v>
      </c>
      <c r="NS144" s="11">
        <v>0</v>
      </c>
      <c r="NT144" s="11">
        <v>0</v>
      </c>
      <c r="NU144" s="11">
        <v>1.9937682758520803</v>
      </c>
      <c r="NV144" s="11">
        <v>0</v>
      </c>
      <c r="NW144" s="11">
        <v>0</v>
      </c>
      <c r="NX144" s="11">
        <v>0</v>
      </c>
      <c r="NY144" s="11">
        <v>0</v>
      </c>
      <c r="NZ144" s="11">
        <v>0</v>
      </c>
      <c r="OA144" s="11">
        <v>0</v>
      </c>
      <c r="OB144" s="11">
        <v>0</v>
      </c>
      <c r="OC144" s="11">
        <v>0</v>
      </c>
      <c r="OD144" s="11">
        <v>0</v>
      </c>
      <c r="OE144" s="11">
        <v>128.96383884118711</v>
      </c>
      <c r="OF144" s="11">
        <v>0</v>
      </c>
      <c r="OG144" s="11">
        <v>0</v>
      </c>
      <c r="OH144" s="11">
        <v>2613.0998795963928</v>
      </c>
      <c r="OI144" s="11">
        <v>0</v>
      </c>
      <c r="OJ144" s="11">
        <v>0</v>
      </c>
      <c r="OK144" s="11">
        <v>0</v>
      </c>
      <c r="OL144" s="11">
        <v>0</v>
      </c>
      <c r="OM144" s="11">
        <v>0</v>
      </c>
      <c r="ON144" s="11">
        <v>0</v>
      </c>
      <c r="OO144" s="11">
        <v>115.82482550577838</v>
      </c>
      <c r="OP144" s="11">
        <v>0</v>
      </c>
      <c r="OQ144" s="11">
        <v>0</v>
      </c>
      <c r="OR144" s="11">
        <v>1623.7765042829578</v>
      </c>
      <c r="OS144" s="11">
        <v>0</v>
      </c>
      <c r="OT144" s="11">
        <v>0</v>
      </c>
      <c r="OU144" s="11">
        <v>0</v>
      </c>
      <c r="OV144" s="11">
        <v>0</v>
      </c>
      <c r="OW144" s="11">
        <v>0</v>
      </c>
      <c r="OX144" s="11">
        <v>0</v>
      </c>
      <c r="OY144" s="11">
        <v>71.973379868665944</v>
      </c>
      <c r="OZ144" s="11">
        <v>0</v>
      </c>
      <c r="PA144" s="11">
        <v>0</v>
      </c>
      <c r="PB144" s="11">
        <v>1221.3928746165375</v>
      </c>
      <c r="PC144" s="11">
        <v>1.3790776211510152</v>
      </c>
      <c r="PD144" s="11">
        <v>0</v>
      </c>
      <c r="PE144" s="11">
        <v>0</v>
      </c>
      <c r="PF144" s="11">
        <v>0</v>
      </c>
      <c r="PG144" s="11">
        <v>0</v>
      </c>
      <c r="PH144" s="11">
        <v>0</v>
      </c>
      <c r="PI144" s="11">
        <v>9.9729457290998322</v>
      </c>
      <c r="PJ144" s="11">
        <v>0</v>
      </c>
      <c r="PK144" s="11">
        <v>0</v>
      </c>
      <c r="PL144" s="11">
        <v>224.76779876604863</v>
      </c>
      <c r="PM144" s="11">
        <v>0.25378586012379495</v>
      </c>
      <c r="PN144" s="11">
        <v>0</v>
      </c>
      <c r="PO144" s="11">
        <v>0</v>
      </c>
      <c r="PP144" s="11">
        <v>0</v>
      </c>
      <c r="PQ144" s="11">
        <v>0</v>
      </c>
      <c r="PR144" s="11">
        <v>0</v>
      </c>
      <c r="PS144" s="11">
        <v>1.8352792990108087</v>
      </c>
      <c r="PT144" s="11">
        <v>0</v>
      </c>
      <c r="PU144" s="11">
        <v>0</v>
      </c>
      <c r="PV144" s="11">
        <v>1106.0540575732102</v>
      </c>
      <c r="PW144" s="11">
        <v>0</v>
      </c>
      <c r="PX144" s="11">
        <v>0</v>
      </c>
      <c r="PY144" s="11">
        <v>0</v>
      </c>
      <c r="PZ144" s="11">
        <v>0</v>
      </c>
      <c r="QA144" s="11">
        <v>0</v>
      </c>
      <c r="QB144" s="11">
        <v>0</v>
      </c>
      <c r="QC144" s="11">
        <v>718.86013210051783</v>
      </c>
      <c r="QD144" s="11">
        <v>0</v>
      </c>
      <c r="QE144" s="11">
        <v>0</v>
      </c>
      <c r="QF144" s="11">
        <v>161.75540651676224</v>
      </c>
      <c r="QG144" s="11">
        <v>0</v>
      </c>
      <c r="QH144" s="11">
        <v>0</v>
      </c>
      <c r="QI144" s="11">
        <v>0</v>
      </c>
      <c r="QJ144" s="11">
        <v>0</v>
      </c>
      <c r="QK144" s="11">
        <v>0</v>
      </c>
      <c r="QL144" s="11">
        <v>0</v>
      </c>
      <c r="QM144" s="11">
        <v>105.13004504656961</v>
      </c>
      <c r="QN144" s="11">
        <v>0</v>
      </c>
      <c r="QO144" s="11">
        <v>0</v>
      </c>
      <c r="QP144" s="11">
        <v>870.77446157826057</v>
      </c>
      <c r="QQ144" s="11">
        <v>0</v>
      </c>
      <c r="QR144" s="11">
        <v>0</v>
      </c>
      <c r="QS144" s="11">
        <v>0</v>
      </c>
      <c r="QT144" s="11">
        <v>0</v>
      </c>
      <c r="QU144" s="11">
        <v>0</v>
      </c>
      <c r="QV144" s="11">
        <v>0</v>
      </c>
      <c r="QW144" s="11">
        <v>62.781626069289061</v>
      </c>
      <c r="QX144" s="11">
        <v>0</v>
      </c>
      <c r="QY144" s="11">
        <v>0</v>
      </c>
      <c r="QZ144" s="11">
        <v>24.878392212174852</v>
      </c>
      <c r="RA144" s="11">
        <v>0</v>
      </c>
      <c r="RB144" s="11">
        <v>0</v>
      </c>
      <c r="RC144" s="11">
        <v>0</v>
      </c>
      <c r="RD144" s="11">
        <v>0</v>
      </c>
      <c r="RE144" s="11">
        <v>0</v>
      </c>
      <c r="RF144" s="11">
        <v>0</v>
      </c>
      <c r="RG144" s="11">
        <v>1.7936974337062581</v>
      </c>
      <c r="RH144" s="11">
        <v>0</v>
      </c>
      <c r="RI144" s="11">
        <v>0</v>
      </c>
      <c r="RJ144" s="11">
        <v>0</v>
      </c>
      <c r="RK144" s="11">
        <v>0</v>
      </c>
      <c r="RL144" s="11">
        <v>0</v>
      </c>
      <c r="RM144" s="11">
        <v>0</v>
      </c>
      <c r="RN144" s="11">
        <v>0</v>
      </c>
      <c r="RO144" s="11">
        <v>0</v>
      </c>
      <c r="RP144" s="11">
        <v>0</v>
      </c>
      <c r="RQ144" s="11">
        <v>0</v>
      </c>
      <c r="RR144" s="11">
        <v>0</v>
      </c>
      <c r="RS144" s="11">
        <v>0</v>
      </c>
      <c r="RT144" s="11">
        <v>520.51518120840194</v>
      </c>
      <c r="RU144" s="11">
        <v>0</v>
      </c>
      <c r="RV144" s="11">
        <v>0</v>
      </c>
      <c r="RW144" s="11">
        <v>0</v>
      </c>
      <c r="RX144" s="11">
        <v>0</v>
      </c>
      <c r="RY144" s="11">
        <v>0</v>
      </c>
      <c r="RZ144" s="11">
        <v>0</v>
      </c>
      <c r="SA144" s="11">
        <v>106.0235217058961</v>
      </c>
      <c r="SB144" s="11">
        <v>0</v>
      </c>
      <c r="SC144" s="11">
        <v>0</v>
      </c>
      <c r="SD144" s="11">
        <v>589.21561305078785</v>
      </c>
      <c r="SE144" s="11">
        <v>0</v>
      </c>
      <c r="SF144" s="11">
        <v>0</v>
      </c>
      <c r="SG144" s="11">
        <v>0</v>
      </c>
      <c r="SH144" s="11">
        <v>28.15315</v>
      </c>
      <c r="SI144" s="11">
        <v>0</v>
      </c>
      <c r="SJ144" s="11">
        <v>0</v>
      </c>
      <c r="SK144" s="11">
        <v>91.863934217820912</v>
      </c>
      <c r="SL144" s="11">
        <v>0</v>
      </c>
      <c r="SM144" s="11">
        <v>0</v>
      </c>
      <c r="SN144" s="11">
        <v>0</v>
      </c>
      <c r="SO144" s="11">
        <v>0</v>
      </c>
      <c r="SP144" s="11">
        <v>0</v>
      </c>
      <c r="SQ144" s="11">
        <v>0</v>
      </c>
      <c r="SR144" s="11">
        <v>0</v>
      </c>
      <c r="SS144" s="11">
        <v>0</v>
      </c>
      <c r="ST144" s="11">
        <v>0</v>
      </c>
      <c r="SU144" s="11">
        <v>0</v>
      </c>
      <c r="SV144" s="11">
        <v>0</v>
      </c>
      <c r="SW144" s="11">
        <v>0</v>
      </c>
      <c r="SX144" s="11">
        <v>72.449821357032263</v>
      </c>
      <c r="SY144" s="11">
        <v>0</v>
      </c>
      <c r="SZ144" s="11">
        <v>0</v>
      </c>
      <c r="TA144" s="11">
        <v>0</v>
      </c>
      <c r="TB144" s="11">
        <v>0</v>
      </c>
      <c r="TC144" s="11">
        <v>0</v>
      </c>
      <c r="TD144" s="11">
        <v>0</v>
      </c>
      <c r="TE144" s="11">
        <v>0</v>
      </c>
      <c r="TF144" s="11">
        <v>0</v>
      </c>
      <c r="TG144" s="11">
        <v>0</v>
      </c>
      <c r="TH144" s="11">
        <v>63.034840151799209</v>
      </c>
      <c r="TI144" s="11">
        <v>0</v>
      </c>
      <c r="TJ144" s="11">
        <v>0</v>
      </c>
      <c r="TK144" s="11">
        <v>0</v>
      </c>
      <c r="TL144" s="11">
        <v>0</v>
      </c>
      <c r="TM144" s="11">
        <v>0</v>
      </c>
      <c r="TN144" s="11">
        <v>0</v>
      </c>
      <c r="TO144" s="11">
        <v>0</v>
      </c>
      <c r="TP144" s="11">
        <v>0</v>
      </c>
      <c r="TQ144" s="11">
        <v>0</v>
      </c>
      <c r="TR144" s="11">
        <v>0</v>
      </c>
      <c r="TS144" s="11">
        <v>0</v>
      </c>
      <c r="TT144" s="11">
        <v>0</v>
      </c>
      <c r="TU144" s="11">
        <v>0</v>
      </c>
      <c r="TV144" s="11">
        <v>0</v>
      </c>
      <c r="TW144" s="11">
        <v>0</v>
      </c>
      <c r="TX144" s="11">
        <v>0</v>
      </c>
      <c r="TY144" s="11">
        <v>0</v>
      </c>
      <c r="TZ144" s="11">
        <v>0</v>
      </c>
      <c r="UA144" s="11">
        <v>0</v>
      </c>
      <c r="UB144" s="11">
        <v>0</v>
      </c>
      <c r="UC144" s="11">
        <v>0</v>
      </c>
      <c r="UD144" s="11">
        <v>0</v>
      </c>
      <c r="UE144" s="11">
        <v>0</v>
      </c>
      <c r="UF144" s="11">
        <v>0</v>
      </c>
      <c r="UG144" s="11">
        <v>0</v>
      </c>
      <c r="UH144" s="11">
        <v>0</v>
      </c>
      <c r="UI144" s="11">
        <v>0</v>
      </c>
      <c r="UJ144" s="11">
        <v>0</v>
      </c>
      <c r="UK144" s="11">
        <v>0</v>
      </c>
      <c r="UL144" s="11">
        <v>0</v>
      </c>
      <c r="UM144" s="11">
        <v>0</v>
      </c>
      <c r="UN144" s="11">
        <v>0</v>
      </c>
      <c r="UO144" s="11">
        <v>0</v>
      </c>
      <c r="UP144" s="11">
        <v>0</v>
      </c>
      <c r="UQ144" s="11">
        <v>0</v>
      </c>
      <c r="UR144" s="11">
        <v>0</v>
      </c>
      <c r="US144" s="11">
        <v>0</v>
      </c>
      <c r="UT144" s="11">
        <v>0</v>
      </c>
      <c r="UU144" s="11">
        <v>0</v>
      </c>
      <c r="UV144" s="11">
        <v>0</v>
      </c>
      <c r="UW144" s="11">
        <v>0</v>
      </c>
      <c r="UX144" s="11">
        <v>0</v>
      </c>
      <c r="UY144" s="11">
        <v>0</v>
      </c>
      <c r="UZ144" s="11">
        <v>0</v>
      </c>
      <c r="VA144" s="11">
        <v>142</v>
      </c>
      <c r="VB144" s="11">
        <v>0</v>
      </c>
      <c r="VC144" s="11">
        <v>0</v>
      </c>
      <c r="VD144" s="11">
        <v>0</v>
      </c>
      <c r="VE144" s="11">
        <v>0</v>
      </c>
      <c r="VF144" s="11">
        <v>0</v>
      </c>
      <c r="VG144" s="11">
        <v>0</v>
      </c>
      <c r="VH144" s="11">
        <v>0</v>
      </c>
      <c r="VI144" s="11">
        <v>0</v>
      </c>
      <c r="VJ144" s="11">
        <v>0</v>
      </c>
      <c r="VK144" s="11">
        <v>0</v>
      </c>
      <c r="VL144" s="11">
        <v>0</v>
      </c>
      <c r="VM144" s="11">
        <v>0</v>
      </c>
      <c r="VN144" s="11">
        <v>0</v>
      </c>
      <c r="VO144" s="11">
        <v>0</v>
      </c>
      <c r="VP144" s="11">
        <v>0</v>
      </c>
      <c r="VQ144" s="11">
        <v>0</v>
      </c>
      <c r="VR144" s="11">
        <v>0</v>
      </c>
      <c r="VS144" s="11">
        <v>0</v>
      </c>
      <c r="VT144" s="11">
        <v>0</v>
      </c>
      <c r="VU144" s="11">
        <v>0</v>
      </c>
      <c r="VV144" s="11">
        <v>0</v>
      </c>
      <c r="VW144" s="11">
        <v>0</v>
      </c>
      <c r="VX144" s="11">
        <v>0</v>
      </c>
      <c r="VY144" s="11">
        <v>0</v>
      </c>
      <c r="VZ144" s="11">
        <v>0</v>
      </c>
      <c r="WA144" s="11">
        <v>0</v>
      </c>
      <c r="WB144" s="11">
        <v>0</v>
      </c>
      <c r="WC144" s="11">
        <v>0</v>
      </c>
      <c r="WD144" s="11">
        <v>0</v>
      </c>
      <c r="WE144" s="11">
        <v>0</v>
      </c>
      <c r="WF144" s="11">
        <v>0</v>
      </c>
      <c r="WG144" s="11">
        <v>0</v>
      </c>
      <c r="WH144" s="11">
        <v>0</v>
      </c>
      <c r="WI144" s="11">
        <v>0</v>
      </c>
      <c r="WJ144" s="11">
        <v>0</v>
      </c>
      <c r="WK144" s="11">
        <v>0</v>
      </c>
      <c r="WL144" s="11">
        <v>0</v>
      </c>
      <c r="WM144" s="11">
        <v>0</v>
      </c>
      <c r="WN144" s="11">
        <v>0</v>
      </c>
      <c r="WO144" s="11">
        <v>0</v>
      </c>
      <c r="WP144" s="11">
        <v>0</v>
      </c>
      <c r="WQ144" s="11">
        <v>0</v>
      </c>
      <c r="WR144" s="11">
        <v>0</v>
      </c>
      <c r="WS144" s="11">
        <v>0</v>
      </c>
      <c r="WT144" s="11">
        <v>68.043035939966757</v>
      </c>
      <c r="WU144" s="11">
        <v>69.183330259671777</v>
      </c>
      <c r="WV144" s="11">
        <v>0</v>
      </c>
      <c r="WW144" s="11">
        <v>0</v>
      </c>
      <c r="WX144" s="11">
        <v>0</v>
      </c>
      <c r="WY144" s="11">
        <v>0</v>
      </c>
      <c r="WZ144" s="11">
        <v>0</v>
      </c>
      <c r="XA144" s="11">
        <v>445.89184158656934</v>
      </c>
      <c r="XB144" s="11">
        <v>0</v>
      </c>
      <c r="XC144" s="11">
        <v>0</v>
      </c>
      <c r="XD144" s="11">
        <v>125.40907231825463</v>
      </c>
      <c r="XE144" s="11">
        <v>127.51073122909675</v>
      </c>
      <c r="XF144" s="11">
        <v>0</v>
      </c>
      <c r="XG144" s="11">
        <v>0</v>
      </c>
      <c r="XH144" s="11">
        <v>0</v>
      </c>
      <c r="XI144" s="11">
        <v>0</v>
      </c>
      <c r="XJ144" s="11">
        <v>0</v>
      </c>
      <c r="XK144" s="11">
        <v>821.81639068818322</v>
      </c>
      <c r="XL144" s="11">
        <v>0</v>
      </c>
      <c r="XM144" s="11">
        <v>0</v>
      </c>
      <c r="XN144" s="11">
        <v>417.66728999999987</v>
      </c>
      <c r="XO144" s="11">
        <v>-16.312219999999996</v>
      </c>
      <c r="XP144" s="11">
        <v>401.35506999999984</v>
      </c>
    </row>
    <row r="145" spans="1:640">
      <c r="A145" s="6">
        <v>634</v>
      </c>
      <c r="B145" s="3" t="s">
        <v>262</v>
      </c>
      <c r="C145" s="8">
        <f t="shared" si="25"/>
        <v>23875.43574930447</v>
      </c>
      <c r="D145" s="8">
        <f t="shared" si="26"/>
        <v>16272.396335435687</v>
      </c>
      <c r="E145" s="60">
        <f t="shared" si="27"/>
        <v>40147.832084740156</v>
      </c>
      <c r="F145" s="9">
        <f t="shared" si="28"/>
        <v>24663.588299353039</v>
      </c>
      <c r="G145" s="9">
        <f t="shared" si="29"/>
        <v>114715.86511028017</v>
      </c>
      <c r="H145" s="9">
        <f t="shared" si="30"/>
        <v>139379.45340963319</v>
      </c>
      <c r="I145" s="10">
        <f t="shared" si="31"/>
        <v>48539.024048657506</v>
      </c>
      <c r="J145" s="10">
        <f t="shared" si="32"/>
        <v>130988.26144571585</v>
      </c>
      <c r="K145" s="10">
        <f t="shared" si="33"/>
        <v>179527.28549437335</v>
      </c>
      <c r="L145" s="57">
        <v>5757.9921512548935</v>
      </c>
      <c r="M145" s="57">
        <v>17999.595049114432</v>
      </c>
      <c r="N145" s="57">
        <v>117.84854893514361</v>
      </c>
      <c r="O145" s="57">
        <v>0</v>
      </c>
      <c r="P145" s="57">
        <v>0</v>
      </c>
      <c r="Q145" s="57">
        <v>500</v>
      </c>
      <c r="R145" s="57">
        <v>2622.5506605149508</v>
      </c>
      <c r="S145" s="57">
        <v>13149.845674920736</v>
      </c>
      <c r="T145" s="57">
        <v>0</v>
      </c>
      <c r="U145" s="58">
        <v>2114.5000914496195</v>
      </c>
      <c r="V145" s="58">
        <v>22545.721225347763</v>
      </c>
      <c r="W145" s="58">
        <v>3.3669825556553508</v>
      </c>
      <c r="X145" s="58">
        <v>2999.9850000000001</v>
      </c>
      <c r="Y145" s="58">
        <v>0</v>
      </c>
      <c r="Z145" s="58">
        <v>0</v>
      </c>
      <c r="AA145" s="58">
        <v>381.93876887625822</v>
      </c>
      <c r="AB145" s="58">
        <v>110344.19836140392</v>
      </c>
      <c r="AC145" s="58">
        <v>989.74297999999999</v>
      </c>
      <c r="AD145" s="59">
        <f t="shared" si="24"/>
        <v>7872.492242704513</v>
      </c>
      <c r="AE145" s="59">
        <f t="shared" si="24"/>
        <v>40545.316274462195</v>
      </c>
      <c r="AF145" s="59">
        <f t="shared" si="24"/>
        <v>121.21553149079897</v>
      </c>
      <c r="AG145" s="59">
        <f t="shared" si="23"/>
        <v>2999.9850000000001</v>
      </c>
      <c r="AH145" s="59">
        <f t="shared" si="23"/>
        <v>0</v>
      </c>
      <c r="AI145" s="59">
        <f t="shared" si="23"/>
        <v>500</v>
      </c>
      <c r="AJ145" s="59">
        <f t="shared" si="23"/>
        <v>3004.4894293912089</v>
      </c>
      <c r="AK145" s="59">
        <f t="shared" si="23"/>
        <v>123494.04403632466</v>
      </c>
      <c r="AL145" s="59">
        <f t="shared" si="23"/>
        <v>989.74297999999999</v>
      </c>
      <c r="AM145" s="11">
        <v>0</v>
      </c>
      <c r="AN145" s="11">
        <v>14918.645226646078</v>
      </c>
      <c r="AO145" s="11">
        <v>0</v>
      </c>
      <c r="AP145" s="11">
        <v>0</v>
      </c>
      <c r="AQ145" s="11">
        <v>0</v>
      </c>
      <c r="AR145" s="11">
        <v>0</v>
      </c>
      <c r="AS145" s="11">
        <v>21.656278377130114</v>
      </c>
      <c r="AT145" s="11">
        <v>0</v>
      </c>
      <c r="AU145" s="11">
        <v>0</v>
      </c>
      <c r="AV145" s="11">
        <v>0</v>
      </c>
      <c r="AW145" s="11">
        <v>0</v>
      </c>
      <c r="AX145" s="11">
        <v>1081.3547733539197</v>
      </c>
      <c r="AY145" s="11">
        <v>0</v>
      </c>
      <c r="AZ145" s="11">
        <v>0</v>
      </c>
      <c r="BA145" s="11">
        <v>0</v>
      </c>
      <c r="BB145" s="11">
        <v>0</v>
      </c>
      <c r="BC145" s="11">
        <v>1.5697216228698838</v>
      </c>
      <c r="BD145" s="11">
        <v>0</v>
      </c>
      <c r="BE145" s="11">
        <v>0</v>
      </c>
      <c r="BF145" s="11">
        <v>0</v>
      </c>
      <c r="BG145" s="11">
        <v>0</v>
      </c>
      <c r="BH145" s="11">
        <v>19.566260371041469</v>
      </c>
      <c r="BI145" s="11">
        <v>0</v>
      </c>
      <c r="BJ145" s="11">
        <v>0</v>
      </c>
      <c r="BK145" s="11">
        <v>0</v>
      </c>
      <c r="BL145" s="11">
        <v>0</v>
      </c>
      <c r="BM145" s="11">
        <v>0</v>
      </c>
      <c r="BN145" s="11">
        <v>0</v>
      </c>
      <c r="BO145" s="11">
        <v>0</v>
      </c>
      <c r="BP145" s="11">
        <v>0</v>
      </c>
      <c r="BQ145" s="11">
        <v>0</v>
      </c>
      <c r="BR145" s="11">
        <v>10.393739628958528</v>
      </c>
      <c r="BS145" s="11">
        <v>0</v>
      </c>
      <c r="BT145" s="11">
        <v>0</v>
      </c>
      <c r="BU145" s="11">
        <v>0</v>
      </c>
      <c r="BV145" s="11">
        <v>0</v>
      </c>
      <c r="BW145" s="11">
        <v>0</v>
      </c>
      <c r="BX145" s="11">
        <v>0</v>
      </c>
      <c r="BY145" s="11">
        <v>0</v>
      </c>
      <c r="BZ145" s="11">
        <v>0</v>
      </c>
      <c r="CA145" s="11">
        <v>0</v>
      </c>
      <c r="CB145" s="11">
        <v>177.3152937608892</v>
      </c>
      <c r="CC145" s="11">
        <v>0</v>
      </c>
      <c r="CD145" s="11">
        <v>0</v>
      </c>
      <c r="CE145" s="11">
        <v>0</v>
      </c>
      <c r="CF145" s="11">
        <v>0</v>
      </c>
      <c r="CG145" s="11">
        <v>0</v>
      </c>
      <c r="CH145" s="11">
        <v>90.278188795345301</v>
      </c>
      <c r="CI145" s="11">
        <v>0</v>
      </c>
      <c r="CJ145" s="11">
        <v>0</v>
      </c>
      <c r="CK145" s="11">
        <v>0</v>
      </c>
      <c r="CL145" s="11">
        <v>190.30270623911079</v>
      </c>
      <c r="CM145" s="11">
        <v>0</v>
      </c>
      <c r="CN145" s="11">
        <v>0</v>
      </c>
      <c r="CO145" s="11">
        <v>0</v>
      </c>
      <c r="CP145" s="11">
        <v>0</v>
      </c>
      <c r="CQ145" s="11">
        <v>0</v>
      </c>
      <c r="CR145" s="11">
        <v>96.890591204654697</v>
      </c>
      <c r="CS145" s="11">
        <v>0</v>
      </c>
      <c r="CT145" s="11">
        <v>0</v>
      </c>
      <c r="CU145" s="11">
        <v>0</v>
      </c>
      <c r="CV145" s="11">
        <v>0</v>
      </c>
      <c r="CW145" s="11">
        <v>0</v>
      </c>
      <c r="CX145" s="11">
        <v>0</v>
      </c>
      <c r="CY145" s="11">
        <v>0</v>
      </c>
      <c r="CZ145" s="11">
        <v>0</v>
      </c>
      <c r="DA145" s="11">
        <v>0</v>
      </c>
      <c r="DB145" s="11">
        <v>2860.75210684284</v>
      </c>
      <c r="DC145" s="11">
        <v>0</v>
      </c>
      <c r="DD145" s="11">
        <v>0</v>
      </c>
      <c r="DE145" s="11">
        <v>0</v>
      </c>
      <c r="DF145" s="11">
        <v>0</v>
      </c>
      <c r="DG145" s="11">
        <v>0</v>
      </c>
      <c r="DH145" s="11">
        <v>0</v>
      </c>
      <c r="DI145" s="11">
        <v>0</v>
      </c>
      <c r="DJ145" s="11">
        <v>0</v>
      </c>
      <c r="DK145" s="11">
        <v>0</v>
      </c>
      <c r="DL145" s="11">
        <v>87139.247893157153</v>
      </c>
      <c r="DM145" s="11">
        <v>0</v>
      </c>
      <c r="DN145" s="11">
        <v>0</v>
      </c>
      <c r="DO145" s="11">
        <v>0</v>
      </c>
      <c r="DP145" s="11">
        <v>0</v>
      </c>
      <c r="DQ145" s="11">
        <v>0</v>
      </c>
      <c r="DR145" s="11">
        <v>0</v>
      </c>
      <c r="DS145" s="11">
        <v>0</v>
      </c>
      <c r="DT145" s="11">
        <v>0</v>
      </c>
      <c r="DU145" s="11">
        <v>0</v>
      </c>
      <c r="DV145" s="11">
        <v>0</v>
      </c>
      <c r="DW145" s="11">
        <v>0</v>
      </c>
      <c r="DX145" s="11">
        <v>0</v>
      </c>
      <c r="DY145" s="11">
        <v>0</v>
      </c>
      <c r="DZ145" s="11">
        <v>0</v>
      </c>
      <c r="EA145" s="11">
        <v>0</v>
      </c>
      <c r="EB145" s="11">
        <v>0</v>
      </c>
      <c r="EC145" s="11">
        <v>0</v>
      </c>
      <c r="ED145" s="11">
        <v>0</v>
      </c>
      <c r="EE145" s="11">
        <v>0</v>
      </c>
      <c r="EF145" s="11">
        <v>0</v>
      </c>
      <c r="EG145" s="11">
        <v>0</v>
      </c>
      <c r="EH145" s="11">
        <v>0</v>
      </c>
      <c r="EI145" s="11">
        <v>0</v>
      </c>
      <c r="EJ145" s="11">
        <v>0</v>
      </c>
      <c r="EK145" s="11">
        <v>0</v>
      </c>
      <c r="EL145" s="11">
        <v>0</v>
      </c>
      <c r="EM145" s="11">
        <v>0</v>
      </c>
      <c r="EN145" s="11">
        <v>0</v>
      </c>
      <c r="EO145" s="11">
        <v>0</v>
      </c>
      <c r="EP145" s="11">
        <v>0</v>
      </c>
      <c r="EQ145" s="11">
        <v>0</v>
      </c>
      <c r="ER145" s="11">
        <v>0</v>
      </c>
      <c r="ES145" s="11">
        <v>0</v>
      </c>
      <c r="ET145" s="11">
        <v>0</v>
      </c>
      <c r="EU145" s="11">
        <v>0</v>
      </c>
      <c r="EV145" s="11">
        <v>0</v>
      </c>
      <c r="EW145" s="11">
        <v>0</v>
      </c>
      <c r="EX145" s="11">
        <v>0</v>
      </c>
      <c r="EY145" s="11">
        <v>0</v>
      </c>
      <c r="EZ145" s="11">
        <v>0</v>
      </c>
      <c r="FA145" s="11">
        <v>0</v>
      </c>
      <c r="FB145" s="11">
        <v>0</v>
      </c>
      <c r="FC145" s="11">
        <v>0</v>
      </c>
      <c r="FD145" s="11">
        <v>8000</v>
      </c>
      <c r="FE145" s="11">
        <v>0</v>
      </c>
      <c r="FF145" s="11">
        <v>0</v>
      </c>
      <c r="FG145" s="11">
        <v>0</v>
      </c>
      <c r="FH145" s="11">
        <v>0</v>
      </c>
      <c r="FI145" s="11">
        <v>0</v>
      </c>
      <c r="FJ145" s="11">
        <v>0</v>
      </c>
      <c r="FK145" s="11">
        <v>989.74297999999999</v>
      </c>
      <c r="FL145" s="11">
        <v>0</v>
      </c>
      <c r="FM145" s="11">
        <v>0</v>
      </c>
      <c r="FN145" s="11">
        <v>0</v>
      </c>
      <c r="FO145" s="11">
        <v>0</v>
      </c>
      <c r="FP145" s="11">
        <v>0</v>
      </c>
      <c r="FQ145" s="11">
        <v>0</v>
      </c>
      <c r="FR145" s="11">
        <v>500</v>
      </c>
      <c r="FS145" s="11">
        <v>0</v>
      </c>
      <c r="FT145" s="11">
        <v>0</v>
      </c>
      <c r="FU145" s="11">
        <v>0</v>
      </c>
      <c r="FV145" s="11">
        <v>0</v>
      </c>
      <c r="FW145" s="11">
        <v>0</v>
      </c>
      <c r="FX145" s="11">
        <v>0</v>
      </c>
      <c r="FY145" s="11">
        <v>0</v>
      </c>
      <c r="FZ145" s="11">
        <v>0</v>
      </c>
      <c r="GA145" s="11">
        <v>0</v>
      </c>
      <c r="GB145" s="11">
        <v>0</v>
      </c>
      <c r="GC145" s="11">
        <v>0</v>
      </c>
      <c r="GD145" s="11">
        <v>380.99</v>
      </c>
      <c r="GE145" s="11">
        <v>0</v>
      </c>
      <c r="GF145" s="11">
        <v>0</v>
      </c>
      <c r="GG145" s="11">
        <v>0</v>
      </c>
      <c r="GH145" s="11">
        <v>0</v>
      </c>
      <c r="GI145" s="11">
        <v>0</v>
      </c>
      <c r="GJ145" s="11">
        <v>0</v>
      </c>
      <c r="GK145" s="11">
        <v>0</v>
      </c>
      <c r="GL145" s="11">
        <v>0</v>
      </c>
      <c r="GM145" s="11">
        <v>0</v>
      </c>
      <c r="GN145" s="11">
        <v>0</v>
      </c>
      <c r="GO145" s="11">
        <v>0</v>
      </c>
      <c r="GP145" s="11">
        <v>0</v>
      </c>
      <c r="GQ145" s="11">
        <v>143.85300000000001</v>
      </c>
      <c r="GR145" s="11">
        <v>0</v>
      </c>
      <c r="GS145" s="11">
        <v>0</v>
      </c>
      <c r="GT145" s="11">
        <v>0</v>
      </c>
      <c r="GU145" s="11">
        <v>0</v>
      </c>
      <c r="GV145" s="11">
        <v>0</v>
      </c>
      <c r="GW145" s="11">
        <v>0</v>
      </c>
      <c r="GX145" s="11">
        <v>955.89700000000005</v>
      </c>
      <c r="GY145" s="11">
        <v>0</v>
      </c>
      <c r="GZ145" s="11">
        <v>0</v>
      </c>
      <c r="HA145" s="11">
        <v>0</v>
      </c>
      <c r="HB145" s="11">
        <v>0</v>
      </c>
      <c r="HC145" s="11">
        <v>0</v>
      </c>
      <c r="HD145" s="11">
        <v>0</v>
      </c>
      <c r="HE145" s="11">
        <v>0</v>
      </c>
      <c r="HF145" s="11">
        <v>0</v>
      </c>
      <c r="HG145" s="11">
        <v>0</v>
      </c>
      <c r="HH145" s="11">
        <v>-1098.2982461205706</v>
      </c>
      <c r="HI145" s="11">
        <v>0</v>
      </c>
      <c r="HJ145" s="11">
        <v>0</v>
      </c>
      <c r="HK145" s="11">
        <v>0</v>
      </c>
      <c r="HL145" s="11">
        <v>0</v>
      </c>
      <c r="HM145" s="11">
        <v>0</v>
      </c>
      <c r="HN145" s="11">
        <v>0</v>
      </c>
      <c r="HO145" s="11">
        <v>0</v>
      </c>
      <c r="HP145" s="11">
        <v>0</v>
      </c>
      <c r="HQ145" s="11">
        <v>0</v>
      </c>
      <c r="HR145" s="11">
        <v>-127.76098092197181</v>
      </c>
      <c r="HS145" s="11">
        <v>0</v>
      </c>
      <c r="HT145" s="11">
        <v>0</v>
      </c>
      <c r="HU145" s="11">
        <v>0</v>
      </c>
      <c r="HV145" s="11">
        <v>0</v>
      </c>
      <c r="HW145" s="11">
        <v>0</v>
      </c>
      <c r="HX145" s="11">
        <v>0</v>
      </c>
      <c r="HY145" s="11">
        <v>0</v>
      </c>
      <c r="HZ145" s="11">
        <v>0</v>
      </c>
      <c r="IA145" s="11">
        <v>0</v>
      </c>
      <c r="IB145" s="11">
        <v>93.131</v>
      </c>
      <c r="IC145" s="11">
        <v>0</v>
      </c>
      <c r="ID145" s="11">
        <v>0</v>
      </c>
      <c r="IE145" s="11">
        <v>0</v>
      </c>
      <c r="IF145" s="11">
        <v>10000</v>
      </c>
      <c r="IG145" s="11">
        <v>0</v>
      </c>
      <c r="IH145" s="11">
        <v>0</v>
      </c>
      <c r="II145" s="11">
        <v>0</v>
      </c>
      <c r="IJ145" s="11">
        <v>0</v>
      </c>
      <c r="IK145" s="11">
        <v>0</v>
      </c>
      <c r="IL145" s="11">
        <v>2800</v>
      </c>
      <c r="IM145" s="11">
        <v>0</v>
      </c>
      <c r="IN145" s="11">
        <v>0</v>
      </c>
      <c r="IO145" s="11">
        <v>0</v>
      </c>
      <c r="IP145" s="11">
        <v>0</v>
      </c>
      <c r="IQ145" s="11">
        <v>0</v>
      </c>
      <c r="IR145" s="11">
        <v>1990.9740400000001</v>
      </c>
      <c r="IS145" s="11">
        <v>0</v>
      </c>
      <c r="IT145" s="11">
        <v>0</v>
      </c>
      <c r="IU145" s="11">
        <v>0</v>
      </c>
      <c r="IV145" s="11">
        <v>18203.020700000001</v>
      </c>
      <c r="IW145" s="11">
        <v>0</v>
      </c>
      <c r="IX145" s="11">
        <v>0</v>
      </c>
      <c r="IY145" s="11">
        <v>0</v>
      </c>
      <c r="IZ145" s="11">
        <v>0</v>
      </c>
      <c r="JA145" s="11">
        <v>0</v>
      </c>
      <c r="JB145" s="11">
        <v>0</v>
      </c>
      <c r="JC145" s="11">
        <v>0</v>
      </c>
      <c r="JD145" s="11">
        <v>0</v>
      </c>
      <c r="JE145" s="11">
        <v>0</v>
      </c>
      <c r="JF145" s="11">
        <v>0</v>
      </c>
      <c r="JG145" s="11">
        <v>0</v>
      </c>
      <c r="JH145" s="11">
        <v>0</v>
      </c>
      <c r="JI145" s="11">
        <v>0</v>
      </c>
      <c r="JJ145" s="11">
        <v>0</v>
      </c>
      <c r="JK145" s="11">
        <v>0</v>
      </c>
      <c r="JL145" s="11">
        <v>0</v>
      </c>
      <c r="JM145" s="11">
        <v>0</v>
      </c>
      <c r="JN145" s="11">
        <v>0</v>
      </c>
      <c r="JO145" s="11">
        <v>0</v>
      </c>
      <c r="JP145" s="11">
        <v>0</v>
      </c>
      <c r="JQ145" s="11">
        <v>0</v>
      </c>
      <c r="JR145" s="11">
        <v>0</v>
      </c>
      <c r="JS145" s="11">
        <v>0</v>
      </c>
      <c r="JT145" s="11">
        <v>0</v>
      </c>
      <c r="JU145" s="11">
        <v>0</v>
      </c>
      <c r="JV145" s="11">
        <v>0</v>
      </c>
      <c r="JW145" s="11">
        <v>0</v>
      </c>
      <c r="JX145" s="11">
        <v>0</v>
      </c>
      <c r="JY145" s="11">
        <v>0</v>
      </c>
      <c r="JZ145" s="11">
        <v>0</v>
      </c>
      <c r="KA145" s="11">
        <v>0</v>
      </c>
      <c r="KB145" s="11">
        <v>0</v>
      </c>
      <c r="KC145" s="11">
        <v>0</v>
      </c>
      <c r="KD145" s="11">
        <v>0</v>
      </c>
      <c r="KE145" s="11">
        <v>0</v>
      </c>
      <c r="KF145" s="11">
        <v>0</v>
      </c>
      <c r="KG145" s="11">
        <v>0</v>
      </c>
      <c r="KH145" s="11">
        <v>0</v>
      </c>
      <c r="KI145" s="11">
        <v>0</v>
      </c>
      <c r="KJ145" s="11">
        <v>0</v>
      </c>
      <c r="KK145" s="11">
        <v>0</v>
      </c>
      <c r="KL145" s="11">
        <v>0</v>
      </c>
      <c r="KM145" s="11">
        <v>0</v>
      </c>
      <c r="KN145" s="11">
        <v>0</v>
      </c>
      <c r="KO145" s="11">
        <v>0</v>
      </c>
      <c r="KP145" s="11">
        <v>0</v>
      </c>
      <c r="KQ145" s="11">
        <v>0</v>
      </c>
      <c r="KR145" s="11">
        <v>0</v>
      </c>
      <c r="KS145" s="11">
        <v>0</v>
      </c>
      <c r="KT145" s="11">
        <v>32.4</v>
      </c>
      <c r="KU145" s="11">
        <v>0</v>
      </c>
      <c r="KV145" s="11">
        <v>0</v>
      </c>
      <c r="KW145" s="11">
        <v>0</v>
      </c>
      <c r="KX145" s="11">
        <v>0</v>
      </c>
      <c r="KY145" s="11">
        <v>0</v>
      </c>
      <c r="KZ145" s="11">
        <v>0</v>
      </c>
      <c r="LA145" s="11">
        <v>0</v>
      </c>
      <c r="LB145" s="11">
        <v>0</v>
      </c>
      <c r="LC145" s="11">
        <v>0</v>
      </c>
      <c r="LD145" s="11">
        <v>2.2350018640868493E-2</v>
      </c>
      <c r="LE145" s="11">
        <v>0</v>
      </c>
      <c r="LF145" s="11">
        <v>0</v>
      </c>
      <c r="LG145" s="11">
        <v>0</v>
      </c>
      <c r="LH145" s="11">
        <v>0</v>
      </c>
      <c r="LI145" s="11">
        <v>0</v>
      </c>
      <c r="LJ145" s="11">
        <v>0</v>
      </c>
      <c r="LK145" s="11">
        <v>0</v>
      </c>
      <c r="LL145" s="11">
        <v>0</v>
      </c>
      <c r="LM145" s="11">
        <v>0</v>
      </c>
      <c r="LN145" s="11">
        <v>2.3387597417762911E-2</v>
      </c>
      <c r="LO145" s="11">
        <v>0</v>
      </c>
      <c r="LP145" s="11">
        <v>0</v>
      </c>
      <c r="LQ145" s="11">
        <v>0</v>
      </c>
      <c r="LR145" s="11">
        <v>0</v>
      </c>
      <c r="LS145" s="11">
        <v>0</v>
      </c>
      <c r="LT145" s="11">
        <v>0</v>
      </c>
      <c r="LU145" s="11">
        <v>0</v>
      </c>
      <c r="LV145" s="11">
        <v>0</v>
      </c>
      <c r="LW145" s="11">
        <v>0</v>
      </c>
      <c r="LX145" s="11">
        <v>-0.16490000000000002</v>
      </c>
      <c r="LY145" s="11">
        <v>0</v>
      </c>
      <c r="LZ145" s="11">
        <v>0</v>
      </c>
      <c r="MA145" s="11">
        <v>0</v>
      </c>
      <c r="MB145" s="11">
        <v>0</v>
      </c>
      <c r="MC145" s="11">
        <v>0</v>
      </c>
      <c r="MD145" s="11">
        <v>0</v>
      </c>
      <c r="ME145" s="11">
        <v>0</v>
      </c>
      <c r="MF145" s="11">
        <v>0</v>
      </c>
      <c r="MG145" s="11">
        <v>0</v>
      </c>
      <c r="MH145" s="11">
        <v>0</v>
      </c>
      <c r="MI145" s="11">
        <v>0</v>
      </c>
      <c r="MJ145" s="11">
        <v>0</v>
      </c>
      <c r="MK145" s="11">
        <v>0</v>
      </c>
      <c r="ML145" s="11">
        <v>0</v>
      </c>
      <c r="MM145" s="11">
        <v>0</v>
      </c>
      <c r="MN145" s="11">
        <v>0</v>
      </c>
      <c r="MO145" s="11">
        <v>0</v>
      </c>
      <c r="MP145" s="11">
        <v>0</v>
      </c>
      <c r="MQ145" s="11">
        <v>0</v>
      </c>
      <c r="MR145" s="11">
        <v>8261.8254767589933</v>
      </c>
      <c r="MS145" s="11">
        <v>0</v>
      </c>
      <c r="MT145" s="11">
        <v>0</v>
      </c>
      <c r="MU145" s="11">
        <v>0</v>
      </c>
      <c r="MV145" s="11">
        <v>0</v>
      </c>
      <c r="MW145" s="11">
        <v>0</v>
      </c>
      <c r="MX145" s="11">
        <v>0</v>
      </c>
      <c r="MY145" s="11">
        <v>0</v>
      </c>
      <c r="MZ145" s="11">
        <v>0</v>
      </c>
      <c r="NA145" s="11">
        <v>0</v>
      </c>
      <c r="NB145" s="11">
        <v>0</v>
      </c>
      <c r="NC145" s="11">
        <v>0</v>
      </c>
      <c r="ND145" s="11">
        <v>0</v>
      </c>
      <c r="NE145" s="11">
        <v>0</v>
      </c>
      <c r="NF145" s="11">
        <v>0</v>
      </c>
      <c r="NG145" s="11">
        <v>0</v>
      </c>
      <c r="NH145" s="11">
        <v>0</v>
      </c>
      <c r="NI145" s="11">
        <v>0</v>
      </c>
      <c r="NJ145" s="11">
        <v>0</v>
      </c>
      <c r="NK145" s="11">
        <v>0</v>
      </c>
      <c r="NL145" s="11">
        <v>0</v>
      </c>
      <c r="NM145" s="11">
        <v>0</v>
      </c>
      <c r="NN145" s="11">
        <v>0</v>
      </c>
      <c r="NO145" s="11">
        <v>0</v>
      </c>
      <c r="NP145" s="11">
        <v>0</v>
      </c>
      <c r="NQ145" s="11">
        <v>0</v>
      </c>
      <c r="NR145" s="11">
        <v>0</v>
      </c>
      <c r="NS145" s="11">
        <v>0</v>
      </c>
      <c r="NT145" s="11">
        <v>0</v>
      </c>
      <c r="NU145" s="11">
        <v>2.5255143773253344E-2</v>
      </c>
      <c r="NV145" s="11">
        <v>0</v>
      </c>
      <c r="NW145" s="11">
        <v>0</v>
      </c>
      <c r="NX145" s="11">
        <v>0</v>
      </c>
      <c r="NY145" s="11">
        <v>0</v>
      </c>
      <c r="NZ145" s="11">
        <v>0</v>
      </c>
      <c r="OA145" s="11">
        <v>0</v>
      </c>
      <c r="OB145" s="11">
        <v>0</v>
      </c>
      <c r="OC145" s="11">
        <v>0</v>
      </c>
      <c r="OD145" s="11">
        <v>0</v>
      </c>
      <c r="OE145" s="11">
        <v>1011.1564770095786</v>
      </c>
      <c r="OF145" s="11">
        <v>0</v>
      </c>
      <c r="OG145" s="11">
        <v>0</v>
      </c>
      <c r="OH145" s="11">
        <v>2105.4118626911695</v>
      </c>
      <c r="OI145" s="11">
        <v>0</v>
      </c>
      <c r="OJ145" s="11">
        <v>0</v>
      </c>
      <c r="OK145" s="11">
        <v>0</v>
      </c>
      <c r="OL145" s="11">
        <v>0</v>
      </c>
      <c r="OM145" s="11">
        <v>0</v>
      </c>
      <c r="ON145" s="11">
        <v>0</v>
      </c>
      <c r="OO145" s="11">
        <v>87.94154236102105</v>
      </c>
      <c r="OP145" s="11">
        <v>0</v>
      </c>
      <c r="OQ145" s="11">
        <v>0</v>
      </c>
      <c r="OR145" s="11">
        <v>1308.2999012669115</v>
      </c>
      <c r="OS145" s="11">
        <v>0</v>
      </c>
      <c r="OT145" s="11">
        <v>0</v>
      </c>
      <c r="OU145" s="11">
        <v>0</v>
      </c>
      <c r="OV145" s="11">
        <v>0</v>
      </c>
      <c r="OW145" s="11">
        <v>0</v>
      </c>
      <c r="OX145" s="11">
        <v>0</v>
      </c>
      <c r="OY145" s="11">
        <v>54.646747853467531</v>
      </c>
      <c r="OZ145" s="11">
        <v>0</v>
      </c>
      <c r="PA145" s="11">
        <v>0</v>
      </c>
      <c r="PB145" s="11">
        <v>984.09368257914196</v>
      </c>
      <c r="PC145" s="11">
        <v>1.1111425406093796</v>
      </c>
      <c r="PD145" s="11">
        <v>0</v>
      </c>
      <c r="PE145" s="11">
        <v>0</v>
      </c>
      <c r="PF145" s="11">
        <v>0</v>
      </c>
      <c r="PG145" s="11">
        <v>0</v>
      </c>
      <c r="PH145" s="11">
        <v>0</v>
      </c>
      <c r="PI145" s="11">
        <v>21.95015635874778</v>
      </c>
      <c r="PJ145" s="11">
        <v>0</v>
      </c>
      <c r="PK145" s="11">
        <v>0</v>
      </c>
      <c r="PL145" s="11">
        <v>181.09862551992771</v>
      </c>
      <c r="PM145" s="11">
        <v>0.20447889303963315</v>
      </c>
      <c r="PN145" s="11">
        <v>0</v>
      </c>
      <c r="PO145" s="11">
        <v>0</v>
      </c>
      <c r="PP145" s="11">
        <v>0</v>
      </c>
      <c r="PQ145" s="11">
        <v>0</v>
      </c>
      <c r="PR145" s="11">
        <v>0</v>
      </c>
      <c r="PS145" s="11">
        <v>4.039395046311598</v>
      </c>
      <c r="PT145" s="11">
        <v>0</v>
      </c>
      <c r="PU145" s="11">
        <v>0</v>
      </c>
      <c r="PV145" s="11">
        <v>891.16403042809259</v>
      </c>
      <c r="PW145" s="11">
        <v>0</v>
      </c>
      <c r="PX145" s="11">
        <v>0</v>
      </c>
      <c r="PY145" s="11">
        <v>0</v>
      </c>
      <c r="PZ145" s="11">
        <v>0</v>
      </c>
      <c r="QA145" s="11">
        <v>0</v>
      </c>
      <c r="QB145" s="11">
        <v>2600.8943821378207</v>
      </c>
      <c r="QC145" s="11">
        <v>0</v>
      </c>
      <c r="QD145" s="11">
        <v>0</v>
      </c>
      <c r="QE145" s="11">
        <v>0</v>
      </c>
      <c r="QF145" s="11">
        <v>130.32871135728465</v>
      </c>
      <c r="QG145" s="11">
        <v>0</v>
      </c>
      <c r="QH145" s="11">
        <v>0</v>
      </c>
      <c r="QI145" s="11">
        <v>0</v>
      </c>
      <c r="QJ145" s="11">
        <v>0</v>
      </c>
      <c r="QK145" s="11">
        <v>0</v>
      </c>
      <c r="QL145" s="11">
        <v>380.36904725338832</v>
      </c>
      <c r="QM145" s="11">
        <v>0</v>
      </c>
      <c r="QN145" s="11">
        <v>0</v>
      </c>
      <c r="QO145" s="11">
        <v>0</v>
      </c>
      <c r="QP145" s="11">
        <v>701.24349118263444</v>
      </c>
      <c r="QQ145" s="11">
        <v>0</v>
      </c>
      <c r="QR145" s="11">
        <v>117.84854893514361</v>
      </c>
      <c r="QS145" s="11">
        <v>0</v>
      </c>
      <c r="QT145" s="11">
        <v>0</v>
      </c>
      <c r="QU145" s="11">
        <v>0</v>
      </c>
      <c r="QV145" s="11">
        <v>0</v>
      </c>
      <c r="QW145" s="11">
        <v>619.26295714123773</v>
      </c>
      <c r="QX145" s="11">
        <v>0</v>
      </c>
      <c r="QY145" s="11">
        <v>0</v>
      </c>
      <c r="QZ145" s="11">
        <v>20.034821161677378</v>
      </c>
      <c r="RA145" s="11">
        <v>0</v>
      </c>
      <c r="RB145" s="11">
        <v>3.3669825556553508</v>
      </c>
      <c r="RC145" s="11">
        <v>0</v>
      </c>
      <c r="RD145" s="11">
        <v>0</v>
      </c>
      <c r="RE145" s="11">
        <v>0</v>
      </c>
      <c r="RF145" s="11">
        <v>0</v>
      </c>
      <c r="RG145" s="11">
        <v>17.692602861029481</v>
      </c>
      <c r="RH145" s="11">
        <v>0</v>
      </c>
      <c r="RI145" s="11">
        <v>0</v>
      </c>
      <c r="RJ145" s="11">
        <v>365.8399545970488</v>
      </c>
      <c r="RK145" s="11">
        <v>0</v>
      </c>
      <c r="RL145" s="11">
        <v>0</v>
      </c>
      <c r="RM145" s="11">
        <v>0</v>
      </c>
      <c r="RN145" s="11">
        <v>0</v>
      </c>
      <c r="RO145" s="11">
        <v>0</v>
      </c>
      <c r="RP145" s="11">
        <v>0</v>
      </c>
      <c r="RQ145" s="11">
        <v>0</v>
      </c>
      <c r="RR145" s="11">
        <v>0</v>
      </c>
      <c r="RS145" s="11">
        <v>0</v>
      </c>
      <c r="RT145" s="11">
        <v>419.38527655165831</v>
      </c>
      <c r="RU145" s="11">
        <v>2882.9571257958146</v>
      </c>
      <c r="RV145" s="11">
        <v>0</v>
      </c>
      <c r="RW145" s="11">
        <v>0</v>
      </c>
      <c r="RX145" s="11">
        <v>0</v>
      </c>
      <c r="RY145" s="11">
        <v>0</v>
      </c>
      <c r="RZ145" s="11">
        <v>0</v>
      </c>
      <c r="SA145" s="11">
        <v>576.59142515916301</v>
      </c>
      <c r="SB145" s="11">
        <v>0</v>
      </c>
      <c r="SC145" s="11">
        <v>0</v>
      </c>
      <c r="SD145" s="11">
        <v>474.73803214381797</v>
      </c>
      <c r="SE145" s="11">
        <v>3263.4655272327318</v>
      </c>
      <c r="SF145" s="11">
        <v>0</v>
      </c>
      <c r="SG145" s="11">
        <v>0</v>
      </c>
      <c r="SH145" s="11">
        <v>0</v>
      </c>
      <c r="SI145" s="11">
        <v>0</v>
      </c>
      <c r="SJ145" s="11">
        <v>0</v>
      </c>
      <c r="SK145" s="11">
        <v>652.69310544654638</v>
      </c>
      <c r="SL145" s="11">
        <v>0</v>
      </c>
      <c r="SM145" s="11">
        <v>0</v>
      </c>
      <c r="SN145" s="11">
        <v>0</v>
      </c>
      <c r="SO145" s="11">
        <v>0</v>
      </c>
      <c r="SP145" s="11">
        <v>0</v>
      </c>
      <c r="SQ145" s="11">
        <v>0</v>
      </c>
      <c r="SR145" s="11">
        <v>0</v>
      </c>
      <c r="SS145" s="11">
        <v>0</v>
      </c>
      <c r="ST145" s="11">
        <v>0</v>
      </c>
      <c r="SU145" s="11">
        <v>0</v>
      </c>
      <c r="SV145" s="11">
        <v>0</v>
      </c>
      <c r="SW145" s="11">
        <v>0</v>
      </c>
      <c r="SX145" s="11">
        <v>144.89964271406453</v>
      </c>
      <c r="SY145" s="11">
        <v>0</v>
      </c>
      <c r="SZ145" s="11">
        <v>0</v>
      </c>
      <c r="TA145" s="11">
        <v>0</v>
      </c>
      <c r="TB145" s="11">
        <v>0</v>
      </c>
      <c r="TC145" s="11">
        <v>0</v>
      </c>
      <c r="TD145" s="11">
        <v>0</v>
      </c>
      <c r="TE145" s="11">
        <v>0</v>
      </c>
      <c r="TF145" s="11">
        <v>0</v>
      </c>
      <c r="TG145" s="11">
        <v>0</v>
      </c>
      <c r="TH145" s="11">
        <v>2.1012105110833428</v>
      </c>
      <c r="TI145" s="11">
        <v>0</v>
      </c>
      <c r="TJ145" s="11">
        <v>0</v>
      </c>
      <c r="TK145" s="11">
        <v>0</v>
      </c>
      <c r="TL145" s="11">
        <v>0</v>
      </c>
      <c r="TM145" s="11">
        <v>0</v>
      </c>
      <c r="TN145" s="11">
        <v>0</v>
      </c>
      <c r="TO145" s="11">
        <v>0</v>
      </c>
      <c r="TP145" s="11">
        <v>0</v>
      </c>
      <c r="TQ145" s="11">
        <v>0</v>
      </c>
      <c r="TR145" s="11">
        <v>0</v>
      </c>
      <c r="TS145" s="11">
        <v>0</v>
      </c>
      <c r="TT145" s="11">
        <v>0</v>
      </c>
      <c r="TU145" s="11">
        <v>0</v>
      </c>
      <c r="TV145" s="11">
        <v>0</v>
      </c>
      <c r="TW145" s="11">
        <v>0</v>
      </c>
      <c r="TX145" s="11">
        <v>0</v>
      </c>
      <c r="TY145" s="11">
        <v>0</v>
      </c>
      <c r="TZ145" s="11">
        <v>0</v>
      </c>
      <c r="UA145" s="11">
        <v>0</v>
      </c>
      <c r="UB145" s="11">
        <v>0</v>
      </c>
      <c r="UC145" s="11">
        <v>0</v>
      </c>
      <c r="UD145" s="11">
        <v>0</v>
      </c>
      <c r="UE145" s="11">
        <v>0</v>
      </c>
      <c r="UF145" s="11">
        <v>0</v>
      </c>
      <c r="UG145" s="11">
        <v>0</v>
      </c>
      <c r="UH145" s="11">
        <v>0</v>
      </c>
      <c r="UI145" s="11">
        <v>0</v>
      </c>
      <c r="UJ145" s="11">
        <v>0</v>
      </c>
      <c r="UK145" s="11">
        <v>0</v>
      </c>
      <c r="UL145" s="11">
        <v>0</v>
      </c>
      <c r="UM145" s="11">
        <v>0</v>
      </c>
      <c r="UN145" s="11">
        <v>0</v>
      </c>
      <c r="UO145" s="11">
        <v>0</v>
      </c>
      <c r="UP145" s="11">
        <v>0</v>
      </c>
      <c r="UQ145" s="11">
        <v>0</v>
      </c>
      <c r="UR145" s="11">
        <v>0</v>
      </c>
      <c r="US145" s="11">
        <v>0</v>
      </c>
      <c r="UT145" s="11">
        <v>0</v>
      </c>
      <c r="UU145" s="11">
        <v>0</v>
      </c>
      <c r="UV145" s="11">
        <v>0</v>
      </c>
      <c r="UW145" s="11">
        <v>0</v>
      </c>
      <c r="UX145" s="11">
        <v>0</v>
      </c>
      <c r="UY145" s="11">
        <v>0</v>
      </c>
      <c r="UZ145" s="11">
        <v>0</v>
      </c>
      <c r="VA145" s="11">
        <v>0</v>
      </c>
      <c r="VB145" s="11">
        <v>0</v>
      </c>
      <c r="VC145" s="11">
        <v>0</v>
      </c>
      <c r="VD145" s="11">
        <v>0</v>
      </c>
      <c r="VE145" s="11">
        <v>0</v>
      </c>
      <c r="VF145" s="11">
        <v>0</v>
      </c>
      <c r="VG145" s="11">
        <v>0</v>
      </c>
      <c r="VH145" s="11">
        <v>0</v>
      </c>
      <c r="VI145" s="11">
        <v>0</v>
      </c>
      <c r="VJ145" s="11">
        <v>0</v>
      </c>
      <c r="VK145" s="11">
        <v>0</v>
      </c>
      <c r="VL145" s="11">
        <v>0</v>
      </c>
      <c r="VM145" s="11">
        <v>0</v>
      </c>
      <c r="VN145" s="11">
        <v>0</v>
      </c>
      <c r="VO145" s="11">
        <v>0</v>
      </c>
      <c r="VP145" s="11">
        <v>0</v>
      </c>
      <c r="VQ145" s="11">
        <v>0</v>
      </c>
      <c r="VR145" s="11">
        <v>0</v>
      </c>
      <c r="VS145" s="11">
        <v>0</v>
      </c>
      <c r="VT145" s="11">
        <v>0</v>
      </c>
      <c r="VU145" s="11">
        <v>0</v>
      </c>
      <c r="VV145" s="11">
        <v>0</v>
      </c>
      <c r="VW145" s="11">
        <v>0</v>
      </c>
      <c r="VX145" s="11">
        <v>0</v>
      </c>
      <c r="VY145" s="11">
        <v>0</v>
      </c>
      <c r="VZ145" s="11">
        <v>0</v>
      </c>
      <c r="WA145" s="11">
        <v>0</v>
      </c>
      <c r="WB145" s="11">
        <v>0</v>
      </c>
      <c r="WC145" s="11">
        <v>0</v>
      </c>
      <c r="WD145" s="11">
        <v>0</v>
      </c>
      <c r="WE145" s="11">
        <v>0</v>
      </c>
      <c r="WF145" s="11">
        <v>0</v>
      </c>
      <c r="WG145" s="11">
        <v>0</v>
      </c>
      <c r="WH145" s="11">
        <v>0</v>
      </c>
      <c r="WI145" s="11">
        <v>0</v>
      </c>
      <c r="WJ145" s="11">
        <v>0</v>
      </c>
      <c r="WK145" s="11">
        <v>0</v>
      </c>
      <c r="WL145" s="11">
        <v>0</v>
      </c>
      <c r="WM145" s="11">
        <v>0</v>
      </c>
      <c r="WN145" s="11">
        <v>0</v>
      </c>
      <c r="WO145" s="11">
        <v>0</v>
      </c>
      <c r="WP145" s="11">
        <v>0</v>
      </c>
      <c r="WQ145" s="11">
        <v>0</v>
      </c>
      <c r="WR145" s="11">
        <v>0</v>
      </c>
      <c r="WS145" s="11">
        <v>0</v>
      </c>
      <c r="WT145" s="11">
        <v>0</v>
      </c>
      <c r="WU145" s="11">
        <v>0</v>
      </c>
      <c r="WV145" s="11">
        <v>0</v>
      </c>
      <c r="WW145" s="11">
        <v>0</v>
      </c>
      <c r="WX145" s="11">
        <v>0</v>
      </c>
      <c r="WY145" s="11">
        <v>0</v>
      </c>
      <c r="WZ145" s="11">
        <v>0</v>
      </c>
      <c r="XA145" s="11">
        <v>267.24136246154325</v>
      </c>
      <c r="XB145" s="11">
        <v>0</v>
      </c>
      <c r="XC145" s="11">
        <v>0</v>
      </c>
      <c r="XD145" s="11">
        <v>0</v>
      </c>
      <c r="XE145" s="11">
        <v>0</v>
      </c>
      <c r="XF145" s="11">
        <v>0</v>
      </c>
      <c r="XG145" s="11">
        <v>0</v>
      </c>
      <c r="XH145" s="11">
        <v>0</v>
      </c>
      <c r="XI145" s="11">
        <v>0</v>
      </c>
      <c r="XJ145" s="11">
        <v>0</v>
      </c>
      <c r="XK145" s="11">
        <v>492.54844214972798</v>
      </c>
      <c r="XL145" s="11">
        <v>0</v>
      </c>
      <c r="XM145" s="11">
        <v>0</v>
      </c>
      <c r="XN145" s="11">
        <v>0</v>
      </c>
      <c r="XO145" s="11">
        <v>1009.0109600000001</v>
      </c>
      <c r="XP145" s="11">
        <v>1009.0109600000001</v>
      </c>
    </row>
    <row r="146" spans="1:640">
      <c r="A146" s="6">
        <v>642</v>
      </c>
      <c r="B146" s="3" t="s">
        <v>263</v>
      </c>
      <c r="C146" s="8">
        <f t="shared" si="25"/>
        <v>4604.0657365980314</v>
      </c>
      <c r="D146" s="8">
        <f t="shared" si="26"/>
        <v>1082.8959405670983</v>
      </c>
      <c r="E146" s="60">
        <f t="shared" si="27"/>
        <v>5686.9616771651299</v>
      </c>
      <c r="F146" s="9">
        <f t="shared" si="28"/>
        <v>1764.1108993528348</v>
      </c>
      <c r="G146" s="9">
        <f t="shared" si="29"/>
        <v>1380.4485693054726</v>
      </c>
      <c r="H146" s="9">
        <f t="shared" si="30"/>
        <v>3144.5594686583072</v>
      </c>
      <c r="I146" s="10">
        <f t="shared" si="31"/>
        <v>6368.1766359508665</v>
      </c>
      <c r="J146" s="10">
        <f t="shared" si="32"/>
        <v>2463.3445098725706</v>
      </c>
      <c r="K146" s="10">
        <f t="shared" si="33"/>
        <v>8831.5211458234371</v>
      </c>
      <c r="L146" s="57">
        <v>4572.6379920281506</v>
      </c>
      <c r="M146" s="57">
        <v>7.3109584276238513</v>
      </c>
      <c r="N146" s="57">
        <v>24.116786142257617</v>
      </c>
      <c r="O146" s="57">
        <v>45.266380000000012</v>
      </c>
      <c r="P146" s="57">
        <v>0</v>
      </c>
      <c r="Q146" s="57">
        <v>0</v>
      </c>
      <c r="R146" s="57">
        <v>-2.6364952946438875</v>
      </c>
      <c r="S146" s="57">
        <v>1040.2660558617422</v>
      </c>
      <c r="T146" s="57">
        <v>0</v>
      </c>
      <c r="U146" s="58">
        <v>1555.6172997249028</v>
      </c>
      <c r="V146" s="58">
        <v>182.61038577018971</v>
      </c>
      <c r="W146" s="58">
        <v>25.883213857742383</v>
      </c>
      <c r="X146" s="58">
        <v>28.669720000000002</v>
      </c>
      <c r="Y146" s="58">
        <v>0</v>
      </c>
      <c r="Z146" s="58">
        <v>0</v>
      </c>
      <c r="AA146" s="58">
        <v>-2.8296047053561129</v>
      </c>
      <c r="AB146" s="58">
        <v>1247.8144540108285</v>
      </c>
      <c r="AC146" s="58">
        <v>106.794</v>
      </c>
      <c r="AD146" s="59">
        <f t="shared" si="24"/>
        <v>6128.2552917530538</v>
      </c>
      <c r="AE146" s="59">
        <f t="shared" si="24"/>
        <v>189.92134419781357</v>
      </c>
      <c r="AF146" s="59">
        <f t="shared" si="24"/>
        <v>50</v>
      </c>
      <c r="AG146" s="59">
        <f t="shared" si="23"/>
        <v>73.93610000000001</v>
      </c>
      <c r="AH146" s="59">
        <f t="shared" si="23"/>
        <v>0</v>
      </c>
      <c r="AI146" s="59">
        <f t="shared" si="23"/>
        <v>0</v>
      </c>
      <c r="AJ146" s="59">
        <f t="shared" si="23"/>
        <v>-5.4661000000000008</v>
      </c>
      <c r="AK146" s="59">
        <f t="shared" si="23"/>
        <v>2288.0805098725705</v>
      </c>
      <c r="AL146" s="59">
        <f t="shared" si="23"/>
        <v>106.794</v>
      </c>
      <c r="AM146" s="11">
        <v>0</v>
      </c>
      <c r="AN146" s="11">
        <v>0</v>
      </c>
      <c r="AO146" s="11">
        <v>0</v>
      </c>
      <c r="AP146" s="11">
        <v>0</v>
      </c>
      <c r="AQ146" s="11">
        <v>0</v>
      </c>
      <c r="AR146" s="11">
        <v>0</v>
      </c>
      <c r="AS146" s="11">
        <v>0</v>
      </c>
      <c r="AT146" s="11">
        <v>375.46966581824853</v>
      </c>
      <c r="AU146" s="11">
        <v>0</v>
      </c>
      <c r="AV146" s="11">
        <v>0</v>
      </c>
      <c r="AW146" s="11">
        <v>0</v>
      </c>
      <c r="AX146" s="11">
        <v>0</v>
      </c>
      <c r="AY146" s="11">
        <v>0</v>
      </c>
      <c r="AZ146" s="11">
        <v>0</v>
      </c>
      <c r="BA146" s="11">
        <v>0</v>
      </c>
      <c r="BB146" s="11">
        <v>0</v>
      </c>
      <c r="BC146" s="11">
        <v>0</v>
      </c>
      <c r="BD146" s="11">
        <v>27.215334181751448</v>
      </c>
      <c r="BE146" s="11">
        <v>0</v>
      </c>
      <c r="BF146" s="11">
        <v>0</v>
      </c>
      <c r="BG146" s="11">
        <v>0</v>
      </c>
      <c r="BH146" s="11">
        <v>6.5307945163689816</v>
      </c>
      <c r="BI146" s="11">
        <v>0</v>
      </c>
      <c r="BJ146" s="11">
        <v>0</v>
      </c>
      <c r="BK146" s="11">
        <v>0</v>
      </c>
      <c r="BL146" s="11">
        <v>0</v>
      </c>
      <c r="BM146" s="11">
        <v>0</v>
      </c>
      <c r="BN146" s="11">
        <v>0</v>
      </c>
      <c r="BO146" s="11">
        <v>0</v>
      </c>
      <c r="BP146" s="11">
        <v>0</v>
      </c>
      <c r="BQ146" s="11">
        <v>0</v>
      </c>
      <c r="BR146" s="11">
        <v>3.4692054836310176</v>
      </c>
      <c r="BS146" s="11">
        <v>0</v>
      </c>
      <c r="BT146" s="11">
        <v>0</v>
      </c>
      <c r="BU146" s="11">
        <v>0</v>
      </c>
      <c r="BV146" s="11">
        <v>0</v>
      </c>
      <c r="BW146" s="11">
        <v>0</v>
      </c>
      <c r="BX146" s="11">
        <v>0</v>
      </c>
      <c r="BY146" s="11">
        <v>0</v>
      </c>
      <c r="BZ146" s="11">
        <v>0</v>
      </c>
      <c r="CA146" s="11">
        <v>0</v>
      </c>
      <c r="CB146" s="11">
        <v>0</v>
      </c>
      <c r="CC146" s="11">
        <v>24.116786142257617</v>
      </c>
      <c r="CD146" s="11">
        <v>0</v>
      </c>
      <c r="CE146" s="11">
        <v>0</v>
      </c>
      <c r="CF146" s="11">
        <v>0</v>
      </c>
      <c r="CG146" s="11">
        <v>-2.6364952946438875</v>
      </c>
      <c r="CH146" s="11">
        <v>141.9503806815959</v>
      </c>
      <c r="CI146" s="11">
        <v>0</v>
      </c>
      <c r="CJ146" s="11">
        <v>0</v>
      </c>
      <c r="CK146" s="11">
        <v>0</v>
      </c>
      <c r="CL146" s="11">
        <v>0</v>
      </c>
      <c r="CM146" s="11">
        <v>25.883213857742383</v>
      </c>
      <c r="CN146" s="11">
        <v>0</v>
      </c>
      <c r="CO146" s="11">
        <v>0</v>
      </c>
      <c r="CP146" s="11">
        <v>0</v>
      </c>
      <c r="CQ146" s="11">
        <v>-2.8296047053561129</v>
      </c>
      <c r="CR146" s="11">
        <v>152.34749931840406</v>
      </c>
      <c r="CS146" s="11">
        <v>0</v>
      </c>
      <c r="CT146" s="11">
        <v>0</v>
      </c>
      <c r="CU146" s="11">
        <v>0</v>
      </c>
      <c r="CV146" s="11">
        <v>0</v>
      </c>
      <c r="CW146" s="11">
        <v>0</v>
      </c>
      <c r="CX146" s="11">
        <v>0</v>
      </c>
      <c r="CY146" s="11">
        <v>0</v>
      </c>
      <c r="CZ146" s="11">
        <v>0</v>
      </c>
      <c r="DA146" s="11">
        <v>0</v>
      </c>
      <c r="DB146" s="11">
        <v>9.1737718086309972</v>
      </c>
      <c r="DC146" s="11">
        <v>0</v>
      </c>
      <c r="DD146" s="11">
        <v>0</v>
      </c>
      <c r="DE146" s="11">
        <v>0</v>
      </c>
      <c r="DF146" s="11">
        <v>0</v>
      </c>
      <c r="DG146" s="11">
        <v>0</v>
      </c>
      <c r="DH146" s="11">
        <v>0</v>
      </c>
      <c r="DI146" s="11">
        <v>0</v>
      </c>
      <c r="DJ146" s="11">
        <v>0</v>
      </c>
      <c r="DK146" s="11">
        <v>0</v>
      </c>
      <c r="DL146" s="11">
        <v>279.43545819136898</v>
      </c>
      <c r="DM146" s="11">
        <v>0</v>
      </c>
      <c r="DN146" s="11">
        <v>0</v>
      </c>
      <c r="DO146" s="11">
        <v>0</v>
      </c>
      <c r="DP146" s="11">
        <v>0</v>
      </c>
      <c r="DQ146" s="11">
        <v>0</v>
      </c>
      <c r="DR146" s="11">
        <v>0</v>
      </c>
      <c r="DS146" s="11">
        <v>0</v>
      </c>
      <c r="DT146" s="11">
        <v>0</v>
      </c>
      <c r="DU146" s="11">
        <v>0</v>
      </c>
      <c r="DV146" s="11">
        <v>0</v>
      </c>
      <c r="DW146" s="11">
        <v>0</v>
      </c>
      <c r="DX146" s="11">
        <v>0</v>
      </c>
      <c r="DY146" s="11">
        <v>0</v>
      </c>
      <c r="DZ146" s="11">
        <v>0</v>
      </c>
      <c r="EA146" s="11">
        <v>0</v>
      </c>
      <c r="EB146" s="11">
        <v>0</v>
      </c>
      <c r="EC146" s="11">
        <v>0</v>
      </c>
      <c r="ED146" s="11">
        <v>0</v>
      </c>
      <c r="EE146" s="11">
        <v>0</v>
      </c>
      <c r="EF146" s="11">
        <v>0</v>
      </c>
      <c r="EG146" s="11">
        <v>0</v>
      </c>
      <c r="EH146" s="11">
        <v>0</v>
      </c>
      <c r="EI146" s="11">
        <v>0</v>
      </c>
      <c r="EJ146" s="11">
        <v>0</v>
      </c>
      <c r="EK146" s="11">
        <v>0</v>
      </c>
      <c r="EL146" s="11">
        <v>0</v>
      </c>
      <c r="EM146" s="11">
        <v>0</v>
      </c>
      <c r="EN146" s="11">
        <v>0</v>
      </c>
      <c r="EO146" s="11">
        <v>0</v>
      </c>
      <c r="EP146" s="11">
        <v>0</v>
      </c>
      <c r="EQ146" s="11">
        <v>0</v>
      </c>
      <c r="ER146" s="11">
        <v>0</v>
      </c>
      <c r="ES146" s="11">
        <v>0</v>
      </c>
      <c r="ET146" s="11">
        <v>0</v>
      </c>
      <c r="EU146" s="11">
        <v>0</v>
      </c>
      <c r="EV146" s="11">
        <v>0</v>
      </c>
      <c r="EW146" s="11">
        <v>0</v>
      </c>
      <c r="EX146" s="11">
        <v>0</v>
      </c>
      <c r="EY146" s="11">
        <v>0</v>
      </c>
      <c r="EZ146" s="11">
        <v>0</v>
      </c>
      <c r="FA146" s="11">
        <v>0</v>
      </c>
      <c r="FB146" s="11">
        <v>0</v>
      </c>
      <c r="FC146" s="11">
        <v>0</v>
      </c>
      <c r="FD146" s="11">
        <v>0</v>
      </c>
      <c r="FE146" s="11">
        <v>0</v>
      </c>
      <c r="FF146" s="11">
        <v>0</v>
      </c>
      <c r="FG146" s="11">
        <v>0</v>
      </c>
      <c r="FH146" s="11">
        <v>0</v>
      </c>
      <c r="FI146" s="11">
        <v>0</v>
      </c>
      <c r="FJ146" s="11">
        <v>222.36872</v>
      </c>
      <c r="FK146" s="11">
        <v>106.794</v>
      </c>
      <c r="FL146" s="11">
        <v>0</v>
      </c>
      <c r="FM146" s="11">
        <v>0</v>
      </c>
      <c r="FN146" s="11">
        <v>0</v>
      </c>
      <c r="FO146" s="11">
        <v>0</v>
      </c>
      <c r="FP146" s="11">
        <v>0</v>
      </c>
      <c r="FQ146" s="11">
        <v>0</v>
      </c>
      <c r="FR146" s="11">
        <v>0</v>
      </c>
      <c r="FS146" s="11">
        <v>0</v>
      </c>
      <c r="FT146" s="11">
        <v>0</v>
      </c>
      <c r="FU146" s="11">
        <v>0</v>
      </c>
      <c r="FV146" s="11">
        <v>0</v>
      </c>
      <c r="FW146" s="11">
        <v>0</v>
      </c>
      <c r="FX146" s="11">
        <v>0</v>
      </c>
      <c r="FY146" s="11">
        <v>0</v>
      </c>
      <c r="FZ146" s="11">
        <v>0</v>
      </c>
      <c r="GA146" s="11">
        <v>0</v>
      </c>
      <c r="GB146" s="11">
        <v>0</v>
      </c>
      <c r="GC146" s="11">
        <v>0</v>
      </c>
      <c r="GD146" s="11">
        <v>0</v>
      </c>
      <c r="GE146" s="11">
        <v>0</v>
      </c>
      <c r="GF146" s="11">
        <v>0</v>
      </c>
      <c r="GG146" s="11">
        <v>0</v>
      </c>
      <c r="GH146" s="11">
        <v>0</v>
      </c>
      <c r="GI146" s="11">
        <v>0</v>
      </c>
      <c r="GJ146" s="11">
        <v>0</v>
      </c>
      <c r="GK146" s="11">
        <v>0</v>
      </c>
      <c r="GL146" s="11">
        <v>0</v>
      </c>
      <c r="GM146" s="11">
        <v>0</v>
      </c>
      <c r="GN146" s="11">
        <v>0</v>
      </c>
      <c r="GO146" s="11">
        <v>0</v>
      </c>
      <c r="GP146" s="11">
        <v>0</v>
      </c>
      <c r="GQ146" s="11">
        <v>605.26900000000001</v>
      </c>
      <c r="GR146" s="11">
        <v>0</v>
      </c>
      <c r="GS146" s="11">
        <v>0</v>
      </c>
      <c r="GT146" s="11">
        <v>0</v>
      </c>
      <c r="GU146" s="11">
        <v>0</v>
      </c>
      <c r="GV146" s="11">
        <v>0</v>
      </c>
      <c r="GW146" s="11">
        <v>0</v>
      </c>
      <c r="GX146" s="11">
        <v>0</v>
      </c>
      <c r="GY146" s="11">
        <v>0</v>
      </c>
      <c r="GZ146" s="11">
        <v>0</v>
      </c>
      <c r="HA146" s="11">
        <v>0</v>
      </c>
      <c r="HB146" s="11">
        <v>0</v>
      </c>
      <c r="HC146" s="11">
        <v>0</v>
      </c>
      <c r="HD146" s="11">
        <v>0</v>
      </c>
      <c r="HE146" s="11">
        <v>0</v>
      </c>
      <c r="HF146" s="11">
        <v>0</v>
      </c>
      <c r="HG146" s="11">
        <v>0</v>
      </c>
      <c r="HH146" s="11">
        <v>0</v>
      </c>
      <c r="HI146" s="11">
        <v>0</v>
      </c>
      <c r="HJ146" s="11">
        <v>0</v>
      </c>
      <c r="HK146" s="11">
        <v>0</v>
      </c>
      <c r="HL146" s="11">
        <v>0</v>
      </c>
      <c r="HM146" s="11">
        <v>0</v>
      </c>
      <c r="HN146" s="11">
        <v>0</v>
      </c>
      <c r="HO146" s="11">
        <v>0</v>
      </c>
      <c r="HP146" s="11">
        <v>0</v>
      </c>
      <c r="HQ146" s="11">
        <v>0</v>
      </c>
      <c r="HR146" s="11">
        <v>0</v>
      </c>
      <c r="HS146" s="11">
        <v>0</v>
      </c>
      <c r="HT146" s="11">
        <v>0</v>
      </c>
      <c r="HU146" s="11">
        <v>0</v>
      </c>
      <c r="HV146" s="11">
        <v>0</v>
      </c>
      <c r="HW146" s="11">
        <v>0</v>
      </c>
      <c r="HX146" s="11">
        <v>0</v>
      </c>
      <c r="HY146" s="11">
        <v>0</v>
      </c>
      <c r="HZ146" s="11">
        <v>0</v>
      </c>
      <c r="IA146" s="11">
        <v>0</v>
      </c>
      <c r="IB146" s="11">
        <v>5.6310000000000002</v>
      </c>
      <c r="IC146" s="11">
        <v>0</v>
      </c>
      <c r="ID146" s="11">
        <v>0</v>
      </c>
      <c r="IE146" s="11">
        <v>0</v>
      </c>
      <c r="IF146" s="11">
        <v>178.99760999999998</v>
      </c>
      <c r="IG146" s="11">
        <v>0</v>
      </c>
      <c r="IH146" s="11">
        <v>0</v>
      </c>
      <c r="II146" s="11">
        <v>0</v>
      </c>
      <c r="IJ146" s="11">
        <v>0</v>
      </c>
      <c r="IK146" s="11">
        <v>0</v>
      </c>
      <c r="IL146" s="11">
        <v>0</v>
      </c>
      <c r="IM146" s="11">
        <v>0</v>
      </c>
      <c r="IN146" s="11">
        <v>0</v>
      </c>
      <c r="IO146" s="11">
        <v>0</v>
      </c>
      <c r="IP146" s="11">
        <v>0</v>
      </c>
      <c r="IQ146" s="11">
        <v>0</v>
      </c>
      <c r="IR146" s="11">
        <v>0</v>
      </c>
      <c r="IS146" s="11">
        <v>0</v>
      </c>
      <c r="IT146" s="11">
        <v>0</v>
      </c>
      <c r="IU146" s="11">
        <v>0</v>
      </c>
      <c r="IV146" s="11">
        <v>24.425270000000019</v>
      </c>
      <c r="IW146" s="11">
        <v>0</v>
      </c>
      <c r="IX146" s="11">
        <v>0</v>
      </c>
      <c r="IY146" s="11">
        <v>0</v>
      </c>
      <c r="IZ146" s="11">
        <v>0</v>
      </c>
      <c r="JA146" s="11">
        <v>0</v>
      </c>
      <c r="JB146" s="11">
        <v>0</v>
      </c>
      <c r="JC146" s="11">
        <v>0</v>
      </c>
      <c r="JD146" s="11">
        <v>0</v>
      </c>
      <c r="JE146" s="11">
        <v>0</v>
      </c>
      <c r="JF146" s="11">
        <v>0</v>
      </c>
      <c r="JG146" s="11">
        <v>0</v>
      </c>
      <c r="JH146" s="11">
        <v>0</v>
      </c>
      <c r="JI146" s="11">
        <v>0</v>
      </c>
      <c r="JJ146" s="11">
        <v>0</v>
      </c>
      <c r="JK146" s="11">
        <v>0</v>
      </c>
      <c r="JL146" s="11">
        <v>0</v>
      </c>
      <c r="JM146" s="11">
        <v>0</v>
      </c>
      <c r="JN146" s="11">
        <v>0</v>
      </c>
      <c r="JO146" s="11">
        <v>0</v>
      </c>
      <c r="JP146" s="11">
        <v>50.781120000000001</v>
      </c>
      <c r="JQ146" s="11">
        <v>0</v>
      </c>
      <c r="JR146" s="11">
        <v>0</v>
      </c>
      <c r="JS146" s="11">
        <v>0</v>
      </c>
      <c r="JT146" s="11">
        <v>0</v>
      </c>
      <c r="JU146" s="11">
        <v>0</v>
      </c>
      <c r="JV146" s="11">
        <v>0</v>
      </c>
      <c r="JW146" s="11">
        <v>0</v>
      </c>
      <c r="JX146" s="11">
        <v>0</v>
      </c>
      <c r="JY146" s="11">
        <v>0</v>
      </c>
      <c r="JZ146" s="11">
        <v>0</v>
      </c>
      <c r="KA146" s="11">
        <v>0</v>
      </c>
      <c r="KB146" s="11">
        <v>0</v>
      </c>
      <c r="KC146" s="11">
        <v>0</v>
      </c>
      <c r="KD146" s="11">
        <v>0</v>
      </c>
      <c r="KE146" s="11">
        <v>0</v>
      </c>
      <c r="KF146" s="11">
        <v>0</v>
      </c>
      <c r="KG146" s="11">
        <v>0</v>
      </c>
      <c r="KH146" s="11">
        <v>0</v>
      </c>
      <c r="KI146" s="11">
        <v>0</v>
      </c>
      <c r="KJ146" s="11">
        <v>0</v>
      </c>
      <c r="KK146" s="11">
        <v>0</v>
      </c>
      <c r="KL146" s="11">
        <v>0</v>
      </c>
      <c r="KM146" s="11">
        <v>0</v>
      </c>
      <c r="KN146" s="11">
        <v>0</v>
      </c>
      <c r="KO146" s="11">
        <v>0</v>
      </c>
      <c r="KP146" s="11">
        <v>0</v>
      </c>
      <c r="KQ146" s="11">
        <v>0</v>
      </c>
      <c r="KR146" s="11">
        <v>0</v>
      </c>
      <c r="KS146" s="11">
        <v>0</v>
      </c>
      <c r="KT146" s="11">
        <v>0</v>
      </c>
      <c r="KU146" s="11">
        <v>0</v>
      </c>
      <c r="KV146" s="11">
        <v>0</v>
      </c>
      <c r="KW146" s="11">
        <v>0</v>
      </c>
      <c r="KX146" s="11">
        <v>0</v>
      </c>
      <c r="KY146" s="11">
        <v>0</v>
      </c>
      <c r="KZ146" s="11">
        <v>0</v>
      </c>
      <c r="LA146" s="11">
        <v>0</v>
      </c>
      <c r="LB146" s="11">
        <v>0</v>
      </c>
      <c r="LC146" s="11">
        <v>0</v>
      </c>
      <c r="LD146" s="11">
        <v>0</v>
      </c>
      <c r="LE146" s="11">
        <v>0</v>
      </c>
      <c r="LF146" s="11">
        <v>0</v>
      </c>
      <c r="LG146" s="11">
        <v>0</v>
      </c>
      <c r="LH146" s="11">
        <v>0</v>
      </c>
      <c r="LI146" s="11">
        <v>0</v>
      </c>
      <c r="LJ146" s="11">
        <v>0</v>
      </c>
      <c r="LK146" s="11">
        <v>0</v>
      </c>
      <c r="LL146" s="11">
        <v>0</v>
      </c>
      <c r="LM146" s="11">
        <v>0</v>
      </c>
      <c r="LN146" s="11">
        <v>0</v>
      </c>
      <c r="LO146" s="11">
        <v>0</v>
      </c>
      <c r="LP146" s="11">
        <v>0</v>
      </c>
      <c r="LQ146" s="11">
        <v>0</v>
      </c>
      <c r="LR146" s="11">
        <v>0</v>
      </c>
      <c r="LS146" s="11">
        <v>0</v>
      </c>
      <c r="LT146" s="11">
        <v>0</v>
      </c>
      <c r="LU146" s="11">
        <v>0</v>
      </c>
      <c r="LV146" s="11">
        <v>0</v>
      </c>
      <c r="LW146" s="11">
        <v>0</v>
      </c>
      <c r="LX146" s="11">
        <v>10</v>
      </c>
      <c r="LY146" s="11">
        <v>0</v>
      </c>
      <c r="LZ146" s="11">
        <v>0</v>
      </c>
      <c r="MA146" s="11">
        <v>0</v>
      </c>
      <c r="MB146" s="11">
        <v>0</v>
      </c>
      <c r="MC146" s="11">
        <v>0</v>
      </c>
      <c r="MD146" s="11">
        <v>0</v>
      </c>
      <c r="ME146" s="11">
        <v>0</v>
      </c>
      <c r="MF146" s="11">
        <v>0</v>
      </c>
      <c r="MG146" s="11">
        <v>0</v>
      </c>
      <c r="MH146" s="11">
        <v>0</v>
      </c>
      <c r="MI146" s="11">
        <v>0</v>
      </c>
      <c r="MJ146" s="11">
        <v>0</v>
      </c>
      <c r="MK146" s="11">
        <v>0</v>
      </c>
      <c r="ML146" s="11">
        <v>0</v>
      </c>
      <c r="MM146" s="11">
        <v>0</v>
      </c>
      <c r="MN146" s="11">
        <v>0</v>
      </c>
      <c r="MO146" s="11">
        <v>0</v>
      </c>
      <c r="MP146" s="11">
        <v>0</v>
      </c>
      <c r="MQ146" s="11">
        <v>0</v>
      </c>
      <c r="MR146" s="11">
        <v>0</v>
      </c>
      <c r="MS146" s="11">
        <v>0</v>
      </c>
      <c r="MT146" s="11">
        <v>0</v>
      </c>
      <c r="MU146" s="11">
        <v>0</v>
      </c>
      <c r="MV146" s="11">
        <v>0</v>
      </c>
      <c r="MW146" s="11">
        <v>0</v>
      </c>
      <c r="MX146" s="11">
        <v>0</v>
      </c>
      <c r="MY146" s="11">
        <v>0</v>
      </c>
      <c r="MZ146" s="11">
        <v>0</v>
      </c>
      <c r="NA146" s="11">
        <v>0</v>
      </c>
      <c r="NB146" s="11">
        <v>0</v>
      </c>
      <c r="NC146" s="11">
        <v>0</v>
      </c>
      <c r="ND146" s="11">
        <v>0</v>
      </c>
      <c r="NE146" s="11">
        <v>0</v>
      </c>
      <c r="NF146" s="11">
        <v>0</v>
      </c>
      <c r="NG146" s="11">
        <v>0</v>
      </c>
      <c r="NH146" s="11">
        <v>0</v>
      </c>
      <c r="NI146" s="11">
        <v>0</v>
      </c>
      <c r="NJ146" s="11">
        <v>0</v>
      </c>
      <c r="NK146" s="11">
        <v>0</v>
      </c>
      <c r="NL146" s="11">
        <v>0</v>
      </c>
      <c r="NM146" s="11">
        <v>0</v>
      </c>
      <c r="NN146" s="11">
        <v>0</v>
      </c>
      <c r="NO146" s="11">
        <v>0</v>
      </c>
      <c r="NP146" s="11">
        <v>0</v>
      </c>
      <c r="NQ146" s="11">
        <v>0</v>
      </c>
      <c r="NR146" s="11">
        <v>0</v>
      </c>
      <c r="NS146" s="11">
        <v>0</v>
      </c>
      <c r="NT146" s="11">
        <v>0</v>
      </c>
      <c r="NU146" s="11">
        <v>0</v>
      </c>
      <c r="NV146" s="11">
        <v>0</v>
      </c>
      <c r="NW146" s="11">
        <v>0</v>
      </c>
      <c r="NX146" s="11">
        <v>0</v>
      </c>
      <c r="NY146" s="11">
        <v>0</v>
      </c>
      <c r="NZ146" s="11">
        <v>0</v>
      </c>
      <c r="OA146" s="11">
        <v>0</v>
      </c>
      <c r="OB146" s="11">
        <v>0</v>
      </c>
      <c r="OC146" s="11">
        <v>0</v>
      </c>
      <c r="OD146" s="11">
        <v>0</v>
      </c>
      <c r="OE146" s="11">
        <v>0</v>
      </c>
      <c r="OF146" s="11">
        <v>0</v>
      </c>
      <c r="OG146" s="11">
        <v>0</v>
      </c>
      <c r="OH146" s="11">
        <v>1478.2679386022796</v>
      </c>
      <c r="OI146" s="11">
        <v>0</v>
      </c>
      <c r="OJ146" s="11">
        <v>0</v>
      </c>
      <c r="OK146" s="11">
        <v>0</v>
      </c>
      <c r="OL146" s="11">
        <v>0</v>
      </c>
      <c r="OM146" s="11">
        <v>0</v>
      </c>
      <c r="ON146" s="11">
        <v>0</v>
      </c>
      <c r="OO146" s="11">
        <v>0.79266015641120646</v>
      </c>
      <c r="OP146" s="11">
        <v>0</v>
      </c>
      <c r="OQ146" s="11">
        <v>0</v>
      </c>
      <c r="OR146" s="11">
        <v>918.59356945358525</v>
      </c>
      <c r="OS146" s="11">
        <v>0</v>
      </c>
      <c r="OT146" s="11">
        <v>0</v>
      </c>
      <c r="OU146" s="11">
        <v>0</v>
      </c>
      <c r="OV146" s="11">
        <v>0</v>
      </c>
      <c r="OW146" s="11">
        <v>0</v>
      </c>
      <c r="OX146" s="11">
        <v>0</v>
      </c>
      <c r="OY146" s="11">
        <v>0.49255788035954123</v>
      </c>
      <c r="OZ146" s="11">
        <v>0</v>
      </c>
      <c r="PA146" s="11">
        <v>0</v>
      </c>
      <c r="PB146" s="11">
        <v>690.95939267117296</v>
      </c>
      <c r="PC146" s="11">
        <v>0.78016391125486972</v>
      </c>
      <c r="PD146" s="11">
        <v>0</v>
      </c>
      <c r="PE146" s="11">
        <v>0</v>
      </c>
      <c r="PF146" s="11">
        <v>0</v>
      </c>
      <c r="PG146" s="11">
        <v>0</v>
      </c>
      <c r="PH146" s="11">
        <v>0</v>
      </c>
      <c r="PI146" s="11">
        <v>68.260424851656808</v>
      </c>
      <c r="PJ146" s="11">
        <v>0</v>
      </c>
      <c r="PK146" s="11">
        <v>0</v>
      </c>
      <c r="PL146" s="11">
        <v>127.15435381607604</v>
      </c>
      <c r="PM146" s="11">
        <v>0.14357028655871423</v>
      </c>
      <c r="PN146" s="11">
        <v>0</v>
      </c>
      <c r="PO146" s="11">
        <v>0</v>
      </c>
      <c r="PP146" s="11">
        <v>0</v>
      </c>
      <c r="PQ146" s="11">
        <v>0</v>
      </c>
      <c r="PR146" s="11">
        <v>0</v>
      </c>
      <c r="PS146" s="11">
        <v>12.561679174327191</v>
      </c>
      <c r="PT146" s="11">
        <v>0</v>
      </c>
      <c r="PU146" s="11">
        <v>0</v>
      </c>
      <c r="PV146" s="11">
        <v>625.71089906197028</v>
      </c>
      <c r="PW146" s="11">
        <v>0</v>
      </c>
      <c r="PX146" s="11">
        <v>0</v>
      </c>
      <c r="PY146" s="11">
        <v>0</v>
      </c>
      <c r="PZ146" s="11">
        <v>0</v>
      </c>
      <c r="QA146" s="11">
        <v>0</v>
      </c>
      <c r="QB146" s="11">
        <v>0</v>
      </c>
      <c r="QC146" s="11">
        <v>0</v>
      </c>
      <c r="QD146" s="11">
        <v>0</v>
      </c>
      <c r="QE146" s="11">
        <v>0</v>
      </c>
      <c r="QF146" s="11">
        <v>91.507390752498125</v>
      </c>
      <c r="QG146" s="11">
        <v>0</v>
      </c>
      <c r="QH146" s="11">
        <v>0</v>
      </c>
      <c r="QI146" s="11">
        <v>0</v>
      </c>
      <c r="QJ146" s="11">
        <v>0</v>
      </c>
      <c r="QK146" s="11">
        <v>0</v>
      </c>
      <c r="QL146" s="11">
        <v>0</v>
      </c>
      <c r="QM146" s="11">
        <v>0</v>
      </c>
      <c r="QN146" s="11">
        <v>0</v>
      </c>
      <c r="QO146" s="11">
        <v>0</v>
      </c>
      <c r="QP146" s="11">
        <v>493.18310478814777</v>
      </c>
      <c r="QQ146" s="11">
        <v>0</v>
      </c>
      <c r="QR146" s="11">
        <v>0</v>
      </c>
      <c r="QS146" s="11">
        <v>0</v>
      </c>
      <c r="QT146" s="11">
        <v>0</v>
      </c>
      <c r="QU146" s="11">
        <v>0</v>
      </c>
      <c r="QV146" s="11">
        <v>0</v>
      </c>
      <c r="QW146" s="11">
        <v>73.290030432773221</v>
      </c>
      <c r="QX146" s="11">
        <v>0</v>
      </c>
      <c r="QY146" s="11">
        <v>0</v>
      </c>
      <c r="QZ146" s="11">
        <v>14.090448508445311</v>
      </c>
      <c r="RA146" s="11">
        <v>0</v>
      </c>
      <c r="RB146" s="11">
        <v>0</v>
      </c>
      <c r="RC146" s="11">
        <v>0</v>
      </c>
      <c r="RD146" s="11">
        <v>0</v>
      </c>
      <c r="RE146" s="11">
        <v>0</v>
      </c>
      <c r="RF146" s="11">
        <v>0</v>
      </c>
      <c r="RG146" s="11">
        <v>2.0939269613442737</v>
      </c>
      <c r="RH146" s="11">
        <v>0</v>
      </c>
      <c r="RI146" s="11">
        <v>0</v>
      </c>
      <c r="RJ146" s="11">
        <v>257.03405221339386</v>
      </c>
      <c r="RK146" s="11">
        <v>0</v>
      </c>
      <c r="RL146" s="11">
        <v>0</v>
      </c>
      <c r="RM146" s="11">
        <v>0</v>
      </c>
      <c r="RN146" s="11">
        <v>0</v>
      </c>
      <c r="RO146" s="11">
        <v>0</v>
      </c>
      <c r="RP146" s="11">
        <v>0</v>
      </c>
      <c r="RQ146" s="11">
        <v>0</v>
      </c>
      <c r="RR146" s="11">
        <v>0</v>
      </c>
      <c r="RS146" s="11">
        <v>0</v>
      </c>
      <c r="RT146" s="11">
        <v>294.46205429627338</v>
      </c>
      <c r="RU146" s="11">
        <v>0</v>
      </c>
      <c r="RV146" s="11">
        <v>0</v>
      </c>
      <c r="RW146" s="11">
        <v>0</v>
      </c>
      <c r="RX146" s="11">
        <v>0</v>
      </c>
      <c r="RY146" s="11">
        <v>0</v>
      </c>
      <c r="RZ146" s="11">
        <v>0</v>
      </c>
      <c r="SA146" s="11">
        <v>49.379647137314315</v>
      </c>
      <c r="SB146" s="11">
        <v>0</v>
      </c>
      <c r="SC146" s="11">
        <v>0</v>
      </c>
      <c r="SD146" s="11">
        <v>333.32676184310395</v>
      </c>
      <c r="SE146" s="11">
        <v>0</v>
      </c>
      <c r="SF146" s="11">
        <v>0</v>
      </c>
      <c r="SG146" s="11">
        <v>0</v>
      </c>
      <c r="SH146" s="11">
        <v>0</v>
      </c>
      <c r="SI146" s="11">
        <v>0</v>
      </c>
      <c r="SJ146" s="11">
        <v>0</v>
      </c>
      <c r="SK146" s="11">
        <v>55.897042220167606</v>
      </c>
      <c r="SL146" s="11">
        <v>0</v>
      </c>
      <c r="SM146" s="11">
        <v>0</v>
      </c>
      <c r="SN146" s="11">
        <v>0</v>
      </c>
      <c r="SO146" s="11">
        <v>0</v>
      </c>
      <c r="SP146" s="11">
        <v>0</v>
      </c>
      <c r="SQ146" s="11">
        <v>0</v>
      </c>
      <c r="SR146" s="11">
        <v>0</v>
      </c>
      <c r="SS146" s="11">
        <v>0</v>
      </c>
      <c r="ST146" s="11">
        <v>0</v>
      </c>
      <c r="SU146" s="11">
        <v>0</v>
      </c>
      <c r="SV146" s="11">
        <v>0</v>
      </c>
      <c r="SW146" s="11">
        <v>0</v>
      </c>
      <c r="SX146" s="11">
        <v>72.449821357032263</v>
      </c>
      <c r="SY146" s="11">
        <v>0</v>
      </c>
      <c r="SZ146" s="11">
        <v>0</v>
      </c>
      <c r="TA146" s="11">
        <v>0</v>
      </c>
      <c r="TB146" s="11">
        <v>0</v>
      </c>
      <c r="TC146" s="11">
        <v>0</v>
      </c>
      <c r="TD146" s="11">
        <v>0</v>
      </c>
      <c r="TE146" s="11">
        <v>0</v>
      </c>
      <c r="TF146" s="11">
        <v>0</v>
      </c>
      <c r="TG146" s="11">
        <v>0</v>
      </c>
      <c r="TH146" s="11">
        <v>16.809315293491476</v>
      </c>
      <c r="TI146" s="11">
        <v>0</v>
      </c>
      <c r="TJ146" s="11">
        <v>0</v>
      </c>
      <c r="TK146" s="11">
        <v>0</v>
      </c>
      <c r="TL146" s="11">
        <v>0</v>
      </c>
      <c r="TM146" s="11">
        <v>0</v>
      </c>
      <c r="TN146" s="11">
        <v>0</v>
      </c>
      <c r="TO146" s="11">
        <v>0</v>
      </c>
      <c r="TP146" s="11">
        <v>0</v>
      </c>
      <c r="TQ146" s="11">
        <v>0</v>
      </c>
      <c r="TR146" s="11">
        <v>0</v>
      </c>
      <c r="TS146" s="11">
        <v>0</v>
      </c>
      <c r="TT146" s="11">
        <v>0</v>
      </c>
      <c r="TU146" s="11">
        <v>0</v>
      </c>
      <c r="TV146" s="11">
        <v>0</v>
      </c>
      <c r="TW146" s="11">
        <v>0</v>
      </c>
      <c r="TX146" s="11">
        <v>0</v>
      </c>
      <c r="TY146" s="11">
        <v>0</v>
      </c>
      <c r="TZ146" s="11">
        <v>0</v>
      </c>
      <c r="UA146" s="11">
        <v>0</v>
      </c>
      <c r="UB146" s="11">
        <v>0</v>
      </c>
      <c r="UC146" s="11">
        <v>0</v>
      </c>
      <c r="UD146" s="11">
        <v>0</v>
      </c>
      <c r="UE146" s="11">
        <v>0</v>
      </c>
      <c r="UF146" s="11">
        <v>0</v>
      </c>
      <c r="UG146" s="11">
        <v>0</v>
      </c>
      <c r="UH146" s="11">
        <v>0</v>
      </c>
      <c r="UI146" s="11">
        <v>0</v>
      </c>
      <c r="UJ146" s="11">
        <v>0</v>
      </c>
      <c r="UK146" s="11">
        <v>0</v>
      </c>
      <c r="UL146" s="11">
        <v>0</v>
      </c>
      <c r="UM146" s="11">
        <v>0</v>
      </c>
      <c r="UN146" s="11">
        <v>0</v>
      </c>
      <c r="UO146" s="11">
        <v>0</v>
      </c>
      <c r="UP146" s="11">
        <v>0</v>
      </c>
      <c r="UQ146" s="11">
        <v>0</v>
      </c>
      <c r="UR146" s="11">
        <v>0</v>
      </c>
      <c r="US146" s="11">
        <v>0</v>
      </c>
      <c r="UT146" s="11">
        <v>0</v>
      </c>
      <c r="UU146" s="11">
        <v>0</v>
      </c>
      <c r="UV146" s="11">
        <v>0</v>
      </c>
      <c r="UW146" s="11">
        <v>0</v>
      </c>
      <c r="UX146" s="11">
        <v>0</v>
      </c>
      <c r="UY146" s="11">
        <v>0</v>
      </c>
      <c r="UZ146" s="11">
        <v>0</v>
      </c>
      <c r="VA146" s="11">
        <v>0</v>
      </c>
      <c r="VB146" s="11">
        <v>0</v>
      </c>
      <c r="VC146" s="11">
        <v>0</v>
      </c>
      <c r="VD146" s="11">
        <v>0</v>
      </c>
      <c r="VE146" s="11">
        <v>0</v>
      </c>
      <c r="VF146" s="11">
        <v>0</v>
      </c>
      <c r="VG146" s="11">
        <v>0</v>
      </c>
      <c r="VH146" s="11">
        <v>0</v>
      </c>
      <c r="VI146" s="11">
        <v>0</v>
      </c>
      <c r="VJ146" s="11">
        <v>0</v>
      </c>
      <c r="VK146" s="11">
        <v>0</v>
      </c>
      <c r="VL146" s="11">
        <v>0</v>
      </c>
      <c r="VM146" s="11">
        <v>0</v>
      </c>
      <c r="VN146" s="11">
        <v>0</v>
      </c>
      <c r="VO146" s="11">
        <v>0</v>
      </c>
      <c r="VP146" s="11">
        <v>0</v>
      </c>
      <c r="VQ146" s="11">
        <v>0</v>
      </c>
      <c r="VR146" s="11">
        <v>0</v>
      </c>
      <c r="VS146" s="11">
        <v>0</v>
      </c>
      <c r="VT146" s="11">
        <v>0</v>
      </c>
      <c r="VU146" s="11">
        <v>0</v>
      </c>
      <c r="VV146" s="11">
        <v>0</v>
      </c>
      <c r="VW146" s="11">
        <v>0</v>
      </c>
      <c r="VX146" s="11">
        <v>0</v>
      </c>
      <c r="VY146" s="11">
        <v>0</v>
      </c>
      <c r="VZ146" s="11">
        <v>0</v>
      </c>
      <c r="WA146" s="11">
        <v>0</v>
      </c>
      <c r="WB146" s="11">
        <v>0</v>
      </c>
      <c r="WC146" s="11">
        <v>0</v>
      </c>
      <c r="WD146" s="11">
        <v>0</v>
      </c>
      <c r="WE146" s="11">
        <v>0</v>
      </c>
      <c r="WF146" s="11">
        <v>0</v>
      </c>
      <c r="WG146" s="11">
        <v>0</v>
      </c>
      <c r="WH146" s="11">
        <v>0</v>
      </c>
      <c r="WI146" s="11">
        <v>0</v>
      </c>
      <c r="WJ146" s="11">
        <v>0</v>
      </c>
      <c r="WK146" s="11">
        <v>0</v>
      </c>
      <c r="WL146" s="11">
        <v>0</v>
      </c>
      <c r="WM146" s="11">
        <v>0</v>
      </c>
      <c r="WN146" s="11">
        <v>0</v>
      </c>
      <c r="WO146" s="11">
        <v>0</v>
      </c>
      <c r="WP146" s="11">
        <v>0</v>
      </c>
      <c r="WQ146" s="11">
        <v>0</v>
      </c>
      <c r="WR146" s="11">
        <v>0</v>
      </c>
      <c r="WS146" s="11">
        <v>0</v>
      </c>
      <c r="WT146" s="11">
        <v>38.492413744388422</v>
      </c>
      <c r="WU146" s="11">
        <v>0</v>
      </c>
      <c r="WV146" s="11">
        <v>0</v>
      </c>
      <c r="WW146" s="11">
        <v>0</v>
      </c>
      <c r="WX146" s="11">
        <v>0</v>
      </c>
      <c r="WY146" s="11">
        <v>0</v>
      </c>
      <c r="WZ146" s="11">
        <v>0</v>
      </c>
      <c r="XA146" s="11">
        <v>255.53735497511127</v>
      </c>
      <c r="XB146" s="11">
        <v>0</v>
      </c>
      <c r="XC146" s="11">
        <v>0</v>
      </c>
      <c r="XD146" s="11">
        <v>70.94477535119438</v>
      </c>
      <c r="XE146" s="11">
        <v>0</v>
      </c>
      <c r="XF146" s="11">
        <v>0</v>
      </c>
      <c r="XG146" s="11">
        <v>0</v>
      </c>
      <c r="XH146" s="11">
        <v>0</v>
      </c>
      <c r="XI146" s="11">
        <v>0</v>
      </c>
      <c r="XJ146" s="11">
        <v>0</v>
      </c>
      <c r="XK146" s="11">
        <v>470.97696608310525</v>
      </c>
      <c r="XL146" s="11">
        <v>0</v>
      </c>
      <c r="XM146" s="11">
        <v>0</v>
      </c>
      <c r="XN146" s="11">
        <v>45.266380000000012</v>
      </c>
      <c r="XO146" s="11">
        <v>28.669720000000002</v>
      </c>
      <c r="XP146" s="11">
        <v>73.93610000000001</v>
      </c>
    </row>
    <row r="147" spans="1:640">
      <c r="A147" s="6">
        <v>643</v>
      </c>
      <c r="B147" s="3" t="s">
        <v>264</v>
      </c>
      <c r="C147" s="8">
        <f t="shared" si="25"/>
        <v>56921.30794862975</v>
      </c>
      <c r="D147" s="8">
        <f t="shared" si="26"/>
        <v>49352.871379255768</v>
      </c>
      <c r="E147" s="60">
        <f t="shared" si="27"/>
        <v>106274.17932788552</v>
      </c>
      <c r="F147" s="9">
        <f t="shared" si="28"/>
        <v>21298.118387947939</v>
      </c>
      <c r="G147" s="9">
        <f t="shared" si="29"/>
        <v>72824.960721373049</v>
      </c>
      <c r="H147" s="9">
        <f t="shared" si="30"/>
        <v>94123.079109320985</v>
      </c>
      <c r="I147" s="10">
        <f t="shared" si="31"/>
        <v>78219.426336577686</v>
      </c>
      <c r="J147" s="10">
        <f t="shared" si="32"/>
        <v>122177.83210062882</v>
      </c>
      <c r="K147" s="10">
        <f t="shared" si="33"/>
        <v>200397.2584372065</v>
      </c>
      <c r="L147" s="57">
        <v>50663.913687593071</v>
      </c>
      <c r="M147" s="57">
        <v>6257.394261036683</v>
      </c>
      <c r="N147" s="57">
        <v>0</v>
      </c>
      <c r="O147" s="57">
        <v>5462.8909999999996</v>
      </c>
      <c r="P147" s="57">
        <v>0</v>
      </c>
      <c r="Q147" s="57">
        <v>0</v>
      </c>
      <c r="R147" s="57">
        <v>0</v>
      </c>
      <c r="S147" s="57">
        <v>43889.980379255765</v>
      </c>
      <c r="T147" s="57">
        <v>0</v>
      </c>
      <c r="U147" s="58">
        <v>18600.290934205736</v>
      </c>
      <c r="V147" s="58">
        <v>2697.8274537422035</v>
      </c>
      <c r="W147" s="58">
        <v>0</v>
      </c>
      <c r="X147" s="58">
        <v>1500</v>
      </c>
      <c r="Y147" s="58">
        <v>0</v>
      </c>
      <c r="Z147" s="58">
        <v>0</v>
      </c>
      <c r="AA147" s="58">
        <v>0</v>
      </c>
      <c r="AB147" s="58">
        <v>71324.960721373049</v>
      </c>
      <c r="AC147" s="58">
        <v>0</v>
      </c>
      <c r="AD147" s="59">
        <f t="shared" si="24"/>
        <v>69264.20462179881</v>
      </c>
      <c r="AE147" s="59">
        <f t="shared" si="24"/>
        <v>8955.221714778887</v>
      </c>
      <c r="AF147" s="59">
        <f t="shared" si="24"/>
        <v>0</v>
      </c>
      <c r="AG147" s="59">
        <f t="shared" si="23"/>
        <v>6962.8909999999996</v>
      </c>
      <c r="AH147" s="59">
        <f t="shared" si="23"/>
        <v>0</v>
      </c>
      <c r="AI147" s="59">
        <f t="shared" si="23"/>
        <v>0</v>
      </c>
      <c r="AJ147" s="59">
        <f t="shared" si="23"/>
        <v>0</v>
      </c>
      <c r="AK147" s="59">
        <f t="shared" si="23"/>
        <v>115214.94110062881</v>
      </c>
      <c r="AL147" s="59">
        <f t="shared" si="23"/>
        <v>0</v>
      </c>
      <c r="AM147" s="11">
        <v>0</v>
      </c>
      <c r="AN147" s="11">
        <v>1025.656859331918</v>
      </c>
      <c r="AO147" s="11">
        <v>0</v>
      </c>
      <c r="AP147" s="11">
        <v>0</v>
      </c>
      <c r="AQ147" s="11">
        <v>0</v>
      </c>
      <c r="AR147" s="11">
        <v>0</v>
      </c>
      <c r="AS147" s="11">
        <v>0</v>
      </c>
      <c r="AT147" s="11">
        <v>17422.884352314257</v>
      </c>
      <c r="AU147" s="11">
        <v>0</v>
      </c>
      <c r="AV147" s="11">
        <v>0</v>
      </c>
      <c r="AW147" s="11">
        <v>0</v>
      </c>
      <c r="AX147" s="11">
        <v>74.343140668081972</v>
      </c>
      <c r="AY147" s="11">
        <v>0</v>
      </c>
      <c r="AZ147" s="11">
        <v>0</v>
      </c>
      <c r="BA147" s="11">
        <v>0</v>
      </c>
      <c r="BB147" s="11">
        <v>0</v>
      </c>
      <c r="BC147" s="11">
        <v>0</v>
      </c>
      <c r="BD147" s="11">
        <v>1262.8706476857419</v>
      </c>
      <c r="BE147" s="11">
        <v>0</v>
      </c>
      <c r="BF147" s="11">
        <v>0</v>
      </c>
      <c r="BG147" s="11">
        <v>0</v>
      </c>
      <c r="BH147" s="11">
        <v>195.92383549106944</v>
      </c>
      <c r="BI147" s="11">
        <v>0</v>
      </c>
      <c r="BJ147" s="11">
        <v>0</v>
      </c>
      <c r="BK147" s="11">
        <v>0</v>
      </c>
      <c r="BL147" s="11">
        <v>0</v>
      </c>
      <c r="BM147" s="11">
        <v>0</v>
      </c>
      <c r="BN147" s="11">
        <v>-970.68505055695448</v>
      </c>
      <c r="BO147" s="11">
        <v>0</v>
      </c>
      <c r="BP147" s="11">
        <v>0</v>
      </c>
      <c r="BQ147" s="11">
        <v>0</v>
      </c>
      <c r="BR147" s="11">
        <v>104.07616450893052</v>
      </c>
      <c r="BS147" s="11">
        <v>0</v>
      </c>
      <c r="BT147" s="11">
        <v>0</v>
      </c>
      <c r="BU147" s="11">
        <v>0</v>
      </c>
      <c r="BV147" s="11">
        <v>0</v>
      </c>
      <c r="BW147" s="11">
        <v>0</v>
      </c>
      <c r="BX147" s="11">
        <v>-515.63494944304546</v>
      </c>
      <c r="BY147" s="11">
        <v>0</v>
      </c>
      <c r="BZ147" s="11">
        <v>0</v>
      </c>
      <c r="CA147" s="11">
        <v>0</v>
      </c>
      <c r="CB147" s="11">
        <v>482.33572284515236</v>
      </c>
      <c r="CC147" s="11">
        <v>0</v>
      </c>
      <c r="CD147" s="11">
        <v>0</v>
      </c>
      <c r="CE147" s="11">
        <v>0</v>
      </c>
      <c r="CF147" s="11">
        <v>0</v>
      </c>
      <c r="CG147" s="11">
        <v>0</v>
      </c>
      <c r="CH147" s="11">
        <v>730.65324668746223</v>
      </c>
      <c r="CI147" s="11">
        <v>0</v>
      </c>
      <c r="CJ147" s="11">
        <v>0</v>
      </c>
      <c r="CK147" s="11">
        <v>0</v>
      </c>
      <c r="CL147" s="11">
        <v>517.6642771548477</v>
      </c>
      <c r="CM147" s="11">
        <v>0</v>
      </c>
      <c r="CN147" s="11">
        <v>0</v>
      </c>
      <c r="CO147" s="11">
        <v>0</v>
      </c>
      <c r="CP147" s="11">
        <v>0</v>
      </c>
      <c r="CQ147" s="11">
        <v>0</v>
      </c>
      <c r="CR147" s="11">
        <v>784.16975331253764</v>
      </c>
      <c r="CS147" s="11">
        <v>0</v>
      </c>
      <c r="CT147" s="11">
        <v>0</v>
      </c>
      <c r="CU147" s="11">
        <v>0</v>
      </c>
      <c r="CV147" s="11">
        <v>0</v>
      </c>
      <c r="CW147" s="11">
        <v>0</v>
      </c>
      <c r="CX147" s="11">
        <v>0</v>
      </c>
      <c r="CY147" s="11">
        <v>0</v>
      </c>
      <c r="CZ147" s="11">
        <v>0</v>
      </c>
      <c r="DA147" s="11">
        <v>0</v>
      </c>
      <c r="DB147" s="11">
        <v>1989.4941596365929</v>
      </c>
      <c r="DC147" s="11">
        <v>0</v>
      </c>
      <c r="DD147" s="11">
        <v>0</v>
      </c>
      <c r="DE147" s="11">
        <v>0</v>
      </c>
      <c r="DF147" s="11">
        <v>0</v>
      </c>
      <c r="DG147" s="11">
        <v>0</v>
      </c>
      <c r="DH147" s="11">
        <v>0</v>
      </c>
      <c r="DI147" s="11">
        <v>0</v>
      </c>
      <c r="DJ147" s="11">
        <v>0</v>
      </c>
      <c r="DK147" s="11">
        <v>0</v>
      </c>
      <c r="DL147" s="11">
        <v>60600.505840363403</v>
      </c>
      <c r="DM147" s="11">
        <v>0</v>
      </c>
      <c r="DN147" s="11">
        <v>0</v>
      </c>
      <c r="DO147" s="11">
        <v>0</v>
      </c>
      <c r="DP147" s="11">
        <v>0</v>
      </c>
      <c r="DQ147" s="11">
        <v>0</v>
      </c>
      <c r="DR147" s="11">
        <v>0</v>
      </c>
      <c r="DS147" s="11">
        <v>0</v>
      </c>
      <c r="DT147" s="11">
        <v>0</v>
      </c>
      <c r="DU147" s="11">
        <v>0</v>
      </c>
      <c r="DV147" s="11">
        <v>0</v>
      </c>
      <c r="DW147" s="11">
        <v>0</v>
      </c>
      <c r="DX147" s="11">
        <v>0</v>
      </c>
      <c r="DY147" s="11">
        <v>0</v>
      </c>
      <c r="DZ147" s="11">
        <v>0</v>
      </c>
      <c r="EA147" s="11">
        <v>0</v>
      </c>
      <c r="EB147" s="11">
        <v>0</v>
      </c>
      <c r="EC147" s="11">
        <v>0</v>
      </c>
      <c r="ED147" s="11">
        <v>0</v>
      </c>
      <c r="EE147" s="11">
        <v>0</v>
      </c>
      <c r="EF147" s="11">
        <v>0</v>
      </c>
      <c r="EG147" s="11">
        <v>0</v>
      </c>
      <c r="EH147" s="11">
        <v>0</v>
      </c>
      <c r="EI147" s="11">
        <v>0</v>
      </c>
      <c r="EJ147" s="11">
        <v>0</v>
      </c>
      <c r="EK147" s="11">
        <v>0</v>
      </c>
      <c r="EL147" s="11">
        <v>0</v>
      </c>
      <c r="EM147" s="11">
        <v>0</v>
      </c>
      <c r="EN147" s="11">
        <v>0</v>
      </c>
      <c r="EO147" s="11">
        <v>0</v>
      </c>
      <c r="EP147" s="11">
        <v>0</v>
      </c>
      <c r="EQ147" s="11">
        <v>0</v>
      </c>
      <c r="ER147" s="11">
        <v>0</v>
      </c>
      <c r="ES147" s="11">
        <v>0</v>
      </c>
      <c r="ET147" s="11">
        <v>0</v>
      </c>
      <c r="EU147" s="11">
        <v>0</v>
      </c>
      <c r="EV147" s="11">
        <v>0</v>
      </c>
      <c r="EW147" s="11">
        <v>0</v>
      </c>
      <c r="EX147" s="11">
        <v>0</v>
      </c>
      <c r="EY147" s="11">
        <v>0</v>
      </c>
      <c r="EZ147" s="11">
        <v>3000</v>
      </c>
      <c r="FA147" s="11">
        <v>0</v>
      </c>
      <c r="FB147" s="11">
        <v>0</v>
      </c>
      <c r="FC147" s="11">
        <v>0</v>
      </c>
      <c r="FD147" s="11">
        <v>0</v>
      </c>
      <c r="FE147" s="11">
        <v>0</v>
      </c>
      <c r="FF147" s="11">
        <v>0</v>
      </c>
      <c r="FG147" s="11">
        <v>0</v>
      </c>
      <c r="FH147" s="11">
        <v>0</v>
      </c>
      <c r="FI147" s="11">
        <v>0</v>
      </c>
      <c r="FJ147" s="11">
        <v>2000</v>
      </c>
      <c r="FK147" s="11">
        <v>0</v>
      </c>
      <c r="FL147" s="11">
        <v>0</v>
      </c>
      <c r="FM147" s="11">
        <v>0</v>
      </c>
      <c r="FN147" s="11">
        <v>3000</v>
      </c>
      <c r="FO147" s="11">
        <v>0</v>
      </c>
      <c r="FP147" s="11">
        <v>0</v>
      </c>
      <c r="FQ147" s="11">
        <v>0</v>
      </c>
      <c r="FR147" s="11">
        <v>0</v>
      </c>
      <c r="FS147" s="11">
        <v>0</v>
      </c>
      <c r="FT147" s="11">
        <v>0</v>
      </c>
      <c r="FU147" s="11">
        <v>0</v>
      </c>
      <c r="FV147" s="11">
        <v>0</v>
      </c>
      <c r="FW147" s="11">
        <v>0</v>
      </c>
      <c r="FX147" s="11">
        <v>0</v>
      </c>
      <c r="FY147" s="11">
        <v>0</v>
      </c>
      <c r="FZ147" s="11">
        <v>0</v>
      </c>
      <c r="GA147" s="11">
        <v>0</v>
      </c>
      <c r="GB147" s="11">
        <v>0</v>
      </c>
      <c r="GC147" s="11">
        <v>0</v>
      </c>
      <c r="GD147" s="11">
        <v>0</v>
      </c>
      <c r="GE147" s="11">
        <v>0</v>
      </c>
      <c r="GF147" s="11">
        <v>0</v>
      </c>
      <c r="GG147" s="11">
        <v>0</v>
      </c>
      <c r="GH147" s="11">
        <v>500</v>
      </c>
      <c r="GI147" s="11">
        <v>0</v>
      </c>
      <c r="GJ147" s="11">
        <v>0</v>
      </c>
      <c r="GK147" s="11">
        <v>0</v>
      </c>
      <c r="GL147" s="11">
        <v>0</v>
      </c>
      <c r="GM147" s="11">
        <v>0</v>
      </c>
      <c r="GN147" s="11">
        <v>3997.3069999999998</v>
      </c>
      <c r="GO147" s="11">
        <v>0</v>
      </c>
      <c r="GP147" s="11">
        <v>0</v>
      </c>
      <c r="GQ147" s="11">
        <v>2612.7350000000001</v>
      </c>
      <c r="GR147" s="11">
        <v>900</v>
      </c>
      <c r="GS147" s="11">
        <v>0</v>
      </c>
      <c r="GT147" s="11">
        <v>0</v>
      </c>
      <c r="GU147" s="11">
        <v>0</v>
      </c>
      <c r="GV147" s="11">
        <v>0</v>
      </c>
      <c r="GW147" s="11">
        <v>0</v>
      </c>
      <c r="GX147" s="11">
        <v>0</v>
      </c>
      <c r="GY147" s="11">
        <v>0</v>
      </c>
      <c r="GZ147" s="11">
        <v>0</v>
      </c>
      <c r="HA147" s="11">
        <v>0</v>
      </c>
      <c r="HB147" s="11">
        <v>0</v>
      </c>
      <c r="HC147" s="11">
        <v>0</v>
      </c>
      <c r="HD147" s="11">
        <v>0</v>
      </c>
      <c r="HE147" s="11">
        <v>0</v>
      </c>
      <c r="HF147" s="11">
        <v>0</v>
      </c>
      <c r="HG147" s="11">
        <v>0</v>
      </c>
      <c r="HH147" s="11">
        <v>0</v>
      </c>
      <c r="HI147" s="11">
        <v>0</v>
      </c>
      <c r="HJ147" s="11">
        <v>0</v>
      </c>
      <c r="HK147" s="11">
        <v>0</v>
      </c>
      <c r="HL147" s="11">
        <v>0</v>
      </c>
      <c r="HM147" s="11">
        <v>0</v>
      </c>
      <c r="HN147" s="11">
        <v>0</v>
      </c>
      <c r="HO147" s="11">
        <v>0</v>
      </c>
      <c r="HP147" s="11">
        <v>0</v>
      </c>
      <c r="HQ147" s="11">
        <v>0</v>
      </c>
      <c r="HR147" s="11">
        <v>0</v>
      </c>
      <c r="HS147" s="11">
        <v>0</v>
      </c>
      <c r="HT147" s="11">
        <v>0</v>
      </c>
      <c r="HU147" s="11">
        <v>0</v>
      </c>
      <c r="HV147" s="11">
        <v>0</v>
      </c>
      <c r="HW147" s="11">
        <v>0</v>
      </c>
      <c r="HX147" s="11">
        <v>0</v>
      </c>
      <c r="HY147" s="11">
        <v>0</v>
      </c>
      <c r="HZ147" s="11">
        <v>0</v>
      </c>
      <c r="IA147" s="11">
        <v>0</v>
      </c>
      <c r="IB147" s="11">
        <v>2000</v>
      </c>
      <c r="IC147" s="11">
        <v>0</v>
      </c>
      <c r="ID147" s="11">
        <v>0</v>
      </c>
      <c r="IE147" s="11">
        <v>0</v>
      </c>
      <c r="IF147" s="11">
        <v>2000</v>
      </c>
      <c r="IG147" s="11">
        <v>0</v>
      </c>
      <c r="IH147" s="11">
        <v>0</v>
      </c>
      <c r="II147" s="11">
        <v>0</v>
      </c>
      <c r="IJ147" s="11">
        <v>0</v>
      </c>
      <c r="IK147" s="11">
        <v>0</v>
      </c>
      <c r="IL147" s="11">
        <v>0</v>
      </c>
      <c r="IM147" s="11">
        <v>0</v>
      </c>
      <c r="IN147" s="11">
        <v>0</v>
      </c>
      <c r="IO147" s="11">
        <v>0</v>
      </c>
      <c r="IP147" s="11">
        <v>0</v>
      </c>
      <c r="IQ147" s="11">
        <v>0</v>
      </c>
      <c r="IR147" s="11">
        <v>3500</v>
      </c>
      <c r="IS147" s="11">
        <v>0</v>
      </c>
      <c r="IT147" s="11">
        <v>0</v>
      </c>
      <c r="IU147" s="11">
        <v>0</v>
      </c>
      <c r="IV147" s="11">
        <v>-65.491910000000004</v>
      </c>
      <c r="IW147" s="11">
        <v>0</v>
      </c>
      <c r="IX147" s="11">
        <v>0</v>
      </c>
      <c r="IY147" s="11">
        <v>0</v>
      </c>
      <c r="IZ147" s="11">
        <v>0</v>
      </c>
      <c r="JA147" s="11">
        <v>0</v>
      </c>
      <c r="JB147" s="11">
        <v>0</v>
      </c>
      <c r="JC147" s="11">
        <v>0</v>
      </c>
      <c r="JD147" s="11">
        <v>0</v>
      </c>
      <c r="JE147" s="11">
        <v>0</v>
      </c>
      <c r="JF147" s="11">
        <v>0</v>
      </c>
      <c r="JG147" s="11">
        <v>0</v>
      </c>
      <c r="JH147" s="11">
        <v>0</v>
      </c>
      <c r="JI147" s="11">
        <v>0</v>
      </c>
      <c r="JJ147" s="11">
        <v>0</v>
      </c>
      <c r="JK147" s="11">
        <v>0</v>
      </c>
      <c r="JL147" s="11">
        <v>0</v>
      </c>
      <c r="JM147" s="11">
        <v>0</v>
      </c>
      <c r="JN147" s="11">
        <v>0</v>
      </c>
      <c r="JO147" s="11">
        <v>0</v>
      </c>
      <c r="JP147" s="11">
        <v>1361.2613899999999</v>
      </c>
      <c r="JQ147" s="11">
        <v>0</v>
      </c>
      <c r="JR147" s="11">
        <v>0</v>
      </c>
      <c r="JS147" s="11">
        <v>0</v>
      </c>
      <c r="JT147" s="11">
        <v>0</v>
      </c>
      <c r="JU147" s="11">
        <v>0</v>
      </c>
      <c r="JV147" s="11">
        <v>0</v>
      </c>
      <c r="JW147" s="11">
        <v>0</v>
      </c>
      <c r="JX147" s="11">
        <v>0</v>
      </c>
      <c r="JY147" s="11">
        <v>0</v>
      </c>
      <c r="JZ147" s="11">
        <v>0</v>
      </c>
      <c r="KA147" s="11">
        <v>0</v>
      </c>
      <c r="KB147" s="11">
        <v>0</v>
      </c>
      <c r="KC147" s="11">
        <v>0</v>
      </c>
      <c r="KD147" s="11">
        <v>0</v>
      </c>
      <c r="KE147" s="11">
        <v>0</v>
      </c>
      <c r="KF147" s="11">
        <v>0</v>
      </c>
      <c r="KG147" s="11">
        <v>0</v>
      </c>
      <c r="KH147" s="11">
        <v>0</v>
      </c>
      <c r="KI147" s="11">
        <v>0</v>
      </c>
      <c r="KJ147" s="11">
        <v>1200</v>
      </c>
      <c r="KK147" s="11">
        <v>0</v>
      </c>
      <c r="KL147" s="11">
        <v>0</v>
      </c>
      <c r="KM147" s="11">
        <v>0</v>
      </c>
      <c r="KN147" s="11">
        <v>0</v>
      </c>
      <c r="KO147" s="11">
        <v>0</v>
      </c>
      <c r="KP147" s="11">
        <v>0</v>
      </c>
      <c r="KQ147" s="11">
        <v>0</v>
      </c>
      <c r="KR147" s="11">
        <v>0</v>
      </c>
      <c r="KS147" s="11">
        <v>0</v>
      </c>
      <c r="KT147" s="11">
        <v>0</v>
      </c>
      <c r="KU147" s="11">
        <v>0</v>
      </c>
      <c r="KV147" s="11">
        <v>0</v>
      </c>
      <c r="KW147" s="11">
        <v>0</v>
      </c>
      <c r="KX147" s="11">
        <v>0</v>
      </c>
      <c r="KY147" s="11">
        <v>0</v>
      </c>
      <c r="KZ147" s="11">
        <v>0</v>
      </c>
      <c r="LA147" s="11">
        <v>0</v>
      </c>
      <c r="LB147" s="11">
        <v>0</v>
      </c>
      <c r="LC147" s="11">
        <v>0</v>
      </c>
      <c r="LD147" s="11">
        <v>0</v>
      </c>
      <c r="LE147" s="11">
        <v>0</v>
      </c>
      <c r="LF147" s="11">
        <v>0</v>
      </c>
      <c r="LG147" s="11">
        <v>0</v>
      </c>
      <c r="LH147" s="11">
        <v>0</v>
      </c>
      <c r="LI147" s="11">
        <v>0</v>
      </c>
      <c r="LJ147" s="11">
        <v>0</v>
      </c>
      <c r="LK147" s="11">
        <v>0</v>
      </c>
      <c r="LL147" s="11">
        <v>0</v>
      </c>
      <c r="LM147" s="11">
        <v>0</v>
      </c>
      <c r="LN147" s="11">
        <v>0</v>
      </c>
      <c r="LO147" s="11">
        <v>0</v>
      </c>
      <c r="LP147" s="11">
        <v>0</v>
      </c>
      <c r="LQ147" s="11">
        <v>0</v>
      </c>
      <c r="LR147" s="11">
        <v>0</v>
      </c>
      <c r="LS147" s="11">
        <v>0</v>
      </c>
      <c r="LT147" s="11">
        <v>0</v>
      </c>
      <c r="LU147" s="11">
        <v>0</v>
      </c>
      <c r="LV147" s="11">
        <v>0</v>
      </c>
      <c r="LW147" s="11">
        <v>0</v>
      </c>
      <c r="LX147" s="11">
        <v>0</v>
      </c>
      <c r="LY147" s="11">
        <v>0</v>
      </c>
      <c r="LZ147" s="11">
        <v>0</v>
      </c>
      <c r="MA147" s="11">
        <v>0</v>
      </c>
      <c r="MB147" s="11">
        <v>144.00161</v>
      </c>
      <c r="MC147" s="11">
        <v>0</v>
      </c>
      <c r="MD147" s="11">
        <v>0</v>
      </c>
      <c r="ME147" s="11">
        <v>0</v>
      </c>
      <c r="MF147" s="11">
        <v>0</v>
      </c>
      <c r="MG147" s="11">
        <v>0</v>
      </c>
      <c r="MH147" s="11">
        <v>0</v>
      </c>
      <c r="MI147" s="11">
        <v>0</v>
      </c>
      <c r="MJ147" s="11">
        <v>0</v>
      </c>
      <c r="MK147" s="11">
        <v>0</v>
      </c>
      <c r="ML147" s="11">
        <v>0</v>
      </c>
      <c r="MM147" s="11">
        <v>0</v>
      </c>
      <c r="MN147" s="11">
        <v>0</v>
      </c>
      <c r="MO147" s="11">
        <v>0</v>
      </c>
      <c r="MP147" s="11">
        <v>0</v>
      </c>
      <c r="MQ147" s="11">
        <v>0</v>
      </c>
      <c r="MR147" s="11">
        <v>1860.5024271894627</v>
      </c>
      <c r="MS147" s="11">
        <v>0</v>
      </c>
      <c r="MT147" s="11">
        <v>0</v>
      </c>
      <c r="MU147" s="11">
        <v>0</v>
      </c>
      <c r="MV147" s="11">
        <v>0</v>
      </c>
      <c r="MW147" s="11">
        <v>0</v>
      </c>
      <c r="MX147" s="11">
        <v>0</v>
      </c>
      <c r="MY147" s="11">
        <v>0</v>
      </c>
      <c r="MZ147" s="11">
        <v>0</v>
      </c>
      <c r="NA147" s="11">
        <v>0</v>
      </c>
      <c r="NB147" s="11">
        <v>0</v>
      </c>
      <c r="NC147" s="11">
        <v>0</v>
      </c>
      <c r="ND147" s="11">
        <v>0</v>
      </c>
      <c r="NE147" s="11">
        <v>0</v>
      </c>
      <c r="NF147" s="11">
        <v>0</v>
      </c>
      <c r="NG147" s="11">
        <v>0</v>
      </c>
      <c r="NH147" s="11">
        <v>0</v>
      </c>
      <c r="NI147" s="11">
        <v>0</v>
      </c>
      <c r="NJ147" s="11">
        <v>0</v>
      </c>
      <c r="NK147" s="11">
        <v>0</v>
      </c>
      <c r="NL147" s="11">
        <v>0</v>
      </c>
      <c r="NM147" s="11">
        <v>0</v>
      </c>
      <c r="NN147" s="11">
        <v>0</v>
      </c>
      <c r="NO147" s="11">
        <v>0</v>
      </c>
      <c r="NP147" s="11">
        <v>0</v>
      </c>
      <c r="NQ147" s="11">
        <v>0</v>
      </c>
      <c r="NR147" s="11">
        <v>0</v>
      </c>
      <c r="NS147" s="11">
        <v>0</v>
      </c>
      <c r="NT147" s="11">
        <v>0</v>
      </c>
      <c r="NU147" s="11">
        <v>0</v>
      </c>
      <c r="NV147" s="11">
        <v>0</v>
      </c>
      <c r="NW147" s="11">
        <v>0</v>
      </c>
      <c r="NX147" s="11">
        <v>0</v>
      </c>
      <c r="NY147" s="11">
        <v>0</v>
      </c>
      <c r="NZ147" s="11">
        <v>0</v>
      </c>
      <c r="OA147" s="11">
        <v>0</v>
      </c>
      <c r="OB147" s="11">
        <v>0</v>
      </c>
      <c r="OC147" s="11">
        <v>0</v>
      </c>
      <c r="OD147" s="11">
        <v>0</v>
      </c>
      <c r="OE147" s="11">
        <v>1883.5267709001955</v>
      </c>
      <c r="OF147" s="11">
        <v>0</v>
      </c>
      <c r="OG147" s="11">
        <v>0</v>
      </c>
      <c r="OH147" s="11">
        <v>17955.729256609215</v>
      </c>
      <c r="OI147" s="11">
        <v>0</v>
      </c>
      <c r="OJ147" s="11">
        <v>0</v>
      </c>
      <c r="OK147" s="11">
        <v>0</v>
      </c>
      <c r="OL147" s="11">
        <v>0</v>
      </c>
      <c r="OM147" s="11">
        <v>0</v>
      </c>
      <c r="ON147" s="11">
        <v>0</v>
      </c>
      <c r="OO147" s="11">
        <v>244.71783844894813</v>
      </c>
      <c r="OP147" s="11">
        <v>0</v>
      </c>
      <c r="OQ147" s="11">
        <v>0</v>
      </c>
      <c r="OR147" s="11">
        <v>11157.664317313223</v>
      </c>
      <c r="OS147" s="11">
        <v>0</v>
      </c>
      <c r="OT147" s="11">
        <v>0</v>
      </c>
      <c r="OU147" s="11">
        <v>0</v>
      </c>
      <c r="OV147" s="11">
        <v>0</v>
      </c>
      <c r="OW147" s="11">
        <v>0</v>
      </c>
      <c r="OX147" s="11">
        <v>0</v>
      </c>
      <c r="OY147" s="11">
        <v>152.06731260256694</v>
      </c>
      <c r="OZ147" s="11">
        <v>0</v>
      </c>
      <c r="PA147" s="11">
        <v>0</v>
      </c>
      <c r="PB147" s="11">
        <v>8392.7138647713055</v>
      </c>
      <c r="PC147" s="11">
        <v>9.4762333685426654</v>
      </c>
      <c r="PD147" s="11">
        <v>0</v>
      </c>
      <c r="PE147" s="11">
        <v>0</v>
      </c>
      <c r="PF147" s="11">
        <v>0</v>
      </c>
      <c r="PG147" s="11">
        <v>0</v>
      </c>
      <c r="PH147" s="11">
        <v>0</v>
      </c>
      <c r="PI147" s="11">
        <v>2157.3184818668178</v>
      </c>
      <c r="PJ147" s="11">
        <v>0</v>
      </c>
      <c r="PK147" s="11">
        <v>0</v>
      </c>
      <c r="PL147" s="11">
        <v>1544.4758687086589</v>
      </c>
      <c r="PM147" s="11">
        <v>1.74387141034323</v>
      </c>
      <c r="PN147" s="11">
        <v>0</v>
      </c>
      <c r="PO147" s="11">
        <v>0</v>
      </c>
      <c r="PP147" s="11">
        <v>0</v>
      </c>
      <c r="PQ147" s="11">
        <v>0</v>
      </c>
      <c r="PR147" s="11">
        <v>0</v>
      </c>
      <c r="PS147" s="11">
        <v>397.00225577192271</v>
      </c>
      <c r="PT147" s="11">
        <v>0</v>
      </c>
      <c r="PU147" s="11">
        <v>0</v>
      </c>
      <c r="PV147" s="11">
        <v>7603.3314369491882</v>
      </c>
      <c r="PW147" s="11">
        <v>0</v>
      </c>
      <c r="PX147" s="11">
        <v>0</v>
      </c>
      <c r="PY147" s="11">
        <v>0</v>
      </c>
      <c r="PZ147" s="11">
        <v>0</v>
      </c>
      <c r="QA147" s="11">
        <v>0</v>
      </c>
      <c r="QB147" s="11">
        <v>0</v>
      </c>
      <c r="QC147" s="11">
        <v>1420.1872703284305</v>
      </c>
      <c r="QD147" s="11">
        <v>0</v>
      </c>
      <c r="QE147" s="11">
        <v>0</v>
      </c>
      <c r="QF147" s="11">
        <v>1111.9528553277676</v>
      </c>
      <c r="QG147" s="11">
        <v>0</v>
      </c>
      <c r="QH147" s="11">
        <v>0</v>
      </c>
      <c r="QI147" s="11">
        <v>0</v>
      </c>
      <c r="QJ147" s="11">
        <v>0</v>
      </c>
      <c r="QK147" s="11">
        <v>0</v>
      </c>
      <c r="QL147" s="11">
        <v>0</v>
      </c>
      <c r="QM147" s="11">
        <v>207.69596898902088</v>
      </c>
      <c r="QN147" s="11">
        <v>0</v>
      </c>
      <c r="QO147" s="11">
        <v>0</v>
      </c>
      <c r="QP147" s="11">
        <v>5922.9509594316896</v>
      </c>
      <c r="QQ147" s="11">
        <v>0</v>
      </c>
      <c r="QR147" s="11">
        <v>0</v>
      </c>
      <c r="QS147" s="11">
        <v>0</v>
      </c>
      <c r="QT147" s="11">
        <v>0</v>
      </c>
      <c r="QU147" s="11">
        <v>0</v>
      </c>
      <c r="QV147" s="11">
        <v>0</v>
      </c>
      <c r="QW147" s="11">
        <v>828.52804403596122</v>
      </c>
      <c r="QX147" s="11">
        <v>0</v>
      </c>
      <c r="QY147" s="11">
        <v>0</v>
      </c>
      <c r="QZ147" s="11">
        <v>169.22119736394629</v>
      </c>
      <c r="RA147" s="11">
        <v>0</v>
      </c>
      <c r="RB147" s="11">
        <v>0</v>
      </c>
      <c r="RC147" s="11">
        <v>0</v>
      </c>
      <c r="RD147" s="11">
        <v>0</v>
      </c>
      <c r="RE147" s="11">
        <v>0</v>
      </c>
      <c r="RF147" s="11">
        <v>0</v>
      </c>
      <c r="RG147" s="11">
        <v>23.671394313693003</v>
      </c>
      <c r="RH147" s="11">
        <v>0</v>
      </c>
      <c r="RI147" s="11">
        <v>0</v>
      </c>
      <c r="RJ147" s="11">
        <v>3120.6776390465379</v>
      </c>
      <c r="RK147" s="11">
        <v>0</v>
      </c>
      <c r="RL147" s="11">
        <v>0</v>
      </c>
      <c r="RM147" s="11">
        <v>0</v>
      </c>
      <c r="RN147" s="11">
        <v>0</v>
      </c>
      <c r="RO147" s="11">
        <v>0</v>
      </c>
      <c r="RP147" s="11">
        <v>0</v>
      </c>
      <c r="RQ147" s="11">
        <v>2588.9448921679909</v>
      </c>
      <c r="RR147" s="11">
        <v>0</v>
      </c>
      <c r="RS147" s="11">
        <v>0</v>
      </c>
      <c r="RT147" s="11">
        <v>3576.6786361584309</v>
      </c>
      <c r="RU147" s="11">
        <v>0</v>
      </c>
      <c r="RV147" s="11">
        <v>0</v>
      </c>
      <c r="RW147" s="11">
        <v>0</v>
      </c>
      <c r="RX147" s="11">
        <v>0</v>
      </c>
      <c r="RY147" s="11">
        <v>0</v>
      </c>
      <c r="RZ147" s="11">
        <v>0</v>
      </c>
      <c r="SA147" s="11">
        <v>4058.8663271367891</v>
      </c>
      <c r="SB147" s="11">
        <v>0</v>
      </c>
      <c r="SC147" s="11">
        <v>0</v>
      </c>
      <c r="SD147" s="11">
        <v>4048.7481852061078</v>
      </c>
      <c r="SE147" s="11">
        <v>0</v>
      </c>
      <c r="SF147" s="11">
        <v>0</v>
      </c>
      <c r="SG147" s="11">
        <v>0</v>
      </c>
      <c r="SH147" s="11">
        <v>0</v>
      </c>
      <c r="SI147" s="11">
        <v>0</v>
      </c>
      <c r="SJ147" s="11">
        <v>0</v>
      </c>
      <c r="SK147" s="11">
        <v>4594.5776368770003</v>
      </c>
      <c r="SL147" s="11">
        <v>0</v>
      </c>
      <c r="SM147" s="11">
        <v>0</v>
      </c>
      <c r="SN147" s="11">
        <v>0</v>
      </c>
      <c r="SO147" s="11">
        <v>0</v>
      </c>
      <c r="SP147" s="11">
        <v>0</v>
      </c>
      <c r="SQ147" s="11">
        <v>0</v>
      </c>
      <c r="SR147" s="11">
        <v>0</v>
      </c>
      <c r="SS147" s="11">
        <v>0</v>
      </c>
      <c r="ST147" s="11">
        <v>0</v>
      </c>
      <c r="SU147" s="11">
        <v>0</v>
      </c>
      <c r="SV147" s="11">
        <v>0</v>
      </c>
      <c r="SW147" s="11">
        <v>0</v>
      </c>
      <c r="SX147" s="11">
        <v>1086.7473203554841</v>
      </c>
      <c r="SY147" s="11">
        <v>0</v>
      </c>
      <c r="SZ147" s="11">
        <v>0</v>
      </c>
      <c r="TA147" s="11">
        <v>0</v>
      </c>
      <c r="TB147" s="11">
        <v>0</v>
      </c>
      <c r="TC147" s="11">
        <v>0</v>
      </c>
      <c r="TD147" s="11">
        <v>0</v>
      </c>
      <c r="TE147" s="11">
        <v>0</v>
      </c>
      <c r="TF147" s="11">
        <v>0</v>
      </c>
      <c r="TG147" s="11">
        <v>0</v>
      </c>
      <c r="TH147" s="11">
        <v>84.046576467457371</v>
      </c>
      <c r="TI147" s="11">
        <v>0</v>
      </c>
      <c r="TJ147" s="11">
        <v>0</v>
      </c>
      <c r="TK147" s="11">
        <v>0</v>
      </c>
      <c r="TL147" s="11">
        <v>0</v>
      </c>
      <c r="TM147" s="11">
        <v>0</v>
      </c>
      <c r="TN147" s="11">
        <v>0</v>
      </c>
      <c r="TO147" s="11">
        <v>0</v>
      </c>
      <c r="TP147" s="11">
        <v>0</v>
      </c>
      <c r="TQ147" s="11">
        <v>0</v>
      </c>
      <c r="TR147" s="11">
        <v>0</v>
      </c>
      <c r="TS147" s="11">
        <v>0</v>
      </c>
      <c r="TT147" s="11">
        <v>0</v>
      </c>
      <c r="TU147" s="11">
        <v>0</v>
      </c>
      <c r="TV147" s="11">
        <v>0</v>
      </c>
      <c r="TW147" s="11">
        <v>0</v>
      </c>
      <c r="TX147" s="11">
        <v>0</v>
      </c>
      <c r="TY147" s="11">
        <v>0</v>
      </c>
      <c r="TZ147" s="11">
        <v>0</v>
      </c>
      <c r="UA147" s="11">
        <v>0</v>
      </c>
      <c r="UB147" s="11">
        <v>0</v>
      </c>
      <c r="UC147" s="11">
        <v>0</v>
      </c>
      <c r="UD147" s="11">
        <v>0</v>
      </c>
      <c r="UE147" s="11">
        <v>0</v>
      </c>
      <c r="UF147" s="11">
        <v>0</v>
      </c>
      <c r="UG147" s="11">
        <v>0</v>
      </c>
      <c r="UH147" s="11">
        <v>0</v>
      </c>
      <c r="UI147" s="11">
        <v>0</v>
      </c>
      <c r="UJ147" s="11">
        <v>0</v>
      </c>
      <c r="UK147" s="11">
        <v>0</v>
      </c>
      <c r="UL147" s="11">
        <v>0</v>
      </c>
      <c r="UM147" s="11">
        <v>0</v>
      </c>
      <c r="UN147" s="11">
        <v>0</v>
      </c>
      <c r="UO147" s="11">
        <v>0</v>
      </c>
      <c r="UP147" s="11">
        <v>0</v>
      </c>
      <c r="UQ147" s="11">
        <v>0</v>
      </c>
      <c r="UR147" s="11">
        <v>0</v>
      </c>
      <c r="US147" s="11">
        <v>0</v>
      </c>
      <c r="UT147" s="11">
        <v>0</v>
      </c>
      <c r="UU147" s="11">
        <v>0</v>
      </c>
      <c r="UV147" s="11">
        <v>0</v>
      </c>
      <c r="UW147" s="11">
        <v>0</v>
      </c>
      <c r="UX147" s="11">
        <v>0</v>
      </c>
      <c r="UY147" s="11">
        <v>0</v>
      </c>
      <c r="UZ147" s="11">
        <v>0</v>
      </c>
      <c r="VA147" s="11">
        <v>0</v>
      </c>
      <c r="VB147" s="11">
        <v>0</v>
      </c>
      <c r="VC147" s="11">
        <v>0</v>
      </c>
      <c r="VD147" s="11">
        <v>0</v>
      </c>
      <c r="VE147" s="11">
        <v>0</v>
      </c>
      <c r="VF147" s="11">
        <v>0</v>
      </c>
      <c r="VG147" s="11">
        <v>0</v>
      </c>
      <c r="VH147" s="11">
        <v>0</v>
      </c>
      <c r="VI147" s="11">
        <v>0</v>
      </c>
      <c r="VJ147" s="11">
        <v>0</v>
      </c>
      <c r="VK147" s="11">
        <v>0</v>
      </c>
      <c r="VL147" s="11">
        <v>0</v>
      </c>
      <c r="VM147" s="11">
        <v>0</v>
      </c>
      <c r="VN147" s="11">
        <v>0</v>
      </c>
      <c r="VO147" s="11">
        <v>0</v>
      </c>
      <c r="VP147" s="11">
        <v>0</v>
      </c>
      <c r="VQ147" s="11">
        <v>0</v>
      </c>
      <c r="VR147" s="11">
        <v>0</v>
      </c>
      <c r="VS147" s="11">
        <v>0</v>
      </c>
      <c r="VT147" s="11">
        <v>0</v>
      </c>
      <c r="VU147" s="11">
        <v>0</v>
      </c>
      <c r="VV147" s="11">
        <v>0</v>
      </c>
      <c r="VW147" s="11">
        <v>0</v>
      </c>
      <c r="VX147" s="11">
        <v>0</v>
      </c>
      <c r="VY147" s="11">
        <v>0</v>
      </c>
      <c r="VZ147" s="11">
        <v>0</v>
      </c>
      <c r="WA147" s="11">
        <v>0</v>
      </c>
      <c r="WB147" s="11">
        <v>0</v>
      </c>
      <c r="WC147" s="11">
        <v>0</v>
      </c>
      <c r="WD147" s="11">
        <v>0</v>
      </c>
      <c r="WE147" s="11">
        <v>0</v>
      </c>
      <c r="WF147" s="11">
        <v>0</v>
      </c>
      <c r="WG147" s="11">
        <v>0</v>
      </c>
      <c r="WH147" s="11">
        <v>0</v>
      </c>
      <c r="WI147" s="11">
        <v>0</v>
      </c>
      <c r="WJ147" s="11">
        <v>0</v>
      </c>
      <c r="WK147" s="11">
        <v>0</v>
      </c>
      <c r="WL147" s="11">
        <v>0</v>
      </c>
      <c r="WM147" s="11">
        <v>0</v>
      </c>
      <c r="WN147" s="11">
        <v>0</v>
      </c>
      <c r="WO147" s="11">
        <v>0</v>
      </c>
      <c r="WP147" s="11">
        <v>0</v>
      </c>
      <c r="WQ147" s="11">
        <v>0</v>
      </c>
      <c r="WR147" s="11">
        <v>0</v>
      </c>
      <c r="WS147" s="11">
        <v>0</v>
      </c>
      <c r="WT147" s="11">
        <v>308.30299780375935</v>
      </c>
      <c r="WU147" s="11">
        <v>0</v>
      </c>
      <c r="WV147" s="11">
        <v>0</v>
      </c>
      <c r="WW147" s="11">
        <v>0</v>
      </c>
      <c r="WX147" s="11">
        <v>0</v>
      </c>
      <c r="WY147" s="11">
        <v>0</v>
      </c>
      <c r="WZ147" s="11">
        <v>0</v>
      </c>
      <c r="XA147" s="11">
        <v>0</v>
      </c>
      <c r="XB147" s="11">
        <v>0</v>
      </c>
      <c r="XC147" s="11">
        <v>0</v>
      </c>
      <c r="XD147" s="11">
        <v>568.22851028603361</v>
      </c>
      <c r="XE147" s="11">
        <v>0</v>
      </c>
      <c r="XF147" s="11">
        <v>0</v>
      </c>
      <c r="XG147" s="11">
        <v>0</v>
      </c>
      <c r="XH147" s="11">
        <v>0</v>
      </c>
      <c r="XI147" s="11">
        <v>0</v>
      </c>
      <c r="XJ147" s="11">
        <v>0</v>
      </c>
      <c r="XK147" s="11">
        <v>0</v>
      </c>
      <c r="XL147" s="11">
        <v>0</v>
      </c>
      <c r="XM147" s="11">
        <v>0</v>
      </c>
      <c r="XN147" s="11">
        <v>5462.8909999999996</v>
      </c>
      <c r="XO147" s="11">
        <v>-2000</v>
      </c>
      <c r="XP147" s="11">
        <v>3462.8909999999996</v>
      </c>
    </row>
    <row r="148" spans="1:640">
      <c r="A148" s="6">
        <v>646</v>
      </c>
      <c r="B148" s="3" t="s">
        <v>265</v>
      </c>
      <c r="C148" s="8">
        <f t="shared" si="25"/>
        <v>341.06309885406631</v>
      </c>
      <c r="D148" s="8">
        <f t="shared" si="26"/>
        <v>44.344103924695034</v>
      </c>
      <c r="E148" s="60">
        <f t="shared" si="27"/>
        <v>385.40720277876136</v>
      </c>
      <c r="F148" s="9">
        <f t="shared" si="28"/>
        <v>35.975678773372785</v>
      </c>
      <c r="G148" s="9">
        <f t="shared" si="29"/>
        <v>0.41948536785287627</v>
      </c>
      <c r="H148" s="9">
        <f t="shared" si="30"/>
        <v>36.395164141225663</v>
      </c>
      <c r="I148" s="10">
        <f t="shared" si="31"/>
        <v>377.03877762743912</v>
      </c>
      <c r="J148" s="10">
        <f t="shared" si="32"/>
        <v>44.763589292547913</v>
      </c>
      <c r="K148" s="10">
        <f t="shared" si="33"/>
        <v>421.80236691998704</v>
      </c>
      <c r="L148" s="57">
        <v>88.991849012326156</v>
      </c>
      <c r="M148" s="57">
        <v>109.06671119107087</v>
      </c>
      <c r="N148" s="57">
        <v>143.00453865066933</v>
      </c>
      <c r="O148" s="57">
        <v>0</v>
      </c>
      <c r="P148" s="57">
        <v>0</v>
      </c>
      <c r="Q148" s="57">
        <v>0</v>
      </c>
      <c r="R148" s="57">
        <v>0</v>
      </c>
      <c r="S148" s="57">
        <v>44.344103924695034</v>
      </c>
      <c r="T148" s="57">
        <v>0</v>
      </c>
      <c r="U148" s="58">
        <v>23.199968993272815</v>
      </c>
      <c r="V148" s="58">
        <v>2.4102484307693057</v>
      </c>
      <c r="W148" s="58">
        <v>10.365461349330666</v>
      </c>
      <c r="X148" s="58">
        <v>0</v>
      </c>
      <c r="Y148" s="58">
        <v>0</v>
      </c>
      <c r="Z148" s="58">
        <v>0</v>
      </c>
      <c r="AA148" s="58">
        <v>0</v>
      </c>
      <c r="AB148" s="58">
        <v>0.41948536785287627</v>
      </c>
      <c r="AC148" s="58">
        <v>0</v>
      </c>
      <c r="AD148" s="59">
        <f t="shared" si="24"/>
        <v>112.19181800559898</v>
      </c>
      <c r="AE148" s="59">
        <f t="shared" si="24"/>
        <v>111.47695962184017</v>
      </c>
      <c r="AF148" s="59">
        <f t="shared" si="24"/>
        <v>153.37</v>
      </c>
      <c r="AG148" s="59">
        <f t="shared" si="23"/>
        <v>0</v>
      </c>
      <c r="AH148" s="59">
        <f t="shared" si="23"/>
        <v>0</v>
      </c>
      <c r="AI148" s="59">
        <f t="shared" si="23"/>
        <v>0</v>
      </c>
      <c r="AJ148" s="59">
        <f t="shared" si="23"/>
        <v>0</v>
      </c>
      <c r="AK148" s="59">
        <f t="shared" si="23"/>
        <v>44.763589292547913</v>
      </c>
      <c r="AL148" s="59">
        <f t="shared" si="23"/>
        <v>0</v>
      </c>
      <c r="AM148" s="11">
        <v>0</v>
      </c>
      <c r="AN148" s="11">
        <v>0</v>
      </c>
      <c r="AO148" s="11">
        <v>143.00453865066933</v>
      </c>
      <c r="AP148" s="11">
        <v>0</v>
      </c>
      <c r="AQ148" s="11">
        <v>0</v>
      </c>
      <c r="AR148" s="11">
        <v>0</v>
      </c>
      <c r="AS148" s="11">
        <v>0</v>
      </c>
      <c r="AT148" s="11">
        <v>0</v>
      </c>
      <c r="AU148" s="11">
        <v>0</v>
      </c>
      <c r="AV148" s="11">
        <v>0</v>
      </c>
      <c r="AW148" s="11">
        <v>0</v>
      </c>
      <c r="AX148" s="11">
        <v>0</v>
      </c>
      <c r="AY148" s="11">
        <v>10.365461349330666</v>
      </c>
      <c r="AZ148" s="11">
        <v>0</v>
      </c>
      <c r="BA148" s="11">
        <v>0</v>
      </c>
      <c r="BB148" s="11">
        <v>0</v>
      </c>
      <c r="BC148" s="11">
        <v>0</v>
      </c>
      <c r="BD148" s="11">
        <v>0</v>
      </c>
      <c r="BE148" s="11">
        <v>0</v>
      </c>
      <c r="BF148" s="11">
        <v>0</v>
      </c>
      <c r="BG148" s="11">
        <v>0</v>
      </c>
      <c r="BH148" s="11">
        <v>3.2653972581844908</v>
      </c>
      <c r="BI148" s="11">
        <v>0</v>
      </c>
      <c r="BJ148" s="11">
        <v>0</v>
      </c>
      <c r="BK148" s="11">
        <v>0</v>
      </c>
      <c r="BL148" s="11">
        <v>0</v>
      </c>
      <c r="BM148" s="11">
        <v>0</v>
      </c>
      <c r="BN148" s="11">
        <v>0</v>
      </c>
      <c r="BO148" s="11">
        <v>0</v>
      </c>
      <c r="BP148" s="11">
        <v>0</v>
      </c>
      <c r="BQ148" s="11">
        <v>0</v>
      </c>
      <c r="BR148" s="11">
        <v>1.7346027418155088</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0</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0</v>
      </c>
      <c r="DY148" s="11">
        <v>0</v>
      </c>
      <c r="DZ148" s="11">
        <v>0</v>
      </c>
      <c r="EA148" s="11">
        <v>0</v>
      </c>
      <c r="EB148" s="11">
        <v>0</v>
      </c>
      <c r="EC148" s="11">
        <v>0</v>
      </c>
      <c r="ED148" s="11">
        <v>0</v>
      </c>
      <c r="EE148" s="11">
        <v>0</v>
      </c>
      <c r="EF148" s="11">
        <v>0</v>
      </c>
      <c r="EG148" s="11">
        <v>0</v>
      </c>
      <c r="EH148" s="11">
        <v>0</v>
      </c>
      <c r="EI148" s="11">
        <v>0</v>
      </c>
      <c r="EJ148" s="11">
        <v>0</v>
      </c>
      <c r="EK148" s="11">
        <v>0</v>
      </c>
      <c r="EL148" s="11">
        <v>0</v>
      </c>
      <c r="EM148" s="11">
        <v>0</v>
      </c>
      <c r="EN148" s="11">
        <v>0</v>
      </c>
      <c r="EO148" s="11">
        <v>0</v>
      </c>
      <c r="EP148" s="11">
        <v>0</v>
      </c>
      <c r="EQ148" s="11">
        <v>0</v>
      </c>
      <c r="ER148" s="11">
        <v>0</v>
      </c>
      <c r="ES148" s="11">
        <v>0</v>
      </c>
      <c r="ET148" s="11">
        <v>0</v>
      </c>
      <c r="EU148" s="11">
        <v>0</v>
      </c>
      <c r="EV148" s="11">
        <v>0</v>
      </c>
      <c r="EW148" s="11">
        <v>0</v>
      </c>
      <c r="EX148" s="11">
        <v>0</v>
      </c>
      <c r="EY148" s="11">
        <v>0</v>
      </c>
      <c r="EZ148" s="11">
        <v>0</v>
      </c>
      <c r="FA148" s="11">
        <v>0</v>
      </c>
      <c r="FB148" s="11">
        <v>0</v>
      </c>
      <c r="FC148" s="11">
        <v>0</v>
      </c>
      <c r="FD148" s="11">
        <v>0</v>
      </c>
      <c r="FE148" s="11">
        <v>0</v>
      </c>
      <c r="FF148" s="11">
        <v>0</v>
      </c>
      <c r="FG148" s="11">
        <v>0</v>
      </c>
      <c r="FH148" s="11">
        <v>0</v>
      </c>
      <c r="FI148" s="11">
        <v>0</v>
      </c>
      <c r="FJ148" s="11">
        <v>0</v>
      </c>
      <c r="FK148" s="11">
        <v>0</v>
      </c>
      <c r="FL148" s="11">
        <v>0</v>
      </c>
      <c r="FM148" s="11">
        <v>0</v>
      </c>
      <c r="FN148" s="11">
        <v>100</v>
      </c>
      <c r="FO148" s="11">
        <v>0</v>
      </c>
      <c r="FP148" s="11">
        <v>0</v>
      </c>
      <c r="FQ148" s="11">
        <v>0</v>
      </c>
      <c r="FR148" s="11">
        <v>0</v>
      </c>
      <c r="FS148" s="11">
        <v>0</v>
      </c>
      <c r="FT148" s="11">
        <v>0</v>
      </c>
      <c r="FU148" s="11">
        <v>0</v>
      </c>
      <c r="FV148" s="11">
        <v>0</v>
      </c>
      <c r="FW148" s="11">
        <v>0</v>
      </c>
      <c r="FX148" s="11">
        <v>0</v>
      </c>
      <c r="FY148" s="11">
        <v>0</v>
      </c>
      <c r="FZ148" s="11">
        <v>0</v>
      </c>
      <c r="GA148" s="11">
        <v>0</v>
      </c>
      <c r="GB148" s="11">
        <v>0</v>
      </c>
      <c r="GC148" s="11">
        <v>0</v>
      </c>
      <c r="GD148" s="11">
        <v>0</v>
      </c>
      <c r="GE148" s="11">
        <v>0</v>
      </c>
      <c r="GF148" s="11">
        <v>0</v>
      </c>
      <c r="GG148" s="11">
        <v>0</v>
      </c>
      <c r="GH148" s="11">
        <v>0</v>
      </c>
      <c r="GI148" s="11">
        <v>0</v>
      </c>
      <c r="GJ148" s="11">
        <v>0</v>
      </c>
      <c r="GK148" s="11">
        <v>0</v>
      </c>
      <c r="GL148" s="11">
        <v>0</v>
      </c>
      <c r="GM148" s="11">
        <v>0</v>
      </c>
      <c r="GN148" s="11">
        <v>0</v>
      </c>
      <c r="GO148" s="11">
        <v>0</v>
      </c>
      <c r="GP148" s="11">
        <v>0</v>
      </c>
      <c r="GQ148" s="11">
        <v>12.13</v>
      </c>
      <c r="GR148" s="11">
        <v>0</v>
      </c>
      <c r="GS148" s="11">
        <v>0</v>
      </c>
      <c r="GT148" s="11">
        <v>0</v>
      </c>
      <c r="GU148" s="11">
        <v>0</v>
      </c>
      <c r="GV148" s="11">
        <v>0</v>
      </c>
      <c r="GW148" s="11">
        <v>0</v>
      </c>
      <c r="GX148" s="11">
        <v>20.024999999999999</v>
      </c>
      <c r="GY148" s="11">
        <v>0</v>
      </c>
      <c r="GZ148" s="11">
        <v>0</v>
      </c>
      <c r="HA148" s="11">
        <v>0</v>
      </c>
      <c r="HB148" s="11">
        <v>5.7894932675622233</v>
      </c>
      <c r="HC148" s="11">
        <v>0</v>
      </c>
      <c r="HD148" s="11">
        <v>0</v>
      </c>
      <c r="HE148" s="11">
        <v>0</v>
      </c>
      <c r="HF148" s="11">
        <v>0</v>
      </c>
      <c r="HG148" s="11">
        <v>0</v>
      </c>
      <c r="HH148" s="11">
        <v>0</v>
      </c>
      <c r="HI148" s="11">
        <v>0</v>
      </c>
      <c r="HJ148" s="11">
        <v>0</v>
      </c>
      <c r="HK148" s="11">
        <v>0</v>
      </c>
      <c r="HL148" s="11">
        <v>0.67347038158130734</v>
      </c>
      <c r="HM148" s="11">
        <v>0</v>
      </c>
      <c r="HN148" s="11">
        <v>0</v>
      </c>
      <c r="HO148" s="11">
        <v>0</v>
      </c>
      <c r="HP148" s="11">
        <v>0</v>
      </c>
      <c r="HQ148" s="11">
        <v>0</v>
      </c>
      <c r="HR148" s="11">
        <v>0</v>
      </c>
      <c r="HS148" s="11">
        <v>0</v>
      </c>
      <c r="HT148" s="11">
        <v>0</v>
      </c>
      <c r="HU148" s="11">
        <v>0</v>
      </c>
      <c r="HV148" s="11">
        <v>0</v>
      </c>
      <c r="HW148" s="11">
        <v>0</v>
      </c>
      <c r="HX148" s="11">
        <v>0</v>
      </c>
      <c r="HY148" s="11">
        <v>0</v>
      </c>
      <c r="HZ148" s="11">
        <v>0</v>
      </c>
      <c r="IA148" s="11">
        <v>0</v>
      </c>
      <c r="IB148" s="11">
        <v>0</v>
      </c>
      <c r="IC148" s="11">
        <v>0</v>
      </c>
      <c r="ID148" s="11">
        <v>0</v>
      </c>
      <c r="IE148" s="11">
        <v>0</v>
      </c>
      <c r="IF148" s="11">
        <v>0</v>
      </c>
      <c r="IG148" s="11">
        <v>0</v>
      </c>
      <c r="IH148" s="11">
        <v>0</v>
      </c>
      <c r="II148" s="11">
        <v>0</v>
      </c>
      <c r="IJ148" s="11">
        <v>0</v>
      </c>
      <c r="IK148" s="11">
        <v>0</v>
      </c>
      <c r="IL148" s="11">
        <v>0</v>
      </c>
      <c r="IM148" s="11">
        <v>0</v>
      </c>
      <c r="IN148" s="11">
        <v>0</v>
      </c>
      <c r="IO148" s="11">
        <v>0</v>
      </c>
      <c r="IP148" s="11">
        <v>0</v>
      </c>
      <c r="IQ148" s="11">
        <v>0</v>
      </c>
      <c r="IR148" s="11">
        <v>0</v>
      </c>
      <c r="IS148" s="11">
        <v>0</v>
      </c>
      <c r="IT148" s="11">
        <v>0</v>
      </c>
      <c r="IU148" s="11">
        <v>0</v>
      </c>
      <c r="IV148" s="11">
        <v>0</v>
      </c>
      <c r="IW148" s="11">
        <v>0</v>
      </c>
      <c r="IX148" s="11">
        <v>0</v>
      </c>
      <c r="IY148" s="11">
        <v>0</v>
      </c>
      <c r="IZ148" s="11">
        <v>0</v>
      </c>
      <c r="JA148" s="11">
        <v>0</v>
      </c>
      <c r="JB148" s="11">
        <v>0</v>
      </c>
      <c r="JC148" s="11">
        <v>0</v>
      </c>
      <c r="JD148" s="11">
        <v>0</v>
      </c>
      <c r="JE148" s="11">
        <v>0</v>
      </c>
      <c r="JF148" s="11">
        <v>14.999997827967064</v>
      </c>
      <c r="JG148" s="11">
        <v>0</v>
      </c>
      <c r="JH148" s="11">
        <v>0</v>
      </c>
      <c r="JI148" s="11">
        <v>0</v>
      </c>
      <c r="JJ148" s="11">
        <v>0</v>
      </c>
      <c r="JK148" s="11">
        <v>0</v>
      </c>
      <c r="JL148" s="11">
        <v>0</v>
      </c>
      <c r="JM148" s="11">
        <v>0</v>
      </c>
      <c r="JN148" s="11">
        <v>0</v>
      </c>
      <c r="JO148" s="11">
        <v>0</v>
      </c>
      <c r="JP148" s="11">
        <v>0</v>
      </c>
      <c r="JQ148" s="11">
        <v>0</v>
      </c>
      <c r="JR148" s="11">
        <v>0</v>
      </c>
      <c r="JS148" s="11">
        <v>0</v>
      </c>
      <c r="JT148" s="11">
        <v>0</v>
      </c>
      <c r="JU148" s="11">
        <v>0</v>
      </c>
      <c r="JV148" s="11">
        <v>0</v>
      </c>
      <c r="JW148" s="11">
        <v>0</v>
      </c>
      <c r="JX148" s="11">
        <v>0</v>
      </c>
      <c r="JY148" s="11">
        <v>0</v>
      </c>
      <c r="JZ148" s="11">
        <v>0</v>
      </c>
      <c r="KA148" s="11">
        <v>0</v>
      </c>
      <c r="KB148" s="11">
        <v>0</v>
      </c>
      <c r="KC148" s="11">
        <v>0</v>
      </c>
      <c r="KD148" s="11">
        <v>0</v>
      </c>
      <c r="KE148" s="11">
        <v>0</v>
      </c>
      <c r="KF148" s="11">
        <v>0</v>
      </c>
      <c r="KG148" s="11">
        <v>0</v>
      </c>
      <c r="KH148" s="11">
        <v>0</v>
      </c>
      <c r="KI148" s="11">
        <v>0</v>
      </c>
      <c r="KJ148" s="11">
        <v>0</v>
      </c>
      <c r="KK148" s="11">
        <v>0</v>
      </c>
      <c r="KL148" s="11">
        <v>0</v>
      </c>
      <c r="KM148" s="11">
        <v>0</v>
      </c>
      <c r="KN148" s="11">
        <v>0</v>
      </c>
      <c r="KO148" s="11">
        <v>0</v>
      </c>
      <c r="KP148" s="11">
        <v>0</v>
      </c>
      <c r="KQ148" s="11">
        <v>0</v>
      </c>
      <c r="KR148" s="11">
        <v>0</v>
      </c>
      <c r="KS148" s="11">
        <v>0</v>
      </c>
      <c r="KT148" s="11">
        <v>0</v>
      </c>
      <c r="KU148" s="11">
        <v>0</v>
      </c>
      <c r="KV148" s="11">
        <v>0</v>
      </c>
      <c r="KW148" s="11">
        <v>0</v>
      </c>
      <c r="KX148" s="11">
        <v>0</v>
      </c>
      <c r="KY148" s="11">
        <v>0</v>
      </c>
      <c r="KZ148" s="11">
        <v>0</v>
      </c>
      <c r="LA148" s="11">
        <v>0</v>
      </c>
      <c r="LB148" s="11">
        <v>0</v>
      </c>
      <c r="LC148" s="11">
        <v>0</v>
      </c>
      <c r="LD148" s="11">
        <v>0</v>
      </c>
      <c r="LE148" s="11">
        <v>0</v>
      </c>
      <c r="LF148" s="11">
        <v>0</v>
      </c>
      <c r="LG148" s="11">
        <v>0</v>
      </c>
      <c r="LH148" s="11">
        <v>0</v>
      </c>
      <c r="LI148" s="11">
        <v>0</v>
      </c>
      <c r="LJ148" s="11">
        <v>0</v>
      </c>
      <c r="LK148" s="11">
        <v>0</v>
      </c>
      <c r="LL148" s="11">
        <v>0</v>
      </c>
      <c r="LM148" s="11">
        <v>0</v>
      </c>
      <c r="LN148" s="11">
        <v>0</v>
      </c>
      <c r="LO148" s="11">
        <v>0</v>
      </c>
      <c r="LP148" s="11">
        <v>0</v>
      </c>
      <c r="LQ148" s="11">
        <v>0</v>
      </c>
      <c r="LR148" s="11">
        <v>0</v>
      </c>
      <c r="LS148" s="11">
        <v>0</v>
      </c>
      <c r="LT148" s="11">
        <v>0</v>
      </c>
      <c r="LU148" s="11">
        <v>0</v>
      </c>
      <c r="LV148" s="11">
        <v>0</v>
      </c>
      <c r="LW148" s="11">
        <v>0</v>
      </c>
      <c r="LX148" s="11">
        <v>-5.3633999999999995</v>
      </c>
      <c r="LY148" s="11">
        <v>0</v>
      </c>
      <c r="LZ148" s="11">
        <v>0</v>
      </c>
      <c r="MA148" s="11">
        <v>0</v>
      </c>
      <c r="MB148" s="11">
        <v>0</v>
      </c>
      <c r="MC148" s="11">
        <v>0</v>
      </c>
      <c r="MD148" s="11">
        <v>0</v>
      </c>
      <c r="ME148" s="11">
        <v>0</v>
      </c>
      <c r="MF148" s="11">
        <v>0</v>
      </c>
      <c r="MG148" s="11">
        <v>0</v>
      </c>
      <c r="MH148" s="11">
        <v>0</v>
      </c>
      <c r="MI148" s="11">
        <v>0</v>
      </c>
      <c r="MJ148" s="11">
        <v>0</v>
      </c>
      <c r="MK148" s="11">
        <v>0</v>
      </c>
      <c r="ML148" s="11">
        <v>0</v>
      </c>
      <c r="MM148" s="11">
        <v>0</v>
      </c>
      <c r="MN148" s="11">
        <v>0</v>
      </c>
      <c r="MO148" s="11">
        <v>0</v>
      </c>
      <c r="MP148" s="11">
        <v>0</v>
      </c>
      <c r="MQ148" s="11">
        <v>0</v>
      </c>
      <c r="MR148" s="11">
        <v>0</v>
      </c>
      <c r="MS148" s="11">
        <v>0</v>
      </c>
      <c r="MT148" s="11">
        <v>0</v>
      </c>
      <c r="MU148" s="11">
        <v>0</v>
      </c>
      <c r="MV148" s="11">
        <v>0</v>
      </c>
      <c r="MW148" s="11">
        <v>0</v>
      </c>
      <c r="MX148" s="11">
        <v>0</v>
      </c>
      <c r="MY148" s="11">
        <v>0</v>
      </c>
      <c r="MZ148" s="11">
        <v>0</v>
      </c>
      <c r="NA148" s="11">
        <v>0</v>
      </c>
      <c r="NB148" s="11">
        <v>0</v>
      </c>
      <c r="NC148" s="11">
        <v>0</v>
      </c>
      <c r="ND148" s="11">
        <v>0</v>
      </c>
      <c r="NE148" s="11">
        <v>0</v>
      </c>
      <c r="NF148" s="11">
        <v>0</v>
      </c>
      <c r="NG148" s="11">
        <v>0</v>
      </c>
      <c r="NH148" s="11">
        <v>0</v>
      </c>
      <c r="NI148" s="11">
        <v>0</v>
      </c>
      <c r="NJ148" s="11">
        <v>0</v>
      </c>
      <c r="NK148" s="11">
        <v>0</v>
      </c>
      <c r="NL148" s="11">
        <v>0</v>
      </c>
      <c r="NM148" s="11">
        <v>0</v>
      </c>
      <c r="NN148" s="11">
        <v>0</v>
      </c>
      <c r="NO148" s="11">
        <v>0</v>
      </c>
      <c r="NP148" s="11">
        <v>0</v>
      </c>
      <c r="NQ148" s="11">
        <v>0</v>
      </c>
      <c r="NR148" s="11">
        <v>0</v>
      </c>
      <c r="NS148" s="11">
        <v>0</v>
      </c>
      <c r="NT148" s="11">
        <v>0</v>
      </c>
      <c r="NU148" s="11">
        <v>0</v>
      </c>
      <c r="NV148" s="11">
        <v>0</v>
      </c>
      <c r="NW148" s="11">
        <v>0</v>
      </c>
      <c r="NX148" s="11">
        <v>0</v>
      </c>
      <c r="NY148" s="11">
        <v>0</v>
      </c>
      <c r="NZ148" s="11">
        <v>0</v>
      </c>
      <c r="OA148" s="11">
        <v>0</v>
      </c>
      <c r="OB148" s="11">
        <v>0</v>
      </c>
      <c r="OC148" s="11">
        <v>0</v>
      </c>
      <c r="OD148" s="11">
        <v>0</v>
      </c>
      <c r="OE148" s="11">
        <v>0</v>
      </c>
      <c r="OF148" s="11">
        <v>0</v>
      </c>
      <c r="OG148" s="11">
        <v>0</v>
      </c>
      <c r="OH148" s="11">
        <v>22.39805605669412</v>
      </c>
      <c r="OI148" s="11">
        <v>0</v>
      </c>
      <c r="OJ148" s="11">
        <v>0</v>
      </c>
      <c r="OK148" s="11">
        <v>0</v>
      </c>
      <c r="OL148" s="11">
        <v>0</v>
      </c>
      <c r="OM148" s="11">
        <v>0</v>
      </c>
      <c r="ON148" s="11">
        <v>0</v>
      </c>
      <c r="OO148" s="11">
        <v>0</v>
      </c>
      <c r="OP148" s="11">
        <v>0</v>
      </c>
      <c r="OQ148" s="11">
        <v>0</v>
      </c>
      <c r="OR148" s="11">
        <v>13.91811979727693</v>
      </c>
      <c r="OS148" s="11">
        <v>0</v>
      </c>
      <c r="OT148" s="11">
        <v>0</v>
      </c>
      <c r="OU148" s="11">
        <v>0</v>
      </c>
      <c r="OV148" s="11">
        <v>0</v>
      </c>
      <c r="OW148" s="11">
        <v>0</v>
      </c>
      <c r="OX148" s="11">
        <v>0</v>
      </c>
      <c r="OY148" s="11">
        <v>0</v>
      </c>
      <c r="OZ148" s="11">
        <v>0</v>
      </c>
      <c r="PA148" s="11">
        <v>0</v>
      </c>
      <c r="PB148" s="11">
        <v>10.469070850540263</v>
      </c>
      <c r="PC148" s="11">
        <v>1.1820665324151557E-2</v>
      </c>
      <c r="PD148" s="11">
        <v>0</v>
      </c>
      <c r="PE148" s="11">
        <v>0</v>
      </c>
      <c r="PF148" s="11">
        <v>0</v>
      </c>
      <c r="PG148" s="11">
        <v>0</v>
      </c>
      <c r="PH148" s="11">
        <v>0</v>
      </c>
      <c r="PI148" s="11">
        <v>0</v>
      </c>
      <c r="PJ148" s="11">
        <v>0</v>
      </c>
      <c r="PK148" s="11">
        <v>0</v>
      </c>
      <c r="PL148" s="11">
        <v>1.9265791205311478</v>
      </c>
      <c r="PM148" s="11">
        <v>2.1753073724896711E-3</v>
      </c>
      <c r="PN148" s="11">
        <v>0</v>
      </c>
      <c r="PO148" s="11">
        <v>0</v>
      </c>
      <c r="PP148" s="11">
        <v>0</v>
      </c>
      <c r="PQ148" s="11">
        <v>0</v>
      </c>
      <c r="PR148" s="11">
        <v>0</v>
      </c>
      <c r="PS148" s="11">
        <v>0</v>
      </c>
      <c r="PT148" s="11">
        <v>0</v>
      </c>
      <c r="PU148" s="11">
        <v>0</v>
      </c>
      <c r="PV148" s="11">
        <v>9.4807805653191242</v>
      </c>
      <c r="PW148" s="11">
        <v>0</v>
      </c>
      <c r="PX148" s="11">
        <v>0</v>
      </c>
      <c r="PY148" s="11">
        <v>0</v>
      </c>
      <c r="PZ148" s="11">
        <v>0</v>
      </c>
      <c r="QA148" s="11">
        <v>0</v>
      </c>
      <c r="QB148" s="11">
        <v>0</v>
      </c>
      <c r="QC148" s="11">
        <v>0</v>
      </c>
      <c r="QD148" s="11">
        <v>0</v>
      </c>
      <c r="QE148" s="11">
        <v>0</v>
      </c>
      <c r="QF148" s="11">
        <v>1.3865213042156457</v>
      </c>
      <c r="QG148" s="11">
        <v>0</v>
      </c>
      <c r="QH148" s="11">
        <v>0</v>
      </c>
      <c r="QI148" s="11">
        <v>0</v>
      </c>
      <c r="QJ148" s="11">
        <v>0</v>
      </c>
      <c r="QK148" s="11">
        <v>0</v>
      </c>
      <c r="QL148" s="11">
        <v>0</v>
      </c>
      <c r="QM148" s="11">
        <v>0</v>
      </c>
      <c r="QN148" s="11">
        <v>0</v>
      </c>
      <c r="QO148" s="11">
        <v>0</v>
      </c>
      <c r="QP148" s="11">
        <v>7.4781031051892679</v>
      </c>
      <c r="QQ148" s="11">
        <v>0</v>
      </c>
      <c r="QR148" s="11">
        <v>0</v>
      </c>
      <c r="QS148" s="11">
        <v>0</v>
      </c>
      <c r="QT148" s="11">
        <v>0</v>
      </c>
      <c r="QU148" s="11">
        <v>0</v>
      </c>
      <c r="QV148" s="11">
        <v>0</v>
      </c>
      <c r="QW148" s="11">
        <v>14.682506096727968</v>
      </c>
      <c r="QX148" s="11">
        <v>0</v>
      </c>
      <c r="QY148" s="11">
        <v>0</v>
      </c>
      <c r="QZ148" s="11">
        <v>0.21365254754575816</v>
      </c>
      <c r="RA148" s="11">
        <v>0</v>
      </c>
      <c r="RB148" s="11">
        <v>0</v>
      </c>
      <c r="RC148" s="11">
        <v>0</v>
      </c>
      <c r="RD148" s="11">
        <v>0</v>
      </c>
      <c r="RE148" s="11">
        <v>0</v>
      </c>
      <c r="RF148" s="11">
        <v>0</v>
      </c>
      <c r="RG148" s="11">
        <v>0.41948536785287627</v>
      </c>
      <c r="RH148" s="11">
        <v>0</v>
      </c>
      <c r="RI148" s="11">
        <v>0</v>
      </c>
      <c r="RJ148" s="11">
        <v>3.9421112372304199</v>
      </c>
      <c r="RK148" s="11">
        <v>0</v>
      </c>
      <c r="RL148" s="11">
        <v>0</v>
      </c>
      <c r="RM148" s="11">
        <v>0</v>
      </c>
      <c r="RN148" s="11">
        <v>0</v>
      </c>
      <c r="RO148" s="11">
        <v>0</v>
      </c>
      <c r="RP148" s="11">
        <v>0</v>
      </c>
      <c r="RQ148" s="11">
        <v>0</v>
      </c>
      <c r="RR148" s="11">
        <v>0</v>
      </c>
      <c r="RS148" s="11">
        <v>0</v>
      </c>
      <c r="RT148" s="11">
        <v>4.1370434755169949</v>
      </c>
      <c r="RU148" s="11">
        <v>0</v>
      </c>
      <c r="RV148" s="11">
        <v>0</v>
      </c>
      <c r="RW148" s="11">
        <v>0</v>
      </c>
      <c r="RX148" s="11">
        <v>0</v>
      </c>
      <c r="RY148" s="11">
        <v>0</v>
      </c>
      <c r="RZ148" s="11">
        <v>0</v>
      </c>
      <c r="SA148" s="11">
        <v>0</v>
      </c>
      <c r="SB148" s="11">
        <v>0</v>
      </c>
      <c r="SC148" s="11">
        <v>0</v>
      </c>
      <c r="SD148" s="11">
        <v>4.6830730315789699</v>
      </c>
      <c r="SE148" s="11">
        <v>0</v>
      </c>
      <c r="SF148" s="11">
        <v>0</v>
      </c>
      <c r="SG148" s="11">
        <v>0</v>
      </c>
      <c r="SH148" s="11">
        <v>0</v>
      </c>
      <c r="SI148" s="11">
        <v>0</v>
      </c>
      <c r="SJ148" s="11">
        <v>0</v>
      </c>
      <c r="SK148" s="11">
        <v>0</v>
      </c>
      <c r="SL148" s="11">
        <v>0</v>
      </c>
      <c r="SM148" s="11">
        <v>0</v>
      </c>
      <c r="SN148" s="11">
        <v>0</v>
      </c>
      <c r="SO148" s="11">
        <v>0</v>
      </c>
      <c r="SP148" s="11">
        <v>0</v>
      </c>
      <c r="SQ148" s="11">
        <v>0</v>
      </c>
      <c r="SR148" s="11">
        <v>0</v>
      </c>
      <c r="SS148" s="11">
        <v>0</v>
      </c>
      <c r="ST148" s="11">
        <v>0</v>
      </c>
      <c r="SU148" s="11">
        <v>0</v>
      </c>
      <c r="SV148" s="11">
        <v>0</v>
      </c>
      <c r="SW148" s="11">
        <v>0</v>
      </c>
      <c r="SX148" s="11">
        <v>18.112455339258066</v>
      </c>
      <c r="SY148" s="11">
        <v>0</v>
      </c>
      <c r="SZ148" s="11">
        <v>0</v>
      </c>
      <c r="TA148" s="11">
        <v>0</v>
      </c>
      <c r="TB148" s="11">
        <v>0</v>
      </c>
      <c r="TC148" s="11">
        <v>0</v>
      </c>
      <c r="TD148" s="11">
        <v>0</v>
      </c>
      <c r="TE148" s="11">
        <v>0</v>
      </c>
      <c r="TF148" s="11">
        <v>0</v>
      </c>
      <c r="TG148" s="11">
        <v>0</v>
      </c>
      <c r="TH148" s="11">
        <v>0.26258216479005531</v>
      </c>
      <c r="TI148" s="11">
        <v>0</v>
      </c>
      <c r="TJ148" s="11">
        <v>0</v>
      </c>
      <c r="TK148" s="11">
        <v>0</v>
      </c>
      <c r="TL148" s="11">
        <v>0</v>
      </c>
      <c r="TM148" s="11">
        <v>0</v>
      </c>
      <c r="TN148" s="11">
        <v>0</v>
      </c>
      <c r="TO148" s="11">
        <v>0</v>
      </c>
      <c r="TP148" s="11">
        <v>0</v>
      </c>
      <c r="TQ148" s="11">
        <v>0</v>
      </c>
      <c r="TR148" s="11">
        <v>0</v>
      </c>
      <c r="TS148" s="11">
        <v>0</v>
      </c>
      <c r="TT148" s="11">
        <v>0</v>
      </c>
      <c r="TU148" s="11">
        <v>0</v>
      </c>
      <c r="TV148" s="11">
        <v>0</v>
      </c>
      <c r="TW148" s="11">
        <v>0</v>
      </c>
      <c r="TX148" s="11">
        <v>0</v>
      </c>
      <c r="TY148" s="11">
        <v>0</v>
      </c>
      <c r="TZ148" s="11">
        <v>0</v>
      </c>
      <c r="UA148" s="11">
        <v>0</v>
      </c>
      <c r="UB148" s="11">
        <v>0</v>
      </c>
      <c r="UC148" s="11">
        <v>0</v>
      </c>
      <c r="UD148" s="11">
        <v>0</v>
      </c>
      <c r="UE148" s="11">
        <v>0</v>
      </c>
      <c r="UF148" s="11">
        <v>0</v>
      </c>
      <c r="UG148" s="11">
        <v>0</v>
      </c>
      <c r="UH148" s="11">
        <v>0</v>
      </c>
      <c r="UI148" s="11">
        <v>0</v>
      </c>
      <c r="UJ148" s="11">
        <v>0</v>
      </c>
      <c r="UK148" s="11">
        <v>0</v>
      </c>
      <c r="UL148" s="11">
        <v>0</v>
      </c>
      <c r="UM148" s="11">
        <v>0</v>
      </c>
      <c r="UN148" s="11">
        <v>0</v>
      </c>
      <c r="UO148" s="11">
        <v>0</v>
      </c>
      <c r="UP148" s="11">
        <v>0</v>
      </c>
      <c r="UQ148" s="11">
        <v>0</v>
      </c>
      <c r="UR148" s="11">
        <v>0</v>
      </c>
      <c r="US148" s="11">
        <v>0</v>
      </c>
      <c r="UT148" s="11">
        <v>0</v>
      </c>
      <c r="UU148" s="11">
        <v>0</v>
      </c>
      <c r="UV148" s="11">
        <v>0</v>
      </c>
      <c r="UW148" s="11">
        <v>0</v>
      </c>
      <c r="UX148" s="11">
        <v>0</v>
      </c>
      <c r="UY148" s="11">
        <v>0</v>
      </c>
      <c r="UZ148" s="11">
        <v>0</v>
      </c>
      <c r="VA148" s="11">
        <v>0</v>
      </c>
      <c r="VB148" s="11">
        <v>0</v>
      </c>
      <c r="VC148" s="11">
        <v>0</v>
      </c>
      <c r="VD148" s="11">
        <v>0</v>
      </c>
      <c r="VE148" s="11">
        <v>0</v>
      </c>
      <c r="VF148" s="11">
        <v>0</v>
      </c>
      <c r="VG148" s="11">
        <v>0</v>
      </c>
      <c r="VH148" s="11">
        <v>0</v>
      </c>
      <c r="VI148" s="11">
        <v>0</v>
      </c>
      <c r="VJ148" s="11">
        <v>0</v>
      </c>
      <c r="VK148" s="11">
        <v>0</v>
      </c>
      <c r="VL148" s="11">
        <v>0</v>
      </c>
      <c r="VM148" s="11">
        <v>0</v>
      </c>
      <c r="VN148" s="11">
        <v>0</v>
      </c>
      <c r="VO148" s="11">
        <v>0</v>
      </c>
      <c r="VP148" s="11">
        <v>0</v>
      </c>
      <c r="VQ148" s="11">
        <v>0</v>
      </c>
      <c r="VR148" s="11">
        <v>0</v>
      </c>
      <c r="VS148" s="11">
        <v>0</v>
      </c>
      <c r="VT148" s="11">
        <v>0</v>
      </c>
      <c r="VU148" s="11">
        <v>0</v>
      </c>
      <c r="VV148" s="11">
        <v>0</v>
      </c>
      <c r="VW148" s="11">
        <v>0</v>
      </c>
      <c r="VX148" s="11">
        <v>0</v>
      </c>
      <c r="VY148" s="11">
        <v>0</v>
      </c>
      <c r="VZ148" s="11">
        <v>0</v>
      </c>
      <c r="WA148" s="11">
        <v>0</v>
      </c>
      <c r="WB148" s="11">
        <v>0</v>
      </c>
      <c r="WC148" s="11">
        <v>0</v>
      </c>
      <c r="WD148" s="11">
        <v>0</v>
      </c>
      <c r="WE148" s="11">
        <v>0</v>
      </c>
      <c r="WF148" s="11">
        <v>0</v>
      </c>
      <c r="WG148" s="11">
        <v>0</v>
      </c>
      <c r="WH148" s="11">
        <v>0</v>
      </c>
      <c r="WI148" s="11">
        <v>0</v>
      </c>
      <c r="WJ148" s="11">
        <v>0</v>
      </c>
      <c r="WK148" s="11">
        <v>0</v>
      </c>
      <c r="WL148" s="11">
        <v>0</v>
      </c>
      <c r="WM148" s="11">
        <v>0</v>
      </c>
      <c r="WN148" s="11">
        <v>0</v>
      </c>
      <c r="WO148" s="11">
        <v>0</v>
      </c>
      <c r="WP148" s="11">
        <v>0</v>
      </c>
      <c r="WQ148" s="11">
        <v>0</v>
      </c>
      <c r="WR148" s="11">
        <v>0</v>
      </c>
      <c r="WS148" s="11">
        <v>0</v>
      </c>
      <c r="WT148" s="11">
        <v>0.58164621778785119</v>
      </c>
      <c r="WU148" s="11">
        <v>0</v>
      </c>
      <c r="WV148" s="11">
        <v>0</v>
      </c>
      <c r="WW148" s="11">
        <v>0</v>
      </c>
      <c r="WX148" s="11">
        <v>0</v>
      </c>
      <c r="WY148" s="11">
        <v>0</v>
      </c>
      <c r="WZ148" s="11">
        <v>0</v>
      </c>
      <c r="XA148" s="11">
        <v>0</v>
      </c>
      <c r="XB148" s="11">
        <v>0</v>
      </c>
      <c r="XC148" s="11">
        <v>0</v>
      </c>
      <c r="XD148" s="11">
        <v>1.072023192124363</v>
      </c>
      <c r="XE148" s="11">
        <v>0</v>
      </c>
      <c r="XF148" s="11">
        <v>0</v>
      </c>
      <c r="XG148" s="11">
        <v>0</v>
      </c>
      <c r="XH148" s="11">
        <v>0</v>
      </c>
      <c r="XI148" s="11">
        <v>0</v>
      </c>
      <c r="XJ148" s="11">
        <v>0</v>
      </c>
      <c r="XK148" s="11">
        <v>0</v>
      </c>
      <c r="XL148" s="11">
        <v>0</v>
      </c>
      <c r="XM148" s="11">
        <v>0</v>
      </c>
      <c r="XN148" s="11">
        <v>0</v>
      </c>
      <c r="XO148" s="11">
        <v>0</v>
      </c>
      <c r="XP148" s="11">
        <v>0</v>
      </c>
    </row>
    <row r="149" spans="1:640">
      <c r="A149" s="6">
        <v>882</v>
      </c>
      <c r="B149" s="3" t="s">
        <v>266</v>
      </c>
      <c r="C149" s="8">
        <f t="shared" si="25"/>
        <v>379.30265356673624</v>
      </c>
      <c r="D149" s="8">
        <f t="shared" si="26"/>
        <v>8.7521780182233506</v>
      </c>
      <c r="E149" s="60">
        <f t="shared" si="27"/>
        <v>388.05483158495957</v>
      </c>
      <c r="F149" s="9">
        <f t="shared" si="28"/>
        <v>41.728982292990565</v>
      </c>
      <c r="G149" s="9">
        <f t="shared" si="29"/>
        <v>0.77864183807959153</v>
      </c>
      <c r="H149" s="9">
        <f t="shared" si="30"/>
        <v>42.507624131070159</v>
      </c>
      <c r="I149" s="10">
        <f t="shared" si="31"/>
        <v>421.0316358597268</v>
      </c>
      <c r="J149" s="10">
        <f t="shared" si="32"/>
        <v>9.5308198563029425</v>
      </c>
      <c r="K149" s="10">
        <f t="shared" si="33"/>
        <v>430.56245571602972</v>
      </c>
      <c r="L149" s="57">
        <v>25.011212626278674</v>
      </c>
      <c r="M149" s="57">
        <v>169.64556554613441</v>
      </c>
      <c r="N149" s="57">
        <v>184.64587539432318</v>
      </c>
      <c r="O149" s="57">
        <v>0</v>
      </c>
      <c r="P149" s="57">
        <v>0</v>
      </c>
      <c r="Q149" s="57">
        <v>0</v>
      </c>
      <c r="R149" s="57">
        <v>4.7336073917831127</v>
      </c>
      <c r="S149" s="57">
        <v>4.0185706264402388</v>
      </c>
      <c r="T149" s="57">
        <v>0</v>
      </c>
      <c r="U149" s="58">
        <v>7.7257560091854698</v>
      </c>
      <c r="V149" s="58">
        <v>11.572099778097787</v>
      </c>
      <c r="W149" s="58">
        <v>22.431126505707311</v>
      </c>
      <c r="X149" s="58">
        <v>0</v>
      </c>
      <c r="Y149" s="58">
        <v>0</v>
      </c>
      <c r="Z149" s="58">
        <v>0</v>
      </c>
      <c r="AA149" s="58">
        <v>0.76710207753736026</v>
      </c>
      <c r="AB149" s="58">
        <v>1.1539760542231244E-2</v>
      </c>
      <c r="AC149" s="58">
        <v>0</v>
      </c>
      <c r="AD149" s="59">
        <f t="shared" si="24"/>
        <v>32.736968635464144</v>
      </c>
      <c r="AE149" s="59">
        <f t="shared" si="24"/>
        <v>181.2176653242322</v>
      </c>
      <c r="AF149" s="59">
        <f t="shared" si="24"/>
        <v>207.0770019000305</v>
      </c>
      <c r="AG149" s="59">
        <f t="shared" si="23"/>
        <v>0</v>
      </c>
      <c r="AH149" s="59">
        <f t="shared" si="23"/>
        <v>0</v>
      </c>
      <c r="AI149" s="59">
        <f t="shared" si="23"/>
        <v>0</v>
      </c>
      <c r="AJ149" s="59">
        <f t="shared" si="23"/>
        <v>5.5007094693204728</v>
      </c>
      <c r="AK149" s="59">
        <f t="shared" si="23"/>
        <v>4.0301103869824697</v>
      </c>
      <c r="AL149" s="59">
        <f t="shared" si="23"/>
        <v>0</v>
      </c>
      <c r="AM149" s="11">
        <v>0</v>
      </c>
      <c r="AN149" s="11">
        <v>159.64162532435969</v>
      </c>
      <c r="AO149" s="11">
        <v>103.53446545759712</v>
      </c>
      <c r="AP149" s="11">
        <v>0</v>
      </c>
      <c r="AQ149" s="11">
        <v>0</v>
      </c>
      <c r="AR149" s="11">
        <v>0</v>
      </c>
      <c r="AS149" s="11">
        <v>0.93241532666537996</v>
      </c>
      <c r="AT149" s="11">
        <v>0</v>
      </c>
      <c r="AU149" s="11">
        <v>0</v>
      </c>
      <c r="AV149" s="11">
        <v>0</v>
      </c>
      <c r="AW149" s="11">
        <v>0</v>
      </c>
      <c r="AX149" s="11">
        <v>11.571374675640291</v>
      </c>
      <c r="AY149" s="11">
        <v>7.504534542402868</v>
      </c>
      <c r="AZ149" s="11">
        <v>0</v>
      </c>
      <c r="BA149" s="11">
        <v>0</v>
      </c>
      <c r="BB149" s="11">
        <v>0</v>
      </c>
      <c r="BC149" s="11">
        <v>6.7584673334619982E-2</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0</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0</v>
      </c>
      <c r="EI149" s="11">
        <v>0</v>
      </c>
      <c r="EJ149" s="11">
        <v>0</v>
      </c>
      <c r="EK149" s="11">
        <v>0</v>
      </c>
      <c r="EL149" s="11">
        <v>0</v>
      </c>
      <c r="EM149" s="11">
        <v>0</v>
      </c>
      <c r="EN149" s="11">
        <v>0</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0</v>
      </c>
      <c r="FI149" s="11">
        <v>0</v>
      </c>
      <c r="FJ149" s="11">
        <v>0</v>
      </c>
      <c r="FK149" s="11">
        <v>0</v>
      </c>
      <c r="FL149" s="11">
        <v>0</v>
      </c>
      <c r="FM149" s="11">
        <v>0</v>
      </c>
      <c r="FN149" s="11">
        <v>10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c r="GF149" s="11">
        <v>0</v>
      </c>
      <c r="GG149" s="11">
        <v>0</v>
      </c>
      <c r="GH149" s="11">
        <v>0</v>
      </c>
      <c r="GI149" s="11">
        <v>0</v>
      </c>
      <c r="GJ149" s="11">
        <v>0</v>
      </c>
      <c r="GK149" s="11">
        <v>0</v>
      </c>
      <c r="GL149" s="11">
        <v>0</v>
      </c>
      <c r="GM149" s="11">
        <v>0</v>
      </c>
      <c r="GN149" s="11">
        <v>0</v>
      </c>
      <c r="GO149" s="11">
        <v>0</v>
      </c>
      <c r="GP149" s="11">
        <v>0</v>
      </c>
      <c r="GQ149" s="11">
        <v>1.6060000000000001</v>
      </c>
      <c r="GR149" s="11">
        <v>0</v>
      </c>
      <c r="GS149" s="11">
        <v>0</v>
      </c>
      <c r="GT149" s="11">
        <v>0</v>
      </c>
      <c r="GU149" s="11">
        <v>0</v>
      </c>
      <c r="GV149" s="11">
        <v>0</v>
      </c>
      <c r="GW149" s="11">
        <v>0</v>
      </c>
      <c r="GX149" s="11">
        <v>0</v>
      </c>
      <c r="GY149" s="11">
        <v>0</v>
      </c>
      <c r="GZ149" s="11">
        <v>0</v>
      </c>
      <c r="HA149" s="11">
        <v>0</v>
      </c>
      <c r="HB149" s="11">
        <v>0</v>
      </c>
      <c r="HC149" s="11">
        <v>0</v>
      </c>
      <c r="HD149" s="11">
        <v>0</v>
      </c>
      <c r="HE149" s="11">
        <v>0</v>
      </c>
      <c r="HF149" s="11">
        <v>0</v>
      </c>
      <c r="HG149" s="11">
        <v>0</v>
      </c>
      <c r="HH149" s="11">
        <v>0</v>
      </c>
      <c r="HI149" s="11">
        <v>0</v>
      </c>
      <c r="HJ149" s="11">
        <v>0</v>
      </c>
      <c r="HK149" s="11">
        <v>0</v>
      </c>
      <c r="HL149" s="11">
        <v>0</v>
      </c>
      <c r="HM149" s="11">
        <v>0</v>
      </c>
      <c r="HN149" s="11">
        <v>0</v>
      </c>
      <c r="HO149" s="11">
        <v>0</v>
      </c>
      <c r="HP149" s="11">
        <v>0</v>
      </c>
      <c r="HQ149" s="11">
        <v>0</v>
      </c>
      <c r="HR149" s="11">
        <v>0</v>
      </c>
      <c r="HS149" s="11">
        <v>0</v>
      </c>
      <c r="HT149" s="11">
        <v>0</v>
      </c>
      <c r="HU149" s="11">
        <v>0</v>
      </c>
      <c r="HV149" s="11">
        <v>0</v>
      </c>
      <c r="HW149" s="11">
        <v>0</v>
      </c>
      <c r="HX149" s="11">
        <v>0</v>
      </c>
      <c r="HY149" s="11">
        <v>0</v>
      </c>
      <c r="HZ149" s="11">
        <v>0</v>
      </c>
      <c r="IA149" s="11">
        <v>0</v>
      </c>
      <c r="IB149" s="11">
        <v>0</v>
      </c>
      <c r="IC149" s="11">
        <v>0</v>
      </c>
      <c r="ID149" s="11">
        <v>0</v>
      </c>
      <c r="IE149" s="11">
        <v>0</v>
      </c>
      <c r="IF149" s="11">
        <v>0</v>
      </c>
      <c r="IG149" s="11">
        <v>0</v>
      </c>
      <c r="IH149" s="11">
        <v>0</v>
      </c>
      <c r="II149" s="11">
        <v>0</v>
      </c>
      <c r="IJ149" s="11">
        <v>0</v>
      </c>
      <c r="IK149" s="11">
        <v>0</v>
      </c>
      <c r="IL149" s="11">
        <v>0</v>
      </c>
      <c r="IM149" s="11">
        <v>0</v>
      </c>
      <c r="IN149" s="11">
        <v>0</v>
      </c>
      <c r="IO149" s="11">
        <v>0</v>
      </c>
      <c r="IP149" s="11">
        <v>0</v>
      </c>
      <c r="IQ149" s="11">
        <v>0</v>
      </c>
      <c r="IR149" s="11">
        <v>0</v>
      </c>
      <c r="IS149" s="11">
        <v>0</v>
      </c>
      <c r="IT149" s="11">
        <v>0</v>
      </c>
      <c r="IU149" s="11">
        <v>0</v>
      </c>
      <c r="IV149" s="11">
        <v>0</v>
      </c>
      <c r="IW149" s="11">
        <v>0</v>
      </c>
      <c r="IX149" s="11">
        <v>0</v>
      </c>
      <c r="IY149" s="11">
        <v>0</v>
      </c>
      <c r="IZ149" s="11">
        <v>0</v>
      </c>
      <c r="JA149" s="11">
        <v>0</v>
      </c>
      <c r="JB149" s="11">
        <v>0</v>
      </c>
      <c r="JC149" s="11">
        <v>0</v>
      </c>
      <c r="JD149" s="11">
        <v>0</v>
      </c>
      <c r="JE149" s="11">
        <v>0</v>
      </c>
      <c r="JF149" s="11">
        <v>0</v>
      </c>
      <c r="JG149" s="11">
        <v>0</v>
      </c>
      <c r="JH149" s="11">
        <v>0</v>
      </c>
      <c r="JI149" s="11">
        <v>0</v>
      </c>
      <c r="JJ149" s="11">
        <v>0</v>
      </c>
      <c r="JK149" s="11">
        <v>0</v>
      </c>
      <c r="JL149" s="11">
        <v>0</v>
      </c>
      <c r="JM149" s="11">
        <v>0</v>
      </c>
      <c r="JN149" s="11">
        <v>0</v>
      </c>
      <c r="JO149" s="11">
        <v>0</v>
      </c>
      <c r="JP149" s="11">
        <v>0</v>
      </c>
      <c r="JQ149" s="11">
        <v>0</v>
      </c>
      <c r="JR149" s="11">
        <v>0</v>
      </c>
      <c r="JS149" s="11">
        <v>0</v>
      </c>
      <c r="JT149" s="11">
        <v>0</v>
      </c>
      <c r="JU149" s="11">
        <v>0</v>
      </c>
      <c r="JV149" s="11">
        <v>0</v>
      </c>
      <c r="JW149" s="11">
        <v>0</v>
      </c>
      <c r="JX149" s="11">
        <v>0</v>
      </c>
      <c r="JY149" s="11">
        <v>0</v>
      </c>
      <c r="JZ149" s="11">
        <v>0</v>
      </c>
      <c r="KA149" s="11">
        <v>0</v>
      </c>
      <c r="KB149" s="11">
        <v>0</v>
      </c>
      <c r="KC149" s="11">
        <v>0</v>
      </c>
      <c r="KD149" s="11">
        <v>0</v>
      </c>
      <c r="KE149" s="11">
        <v>0</v>
      </c>
      <c r="KF149" s="11">
        <v>0</v>
      </c>
      <c r="KG149" s="11">
        <v>0</v>
      </c>
      <c r="KH149" s="11">
        <v>0</v>
      </c>
      <c r="KI149" s="11">
        <v>0</v>
      </c>
      <c r="KJ149" s="11">
        <v>4</v>
      </c>
      <c r="KK149" s="11">
        <v>0</v>
      </c>
      <c r="KL149" s="11">
        <v>0</v>
      </c>
      <c r="KM149" s="11">
        <v>0</v>
      </c>
      <c r="KN149" s="11">
        <v>0</v>
      </c>
      <c r="KO149" s="11">
        <v>0</v>
      </c>
      <c r="KP149" s="11">
        <v>0</v>
      </c>
      <c r="KQ149" s="11">
        <v>0</v>
      </c>
      <c r="KR149" s="11">
        <v>0</v>
      </c>
      <c r="KS149" s="11">
        <v>0</v>
      </c>
      <c r="KT149" s="11">
        <v>0</v>
      </c>
      <c r="KU149" s="11">
        <v>0</v>
      </c>
      <c r="KV149" s="11">
        <v>0</v>
      </c>
      <c r="KW149" s="11">
        <v>0</v>
      </c>
      <c r="KX149" s="11">
        <v>0</v>
      </c>
      <c r="KY149" s="11">
        <v>0</v>
      </c>
      <c r="KZ149" s="11">
        <v>0</v>
      </c>
      <c r="LA149" s="11">
        <v>0</v>
      </c>
      <c r="LB149" s="11">
        <v>0</v>
      </c>
      <c r="LC149" s="11">
        <v>0</v>
      </c>
      <c r="LD149" s="11">
        <v>0</v>
      </c>
      <c r="LE149" s="11">
        <v>0</v>
      </c>
      <c r="LF149" s="11">
        <v>0</v>
      </c>
      <c r="LG149" s="11">
        <v>0</v>
      </c>
      <c r="LH149" s="11">
        <v>0</v>
      </c>
      <c r="LI149" s="11">
        <v>0</v>
      </c>
      <c r="LJ149" s="11">
        <v>0</v>
      </c>
      <c r="LK149" s="11">
        <v>0</v>
      </c>
      <c r="LL149" s="11">
        <v>0</v>
      </c>
      <c r="LM149" s="11">
        <v>0</v>
      </c>
      <c r="LN149" s="11">
        <v>0</v>
      </c>
      <c r="LO149" s="11">
        <v>0</v>
      </c>
      <c r="LP149" s="11">
        <v>0</v>
      </c>
      <c r="LQ149" s="11">
        <v>0</v>
      </c>
      <c r="LR149" s="11">
        <v>0</v>
      </c>
      <c r="LS149" s="11">
        <v>0</v>
      </c>
      <c r="LT149" s="11">
        <v>0</v>
      </c>
      <c r="LU149" s="11">
        <v>0</v>
      </c>
      <c r="LV149" s="11">
        <v>0</v>
      </c>
      <c r="LW149" s="11">
        <v>0</v>
      </c>
      <c r="LX149" s="11">
        <v>0</v>
      </c>
      <c r="LY149" s="11">
        <v>0</v>
      </c>
      <c r="LZ149" s="11">
        <v>0</v>
      </c>
      <c r="MA149" s="11">
        <v>0</v>
      </c>
      <c r="MB149" s="11">
        <v>0</v>
      </c>
      <c r="MC149" s="11">
        <v>0</v>
      </c>
      <c r="MD149" s="11">
        <v>0</v>
      </c>
      <c r="ME149" s="11">
        <v>0</v>
      </c>
      <c r="MF149" s="11">
        <v>0</v>
      </c>
      <c r="MG149" s="11">
        <v>0</v>
      </c>
      <c r="MH149" s="11">
        <v>0</v>
      </c>
      <c r="MI149" s="11">
        <v>0</v>
      </c>
      <c r="MJ149" s="11">
        <v>0</v>
      </c>
      <c r="MK149" s="11">
        <v>0</v>
      </c>
      <c r="ML149" s="11">
        <v>0</v>
      </c>
      <c r="MM149" s="11">
        <v>0</v>
      </c>
      <c r="MN149" s="11">
        <v>0</v>
      </c>
      <c r="MO149" s="11">
        <v>0</v>
      </c>
      <c r="MP149" s="11">
        <v>0</v>
      </c>
      <c r="MQ149" s="11">
        <v>0</v>
      </c>
      <c r="MR149" s="11">
        <v>0</v>
      </c>
      <c r="MS149" s="11">
        <v>0</v>
      </c>
      <c r="MT149" s="11">
        <v>0</v>
      </c>
      <c r="MU149" s="11">
        <v>0</v>
      </c>
      <c r="MV149" s="11">
        <v>0</v>
      </c>
      <c r="MW149" s="11">
        <v>0</v>
      </c>
      <c r="MX149" s="11">
        <v>0</v>
      </c>
      <c r="MY149" s="11">
        <v>0</v>
      </c>
      <c r="MZ149" s="11">
        <v>0</v>
      </c>
      <c r="NA149" s="11">
        <v>0</v>
      </c>
      <c r="NB149" s="11">
        <v>0</v>
      </c>
      <c r="NC149" s="11">
        <v>0</v>
      </c>
      <c r="ND149" s="11">
        <v>0</v>
      </c>
      <c r="NE149" s="11">
        <v>0</v>
      </c>
      <c r="NF149" s="11">
        <v>0</v>
      </c>
      <c r="NG149" s="11">
        <v>0</v>
      </c>
      <c r="NH149" s="11">
        <v>0</v>
      </c>
      <c r="NI149" s="11">
        <v>0</v>
      </c>
      <c r="NJ149" s="11">
        <v>0</v>
      </c>
      <c r="NK149" s="11">
        <v>0</v>
      </c>
      <c r="NL149" s="11">
        <v>0</v>
      </c>
      <c r="NM149" s="11">
        <v>0</v>
      </c>
      <c r="NN149" s="11">
        <v>0</v>
      </c>
      <c r="NO149" s="11">
        <v>0</v>
      </c>
      <c r="NP149" s="11">
        <v>0</v>
      </c>
      <c r="NQ149" s="11">
        <v>0</v>
      </c>
      <c r="NR149" s="11">
        <v>0</v>
      </c>
      <c r="NS149" s="11">
        <v>0</v>
      </c>
      <c r="NT149" s="11">
        <v>0</v>
      </c>
      <c r="NU149" s="11">
        <v>0</v>
      </c>
      <c r="NV149" s="11">
        <v>0</v>
      </c>
      <c r="NW149" s="11">
        <v>0</v>
      </c>
      <c r="NX149" s="11">
        <v>0</v>
      </c>
      <c r="NY149" s="11">
        <v>0</v>
      </c>
      <c r="NZ149" s="11">
        <v>0</v>
      </c>
      <c r="OA149" s="11">
        <v>0</v>
      </c>
      <c r="OB149" s="11">
        <v>0</v>
      </c>
      <c r="OC149" s="11">
        <v>0</v>
      </c>
      <c r="OD149" s="11">
        <v>0</v>
      </c>
      <c r="OE149" s="11">
        <v>0</v>
      </c>
      <c r="OF149" s="11">
        <v>0</v>
      </c>
      <c r="OG149" s="11">
        <v>0</v>
      </c>
      <c r="OH149" s="11">
        <v>7.4660970426382942</v>
      </c>
      <c r="OI149" s="11">
        <v>0</v>
      </c>
      <c r="OJ149" s="11">
        <v>0</v>
      </c>
      <c r="OK149" s="11">
        <v>0</v>
      </c>
      <c r="OL149" s="11">
        <v>0</v>
      </c>
      <c r="OM149" s="11">
        <v>0</v>
      </c>
      <c r="ON149" s="11">
        <v>0</v>
      </c>
      <c r="OO149" s="11">
        <v>1.8570626440238821E-2</v>
      </c>
      <c r="OP149" s="11">
        <v>0</v>
      </c>
      <c r="OQ149" s="11">
        <v>0</v>
      </c>
      <c r="OR149" s="11">
        <v>4.639421956731729</v>
      </c>
      <c r="OS149" s="11">
        <v>0</v>
      </c>
      <c r="OT149" s="11">
        <v>0</v>
      </c>
      <c r="OU149" s="11">
        <v>0</v>
      </c>
      <c r="OV149" s="11">
        <v>0</v>
      </c>
      <c r="OW149" s="11">
        <v>0</v>
      </c>
      <c r="OX149" s="11">
        <v>0</v>
      </c>
      <c r="OY149" s="11">
        <v>1.1539760542231244E-2</v>
      </c>
      <c r="OZ149" s="11">
        <v>0</v>
      </c>
      <c r="PA149" s="11">
        <v>0</v>
      </c>
      <c r="PB149" s="11">
        <v>3.4897018779392415</v>
      </c>
      <c r="PC149" s="11">
        <v>3.9402217747171861E-3</v>
      </c>
      <c r="PD149" s="11">
        <v>81.111409936726062</v>
      </c>
      <c r="PE149" s="11">
        <v>0</v>
      </c>
      <c r="PF149" s="11">
        <v>0</v>
      </c>
      <c r="PG149" s="11">
        <v>0</v>
      </c>
      <c r="PH149" s="11">
        <v>3.8011920651177324</v>
      </c>
      <c r="PI149" s="11">
        <v>0</v>
      </c>
      <c r="PJ149" s="11">
        <v>0</v>
      </c>
      <c r="PK149" s="11">
        <v>0</v>
      </c>
      <c r="PL149" s="11">
        <v>0.6421951738505165</v>
      </c>
      <c r="PM149" s="11">
        <v>7.2510245749655706E-4</v>
      </c>
      <c r="PN149" s="11">
        <v>14.926591963304444</v>
      </c>
      <c r="PO149" s="11">
        <v>0</v>
      </c>
      <c r="PP149" s="11">
        <v>0</v>
      </c>
      <c r="PQ149" s="11">
        <v>0</v>
      </c>
      <c r="PR149" s="11">
        <v>0.69951740420274033</v>
      </c>
      <c r="PS149" s="11">
        <v>0</v>
      </c>
      <c r="PT149" s="11">
        <v>0</v>
      </c>
      <c r="PU149" s="11">
        <v>0</v>
      </c>
      <c r="PV149" s="11">
        <v>3.159991960618588</v>
      </c>
      <c r="PW149" s="11">
        <v>0</v>
      </c>
      <c r="PX149" s="11">
        <v>0</v>
      </c>
      <c r="PY149" s="11">
        <v>0</v>
      </c>
      <c r="PZ149" s="11">
        <v>0</v>
      </c>
      <c r="QA149" s="11">
        <v>0</v>
      </c>
      <c r="QB149" s="11">
        <v>0</v>
      </c>
      <c r="QC149" s="11">
        <v>0</v>
      </c>
      <c r="QD149" s="11">
        <v>0</v>
      </c>
      <c r="QE149" s="11">
        <v>0</v>
      </c>
      <c r="QF149" s="11">
        <v>0.46213454096544215</v>
      </c>
      <c r="QG149" s="11">
        <v>0</v>
      </c>
      <c r="QH149" s="11">
        <v>0</v>
      </c>
      <c r="QI149" s="11">
        <v>0</v>
      </c>
      <c r="QJ149" s="11">
        <v>0</v>
      </c>
      <c r="QK149" s="11">
        <v>0</v>
      </c>
      <c r="QL149" s="11">
        <v>0</v>
      </c>
      <c r="QM149" s="11">
        <v>0</v>
      </c>
      <c r="QN149" s="11">
        <v>0</v>
      </c>
      <c r="QO149" s="11">
        <v>0</v>
      </c>
      <c r="QP149" s="11">
        <v>1.869000776079317</v>
      </c>
      <c r="QQ149" s="11">
        <v>0</v>
      </c>
      <c r="QR149" s="11">
        <v>0</v>
      </c>
      <c r="QS149" s="11">
        <v>0</v>
      </c>
      <c r="QT149" s="11">
        <v>0</v>
      </c>
      <c r="QU149" s="11">
        <v>0</v>
      </c>
      <c r="QV149" s="11">
        <v>0</v>
      </c>
      <c r="QW149" s="11">
        <v>0</v>
      </c>
      <c r="QX149" s="11">
        <v>0</v>
      </c>
      <c r="QY149" s="11">
        <v>0</v>
      </c>
      <c r="QZ149" s="11">
        <v>5.3398137409639078E-2</v>
      </c>
      <c r="RA149" s="11">
        <v>0</v>
      </c>
      <c r="RB149" s="11">
        <v>0</v>
      </c>
      <c r="RC149" s="11">
        <v>0</v>
      </c>
      <c r="RD149" s="11">
        <v>0</v>
      </c>
      <c r="RE149" s="11">
        <v>0</v>
      </c>
      <c r="RF149" s="11">
        <v>0</v>
      </c>
      <c r="RG149" s="11">
        <v>0</v>
      </c>
      <c r="RH149" s="11">
        <v>0</v>
      </c>
      <c r="RI149" s="11">
        <v>0</v>
      </c>
      <c r="RJ149" s="11">
        <v>0.78887627695800222</v>
      </c>
      <c r="RK149" s="11">
        <v>0</v>
      </c>
      <c r="RL149" s="11">
        <v>0</v>
      </c>
      <c r="RM149" s="11">
        <v>0</v>
      </c>
      <c r="RN149" s="11">
        <v>0</v>
      </c>
      <c r="RO149" s="11">
        <v>0</v>
      </c>
      <c r="RP149" s="11">
        <v>0</v>
      </c>
      <c r="RQ149" s="11">
        <v>0</v>
      </c>
      <c r="RR149" s="11">
        <v>0</v>
      </c>
      <c r="RS149" s="11">
        <v>0</v>
      </c>
      <c r="RT149" s="11">
        <v>1.3780535061303996</v>
      </c>
      <c r="RU149" s="11">
        <v>0</v>
      </c>
      <c r="RV149" s="11">
        <v>0</v>
      </c>
      <c r="RW149" s="11">
        <v>0</v>
      </c>
      <c r="RX149" s="11">
        <v>0</v>
      </c>
      <c r="RY149" s="11">
        <v>0</v>
      </c>
      <c r="RZ149" s="11">
        <v>0</v>
      </c>
      <c r="SA149" s="11">
        <v>0</v>
      </c>
      <c r="SB149" s="11">
        <v>0</v>
      </c>
      <c r="SC149" s="11">
        <v>0</v>
      </c>
      <c r="SD149" s="11">
        <v>1.5599365220172459</v>
      </c>
      <c r="SE149" s="11">
        <v>0</v>
      </c>
      <c r="SF149" s="11">
        <v>0</v>
      </c>
      <c r="SG149" s="11">
        <v>0</v>
      </c>
      <c r="SH149" s="11">
        <v>0</v>
      </c>
      <c r="SI149" s="11">
        <v>0</v>
      </c>
      <c r="SJ149" s="11">
        <v>0</v>
      </c>
      <c r="SK149" s="11">
        <v>0</v>
      </c>
      <c r="SL149" s="11">
        <v>0</v>
      </c>
      <c r="SM149" s="11">
        <v>0</v>
      </c>
      <c r="SN149" s="11">
        <v>0</v>
      </c>
      <c r="SO149" s="11">
        <v>0</v>
      </c>
      <c r="SP149" s="11">
        <v>0</v>
      </c>
      <c r="SQ149" s="11">
        <v>0</v>
      </c>
      <c r="SR149" s="11">
        <v>0</v>
      </c>
      <c r="SS149" s="11">
        <v>0</v>
      </c>
      <c r="ST149" s="11">
        <v>0</v>
      </c>
      <c r="SU149" s="11">
        <v>0</v>
      </c>
      <c r="SV149" s="11">
        <v>0</v>
      </c>
      <c r="SW149" s="11">
        <v>0</v>
      </c>
      <c r="SX149" s="11">
        <v>4.5281138348145165</v>
      </c>
      <c r="SY149" s="11">
        <v>0</v>
      </c>
      <c r="SZ149" s="11">
        <v>0</v>
      </c>
      <c r="TA149" s="11">
        <v>0</v>
      </c>
      <c r="TB149" s="11">
        <v>0</v>
      </c>
      <c r="TC149" s="11">
        <v>0</v>
      </c>
      <c r="TD149" s="11">
        <v>0</v>
      </c>
      <c r="TE149" s="11">
        <v>0</v>
      </c>
      <c r="TF149" s="11">
        <v>0</v>
      </c>
      <c r="TG149" s="11">
        <v>0</v>
      </c>
      <c r="TH149" s="11">
        <v>0.52534872716774406</v>
      </c>
      <c r="TI149" s="11">
        <v>0</v>
      </c>
      <c r="TJ149" s="11">
        <v>0</v>
      </c>
      <c r="TK149" s="11">
        <v>0</v>
      </c>
      <c r="TL149" s="11">
        <v>0</v>
      </c>
      <c r="TM149" s="11">
        <v>0</v>
      </c>
      <c r="TN149" s="11">
        <v>0</v>
      </c>
      <c r="TO149" s="11">
        <v>0</v>
      </c>
      <c r="TP149" s="11">
        <v>0</v>
      </c>
      <c r="TQ149" s="11">
        <v>0</v>
      </c>
      <c r="TR149" s="11">
        <v>0</v>
      </c>
      <c r="TS149" s="11">
        <v>0</v>
      </c>
      <c r="TT149" s="11">
        <v>0</v>
      </c>
      <c r="TU149" s="11">
        <v>0</v>
      </c>
      <c r="TV149" s="11">
        <v>0</v>
      </c>
      <c r="TW149" s="11">
        <v>0</v>
      </c>
      <c r="TX149" s="11">
        <v>0</v>
      </c>
      <c r="TY149" s="11">
        <v>0</v>
      </c>
      <c r="TZ149" s="11">
        <v>0</v>
      </c>
      <c r="UA149" s="11">
        <v>0</v>
      </c>
      <c r="UB149" s="11">
        <v>0</v>
      </c>
      <c r="UC149" s="11">
        <v>0</v>
      </c>
      <c r="UD149" s="11">
        <v>0</v>
      </c>
      <c r="UE149" s="11">
        <v>0</v>
      </c>
      <c r="UF149" s="11">
        <v>0</v>
      </c>
      <c r="UG149" s="11">
        <v>0</v>
      </c>
      <c r="UH149" s="11">
        <v>0</v>
      </c>
      <c r="UI149" s="11">
        <v>0</v>
      </c>
      <c r="UJ149" s="11">
        <v>0</v>
      </c>
      <c r="UK149" s="11">
        <v>0</v>
      </c>
      <c r="UL149" s="11">
        <v>0</v>
      </c>
      <c r="UM149" s="11">
        <v>0</v>
      </c>
      <c r="UN149" s="11">
        <v>0</v>
      </c>
      <c r="UO149" s="11">
        <v>0</v>
      </c>
      <c r="UP149" s="11">
        <v>0</v>
      </c>
      <c r="UQ149" s="11">
        <v>0</v>
      </c>
      <c r="UR149" s="11">
        <v>0</v>
      </c>
      <c r="US149" s="11">
        <v>0</v>
      </c>
      <c r="UT149" s="11">
        <v>0</v>
      </c>
      <c r="UU149" s="11">
        <v>0</v>
      </c>
      <c r="UV149" s="11">
        <v>0</v>
      </c>
      <c r="UW149" s="11">
        <v>0</v>
      </c>
      <c r="UX149" s="11">
        <v>0</v>
      </c>
      <c r="UY149" s="11">
        <v>0</v>
      </c>
      <c r="UZ149" s="11">
        <v>0</v>
      </c>
      <c r="VA149" s="11">
        <v>0</v>
      </c>
      <c r="VB149" s="11">
        <v>0</v>
      </c>
      <c r="VC149" s="11">
        <v>0</v>
      </c>
      <c r="VD149" s="11">
        <v>0</v>
      </c>
      <c r="VE149" s="11">
        <v>0</v>
      </c>
      <c r="VF149" s="11">
        <v>0</v>
      </c>
      <c r="VG149" s="11">
        <v>0</v>
      </c>
      <c r="VH149" s="11">
        <v>0</v>
      </c>
      <c r="VI149" s="11">
        <v>0</v>
      </c>
      <c r="VJ149" s="11">
        <v>0</v>
      </c>
      <c r="VK149" s="11">
        <v>0</v>
      </c>
      <c r="VL149" s="11">
        <v>0</v>
      </c>
      <c r="VM149" s="11">
        <v>0</v>
      </c>
      <c r="VN149" s="11">
        <v>0</v>
      </c>
      <c r="VO149" s="11">
        <v>0</v>
      </c>
      <c r="VP149" s="11">
        <v>0</v>
      </c>
      <c r="VQ149" s="11">
        <v>0</v>
      </c>
      <c r="VR149" s="11">
        <v>0</v>
      </c>
      <c r="VS149" s="11">
        <v>0</v>
      </c>
      <c r="VT149" s="11">
        <v>0</v>
      </c>
      <c r="VU149" s="11">
        <v>0</v>
      </c>
      <c r="VV149" s="11">
        <v>0</v>
      </c>
      <c r="VW149" s="11">
        <v>0</v>
      </c>
      <c r="VX149" s="11">
        <v>0</v>
      </c>
      <c r="VY149" s="11">
        <v>0</v>
      </c>
      <c r="VZ149" s="11">
        <v>0</v>
      </c>
      <c r="WA149" s="11">
        <v>0</v>
      </c>
      <c r="WB149" s="11">
        <v>0</v>
      </c>
      <c r="WC149" s="11">
        <v>0</v>
      </c>
      <c r="WD149" s="11">
        <v>0</v>
      </c>
      <c r="WE149" s="11">
        <v>0</v>
      </c>
      <c r="WF149" s="11">
        <v>0</v>
      </c>
      <c r="WG149" s="11">
        <v>0</v>
      </c>
      <c r="WH149" s="11">
        <v>0</v>
      </c>
      <c r="WI149" s="11">
        <v>0</v>
      </c>
      <c r="WJ149" s="11">
        <v>0</v>
      </c>
      <c r="WK149" s="11">
        <v>0</v>
      </c>
      <c r="WL149" s="11">
        <v>0</v>
      </c>
      <c r="WM149" s="11">
        <v>0</v>
      </c>
      <c r="WN149" s="11">
        <v>0</v>
      </c>
      <c r="WO149" s="11">
        <v>0</v>
      </c>
      <c r="WP149" s="11">
        <v>0</v>
      </c>
      <c r="WQ149" s="11">
        <v>0</v>
      </c>
      <c r="WR149" s="11">
        <v>0</v>
      </c>
      <c r="WS149" s="11">
        <v>0</v>
      </c>
      <c r="WT149" s="11">
        <v>0.20002862393256596</v>
      </c>
      <c r="WU149" s="11">
        <v>0</v>
      </c>
      <c r="WV149" s="11">
        <v>0</v>
      </c>
      <c r="WW149" s="11">
        <v>0</v>
      </c>
      <c r="WX149" s="11">
        <v>0</v>
      </c>
      <c r="WY149" s="11">
        <v>0</v>
      </c>
      <c r="WZ149" s="11">
        <v>0</v>
      </c>
      <c r="XA149" s="11">
        <v>0</v>
      </c>
      <c r="XB149" s="11">
        <v>0</v>
      </c>
      <c r="XC149" s="11">
        <v>0</v>
      </c>
      <c r="XD149" s="11">
        <v>0.36866967821089813</v>
      </c>
      <c r="XE149" s="11">
        <v>0</v>
      </c>
      <c r="XF149" s="11">
        <v>0</v>
      </c>
      <c r="XG149" s="11">
        <v>0</v>
      </c>
      <c r="XH149" s="11">
        <v>0</v>
      </c>
      <c r="XI149" s="11">
        <v>0</v>
      </c>
      <c r="XJ149" s="11">
        <v>0</v>
      </c>
      <c r="XK149" s="11">
        <v>0</v>
      </c>
      <c r="XL149" s="11">
        <v>0</v>
      </c>
      <c r="XM149" s="11">
        <v>0</v>
      </c>
      <c r="XN149" s="11">
        <v>0</v>
      </c>
      <c r="XO149" s="11">
        <v>0</v>
      </c>
      <c r="XP149" s="11">
        <v>0</v>
      </c>
    </row>
    <row r="150" spans="1:640">
      <c r="A150" s="6">
        <v>674</v>
      </c>
      <c r="B150" s="3" t="s">
        <v>267</v>
      </c>
      <c r="C150" s="8">
        <f t="shared" si="25"/>
        <v>59.124678405912121</v>
      </c>
      <c r="D150" s="8">
        <f t="shared" si="26"/>
        <v>3.6906181659715133E-2</v>
      </c>
      <c r="E150" s="60">
        <f t="shared" si="27"/>
        <v>59.161584587571838</v>
      </c>
      <c r="F150" s="9">
        <f t="shared" si="28"/>
        <v>14.770616921784422</v>
      </c>
      <c r="G150" s="9">
        <f t="shared" si="29"/>
        <v>2.2933448166206398E-2</v>
      </c>
      <c r="H150" s="9">
        <f t="shared" si="30"/>
        <v>14.793550369950628</v>
      </c>
      <c r="I150" s="10">
        <f t="shared" si="31"/>
        <v>73.895295327696545</v>
      </c>
      <c r="J150" s="10">
        <f t="shared" si="32"/>
        <v>5.9839629825921531E-2</v>
      </c>
      <c r="K150" s="10">
        <f t="shared" si="33"/>
        <v>73.955134957522461</v>
      </c>
      <c r="L150" s="57">
        <v>59.116797962362689</v>
      </c>
      <c r="M150" s="57">
        <v>7.8804435494343721E-3</v>
      </c>
      <c r="N150" s="57">
        <v>0</v>
      </c>
      <c r="O150" s="57">
        <v>0</v>
      </c>
      <c r="P150" s="57">
        <v>0</v>
      </c>
      <c r="Q150" s="57">
        <v>0</v>
      </c>
      <c r="R150" s="57">
        <v>0</v>
      </c>
      <c r="S150" s="57">
        <v>3.6906181659715133E-2</v>
      </c>
      <c r="T150" s="57">
        <v>0</v>
      </c>
      <c r="U150" s="58">
        <v>14.769166716869428</v>
      </c>
      <c r="V150" s="58">
        <v>1.4502049149931141E-3</v>
      </c>
      <c r="W150" s="58">
        <v>0</v>
      </c>
      <c r="X150" s="58">
        <v>0</v>
      </c>
      <c r="Y150" s="58">
        <v>0</v>
      </c>
      <c r="Z150" s="58">
        <v>0</v>
      </c>
      <c r="AA150" s="58">
        <v>0</v>
      </c>
      <c r="AB150" s="58">
        <v>2.2933448166206398E-2</v>
      </c>
      <c r="AC150" s="58">
        <v>0</v>
      </c>
      <c r="AD150" s="59">
        <f t="shared" si="24"/>
        <v>73.885964679232117</v>
      </c>
      <c r="AE150" s="59">
        <f t="shared" si="24"/>
        <v>9.3306484644274865E-3</v>
      </c>
      <c r="AF150" s="59">
        <f t="shared" si="24"/>
        <v>0</v>
      </c>
      <c r="AG150" s="59">
        <f t="shared" si="23"/>
        <v>0</v>
      </c>
      <c r="AH150" s="59">
        <f t="shared" si="23"/>
        <v>0</v>
      </c>
      <c r="AI150" s="59">
        <f t="shared" si="23"/>
        <v>0</v>
      </c>
      <c r="AJ150" s="59">
        <f t="shared" si="23"/>
        <v>0</v>
      </c>
      <c r="AK150" s="59">
        <f t="shared" si="23"/>
        <v>5.9839629825921531E-2</v>
      </c>
      <c r="AL150" s="59">
        <f t="shared" si="23"/>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c r="CS150" s="11">
        <v>0</v>
      </c>
      <c r="CT150" s="11">
        <v>0</v>
      </c>
      <c r="CU150" s="11">
        <v>0</v>
      </c>
      <c r="CV150" s="11">
        <v>0</v>
      </c>
      <c r="CW150" s="11">
        <v>0</v>
      </c>
      <c r="CX150" s="11">
        <v>0</v>
      </c>
      <c r="CY150" s="11">
        <v>0</v>
      </c>
      <c r="CZ150" s="11">
        <v>0</v>
      </c>
      <c r="DA150" s="11">
        <v>0</v>
      </c>
      <c r="DB150" s="11">
        <v>0</v>
      </c>
      <c r="DC150" s="11">
        <v>0</v>
      </c>
      <c r="DD150" s="11">
        <v>0</v>
      </c>
      <c r="DE150" s="11">
        <v>0</v>
      </c>
      <c r="DF150" s="11">
        <v>0</v>
      </c>
      <c r="DG150" s="11">
        <v>0</v>
      </c>
      <c r="DH150" s="11">
        <v>0</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0</v>
      </c>
      <c r="DY150" s="11">
        <v>0</v>
      </c>
      <c r="DZ150" s="11">
        <v>0</v>
      </c>
      <c r="EA150" s="11">
        <v>0</v>
      </c>
      <c r="EB150" s="11">
        <v>0</v>
      </c>
      <c r="EC150" s="11">
        <v>0</v>
      </c>
      <c r="ED150" s="11">
        <v>0</v>
      </c>
      <c r="EE150" s="11">
        <v>0</v>
      </c>
      <c r="EF150" s="11">
        <v>0</v>
      </c>
      <c r="EG150" s="11">
        <v>0</v>
      </c>
      <c r="EH150" s="11">
        <v>0</v>
      </c>
      <c r="EI150" s="11">
        <v>0</v>
      </c>
      <c r="EJ150" s="11">
        <v>0</v>
      </c>
      <c r="EK150" s="11">
        <v>0</v>
      </c>
      <c r="EL150" s="11">
        <v>0</v>
      </c>
      <c r="EM150" s="11">
        <v>0</v>
      </c>
      <c r="EN150" s="11">
        <v>0</v>
      </c>
      <c r="EO150" s="11">
        <v>0</v>
      </c>
      <c r="EP150" s="11">
        <v>0</v>
      </c>
      <c r="EQ150" s="11">
        <v>0</v>
      </c>
      <c r="ER150" s="11">
        <v>0</v>
      </c>
      <c r="ES150" s="11">
        <v>0</v>
      </c>
      <c r="ET150" s="11">
        <v>0</v>
      </c>
      <c r="EU150" s="11">
        <v>0</v>
      </c>
      <c r="EV150" s="11">
        <v>0</v>
      </c>
      <c r="EW150" s="11">
        <v>0</v>
      </c>
      <c r="EX150" s="11">
        <v>0</v>
      </c>
      <c r="EY150" s="11">
        <v>0</v>
      </c>
      <c r="EZ150" s="11">
        <v>0</v>
      </c>
      <c r="FA150" s="11">
        <v>0</v>
      </c>
      <c r="FB150" s="11">
        <v>0</v>
      </c>
      <c r="FC150" s="11">
        <v>0</v>
      </c>
      <c r="FD150" s="11">
        <v>0</v>
      </c>
      <c r="FE150" s="11">
        <v>0</v>
      </c>
      <c r="FF150" s="11">
        <v>0</v>
      </c>
      <c r="FG150" s="11">
        <v>0</v>
      </c>
      <c r="FH150" s="11">
        <v>0</v>
      </c>
      <c r="FI150" s="11">
        <v>0</v>
      </c>
      <c r="FJ150" s="11">
        <v>0</v>
      </c>
      <c r="FK150" s="11">
        <v>0</v>
      </c>
      <c r="FL150" s="11">
        <v>0</v>
      </c>
      <c r="FM150" s="11">
        <v>0</v>
      </c>
      <c r="FN150" s="11">
        <v>0</v>
      </c>
      <c r="FO150" s="11">
        <v>0</v>
      </c>
      <c r="FP150" s="11">
        <v>0</v>
      </c>
      <c r="FQ150" s="11">
        <v>0</v>
      </c>
      <c r="FR150" s="11">
        <v>0</v>
      </c>
      <c r="FS150" s="11">
        <v>0</v>
      </c>
      <c r="FT150" s="11">
        <v>0</v>
      </c>
      <c r="FU150" s="11">
        <v>0</v>
      </c>
      <c r="FV150" s="11">
        <v>0</v>
      </c>
      <c r="FW150" s="11">
        <v>0</v>
      </c>
      <c r="FX150" s="11">
        <v>0</v>
      </c>
      <c r="FY150" s="11">
        <v>0</v>
      </c>
      <c r="FZ150" s="11">
        <v>0</v>
      </c>
      <c r="GA150" s="11">
        <v>0</v>
      </c>
      <c r="GB150" s="11">
        <v>0</v>
      </c>
      <c r="GC150" s="11">
        <v>0</v>
      </c>
      <c r="GD150" s="11">
        <v>0</v>
      </c>
      <c r="GE150" s="11">
        <v>0</v>
      </c>
      <c r="GF150" s="11">
        <v>0</v>
      </c>
      <c r="GG150" s="11">
        <v>0</v>
      </c>
      <c r="GH150" s="11">
        <v>0</v>
      </c>
      <c r="GI150" s="11">
        <v>0</v>
      </c>
      <c r="GJ150" s="11">
        <v>0</v>
      </c>
      <c r="GK150" s="11">
        <v>0</v>
      </c>
      <c r="GL150" s="11">
        <v>0</v>
      </c>
      <c r="GM150" s="11">
        <v>0</v>
      </c>
      <c r="GN150" s="11">
        <v>0</v>
      </c>
      <c r="GO150" s="11">
        <v>0</v>
      </c>
      <c r="GP150" s="11">
        <v>0</v>
      </c>
      <c r="GQ150" s="11">
        <v>2.359</v>
      </c>
      <c r="GR150" s="11">
        <v>0</v>
      </c>
      <c r="GS150" s="11">
        <v>0</v>
      </c>
      <c r="GT150" s="11">
        <v>0</v>
      </c>
      <c r="GU150" s="11">
        <v>0</v>
      </c>
      <c r="GV150" s="11">
        <v>0</v>
      </c>
      <c r="GW150" s="11">
        <v>0</v>
      </c>
      <c r="GX150" s="11">
        <v>0</v>
      </c>
      <c r="GY150" s="11">
        <v>0</v>
      </c>
      <c r="GZ150" s="11">
        <v>0</v>
      </c>
      <c r="HA150" s="11">
        <v>0</v>
      </c>
      <c r="HB150" s="11">
        <v>0</v>
      </c>
      <c r="HC150" s="11">
        <v>0</v>
      </c>
      <c r="HD150" s="11">
        <v>0</v>
      </c>
      <c r="HE150" s="11">
        <v>0</v>
      </c>
      <c r="HF150" s="11">
        <v>0</v>
      </c>
      <c r="HG150" s="11">
        <v>0</v>
      </c>
      <c r="HH150" s="11">
        <v>0</v>
      </c>
      <c r="HI150" s="11">
        <v>0</v>
      </c>
      <c r="HJ150" s="11">
        <v>0</v>
      </c>
      <c r="HK150" s="11">
        <v>0</v>
      </c>
      <c r="HL150" s="11">
        <v>0</v>
      </c>
      <c r="HM150" s="11">
        <v>0</v>
      </c>
      <c r="HN150" s="11">
        <v>0</v>
      </c>
      <c r="HO150" s="11">
        <v>0</v>
      </c>
      <c r="HP150" s="11">
        <v>0</v>
      </c>
      <c r="HQ150" s="11">
        <v>0</v>
      </c>
      <c r="HR150" s="11">
        <v>0</v>
      </c>
      <c r="HS150" s="11">
        <v>0</v>
      </c>
      <c r="HT150" s="11">
        <v>0</v>
      </c>
      <c r="HU150" s="11">
        <v>0</v>
      </c>
      <c r="HV150" s="11">
        <v>0</v>
      </c>
      <c r="HW150" s="11">
        <v>0</v>
      </c>
      <c r="HX150" s="11">
        <v>0</v>
      </c>
      <c r="HY150" s="11">
        <v>0</v>
      </c>
      <c r="HZ150" s="11">
        <v>0</v>
      </c>
      <c r="IA150" s="11">
        <v>0</v>
      </c>
      <c r="IB150" s="11">
        <v>0</v>
      </c>
      <c r="IC150" s="11">
        <v>0</v>
      </c>
      <c r="ID150" s="11">
        <v>0</v>
      </c>
      <c r="IE150" s="11">
        <v>0</v>
      </c>
      <c r="IF150" s="11">
        <v>0</v>
      </c>
      <c r="IG150" s="11">
        <v>0</v>
      </c>
      <c r="IH150" s="11">
        <v>0</v>
      </c>
      <c r="II150" s="11">
        <v>0</v>
      </c>
      <c r="IJ150" s="11">
        <v>0</v>
      </c>
      <c r="IK150" s="11">
        <v>0</v>
      </c>
      <c r="IL150" s="11">
        <v>0</v>
      </c>
      <c r="IM150" s="11">
        <v>0</v>
      </c>
      <c r="IN150" s="11">
        <v>0</v>
      </c>
      <c r="IO150" s="11">
        <v>0</v>
      </c>
      <c r="IP150" s="11">
        <v>0</v>
      </c>
      <c r="IQ150" s="11">
        <v>0</v>
      </c>
      <c r="IR150" s="11">
        <v>0</v>
      </c>
      <c r="IS150" s="11">
        <v>0</v>
      </c>
      <c r="IT150" s="11">
        <v>0</v>
      </c>
      <c r="IU150" s="11">
        <v>0</v>
      </c>
      <c r="IV150" s="11">
        <v>0</v>
      </c>
      <c r="IW150" s="11">
        <v>0</v>
      </c>
      <c r="IX150" s="11">
        <v>0</v>
      </c>
      <c r="IY150" s="11">
        <v>0</v>
      </c>
      <c r="IZ150" s="11">
        <v>0</v>
      </c>
      <c r="JA150" s="11">
        <v>0</v>
      </c>
      <c r="JB150" s="11">
        <v>0</v>
      </c>
      <c r="JC150" s="11">
        <v>0</v>
      </c>
      <c r="JD150" s="11">
        <v>0</v>
      </c>
      <c r="JE150" s="11">
        <v>0</v>
      </c>
      <c r="JF150" s="11">
        <v>0</v>
      </c>
      <c r="JG150" s="11">
        <v>0</v>
      </c>
      <c r="JH150" s="11">
        <v>0</v>
      </c>
      <c r="JI150" s="11">
        <v>0</v>
      </c>
      <c r="JJ150" s="11">
        <v>0</v>
      </c>
      <c r="JK150" s="11">
        <v>0</v>
      </c>
      <c r="JL150" s="11">
        <v>0</v>
      </c>
      <c r="JM150" s="11">
        <v>0</v>
      </c>
      <c r="JN150" s="11">
        <v>0</v>
      </c>
      <c r="JO150" s="11">
        <v>0</v>
      </c>
      <c r="JP150" s="11">
        <v>0</v>
      </c>
      <c r="JQ150" s="11">
        <v>0</v>
      </c>
      <c r="JR150" s="11">
        <v>0</v>
      </c>
      <c r="JS150" s="11">
        <v>0</v>
      </c>
      <c r="JT150" s="11">
        <v>0</v>
      </c>
      <c r="JU150" s="11">
        <v>0</v>
      </c>
      <c r="JV150" s="11">
        <v>0</v>
      </c>
      <c r="JW150" s="11">
        <v>0</v>
      </c>
      <c r="JX150" s="11">
        <v>0</v>
      </c>
      <c r="JY150" s="11">
        <v>0</v>
      </c>
      <c r="JZ150" s="11">
        <v>0</v>
      </c>
      <c r="KA150" s="11">
        <v>0</v>
      </c>
      <c r="KB150" s="11">
        <v>0</v>
      </c>
      <c r="KC150" s="11">
        <v>0</v>
      </c>
      <c r="KD150" s="11">
        <v>0</v>
      </c>
      <c r="KE150" s="11">
        <v>0</v>
      </c>
      <c r="KF150" s="11">
        <v>0</v>
      </c>
      <c r="KG150" s="11">
        <v>0</v>
      </c>
      <c r="KH150" s="11">
        <v>0</v>
      </c>
      <c r="KI150" s="11">
        <v>0</v>
      </c>
      <c r="KJ150" s="11">
        <v>0</v>
      </c>
      <c r="KK150" s="11">
        <v>0</v>
      </c>
      <c r="KL150" s="11">
        <v>0</v>
      </c>
      <c r="KM150" s="11">
        <v>0</v>
      </c>
      <c r="KN150" s="11">
        <v>0</v>
      </c>
      <c r="KO150" s="11">
        <v>0</v>
      </c>
      <c r="KP150" s="11">
        <v>0</v>
      </c>
      <c r="KQ150" s="11">
        <v>0</v>
      </c>
      <c r="KR150" s="11">
        <v>0</v>
      </c>
      <c r="KS150" s="11">
        <v>0</v>
      </c>
      <c r="KT150" s="11">
        <v>0</v>
      </c>
      <c r="KU150" s="11">
        <v>0</v>
      </c>
      <c r="KV150" s="11">
        <v>0</v>
      </c>
      <c r="KW150" s="11">
        <v>0</v>
      </c>
      <c r="KX150" s="11">
        <v>0</v>
      </c>
      <c r="KY150" s="11">
        <v>0</v>
      </c>
      <c r="KZ150" s="11">
        <v>0</v>
      </c>
      <c r="LA150" s="11">
        <v>0</v>
      </c>
      <c r="LB150" s="11">
        <v>0</v>
      </c>
      <c r="LC150" s="11">
        <v>0</v>
      </c>
      <c r="LD150" s="11">
        <v>0</v>
      </c>
      <c r="LE150" s="11">
        <v>0</v>
      </c>
      <c r="LF150" s="11">
        <v>0</v>
      </c>
      <c r="LG150" s="11">
        <v>0</v>
      </c>
      <c r="LH150" s="11">
        <v>0</v>
      </c>
      <c r="LI150" s="11">
        <v>0</v>
      </c>
      <c r="LJ150" s="11">
        <v>0</v>
      </c>
      <c r="LK150" s="11">
        <v>0</v>
      </c>
      <c r="LL150" s="11">
        <v>0</v>
      </c>
      <c r="LM150" s="11">
        <v>0</v>
      </c>
      <c r="LN150" s="11">
        <v>0</v>
      </c>
      <c r="LO150" s="11">
        <v>0</v>
      </c>
      <c r="LP150" s="11">
        <v>0</v>
      </c>
      <c r="LQ150" s="11">
        <v>0</v>
      </c>
      <c r="LR150" s="11">
        <v>0</v>
      </c>
      <c r="LS150" s="11">
        <v>0</v>
      </c>
      <c r="LT150" s="11">
        <v>0</v>
      </c>
      <c r="LU150" s="11">
        <v>0</v>
      </c>
      <c r="LV150" s="11">
        <v>0</v>
      </c>
      <c r="LW150" s="11">
        <v>0</v>
      </c>
      <c r="LX150" s="11">
        <v>0</v>
      </c>
      <c r="LY150" s="11">
        <v>0</v>
      </c>
      <c r="LZ150" s="11">
        <v>0</v>
      </c>
      <c r="MA150" s="11">
        <v>0</v>
      </c>
      <c r="MB150" s="11">
        <v>0</v>
      </c>
      <c r="MC150" s="11">
        <v>0</v>
      </c>
      <c r="MD150" s="11">
        <v>0</v>
      </c>
      <c r="ME150" s="11">
        <v>0</v>
      </c>
      <c r="MF150" s="11">
        <v>0</v>
      </c>
      <c r="MG150" s="11">
        <v>0</v>
      </c>
      <c r="MH150" s="11">
        <v>0</v>
      </c>
      <c r="MI150" s="11">
        <v>0</v>
      </c>
      <c r="MJ150" s="11">
        <v>0</v>
      </c>
      <c r="MK150" s="11">
        <v>0</v>
      </c>
      <c r="ML150" s="11">
        <v>0</v>
      </c>
      <c r="MM150" s="11">
        <v>0</v>
      </c>
      <c r="MN150" s="11">
        <v>0</v>
      </c>
      <c r="MO150" s="11">
        <v>0</v>
      </c>
      <c r="MP150" s="11">
        <v>0</v>
      </c>
      <c r="MQ150" s="11">
        <v>0</v>
      </c>
      <c r="MR150" s="11">
        <v>0</v>
      </c>
      <c r="MS150" s="11">
        <v>0</v>
      </c>
      <c r="MT150" s="11">
        <v>0</v>
      </c>
      <c r="MU150" s="11">
        <v>0</v>
      </c>
      <c r="MV150" s="11">
        <v>0</v>
      </c>
      <c r="MW150" s="11">
        <v>0</v>
      </c>
      <c r="MX150" s="11">
        <v>0</v>
      </c>
      <c r="MY150" s="11">
        <v>0</v>
      </c>
      <c r="MZ150" s="11">
        <v>0</v>
      </c>
      <c r="NA150" s="11">
        <v>0</v>
      </c>
      <c r="NB150" s="11">
        <v>0</v>
      </c>
      <c r="NC150" s="11">
        <v>0</v>
      </c>
      <c r="ND150" s="11">
        <v>0</v>
      </c>
      <c r="NE150" s="11">
        <v>0</v>
      </c>
      <c r="NF150" s="11">
        <v>0</v>
      </c>
      <c r="NG150" s="11">
        <v>0</v>
      </c>
      <c r="NH150" s="11">
        <v>0</v>
      </c>
      <c r="NI150" s="11">
        <v>0</v>
      </c>
      <c r="NJ150" s="11">
        <v>0</v>
      </c>
      <c r="NK150" s="11">
        <v>0</v>
      </c>
      <c r="NL150" s="11">
        <v>0</v>
      </c>
      <c r="NM150" s="11">
        <v>0</v>
      </c>
      <c r="NN150" s="11">
        <v>0</v>
      </c>
      <c r="NO150" s="11">
        <v>0</v>
      </c>
      <c r="NP150" s="11">
        <v>0</v>
      </c>
      <c r="NQ150" s="11">
        <v>0</v>
      </c>
      <c r="NR150" s="11">
        <v>0</v>
      </c>
      <c r="NS150" s="11">
        <v>0</v>
      </c>
      <c r="NT150" s="11">
        <v>0</v>
      </c>
      <c r="NU150" s="11">
        <v>0</v>
      </c>
      <c r="NV150" s="11">
        <v>0</v>
      </c>
      <c r="NW150" s="11">
        <v>0</v>
      </c>
      <c r="NX150" s="11">
        <v>0</v>
      </c>
      <c r="NY150" s="11">
        <v>0</v>
      </c>
      <c r="NZ150" s="11">
        <v>0</v>
      </c>
      <c r="OA150" s="11">
        <v>0</v>
      </c>
      <c r="OB150" s="11">
        <v>0</v>
      </c>
      <c r="OC150" s="11">
        <v>0</v>
      </c>
      <c r="OD150" s="11">
        <v>0</v>
      </c>
      <c r="OE150" s="11">
        <v>0</v>
      </c>
      <c r="OF150" s="11">
        <v>0</v>
      </c>
      <c r="OG150" s="11">
        <v>0</v>
      </c>
      <c r="OH150" s="11">
        <v>14.931959014055826</v>
      </c>
      <c r="OI150" s="11">
        <v>0</v>
      </c>
      <c r="OJ150" s="11">
        <v>0</v>
      </c>
      <c r="OK150" s="11">
        <v>0</v>
      </c>
      <c r="OL150" s="11">
        <v>0</v>
      </c>
      <c r="OM150" s="11">
        <v>0</v>
      </c>
      <c r="ON150" s="11">
        <v>0</v>
      </c>
      <c r="OO150" s="11">
        <v>3.6906181659715133E-2</v>
      </c>
      <c r="OP150" s="11">
        <v>0</v>
      </c>
      <c r="OQ150" s="11">
        <v>0</v>
      </c>
      <c r="OR150" s="11">
        <v>9.2786978405452007</v>
      </c>
      <c r="OS150" s="11">
        <v>0</v>
      </c>
      <c r="OT150" s="11">
        <v>0</v>
      </c>
      <c r="OU150" s="11">
        <v>0</v>
      </c>
      <c r="OV150" s="11">
        <v>0</v>
      </c>
      <c r="OW150" s="11">
        <v>0</v>
      </c>
      <c r="OX150" s="11">
        <v>0</v>
      </c>
      <c r="OY150" s="11">
        <v>2.2933448166206398E-2</v>
      </c>
      <c r="OZ150" s="11">
        <v>0</v>
      </c>
      <c r="PA150" s="11">
        <v>0</v>
      </c>
      <c r="PB150" s="11">
        <v>6.9793898425674978</v>
      </c>
      <c r="PC150" s="11">
        <v>7.8804435494343721E-3</v>
      </c>
      <c r="PD150" s="11">
        <v>0</v>
      </c>
      <c r="PE150" s="11">
        <v>0</v>
      </c>
      <c r="PF150" s="11">
        <v>0</v>
      </c>
      <c r="PG150" s="11">
        <v>0</v>
      </c>
      <c r="PH150" s="11">
        <v>0</v>
      </c>
      <c r="PI150" s="11">
        <v>0</v>
      </c>
      <c r="PJ150" s="11">
        <v>0</v>
      </c>
      <c r="PK150" s="11">
        <v>0</v>
      </c>
      <c r="PL150" s="11">
        <v>1.2843877872928724</v>
      </c>
      <c r="PM150" s="11">
        <v>1.4502049149931141E-3</v>
      </c>
      <c r="PN150" s="11">
        <v>0</v>
      </c>
      <c r="PO150" s="11">
        <v>0</v>
      </c>
      <c r="PP150" s="11">
        <v>0</v>
      </c>
      <c r="PQ150" s="11">
        <v>0</v>
      </c>
      <c r="PR150" s="11">
        <v>0</v>
      </c>
      <c r="PS150" s="11">
        <v>0</v>
      </c>
      <c r="PT150" s="11">
        <v>0</v>
      </c>
      <c r="PU150" s="11">
        <v>0</v>
      </c>
      <c r="PV150" s="11">
        <v>6.3199909798640475</v>
      </c>
      <c r="PW150" s="11">
        <v>0</v>
      </c>
      <c r="PX150" s="11">
        <v>0</v>
      </c>
      <c r="PY150" s="11">
        <v>0</v>
      </c>
      <c r="PZ150" s="11">
        <v>0</v>
      </c>
      <c r="QA150" s="11">
        <v>0</v>
      </c>
      <c r="QB150" s="11">
        <v>0</v>
      </c>
      <c r="QC150" s="11">
        <v>0</v>
      </c>
      <c r="QD150" s="11">
        <v>0</v>
      </c>
      <c r="QE150" s="11">
        <v>0</v>
      </c>
      <c r="QF150" s="11">
        <v>0.92427011422315908</v>
      </c>
      <c r="QG150" s="11">
        <v>0</v>
      </c>
      <c r="QH150" s="11">
        <v>0</v>
      </c>
      <c r="QI150" s="11">
        <v>0</v>
      </c>
      <c r="QJ150" s="11">
        <v>0</v>
      </c>
      <c r="QK150" s="11">
        <v>0</v>
      </c>
      <c r="QL150" s="11">
        <v>0</v>
      </c>
      <c r="QM150" s="11">
        <v>0</v>
      </c>
      <c r="QN150" s="11">
        <v>0</v>
      </c>
      <c r="QO150" s="11">
        <v>0</v>
      </c>
      <c r="QP150" s="11">
        <v>5.5538023061473041</v>
      </c>
      <c r="QQ150" s="11">
        <v>0</v>
      </c>
      <c r="QR150" s="11">
        <v>0</v>
      </c>
      <c r="QS150" s="11">
        <v>0</v>
      </c>
      <c r="QT150" s="11">
        <v>0</v>
      </c>
      <c r="QU150" s="11">
        <v>0</v>
      </c>
      <c r="QV150" s="11">
        <v>0</v>
      </c>
      <c r="QW150" s="11">
        <v>0</v>
      </c>
      <c r="QX150" s="11">
        <v>0</v>
      </c>
      <c r="QY150" s="11">
        <v>0</v>
      </c>
      <c r="QZ150" s="11">
        <v>0.15867446524647055</v>
      </c>
      <c r="RA150" s="11">
        <v>0</v>
      </c>
      <c r="RB150" s="11">
        <v>0</v>
      </c>
      <c r="RC150" s="11">
        <v>0</v>
      </c>
      <c r="RD150" s="11">
        <v>0</v>
      </c>
      <c r="RE150" s="11">
        <v>0</v>
      </c>
      <c r="RF150" s="11">
        <v>0</v>
      </c>
      <c r="RG150" s="11">
        <v>0</v>
      </c>
      <c r="RH150" s="11">
        <v>0</v>
      </c>
      <c r="RI150" s="11">
        <v>0</v>
      </c>
      <c r="RJ150" s="11">
        <v>0</v>
      </c>
      <c r="RK150" s="11">
        <v>0</v>
      </c>
      <c r="RL150" s="11">
        <v>0</v>
      </c>
      <c r="RM150" s="11">
        <v>0</v>
      </c>
      <c r="RN150" s="11">
        <v>0</v>
      </c>
      <c r="RO150" s="11">
        <v>0</v>
      </c>
      <c r="RP150" s="11">
        <v>0</v>
      </c>
      <c r="RQ150" s="11">
        <v>0</v>
      </c>
      <c r="RR150" s="11">
        <v>0</v>
      </c>
      <c r="RS150" s="11">
        <v>0</v>
      </c>
      <c r="RT150" s="11">
        <v>2.7589899693865947</v>
      </c>
      <c r="RU150" s="11">
        <v>0</v>
      </c>
      <c r="RV150" s="11">
        <v>0</v>
      </c>
      <c r="RW150" s="11">
        <v>0</v>
      </c>
      <c r="RX150" s="11">
        <v>0</v>
      </c>
      <c r="RY150" s="11">
        <v>0</v>
      </c>
      <c r="RZ150" s="11">
        <v>0</v>
      </c>
      <c r="SA150" s="11">
        <v>0</v>
      </c>
      <c r="SB150" s="11">
        <v>0</v>
      </c>
      <c r="SC150" s="11">
        <v>0</v>
      </c>
      <c r="SD150" s="11">
        <v>3.1231365095617245</v>
      </c>
      <c r="SE150" s="11">
        <v>0</v>
      </c>
      <c r="SF150" s="11">
        <v>0</v>
      </c>
      <c r="SG150" s="11">
        <v>0</v>
      </c>
      <c r="SH150" s="11">
        <v>0</v>
      </c>
      <c r="SI150" s="11">
        <v>0</v>
      </c>
      <c r="SJ150" s="11">
        <v>0</v>
      </c>
      <c r="SK150" s="11">
        <v>0</v>
      </c>
      <c r="SL150" s="11">
        <v>0</v>
      </c>
      <c r="SM150" s="11">
        <v>0</v>
      </c>
      <c r="SN150" s="11">
        <v>0</v>
      </c>
      <c r="SO150" s="11">
        <v>0</v>
      </c>
      <c r="SP150" s="11">
        <v>0</v>
      </c>
      <c r="SQ150" s="11">
        <v>0</v>
      </c>
      <c r="SR150" s="11">
        <v>0</v>
      </c>
      <c r="SS150" s="11">
        <v>0</v>
      </c>
      <c r="ST150" s="11">
        <v>0</v>
      </c>
      <c r="SU150" s="11">
        <v>0</v>
      </c>
      <c r="SV150" s="11">
        <v>0</v>
      </c>
      <c r="SW150" s="11">
        <v>0</v>
      </c>
      <c r="SX150" s="11">
        <v>18.112455339258066</v>
      </c>
      <c r="SY150" s="11">
        <v>0</v>
      </c>
      <c r="SZ150" s="11">
        <v>0</v>
      </c>
      <c r="TA150" s="11">
        <v>0</v>
      </c>
      <c r="TB150" s="11">
        <v>0</v>
      </c>
      <c r="TC150" s="11">
        <v>0</v>
      </c>
      <c r="TD150" s="11">
        <v>0</v>
      </c>
      <c r="TE150" s="11">
        <v>0</v>
      </c>
      <c r="TF150" s="11">
        <v>0</v>
      </c>
      <c r="TG150" s="11">
        <v>0</v>
      </c>
      <c r="TH150" s="11">
        <v>2.1012105110833428</v>
      </c>
      <c r="TI150" s="11">
        <v>0</v>
      </c>
      <c r="TJ150" s="11">
        <v>0</v>
      </c>
      <c r="TK150" s="11">
        <v>0</v>
      </c>
      <c r="TL150" s="11">
        <v>0</v>
      </c>
      <c r="TM150" s="11">
        <v>0</v>
      </c>
      <c r="TN150" s="11">
        <v>0</v>
      </c>
      <c r="TO150" s="11">
        <v>0</v>
      </c>
      <c r="TP150" s="11">
        <v>0</v>
      </c>
      <c r="TQ150" s="11">
        <v>0</v>
      </c>
      <c r="TR150" s="11">
        <v>0</v>
      </c>
      <c r="TS150" s="11">
        <v>0</v>
      </c>
      <c r="TT150" s="11">
        <v>0</v>
      </c>
      <c r="TU150" s="11">
        <v>0</v>
      </c>
      <c r="TV150" s="11">
        <v>0</v>
      </c>
      <c r="TW150" s="11">
        <v>0</v>
      </c>
      <c r="TX150" s="11">
        <v>0</v>
      </c>
      <c r="TY150" s="11">
        <v>0</v>
      </c>
      <c r="TZ150" s="11">
        <v>0</v>
      </c>
      <c r="UA150" s="11">
        <v>0</v>
      </c>
      <c r="UB150" s="11">
        <v>0</v>
      </c>
      <c r="UC150" s="11">
        <v>0</v>
      </c>
      <c r="UD150" s="11">
        <v>0</v>
      </c>
      <c r="UE150" s="11">
        <v>0</v>
      </c>
      <c r="UF150" s="11">
        <v>0</v>
      </c>
      <c r="UG150" s="11">
        <v>0</v>
      </c>
      <c r="UH150" s="11">
        <v>0</v>
      </c>
      <c r="UI150" s="11">
        <v>0</v>
      </c>
      <c r="UJ150" s="11">
        <v>0</v>
      </c>
      <c r="UK150" s="11">
        <v>0</v>
      </c>
      <c r="UL150" s="11">
        <v>0</v>
      </c>
      <c r="UM150" s="11">
        <v>0</v>
      </c>
      <c r="UN150" s="11">
        <v>0</v>
      </c>
      <c r="UO150" s="11">
        <v>0</v>
      </c>
      <c r="UP150" s="11">
        <v>0</v>
      </c>
      <c r="UQ150" s="11">
        <v>0</v>
      </c>
      <c r="UR150" s="11">
        <v>0</v>
      </c>
      <c r="US150" s="11">
        <v>0</v>
      </c>
      <c r="UT150" s="11">
        <v>0</v>
      </c>
      <c r="UU150" s="11">
        <v>0</v>
      </c>
      <c r="UV150" s="11">
        <v>0</v>
      </c>
      <c r="UW150" s="11">
        <v>0</v>
      </c>
      <c r="UX150" s="11">
        <v>0</v>
      </c>
      <c r="UY150" s="11">
        <v>0</v>
      </c>
      <c r="UZ150" s="11">
        <v>0</v>
      </c>
      <c r="VA150" s="11">
        <v>0</v>
      </c>
      <c r="VB150" s="11">
        <v>0</v>
      </c>
      <c r="VC150" s="11">
        <v>0</v>
      </c>
      <c r="VD150" s="11">
        <v>0</v>
      </c>
      <c r="VE150" s="11">
        <v>0</v>
      </c>
      <c r="VF150" s="11">
        <v>0</v>
      </c>
      <c r="VG150" s="11">
        <v>0</v>
      </c>
      <c r="VH150" s="11">
        <v>0</v>
      </c>
      <c r="VI150" s="11">
        <v>0</v>
      </c>
      <c r="VJ150" s="11">
        <v>0</v>
      </c>
      <c r="VK150" s="11">
        <v>0</v>
      </c>
      <c r="VL150" s="11">
        <v>0</v>
      </c>
      <c r="VM150" s="11">
        <v>0</v>
      </c>
      <c r="VN150" s="11">
        <v>0</v>
      </c>
      <c r="VO150" s="11">
        <v>0</v>
      </c>
      <c r="VP150" s="11">
        <v>0</v>
      </c>
      <c r="VQ150" s="11">
        <v>0</v>
      </c>
      <c r="VR150" s="11">
        <v>0</v>
      </c>
      <c r="VS150" s="11">
        <v>0</v>
      </c>
      <c r="VT150" s="11">
        <v>0</v>
      </c>
      <c r="VU150" s="11">
        <v>0</v>
      </c>
      <c r="VV150" s="11">
        <v>0</v>
      </c>
      <c r="VW150" s="11">
        <v>0</v>
      </c>
      <c r="VX150" s="11">
        <v>0</v>
      </c>
      <c r="VY150" s="11">
        <v>0</v>
      </c>
      <c r="VZ150" s="11">
        <v>0</v>
      </c>
      <c r="WA150" s="11">
        <v>0</v>
      </c>
      <c r="WB150" s="11">
        <v>0</v>
      </c>
      <c r="WC150" s="11">
        <v>0</v>
      </c>
      <c r="WD150" s="11">
        <v>0</v>
      </c>
      <c r="WE150" s="11">
        <v>0</v>
      </c>
      <c r="WF150" s="11">
        <v>0</v>
      </c>
      <c r="WG150" s="11">
        <v>0</v>
      </c>
      <c r="WH150" s="11">
        <v>0</v>
      </c>
      <c r="WI150" s="11">
        <v>0</v>
      </c>
      <c r="WJ150" s="11">
        <v>0</v>
      </c>
      <c r="WK150" s="11">
        <v>0</v>
      </c>
      <c r="WL150" s="11">
        <v>0</v>
      </c>
      <c r="WM150" s="11">
        <v>0</v>
      </c>
      <c r="WN150" s="11">
        <v>0</v>
      </c>
      <c r="WO150" s="11">
        <v>0</v>
      </c>
      <c r="WP150" s="11">
        <v>0</v>
      </c>
      <c r="WQ150" s="11">
        <v>0</v>
      </c>
      <c r="WR150" s="11">
        <v>0</v>
      </c>
      <c r="WS150" s="11">
        <v>0</v>
      </c>
      <c r="WT150" s="11">
        <v>0</v>
      </c>
      <c r="WU150" s="11">
        <v>0</v>
      </c>
      <c r="WV150" s="11">
        <v>0</v>
      </c>
      <c r="WW150" s="11">
        <v>0</v>
      </c>
      <c r="WX150" s="11">
        <v>0</v>
      </c>
      <c r="WY150" s="11">
        <v>0</v>
      </c>
      <c r="WZ150" s="11">
        <v>0</v>
      </c>
      <c r="XA150" s="11">
        <v>0</v>
      </c>
      <c r="XB150" s="11">
        <v>0</v>
      </c>
      <c r="XC150" s="11">
        <v>0</v>
      </c>
      <c r="XD150" s="11">
        <v>0</v>
      </c>
      <c r="XE150" s="11">
        <v>0</v>
      </c>
      <c r="XF150" s="11">
        <v>0</v>
      </c>
      <c r="XG150" s="11">
        <v>0</v>
      </c>
      <c r="XH150" s="11">
        <v>0</v>
      </c>
      <c r="XI150" s="11">
        <v>0</v>
      </c>
      <c r="XJ150" s="11">
        <v>0</v>
      </c>
      <c r="XK150" s="11">
        <v>0</v>
      </c>
      <c r="XL150" s="11">
        <v>0</v>
      </c>
      <c r="XM150" s="11">
        <v>0</v>
      </c>
      <c r="XN150" s="11">
        <v>0</v>
      </c>
      <c r="XO150" s="11">
        <v>0</v>
      </c>
      <c r="XP150" s="11">
        <v>0</v>
      </c>
    </row>
    <row r="151" spans="1:640">
      <c r="A151" s="6">
        <v>678</v>
      </c>
      <c r="B151" s="3" t="s">
        <v>268</v>
      </c>
      <c r="C151" s="8">
        <f t="shared" si="25"/>
        <v>53.605623800934893</v>
      </c>
      <c r="D151" s="8">
        <f t="shared" si="26"/>
        <v>1092.6815770213066</v>
      </c>
      <c r="E151" s="60">
        <f t="shared" si="27"/>
        <v>1146.2872008222414</v>
      </c>
      <c r="F151" s="9">
        <f t="shared" si="28"/>
        <v>21.300530445698868</v>
      </c>
      <c r="G151" s="9">
        <f t="shared" si="29"/>
        <v>520.63291428701734</v>
      </c>
      <c r="H151" s="9">
        <f t="shared" si="30"/>
        <v>541.93344473271623</v>
      </c>
      <c r="I151" s="10">
        <f t="shared" si="31"/>
        <v>74.906154246633761</v>
      </c>
      <c r="J151" s="10">
        <f t="shared" si="32"/>
        <v>1613.3144913083238</v>
      </c>
      <c r="K151" s="10">
        <f t="shared" si="33"/>
        <v>1688.2206455549576</v>
      </c>
      <c r="L151" s="57">
        <v>27.50016380187585</v>
      </c>
      <c r="M151" s="57">
        <v>3.9402217747171861E-3</v>
      </c>
      <c r="N151" s="57">
        <v>26.101519777284331</v>
      </c>
      <c r="O151" s="57">
        <v>0</v>
      </c>
      <c r="P151" s="57">
        <v>0</v>
      </c>
      <c r="Q151" s="57">
        <v>0</v>
      </c>
      <c r="R151" s="57">
        <v>719.44444993701734</v>
      </c>
      <c r="S151" s="57">
        <v>368.51502661912917</v>
      </c>
      <c r="T151" s="57">
        <v>4.7221004651601346</v>
      </c>
      <c r="U151" s="58">
        <v>8.1328621458620152</v>
      </c>
      <c r="V151" s="58">
        <v>7.2510245749655706E-4</v>
      </c>
      <c r="W151" s="58">
        <v>13.166943197379357</v>
      </c>
      <c r="X151" s="58">
        <v>0</v>
      </c>
      <c r="Y151" s="58">
        <v>0</v>
      </c>
      <c r="Z151" s="58">
        <v>0</v>
      </c>
      <c r="AA151" s="58">
        <v>145.10785006298261</v>
      </c>
      <c r="AB151" s="58">
        <v>231.68866468919484</v>
      </c>
      <c r="AC151" s="58">
        <v>143.83639953483984</v>
      </c>
      <c r="AD151" s="59">
        <f t="shared" si="24"/>
        <v>35.633025947737863</v>
      </c>
      <c r="AE151" s="59">
        <f t="shared" si="24"/>
        <v>4.6653242322137432E-3</v>
      </c>
      <c r="AF151" s="59">
        <f t="shared" si="24"/>
        <v>39.268462974663692</v>
      </c>
      <c r="AG151" s="59">
        <f t="shared" si="23"/>
        <v>0</v>
      </c>
      <c r="AH151" s="59">
        <f t="shared" si="23"/>
        <v>0</v>
      </c>
      <c r="AI151" s="59">
        <f t="shared" si="23"/>
        <v>0</v>
      </c>
      <c r="AJ151" s="59">
        <f t="shared" si="23"/>
        <v>864.55229999999995</v>
      </c>
      <c r="AK151" s="59">
        <f t="shared" si="23"/>
        <v>600.20369130832398</v>
      </c>
      <c r="AL151" s="59">
        <f t="shared" si="23"/>
        <v>148.55849999999998</v>
      </c>
      <c r="AM151" s="11">
        <v>0</v>
      </c>
      <c r="AN151" s="11">
        <v>0</v>
      </c>
      <c r="AO151" s="11">
        <v>0</v>
      </c>
      <c r="AP151" s="11">
        <v>0</v>
      </c>
      <c r="AQ151" s="11">
        <v>0</v>
      </c>
      <c r="AR151" s="11">
        <v>0</v>
      </c>
      <c r="AS151" s="11">
        <v>626.5551270593354</v>
      </c>
      <c r="AT151" s="11">
        <v>0</v>
      </c>
      <c r="AU151" s="11">
        <v>0</v>
      </c>
      <c r="AV151" s="11">
        <v>0</v>
      </c>
      <c r="AW151" s="11">
        <v>0</v>
      </c>
      <c r="AX151" s="11">
        <v>0</v>
      </c>
      <c r="AY151" s="11">
        <v>0</v>
      </c>
      <c r="AZ151" s="11">
        <v>0</v>
      </c>
      <c r="BA151" s="11">
        <v>0</v>
      </c>
      <c r="BB151" s="11">
        <v>0</v>
      </c>
      <c r="BC151" s="11">
        <v>45.414872940664587</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9.4055465954804713</v>
      </c>
      <c r="CD151" s="11">
        <v>0</v>
      </c>
      <c r="CE151" s="11">
        <v>0</v>
      </c>
      <c r="CF151" s="11">
        <v>0</v>
      </c>
      <c r="CG151" s="11">
        <v>92.889322877681977</v>
      </c>
      <c r="CH151" s="11">
        <v>0</v>
      </c>
      <c r="CI151" s="11">
        <v>0</v>
      </c>
      <c r="CJ151" s="11">
        <v>0</v>
      </c>
      <c r="CK151" s="11">
        <v>0</v>
      </c>
      <c r="CL151" s="11">
        <v>0</v>
      </c>
      <c r="CM151" s="11">
        <v>10.094453404519529</v>
      </c>
      <c r="CN151" s="11">
        <v>0</v>
      </c>
      <c r="CO151" s="11">
        <v>0</v>
      </c>
      <c r="CP151" s="11">
        <v>0</v>
      </c>
      <c r="CQ151" s="11">
        <v>99.692977122318013</v>
      </c>
      <c r="CR151" s="11">
        <v>0</v>
      </c>
      <c r="CS151" s="11">
        <v>0</v>
      </c>
      <c r="CT151" s="11">
        <v>0</v>
      </c>
      <c r="CU151" s="11">
        <v>0</v>
      </c>
      <c r="CV151" s="11">
        <v>0</v>
      </c>
      <c r="CW151" s="11">
        <v>0</v>
      </c>
      <c r="CX151" s="11">
        <v>0</v>
      </c>
      <c r="CY151" s="11">
        <v>0</v>
      </c>
      <c r="CZ151" s="11">
        <v>0</v>
      </c>
      <c r="DA151" s="11">
        <v>0</v>
      </c>
      <c r="DB151" s="11">
        <v>0</v>
      </c>
      <c r="DC151" s="11">
        <v>4.7221004651601346</v>
      </c>
      <c r="DD151" s="11">
        <v>0</v>
      </c>
      <c r="DE151" s="11">
        <v>0</v>
      </c>
      <c r="DF151" s="11">
        <v>0</v>
      </c>
      <c r="DG151" s="11">
        <v>0</v>
      </c>
      <c r="DH151" s="11">
        <v>0</v>
      </c>
      <c r="DI151" s="11">
        <v>0</v>
      </c>
      <c r="DJ151" s="11">
        <v>0</v>
      </c>
      <c r="DK151" s="11">
        <v>0</v>
      </c>
      <c r="DL151" s="11">
        <v>0</v>
      </c>
      <c r="DM151" s="11">
        <v>143.83639953483984</v>
      </c>
      <c r="DN151" s="11">
        <v>0</v>
      </c>
      <c r="DO151" s="11">
        <v>0</v>
      </c>
      <c r="DP151" s="11">
        <v>0</v>
      </c>
      <c r="DQ151" s="11">
        <v>0</v>
      </c>
      <c r="DR151" s="11">
        <v>0</v>
      </c>
      <c r="DS151" s="11">
        <v>0</v>
      </c>
      <c r="DT151" s="11">
        <v>0</v>
      </c>
      <c r="DU151" s="11">
        <v>0</v>
      </c>
      <c r="DV151" s="11">
        <v>0</v>
      </c>
      <c r="DW151" s="11">
        <v>0</v>
      </c>
      <c r="DX151" s="11">
        <v>0</v>
      </c>
      <c r="DY151" s="11">
        <v>0</v>
      </c>
      <c r="DZ151" s="11">
        <v>0</v>
      </c>
      <c r="EA151" s="11">
        <v>0</v>
      </c>
      <c r="EB151" s="11">
        <v>0</v>
      </c>
      <c r="EC151" s="11">
        <v>0</v>
      </c>
      <c r="ED151" s="11">
        <v>0</v>
      </c>
      <c r="EE151" s="11">
        <v>0</v>
      </c>
      <c r="EF151" s="11">
        <v>0</v>
      </c>
      <c r="EG151" s="11">
        <v>0</v>
      </c>
      <c r="EH151" s="11">
        <v>0</v>
      </c>
      <c r="EI151" s="11">
        <v>0</v>
      </c>
      <c r="EJ151" s="11">
        <v>0</v>
      </c>
      <c r="EK151" s="11">
        <v>0</v>
      </c>
      <c r="EL151" s="11">
        <v>0</v>
      </c>
      <c r="EM151" s="11">
        <v>0</v>
      </c>
      <c r="EN151" s="11">
        <v>0</v>
      </c>
      <c r="EO151" s="11">
        <v>0</v>
      </c>
      <c r="EP151" s="11">
        <v>0</v>
      </c>
      <c r="EQ151" s="11">
        <v>0</v>
      </c>
      <c r="ER151" s="11">
        <v>0</v>
      </c>
      <c r="ES151" s="11">
        <v>0</v>
      </c>
      <c r="ET151" s="11">
        <v>0</v>
      </c>
      <c r="EU151" s="11">
        <v>0</v>
      </c>
      <c r="EV151" s="11">
        <v>0</v>
      </c>
      <c r="EW151" s="11">
        <v>0</v>
      </c>
      <c r="EX151" s="11">
        <v>0</v>
      </c>
      <c r="EY151" s="11">
        <v>0</v>
      </c>
      <c r="EZ151" s="11">
        <v>0</v>
      </c>
      <c r="FA151" s="11">
        <v>0</v>
      </c>
      <c r="FB151" s="11">
        <v>0</v>
      </c>
      <c r="FC151" s="11">
        <v>0</v>
      </c>
      <c r="FD151" s="11">
        <v>0</v>
      </c>
      <c r="FE151" s="11">
        <v>0</v>
      </c>
      <c r="FF151" s="11">
        <v>0</v>
      </c>
      <c r="FG151" s="11">
        <v>0</v>
      </c>
      <c r="FH151" s="11">
        <v>0</v>
      </c>
      <c r="FI151" s="11">
        <v>0</v>
      </c>
      <c r="FJ151" s="11">
        <v>0</v>
      </c>
      <c r="FK151" s="11">
        <v>0</v>
      </c>
      <c r="FL151" s="11">
        <v>0</v>
      </c>
      <c r="FM151" s="11">
        <v>0</v>
      </c>
      <c r="FN151" s="11">
        <v>0</v>
      </c>
      <c r="FO151" s="11">
        <v>0</v>
      </c>
      <c r="FP151" s="11">
        <v>0</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c r="GF151" s="11">
        <v>0</v>
      </c>
      <c r="GG151" s="11">
        <v>0</v>
      </c>
      <c r="GH151" s="11">
        <v>0</v>
      </c>
      <c r="GI151" s="11">
        <v>0</v>
      </c>
      <c r="GJ151" s="11">
        <v>0</v>
      </c>
      <c r="GK151" s="11">
        <v>0</v>
      </c>
      <c r="GL151" s="11">
        <v>0</v>
      </c>
      <c r="GM151" s="11">
        <v>0</v>
      </c>
      <c r="GN151" s="11">
        <v>0</v>
      </c>
      <c r="GO151" s="11">
        <v>0</v>
      </c>
      <c r="GP151" s="11">
        <v>0</v>
      </c>
      <c r="GQ151" s="11">
        <v>1.5740000000000001</v>
      </c>
      <c r="GR151" s="11">
        <v>0</v>
      </c>
      <c r="GS151" s="11">
        <v>0</v>
      </c>
      <c r="GT151" s="11">
        <v>0</v>
      </c>
      <c r="GU151" s="11">
        <v>0</v>
      </c>
      <c r="GV151" s="11">
        <v>0</v>
      </c>
      <c r="GW151" s="11">
        <v>0</v>
      </c>
      <c r="GX151" s="11">
        <v>0</v>
      </c>
      <c r="GY151" s="11">
        <v>0</v>
      </c>
      <c r="GZ151" s="11">
        <v>0</v>
      </c>
      <c r="HA151" s="11">
        <v>0</v>
      </c>
      <c r="HB151" s="11">
        <v>0</v>
      </c>
      <c r="HC151" s="11">
        <v>0</v>
      </c>
      <c r="HD151" s="11">
        <v>0</v>
      </c>
      <c r="HE151" s="11">
        <v>0</v>
      </c>
      <c r="HF151" s="11">
        <v>0</v>
      </c>
      <c r="HG151" s="11">
        <v>0</v>
      </c>
      <c r="HH151" s="11">
        <v>0</v>
      </c>
      <c r="HI151" s="11">
        <v>0</v>
      </c>
      <c r="HJ151" s="11">
        <v>0</v>
      </c>
      <c r="HK151" s="11">
        <v>0</v>
      </c>
      <c r="HL151" s="11">
        <v>0</v>
      </c>
      <c r="HM151" s="11">
        <v>0</v>
      </c>
      <c r="HN151" s="11">
        <v>0</v>
      </c>
      <c r="HO151" s="11">
        <v>0</v>
      </c>
      <c r="HP151" s="11">
        <v>0</v>
      </c>
      <c r="HQ151" s="11">
        <v>0</v>
      </c>
      <c r="HR151" s="11">
        <v>0</v>
      </c>
      <c r="HS151" s="11">
        <v>0</v>
      </c>
      <c r="HT151" s="11">
        <v>0</v>
      </c>
      <c r="HU151" s="11">
        <v>0</v>
      </c>
      <c r="HV151" s="11">
        <v>0</v>
      </c>
      <c r="HW151" s="11">
        <v>0</v>
      </c>
      <c r="HX151" s="11">
        <v>0</v>
      </c>
      <c r="HY151" s="11">
        <v>0</v>
      </c>
      <c r="HZ151" s="11">
        <v>0</v>
      </c>
      <c r="IA151" s="11">
        <v>0</v>
      </c>
      <c r="IB151" s="11">
        <v>0</v>
      </c>
      <c r="IC151" s="11">
        <v>0</v>
      </c>
      <c r="ID151" s="11">
        <v>0</v>
      </c>
      <c r="IE151" s="11">
        <v>0</v>
      </c>
      <c r="IF151" s="11">
        <v>0</v>
      </c>
      <c r="IG151" s="11">
        <v>0</v>
      </c>
      <c r="IH151" s="11">
        <v>0</v>
      </c>
      <c r="II151" s="11">
        <v>0</v>
      </c>
      <c r="IJ151" s="11">
        <v>0</v>
      </c>
      <c r="IK151" s="11">
        <v>0</v>
      </c>
      <c r="IL151" s="11">
        <v>0</v>
      </c>
      <c r="IM151" s="11">
        <v>0</v>
      </c>
      <c r="IN151" s="11">
        <v>0</v>
      </c>
      <c r="IO151" s="11">
        <v>0</v>
      </c>
      <c r="IP151" s="11">
        <v>0</v>
      </c>
      <c r="IQ151" s="11">
        <v>0</v>
      </c>
      <c r="IR151" s="11">
        <v>0</v>
      </c>
      <c r="IS151" s="11">
        <v>0</v>
      </c>
      <c r="IT151" s="11">
        <v>0</v>
      </c>
      <c r="IU151" s="11">
        <v>0</v>
      </c>
      <c r="IV151" s="11">
        <v>0</v>
      </c>
      <c r="IW151" s="11">
        <v>0</v>
      </c>
      <c r="IX151" s="11">
        <v>0</v>
      </c>
      <c r="IY151" s="11">
        <v>0</v>
      </c>
      <c r="IZ151" s="11">
        <v>0</v>
      </c>
      <c r="JA151" s="11">
        <v>0</v>
      </c>
      <c r="JB151" s="11">
        <v>0</v>
      </c>
      <c r="JC151" s="11">
        <v>0</v>
      </c>
      <c r="JD151" s="11">
        <v>0</v>
      </c>
      <c r="JE151" s="11">
        <v>0</v>
      </c>
      <c r="JF151" s="11">
        <v>9.9999985519780434</v>
      </c>
      <c r="JG151" s="11">
        <v>0</v>
      </c>
      <c r="JH151" s="11">
        <v>0</v>
      </c>
      <c r="JI151" s="11">
        <v>0</v>
      </c>
      <c r="JJ151" s="11">
        <v>0</v>
      </c>
      <c r="JK151" s="11">
        <v>0</v>
      </c>
      <c r="JL151" s="11">
        <v>0</v>
      </c>
      <c r="JM151" s="11">
        <v>0</v>
      </c>
      <c r="JN151" s="11">
        <v>0</v>
      </c>
      <c r="JO151" s="11">
        <v>0</v>
      </c>
      <c r="JP151" s="11">
        <v>0</v>
      </c>
      <c r="JQ151" s="11">
        <v>0</v>
      </c>
      <c r="JR151" s="11">
        <v>0</v>
      </c>
      <c r="JS151" s="11">
        <v>0</v>
      </c>
      <c r="JT151" s="11">
        <v>0</v>
      </c>
      <c r="JU151" s="11">
        <v>0</v>
      </c>
      <c r="JV151" s="11">
        <v>0</v>
      </c>
      <c r="JW151" s="11">
        <v>0</v>
      </c>
      <c r="JX151" s="11">
        <v>0</v>
      </c>
      <c r="JY151" s="11">
        <v>0</v>
      </c>
      <c r="JZ151" s="11">
        <v>0</v>
      </c>
      <c r="KA151" s="11">
        <v>0</v>
      </c>
      <c r="KB151" s="11">
        <v>0</v>
      </c>
      <c r="KC151" s="11">
        <v>0</v>
      </c>
      <c r="KD151" s="11">
        <v>0</v>
      </c>
      <c r="KE151" s="11">
        <v>0</v>
      </c>
      <c r="KF151" s="11">
        <v>0</v>
      </c>
      <c r="KG151" s="11">
        <v>0</v>
      </c>
      <c r="KH151" s="11">
        <v>0</v>
      </c>
      <c r="KI151" s="11">
        <v>0</v>
      </c>
      <c r="KJ151" s="11">
        <v>0</v>
      </c>
      <c r="KK151" s="11">
        <v>0</v>
      </c>
      <c r="KL151" s="11">
        <v>0</v>
      </c>
      <c r="KM151" s="11">
        <v>0</v>
      </c>
      <c r="KN151" s="11">
        <v>0</v>
      </c>
      <c r="KO151" s="11">
        <v>0</v>
      </c>
      <c r="KP151" s="11">
        <v>0</v>
      </c>
      <c r="KQ151" s="11">
        <v>0</v>
      </c>
      <c r="KR151" s="11">
        <v>0</v>
      </c>
      <c r="KS151" s="11">
        <v>0</v>
      </c>
      <c r="KT151" s="11">
        <v>0</v>
      </c>
      <c r="KU151" s="11">
        <v>0</v>
      </c>
      <c r="KV151" s="11">
        <v>0</v>
      </c>
      <c r="KW151" s="11">
        <v>0</v>
      </c>
      <c r="KX151" s="11">
        <v>0</v>
      </c>
      <c r="KY151" s="11">
        <v>0</v>
      </c>
      <c r="KZ151" s="11">
        <v>0</v>
      </c>
      <c r="LA151" s="11">
        <v>0</v>
      </c>
      <c r="LB151" s="11">
        <v>0</v>
      </c>
      <c r="LC151" s="11">
        <v>0</v>
      </c>
      <c r="LD151" s="11">
        <v>0</v>
      </c>
      <c r="LE151" s="11">
        <v>0</v>
      </c>
      <c r="LF151" s="11">
        <v>0</v>
      </c>
      <c r="LG151" s="11">
        <v>0</v>
      </c>
      <c r="LH151" s="11">
        <v>0</v>
      </c>
      <c r="LI151" s="11">
        <v>0</v>
      </c>
      <c r="LJ151" s="11">
        <v>0</v>
      </c>
      <c r="LK151" s="11">
        <v>0</v>
      </c>
      <c r="LL151" s="11">
        <v>0</v>
      </c>
      <c r="LM151" s="11">
        <v>0</v>
      </c>
      <c r="LN151" s="11">
        <v>0</v>
      </c>
      <c r="LO151" s="11">
        <v>0</v>
      </c>
      <c r="LP151" s="11">
        <v>0</v>
      </c>
      <c r="LQ151" s="11">
        <v>0</v>
      </c>
      <c r="LR151" s="11">
        <v>0</v>
      </c>
      <c r="LS151" s="11">
        <v>0</v>
      </c>
      <c r="LT151" s="11">
        <v>0</v>
      </c>
      <c r="LU151" s="11">
        <v>0</v>
      </c>
      <c r="LV151" s="11">
        <v>0</v>
      </c>
      <c r="LW151" s="11">
        <v>0</v>
      </c>
      <c r="LX151" s="11">
        <v>-87.672740000000005</v>
      </c>
      <c r="LY151" s="11">
        <v>0</v>
      </c>
      <c r="LZ151" s="11">
        <v>0</v>
      </c>
      <c r="MA151" s="11">
        <v>0</v>
      </c>
      <c r="MB151" s="11">
        <v>0</v>
      </c>
      <c r="MC151" s="11">
        <v>0</v>
      </c>
      <c r="MD151" s="11">
        <v>0</v>
      </c>
      <c r="ME151" s="11">
        <v>0</v>
      </c>
      <c r="MF151" s="11">
        <v>0</v>
      </c>
      <c r="MG151" s="11">
        <v>0</v>
      </c>
      <c r="MH151" s="11">
        <v>0</v>
      </c>
      <c r="MI151" s="11">
        <v>0</v>
      </c>
      <c r="MJ151" s="11">
        <v>0</v>
      </c>
      <c r="MK151" s="11">
        <v>0</v>
      </c>
      <c r="ML151" s="11">
        <v>0</v>
      </c>
      <c r="MM151" s="11">
        <v>0</v>
      </c>
      <c r="MN151" s="11">
        <v>0</v>
      </c>
      <c r="MO151" s="11">
        <v>0</v>
      </c>
      <c r="MP151" s="11">
        <v>0</v>
      </c>
      <c r="MQ151" s="11">
        <v>0</v>
      </c>
      <c r="MR151" s="11">
        <v>0</v>
      </c>
      <c r="MS151" s="11">
        <v>0</v>
      </c>
      <c r="MT151" s="11">
        <v>0</v>
      </c>
      <c r="MU151" s="11">
        <v>0</v>
      </c>
      <c r="MV151" s="11">
        <v>0</v>
      </c>
      <c r="MW151" s="11">
        <v>0</v>
      </c>
      <c r="MX151" s="11">
        <v>0</v>
      </c>
      <c r="MY151" s="11">
        <v>0</v>
      </c>
      <c r="MZ151" s="11">
        <v>0</v>
      </c>
      <c r="NA151" s="11">
        <v>0</v>
      </c>
      <c r="NB151" s="11">
        <v>0</v>
      </c>
      <c r="NC151" s="11">
        <v>0</v>
      </c>
      <c r="ND151" s="11">
        <v>0</v>
      </c>
      <c r="NE151" s="11">
        <v>0</v>
      </c>
      <c r="NF151" s="11">
        <v>0</v>
      </c>
      <c r="NG151" s="11">
        <v>0</v>
      </c>
      <c r="NH151" s="11">
        <v>0</v>
      </c>
      <c r="NI151" s="11">
        <v>0</v>
      </c>
      <c r="NJ151" s="11">
        <v>0</v>
      </c>
      <c r="NK151" s="11">
        <v>0</v>
      </c>
      <c r="NL151" s="11">
        <v>0</v>
      </c>
      <c r="NM151" s="11">
        <v>0</v>
      </c>
      <c r="NN151" s="11">
        <v>0</v>
      </c>
      <c r="NO151" s="11">
        <v>0</v>
      </c>
      <c r="NP151" s="11">
        <v>0</v>
      </c>
      <c r="NQ151" s="11">
        <v>0</v>
      </c>
      <c r="NR151" s="11">
        <v>0</v>
      </c>
      <c r="NS151" s="11">
        <v>0</v>
      </c>
      <c r="NT151" s="11">
        <v>0</v>
      </c>
      <c r="NU151" s="11">
        <v>0</v>
      </c>
      <c r="NV151" s="11">
        <v>0</v>
      </c>
      <c r="NW151" s="11">
        <v>0</v>
      </c>
      <c r="NX151" s="11">
        <v>0</v>
      </c>
      <c r="NY151" s="11">
        <v>0</v>
      </c>
      <c r="NZ151" s="11">
        <v>0</v>
      </c>
      <c r="OA151" s="11">
        <v>0</v>
      </c>
      <c r="OB151" s="11">
        <v>0</v>
      </c>
      <c r="OC151" s="11">
        <v>0</v>
      </c>
      <c r="OD151" s="11">
        <v>0</v>
      </c>
      <c r="OE151" s="11">
        <v>0</v>
      </c>
      <c r="OF151" s="11">
        <v>0</v>
      </c>
      <c r="OG151" s="11">
        <v>0</v>
      </c>
      <c r="OH151" s="11">
        <v>7.4660970426382942</v>
      </c>
      <c r="OI151" s="11">
        <v>0</v>
      </c>
      <c r="OJ151" s="11">
        <v>0</v>
      </c>
      <c r="OK151" s="11">
        <v>0</v>
      </c>
      <c r="OL151" s="11">
        <v>0</v>
      </c>
      <c r="OM151" s="11">
        <v>0</v>
      </c>
      <c r="ON151" s="11">
        <v>0</v>
      </c>
      <c r="OO151" s="11">
        <v>0</v>
      </c>
      <c r="OP151" s="11">
        <v>0</v>
      </c>
      <c r="OQ151" s="11">
        <v>0</v>
      </c>
      <c r="OR151" s="11">
        <v>4.639421956731729</v>
      </c>
      <c r="OS151" s="11">
        <v>0</v>
      </c>
      <c r="OT151" s="11">
        <v>0</v>
      </c>
      <c r="OU151" s="11">
        <v>0</v>
      </c>
      <c r="OV151" s="11">
        <v>0</v>
      </c>
      <c r="OW151" s="11">
        <v>0</v>
      </c>
      <c r="OX151" s="11">
        <v>0</v>
      </c>
      <c r="OY151" s="11">
        <v>0</v>
      </c>
      <c r="OZ151" s="11">
        <v>0</v>
      </c>
      <c r="PA151" s="11">
        <v>0</v>
      </c>
      <c r="PB151" s="11">
        <v>3.4897018779392415</v>
      </c>
      <c r="PC151" s="11">
        <v>3.9402217747171861E-3</v>
      </c>
      <c r="PD151" s="11">
        <v>16.695973181803861</v>
      </c>
      <c r="PE151" s="11">
        <v>0</v>
      </c>
      <c r="PF151" s="11">
        <v>0</v>
      </c>
      <c r="PG151" s="11">
        <v>0</v>
      </c>
      <c r="PH151" s="11">
        <v>0</v>
      </c>
      <c r="PI151" s="11">
        <v>0</v>
      </c>
      <c r="PJ151" s="11">
        <v>0</v>
      </c>
      <c r="PK151" s="11">
        <v>0</v>
      </c>
      <c r="PL151" s="11">
        <v>0.6421951738505165</v>
      </c>
      <c r="PM151" s="11">
        <v>7.2510245749655706E-4</v>
      </c>
      <c r="PN151" s="11">
        <v>3.0724897928598276</v>
      </c>
      <c r="PO151" s="11">
        <v>0</v>
      </c>
      <c r="PP151" s="11">
        <v>0</v>
      </c>
      <c r="PQ151" s="11">
        <v>0</v>
      </c>
      <c r="PR151" s="11">
        <v>0</v>
      </c>
      <c r="PS151" s="11">
        <v>0</v>
      </c>
      <c r="PT151" s="11">
        <v>0</v>
      </c>
      <c r="PU151" s="11">
        <v>0</v>
      </c>
      <c r="PV151" s="11">
        <v>5.943709698593457</v>
      </c>
      <c r="PW151" s="11">
        <v>0</v>
      </c>
      <c r="PX151" s="11">
        <v>0</v>
      </c>
      <c r="PY151" s="11">
        <v>0</v>
      </c>
      <c r="PZ151" s="11">
        <v>0</v>
      </c>
      <c r="QA151" s="11">
        <v>0</v>
      </c>
      <c r="QB151" s="11">
        <v>0</v>
      </c>
      <c r="QC151" s="11">
        <v>0</v>
      </c>
      <c r="QD151" s="11">
        <v>0</v>
      </c>
      <c r="QE151" s="11">
        <v>0</v>
      </c>
      <c r="QF151" s="11">
        <v>0.86924067764198742</v>
      </c>
      <c r="QG151" s="11">
        <v>0</v>
      </c>
      <c r="QH151" s="11">
        <v>0</v>
      </c>
      <c r="QI151" s="11">
        <v>0</v>
      </c>
      <c r="QJ151" s="11">
        <v>0</v>
      </c>
      <c r="QK151" s="11">
        <v>0</v>
      </c>
      <c r="QL151" s="11">
        <v>0</v>
      </c>
      <c r="QM151" s="11">
        <v>0</v>
      </c>
      <c r="QN151" s="11">
        <v>0</v>
      </c>
      <c r="QO151" s="11">
        <v>0</v>
      </c>
      <c r="QP151" s="11">
        <v>1.869000776079317</v>
      </c>
      <c r="QQ151" s="11">
        <v>0</v>
      </c>
      <c r="QR151" s="11">
        <v>0</v>
      </c>
      <c r="QS151" s="11">
        <v>0</v>
      </c>
      <c r="QT151" s="11">
        <v>0</v>
      </c>
      <c r="QU151" s="11">
        <v>0</v>
      </c>
      <c r="QV151" s="11">
        <v>0</v>
      </c>
      <c r="QW151" s="11">
        <v>0</v>
      </c>
      <c r="QX151" s="11">
        <v>0</v>
      </c>
      <c r="QY151" s="11">
        <v>0</v>
      </c>
      <c r="QZ151" s="11">
        <v>5.3398137409639078E-2</v>
      </c>
      <c r="RA151" s="11">
        <v>0</v>
      </c>
      <c r="RB151" s="11">
        <v>0</v>
      </c>
      <c r="RC151" s="11">
        <v>0</v>
      </c>
      <c r="RD151" s="11">
        <v>0</v>
      </c>
      <c r="RE151" s="11">
        <v>0</v>
      </c>
      <c r="RF151" s="11">
        <v>0</v>
      </c>
      <c r="RG151" s="11">
        <v>0</v>
      </c>
      <c r="RH151" s="11">
        <v>0</v>
      </c>
      <c r="RI151" s="11">
        <v>0</v>
      </c>
      <c r="RJ151" s="11">
        <v>0.78887627695800222</v>
      </c>
      <c r="RK151" s="11">
        <v>0</v>
      </c>
      <c r="RL151" s="11">
        <v>0</v>
      </c>
      <c r="RM151" s="11">
        <v>0</v>
      </c>
      <c r="RN151" s="11">
        <v>0</v>
      </c>
      <c r="RO151" s="11">
        <v>0</v>
      </c>
      <c r="RP151" s="11">
        <v>0</v>
      </c>
      <c r="RQ151" s="11">
        <v>241.51317253121454</v>
      </c>
      <c r="RR151" s="11">
        <v>0</v>
      </c>
      <c r="RS151" s="11">
        <v>0</v>
      </c>
      <c r="RT151" s="11">
        <v>1.3780535061303996</v>
      </c>
      <c r="RU151" s="11">
        <v>0</v>
      </c>
      <c r="RV151" s="11">
        <v>0</v>
      </c>
      <c r="RW151" s="11">
        <v>0</v>
      </c>
      <c r="RX151" s="11">
        <v>0</v>
      </c>
      <c r="RY151" s="11">
        <v>0</v>
      </c>
      <c r="RZ151" s="11">
        <v>0</v>
      </c>
      <c r="SA151" s="11">
        <v>204.67459553593659</v>
      </c>
      <c r="SB151" s="11">
        <v>0</v>
      </c>
      <c r="SC151" s="11">
        <v>0</v>
      </c>
      <c r="SD151" s="11">
        <v>1.5599365220172459</v>
      </c>
      <c r="SE151" s="11">
        <v>0</v>
      </c>
      <c r="SF151" s="11">
        <v>0</v>
      </c>
      <c r="SG151" s="11">
        <v>0</v>
      </c>
      <c r="SH151" s="11">
        <v>0</v>
      </c>
      <c r="SI151" s="11">
        <v>0</v>
      </c>
      <c r="SJ151" s="11">
        <v>0</v>
      </c>
      <c r="SK151" s="11">
        <v>231.68866468919484</v>
      </c>
      <c r="SL151" s="11">
        <v>0</v>
      </c>
      <c r="SM151" s="11">
        <v>0</v>
      </c>
      <c r="SN151" s="11">
        <v>0</v>
      </c>
      <c r="SO151" s="11">
        <v>0</v>
      </c>
      <c r="SP151" s="11">
        <v>0</v>
      </c>
      <c r="SQ151" s="11">
        <v>0</v>
      </c>
      <c r="SR151" s="11">
        <v>0</v>
      </c>
      <c r="SS151" s="11">
        <v>0</v>
      </c>
      <c r="ST151" s="11">
        <v>0</v>
      </c>
      <c r="SU151" s="11">
        <v>0</v>
      </c>
      <c r="SV151" s="11">
        <v>0</v>
      </c>
      <c r="SW151" s="11">
        <v>0</v>
      </c>
      <c r="SX151" s="11">
        <v>4.5281138348145165</v>
      </c>
      <c r="SY151" s="11">
        <v>0</v>
      </c>
      <c r="SZ151" s="11">
        <v>0</v>
      </c>
      <c r="TA151" s="11">
        <v>0</v>
      </c>
      <c r="TB151" s="11">
        <v>0</v>
      </c>
      <c r="TC151" s="11">
        <v>0</v>
      </c>
      <c r="TD151" s="11">
        <v>0</v>
      </c>
      <c r="TE151" s="11">
        <v>0</v>
      </c>
      <c r="TF151" s="11">
        <v>0</v>
      </c>
      <c r="TG151" s="11">
        <v>0</v>
      </c>
      <c r="TH151" s="11">
        <v>0.26258216479005531</v>
      </c>
      <c r="TI151" s="11">
        <v>0</v>
      </c>
      <c r="TJ151" s="11">
        <v>0</v>
      </c>
      <c r="TK151" s="11">
        <v>0</v>
      </c>
      <c r="TL151" s="11">
        <v>0</v>
      </c>
      <c r="TM151" s="11">
        <v>0</v>
      </c>
      <c r="TN151" s="11">
        <v>0</v>
      </c>
      <c r="TO151" s="11">
        <v>0</v>
      </c>
      <c r="TP151" s="11">
        <v>0</v>
      </c>
      <c r="TQ151" s="11">
        <v>0</v>
      </c>
      <c r="TR151" s="11">
        <v>0</v>
      </c>
      <c r="TS151" s="11">
        <v>0</v>
      </c>
      <c r="TT151" s="11">
        <v>0</v>
      </c>
      <c r="TU151" s="11">
        <v>0</v>
      </c>
      <c r="TV151" s="11">
        <v>0</v>
      </c>
      <c r="TW151" s="11">
        <v>0</v>
      </c>
      <c r="TX151" s="11">
        <v>0</v>
      </c>
      <c r="TY151" s="11">
        <v>0</v>
      </c>
      <c r="TZ151" s="11">
        <v>0</v>
      </c>
      <c r="UA151" s="11">
        <v>0</v>
      </c>
      <c r="UB151" s="11">
        <v>0</v>
      </c>
      <c r="UC151" s="11">
        <v>0</v>
      </c>
      <c r="UD151" s="11">
        <v>0</v>
      </c>
      <c r="UE151" s="11">
        <v>0</v>
      </c>
      <c r="UF151" s="11">
        <v>0</v>
      </c>
      <c r="UG151" s="11">
        <v>0</v>
      </c>
      <c r="UH151" s="11">
        <v>0</v>
      </c>
      <c r="UI151" s="11">
        <v>0</v>
      </c>
      <c r="UJ151" s="11">
        <v>0</v>
      </c>
      <c r="UK151" s="11">
        <v>0</v>
      </c>
      <c r="UL151" s="11">
        <v>0</v>
      </c>
      <c r="UM151" s="11">
        <v>0</v>
      </c>
      <c r="UN151" s="11">
        <v>0</v>
      </c>
      <c r="UO151" s="11">
        <v>0</v>
      </c>
      <c r="UP151" s="11">
        <v>0</v>
      </c>
      <c r="UQ151" s="11">
        <v>0</v>
      </c>
      <c r="UR151" s="11">
        <v>0</v>
      </c>
      <c r="US151" s="11">
        <v>0</v>
      </c>
      <c r="UT151" s="11">
        <v>0</v>
      </c>
      <c r="UU151" s="11">
        <v>0</v>
      </c>
      <c r="UV151" s="11">
        <v>0</v>
      </c>
      <c r="UW151" s="11">
        <v>0</v>
      </c>
      <c r="UX151" s="11">
        <v>0</v>
      </c>
      <c r="UY151" s="11">
        <v>0</v>
      </c>
      <c r="UZ151" s="11">
        <v>0</v>
      </c>
      <c r="VA151" s="11">
        <v>0</v>
      </c>
      <c r="VB151" s="11">
        <v>0</v>
      </c>
      <c r="VC151" s="11">
        <v>0</v>
      </c>
      <c r="VD151" s="11">
        <v>0</v>
      </c>
      <c r="VE151" s="11">
        <v>0</v>
      </c>
      <c r="VF151" s="11">
        <v>0</v>
      </c>
      <c r="VG151" s="11">
        <v>0</v>
      </c>
      <c r="VH151" s="11">
        <v>0</v>
      </c>
      <c r="VI151" s="11">
        <v>0</v>
      </c>
      <c r="VJ151" s="11">
        <v>0</v>
      </c>
      <c r="VK151" s="11">
        <v>0</v>
      </c>
      <c r="VL151" s="11">
        <v>0</v>
      </c>
      <c r="VM151" s="11">
        <v>0</v>
      </c>
      <c r="VN151" s="11">
        <v>0</v>
      </c>
      <c r="VO151" s="11">
        <v>0</v>
      </c>
      <c r="VP151" s="11">
        <v>0</v>
      </c>
      <c r="VQ151" s="11">
        <v>0</v>
      </c>
      <c r="VR151" s="11">
        <v>0</v>
      </c>
      <c r="VS151" s="11">
        <v>0</v>
      </c>
      <c r="VT151" s="11">
        <v>0</v>
      </c>
      <c r="VU151" s="11">
        <v>0</v>
      </c>
      <c r="VV151" s="11">
        <v>0</v>
      </c>
      <c r="VW151" s="11">
        <v>0</v>
      </c>
      <c r="VX151" s="11">
        <v>0</v>
      </c>
      <c r="VY151" s="11">
        <v>0</v>
      </c>
      <c r="VZ151" s="11">
        <v>0</v>
      </c>
      <c r="WA151" s="11">
        <v>0</v>
      </c>
      <c r="WB151" s="11">
        <v>0</v>
      </c>
      <c r="WC151" s="11">
        <v>0</v>
      </c>
      <c r="WD151" s="11">
        <v>0</v>
      </c>
      <c r="WE151" s="11">
        <v>0</v>
      </c>
      <c r="WF151" s="11">
        <v>0</v>
      </c>
      <c r="WG151" s="11">
        <v>0</v>
      </c>
      <c r="WH151" s="11">
        <v>0</v>
      </c>
      <c r="WI151" s="11">
        <v>0</v>
      </c>
      <c r="WJ151" s="11">
        <v>0</v>
      </c>
      <c r="WK151" s="11">
        <v>0</v>
      </c>
      <c r="WL151" s="11">
        <v>0</v>
      </c>
      <c r="WM151" s="11">
        <v>0</v>
      </c>
      <c r="WN151" s="11">
        <v>0</v>
      </c>
      <c r="WO151" s="11">
        <v>0</v>
      </c>
      <c r="WP151" s="11">
        <v>0</v>
      </c>
      <c r="WQ151" s="11">
        <v>0</v>
      </c>
      <c r="WR151" s="11">
        <v>0</v>
      </c>
      <c r="WS151" s="11">
        <v>0</v>
      </c>
      <c r="WT151" s="11">
        <v>0.20002862393256596</v>
      </c>
      <c r="WU151" s="11">
        <v>0</v>
      </c>
      <c r="WV151" s="11">
        <v>0</v>
      </c>
      <c r="WW151" s="11">
        <v>0</v>
      </c>
      <c r="WX151" s="11">
        <v>0</v>
      </c>
      <c r="WY151" s="11">
        <v>0</v>
      </c>
      <c r="WZ151" s="11">
        <v>0</v>
      </c>
      <c r="XA151" s="11">
        <v>0</v>
      </c>
      <c r="XB151" s="11">
        <v>0</v>
      </c>
      <c r="XC151" s="11">
        <v>0</v>
      </c>
      <c r="XD151" s="11">
        <v>0.36866967821089813</v>
      </c>
      <c r="XE151" s="11">
        <v>0</v>
      </c>
      <c r="XF151" s="11">
        <v>0</v>
      </c>
      <c r="XG151" s="11">
        <v>0</v>
      </c>
      <c r="XH151" s="11">
        <v>0</v>
      </c>
      <c r="XI151" s="11">
        <v>0</v>
      </c>
      <c r="XJ151" s="11">
        <v>0</v>
      </c>
      <c r="XK151" s="11">
        <v>0</v>
      </c>
      <c r="XL151" s="11">
        <v>0</v>
      </c>
      <c r="XM151" s="11">
        <v>0</v>
      </c>
      <c r="XN151" s="11">
        <v>0</v>
      </c>
      <c r="XO151" s="11">
        <v>0</v>
      </c>
      <c r="XP151" s="11">
        <v>0</v>
      </c>
    </row>
    <row r="152" spans="1:640">
      <c r="A152" s="6">
        <v>682</v>
      </c>
      <c r="B152" s="3" t="s">
        <v>269</v>
      </c>
      <c r="C152" s="8">
        <f t="shared" si="25"/>
        <v>27322.020347325812</v>
      </c>
      <c r="D152" s="8">
        <f t="shared" si="26"/>
        <v>64536.864525250538</v>
      </c>
      <c r="E152" s="60">
        <f t="shared" si="27"/>
        <v>91858.884872576353</v>
      </c>
      <c r="F152" s="9">
        <f t="shared" si="28"/>
        <v>9833.3121285845154</v>
      </c>
      <c r="G152" s="9">
        <f t="shared" si="29"/>
        <v>190182.25013741263</v>
      </c>
      <c r="H152" s="9">
        <f t="shared" si="30"/>
        <v>200015.56226599714</v>
      </c>
      <c r="I152" s="10">
        <f t="shared" si="31"/>
        <v>37155.332475910327</v>
      </c>
      <c r="J152" s="10">
        <f t="shared" si="32"/>
        <v>254719.11466266317</v>
      </c>
      <c r="K152" s="10">
        <f t="shared" si="33"/>
        <v>291874.44713857351</v>
      </c>
      <c r="L152" s="57">
        <v>24343.860627679849</v>
      </c>
      <c r="M152" s="57">
        <v>2669.6218096707012</v>
      </c>
      <c r="N152" s="57">
        <v>308.53790997526022</v>
      </c>
      <c r="O152" s="57">
        <v>0</v>
      </c>
      <c r="P152" s="57">
        <v>0</v>
      </c>
      <c r="Q152" s="57">
        <v>0</v>
      </c>
      <c r="R152" s="57">
        <v>37655.859713393038</v>
      </c>
      <c r="S152" s="57">
        <v>26881.004827432702</v>
      </c>
      <c r="T152" s="57">
        <v>-1.5575205915033243E-5</v>
      </c>
      <c r="U152" s="58">
        <v>8787.6096249995699</v>
      </c>
      <c r="V152" s="58">
        <v>945.9803003296181</v>
      </c>
      <c r="W152" s="58">
        <v>99.722203255327472</v>
      </c>
      <c r="X152" s="58">
        <v>0</v>
      </c>
      <c r="Y152" s="58">
        <v>0</v>
      </c>
      <c r="Z152" s="58">
        <v>0</v>
      </c>
      <c r="AA152" s="58">
        <v>6987.8165316355617</v>
      </c>
      <c r="AB152" s="58">
        <v>183194.43408020187</v>
      </c>
      <c r="AC152" s="58">
        <v>-4.7442479408496676E-4</v>
      </c>
      <c r="AD152" s="59">
        <f t="shared" si="24"/>
        <v>33131.470252679421</v>
      </c>
      <c r="AE152" s="59">
        <f t="shared" si="24"/>
        <v>3615.602110000319</v>
      </c>
      <c r="AF152" s="59">
        <f t="shared" si="24"/>
        <v>408.26011323058771</v>
      </c>
      <c r="AG152" s="59">
        <f t="shared" si="23"/>
        <v>0</v>
      </c>
      <c r="AH152" s="59">
        <f t="shared" si="23"/>
        <v>0</v>
      </c>
      <c r="AI152" s="59">
        <f t="shared" si="23"/>
        <v>0</v>
      </c>
      <c r="AJ152" s="59">
        <f t="shared" si="23"/>
        <v>44643.676245028597</v>
      </c>
      <c r="AK152" s="59">
        <f t="shared" si="23"/>
        <v>210075.43890763458</v>
      </c>
      <c r="AL152" s="59">
        <f t="shared" si="23"/>
        <v>-4.8999999999999998E-4</v>
      </c>
      <c r="AM152" s="11">
        <v>0</v>
      </c>
      <c r="AN152" s="11">
        <v>1856.1284210869919</v>
      </c>
      <c r="AO152" s="11">
        <v>150.19439323458607</v>
      </c>
      <c r="AP152" s="11">
        <v>0</v>
      </c>
      <c r="AQ152" s="11">
        <v>0</v>
      </c>
      <c r="AR152" s="11">
        <v>0</v>
      </c>
      <c r="AS152" s="11">
        <v>13166.828905399123</v>
      </c>
      <c r="AT152" s="11">
        <v>0</v>
      </c>
      <c r="AU152" s="11">
        <v>0</v>
      </c>
      <c r="AV152" s="11">
        <v>0</v>
      </c>
      <c r="AW152" s="11">
        <v>0</v>
      </c>
      <c r="AX152" s="11">
        <v>134.53857891300794</v>
      </c>
      <c r="AY152" s="11">
        <v>10.886606765413921</v>
      </c>
      <c r="AZ152" s="11">
        <v>0</v>
      </c>
      <c r="BA152" s="11">
        <v>0</v>
      </c>
      <c r="BB152" s="11">
        <v>0</v>
      </c>
      <c r="BC152" s="11">
        <v>954.37709460087569</v>
      </c>
      <c r="BD152" s="11">
        <v>0</v>
      </c>
      <c r="BE152" s="11">
        <v>0</v>
      </c>
      <c r="BF152" s="11">
        <v>0</v>
      </c>
      <c r="BG152" s="11">
        <v>0</v>
      </c>
      <c r="BH152" s="11">
        <v>326.53972581844909</v>
      </c>
      <c r="BI152" s="11">
        <v>0</v>
      </c>
      <c r="BJ152" s="11">
        <v>0</v>
      </c>
      <c r="BK152" s="11">
        <v>0</v>
      </c>
      <c r="BL152" s="11">
        <v>0</v>
      </c>
      <c r="BM152" s="11">
        <v>0</v>
      </c>
      <c r="BN152" s="11">
        <v>813.99655010603919</v>
      </c>
      <c r="BO152" s="11">
        <v>0</v>
      </c>
      <c r="BP152" s="11">
        <v>0</v>
      </c>
      <c r="BQ152" s="11">
        <v>0</v>
      </c>
      <c r="BR152" s="11">
        <v>173.46027418155089</v>
      </c>
      <c r="BS152" s="11">
        <v>0</v>
      </c>
      <c r="BT152" s="11">
        <v>0</v>
      </c>
      <c r="BU152" s="11">
        <v>0</v>
      </c>
      <c r="BV152" s="11">
        <v>0</v>
      </c>
      <c r="BW152" s="11">
        <v>0</v>
      </c>
      <c r="BX152" s="11">
        <v>432.40087989396073</v>
      </c>
      <c r="BY152" s="11">
        <v>0</v>
      </c>
      <c r="BZ152" s="11">
        <v>0</v>
      </c>
      <c r="CA152" s="11">
        <v>0</v>
      </c>
      <c r="CB152" s="11">
        <v>482.33572284515236</v>
      </c>
      <c r="CC152" s="11">
        <v>67.133415248479679</v>
      </c>
      <c r="CD152" s="11">
        <v>0</v>
      </c>
      <c r="CE152" s="11">
        <v>0</v>
      </c>
      <c r="CF152" s="11">
        <v>0</v>
      </c>
      <c r="CG152" s="11">
        <v>59.064213536642313</v>
      </c>
      <c r="CH152" s="11">
        <v>18146.812108344024</v>
      </c>
      <c r="CI152" s="11">
        <v>0</v>
      </c>
      <c r="CJ152" s="11">
        <v>0</v>
      </c>
      <c r="CK152" s="11">
        <v>0</v>
      </c>
      <c r="CL152" s="11">
        <v>517.6642771548477</v>
      </c>
      <c r="CM152" s="11">
        <v>72.050584751520319</v>
      </c>
      <c r="CN152" s="11">
        <v>0</v>
      </c>
      <c r="CO152" s="11">
        <v>0</v>
      </c>
      <c r="CP152" s="11">
        <v>0</v>
      </c>
      <c r="CQ152" s="11">
        <v>63.390356463357698</v>
      </c>
      <c r="CR152" s="11">
        <v>19475.970631655979</v>
      </c>
      <c r="CS152" s="11">
        <v>0</v>
      </c>
      <c r="CT152" s="11">
        <v>0</v>
      </c>
      <c r="CU152" s="11">
        <v>0</v>
      </c>
      <c r="CV152" s="11">
        <v>0</v>
      </c>
      <c r="CW152" s="11">
        <v>0</v>
      </c>
      <c r="CX152" s="11">
        <v>0</v>
      </c>
      <c r="CY152" s="11">
        <v>0</v>
      </c>
      <c r="CZ152" s="11">
        <v>0</v>
      </c>
      <c r="DA152" s="11">
        <v>0</v>
      </c>
      <c r="DB152" s="11">
        <v>3649.0508176275412</v>
      </c>
      <c r="DC152" s="11">
        <v>-1.5575205915033243E-5</v>
      </c>
      <c r="DD152" s="11">
        <v>0</v>
      </c>
      <c r="DE152" s="11">
        <v>0</v>
      </c>
      <c r="DF152" s="11">
        <v>0</v>
      </c>
      <c r="DG152" s="11">
        <v>0</v>
      </c>
      <c r="DH152" s="11">
        <v>0</v>
      </c>
      <c r="DI152" s="11">
        <v>0</v>
      </c>
      <c r="DJ152" s="11">
        <v>0</v>
      </c>
      <c r="DK152" s="11">
        <v>0</v>
      </c>
      <c r="DL152" s="11">
        <v>111151.03018237244</v>
      </c>
      <c r="DM152" s="11">
        <v>-4.7442479408496676E-4</v>
      </c>
      <c r="DN152" s="11">
        <v>0</v>
      </c>
      <c r="DO152" s="11">
        <v>0</v>
      </c>
      <c r="DP152" s="11">
        <v>0</v>
      </c>
      <c r="DQ152" s="11">
        <v>0</v>
      </c>
      <c r="DR152" s="11">
        <v>0</v>
      </c>
      <c r="DS152" s="11">
        <v>0</v>
      </c>
      <c r="DT152" s="11">
        <v>0</v>
      </c>
      <c r="DU152" s="11">
        <v>0</v>
      </c>
      <c r="DV152" s="11">
        <v>1012.0865765420224</v>
      </c>
      <c r="DW152" s="11">
        <v>0</v>
      </c>
      <c r="DX152" s="11">
        <v>0</v>
      </c>
      <c r="DY152" s="11">
        <v>0</v>
      </c>
      <c r="DZ152" s="11">
        <v>0</v>
      </c>
      <c r="EA152" s="11">
        <v>0</v>
      </c>
      <c r="EB152" s="11">
        <v>0</v>
      </c>
      <c r="EC152" s="11">
        <v>0</v>
      </c>
      <c r="ED152" s="11">
        <v>0</v>
      </c>
      <c r="EE152" s="11">
        <v>0</v>
      </c>
      <c r="EF152" s="11">
        <v>594.5453287616233</v>
      </c>
      <c r="EG152" s="11">
        <v>0</v>
      </c>
      <c r="EH152" s="11">
        <v>0</v>
      </c>
      <c r="EI152" s="11">
        <v>0</v>
      </c>
      <c r="EJ152" s="11">
        <v>0</v>
      </c>
      <c r="EK152" s="11">
        <v>0</v>
      </c>
      <c r="EL152" s="11">
        <v>0</v>
      </c>
      <c r="EM152" s="11">
        <v>0</v>
      </c>
      <c r="EN152" s="11">
        <v>0</v>
      </c>
      <c r="EO152" s="11">
        <v>0</v>
      </c>
      <c r="EP152" s="11">
        <v>0</v>
      </c>
      <c r="EQ152" s="11">
        <v>0</v>
      </c>
      <c r="ER152" s="11">
        <v>0</v>
      </c>
      <c r="ES152" s="11">
        <v>0</v>
      </c>
      <c r="ET152" s="11">
        <v>0</v>
      </c>
      <c r="EU152" s="11">
        <v>0</v>
      </c>
      <c r="EV152" s="11">
        <v>0</v>
      </c>
      <c r="EW152" s="11">
        <v>0</v>
      </c>
      <c r="EX152" s="11">
        <v>0</v>
      </c>
      <c r="EY152" s="11">
        <v>0</v>
      </c>
      <c r="EZ152" s="11">
        <v>0</v>
      </c>
      <c r="FA152" s="11">
        <v>0</v>
      </c>
      <c r="FB152" s="11">
        <v>0</v>
      </c>
      <c r="FC152" s="11">
        <v>0</v>
      </c>
      <c r="FD152" s="11">
        <v>0</v>
      </c>
      <c r="FE152" s="11">
        <v>0</v>
      </c>
      <c r="FF152" s="11">
        <v>0</v>
      </c>
      <c r="FG152" s="11">
        <v>0</v>
      </c>
      <c r="FH152" s="11">
        <v>0</v>
      </c>
      <c r="FI152" s="11">
        <v>0</v>
      </c>
      <c r="FJ152" s="11">
        <v>17442.8825</v>
      </c>
      <c r="FK152" s="11">
        <v>0</v>
      </c>
      <c r="FL152" s="11">
        <v>0</v>
      </c>
      <c r="FM152" s="11">
        <v>0</v>
      </c>
      <c r="FN152" s="11">
        <v>0</v>
      </c>
      <c r="FO152" s="11">
        <v>0</v>
      </c>
      <c r="FP152" s="11">
        <v>0</v>
      </c>
      <c r="FQ152" s="11">
        <v>0</v>
      </c>
      <c r="FR152" s="11">
        <v>0</v>
      </c>
      <c r="FS152" s="11">
        <v>0</v>
      </c>
      <c r="FT152" s="11">
        <v>0</v>
      </c>
      <c r="FU152" s="11">
        <v>0</v>
      </c>
      <c r="FV152" s="11">
        <v>0</v>
      </c>
      <c r="FW152" s="11">
        <v>0</v>
      </c>
      <c r="FX152" s="11">
        <v>0</v>
      </c>
      <c r="FY152" s="11">
        <v>0</v>
      </c>
      <c r="FZ152" s="11">
        <v>0</v>
      </c>
      <c r="GA152" s="11">
        <v>0</v>
      </c>
      <c r="GB152" s="11">
        <v>0</v>
      </c>
      <c r="GC152" s="11">
        <v>0</v>
      </c>
      <c r="GD152" s="11">
        <v>0</v>
      </c>
      <c r="GE152" s="11">
        <v>0</v>
      </c>
      <c r="GF152" s="11">
        <v>0</v>
      </c>
      <c r="GG152" s="11">
        <v>0</v>
      </c>
      <c r="GH152" s="11">
        <v>0</v>
      </c>
      <c r="GI152" s="11">
        <v>0</v>
      </c>
      <c r="GJ152" s="11">
        <v>0</v>
      </c>
      <c r="GK152" s="11">
        <v>0</v>
      </c>
      <c r="GL152" s="11">
        <v>0</v>
      </c>
      <c r="GM152" s="11">
        <v>0</v>
      </c>
      <c r="GN152" s="11">
        <v>0</v>
      </c>
      <c r="GO152" s="11">
        <v>0</v>
      </c>
      <c r="GP152" s="11">
        <v>0</v>
      </c>
      <c r="GQ152" s="11">
        <v>695.71799999999996</v>
      </c>
      <c r="GR152" s="11">
        <v>0</v>
      </c>
      <c r="GS152" s="11">
        <v>0</v>
      </c>
      <c r="GT152" s="11">
        <v>0</v>
      </c>
      <c r="GU152" s="11">
        <v>0</v>
      </c>
      <c r="GV152" s="11">
        <v>0</v>
      </c>
      <c r="GW152" s="11">
        <v>0</v>
      </c>
      <c r="GX152" s="11">
        <v>-47.155999999999999</v>
      </c>
      <c r="GY152" s="11">
        <v>0</v>
      </c>
      <c r="GZ152" s="11">
        <v>0</v>
      </c>
      <c r="HA152" s="11">
        <v>0</v>
      </c>
      <c r="HB152" s="11">
        <v>0</v>
      </c>
      <c r="HC152" s="11">
        <v>0</v>
      </c>
      <c r="HD152" s="11">
        <v>0</v>
      </c>
      <c r="HE152" s="11">
        <v>0</v>
      </c>
      <c r="HF152" s="11">
        <v>0</v>
      </c>
      <c r="HG152" s="11">
        <v>1157.8986535124448</v>
      </c>
      <c r="HH152" s="11">
        <v>0</v>
      </c>
      <c r="HI152" s="11">
        <v>0</v>
      </c>
      <c r="HJ152" s="11">
        <v>0</v>
      </c>
      <c r="HK152" s="11">
        <v>0</v>
      </c>
      <c r="HL152" s="11">
        <v>0</v>
      </c>
      <c r="HM152" s="11">
        <v>0</v>
      </c>
      <c r="HN152" s="11">
        <v>0</v>
      </c>
      <c r="HO152" s="11">
        <v>0</v>
      </c>
      <c r="HP152" s="11">
        <v>0</v>
      </c>
      <c r="HQ152" s="11">
        <v>134.69407631626149</v>
      </c>
      <c r="HR152" s="11">
        <v>0</v>
      </c>
      <c r="HS152" s="11">
        <v>0</v>
      </c>
      <c r="HT152" s="11">
        <v>0</v>
      </c>
      <c r="HU152" s="11">
        <v>0</v>
      </c>
      <c r="HV152" s="11">
        <v>0</v>
      </c>
      <c r="HW152" s="11">
        <v>0</v>
      </c>
      <c r="HX152" s="11">
        <v>0</v>
      </c>
      <c r="HY152" s="11">
        <v>0</v>
      </c>
      <c r="HZ152" s="11">
        <v>0</v>
      </c>
      <c r="IA152" s="11">
        <v>0</v>
      </c>
      <c r="IB152" s="11">
        <v>0</v>
      </c>
      <c r="IC152" s="11">
        <v>0</v>
      </c>
      <c r="ID152" s="11">
        <v>0</v>
      </c>
      <c r="IE152" s="11">
        <v>0</v>
      </c>
      <c r="IF152" s="11">
        <v>119.46735000000001</v>
      </c>
      <c r="IG152" s="11">
        <v>0</v>
      </c>
      <c r="IH152" s="11">
        <v>0</v>
      </c>
      <c r="II152" s="11">
        <v>0</v>
      </c>
      <c r="IJ152" s="11">
        <v>0</v>
      </c>
      <c r="IK152" s="11">
        <v>0</v>
      </c>
      <c r="IL152" s="11">
        <v>17413.029039999998</v>
      </c>
      <c r="IM152" s="11">
        <v>0</v>
      </c>
      <c r="IN152" s="11">
        <v>0</v>
      </c>
      <c r="IO152" s="11">
        <v>0</v>
      </c>
      <c r="IP152" s="11">
        <v>0</v>
      </c>
      <c r="IQ152" s="11">
        <v>0</v>
      </c>
      <c r="IR152" s="11">
        <v>150</v>
      </c>
      <c r="IS152" s="11">
        <v>0</v>
      </c>
      <c r="IT152" s="11">
        <v>0</v>
      </c>
      <c r="IU152" s="11">
        <v>0</v>
      </c>
      <c r="IV152" s="11">
        <v>11498.454599999999</v>
      </c>
      <c r="IW152" s="11">
        <v>0</v>
      </c>
      <c r="IX152" s="11">
        <v>0</v>
      </c>
      <c r="IY152" s="11">
        <v>0</v>
      </c>
      <c r="IZ152" s="11">
        <v>0</v>
      </c>
      <c r="JA152" s="11">
        <v>0</v>
      </c>
      <c r="JB152" s="11">
        <v>0</v>
      </c>
      <c r="JC152" s="11">
        <v>0</v>
      </c>
      <c r="JD152" s="11">
        <v>0</v>
      </c>
      <c r="JE152" s="11">
        <v>0</v>
      </c>
      <c r="JF152" s="11">
        <v>0</v>
      </c>
      <c r="JG152" s="11">
        <v>0</v>
      </c>
      <c r="JH152" s="11">
        <v>0</v>
      </c>
      <c r="JI152" s="11">
        <v>0</v>
      </c>
      <c r="JJ152" s="11">
        <v>0</v>
      </c>
      <c r="JK152" s="11">
        <v>0</v>
      </c>
      <c r="JL152" s="11">
        <v>0</v>
      </c>
      <c r="JM152" s="11">
        <v>0</v>
      </c>
      <c r="JN152" s="11">
        <v>0</v>
      </c>
      <c r="JO152" s="11">
        <v>0</v>
      </c>
      <c r="JP152" s="11">
        <v>0</v>
      </c>
      <c r="JQ152" s="11">
        <v>0</v>
      </c>
      <c r="JR152" s="11">
        <v>0</v>
      </c>
      <c r="JS152" s="11">
        <v>0</v>
      </c>
      <c r="JT152" s="11">
        <v>0</v>
      </c>
      <c r="JU152" s="11">
        <v>0</v>
      </c>
      <c r="JV152" s="11">
        <v>0</v>
      </c>
      <c r="JW152" s="11">
        <v>0</v>
      </c>
      <c r="JX152" s="11">
        <v>0</v>
      </c>
      <c r="JY152" s="11">
        <v>0</v>
      </c>
      <c r="JZ152" s="11">
        <v>0</v>
      </c>
      <c r="KA152" s="11">
        <v>0</v>
      </c>
      <c r="KB152" s="11">
        <v>0</v>
      </c>
      <c r="KC152" s="11">
        <v>0</v>
      </c>
      <c r="KD152" s="11">
        <v>0</v>
      </c>
      <c r="KE152" s="11">
        <v>0</v>
      </c>
      <c r="KF152" s="11">
        <v>0</v>
      </c>
      <c r="KG152" s="11">
        <v>0</v>
      </c>
      <c r="KH152" s="11">
        <v>0</v>
      </c>
      <c r="KI152" s="11">
        <v>0</v>
      </c>
      <c r="KJ152" s="11">
        <v>0</v>
      </c>
      <c r="KK152" s="11">
        <v>0</v>
      </c>
      <c r="KL152" s="11">
        <v>0</v>
      </c>
      <c r="KM152" s="11">
        <v>0</v>
      </c>
      <c r="KN152" s="11">
        <v>0</v>
      </c>
      <c r="KO152" s="11">
        <v>0</v>
      </c>
      <c r="KP152" s="11">
        <v>0</v>
      </c>
      <c r="KQ152" s="11">
        <v>0</v>
      </c>
      <c r="KR152" s="11">
        <v>0</v>
      </c>
      <c r="KS152" s="11">
        <v>0</v>
      </c>
      <c r="KT152" s="11">
        <v>-55.37</v>
      </c>
      <c r="KU152" s="11">
        <v>0</v>
      </c>
      <c r="KV152" s="11">
        <v>0</v>
      </c>
      <c r="KW152" s="11">
        <v>0</v>
      </c>
      <c r="KX152" s="11">
        <v>0</v>
      </c>
      <c r="KY152" s="11">
        <v>0</v>
      </c>
      <c r="KZ152" s="11">
        <v>0</v>
      </c>
      <c r="LA152" s="11">
        <v>0</v>
      </c>
      <c r="LB152" s="11">
        <v>0</v>
      </c>
      <c r="LC152" s="11">
        <v>0</v>
      </c>
      <c r="LD152" s="11">
        <v>0</v>
      </c>
      <c r="LE152" s="11">
        <v>0</v>
      </c>
      <c r="LF152" s="11">
        <v>0</v>
      </c>
      <c r="LG152" s="11">
        <v>0</v>
      </c>
      <c r="LH152" s="11">
        <v>0</v>
      </c>
      <c r="LI152" s="11">
        <v>0</v>
      </c>
      <c r="LJ152" s="11">
        <v>0</v>
      </c>
      <c r="LK152" s="11">
        <v>0</v>
      </c>
      <c r="LL152" s="11">
        <v>0</v>
      </c>
      <c r="LM152" s="11">
        <v>0</v>
      </c>
      <c r="LN152" s="11">
        <v>0</v>
      </c>
      <c r="LO152" s="11">
        <v>0</v>
      </c>
      <c r="LP152" s="11">
        <v>0</v>
      </c>
      <c r="LQ152" s="11">
        <v>0</v>
      </c>
      <c r="LR152" s="11">
        <v>0</v>
      </c>
      <c r="LS152" s="11">
        <v>0</v>
      </c>
      <c r="LT152" s="11">
        <v>0</v>
      </c>
      <c r="LU152" s="11">
        <v>0</v>
      </c>
      <c r="LV152" s="11">
        <v>0</v>
      </c>
      <c r="LW152" s="11">
        <v>0</v>
      </c>
      <c r="LX152" s="11">
        <v>0</v>
      </c>
      <c r="LY152" s="11">
        <v>0</v>
      </c>
      <c r="LZ152" s="11">
        <v>0</v>
      </c>
      <c r="MA152" s="11">
        <v>0</v>
      </c>
      <c r="MB152" s="11">
        <v>0</v>
      </c>
      <c r="MC152" s="11">
        <v>0</v>
      </c>
      <c r="MD152" s="11">
        <v>0</v>
      </c>
      <c r="ME152" s="11">
        <v>0</v>
      </c>
      <c r="MF152" s="11">
        <v>0</v>
      </c>
      <c r="MG152" s="11">
        <v>0</v>
      </c>
      <c r="MH152" s="11">
        <v>0</v>
      </c>
      <c r="MI152" s="11">
        <v>0</v>
      </c>
      <c r="MJ152" s="11">
        <v>0</v>
      </c>
      <c r="MK152" s="11">
        <v>0</v>
      </c>
      <c r="ML152" s="11">
        <v>0</v>
      </c>
      <c r="MM152" s="11">
        <v>0</v>
      </c>
      <c r="MN152" s="11">
        <v>0</v>
      </c>
      <c r="MO152" s="11">
        <v>0</v>
      </c>
      <c r="MP152" s="11">
        <v>0</v>
      </c>
      <c r="MQ152" s="11">
        <v>0</v>
      </c>
      <c r="MR152" s="11">
        <v>862.86566439937667</v>
      </c>
      <c r="MS152" s="11">
        <v>0</v>
      </c>
      <c r="MT152" s="11">
        <v>0</v>
      </c>
      <c r="MU152" s="11">
        <v>0</v>
      </c>
      <c r="MV152" s="11">
        <v>0</v>
      </c>
      <c r="MW152" s="11">
        <v>0</v>
      </c>
      <c r="MX152" s="11">
        <v>0</v>
      </c>
      <c r="MY152" s="11">
        <v>0</v>
      </c>
      <c r="MZ152" s="11">
        <v>0</v>
      </c>
      <c r="NA152" s="11">
        <v>0</v>
      </c>
      <c r="NB152" s="11">
        <v>0</v>
      </c>
      <c r="NC152" s="11">
        <v>0</v>
      </c>
      <c r="ND152" s="11">
        <v>0</v>
      </c>
      <c r="NE152" s="11">
        <v>0</v>
      </c>
      <c r="NF152" s="11">
        <v>0</v>
      </c>
      <c r="NG152" s="11">
        <v>0</v>
      </c>
      <c r="NH152" s="11">
        <v>0</v>
      </c>
      <c r="NI152" s="11">
        <v>0</v>
      </c>
      <c r="NJ152" s="11">
        <v>0</v>
      </c>
      <c r="NK152" s="11">
        <v>0</v>
      </c>
      <c r="NL152" s="11">
        <v>0</v>
      </c>
      <c r="NM152" s="11">
        <v>0</v>
      </c>
      <c r="NN152" s="11">
        <v>0</v>
      </c>
      <c r="NO152" s="11">
        <v>0</v>
      </c>
      <c r="NP152" s="11">
        <v>0</v>
      </c>
      <c r="NQ152" s="11">
        <v>0</v>
      </c>
      <c r="NR152" s="11">
        <v>0</v>
      </c>
      <c r="NS152" s="11">
        <v>0</v>
      </c>
      <c r="NT152" s="11">
        <v>0</v>
      </c>
      <c r="NU152" s="11">
        <v>0</v>
      </c>
      <c r="NV152" s="11">
        <v>0</v>
      </c>
      <c r="NW152" s="11">
        <v>0</v>
      </c>
      <c r="NX152" s="11">
        <v>0</v>
      </c>
      <c r="NY152" s="11">
        <v>0</v>
      </c>
      <c r="NZ152" s="11">
        <v>0</v>
      </c>
      <c r="OA152" s="11">
        <v>0</v>
      </c>
      <c r="OB152" s="11">
        <v>0</v>
      </c>
      <c r="OC152" s="11">
        <v>0</v>
      </c>
      <c r="OD152" s="11">
        <v>0</v>
      </c>
      <c r="OE152" s="11">
        <v>4148.0986407935725</v>
      </c>
      <c r="OF152" s="11">
        <v>0</v>
      </c>
      <c r="OG152" s="11">
        <v>0</v>
      </c>
      <c r="OH152" s="11">
        <v>8750.1517244300121</v>
      </c>
      <c r="OI152" s="11">
        <v>0</v>
      </c>
      <c r="OJ152" s="11">
        <v>0</v>
      </c>
      <c r="OK152" s="11">
        <v>0</v>
      </c>
      <c r="OL152" s="11">
        <v>0</v>
      </c>
      <c r="OM152" s="11">
        <v>0</v>
      </c>
      <c r="ON152" s="11">
        <v>0</v>
      </c>
      <c r="OO152" s="11">
        <v>301.77681220594189</v>
      </c>
      <c r="OP152" s="11">
        <v>0</v>
      </c>
      <c r="OQ152" s="11">
        <v>0</v>
      </c>
      <c r="OR152" s="11">
        <v>5437.3316879242311</v>
      </c>
      <c r="OS152" s="11">
        <v>0</v>
      </c>
      <c r="OT152" s="11">
        <v>0</v>
      </c>
      <c r="OU152" s="11">
        <v>0</v>
      </c>
      <c r="OV152" s="11">
        <v>0</v>
      </c>
      <c r="OW152" s="11">
        <v>0</v>
      </c>
      <c r="OX152" s="11">
        <v>0</v>
      </c>
      <c r="OY152" s="11">
        <v>187.52367677316067</v>
      </c>
      <c r="OZ152" s="11">
        <v>0</v>
      </c>
      <c r="PA152" s="11">
        <v>0</v>
      </c>
      <c r="PB152" s="11">
        <v>4089.9212720697751</v>
      </c>
      <c r="PC152" s="11">
        <v>4.6179399201076752</v>
      </c>
      <c r="PD152" s="11">
        <v>91.210101492194468</v>
      </c>
      <c r="PE152" s="11">
        <v>0</v>
      </c>
      <c r="PF152" s="11">
        <v>0</v>
      </c>
      <c r="PG152" s="11">
        <v>0</v>
      </c>
      <c r="PH152" s="11">
        <v>21686.691627112566</v>
      </c>
      <c r="PI152" s="11">
        <v>0</v>
      </c>
      <c r="PJ152" s="11">
        <v>0</v>
      </c>
      <c r="PK152" s="11">
        <v>0</v>
      </c>
      <c r="PL152" s="11">
        <v>752.65102699913359</v>
      </c>
      <c r="PM152" s="11">
        <v>0.84982008021156896</v>
      </c>
      <c r="PN152" s="11">
        <v>16.785011738393237</v>
      </c>
      <c r="PO152" s="11">
        <v>0</v>
      </c>
      <c r="PP152" s="11">
        <v>0</v>
      </c>
      <c r="PQ152" s="11">
        <v>0</v>
      </c>
      <c r="PR152" s="11">
        <v>3990.9107387535355</v>
      </c>
      <c r="PS152" s="11">
        <v>0</v>
      </c>
      <c r="PT152" s="11">
        <v>0</v>
      </c>
      <c r="PU152" s="11">
        <v>0</v>
      </c>
      <c r="PV152" s="11">
        <v>3706.8614844865997</v>
      </c>
      <c r="PW152" s="11">
        <v>0</v>
      </c>
      <c r="PX152" s="11">
        <v>0</v>
      </c>
      <c r="PY152" s="11">
        <v>0</v>
      </c>
      <c r="PZ152" s="11">
        <v>0</v>
      </c>
      <c r="QA152" s="11">
        <v>0</v>
      </c>
      <c r="QB152" s="11">
        <v>256.29217718435473</v>
      </c>
      <c r="QC152" s="11">
        <v>0</v>
      </c>
      <c r="QD152" s="11">
        <v>0</v>
      </c>
      <c r="QE152" s="11">
        <v>0</v>
      </c>
      <c r="QF152" s="11">
        <v>542.11173696161825</v>
      </c>
      <c r="QG152" s="11">
        <v>0</v>
      </c>
      <c r="QH152" s="11">
        <v>0</v>
      </c>
      <c r="QI152" s="11">
        <v>0</v>
      </c>
      <c r="QJ152" s="11">
        <v>0</v>
      </c>
      <c r="QK152" s="11">
        <v>0</v>
      </c>
      <c r="QL152" s="11">
        <v>37.481572463538768</v>
      </c>
      <c r="QM152" s="11">
        <v>0</v>
      </c>
      <c r="QN152" s="11">
        <v>0</v>
      </c>
      <c r="QO152" s="11">
        <v>0</v>
      </c>
      <c r="QP152" s="11">
        <v>2887.0573988146625</v>
      </c>
      <c r="QQ152" s="11">
        <v>0</v>
      </c>
      <c r="QR152" s="11">
        <v>0</v>
      </c>
      <c r="QS152" s="11">
        <v>0</v>
      </c>
      <c r="QT152" s="11">
        <v>0</v>
      </c>
      <c r="QU152" s="11">
        <v>0</v>
      </c>
      <c r="QV152" s="11">
        <v>0</v>
      </c>
      <c r="QW152" s="11">
        <v>1482.2933155038556</v>
      </c>
      <c r="QX152" s="11">
        <v>0</v>
      </c>
      <c r="QY152" s="11">
        <v>0</v>
      </c>
      <c r="QZ152" s="11">
        <v>82.484442844810289</v>
      </c>
      <c r="RA152" s="11">
        <v>0</v>
      </c>
      <c r="RB152" s="11">
        <v>0</v>
      </c>
      <c r="RC152" s="11">
        <v>0</v>
      </c>
      <c r="RD152" s="11">
        <v>0</v>
      </c>
      <c r="RE152" s="11">
        <v>0</v>
      </c>
      <c r="RF152" s="11">
        <v>0</v>
      </c>
      <c r="RG152" s="11">
        <v>42.34974279074634</v>
      </c>
      <c r="RH152" s="11">
        <v>0</v>
      </c>
      <c r="RI152" s="11">
        <v>0</v>
      </c>
      <c r="RJ152" s="11">
        <v>1520.916004540295</v>
      </c>
      <c r="RK152" s="11">
        <v>0</v>
      </c>
      <c r="RL152" s="11">
        <v>0</v>
      </c>
      <c r="RM152" s="11">
        <v>0</v>
      </c>
      <c r="RN152" s="11">
        <v>0</v>
      </c>
      <c r="RO152" s="11">
        <v>0</v>
      </c>
      <c r="RP152" s="11">
        <v>0</v>
      </c>
      <c r="RQ152" s="11">
        <v>0</v>
      </c>
      <c r="RR152" s="11">
        <v>0</v>
      </c>
      <c r="RS152" s="11">
        <v>0</v>
      </c>
      <c r="RT152" s="11">
        <v>1742.9824080503377</v>
      </c>
      <c r="RU152" s="11">
        <v>0</v>
      </c>
      <c r="RV152" s="11">
        <v>0</v>
      </c>
      <c r="RW152" s="11">
        <v>0</v>
      </c>
      <c r="RX152" s="11">
        <v>0</v>
      </c>
      <c r="RY152" s="11">
        <v>0</v>
      </c>
      <c r="RZ152" s="11">
        <v>903.74432002401636</v>
      </c>
      <c r="SA152" s="11">
        <v>8.8532730376045947</v>
      </c>
      <c r="SB152" s="11">
        <v>0</v>
      </c>
      <c r="SC152" s="11">
        <v>0</v>
      </c>
      <c r="SD152" s="11">
        <v>1973.0307302697761</v>
      </c>
      <c r="SE152" s="11">
        <v>0</v>
      </c>
      <c r="SF152" s="11">
        <v>0</v>
      </c>
      <c r="SG152" s="11">
        <v>0</v>
      </c>
      <c r="SH152" s="11">
        <v>0</v>
      </c>
      <c r="SI152" s="11">
        <v>0</v>
      </c>
      <c r="SJ152" s="11">
        <v>1023.0254232506577</v>
      </c>
      <c r="SK152" s="11">
        <v>10.021776287578177</v>
      </c>
      <c r="SL152" s="11">
        <v>0</v>
      </c>
      <c r="SM152" s="11">
        <v>0</v>
      </c>
      <c r="SN152" s="11">
        <v>0</v>
      </c>
      <c r="SO152" s="11">
        <v>0</v>
      </c>
      <c r="SP152" s="11">
        <v>0</v>
      </c>
      <c r="SQ152" s="11">
        <v>0</v>
      </c>
      <c r="SR152" s="11">
        <v>0</v>
      </c>
      <c r="SS152" s="11">
        <v>0</v>
      </c>
      <c r="ST152" s="11">
        <v>0</v>
      </c>
      <c r="SU152" s="11">
        <v>0</v>
      </c>
      <c r="SV152" s="11">
        <v>0</v>
      </c>
      <c r="SW152" s="11">
        <v>0</v>
      </c>
      <c r="SX152" s="11">
        <v>941.84767764141941</v>
      </c>
      <c r="SY152" s="11">
        <v>0</v>
      </c>
      <c r="SZ152" s="11">
        <v>0</v>
      </c>
      <c r="TA152" s="11">
        <v>0</v>
      </c>
      <c r="TB152" s="11">
        <v>0</v>
      </c>
      <c r="TC152" s="11">
        <v>0</v>
      </c>
      <c r="TD152" s="11">
        <v>0</v>
      </c>
      <c r="TE152" s="11">
        <v>272.75694584646214</v>
      </c>
      <c r="TF152" s="11">
        <v>0</v>
      </c>
      <c r="TG152" s="11">
        <v>0</v>
      </c>
      <c r="TH152" s="11">
        <v>8.4046576467457381</v>
      </c>
      <c r="TI152" s="11">
        <v>0</v>
      </c>
      <c r="TJ152" s="11">
        <v>0</v>
      </c>
      <c r="TK152" s="11">
        <v>0</v>
      </c>
      <c r="TL152" s="11">
        <v>0</v>
      </c>
      <c r="TM152" s="11">
        <v>0</v>
      </c>
      <c r="TN152" s="11">
        <v>0</v>
      </c>
      <c r="TO152" s="11">
        <v>0</v>
      </c>
      <c r="TP152" s="11">
        <v>0</v>
      </c>
      <c r="TQ152" s="11">
        <v>0</v>
      </c>
      <c r="TR152" s="11">
        <v>0</v>
      </c>
      <c r="TS152" s="11">
        <v>0</v>
      </c>
      <c r="TT152" s="11">
        <v>0</v>
      </c>
      <c r="TU152" s="11">
        <v>0</v>
      </c>
      <c r="TV152" s="11">
        <v>0</v>
      </c>
      <c r="TW152" s="11">
        <v>0</v>
      </c>
      <c r="TX152" s="11">
        <v>0</v>
      </c>
      <c r="TY152" s="11">
        <v>0</v>
      </c>
      <c r="TZ152" s="11">
        <v>0</v>
      </c>
      <c r="UA152" s="11">
        <v>0</v>
      </c>
      <c r="UB152" s="11">
        <v>0</v>
      </c>
      <c r="UC152" s="11">
        <v>0</v>
      </c>
      <c r="UD152" s="11">
        <v>0</v>
      </c>
      <c r="UE152" s="11">
        <v>0</v>
      </c>
      <c r="UF152" s="11">
        <v>0</v>
      </c>
      <c r="UG152" s="11">
        <v>0</v>
      </c>
      <c r="UH152" s="11">
        <v>0</v>
      </c>
      <c r="UI152" s="11">
        <v>0</v>
      </c>
      <c r="UJ152" s="11">
        <v>0</v>
      </c>
      <c r="UK152" s="11">
        <v>0</v>
      </c>
      <c r="UL152" s="11">
        <v>0</v>
      </c>
      <c r="UM152" s="11">
        <v>0</v>
      </c>
      <c r="UN152" s="11">
        <v>0</v>
      </c>
      <c r="UO152" s="11">
        <v>0</v>
      </c>
      <c r="UP152" s="11">
        <v>0</v>
      </c>
      <c r="UQ152" s="11">
        <v>0</v>
      </c>
      <c r="UR152" s="11">
        <v>0</v>
      </c>
      <c r="US152" s="11">
        <v>0</v>
      </c>
      <c r="UT152" s="11">
        <v>0</v>
      </c>
      <c r="UU152" s="11">
        <v>0</v>
      </c>
      <c r="UV152" s="11">
        <v>0</v>
      </c>
      <c r="UW152" s="11">
        <v>0</v>
      </c>
      <c r="UX152" s="11">
        <v>0</v>
      </c>
      <c r="UY152" s="11">
        <v>0</v>
      </c>
      <c r="UZ152" s="11">
        <v>0</v>
      </c>
      <c r="VA152" s="11">
        <v>0</v>
      </c>
      <c r="VB152" s="11">
        <v>0</v>
      </c>
      <c r="VC152" s="11">
        <v>0</v>
      </c>
      <c r="VD152" s="11">
        <v>0</v>
      </c>
      <c r="VE152" s="11">
        <v>0</v>
      </c>
      <c r="VF152" s="11">
        <v>0</v>
      </c>
      <c r="VG152" s="11">
        <v>0</v>
      </c>
      <c r="VH152" s="11">
        <v>0</v>
      </c>
      <c r="VI152" s="11">
        <v>0</v>
      </c>
      <c r="VJ152" s="11">
        <v>0</v>
      </c>
      <c r="VK152" s="11">
        <v>0</v>
      </c>
      <c r="VL152" s="11">
        <v>0</v>
      </c>
      <c r="VM152" s="11">
        <v>0</v>
      </c>
      <c r="VN152" s="11">
        <v>0</v>
      </c>
      <c r="VO152" s="11">
        <v>0</v>
      </c>
      <c r="VP152" s="11">
        <v>0</v>
      </c>
      <c r="VQ152" s="11">
        <v>0</v>
      </c>
      <c r="VR152" s="11">
        <v>0</v>
      </c>
      <c r="VS152" s="11">
        <v>0</v>
      </c>
      <c r="VT152" s="11">
        <v>0</v>
      </c>
      <c r="VU152" s="11">
        <v>0</v>
      </c>
      <c r="VV152" s="11">
        <v>0</v>
      </c>
      <c r="VW152" s="11">
        <v>0</v>
      </c>
      <c r="VX152" s="11">
        <v>0</v>
      </c>
      <c r="VY152" s="11">
        <v>0</v>
      </c>
      <c r="VZ152" s="11">
        <v>0</v>
      </c>
      <c r="WA152" s="11">
        <v>0</v>
      </c>
      <c r="WB152" s="11">
        <v>0</v>
      </c>
      <c r="WC152" s="11">
        <v>0</v>
      </c>
      <c r="WD152" s="11">
        <v>0</v>
      </c>
      <c r="WE152" s="11">
        <v>0</v>
      </c>
      <c r="WF152" s="11">
        <v>0</v>
      </c>
      <c r="WG152" s="11">
        <v>0</v>
      </c>
      <c r="WH152" s="11">
        <v>0</v>
      </c>
      <c r="WI152" s="11">
        <v>0</v>
      </c>
      <c r="WJ152" s="11">
        <v>0</v>
      </c>
      <c r="WK152" s="11">
        <v>0</v>
      </c>
      <c r="WL152" s="11">
        <v>0</v>
      </c>
      <c r="WM152" s="11">
        <v>0</v>
      </c>
      <c r="WN152" s="11">
        <v>0</v>
      </c>
      <c r="WO152" s="11">
        <v>0</v>
      </c>
      <c r="WP152" s="11">
        <v>0</v>
      </c>
      <c r="WQ152" s="11">
        <v>0</v>
      </c>
      <c r="WR152" s="11">
        <v>0</v>
      </c>
      <c r="WS152" s="11">
        <v>0</v>
      </c>
      <c r="WT152" s="11">
        <v>0</v>
      </c>
      <c r="WU152" s="11">
        <v>0</v>
      </c>
      <c r="WV152" s="11">
        <v>0</v>
      </c>
      <c r="WW152" s="11">
        <v>0</v>
      </c>
      <c r="WX152" s="11">
        <v>0</v>
      </c>
      <c r="WY152" s="11">
        <v>0</v>
      </c>
      <c r="WZ152" s="11">
        <v>425.33981662389306</v>
      </c>
      <c r="XA152" s="11">
        <v>433.03876381982826</v>
      </c>
      <c r="XB152" s="11">
        <v>0</v>
      </c>
      <c r="XC152" s="11">
        <v>0</v>
      </c>
      <c r="XD152" s="11">
        <v>0</v>
      </c>
      <c r="XE152" s="11">
        <v>0</v>
      </c>
      <c r="XF152" s="11">
        <v>0</v>
      </c>
      <c r="XG152" s="11">
        <v>0</v>
      </c>
      <c r="XH152" s="11">
        <v>0</v>
      </c>
      <c r="XI152" s="11">
        <v>0</v>
      </c>
      <c r="XJ152" s="11">
        <v>783.93726978733378</v>
      </c>
      <c r="XK152" s="11">
        <v>798.12708087279623</v>
      </c>
      <c r="XL152" s="11">
        <v>0</v>
      </c>
      <c r="XM152" s="11">
        <v>0</v>
      </c>
      <c r="XN152" s="11">
        <v>0</v>
      </c>
      <c r="XO152" s="11">
        <v>-150</v>
      </c>
      <c r="XP152" s="11">
        <v>-150</v>
      </c>
    </row>
    <row r="153" spans="1:640">
      <c r="A153" s="6">
        <v>686</v>
      </c>
      <c r="B153" s="3" t="s">
        <v>270</v>
      </c>
      <c r="C153" s="8">
        <f t="shared" si="25"/>
        <v>1292.8102654067718</v>
      </c>
      <c r="D153" s="8">
        <f t="shared" si="26"/>
        <v>1243.7418724321572</v>
      </c>
      <c r="E153" s="60">
        <f t="shared" si="27"/>
        <v>2536.552137838929</v>
      </c>
      <c r="F153" s="9">
        <f t="shared" si="28"/>
        <v>529.13037203094495</v>
      </c>
      <c r="G153" s="9">
        <f t="shared" si="29"/>
        <v>2773.453585456396</v>
      </c>
      <c r="H153" s="9">
        <f t="shared" si="30"/>
        <v>3302.5839574873407</v>
      </c>
      <c r="I153" s="10">
        <f t="shared" si="31"/>
        <v>1821.9406374377168</v>
      </c>
      <c r="J153" s="10">
        <f t="shared" si="32"/>
        <v>4017.1954578885534</v>
      </c>
      <c r="K153" s="10">
        <f t="shared" si="33"/>
        <v>5839.1360953262702</v>
      </c>
      <c r="L153" s="57">
        <v>253.23142056721034</v>
      </c>
      <c r="M153" s="57">
        <v>207.7793146344217</v>
      </c>
      <c r="N153" s="57">
        <v>831.79953020513983</v>
      </c>
      <c r="O153" s="57">
        <v>0</v>
      </c>
      <c r="P153" s="57">
        <v>0</v>
      </c>
      <c r="Q153" s="57">
        <v>0</v>
      </c>
      <c r="R153" s="57">
        <v>574.11248875088108</v>
      </c>
      <c r="S153" s="57">
        <v>505.88038368127599</v>
      </c>
      <c r="T153" s="57">
        <v>163.749</v>
      </c>
      <c r="U153" s="58">
        <v>54.128062966458586</v>
      </c>
      <c r="V153" s="58">
        <v>4.1228526352037962</v>
      </c>
      <c r="W153" s="58">
        <v>470.87945642928258</v>
      </c>
      <c r="X153" s="58">
        <v>0</v>
      </c>
      <c r="Y153" s="58">
        <v>0</v>
      </c>
      <c r="Z153" s="58">
        <v>0</v>
      </c>
      <c r="AA153" s="58">
        <v>2775.3789449461624</v>
      </c>
      <c r="AB153" s="58">
        <v>-1.9253594897663679</v>
      </c>
      <c r="AC153" s="58">
        <v>0</v>
      </c>
      <c r="AD153" s="59">
        <f t="shared" si="24"/>
        <v>307.35948353366894</v>
      </c>
      <c r="AE153" s="59">
        <f t="shared" si="24"/>
        <v>211.90216726962549</v>
      </c>
      <c r="AF153" s="59">
        <f t="shared" si="24"/>
        <v>1302.6789866344225</v>
      </c>
      <c r="AG153" s="59">
        <f t="shared" si="23"/>
        <v>0</v>
      </c>
      <c r="AH153" s="59">
        <f t="shared" si="23"/>
        <v>0</v>
      </c>
      <c r="AI153" s="59">
        <f t="shared" si="23"/>
        <v>0</v>
      </c>
      <c r="AJ153" s="59">
        <f t="shared" si="23"/>
        <v>3349.4914336970432</v>
      </c>
      <c r="AK153" s="59">
        <f t="shared" si="23"/>
        <v>503.95502419150961</v>
      </c>
      <c r="AL153" s="59">
        <f t="shared" si="23"/>
        <v>163.749</v>
      </c>
      <c r="AM153" s="11">
        <v>0</v>
      </c>
      <c r="AN153" s="11">
        <v>0</v>
      </c>
      <c r="AO153" s="11">
        <v>85.711346488388386</v>
      </c>
      <c r="AP153" s="11">
        <v>0</v>
      </c>
      <c r="AQ153" s="11">
        <v>0</v>
      </c>
      <c r="AR153" s="11">
        <v>0</v>
      </c>
      <c r="AS153" s="11">
        <v>194.49158057380492</v>
      </c>
      <c r="AT153" s="11">
        <v>0</v>
      </c>
      <c r="AU153" s="11">
        <v>0</v>
      </c>
      <c r="AV153" s="11">
        <v>0</v>
      </c>
      <c r="AW153" s="11">
        <v>0</v>
      </c>
      <c r="AX153" s="11">
        <v>0</v>
      </c>
      <c r="AY153" s="11">
        <v>6.2126535116116077</v>
      </c>
      <c r="AZ153" s="11">
        <v>0</v>
      </c>
      <c r="BA153" s="11">
        <v>0</v>
      </c>
      <c r="BB153" s="11">
        <v>0</v>
      </c>
      <c r="BC153" s="11">
        <v>14.097419426195048</v>
      </c>
      <c r="BD153" s="11">
        <v>0</v>
      </c>
      <c r="BE153" s="11">
        <v>0</v>
      </c>
      <c r="BF153" s="11">
        <v>0</v>
      </c>
      <c r="BG153" s="11">
        <v>0</v>
      </c>
      <c r="BH153" s="11">
        <v>7.7517330819986787</v>
      </c>
      <c r="BI153" s="11">
        <v>0</v>
      </c>
      <c r="BJ153" s="11">
        <v>0</v>
      </c>
      <c r="BK153" s="11">
        <v>0</v>
      </c>
      <c r="BL153" s="11">
        <v>0</v>
      </c>
      <c r="BM153" s="11">
        <v>0</v>
      </c>
      <c r="BN153" s="11">
        <v>0</v>
      </c>
      <c r="BO153" s="11">
        <v>0</v>
      </c>
      <c r="BP153" s="11">
        <v>0</v>
      </c>
      <c r="BQ153" s="11">
        <v>0</v>
      </c>
      <c r="BR153" s="11">
        <v>4.1177769180013204</v>
      </c>
      <c r="BS153" s="11">
        <v>0</v>
      </c>
      <c r="BT153" s="11">
        <v>0</v>
      </c>
      <c r="BU153" s="11">
        <v>0</v>
      </c>
      <c r="BV153" s="11">
        <v>0</v>
      </c>
      <c r="BW153" s="11">
        <v>0</v>
      </c>
      <c r="BX153" s="11">
        <v>0</v>
      </c>
      <c r="BY153" s="11">
        <v>0</v>
      </c>
      <c r="BZ153" s="11">
        <v>0</v>
      </c>
      <c r="CA153" s="11">
        <v>0</v>
      </c>
      <c r="CB153" s="11">
        <v>0</v>
      </c>
      <c r="CC153" s="11">
        <v>192.21078555379322</v>
      </c>
      <c r="CD153" s="11">
        <v>0</v>
      </c>
      <c r="CE153" s="11">
        <v>0</v>
      </c>
      <c r="CF153" s="11">
        <v>0</v>
      </c>
      <c r="CG153" s="11">
        <v>0</v>
      </c>
      <c r="CH153" s="11">
        <v>0</v>
      </c>
      <c r="CI153" s="11">
        <v>0</v>
      </c>
      <c r="CJ153" s="11">
        <v>0</v>
      </c>
      <c r="CK153" s="11">
        <v>0</v>
      </c>
      <c r="CL153" s="11">
        <v>0</v>
      </c>
      <c r="CM153" s="11">
        <v>206.28921444620678</v>
      </c>
      <c r="CN153" s="11">
        <v>0</v>
      </c>
      <c r="CO153" s="11">
        <v>0</v>
      </c>
      <c r="CP153" s="11">
        <v>0</v>
      </c>
      <c r="CQ153" s="11">
        <v>0</v>
      </c>
      <c r="CR153" s="11">
        <v>0</v>
      </c>
      <c r="CS153" s="11">
        <v>0</v>
      </c>
      <c r="CT153" s="11">
        <v>0</v>
      </c>
      <c r="CU153" s="11">
        <v>0</v>
      </c>
      <c r="CV153" s="11">
        <v>0</v>
      </c>
      <c r="CW153" s="11">
        <v>0</v>
      </c>
      <c r="CX153" s="11">
        <v>0</v>
      </c>
      <c r="CY153" s="11">
        <v>0</v>
      </c>
      <c r="CZ153" s="11">
        <v>0</v>
      </c>
      <c r="DA153" s="11">
        <v>87.888859658872875</v>
      </c>
      <c r="DB153" s="11">
        <v>-6.3769978797669366E-2</v>
      </c>
      <c r="DC153" s="11">
        <v>0</v>
      </c>
      <c r="DD153" s="11">
        <v>0</v>
      </c>
      <c r="DE153" s="11">
        <v>0</v>
      </c>
      <c r="DF153" s="11">
        <v>0</v>
      </c>
      <c r="DG153" s="11">
        <v>0</v>
      </c>
      <c r="DH153" s="11">
        <v>0</v>
      </c>
      <c r="DI153" s="11">
        <v>0</v>
      </c>
      <c r="DJ153" s="11">
        <v>0</v>
      </c>
      <c r="DK153" s="11">
        <v>2677.1173603411271</v>
      </c>
      <c r="DL153" s="11">
        <v>-1.9424500212023306</v>
      </c>
      <c r="DM153" s="11">
        <v>0</v>
      </c>
      <c r="DN153" s="11">
        <v>0</v>
      </c>
      <c r="DO153" s="11">
        <v>0</v>
      </c>
      <c r="DP153" s="11">
        <v>0</v>
      </c>
      <c r="DQ153" s="11">
        <v>387.80952349235861</v>
      </c>
      <c r="DR153" s="11">
        <v>0</v>
      </c>
      <c r="DS153" s="11">
        <v>0</v>
      </c>
      <c r="DT153" s="11">
        <v>0</v>
      </c>
      <c r="DU153" s="11">
        <v>0</v>
      </c>
      <c r="DV153" s="11">
        <v>0</v>
      </c>
      <c r="DW153" s="11">
        <v>0</v>
      </c>
      <c r="DX153" s="11">
        <v>0</v>
      </c>
      <c r="DY153" s="11">
        <v>0</v>
      </c>
      <c r="DZ153" s="11">
        <v>0</v>
      </c>
      <c r="EA153" s="11">
        <v>227.81681526637598</v>
      </c>
      <c r="EB153" s="11">
        <v>0</v>
      </c>
      <c r="EC153" s="11">
        <v>0</v>
      </c>
      <c r="ED153" s="11">
        <v>0</v>
      </c>
      <c r="EE153" s="11">
        <v>0</v>
      </c>
      <c r="EF153" s="11">
        <v>0</v>
      </c>
      <c r="EG153" s="11">
        <v>0</v>
      </c>
      <c r="EH153" s="11">
        <v>0</v>
      </c>
      <c r="EI153" s="11">
        <v>0</v>
      </c>
      <c r="EJ153" s="11">
        <v>0</v>
      </c>
      <c r="EK153" s="11">
        <v>0</v>
      </c>
      <c r="EL153" s="11">
        <v>0</v>
      </c>
      <c r="EM153" s="11">
        <v>0</v>
      </c>
      <c r="EN153" s="11">
        <v>0</v>
      </c>
      <c r="EO153" s="11">
        <v>0</v>
      </c>
      <c r="EP153" s="11">
        <v>0</v>
      </c>
      <c r="EQ153" s="11">
        <v>0</v>
      </c>
      <c r="ER153" s="11">
        <v>0</v>
      </c>
      <c r="ES153" s="11">
        <v>0</v>
      </c>
      <c r="ET153" s="11">
        <v>0</v>
      </c>
      <c r="EU153" s="11">
        <v>0</v>
      </c>
      <c r="EV153" s="11">
        <v>0</v>
      </c>
      <c r="EW153" s="11">
        <v>0</v>
      </c>
      <c r="EX153" s="11">
        <v>0</v>
      </c>
      <c r="EY153" s="11">
        <v>0</v>
      </c>
      <c r="EZ153" s="11">
        <v>0</v>
      </c>
      <c r="FA153" s="11">
        <v>0</v>
      </c>
      <c r="FB153" s="11">
        <v>0</v>
      </c>
      <c r="FC153" s="11">
        <v>0</v>
      </c>
      <c r="FD153" s="11">
        <v>0</v>
      </c>
      <c r="FE153" s="11">
        <v>0</v>
      </c>
      <c r="FF153" s="11">
        <v>0</v>
      </c>
      <c r="FG153" s="11">
        <v>0</v>
      </c>
      <c r="FH153" s="11">
        <v>0</v>
      </c>
      <c r="FI153" s="11">
        <v>0</v>
      </c>
      <c r="FJ153" s="11">
        <v>0</v>
      </c>
      <c r="FK153" s="11">
        <v>0</v>
      </c>
      <c r="FL153" s="11">
        <v>0</v>
      </c>
      <c r="FM153" s="11">
        <v>0</v>
      </c>
      <c r="FN153" s="11">
        <v>200</v>
      </c>
      <c r="FO153" s="11">
        <v>0</v>
      </c>
      <c r="FP153" s="11">
        <v>0</v>
      </c>
      <c r="FQ153" s="11">
        <v>0</v>
      </c>
      <c r="FR153" s="11">
        <v>0</v>
      </c>
      <c r="FS153" s="11">
        <v>0</v>
      </c>
      <c r="FT153" s="11">
        <v>0</v>
      </c>
      <c r="FU153" s="11">
        <v>0</v>
      </c>
      <c r="FV153" s="11">
        <v>0</v>
      </c>
      <c r="FW153" s="11">
        <v>0</v>
      </c>
      <c r="FX153" s="11">
        <v>0</v>
      </c>
      <c r="FY153" s="11">
        <v>0</v>
      </c>
      <c r="FZ153" s="11">
        <v>0</v>
      </c>
      <c r="GA153" s="11">
        <v>0</v>
      </c>
      <c r="GB153" s="11">
        <v>0</v>
      </c>
      <c r="GC153" s="11">
        <v>0</v>
      </c>
      <c r="GD153" s="11">
        <v>0</v>
      </c>
      <c r="GE153" s="11">
        <v>0</v>
      </c>
      <c r="GF153" s="11">
        <v>0</v>
      </c>
      <c r="GG153" s="11">
        <v>0</v>
      </c>
      <c r="GH153" s="11">
        <v>0</v>
      </c>
      <c r="GI153" s="11">
        <v>0</v>
      </c>
      <c r="GJ153" s="11">
        <v>0</v>
      </c>
      <c r="GK153" s="11">
        <v>0</v>
      </c>
      <c r="GL153" s="11">
        <v>0</v>
      </c>
      <c r="GM153" s="11">
        <v>0</v>
      </c>
      <c r="GN153" s="11">
        <v>0</v>
      </c>
      <c r="GO153" s="11">
        <v>0</v>
      </c>
      <c r="GP153" s="11">
        <v>0</v>
      </c>
      <c r="GQ153" s="11">
        <v>45.981000000000002</v>
      </c>
      <c r="GR153" s="11">
        <v>0</v>
      </c>
      <c r="GS153" s="11">
        <v>0</v>
      </c>
      <c r="GT153" s="11">
        <v>0</v>
      </c>
      <c r="GU153" s="11">
        <v>0</v>
      </c>
      <c r="GV153" s="11">
        <v>0</v>
      </c>
      <c r="GW153" s="11">
        <v>0</v>
      </c>
      <c r="GX153" s="11">
        <v>118.012</v>
      </c>
      <c r="GY153" s="11">
        <v>0</v>
      </c>
      <c r="GZ153" s="11">
        <v>0</v>
      </c>
      <c r="HA153" s="11">
        <v>0</v>
      </c>
      <c r="HB153" s="11">
        <v>0</v>
      </c>
      <c r="HC153" s="11">
        <v>0</v>
      </c>
      <c r="HD153" s="11">
        <v>0</v>
      </c>
      <c r="HE153" s="11">
        <v>0</v>
      </c>
      <c r="HF153" s="11">
        <v>0</v>
      </c>
      <c r="HG153" s="11">
        <v>34.227472618841333</v>
      </c>
      <c r="HH153" s="11">
        <v>0</v>
      </c>
      <c r="HI153" s="11">
        <v>0</v>
      </c>
      <c r="HJ153" s="11">
        <v>0</v>
      </c>
      <c r="HK153" s="11">
        <v>0</v>
      </c>
      <c r="HL153" s="11">
        <v>0</v>
      </c>
      <c r="HM153" s="11">
        <v>0</v>
      </c>
      <c r="HN153" s="11">
        <v>0</v>
      </c>
      <c r="HO153" s="11">
        <v>0</v>
      </c>
      <c r="HP153" s="11">
        <v>0</v>
      </c>
      <c r="HQ153" s="11">
        <v>3.9815555489679264</v>
      </c>
      <c r="HR153" s="11">
        <v>0</v>
      </c>
      <c r="HS153" s="11">
        <v>0</v>
      </c>
      <c r="HT153" s="11">
        <v>0</v>
      </c>
      <c r="HU153" s="11">
        <v>0</v>
      </c>
      <c r="HV153" s="11">
        <v>0</v>
      </c>
      <c r="HW153" s="11">
        <v>0</v>
      </c>
      <c r="HX153" s="11">
        <v>0</v>
      </c>
      <c r="HY153" s="11">
        <v>0</v>
      </c>
      <c r="HZ153" s="11">
        <v>0</v>
      </c>
      <c r="IA153" s="11">
        <v>0</v>
      </c>
      <c r="IB153" s="11">
        <v>0</v>
      </c>
      <c r="IC153" s="11">
        <v>163.749</v>
      </c>
      <c r="ID153" s="11">
        <v>0</v>
      </c>
      <c r="IE153" s="11">
        <v>0</v>
      </c>
      <c r="IF153" s="11">
        <v>0</v>
      </c>
      <c r="IG153" s="11">
        <v>0</v>
      </c>
      <c r="IH153" s="11">
        <v>0</v>
      </c>
      <c r="II153" s="11">
        <v>0</v>
      </c>
      <c r="IJ153" s="11">
        <v>0</v>
      </c>
      <c r="IK153" s="11">
        <v>0</v>
      </c>
      <c r="IL153" s="11">
        <v>0</v>
      </c>
      <c r="IM153" s="11">
        <v>0</v>
      </c>
      <c r="IN153" s="11">
        <v>0</v>
      </c>
      <c r="IO153" s="11">
        <v>0</v>
      </c>
      <c r="IP153" s="11">
        <v>0</v>
      </c>
      <c r="IQ153" s="11">
        <v>0</v>
      </c>
      <c r="IR153" s="11">
        <v>0</v>
      </c>
      <c r="IS153" s="11">
        <v>0</v>
      </c>
      <c r="IT153" s="11">
        <v>0</v>
      </c>
      <c r="IU153" s="11">
        <v>0</v>
      </c>
      <c r="IV153" s="11">
        <v>0</v>
      </c>
      <c r="IW153" s="11">
        <v>0</v>
      </c>
      <c r="IX153" s="11">
        <v>0</v>
      </c>
      <c r="IY153" s="11">
        <v>0</v>
      </c>
      <c r="IZ153" s="11">
        <v>0</v>
      </c>
      <c r="JA153" s="11">
        <v>0</v>
      </c>
      <c r="JB153" s="11">
        <v>0</v>
      </c>
      <c r="JC153" s="11">
        <v>0</v>
      </c>
      <c r="JD153" s="11">
        <v>0</v>
      </c>
      <c r="JE153" s="11">
        <v>0</v>
      </c>
      <c r="JF153" s="11">
        <v>23.999996524747306</v>
      </c>
      <c r="JG153" s="11">
        <v>0</v>
      </c>
      <c r="JH153" s="11">
        <v>0</v>
      </c>
      <c r="JI153" s="11">
        <v>0</v>
      </c>
      <c r="JJ153" s="11">
        <v>0</v>
      </c>
      <c r="JK153" s="11">
        <v>0</v>
      </c>
      <c r="JL153" s="11">
        <v>0</v>
      </c>
      <c r="JM153" s="11">
        <v>0</v>
      </c>
      <c r="JN153" s="11">
        <v>0</v>
      </c>
      <c r="JO153" s="11">
        <v>0</v>
      </c>
      <c r="JP153" s="11">
        <v>0</v>
      </c>
      <c r="JQ153" s="11">
        <v>0</v>
      </c>
      <c r="JR153" s="11">
        <v>0</v>
      </c>
      <c r="JS153" s="11">
        <v>0</v>
      </c>
      <c r="JT153" s="11">
        <v>0</v>
      </c>
      <c r="JU153" s="11">
        <v>0</v>
      </c>
      <c r="JV153" s="11">
        <v>0</v>
      </c>
      <c r="JW153" s="11">
        <v>0</v>
      </c>
      <c r="JX153" s="11">
        <v>0</v>
      </c>
      <c r="JY153" s="11">
        <v>0</v>
      </c>
      <c r="JZ153" s="11">
        <v>0</v>
      </c>
      <c r="KA153" s="11">
        <v>0</v>
      </c>
      <c r="KB153" s="11">
        <v>0</v>
      </c>
      <c r="KC153" s="11">
        <v>0</v>
      </c>
      <c r="KD153" s="11">
        <v>0</v>
      </c>
      <c r="KE153" s="11">
        <v>0</v>
      </c>
      <c r="KF153" s="11">
        <v>0</v>
      </c>
      <c r="KG153" s="11">
        <v>0</v>
      </c>
      <c r="KH153" s="11">
        <v>0</v>
      </c>
      <c r="KI153" s="11">
        <v>0</v>
      </c>
      <c r="KJ153" s="11">
        <v>0</v>
      </c>
      <c r="KK153" s="11">
        <v>0</v>
      </c>
      <c r="KL153" s="11">
        <v>0</v>
      </c>
      <c r="KM153" s="11">
        <v>0</v>
      </c>
      <c r="KN153" s="11">
        <v>0</v>
      </c>
      <c r="KO153" s="11">
        <v>0</v>
      </c>
      <c r="KP153" s="11">
        <v>0</v>
      </c>
      <c r="KQ153" s="11">
        <v>0</v>
      </c>
      <c r="KR153" s="11">
        <v>0</v>
      </c>
      <c r="KS153" s="11">
        <v>0</v>
      </c>
      <c r="KT153" s="11">
        <v>0</v>
      </c>
      <c r="KU153" s="11">
        <v>0</v>
      </c>
      <c r="KV153" s="11">
        <v>0</v>
      </c>
      <c r="KW153" s="11">
        <v>0</v>
      </c>
      <c r="KX153" s="11">
        <v>0</v>
      </c>
      <c r="KY153" s="11">
        <v>0</v>
      </c>
      <c r="KZ153" s="11">
        <v>0</v>
      </c>
      <c r="LA153" s="11">
        <v>0</v>
      </c>
      <c r="LB153" s="11">
        <v>0</v>
      </c>
      <c r="LC153" s="11">
        <v>0</v>
      </c>
      <c r="LD153" s="11">
        <v>0</v>
      </c>
      <c r="LE153" s="11">
        <v>0</v>
      </c>
      <c r="LF153" s="11">
        <v>0</v>
      </c>
      <c r="LG153" s="11">
        <v>0</v>
      </c>
      <c r="LH153" s="11">
        <v>0</v>
      </c>
      <c r="LI153" s="11">
        <v>0</v>
      </c>
      <c r="LJ153" s="11">
        <v>0</v>
      </c>
      <c r="LK153" s="11">
        <v>0</v>
      </c>
      <c r="LL153" s="11">
        <v>0</v>
      </c>
      <c r="LM153" s="11">
        <v>0</v>
      </c>
      <c r="LN153" s="11">
        <v>0</v>
      </c>
      <c r="LO153" s="11">
        <v>0</v>
      </c>
      <c r="LP153" s="11">
        <v>0</v>
      </c>
      <c r="LQ153" s="11">
        <v>0</v>
      </c>
      <c r="LR153" s="11">
        <v>0</v>
      </c>
      <c r="LS153" s="11">
        <v>0</v>
      </c>
      <c r="LT153" s="11">
        <v>0</v>
      </c>
      <c r="LU153" s="11">
        <v>0</v>
      </c>
      <c r="LV153" s="11">
        <v>0</v>
      </c>
      <c r="LW153" s="11">
        <v>0</v>
      </c>
      <c r="LX153" s="11">
        <v>0</v>
      </c>
      <c r="LY153" s="11">
        <v>0</v>
      </c>
      <c r="LZ153" s="11">
        <v>0</v>
      </c>
      <c r="MA153" s="11">
        <v>0</v>
      </c>
      <c r="MB153" s="11">
        <v>0</v>
      </c>
      <c r="MC153" s="11">
        <v>0</v>
      </c>
      <c r="MD153" s="11">
        <v>0</v>
      </c>
      <c r="ME153" s="11">
        <v>0</v>
      </c>
      <c r="MF153" s="11">
        <v>0</v>
      </c>
      <c r="MG153" s="11">
        <v>0</v>
      </c>
      <c r="MH153" s="11">
        <v>0</v>
      </c>
      <c r="MI153" s="11">
        <v>0</v>
      </c>
      <c r="MJ153" s="11">
        <v>0</v>
      </c>
      <c r="MK153" s="11">
        <v>0</v>
      </c>
      <c r="ML153" s="11">
        <v>0</v>
      </c>
      <c r="MM153" s="11">
        <v>0</v>
      </c>
      <c r="MN153" s="11">
        <v>0</v>
      </c>
      <c r="MO153" s="11">
        <v>0</v>
      </c>
      <c r="MP153" s="11">
        <v>0</v>
      </c>
      <c r="MQ153" s="11">
        <v>0</v>
      </c>
      <c r="MR153" s="11">
        <v>0</v>
      </c>
      <c r="MS153" s="11">
        <v>0</v>
      </c>
      <c r="MT153" s="11">
        <v>0</v>
      </c>
      <c r="MU153" s="11">
        <v>0</v>
      </c>
      <c r="MV153" s="11">
        <v>0</v>
      </c>
      <c r="MW153" s="11">
        <v>0</v>
      </c>
      <c r="MX153" s="11">
        <v>0</v>
      </c>
      <c r="MY153" s="11">
        <v>0</v>
      </c>
      <c r="MZ153" s="11">
        <v>0</v>
      </c>
      <c r="NA153" s="11">
        <v>0</v>
      </c>
      <c r="NB153" s="11">
        <v>0</v>
      </c>
      <c r="NC153" s="11">
        <v>0</v>
      </c>
      <c r="ND153" s="11">
        <v>0</v>
      </c>
      <c r="NE153" s="11">
        <v>0</v>
      </c>
      <c r="NF153" s="11">
        <v>0</v>
      </c>
      <c r="NG153" s="11">
        <v>0</v>
      </c>
      <c r="NH153" s="11">
        <v>0</v>
      </c>
      <c r="NI153" s="11">
        <v>0</v>
      </c>
      <c r="NJ153" s="11">
        <v>0</v>
      </c>
      <c r="NK153" s="11">
        <v>0</v>
      </c>
      <c r="NL153" s="11">
        <v>0</v>
      </c>
      <c r="NM153" s="11">
        <v>0</v>
      </c>
      <c r="NN153" s="11">
        <v>0</v>
      </c>
      <c r="NO153" s="11">
        <v>0</v>
      </c>
      <c r="NP153" s="11">
        <v>0</v>
      </c>
      <c r="NQ153" s="11">
        <v>0</v>
      </c>
      <c r="NR153" s="11">
        <v>0</v>
      </c>
      <c r="NS153" s="11">
        <v>0</v>
      </c>
      <c r="NT153" s="11">
        <v>0</v>
      </c>
      <c r="NU153" s="11">
        <v>0</v>
      </c>
      <c r="NV153" s="11">
        <v>0</v>
      </c>
      <c r="NW153" s="11">
        <v>0</v>
      </c>
      <c r="NX153" s="11">
        <v>0</v>
      </c>
      <c r="NY153" s="11">
        <v>0</v>
      </c>
      <c r="NZ153" s="11">
        <v>0</v>
      </c>
      <c r="OA153" s="11">
        <v>0</v>
      </c>
      <c r="OB153" s="11">
        <v>0</v>
      </c>
      <c r="OC153" s="11">
        <v>0</v>
      </c>
      <c r="OD153" s="11">
        <v>0</v>
      </c>
      <c r="OE153" s="11">
        <v>0</v>
      </c>
      <c r="OF153" s="11">
        <v>0</v>
      </c>
      <c r="OG153" s="11">
        <v>0</v>
      </c>
      <c r="OH153" s="11">
        <v>52.261974084805772</v>
      </c>
      <c r="OI153" s="11">
        <v>0</v>
      </c>
      <c r="OJ153" s="11">
        <v>0</v>
      </c>
      <c r="OK153" s="11">
        <v>0</v>
      </c>
      <c r="OL153" s="11">
        <v>0</v>
      </c>
      <c r="OM153" s="11">
        <v>0</v>
      </c>
      <c r="ON153" s="11">
        <v>0</v>
      </c>
      <c r="OO153" s="11">
        <v>2.7503332829214456E-2</v>
      </c>
      <c r="OP153" s="11">
        <v>0</v>
      </c>
      <c r="OQ153" s="11">
        <v>0</v>
      </c>
      <c r="OR153" s="11">
        <v>32.475515478367335</v>
      </c>
      <c r="OS153" s="11">
        <v>0</v>
      </c>
      <c r="OT153" s="11">
        <v>0</v>
      </c>
      <c r="OU153" s="11">
        <v>0</v>
      </c>
      <c r="OV153" s="11">
        <v>0</v>
      </c>
      <c r="OW153" s="11">
        <v>0</v>
      </c>
      <c r="OX153" s="11">
        <v>0</v>
      </c>
      <c r="OY153" s="11">
        <v>1.7090531435962727E-2</v>
      </c>
      <c r="OZ153" s="11">
        <v>0</v>
      </c>
      <c r="PA153" s="11">
        <v>0</v>
      </c>
      <c r="PB153" s="11">
        <v>24.427850535675258</v>
      </c>
      <c r="PC153" s="11">
        <v>2.7581552423020302E-2</v>
      </c>
      <c r="PD153" s="11">
        <v>166.06787467059959</v>
      </c>
      <c r="PE153" s="11">
        <v>0</v>
      </c>
      <c r="PF153" s="11">
        <v>0</v>
      </c>
      <c r="PG153" s="11">
        <v>0</v>
      </c>
      <c r="PH153" s="11">
        <v>222.90909038981218</v>
      </c>
      <c r="PI153" s="11">
        <v>0</v>
      </c>
      <c r="PJ153" s="11">
        <v>0</v>
      </c>
      <c r="PK153" s="11">
        <v>0</v>
      </c>
      <c r="PL153" s="11">
        <v>4.4953546951168928</v>
      </c>
      <c r="PM153" s="11">
        <v>5.0757172024758993E-3</v>
      </c>
      <c r="PN153" s="11">
        <v>30.560773205088186</v>
      </c>
      <c r="PO153" s="11">
        <v>0</v>
      </c>
      <c r="PP153" s="11">
        <v>0</v>
      </c>
      <c r="PQ153" s="11">
        <v>0</v>
      </c>
      <c r="PR153" s="11">
        <v>41.02102330307951</v>
      </c>
      <c r="PS153" s="11">
        <v>0</v>
      </c>
      <c r="PT153" s="11">
        <v>0</v>
      </c>
      <c r="PU153" s="11">
        <v>0</v>
      </c>
      <c r="PV153" s="11">
        <v>22.120762525047219</v>
      </c>
      <c r="PW153" s="11">
        <v>0</v>
      </c>
      <c r="PX153" s="11">
        <v>0</v>
      </c>
      <c r="PY153" s="11">
        <v>0</v>
      </c>
      <c r="PZ153" s="11">
        <v>0</v>
      </c>
      <c r="QA153" s="11">
        <v>0</v>
      </c>
      <c r="QB153" s="11">
        <v>0</v>
      </c>
      <c r="QC153" s="11">
        <v>0</v>
      </c>
      <c r="QD153" s="11">
        <v>0</v>
      </c>
      <c r="QE153" s="11">
        <v>0</v>
      </c>
      <c r="QF153" s="11">
        <v>3.2350615326619634</v>
      </c>
      <c r="QG153" s="11">
        <v>0</v>
      </c>
      <c r="QH153" s="11">
        <v>0</v>
      </c>
      <c r="QI153" s="11">
        <v>0</v>
      </c>
      <c r="QJ153" s="11">
        <v>0</v>
      </c>
      <c r="QK153" s="11">
        <v>0</v>
      </c>
      <c r="QL153" s="11">
        <v>0</v>
      </c>
      <c r="QM153" s="11">
        <v>0</v>
      </c>
      <c r="QN153" s="11">
        <v>0</v>
      </c>
      <c r="QO153" s="11">
        <v>0</v>
      </c>
      <c r="QP153" s="11">
        <v>16.82520698645785</v>
      </c>
      <c r="QQ153" s="11">
        <v>0</v>
      </c>
      <c r="QR153" s="11">
        <v>0</v>
      </c>
      <c r="QS153" s="11">
        <v>0</v>
      </c>
      <c r="QT153" s="11">
        <v>0</v>
      </c>
      <c r="QU153" s="11">
        <v>0</v>
      </c>
      <c r="QV153" s="11">
        <v>0</v>
      </c>
      <c r="QW153" s="11">
        <v>0</v>
      </c>
      <c r="QX153" s="11">
        <v>0</v>
      </c>
      <c r="QY153" s="11">
        <v>0</v>
      </c>
      <c r="QZ153" s="11">
        <v>0.48070323250115538</v>
      </c>
      <c r="RA153" s="11">
        <v>0</v>
      </c>
      <c r="RB153" s="11">
        <v>0</v>
      </c>
      <c r="RC153" s="11">
        <v>0</v>
      </c>
      <c r="RD153" s="11">
        <v>0</v>
      </c>
      <c r="RE153" s="11">
        <v>0</v>
      </c>
      <c r="RF153" s="11">
        <v>0</v>
      </c>
      <c r="RG153" s="11">
        <v>0</v>
      </c>
      <c r="RH153" s="11">
        <v>0</v>
      </c>
      <c r="RI153" s="11">
        <v>0</v>
      </c>
      <c r="RJ153" s="11">
        <v>7.8842224744608398</v>
      </c>
      <c r="RK153" s="11">
        <v>0</v>
      </c>
      <c r="RL153" s="11">
        <v>0</v>
      </c>
      <c r="RM153" s="11">
        <v>0</v>
      </c>
      <c r="RN153" s="11">
        <v>0</v>
      </c>
      <c r="RO153" s="11">
        <v>0</v>
      </c>
      <c r="RP153" s="11">
        <v>0</v>
      </c>
      <c r="RQ153" s="11">
        <v>363.90465380249714</v>
      </c>
      <c r="RR153" s="11">
        <v>0</v>
      </c>
      <c r="RS153" s="11">
        <v>0</v>
      </c>
      <c r="RT153" s="11">
        <v>9.6550234142901843</v>
      </c>
      <c r="RU153" s="11">
        <v>0</v>
      </c>
      <c r="RV153" s="11">
        <v>0</v>
      </c>
      <c r="RW153" s="11">
        <v>0</v>
      </c>
      <c r="RX153" s="11">
        <v>0</v>
      </c>
      <c r="RY153" s="11">
        <v>0</v>
      </c>
      <c r="RZ153" s="11">
        <v>34.595485509549775</v>
      </c>
      <c r="SA153" s="11">
        <v>0</v>
      </c>
      <c r="SB153" s="11">
        <v>0</v>
      </c>
      <c r="SC153" s="11">
        <v>0</v>
      </c>
      <c r="SD153" s="11">
        <v>10.929346050702419</v>
      </c>
      <c r="SE153" s="11">
        <v>0</v>
      </c>
      <c r="SF153" s="11">
        <v>0</v>
      </c>
      <c r="SG153" s="11">
        <v>0</v>
      </c>
      <c r="SH153" s="11">
        <v>0</v>
      </c>
      <c r="SI153" s="11">
        <v>0</v>
      </c>
      <c r="SJ153" s="11">
        <v>39.161586326792779</v>
      </c>
      <c r="SK153" s="11">
        <v>0</v>
      </c>
      <c r="SL153" s="11">
        <v>0</v>
      </c>
      <c r="SM153" s="11">
        <v>0</v>
      </c>
      <c r="SN153" s="11">
        <v>0</v>
      </c>
      <c r="SO153" s="11">
        <v>0</v>
      </c>
      <c r="SP153" s="11">
        <v>0</v>
      </c>
      <c r="SQ153" s="11">
        <v>0</v>
      </c>
      <c r="SR153" s="11">
        <v>0</v>
      </c>
      <c r="SS153" s="11">
        <v>0</v>
      </c>
      <c r="ST153" s="11">
        <v>0</v>
      </c>
      <c r="SU153" s="11">
        <v>0</v>
      </c>
      <c r="SV153" s="11">
        <v>0</v>
      </c>
      <c r="SW153" s="11">
        <v>0</v>
      </c>
      <c r="SX153" s="11">
        <v>72.449821357032263</v>
      </c>
      <c r="SY153" s="11">
        <v>0</v>
      </c>
      <c r="SZ153" s="11">
        <v>0</v>
      </c>
      <c r="TA153" s="11">
        <v>0</v>
      </c>
      <c r="TB153" s="11">
        <v>0</v>
      </c>
      <c r="TC153" s="11">
        <v>0</v>
      </c>
      <c r="TD153" s="11">
        <v>0</v>
      </c>
      <c r="TE153" s="11">
        <v>0</v>
      </c>
      <c r="TF153" s="11">
        <v>0</v>
      </c>
      <c r="TG153" s="11">
        <v>0</v>
      </c>
      <c r="TH153" s="11">
        <v>0.26258216479005531</v>
      </c>
      <c r="TI153" s="11">
        <v>0</v>
      </c>
      <c r="TJ153" s="11">
        <v>0</v>
      </c>
      <c r="TK153" s="11">
        <v>0</v>
      </c>
      <c r="TL153" s="11">
        <v>0</v>
      </c>
      <c r="TM153" s="11">
        <v>0</v>
      </c>
      <c r="TN153" s="11">
        <v>0</v>
      </c>
      <c r="TO153" s="11">
        <v>0</v>
      </c>
      <c r="TP153" s="11">
        <v>0</v>
      </c>
      <c r="TQ153" s="11">
        <v>0</v>
      </c>
      <c r="TR153" s="11">
        <v>0</v>
      </c>
      <c r="TS153" s="11">
        <v>0</v>
      </c>
      <c r="TT153" s="11">
        <v>0</v>
      </c>
      <c r="TU153" s="11">
        <v>0</v>
      </c>
      <c r="TV153" s="11">
        <v>0</v>
      </c>
      <c r="TW153" s="11">
        <v>0</v>
      </c>
      <c r="TX153" s="11">
        <v>0</v>
      </c>
      <c r="TY153" s="11">
        <v>0</v>
      </c>
      <c r="TZ153" s="11">
        <v>0</v>
      </c>
      <c r="UA153" s="11">
        <v>0</v>
      </c>
      <c r="UB153" s="11">
        <v>0</v>
      </c>
      <c r="UC153" s="11">
        <v>0</v>
      </c>
      <c r="UD153" s="11">
        <v>0</v>
      </c>
      <c r="UE153" s="11">
        <v>0</v>
      </c>
      <c r="UF153" s="11">
        <v>0</v>
      </c>
      <c r="UG153" s="11">
        <v>0</v>
      </c>
      <c r="UH153" s="11">
        <v>0</v>
      </c>
      <c r="UI153" s="11">
        <v>0</v>
      </c>
      <c r="UJ153" s="11">
        <v>0</v>
      </c>
      <c r="UK153" s="11">
        <v>0</v>
      </c>
      <c r="UL153" s="11">
        <v>0</v>
      </c>
      <c r="UM153" s="11">
        <v>0</v>
      </c>
      <c r="UN153" s="11">
        <v>0</v>
      </c>
      <c r="UO153" s="11">
        <v>0</v>
      </c>
      <c r="UP153" s="11">
        <v>0</v>
      </c>
      <c r="UQ153" s="11">
        <v>0</v>
      </c>
      <c r="UR153" s="11">
        <v>0</v>
      </c>
      <c r="US153" s="11">
        <v>0</v>
      </c>
      <c r="UT153" s="11">
        <v>0</v>
      </c>
      <c r="UU153" s="11">
        <v>0</v>
      </c>
      <c r="UV153" s="11">
        <v>0</v>
      </c>
      <c r="UW153" s="11">
        <v>0</v>
      </c>
      <c r="UX153" s="11">
        <v>0</v>
      </c>
      <c r="UY153" s="11">
        <v>0</v>
      </c>
      <c r="UZ153" s="11">
        <v>0</v>
      </c>
      <c r="VA153" s="11">
        <v>0</v>
      </c>
      <c r="VB153" s="11">
        <v>0</v>
      </c>
      <c r="VC153" s="11">
        <v>0</v>
      </c>
      <c r="VD153" s="11">
        <v>0</v>
      </c>
      <c r="VE153" s="11">
        <v>0</v>
      </c>
      <c r="VF153" s="11">
        <v>0</v>
      </c>
      <c r="VG153" s="11">
        <v>0</v>
      </c>
      <c r="VH153" s="11">
        <v>0</v>
      </c>
      <c r="VI153" s="11">
        <v>0</v>
      </c>
      <c r="VJ153" s="11">
        <v>0</v>
      </c>
      <c r="VK153" s="11">
        <v>0</v>
      </c>
      <c r="VL153" s="11">
        <v>0</v>
      </c>
      <c r="VM153" s="11">
        <v>0</v>
      </c>
      <c r="VN153" s="11">
        <v>0</v>
      </c>
      <c r="VO153" s="11">
        <v>0</v>
      </c>
      <c r="VP153" s="11">
        <v>0</v>
      </c>
      <c r="VQ153" s="11">
        <v>0</v>
      </c>
      <c r="VR153" s="11">
        <v>0</v>
      </c>
      <c r="VS153" s="11">
        <v>0</v>
      </c>
      <c r="VT153" s="11">
        <v>0</v>
      </c>
      <c r="VU153" s="11">
        <v>0</v>
      </c>
      <c r="VV153" s="11">
        <v>0</v>
      </c>
      <c r="VW153" s="11">
        <v>0</v>
      </c>
      <c r="VX153" s="11">
        <v>0</v>
      </c>
      <c r="VY153" s="11">
        <v>0</v>
      </c>
      <c r="VZ153" s="11">
        <v>0</v>
      </c>
      <c r="WA153" s="11">
        <v>0</v>
      </c>
      <c r="WB153" s="11">
        <v>0</v>
      </c>
      <c r="WC153" s="11">
        <v>0</v>
      </c>
      <c r="WD153" s="11">
        <v>0</v>
      </c>
      <c r="WE153" s="11">
        <v>0</v>
      </c>
      <c r="WF153" s="11">
        <v>0</v>
      </c>
      <c r="WG153" s="11">
        <v>0</v>
      </c>
      <c r="WH153" s="11">
        <v>0</v>
      </c>
      <c r="WI153" s="11">
        <v>0</v>
      </c>
      <c r="WJ153" s="11">
        <v>0</v>
      </c>
      <c r="WK153" s="11">
        <v>0</v>
      </c>
      <c r="WL153" s="11">
        <v>0</v>
      </c>
      <c r="WM153" s="11">
        <v>0</v>
      </c>
      <c r="WN153" s="11">
        <v>0</v>
      </c>
      <c r="WO153" s="11">
        <v>0</v>
      </c>
      <c r="WP153" s="11">
        <v>0</v>
      </c>
      <c r="WQ153" s="11">
        <v>0</v>
      </c>
      <c r="WR153" s="11">
        <v>0</v>
      </c>
      <c r="WS153" s="11">
        <v>0</v>
      </c>
      <c r="WT153" s="11">
        <v>1.3629770246508468</v>
      </c>
      <c r="WU153" s="11">
        <v>0</v>
      </c>
      <c r="WV153" s="11">
        <v>0</v>
      </c>
      <c r="WW153" s="11">
        <v>0</v>
      </c>
      <c r="WX153" s="11">
        <v>0</v>
      </c>
      <c r="WY153" s="11">
        <v>0</v>
      </c>
      <c r="WZ153" s="11">
        <v>0</v>
      </c>
      <c r="XA153" s="11">
        <v>0</v>
      </c>
      <c r="XB153" s="11">
        <v>0</v>
      </c>
      <c r="XC153" s="11">
        <v>0</v>
      </c>
      <c r="XD153" s="11">
        <v>2.512081977108811</v>
      </c>
      <c r="XE153" s="11">
        <v>0</v>
      </c>
      <c r="XF153" s="11">
        <v>0</v>
      </c>
      <c r="XG153" s="11">
        <v>0</v>
      </c>
      <c r="XH153" s="11">
        <v>0</v>
      </c>
      <c r="XI153" s="11">
        <v>0</v>
      </c>
      <c r="XJ153" s="11">
        <v>0</v>
      </c>
      <c r="XK153" s="11">
        <v>0</v>
      </c>
      <c r="XL153" s="11">
        <v>0</v>
      </c>
      <c r="XM153" s="11">
        <v>0</v>
      </c>
      <c r="XN153" s="11">
        <v>0</v>
      </c>
      <c r="XO153" s="11">
        <v>0</v>
      </c>
      <c r="XP153" s="11">
        <v>0</v>
      </c>
    </row>
    <row r="154" spans="1:640">
      <c r="A154" s="6">
        <v>688</v>
      </c>
      <c r="B154" s="3" t="s">
        <v>271</v>
      </c>
      <c r="C154" s="8">
        <f t="shared" si="25"/>
        <v>1290.4637601259853</v>
      </c>
      <c r="D154" s="8">
        <f t="shared" si="26"/>
        <v>22714.533273482204</v>
      </c>
      <c r="E154" s="60">
        <f t="shared" si="27"/>
        <v>24004.99703360819</v>
      </c>
      <c r="F154" s="9">
        <f t="shared" si="28"/>
        <v>271.25033479409916</v>
      </c>
      <c r="G154" s="9">
        <f t="shared" si="29"/>
        <v>1794.384246552921</v>
      </c>
      <c r="H154" s="9">
        <f t="shared" si="30"/>
        <v>2065.6345813470202</v>
      </c>
      <c r="I154" s="10">
        <f t="shared" si="31"/>
        <v>1561.7140949200846</v>
      </c>
      <c r="J154" s="10">
        <f t="shared" si="32"/>
        <v>24508.917520035124</v>
      </c>
      <c r="K154" s="10">
        <f t="shared" si="33"/>
        <v>26070.631614955211</v>
      </c>
      <c r="L154" s="57">
        <v>610.57103280134481</v>
      </c>
      <c r="M154" s="57">
        <v>357.28041349396977</v>
      </c>
      <c r="N154" s="57">
        <v>322.61231383067064</v>
      </c>
      <c r="O154" s="57">
        <v>0</v>
      </c>
      <c r="P154" s="57">
        <v>0</v>
      </c>
      <c r="Q154" s="57">
        <v>0</v>
      </c>
      <c r="R154" s="57">
        <v>22681.249723542871</v>
      </c>
      <c r="S154" s="57">
        <v>33.28354993933474</v>
      </c>
      <c r="T154" s="57">
        <v>0</v>
      </c>
      <c r="U154" s="58">
        <v>216.51636783628038</v>
      </c>
      <c r="V154" s="58">
        <v>29.870215584532136</v>
      </c>
      <c r="W154" s="58">
        <v>24.863751373286636</v>
      </c>
      <c r="X154" s="58">
        <v>0</v>
      </c>
      <c r="Y154" s="58">
        <v>0</v>
      </c>
      <c r="Z154" s="58">
        <v>0</v>
      </c>
      <c r="AA154" s="58">
        <v>1690.5199234310476</v>
      </c>
      <c r="AB154" s="58">
        <v>0.11592312187359219</v>
      </c>
      <c r="AC154" s="58">
        <v>103.74839999999999</v>
      </c>
      <c r="AD154" s="59">
        <f t="shared" si="24"/>
        <v>827.08740063762525</v>
      </c>
      <c r="AE154" s="59">
        <f t="shared" si="24"/>
        <v>387.15062907850194</v>
      </c>
      <c r="AF154" s="59">
        <f t="shared" si="24"/>
        <v>347.47606520395726</v>
      </c>
      <c r="AG154" s="59">
        <f t="shared" si="23"/>
        <v>0</v>
      </c>
      <c r="AH154" s="59">
        <f t="shared" si="23"/>
        <v>0</v>
      </c>
      <c r="AI154" s="59">
        <f t="shared" si="23"/>
        <v>0</v>
      </c>
      <c r="AJ154" s="59">
        <f t="shared" si="23"/>
        <v>24371.769646973917</v>
      </c>
      <c r="AK154" s="59">
        <f t="shared" si="23"/>
        <v>33.399473061208333</v>
      </c>
      <c r="AL154" s="59">
        <f t="shared" si="23"/>
        <v>103.74839999999999</v>
      </c>
      <c r="AM154" s="11">
        <v>0</v>
      </c>
      <c r="AN154" s="11">
        <v>318.90469002609325</v>
      </c>
      <c r="AO154" s="11">
        <v>309.34650051244643</v>
      </c>
      <c r="AP154" s="11">
        <v>0</v>
      </c>
      <c r="AQ154" s="11">
        <v>0</v>
      </c>
      <c r="AR154" s="11">
        <v>0</v>
      </c>
      <c r="AS154" s="11">
        <v>22645.640037456255</v>
      </c>
      <c r="AT154" s="11">
        <v>0</v>
      </c>
      <c r="AU154" s="11">
        <v>0</v>
      </c>
      <c r="AV154" s="11">
        <v>0</v>
      </c>
      <c r="AW154" s="11">
        <v>0</v>
      </c>
      <c r="AX154" s="11">
        <v>23.115309973906726</v>
      </c>
      <c r="AY154" s="11">
        <v>22.422499487553537</v>
      </c>
      <c r="AZ154" s="11">
        <v>0</v>
      </c>
      <c r="BA154" s="11">
        <v>0</v>
      </c>
      <c r="BB154" s="11">
        <v>0</v>
      </c>
      <c r="BC154" s="11">
        <v>1641.4339625437422</v>
      </c>
      <c r="BD154" s="11">
        <v>0</v>
      </c>
      <c r="BE154" s="11">
        <v>0</v>
      </c>
      <c r="BF154" s="11">
        <v>0</v>
      </c>
      <c r="BG154" s="11">
        <v>0</v>
      </c>
      <c r="BH154" s="11">
        <v>3.2653972581844908</v>
      </c>
      <c r="BI154" s="11">
        <v>0</v>
      </c>
      <c r="BJ154" s="11">
        <v>0</v>
      </c>
      <c r="BK154" s="11">
        <v>0</v>
      </c>
      <c r="BL154" s="11">
        <v>0</v>
      </c>
      <c r="BM154" s="11">
        <v>0</v>
      </c>
      <c r="BN154" s="11">
        <v>0</v>
      </c>
      <c r="BO154" s="11">
        <v>0</v>
      </c>
      <c r="BP154" s="11">
        <v>0</v>
      </c>
      <c r="BQ154" s="11">
        <v>0</v>
      </c>
      <c r="BR154" s="11">
        <v>1.7346027418155088</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0</v>
      </c>
      <c r="CZ154" s="11">
        <v>0</v>
      </c>
      <c r="DA154" s="11">
        <v>0</v>
      </c>
      <c r="DB154" s="11">
        <v>0</v>
      </c>
      <c r="DC154" s="11">
        <v>0</v>
      </c>
      <c r="DD154" s="11">
        <v>0</v>
      </c>
      <c r="DE154" s="11">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0</v>
      </c>
      <c r="EB154" s="11">
        <v>0</v>
      </c>
      <c r="EC154" s="11">
        <v>0</v>
      </c>
      <c r="ED154" s="11">
        <v>0</v>
      </c>
      <c r="EE154" s="11">
        <v>0</v>
      </c>
      <c r="EF154" s="11">
        <v>0</v>
      </c>
      <c r="EG154" s="11">
        <v>0</v>
      </c>
      <c r="EH154" s="11">
        <v>0</v>
      </c>
      <c r="EI154" s="11">
        <v>0</v>
      </c>
      <c r="EJ154" s="11">
        <v>0</v>
      </c>
      <c r="EK154" s="11">
        <v>0</v>
      </c>
      <c r="EL154" s="11">
        <v>0</v>
      </c>
      <c r="EM154" s="11">
        <v>0</v>
      </c>
      <c r="EN154" s="11">
        <v>0</v>
      </c>
      <c r="EO154" s="11">
        <v>0</v>
      </c>
      <c r="EP154" s="11">
        <v>0</v>
      </c>
      <c r="EQ154" s="11">
        <v>0</v>
      </c>
      <c r="ER154" s="11">
        <v>0</v>
      </c>
      <c r="ES154" s="11">
        <v>0</v>
      </c>
      <c r="ET154" s="11">
        <v>0</v>
      </c>
      <c r="EU154" s="11">
        <v>0</v>
      </c>
      <c r="EV154" s="11">
        <v>0</v>
      </c>
      <c r="EW154" s="11">
        <v>0</v>
      </c>
      <c r="EX154" s="11">
        <v>0</v>
      </c>
      <c r="EY154" s="11">
        <v>0</v>
      </c>
      <c r="EZ154" s="11">
        <v>0</v>
      </c>
      <c r="FA154" s="11">
        <v>0</v>
      </c>
      <c r="FB154" s="11">
        <v>0</v>
      </c>
      <c r="FC154" s="11">
        <v>0</v>
      </c>
      <c r="FD154" s="11">
        <v>5</v>
      </c>
      <c r="FE154" s="11">
        <v>0</v>
      </c>
      <c r="FF154" s="11">
        <v>0</v>
      </c>
      <c r="FG154" s="11">
        <v>0</v>
      </c>
      <c r="FH154" s="11">
        <v>0</v>
      </c>
      <c r="FI154" s="11">
        <v>0</v>
      </c>
      <c r="FJ154" s="11">
        <v>0</v>
      </c>
      <c r="FK154" s="11">
        <v>103.74839999999999</v>
      </c>
      <c r="FL154" s="11">
        <v>0</v>
      </c>
      <c r="FM154" s="11">
        <v>0</v>
      </c>
      <c r="FN154" s="11">
        <v>0</v>
      </c>
      <c r="FO154" s="11">
        <v>0</v>
      </c>
      <c r="FP154" s="11">
        <v>0</v>
      </c>
      <c r="FQ154" s="11">
        <v>0</v>
      </c>
      <c r="FR154" s="11">
        <v>0</v>
      </c>
      <c r="FS154" s="11">
        <v>0</v>
      </c>
      <c r="FT154" s="11">
        <v>0</v>
      </c>
      <c r="FU154" s="11">
        <v>0</v>
      </c>
      <c r="FV154" s="11">
        <v>0</v>
      </c>
      <c r="FW154" s="11">
        <v>0</v>
      </c>
      <c r="FX154" s="11">
        <v>0</v>
      </c>
      <c r="FY154" s="11">
        <v>0</v>
      </c>
      <c r="FZ154" s="11">
        <v>0</v>
      </c>
      <c r="GA154" s="11">
        <v>0</v>
      </c>
      <c r="GB154" s="11">
        <v>0</v>
      </c>
      <c r="GC154" s="11">
        <v>0</v>
      </c>
      <c r="GD154" s="11">
        <v>0</v>
      </c>
      <c r="GE154" s="11">
        <v>0</v>
      </c>
      <c r="GF154" s="11">
        <v>0</v>
      </c>
      <c r="GG154" s="11">
        <v>0</v>
      </c>
      <c r="GH154" s="11">
        <v>0</v>
      </c>
      <c r="GI154" s="11">
        <v>0</v>
      </c>
      <c r="GJ154" s="11">
        <v>0</v>
      </c>
      <c r="GK154" s="11">
        <v>0</v>
      </c>
      <c r="GL154" s="11">
        <v>0</v>
      </c>
      <c r="GM154" s="11">
        <v>0</v>
      </c>
      <c r="GN154" s="11">
        <v>0</v>
      </c>
      <c r="GO154" s="11">
        <v>0</v>
      </c>
      <c r="GP154" s="11">
        <v>0</v>
      </c>
      <c r="GQ154" s="11">
        <v>45.368000000000002</v>
      </c>
      <c r="GR154" s="11">
        <v>35</v>
      </c>
      <c r="GS154" s="11">
        <v>0</v>
      </c>
      <c r="GT154" s="11">
        <v>0</v>
      </c>
      <c r="GU154" s="11">
        <v>0</v>
      </c>
      <c r="GV154" s="11">
        <v>0</v>
      </c>
      <c r="GW154" s="11">
        <v>0</v>
      </c>
      <c r="GX154" s="11">
        <v>0</v>
      </c>
      <c r="GY154" s="11">
        <v>0</v>
      </c>
      <c r="GZ154" s="11">
        <v>0</v>
      </c>
      <c r="HA154" s="11">
        <v>0</v>
      </c>
      <c r="HB154" s="11">
        <v>0</v>
      </c>
      <c r="HC154" s="11">
        <v>0</v>
      </c>
      <c r="HD154" s="11">
        <v>0</v>
      </c>
      <c r="HE154" s="11">
        <v>0</v>
      </c>
      <c r="HF154" s="11">
        <v>0</v>
      </c>
      <c r="HG154" s="11">
        <v>0</v>
      </c>
      <c r="HH154" s="11">
        <v>0</v>
      </c>
      <c r="HI154" s="11">
        <v>0</v>
      </c>
      <c r="HJ154" s="11">
        <v>0</v>
      </c>
      <c r="HK154" s="11">
        <v>0</v>
      </c>
      <c r="HL154" s="11">
        <v>0</v>
      </c>
      <c r="HM154" s="11">
        <v>0</v>
      </c>
      <c r="HN154" s="11">
        <v>0</v>
      </c>
      <c r="HO154" s="11">
        <v>0</v>
      </c>
      <c r="HP154" s="11">
        <v>0</v>
      </c>
      <c r="HQ154" s="11">
        <v>0</v>
      </c>
      <c r="HR154" s="11">
        <v>0</v>
      </c>
      <c r="HS154" s="11">
        <v>0</v>
      </c>
      <c r="HT154" s="11">
        <v>0</v>
      </c>
      <c r="HU154" s="11">
        <v>0</v>
      </c>
      <c r="HV154" s="11">
        <v>0</v>
      </c>
      <c r="HW154" s="11">
        <v>0</v>
      </c>
      <c r="HX154" s="11">
        <v>0</v>
      </c>
      <c r="HY154" s="11">
        <v>0</v>
      </c>
      <c r="HZ154" s="11">
        <v>0</v>
      </c>
      <c r="IA154" s="11">
        <v>0</v>
      </c>
      <c r="IB154" s="11">
        <v>0</v>
      </c>
      <c r="IC154" s="11">
        <v>0</v>
      </c>
      <c r="ID154" s="11">
        <v>0</v>
      </c>
      <c r="IE154" s="11">
        <v>0</v>
      </c>
      <c r="IF154" s="11">
        <v>0</v>
      </c>
      <c r="IG154" s="11">
        <v>0</v>
      </c>
      <c r="IH154" s="11">
        <v>0</v>
      </c>
      <c r="II154" s="11">
        <v>0</v>
      </c>
      <c r="IJ154" s="11">
        <v>0</v>
      </c>
      <c r="IK154" s="11">
        <v>0</v>
      </c>
      <c r="IL154" s="11">
        <v>0</v>
      </c>
      <c r="IM154" s="11">
        <v>0</v>
      </c>
      <c r="IN154" s="11">
        <v>0</v>
      </c>
      <c r="IO154" s="11">
        <v>0</v>
      </c>
      <c r="IP154" s="11">
        <v>0</v>
      </c>
      <c r="IQ154" s="11">
        <v>0</v>
      </c>
      <c r="IR154" s="11">
        <v>0</v>
      </c>
      <c r="IS154" s="11">
        <v>0</v>
      </c>
      <c r="IT154" s="11">
        <v>0</v>
      </c>
      <c r="IU154" s="11">
        <v>0</v>
      </c>
      <c r="IV154" s="11">
        <v>0</v>
      </c>
      <c r="IW154" s="11">
        <v>0</v>
      </c>
      <c r="IX154" s="11">
        <v>0</v>
      </c>
      <c r="IY154" s="11">
        <v>0</v>
      </c>
      <c r="IZ154" s="11">
        <v>0</v>
      </c>
      <c r="JA154" s="11">
        <v>0</v>
      </c>
      <c r="JB154" s="11">
        <v>0</v>
      </c>
      <c r="JC154" s="11">
        <v>0</v>
      </c>
      <c r="JD154" s="11">
        <v>0</v>
      </c>
      <c r="JE154" s="11">
        <v>0</v>
      </c>
      <c r="JF154" s="11">
        <v>0</v>
      </c>
      <c r="JG154" s="11">
        <v>0</v>
      </c>
      <c r="JH154" s="11">
        <v>0</v>
      </c>
      <c r="JI154" s="11">
        <v>0</v>
      </c>
      <c r="JJ154" s="11">
        <v>0</v>
      </c>
      <c r="JK154" s="11">
        <v>0</v>
      </c>
      <c r="JL154" s="11">
        <v>0</v>
      </c>
      <c r="JM154" s="11">
        <v>0</v>
      </c>
      <c r="JN154" s="11">
        <v>0</v>
      </c>
      <c r="JO154" s="11">
        <v>0</v>
      </c>
      <c r="JP154" s="11">
        <v>30.041740000000001</v>
      </c>
      <c r="JQ154" s="11">
        <v>0</v>
      </c>
      <c r="JR154" s="11">
        <v>0</v>
      </c>
      <c r="JS154" s="11">
        <v>0</v>
      </c>
      <c r="JT154" s="11">
        <v>0</v>
      </c>
      <c r="JU154" s="11">
        <v>0</v>
      </c>
      <c r="JV154" s="11">
        <v>0</v>
      </c>
      <c r="JW154" s="11">
        <v>0</v>
      </c>
      <c r="JX154" s="11">
        <v>0</v>
      </c>
      <c r="JY154" s="11">
        <v>0</v>
      </c>
      <c r="JZ154" s="11">
        <v>0</v>
      </c>
      <c r="KA154" s="11">
        <v>0</v>
      </c>
      <c r="KB154" s="11">
        <v>0</v>
      </c>
      <c r="KC154" s="11">
        <v>0</v>
      </c>
      <c r="KD154" s="11">
        <v>0</v>
      </c>
      <c r="KE154" s="11">
        <v>0</v>
      </c>
      <c r="KF154" s="11">
        <v>0</v>
      </c>
      <c r="KG154" s="11">
        <v>0</v>
      </c>
      <c r="KH154" s="11">
        <v>0</v>
      </c>
      <c r="KI154" s="11">
        <v>0</v>
      </c>
      <c r="KJ154" s="11">
        <v>0</v>
      </c>
      <c r="KK154" s="11">
        <v>0</v>
      </c>
      <c r="KL154" s="11">
        <v>0</v>
      </c>
      <c r="KM154" s="11">
        <v>0</v>
      </c>
      <c r="KN154" s="11">
        <v>0</v>
      </c>
      <c r="KO154" s="11">
        <v>0</v>
      </c>
      <c r="KP154" s="11">
        <v>0</v>
      </c>
      <c r="KQ154" s="11">
        <v>0</v>
      </c>
      <c r="KR154" s="11">
        <v>0</v>
      </c>
      <c r="KS154" s="11">
        <v>0</v>
      </c>
      <c r="KT154" s="11">
        <v>0</v>
      </c>
      <c r="KU154" s="11">
        <v>0</v>
      </c>
      <c r="KV154" s="11">
        <v>0</v>
      </c>
      <c r="KW154" s="11">
        <v>0</v>
      </c>
      <c r="KX154" s="11">
        <v>0</v>
      </c>
      <c r="KY154" s="11">
        <v>0</v>
      </c>
      <c r="KZ154" s="11">
        <v>0</v>
      </c>
      <c r="LA154" s="11">
        <v>0</v>
      </c>
      <c r="LB154" s="11">
        <v>0</v>
      </c>
      <c r="LC154" s="11">
        <v>0</v>
      </c>
      <c r="LD154" s="11">
        <v>0</v>
      </c>
      <c r="LE154" s="11">
        <v>0</v>
      </c>
      <c r="LF154" s="11">
        <v>0</v>
      </c>
      <c r="LG154" s="11">
        <v>0</v>
      </c>
      <c r="LH154" s="11">
        <v>0</v>
      </c>
      <c r="LI154" s="11">
        <v>0</v>
      </c>
      <c r="LJ154" s="11">
        <v>0</v>
      </c>
      <c r="LK154" s="11">
        <v>0</v>
      </c>
      <c r="LL154" s="11">
        <v>0</v>
      </c>
      <c r="LM154" s="11">
        <v>0</v>
      </c>
      <c r="LN154" s="11">
        <v>0</v>
      </c>
      <c r="LO154" s="11">
        <v>0</v>
      </c>
      <c r="LP154" s="11">
        <v>0</v>
      </c>
      <c r="LQ154" s="11">
        <v>0</v>
      </c>
      <c r="LR154" s="11">
        <v>0</v>
      </c>
      <c r="LS154" s="11">
        <v>0</v>
      </c>
      <c r="LT154" s="11">
        <v>0</v>
      </c>
      <c r="LU154" s="11">
        <v>0</v>
      </c>
      <c r="LV154" s="11">
        <v>0</v>
      </c>
      <c r="LW154" s="11">
        <v>0</v>
      </c>
      <c r="LX154" s="11">
        <v>0</v>
      </c>
      <c r="LY154" s="11">
        <v>0</v>
      </c>
      <c r="LZ154" s="11">
        <v>0</v>
      </c>
      <c r="MA154" s="11">
        <v>0</v>
      </c>
      <c r="MB154" s="11">
        <v>0</v>
      </c>
      <c r="MC154" s="11">
        <v>0</v>
      </c>
      <c r="MD154" s="11">
        <v>0</v>
      </c>
      <c r="ME154" s="11">
        <v>0</v>
      </c>
      <c r="MF154" s="11">
        <v>0</v>
      </c>
      <c r="MG154" s="11">
        <v>0</v>
      </c>
      <c r="MH154" s="11">
        <v>0</v>
      </c>
      <c r="MI154" s="11">
        <v>0</v>
      </c>
      <c r="MJ154" s="11">
        <v>0</v>
      </c>
      <c r="MK154" s="11">
        <v>0</v>
      </c>
      <c r="ML154" s="11">
        <v>0</v>
      </c>
      <c r="MM154" s="11">
        <v>0</v>
      </c>
      <c r="MN154" s="11">
        <v>0</v>
      </c>
      <c r="MO154" s="11">
        <v>0</v>
      </c>
      <c r="MP154" s="11">
        <v>0</v>
      </c>
      <c r="MQ154" s="11">
        <v>0</v>
      </c>
      <c r="MR154" s="11">
        <v>0</v>
      </c>
      <c r="MS154" s="11">
        <v>0</v>
      </c>
      <c r="MT154" s="11">
        <v>0</v>
      </c>
      <c r="MU154" s="11">
        <v>0</v>
      </c>
      <c r="MV154" s="11">
        <v>0</v>
      </c>
      <c r="MW154" s="11">
        <v>0</v>
      </c>
      <c r="MX154" s="11">
        <v>0</v>
      </c>
      <c r="MY154" s="11">
        <v>0</v>
      </c>
      <c r="MZ154" s="11">
        <v>0</v>
      </c>
      <c r="NA154" s="11">
        <v>0</v>
      </c>
      <c r="NB154" s="11">
        <v>0</v>
      </c>
      <c r="NC154" s="11">
        <v>0</v>
      </c>
      <c r="ND154" s="11">
        <v>0</v>
      </c>
      <c r="NE154" s="11">
        <v>0</v>
      </c>
      <c r="NF154" s="11">
        <v>0</v>
      </c>
      <c r="NG154" s="11">
        <v>0</v>
      </c>
      <c r="NH154" s="11">
        <v>0</v>
      </c>
      <c r="NI154" s="11">
        <v>0</v>
      </c>
      <c r="NJ154" s="11">
        <v>0</v>
      </c>
      <c r="NK154" s="11">
        <v>0</v>
      </c>
      <c r="NL154" s="11">
        <v>0</v>
      </c>
      <c r="NM154" s="11">
        <v>0</v>
      </c>
      <c r="NN154" s="11">
        <v>0</v>
      </c>
      <c r="NO154" s="11">
        <v>0</v>
      </c>
      <c r="NP154" s="11">
        <v>0</v>
      </c>
      <c r="NQ154" s="11">
        <v>0</v>
      </c>
      <c r="NR154" s="11">
        <v>0</v>
      </c>
      <c r="NS154" s="11">
        <v>0</v>
      </c>
      <c r="NT154" s="11">
        <v>0</v>
      </c>
      <c r="NU154" s="11">
        <v>0</v>
      </c>
      <c r="NV154" s="11">
        <v>0</v>
      </c>
      <c r="NW154" s="11">
        <v>0</v>
      </c>
      <c r="NX154" s="11">
        <v>0</v>
      </c>
      <c r="NY154" s="11">
        <v>0</v>
      </c>
      <c r="NZ154" s="11">
        <v>0</v>
      </c>
      <c r="OA154" s="11">
        <v>0</v>
      </c>
      <c r="OB154" s="11">
        <v>0</v>
      </c>
      <c r="OC154" s="11">
        <v>0</v>
      </c>
      <c r="OD154" s="11">
        <v>0</v>
      </c>
      <c r="OE154" s="11">
        <v>0</v>
      </c>
      <c r="OF154" s="11">
        <v>0</v>
      </c>
      <c r="OG154" s="11">
        <v>0</v>
      </c>
      <c r="OH154" s="11">
        <v>209.04789633922309</v>
      </c>
      <c r="OI154" s="11">
        <v>0</v>
      </c>
      <c r="OJ154" s="11">
        <v>0</v>
      </c>
      <c r="OK154" s="11">
        <v>0</v>
      </c>
      <c r="OL154" s="11">
        <v>0</v>
      </c>
      <c r="OM154" s="11">
        <v>0</v>
      </c>
      <c r="ON154" s="11">
        <v>0</v>
      </c>
      <c r="OO154" s="11">
        <v>3.9308609535908048E-2</v>
      </c>
      <c r="OP154" s="11">
        <v>0</v>
      </c>
      <c r="OQ154" s="11">
        <v>0</v>
      </c>
      <c r="OR154" s="11">
        <v>129.90206191346934</v>
      </c>
      <c r="OS154" s="11">
        <v>0</v>
      </c>
      <c r="OT154" s="11">
        <v>0</v>
      </c>
      <c r="OU154" s="11">
        <v>0</v>
      </c>
      <c r="OV154" s="11">
        <v>0</v>
      </c>
      <c r="OW154" s="11">
        <v>0</v>
      </c>
      <c r="OX154" s="11">
        <v>0</v>
      </c>
      <c r="OY154" s="11">
        <v>2.4426313390783654E-2</v>
      </c>
      <c r="OZ154" s="11">
        <v>0</v>
      </c>
      <c r="PA154" s="11">
        <v>0</v>
      </c>
      <c r="PB154" s="11">
        <v>97.711429969322992</v>
      </c>
      <c r="PC154" s="11">
        <v>0.11032620969208121</v>
      </c>
      <c r="PD154" s="11">
        <v>13.265813318224227</v>
      </c>
      <c r="PE154" s="11">
        <v>0</v>
      </c>
      <c r="PF154" s="11">
        <v>0</v>
      </c>
      <c r="PG154" s="11">
        <v>0</v>
      </c>
      <c r="PH154" s="11">
        <v>9.9729457290998322</v>
      </c>
      <c r="PI154" s="11">
        <v>0</v>
      </c>
      <c r="PJ154" s="11">
        <v>0</v>
      </c>
      <c r="PK154" s="11">
        <v>0</v>
      </c>
      <c r="PL154" s="11">
        <v>17.981423901283893</v>
      </c>
      <c r="PM154" s="11">
        <v>2.0302868809903597E-2</v>
      </c>
      <c r="PN154" s="11">
        <v>2.4412518857330978</v>
      </c>
      <c r="PO154" s="11">
        <v>0</v>
      </c>
      <c r="PP154" s="11">
        <v>0</v>
      </c>
      <c r="PQ154" s="11">
        <v>0</v>
      </c>
      <c r="PR154" s="11">
        <v>1.8352792990108087</v>
      </c>
      <c r="PS154" s="11">
        <v>0</v>
      </c>
      <c r="PT154" s="11">
        <v>0</v>
      </c>
      <c r="PU154" s="11">
        <v>0</v>
      </c>
      <c r="PV154" s="11">
        <v>88.484645349861864</v>
      </c>
      <c r="PW154" s="11">
        <v>0</v>
      </c>
      <c r="PX154" s="11">
        <v>0</v>
      </c>
      <c r="PY154" s="11">
        <v>0</v>
      </c>
      <c r="PZ154" s="11">
        <v>0</v>
      </c>
      <c r="QA154" s="11">
        <v>0</v>
      </c>
      <c r="QB154" s="11">
        <v>0</v>
      </c>
      <c r="QC154" s="11">
        <v>0</v>
      </c>
      <c r="QD154" s="11">
        <v>0</v>
      </c>
      <c r="QE154" s="11">
        <v>0</v>
      </c>
      <c r="QF154" s="11">
        <v>12.940479428701945</v>
      </c>
      <c r="QG154" s="11">
        <v>0</v>
      </c>
      <c r="QH154" s="11">
        <v>0</v>
      </c>
      <c r="QI154" s="11">
        <v>0</v>
      </c>
      <c r="QJ154" s="11">
        <v>0</v>
      </c>
      <c r="QK154" s="11">
        <v>0</v>
      </c>
      <c r="QL154" s="11">
        <v>0</v>
      </c>
      <c r="QM154" s="11">
        <v>0</v>
      </c>
      <c r="QN154" s="11">
        <v>0</v>
      </c>
      <c r="QO154" s="11">
        <v>0</v>
      </c>
      <c r="QP154" s="11">
        <v>67.300127945540751</v>
      </c>
      <c r="QQ154" s="11">
        <v>0</v>
      </c>
      <c r="QR154" s="11">
        <v>0</v>
      </c>
      <c r="QS154" s="11">
        <v>0</v>
      </c>
      <c r="QT154" s="11">
        <v>0</v>
      </c>
      <c r="QU154" s="11">
        <v>0</v>
      </c>
      <c r="QV154" s="11">
        <v>0</v>
      </c>
      <c r="QW154" s="11">
        <v>3.2025013297988298</v>
      </c>
      <c r="QX154" s="11">
        <v>0</v>
      </c>
      <c r="QY154" s="11">
        <v>0</v>
      </c>
      <c r="QZ154" s="11">
        <v>1.9227929307022209</v>
      </c>
      <c r="RA154" s="11">
        <v>0</v>
      </c>
      <c r="RB154" s="11">
        <v>0</v>
      </c>
      <c r="RC154" s="11">
        <v>0</v>
      </c>
      <c r="RD154" s="11">
        <v>0</v>
      </c>
      <c r="RE154" s="11">
        <v>0</v>
      </c>
      <c r="RF154" s="11">
        <v>0</v>
      </c>
      <c r="RG154" s="11">
        <v>9.1496808482808528E-2</v>
      </c>
      <c r="RH154" s="11">
        <v>0</v>
      </c>
      <c r="RI154" s="11">
        <v>0</v>
      </c>
      <c r="RJ154" s="11">
        <v>36.269012485811572</v>
      </c>
      <c r="RK154" s="11">
        <v>0</v>
      </c>
      <c r="RL154" s="11">
        <v>0</v>
      </c>
      <c r="RM154" s="11">
        <v>0</v>
      </c>
      <c r="RN154" s="11">
        <v>0</v>
      </c>
      <c r="RO154" s="11">
        <v>0</v>
      </c>
      <c r="RP154" s="11">
        <v>0</v>
      </c>
      <c r="RQ154" s="11">
        <v>0</v>
      </c>
      <c r="RR154" s="11">
        <v>0</v>
      </c>
      <c r="RS154" s="11">
        <v>0</v>
      </c>
      <c r="RT154" s="11">
        <v>38.622976614286536</v>
      </c>
      <c r="RU154" s="11">
        <v>0</v>
      </c>
      <c r="RV154" s="11">
        <v>0</v>
      </c>
      <c r="RW154" s="11">
        <v>0</v>
      </c>
      <c r="RX154" s="11">
        <v>0</v>
      </c>
      <c r="RY154" s="11">
        <v>0</v>
      </c>
      <c r="RZ154" s="11">
        <v>0</v>
      </c>
      <c r="SA154" s="11">
        <v>0</v>
      </c>
      <c r="SB154" s="11">
        <v>0</v>
      </c>
      <c r="SC154" s="11">
        <v>0</v>
      </c>
      <c r="SD154" s="11">
        <v>43.720647668336902</v>
      </c>
      <c r="SE154" s="11">
        <v>0</v>
      </c>
      <c r="SF154" s="11">
        <v>0</v>
      </c>
      <c r="SG154" s="11">
        <v>0</v>
      </c>
      <c r="SH154" s="11">
        <v>0</v>
      </c>
      <c r="SI154" s="11">
        <v>0</v>
      </c>
      <c r="SJ154" s="11">
        <v>0</v>
      </c>
      <c r="SK154" s="11">
        <v>0</v>
      </c>
      <c r="SL154" s="11">
        <v>0</v>
      </c>
      <c r="SM154" s="11">
        <v>0</v>
      </c>
      <c r="SN154" s="11">
        <v>0</v>
      </c>
      <c r="SO154" s="11">
        <v>0</v>
      </c>
      <c r="SP154" s="11">
        <v>0</v>
      </c>
      <c r="SQ154" s="11">
        <v>0</v>
      </c>
      <c r="SR154" s="11">
        <v>0</v>
      </c>
      <c r="SS154" s="11">
        <v>0</v>
      </c>
      <c r="ST154" s="11">
        <v>0</v>
      </c>
      <c r="SU154" s="11">
        <v>0</v>
      </c>
      <c r="SV154" s="11">
        <v>0</v>
      </c>
      <c r="SW154" s="11">
        <v>0</v>
      </c>
      <c r="SX154" s="11">
        <v>18.112455339258066</v>
      </c>
      <c r="SY154" s="11">
        <v>0</v>
      </c>
      <c r="SZ154" s="11">
        <v>0</v>
      </c>
      <c r="TA154" s="11">
        <v>0</v>
      </c>
      <c r="TB154" s="11">
        <v>0</v>
      </c>
      <c r="TC154" s="11">
        <v>0</v>
      </c>
      <c r="TD154" s="11">
        <v>0</v>
      </c>
      <c r="TE154" s="11">
        <v>0</v>
      </c>
      <c r="TF154" s="11">
        <v>0</v>
      </c>
      <c r="TG154" s="11">
        <v>0</v>
      </c>
      <c r="TH154" s="11">
        <v>4.2022366245790517</v>
      </c>
      <c r="TI154" s="11">
        <v>0</v>
      </c>
      <c r="TJ154" s="11">
        <v>0</v>
      </c>
      <c r="TK154" s="11">
        <v>0</v>
      </c>
      <c r="TL154" s="11">
        <v>0</v>
      </c>
      <c r="TM154" s="11">
        <v>0</v>
      </c>
      <c r="TN154" s="11">
        <v>0</v>
      </c>
      <c r="TO154" s="11">
        <v>0</v>
      </c>
      <c r="TP154" s="11">
        <v>0</v>
      </c>
      <c r="TQ154" s="11">
        <v>0</v>
      </c>
      <c r="TR154" s="11">
        <v>0</v>
      </c>
      <c r="TS154" s="11">
        <v>0</v>
      </c>
      <c r="TT154" s="11">
        <v>0</v>
      </c>
      <c r="TU154" s="11">
        <v>0</v>
      </c>
      <c r="TV154" s="11">
        <v>0</v>
      </c>
      <c r="TW154" s="11">
        <v>0</v>
      </c>
      <c r="TX154" s="11">
        <v>0</v>
      </c>
      <c r="TY154" s="11">
        <v>0</v>
      </c>
      <c r="TZ154" s="11">
        <v>0</v>
      </c>
      <c r="UA154" s="11">
        <v>0</v>
      </c>
      <c r="UB154" s="11">
        <v>0</v>
      </c>
      <c r="UC154" s="11">
        <v>0</v>
      </c>
      <c r="UD154" s="11">
        <v>0</v>
      </c>
      <c r="UE154" s="11">
        <v>0</v>
      </c>
      <c r="UF154" s="11">
        <v>0</v>
      </c>
      <c r="UG154" s="11">
        <v>0</v>
      </c>
      <c r="UH154" s="11">
        <v>0</v>
      </c>
      <c r="UI154" s="11">
        <v>0</v>
      </c>
      <c r="UJ154" s="11">
        <v>0</v>
      </c>
      <c r="UK154" s="11">
        <v>0</v>
      </c>
      <c r="UL154" s="11">
        <v>0</v>
      </c>
      <c r="UM154" s="11">
        <v>0</v>
      </c>
      <c r="UN154" s="11">
        <v>0</v>
      </c>
      <c r="UO154" s="11">
        <v>0</v>
      </c>
      <c r="UP154" s="11">
        <v>0</v>
      </c>
      <c r="UQ154" s="11">
        <v>0</v>
      </c>
      <c r="UR154" s="11">
        <v>0</v>
      </c>
      <c r="US154" s="11">
        <v>0</v>
      </c>
      <c r="UT154" s="11">
        <v>0</v>
      </c>
      <c r="UU154" s="11">
        <v>0</v>
      </c>
      <c r="UV154" s="11">
        <v>0</v>
      </c>
      <c r="UW154" s="11">
        <v>0</v>
      </c>
      <c r="UX154" s="11">
        <v>0</v>
      </c>
      <c r="UY154" s="11">
        <v>0</v>
      </c>
      <c r="UZ154" s="11">
        <v>0</v>
      </c>
      <c r="VA154" s="11">
        <v>0</v>
      </c>
      <c r="VB154" s="11">
        <v>0</v>
      </c>
      <c r="VC154" s="11">
        <v>0</v>
      </c>
      <c r="VD154" s="11">
        <v>0</v>
      </c>
      <c r="VE154" s="11">
        <v>0</v>
      </c>
      <c r="VF154" s="11">
        <v>0</v>
      </c>
      <c r="VG154" s="11">
        <v>0</v>
      </c>
      <c r="VH154" s="11">
        <v>0</v>
      </c>
      <c r="VI154" s="11">
        <v>0</v>
      </c>
      <c r="VJ154" s="11">
        <v>0</v>
      </c>
      <c r="VK154" s="11">
        <v>0</v>
      </c>
      <c r="VL154" s="11">
        <v>0</v>
      </c>
      <c r="VM154" s="11">
        <v>0</v>
      </c>
      <c r="VN154" s="11">
        <v>0</v>
      </c>
      <c r="VO154" s="11">
        <v>0</v>
      </c>
      <c r="VP154" s="11">
        <v>0</v>
      </c>
      <c r="VQ154" s="11">
        <v>0</v>
      </c>
      <c r="VR154" s="11">
        <v>0</v>
      </c>
      <c r="VS154" s="11">
        <v>0</v>
      </c>
      <c r="VT154" s="11">
        <v>0</v>
      </c>
      <c r="VU154" s="11">
        <v>0</v>
      </c>
      <c r="VV154" s="11">
        <v>0</v>
      </c>
      <c r="VW154" s="11">
        <v>0</v>
      </c>
      <c r="VX154" s="11">
        <v>0</v>
      </c>
      <c r="VY154" s="11">
        <v>0</v>
      </c>
      <c r="VZ154" s="11">
        <v>0</v>
      </c>
      <c r="WA154" s="11">
        <v>0</v>
      </c>
      <c r="WB154" s="11">
        <v>0</v>
      </c>
      <c r="WC154" s="11">
        <v>0</v>
      </c>
      <c r="WD154" s="11">
        <v>0</v>
      </c>
      <c r="WE154" s="11">
        <v>0</v>
      </c>
      <c r="WF154" s="11">
        <v>0</v>
      </c>
      <c r="WG154" s="11">
        <v>0</v>
      </c>
      <c r="WH154" s="11">
        <v>0</v>
      </c>
      <c r="WI154" s="11">
        <v>0</v>
      </c>
      <c r="WJ154" s="11">
        <v>0</v>
      </c>
      <c r="WK154" s="11">
        <v>0</v>
      </c>
      <c r="WL154" s="11">
        <v>0</v>
      </c>
      <c r="WM154" s="11">
        <v>0</v>
      </c>
      <c r="WN154" s="11">
        <v>0</v>
      </c>
      <c r="WO154" s="11">
        <v>0</v>
      </c>
      <c r="WP154" s="11">
        <v>0</v>
      </c>
      <c r="WQ154" s="11">
        <v>0</v>
      </c>
      <c r="WR154" s="11">
        <v>0</v>
      </c>
      <c r="WS154" s="11">
        <v>0</v>
      </c>
      <c r="WT154" s="11">
        <v>5.4522521334608092</v>
      </c>
      <c r="WU154" s="11">
        <v>0</v>
      </c>
      <c r="WV154" s="11">
        <v>0</v>
      </c>
      <c r="WW154" s="11">
        <v>0</v>
      </c>
      <c r="WX154" s="11">
        <v>0</v>
      </c>
      <c r="WY154" s="11">
        <v>0</v>
      </c>
      <c r="WZ154" s="11">
        <v>25.636740357517702</v>
      </c>
      <c r="XA154" s="11">
        <v>0</v>
      </c>
      <c r="XB154" s="11">
        <v>0</v>
      </c>
      <c r="XC154" s="11">
        <v>0</v>
      </c>
      <c r="XD154" s="11">
        <v>10.048961993786056</v>
      </c>
      <c r="XE154" s="11">
        <v>0</v>
      </c>
      <c r="XF154" s="11">
        <v>0</v>
      </c>
      <c r="XG154" s="11">
        <v>0</v>
      </c>
      <c r="XH154" s="11">
        <v>0</v>
      </c>
      <c r="XI154" s="11">
        <v>0</v>
      </c>
      <c r="XJ154" s="11">
        <v>47.250681588294597</v>
      </c>
      <c r="XK154" s="11">
        <v>0</v>
      </c>
      <c r="XL154" s="11">
        <v>0</v>
      </c>
      <c r="XM154" s="11">
        <v>0</v>
      </c>
      <c r="XN154" s="11">
        <v>0</v>
      </c>
      <c r="XO154" s="11">
        <v>0</v>
      </c>
      <c r="XP154" s="11">
        <v>0</v>
      </c>
    </row>
    <row r="155" spans="1:640">
      <c r="A155" s="6">
        <v>690</v>
      </c>
      <c r="B155" s="3" t="s">
        <v>272</v>
      </c>
      <c r="C155" s="8">
        <f t="shared" si="25"/>
        <v>160.81214963619203</v>
      </c>
      <c r="D155" s="8">
        <f t="shared" si="26"/>
        <v>239.35225676440103</v>
      </c>
      <c r="E155" s="60">
        <f t="shared" si="27"/>
        <v>400.16440640059307</v>
      </c>
      <c r="F155" s="9">
        <f t="shared" si="28"/>
        <v>31.038797162088244</v>
      </c>
      <c r="G155" s="9">
        <f t="shared" si="29"/>
        <v>34.273505487714083</v>
      </c>
      <c r="H155" s="9">
        <f t="shared" si="30"/>
        <v>65.312302649802319</v>
      </c>
      <c r="I155" s="10">
        <f t="shared" si="31"/>
        <v>191.85094679828029</v>
      </c>
      <c r="J155" s="10">
        <f t="shared" si="32"/>
        <v>273.62576225211512</v>
      </c>
      <c r="K155" s="10">
        <f t="shared" si="33"/>
        <v>465.47670905039536</v>
      </c>
      <c r="L155" s="57">
        <v>76.224709096692806</v>
      </c>
      <c r="M155" s="57">
        <v>7.8804435494343721E-3</v>
      </c>
      <c r="N155" s="57">
        <v>84.579560095949788</v>
      </c>
      <c r="O155" s="57">
        <v>0</v>
      </c>
      <c r="P155" s="57">
        <v>0</v>
      </c>
      <c r="Q155" s="57">
        <v>0</v>
      </c>
      <c r="R155" s="57">
        <v>228.51569371709894</v>
      </c>
      <c r="S155" s="57">
        <v>10.836563047302104</v>
      </c>
      <c r="T155" s="57">
        <v>0</v>
      </c>
      <c r="U155" s="58">
        <v>15.47252589225924</v>
      </c>
      <c r="V155" s="58">
        <v>1.4502049149931141E-3</v>
      </c>
      <c r="W155" s="58">
        <v>15.56482106491401</v>
      </c>
      <c r="X155" s="58">
        <v>0</v>
      </c>
      <c r="Y155" s="58">
        <v>0</v>
      </c>
      <c r="Z155" s="58">
        <v>0</v>
      </c>
      <c r="AA155" s="58">
        <v>34.252497844696371</v>
      </c>
      <c r="AB155" s="58">
        <v>2.1007643017708695E-2</v>
      </c>
      <c r="AC155" s="58">
        <v>0</v>
      </c>
      <c r="AD155" s="59">
        <f t="shared" si="24"/>
        <v>91.697234988952047</v>
      </c>
      <c r="AE155" s="59">
        <f t="shared" si="24"/>
        <v>9.3306484644274865E-3</v>
      </c>
      <c r="AF155" s="59">
        <f t="shared" si="24"/>
        <v>100.1443811608638</v>
      </c>
      <c r="AG155" s="59">
        <f t="shared" si="23"/>
        <v>0</v>
      </c>
      <c r="AH155" s="59">
        <f t="shared" si="23"/>
        <v>0</v>
      </c>
      <c r="AI155" s="59">
        <f t="shared" si="23"/>
        <v>0</v>
      </c>
      <c r="AJ155" s="59">
        <f t="shared" si="23"/>
        <v>262.76819156179533</v>
      </c>
      <c r="AK155" s="59">
        <f t="shared" si="23"/>
        <v>10.857570690319813</v>
      </c>
      <c r="AL155" s="59">
        <f t="shared" si="23"/>
        <v>0</v>
      </c>
      <c r="AM155" s="11">
        <v>0</v>
      </c>
      <c r="AN155" s="11">
        <v>0</v>
      </c>
      <c r="AO155" s="11">
        <v>0</v>
      </c>
      <c r="AP155" s="11">
        <v>0</v>
      </c>
      <c r="AQ155" s="11">
        <v>0</v>
      </c>
      <c r="AR155" s="11">
        <v>0</v>
      </c>
      <c r="AS155" s="11">
        <v>69.931149499903498</v>
      </c>
      <c r="AT155" s="11">
        <v>0</v>
      </c>
      <c r="AU155" s="11">
        <v>0</v>
      </c>
      <c r="AV155" s="11">
        <v>0</v>
      </c>
      <c r="AW155" s="11">
        <v>0</v>
      </c>
      <c r="AX155" s="11">
        <v>0</v>
      </c>
      <c r="AY155" s="11">
        <v>0</v>
      </c>
      <c r="AZ155" s="11">
        <v>0</v>
      </c>
      <c r="BA155" s="11">
        <v>0</v>
      </c>
      <c r="BB155" s="11">
        <v>0</v>
      </c>
      <c r="BC155" s="11">
        <v>5.0688505000964987</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0</v>
      </c>
      <c r="CZ155" s="11">
        <v>0</v>
      </c>
      <c r="DA155" s="11">
        <v>0</v>
      </c>
      <c r="DB155" s="11">
        <v>0</v>
      </c>
      <c r="DC155" s="11">
        <v>0</v>
      </c>
      <c r="DD155" s="11">
        <v>0</v>
      </c>
      <c r="DE155" s="11">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0</v>
      </c>
      <c r="DY155" s="11">
        <v>0</v>
      </c>
      <c r="DZ155" s="11">
        <v>0</v>
      </c>
      <c r="EA155" s="11">
        <v>0</v>
      </c>
      <c r="EB155" s="11">
        <v>0</v>
      </c>
      <c r="EC155" s="11">
        <v>0</v>
      </c>
      <c r="ED155" s="11">
        <v>0</v>
      </c>
      <c r="EE155" s="11">
        <v>0</v>
      </c>
      <c r="EF155" s="11">
        <v>0</v>
      </c>
      <c r="EG155" s="11">
        <v>0</v>
      </c>
      <c r="EH155" s="11">
        <v>0</v>
      </c>
      <c r="EI155" s="11">
        <v>0</v>
      </c>
      <c r="EJ155" s="11">
        <v>0</v>
      </c>
      <c r="EK155" s="11">
        <v>0</v>
      </c>
      <c r="EL155" s="11">
        <v>0</v>
      </c>
      <c r="EM155" s="11">
        <v>0</v>
      </c>
      <c r="EN155" s="11">
        <v>0</v>
      </c>
      <c r="EO155" s="11">
        <v>0</v>
      </c>
      <c r="EP155" s="11">
        <v>0</v>
      </c>
      <c r="EQ155" s="11">
        <v>0</v>
      </c>
      <c r="ER155" s="11">
        <v>0</v>
      </c>
      <c r="ES155" s="11">
        <v>0</v>
      </c>
      <c r="ET155" s="11">
        <v>0</v>
      </c>
      <c r="EU155" s="11">
        <v>0</v>
      </c>
      <c r="EV155" s="11">
        <v>0</v>
      </c>
      <c r="EW155" s="11">
        <v>0</v>
      </c>
      <c r="EX155" s="11">
        <v>0</v>
      </c>
      <c r="EY155" s="11">
        <v>0</v>
      </c>
      <c r="EZ155" s="11">
        <v>0</v>
      </c>
      <c r="FA155" s="11">
        <v>0</v>
      </c>
      <c r="FB155" s="11">
        <v>0</v>
      </c>
      <c r="FC155" s="11">
        <v>0</v>
      </c>
      <c r="FD155" s="11">
        <v>0</v>
      </c>
      <c r="FE155" s="11">
        <v>0</v>
      </c>
      <c r="FF155" s="11">
        <v>0</v>
      </c>
      <c r="FG155" s="11">
        <v>0</v>
      </c>
      <c r="FH155" s="11">
        <v>0</v>
      </c>
      <c r="FI155" s="11">
        <v>0</v>
      </c>
      <c r="FJ155" s="11">
        <v>0</v>
      </c>
      <c r="FK155" s="11">
        <v>0</v>
      </c>
      <c r="FL155" s="11">
        <v>0</v>
      </c>
      <c r="FM155" s="11">
        <v>0</v>
      </c>
      <c r="FN155" s="11">
        <v>0</v>
      </c>
      <c r="FO155" s="11">
        <v>0</v>
      </c>
      <c r="FP155" s="11">
        <v>0</v>
      </c>
      <c r="FQ155" s="11">
        <v>0</v>
      </c>
      <c r="FR155" s="11">
        <v>0</v>
      </c>
      <c r="FS155" s="11">
        <v>0</v>
      </c>
      <c r="FT155" s="11">
        <v>0</v>
      </c>
      <c r="FU155" s="11">
        <v>0</v>
      </c>
      <c r="FV155" s="11">
        <v>0</v>
      </c>
      <c r="FW155" s="11">
        <v>0</v>
      </c>
      <c r="FX155" s="11">
        <v>0</v>
      </c>
      <c r="FY155" s="11">
        <v>0</v>
      </c>
      <c r="FZ155" s="11">
        <v>0</v>
      </c>
      <c r="GA155" s="11">
        <v>0</v>
      </c>
      <c r="GB155" s="11">
        <v>0</v>
      </c>
      <c r="GC155" s="11">
        <v>0</v>
      </c>
      <c r="GD155" s="11">
        <v>0</v>
      </c>
      <c r="GE155" s="11">
        <v>0</v>
      </c>
      <c r="GF155" s="11">
        <v>0</v>
      </c>
      <c r="GG155" s="11">
        <v>0</v>
      </c>
      <c r="GH155" s="11">
        <v>0</v>
      </c>
      <c r="GI155" s="11">
        <v>0</v>
      </c>
      <c r="GJ155" s="11">
        <v>0</v>
      </c>
      <c r="GK155" s="11">
        <v>0</v>
      </c>
      <c r="GL155" s="11">
        <v>0</v>
      </c>
      <c r="GM155" s="11">
        <v>0</v>
      </c>
      <c r="GN155" s="11">
        <v>0</v>
      </c>
      <c r="GO155" s="11">
        <v>0</v>
      </c>
      <c r="GP155" s="11">
        <v>0</v>
      </c>
      <c r="GQ155" s="11">
        <v>31.88</v>
      </c>
      <c r="GR155" s="11">
        <v>0</v>
      </c>
      <c r="GS155" s="11">
        <v>0</v>
      </c>
      <c r="GT155" s="11">
        <v>0</v>
      </c>
      <c r="GU155" s="11">
        <v>0</v>
      </c>
      <c r="GV155" s="11">
        <v>0</v>
      </c>
      <c r="GW155" s="11">
        <v>0</v>
      </c>
      <c r="GX155" s="11">
        <v>0.75</v>
      </c>
      <c r="GY155" s="11">
        <v>0</v>
      </c>
      <c r="GZ155" s="11">
        <v>0</v>
      </c>
      <c r="HA155" s="11">
        <v>0</v>
      </c>
      <c r="HB155" s="11">
        <v>0</v>
      </c>
      <c r="HC155" s="11">
        <v>0</v>
      </c>
      <c r="HD155" s="11">
        <v>0</v>
      </c>
      <c r="HE155" s="11">
        <v>0</v>
      </c>
      <c r="HF155" s="11">
        <v>0</v>
      </c>
      <c r="HG155" s="11">
        <v>0</v>
      </c>
      <c r="HH155" s="11">
        <v>0</v>
      </c>
      <c r="HI155" s="11">
        <v>0</v>
      </c>
      <c r="HJ155" s="11">
        <v>0</v>
      </c>
      <c r="HK155" s="11">
        <v>0</v>
      </c>
      <c r="HL155" s="11">
        <v>0</v>
      </c>
      <c r="HM155" s="11">
        <v>0</v>
      </c>
      <c r="HN155" s="11">
        <v>0</v>
      </c>
      <c r="HO155" s="11">
        <v>0</v>
      </c>
      <c r="HP155" s="11">
        <v>0</v>
      </c>
      <c r="HQ155" s="11">
        <v>0</v>
      </c>
      <c r="HR155" s="11">
        <v>0</v>
      </c>
      <c r="HS155" s="11">
        <v>0</v>
      </c>
      <c r="HT155" s="11">
        <v>0</v>
      </c>
      <c r="HU155" s="11">
        <v>0</v>
      </c>
      <c r="HV155" s="11">
        <v>0</v>
      </c>
      <c r="HW155" s="11">
        <v>0</v>
      </c>
      <c r="HX155" s="11">
        <v>0</v>
      </c>
      <c r="HY155" s="11">
        <v>0</v>
      </c>
      <c r="HZ155" s="11">
        <v>0</v>
      </c>
      <c r="IA155" s="11">
        <v>0</v>
      </c>
      <c r="IB155" s="11">
        <v>0</v>
      </c>
      <c r="IC155" s="11">
        <v>0</v>
      </c>
      <c r="ID155" s="11">
        <v>0</v>
      </c>
      <c r="IE155" s="11">
        <v>0</v>
      </c>
      <c r="IF155" s="11">
        <v>0</v>
      </c>
      <c r="IG155" s="11">
        <v>0</v>
      </c>
      <c r="IH155" s="11">
        <v>0</v>
      </c>
      <c r="II155" s="11">
        <v>0</v>
      </c>
      <c r="IJ155" s="11">
        <v>0</v>
      </c>
      <c r="IK155" s="11">
        <v>0</v>
      </c>
      <c r="IL155" s="11">
        <v>0</v>
      </c>
      <c r="IM155" s="11">
        <v>0</v>
      </c>
      <c r="IN155" s="11">
        <v>0</v>
      </c>
      <c r="IO155" s="11">
        <v>0</v>
      </c>
      <c r="IP155" s="11">
        <v>0</v>
      </c>
      <c r="IQ155" s="11">
        <v>0</v>
      </c>
      <c r="IR155" s="11">
        <v>0</v>
      </c>
      <c r="IS155" s="11">
        <v>0</v>
      </c>
      <c r="IT155" s="11">
        <v>0</v>
      </c>
      <c r="IU155" s="11">
        <v>0</v>
      </c>
      <c r="IV155" s="11">
        <v>0</v>
      </c>
      <c r="IW155" s="11">
        <v>0</v>
      </c>
      <c r="IX155" s="11">
        <v>0</v>
      </c>
      <c r="IY155" s="11">
        <v>0</v>
      </c>
      <c r="IZ155" s="11">
        <v>0</v>
      </c>
      <c r="JA155" s="11">
        <v>0</v>
      </c>
      <c r="JB155" s="11">
        <v>0</v>
      </c>
      <c r="JC155" s="11">
        <v>0</v>
      </c>
      <c r="JD155" s="11">
        <v>0</v>
      </c>
      <c r="JE155" s="11">
        <v>0</v>
      </c>
      <c r="JF155" s="11">
        <v>9.9999985519780434</v>
      </c>
      <c r="JG155" s="11">
        <v>0</v>
      </c>
      <c r="JH155" s="11">
        <v>0</v>
      </c>
      <c r="JI155" s="11">
        <v>0</v>
      </c>
      <c r="JJ155" s="11">
        <v>0</v>
      </c>
      <c r="JK155" s="11">
        <v>0</v>
      </c>
      <c r="JL155" s="11">
        <v>0</v>
      </c>
      <c r="JM155" s="11">
        <v>0</v>
      </c>
      <c r="JN155" s="11">
        <v>0</v>
      </c>
      <c r="JO155" s="11">
        <v>0</v>
      </c>
      <c r="JP155" s="11">
        <v>0</v>
      </c>
      <c r="JQ155" s="11">
        <v>0</v>
      </c>
      <c r="JR155" s="11">
        <v>0</v>
      </c>
      <c r="JS155" s="11">
        <v>0</v>
      </c>
      <c r="JT155" s="11">
        <v>0</v>
      </c>
      <c r="JU155" s="11">
        <v>0</v>
      </c>
      <c r="JV155" s="11">
        <v>0</v>
      </c>
      <c r="JW155" s="11">
        <v>0</v>
      </c>
      <c r="JX155" s="11">
        <v>0</v>
      </c>
      <c r="JY155" s="11">
        <v>0</v>
      </c>
      <c r="JZ155" s="11">
        <v>0</v>
      </c>
      <c r="KA155" s="11">
        <v>0</v>
      </c>
      <c r="KB155" s="11">
        <v>0</v>
      </c>
      <c r="KC155" s="11">
        <v>0</v>
      </c>
      <c r="KD155" s="11">
        <v>0</v>
      </c>
      <c r="KE155" s="11">
        <v>0</v>
      </c>
      <c r="KF155" s="11">
        <v>0</v>
      </c>
      <c r="KG155" s="11">
        <v>0</v>
      </c>
      <c r="KH155" s="11">
        <v>0</v>
      </c>
      <c r="KI155" s="11">
        <v>0</v>
      </c>
      <c r="KJ155" s="11">
        <v>0</v>
      </c>
      <c r="KK155" s="11">
        <v>0</v>
      </c>
      <c r="KL155" s="11">
        <v>0</v>
      </c>
      <c r="KM155" s="11">
        <v>0</v>
      </c>
      <c r="KN155" s="11">
        <v>0</v>
      </c>
      <c r="KO155" s="11">
        <v>0</v>
      </c>
      <c r="KP155" s="11">
        <v>0</v>
      </c>
      <c r="KQ155" s="11">
        <v>0</v>
      </c>
      <c r="KR155" s="11">
        <v>0</v>
      </c>
      <c r="KS155" s="11">
        <v>0</v>
      </c>
      <c r="KT155" s="11">
        <v>0</v>
      </c>
      <c r="KU155" s="11">
        <v>0</v>
      </c>
      <c r="KV155" s="11">
        <v>0</v>
      </c>
      <c r="KW155" s="11">
        <v>0</v>
      </c>
      <c r="KX155" s="11">
        <v>0</v>
      </c>
      <c r="KY155" s="11">
        <v>0</v>
      </c>
      <c r="KZ155" s="11">
        <v>0</v>
      </c>
      <c r="LA155" s="11">
        <v>0</v>
      </c>
      <c r="LB155" s="11">
        <v>0</v>
      </c>
      <c r="LC155" s="11">
        <v>0</v>
      </c>
      <c r="LD155" s="11">
        <v>0</v>
      </c>
      <c r="LE155" s="11">
        <v>0</v>
      </c>
      <c r="LF155" s="11">
        <v>0</v>
      </c>
      <c r="LG155" s="11">
        <v>0</v>
      </c>
      <c r="LH155" s="11">
        <v>0</v>
      </c>
      <c r="LI155" s="11">
        <v>0</v>
      </c>
      <c r="LJ155" s="11">
        <v>0</v>
      </c>
      <c r="LK155" s="11">
        <v>0</v>
      </c>
      <c r="LL155" s="11">
        <v>0</v>
      </c>
      <c r="LM155" s="11">
        <v>0</v>
      </c>
      <c r="LN155" s="11">
        <v>0</v>
      </c>
      <c r="LO155" s="11">
        <v>0</v>
      </c>
      <c r="LP155" s="11">
        <v>0</v>
      </c>
      <c r="LQ155" s="11">
        <v>0</v>
      </c>
      <c r="LR155" s="11">
        <v>0</v>
      </c>
      <c r="LS155" s="11">
        <v>0</v>
      </c>
      <c r="LT155" s="11">
        <v>0</v>
      </c>
      <c r="LU155" s="11">
        <v>0</v>
      </c>
      <c r="LV155" s="11">
        <v>0</v>
      </c>
      <c r="LW155" s="11">
        <v>0</v>
      </c>
      <c r="LX155" s="11">
        <v>0</v>
      </c>
      <c r="LY155" s="11">
        <v>0</v>
      </c>
      <c r="LZ155" s="11">
        <v>0</v>
      </c>
      <c r="MA155" s="11">
        <v>0</v>
      </c>
      <c r="MB155" s="11">
        <v>0</v>
      </c>
      <c r="MC155" s="11">
        <v>0</v>
      </c>
      <c r="MD155" s="11">
        <v>0</v>
      </c>
      <c r="ME155" s="11">
        <v>0</v>
      </c>
      <c r="MF155" s="11">
        <v>0</v>
      </c>
      <c r="MG155" s="11">
        <v>0</v>
      </c>
      <c r="MH155" s="11">
        <v>0</v>
      </c>
      <c r="MI155" s="11">
        <v>0</v>
      </c>
      <c r="MJ155" s="11">
        <v>0</v>
      </c>
      <c r="MK155" s="11">
        <v>0</v>
      </c>
      <c r="ML155" s="11">
        <v>0</v>
      </c>
      <c r="MM155" s="11">
        <v>0</v>
      </c>
      <c r="MN155" s="11">
        <v>0</v>
      </c>
      <c r="MO155" s="11">
        <v>0</v>
      </c>
      <c r="MP155" s="11">
        <v>0</v>
      </c>
      <c r="MQ155" s="11">
        <v>0</v>
      </c>
      <c r="MR155" s="11">
        <v>0</v>
      </c>
      <c r="MS155" s="11">
        <v>0</v>
      </c>
      <c r="MT155" s="11">
        <v>0</v>
      </c>
      <c r="MU155" s="11">
        <v>0</v>
      </c>
      <c r="MV155" s="11">
        <v>0</v>
      </c>
      <c r="MW155" s="11">
        <v>0</v>
      </c>
      <c r="MX155" s="11">
        <v>0</v>
      </c>
      <c r="MY155" s="11">
        <v>0</v>
      </c>
      <c r="MZ155" s="11">
        <v>0</v>
      </c>
      <c r="NA155" s="11">
        <v>0</v>
      </c>
      <c r="NB155" s="11">
        <v>0</v>
      </c>
      <c r="NC155" s="11">
        <v>0</v>
      </c>
      <c r="ND155" s="11">
        <v>0</v>
      </c>
      <c r="NE155" s="11">
        <v>0</v>
      </c>
      <c r="NF155" s="11">
        <v>0</v>
      </c>
      <c r="NG155" s="11">
        <v>0</v>
      </c>
      <c r="NH155" s="11">
        <v>0</v>
      </c>
      <c r="NI155" s="11">
        <v>0</v>
      </c>
      <c r="NJ155" s="11">
        <v>0</v>
      </c>
      <c r="NK155" s="11">
        <v>0</v>
      </c>
      <c r="NL155" s="11">
        <v>0</v>
      </c>
      <c r="NM155" s="11">
        <v>0</v>
      </c>
      <c r="NN155" s="11">
        <v>0</v>
      </c>
      <c r="NO155" s="11">
        <v>0</v>
      </c>
      <c r="NP155" s="11">
        <v>0</v>
      </c>
      <c r="NQ155" s="11">
        <v>0</v>
      </c>
      <c r="NR155" s="11">
        <v>0</v>
      </c>
      <c r="NS155" s="11">
        <v>0</v>
      </c>
      <c r="NT155" s="11">
        <v>0</v>
      </c>
      <c r="NU155" s="11">
        <v>0</v>
      </c>
      <c r="NV155" s="11">
        <v>0</v>
      </c>
      <c r="NW155" s="11">
        <v>0</v>
      </c>
      <c r="NX155" s="11">
        <v>0</v>
      </c>
      <c r="NY155" s="11">
        <v>0</v>
      </c>
      <c r="NZ155" s="11">
        <v>0</v>
      </c>
      <c r="OA155" s="11">
        <v>0</v>
      </c>
      <c r="OB155" s="11">
        <v>0</v>
      </c>
      <c r="OC155" s="11">
        <v>0</v>
      </c>
      <c r="OD155" s="11">
        <v>0</v>
      </c>
      <c r="OE155" s="11">
        <v>0</v>
      </c>
      <c r="OF155" s="11">
        <v>0</v>
      </c>
      <c r="OG155" s="11">
        <v>0</v>
      </c>
      <c r="OH155" s="11">
        <v>14.931959014055826</v>
      </c>
      <c r="OI155" s="11">
        <v>0</v>
      </c>
      <c r="OJ155" s="11">
        <v>0</v>
      </c>
      <c r="OK155" s="11">
        <v>0</v>
      </c>
      <c r="OL155" s="11">
        <v>0</v>
      </c>
      <c r="OM155" s="11">
        <v>0</v>
      </c>
      <c r="ON155" s="11">
        <v>0</v>
      </c>
      <c r="OO155" s="11">
        <v>3.1264472361414726E-2</v>
      </c>
      <c r="OP155" s="11">
        <v>0</v>
      </c>
      <c r="OQ155" s="11">
        <v>0</v>
      </c>
      <c r="OR155" s="11">
        <v>9.2786978405452007</v>
      </c>
      <c r="OS155" s="11">
        <v>0</v>
      </c>
      <c r="OT155" s="11">
        <v>0</v>
      </c>
      <c r="OU155" s="11">
        <v>0</v>
      </c>
      <c r="OV155" s="11">
        <v>0</v>
      </c>
      <c r="OW155" s="11">
        <v>0</v>
      </c>
      <c r="OX155" s="11">
        <v>0</v>
      </c>
      <c r="OY155" s="11">
        <v>1.9427698128060198E-2</v>
      </c>
      <c r="OZ155" s="11">
        <v>0</v>
      </c>
      <c r="PA155" s="11">
        <v>0</v>
      </c>
      <c r="PB155" s="11">
        <v>6.9793898425674978</v>
      </c>
      <c r="PC155" s="11">
        <v>7.8804435494343721E-3</v>
      </c>
      <c r="PD155" s="11">
        <v>84.579560095949788</v>
      </c>
      <c r="PE155" s="11">
        <v>0</v>
      </c>
      <c r="PF155" s="11">
        <v>0</v>
      </c>
      <c r="PG155" s="11">
        <v>0</v>
      </c>
      <c r="PH155" s="11">
        <v>158.58454421719543</v>
      </c>
      <c r="PI155" s="11">
        <v>0</v>
      </c>
      <c r="PJ155" s="11">
        <v>0</v>
      </c>
      <c r="PK155" s="11">
        <v>0</v>
      </c>
      <c r="PL155" s="11">
        <v>1.2843877872928724</v>
      </c>
      <c r="PM155" s="11">
        <v>1.4502049149931141E-3</v>
      </c>
      <c r="PN155" s="11">
        <v>15.56482106491401</v>
      </c>
      <c r="PO155" s="11">
        <v>0</v>
      </c>
      <c r="PP155" s="11">
        <v>0</v>
      </c>
      <c r="PQ155" s="11">
        <v>0</v>
      </c>
      <c r="PR155" s="11">
        <v>29.183647344599873</v>
      </c>
      <c r="PS155" s="11">
        <v>0</v>
      </c>
      <c r="PT155" s="11">
        <v>0</v>
      </c>
      <c r="PU155" s="11">
        <v>0</v>
      </c>
      <c r="PV155" s="11">
        <v>6.3199909798640475</v>
      </c>
      <c r="PW155" s="11">
        <v>0</v>
      </c>
      <c r="PX155" s="11">
        <v>0</v>
      </c>
      <c r="PY155" s="11">
        <v>0</v>
      </c>
      <c r="PZ155" s="11">
        <v>0</v>
      </c>
      <c r="QA155" s="11">
        <v>0</v>
      </c>
      <c r="QB155" s="11">
        <v>0</v>
      </c>
      <c r="QC155" s="11">
        <v>0</v>
      </c>
      <c r="QD155" s="11">
        <v>0</v>
      </c>
      <c r="QE155" s="11">
        <v>0</v>
      </c>
      <c r="QF155" s="11">
        <v>0.92427011422315908</v>
      </c>
      <c r="QG155" s="11">
        <v>0</v>
      </c>
      <c r="QH155" s="11">
        <v>0</v>
      </c>
      <c r="QI155" s="11">
        <v>0</v>
      </c>
      <c r="QJ155" s="11">
        <v>0</v>
      </c>
      <c r="QK155" s="11">
        <v>0</v>
      </c>
      <c r="QL155" s="11">
        <v>0</v>
      </c>
      <c r="QM155" s="11">
        <v>0</v>
      </c>
      <c r="QN155" s="11">
        <v>0</v>
      </c>
      <c r="QO155" s="11">
        <v>0</v>
      </c>
      <c r="QP155" s="11">
        <v>5.5538023061473041</v>
      </c>
      <c r="QQ155" s="11">
        <v>0</v>
      </c>
      <c r="QR155" s="11">
        <v>0</v>
      </c>
      <c r="QS155" s="11">
        <v>0</v>
      </c>
      <c r="QT155" s="11">
        <v>0</v>
      </c>
      <c r="QU155" s="11">
        <v>0</v>
      </c>
      <c r="QV155" s="11">
        <v>0</v>
      </c>
      <c r="QW155" s="11">
        <v>5.530002296264646E-2</v>
      </c>
      <c r="QX155" s="11">
        <v>0</v>
      </c>
      <c r="QY155" s="11">
        <v>0</v>
      </c>
      <c r="QZ155" s="11">
        <v>0.15867446524647055</v>
      </c>
      <c r="RA155" s="11">
        <v>0</v>
      </c>
      <c r="RB155" s="11">
        <v>0</v>
      </c>
      <c r="RC155" s="11">
        <v>0</v>
      </c>
      <c r="RD155" s="11">
        <v>0</v>
      </c>
      <c r="RE155" s="11">
        <v>0</v>
      </c>
      <c r="RF155" s="11">
        <v>0</v>
      </c>
      <c r="RG155" s="11">
        <v>1.5799448896484968E-3</v>
      </c>
      <c r="RH155" s="11">
        <v>0</v>
      </c>
      <c r="RI155" s="11">
        <v>0</v>
      </c>
      <c r="RJ155" s="11">
        <v>2.3654937570942112</v>
      </c>
      <c r="RK155" s="11">
        <v>0</v>
      </c>
      <c r="RL155" s="11">
        <v>0</v>
      </c>
      <c r="RM155" s="11">
        <v>0</v>
      </c>
      <c r="RN155" s="11">
        <v>0</v>
      </c>
      <c r="RO155" s="11">
        <v>0</v>
      </c>
      <c r="RP155" s="11">
        <v>0</v>
      </c>
      <c r="RQ155" s="11">
        <v>0</v>
      </c>
      <c r="RR155" s="11">
        <v>0</v>
      </c>
      <c r="RS155" s="11">
        <v>0</v>
      </c>
      <c r="RT155" s="11">
        <v>2.7589899693865947</v>
      </c>
      <c r="RU155" s="11">
        <v>0</v>
      </c>
      <c r="RV155" s="11">
        <v>0</v>
      </c>
      <c r="RW155" s="11">
        <v>0</v>
      </c>
      <c r="RX155" s="11">
        <v>0</v>
      </c>
      <c r="RY155" s="11">
        <v>0</v>
      </c>
      <c r="RZ155" s="11">
        <v>0</v>
      </c>
      <c r="SA155" s="11">
        <v>0</v>
      </c>
      <c r="SB155" s="11">
        <v>0</v>
      </c>
      <c r="SC155" s="11">
        <v>0</v>
      </c>
      <c r="SD155" s="11">
        <v>3.1231365095617245</v>
      </c>
      <c r="SE155" s="11">
        <v>0</v>
      </c>
      <c r="SF155" s="11">
        <v>0</v>
      </c>
      <c r="SG155" s="11">
        <v>0</v>
      </c>
      <c r="SH155" s="11">
        <v>0</v>
      </c>
      <c r="SI155" s="11">
        <v>0</v>
      </c>
      <c r="SJ155" s="11">
        <v>0</v>
      </c>
      <c r="SK155" s="11">
        <v>0</v>
      </c>
      <c r="SL155" s="11">
        <v>0</v>
      </c>
      <c r="SM155" s="11">
        <v>0</v>
      </c>
      <c r="SN155" s="11">
        <v>0</v>
      </c>
      <c r="SO155" s="11">
        <v>0</v>
      </c>
      <c r="SP155" s="11">
        <v>0</v>
      </c>
      <c r="SQ155" s="11">
        <v>0</v>
      </c>
      <c r="SR155" s="11">
        <v>0</v>
      </c>
      <c r="SS155" s="11">
        <v>0</v>
      </c>
      <c r="ST155" s="11">
        <v>0</v>
      </c>
      <c r="SU155" s="11">
        <v>0</v>
      </c>
      <c r="SV155" s="11">
        <v>0</v>
      </c>
      <c r="SW155" s="11">
        <v>0</v>
      </c>
      <c r="SX155" s="11">
        <v>4.5281138348145165</v>
      </c>
      <c r="SY155" s="11">
        <v>0</v>
      </c>
      <c r="SZ155" s="11">
        <v>0</v>
      </c>
      <c r="TA155" s="11">
        <v>0</v>
      </c>
      <c r="TB155" s="11">
        <v>0</v>
      </c>
      <c r="TC155" s="11">
        <v>0</v>
      </c>
      <c r="TD155" s="11">
        <v>0</v>
      </c>
      <c r="TE155" s="11">
        <v>0</v>
      </c>
      <c r="TF155" s="11">
        <v>0</v>
      </c>
      <c r="TG155" s="11">
        <v>0</v>
      </c>
      <c r="TH155" s="11">
        <v>0.52534872716774406</v>
      </c>
      <c r="TI155" s="11">
        <v>0</v>
      </c>
      <c r="TJ155" s="11">
        <v>0</v>
      </c>
      <c r="TK155" s="11">
        <v>0</v>
      </c>
      <c r="TL155" s="11">
        <v>0</v>
      </c>
      <c r="TM155" s="11">
        <v>0</v>
      </c>
      <c r="TN155" s="11">
        <v>0</v>
      </c>
      <c r="TO155" s="11">
        <v>0</v>
      </c>
      <c r="TP155" s="11">
        <v>0</v>
      </c>
      <c r="TQ155" s="11">
        <v>0</v>
      </c>
      <c r="TR155" s="11">
        <v>0</v>
      </c>
      <c r="TS155" s="11">
        <v>0</v>
      </c>
      <c r="TT155" s="11">
        <v>0</v>
      </c>
      <c r="TU155" s="11">
        <v>0</v>
      </c>
      <c r="TV155" s="11">
        <v>0</v>
      </c>
      <c r="TW155" s="11">
        <v>0</v>
      </c>
      <c r="TX155" s="11">
        <v>0</v>
      </c>
      <c r="TY155" s="11">
        <v>0</v>
      </c>
      <c r="TZ155" s="11">
        <v>0</v>
      </c>
      <c r="UA155" s="11">
        <v>0</v>
      </c>
      <c r="UB155" s="11">
        <v>0</v>
      </c>
      <c r="UC155" s="11">
        <v>0</v>
      </c>
      <c r="UD155" s="11">
        <v>0</v>
      </c>
      <c r="UE155" s="11">
        <v>0</v>
      </c>
      <c r="UF155" s="11">
        <v>0</v>
      </c>
      <c r="UG155" s="11">
        <v>0</v>
      </c>
      <c r="UH155" s="11">
        <v>0</v>
      </c>
      <c r="UI155" s="11">
        <v>0</v>
      </c>
      <c r="UJ155" s="11">
        <v>0</v>
      </c>
      <c r="UK155" s="11">
        <v>0</v>
      </c>
      <c r="UL155" s="11">
        <v>0</v>
      </c>
      <c r="UM155" s="11">
        <v>0</v>
      </c>
      <c r="UN155" s="11">
        <v>0</v>
      </c>
      <c r="UO155" s="11">
        <v>0</v>
      </c>
      <c r="UP155" s="11">
        <v>0</v>
      </c>
      <c r="UQ155" s="11">
        <v>0</v>
      </c>
      <c r="UR155" s="11">
        <v>0</v>
      </c>
      <c r="US155" s="11">
        <v>0</v>
      </c>
      <c r="UT155" s="11">
        <v>0</v>
      </c>
      <c r="UU155" s="11">
        <v>0</v>
      </c>
      <c r="UV155" s="11">
        <v>0</v>
      </c>
      <c r="UW155" s="11">
        <v>0</v>
      </c>
      <c r="UX155" s="11">
        <v>0</v>
      </c>
      <c r="UY155" s="11">
        <v>0</v>
      </c>
      <c r="UZ155" s="11">
        <v>0</v>
      </c>
      <c r="VA155" s="11">
        <v>0</v>
      </c>
      <c r="VB155" s="11">
        <v>0</v>
      </c>
      <c r="VC155" s="11">
        <v>0</v>
      </c>
      <c r="VD155" s="11">
        <v>0</v>
      </c>
      <c r="VE155" s="11">
        <v>0</v>
      </c>
      <c r="VF155" s="11">
        <v>0</v>
      </c>
      <c r="VG155" s="11">
        <v>0</v>
      </c>
      <c r="VH155" s="11">
        <v>0</v>
      </c>
      <c r="VI155" s="11">
        <v>0</v>
      </c>
      <c r="VJ155" s="11">
        <v>0</v>
      </c>
      <c r="VK155" s="11">
        <v>0</v>
      </c>
      <c r="VL155" s="11">
        <v>0</v>
      </c>
      <c r="VM155" s="11">
        <v>0</v>
      </c>
      <c r="VN155" s="11">
        <v>0</v>
      </c>
      <c r="VO155" s="11">
        <v>0</v>
      </c>
      <c r="VP155" s="11">
        <v>0</v>
      </c>
      <c r="VQ155" s="11">
        <v>0</v>
      </c>
      <c r="VR155" s="11">
        <v>0</v>
      </c>
      <c r="VS155" s="11">
        <v>0</v>
      </c>
      <c r="VT155" s="11">
        <v>0</v>
      </c>
      <c r="VU155" s="11">
        <v>0</v>
      </c>
      <c r="VV155" s="11">
        <v>0</v>
      </c>
      <c r="VW155" s="11">
        <v>0</v>
      </c>
      <c r="VX155" s="11">
        <v>0</v>
      </c>
      <c r="VY155" s="11">
        <v>0</v>
      </c>
      <c r="VZ155" s="11">
        <v>0</v>
      </c>
      <c r="WA155" s="11">
        <v>0</v>
      </c>
      <c r="WB155" s="11">
        <v>0</v>
      </c>
      <c r="WC155" s="11">
        <v>0</v>
      </c>
      <c r="WD155" s="11">
        <v>0</v>
      </c>
      <c r="WE155" s="11">
        <v>0</v>
      </c>
      <c r="WF155" s="11">
        <v>0</v>
      </c>
      <c r="WG155" s="11">
        <v>0</v>
      </c>
      <c r="WH155" s="11">
        <v>0</v>
      </c>
      <c r="WI155" s="11">
        <v>0</v>
      </c>
      <c r="WJ155" s="11">
        <v>0</v>
      </c>
      <c r="WK155" s="11">
        <v>0</v>
      </c>
      <c r="WL155" s="11">
        <v>0</v>
      </c>
      <c r="WM155" s="11">
        <v>0</v>
      </c>
      <c r="WN155" s="11">
        <v>0</v>
      </c>
      <c r="WO155" s="11">
        <v>0</v>
      </c>
      <c r="WP155" s="11">
        <v>0</v>
      </c>
      <c r="WQ155" s="11">
        <v>0</v>
      </c>
      <c r="WR155" s="11">
        <v>0</v>
      </c>
      <c r="WS155" s="11">
        <v>0</v>
      </c>
      <c r="WT155" s="11">
        <v>0.38162066559508373</v>
      </c>
      <c r="WU155" s="11">
        <v>0</v>
      </c>
      <c r="WV155" s="11">
        <v>0</v>
      </c>
      <c r="WW155" s="11">
        <v>0</v>
      </c>
      <c r="WX155" s="11">
        <v>0</v>
      </c>
      <c r="WY155" s="11">
        <v>0</v>
      </c>
      <c r="WZ155" s="11">
        <v>0</v>
      </c>
      <c r="XA155" s="11">
        <v>0</v>
      </c>
      <c r="XB155" s="11">
        <v>0</v>
      </c>
      <c r="XC155" s="11">
        <v>0</v>
      </c>
      <c r="XD155" s="11">
        <v>0.70335917538981152</v>
      </c>
      <c r="XE155" s="11">
        <v>0</v>
      </c>
      <c r="XF155" s="11">
        <v>0</v>
      </c>
      <c r="XG155" s="11">
        <v>0</v>
      </c>
      <c r="XH155" s="11">
        <v>0</v>
      </c>
      <c r="XI155" s="11">
        <v>0</v>
      </c>
      <c r="XJ155" s="11">
        <v>0</v>
      </c>
      <c r="XK155" s="11">
        <v>0</v>
      </c>
      <c r="XL155" s="11">
        <v>0</v>
      </c>
      <c r="XM155" s="11">
        <v>0</v>
      </c>
      <c r="XN155" s="11">
        <v>0</v>
      </c>
      <c r="XO155" s="11">
        <v>0</v>
      </c>
      <c r="XP155" s="11">
        <v>0</v>
      </c>
    </row>
    <row r="156" spans="1:640">
      <c r="A156" s="6">
        <v>694</v>
      </c>
      <c r="B156" s="3" t="s">
        <v>273</v>
      </c>
      <c r="C156" s="8">
        <f t="shared" si="25"/>
        <v>398.09721768547138</v>
      </c>
      <c r="D156" s="8">
        <f t="shared" si="26"/>
        <v>2275.2544052832495</v>
      </c>
      <c r="E156" s="60">
        <f t="shared" si="27"/>
        <v>2673.3516229687211</v>
      </c>
      <c r="F156" s="9">
        <f t="shared" si="28"/>
        <v>206.50904355724205</v>
      </c>
      <c r="G156" s="9">
        <f t="shared" si="29"/>
        <v>3219.2681224515959</v>
      </c>
      <c r="H156" s="9">
        <f t="shared" si="30"/>
        <v>3425.7771660088379</v>
      </c>
      <c r="I156" s="10">
        <f t="shared" si="31"/>
        <v>604.60626124271346</v>
      </c>
      <c r="J156" s="10">
        <f t="shared" si="32"/>
        <v>5494.5225277348454</v>
      </c>
      <c r="K156" s="10">
        <f t="shared" si="33"/>
        <v>6099.1287889775595</v>
      </c>
      <c r="L156" s="57">
        <v>52.876359891158167</v>
      </c>
      <c r="M156" s="57">
        <v>160.00394022177471</v>
      </c>
      <c r="N156" s="57">
        <v>185.21691757253851</v>
      </c>
      <c r="O156" s="57">
        <v>0</v>
      </c>
      <c r="P156" s="57">
        <v>0</v>
      </c>
      <c r="Q156" s="57">
        <v>0</v>
      </c>
      <c r="R156" s="57">
        <v>1882.6930392311237</v>
      </c>
      <c r="S156" s="57">
        <v>364.41156532079219</v>
      </c>
      <c r="T156" s="57">
        <v>28.149800731333549</v>
      </c>
      <c r="U156" s="58">
        <v>7.7252360273230538</v>
      </c>
      <c r="V156" s="58">
        <v>7.2510245749655706E-4</v>
      </c>
      <c r="W156" s="58">
        <v>198.78308242746149</v>
      </c>
      <c r="X156" s="58">
        <v>0</v>
      </c>
      <c r="Y156" s="58">
        <v>0</v>
      </c>
      <c r="Z156" s="58">
        <v>0</v>
      </c>
      <c r="AA156" s="58">
        <v>1971.9510786238573</v>
      </c>
      <c r="AB156" s="58">
        <v>389.86684455907238</v>
      </c>
      <c r="AC156" s="58">
        <v>857.45019926866644</v>
      </c>
      <c r="AD156" s="59">
        <f t="shared" si="24"/>
        <v>60.601595918481223</v>
      </c>
      <c r="AE156" s="59">
        <f t="shared" si="24"/>
        <v>160.00466532423221</v>
      </c>
      <c r="AF156" s="59">
        <f t="shared" si="24"/>
        <v>384</v>
      </c>
      <c r="AG156" s="59">
        <f t="shared" si="23"/>
        <v>0</v>
      </c>
      <c r="AH156" s="59">
        <f t="shared" si="23"/>
        <v>0</v>
      </c>
      <c r="AI156" s="59">
        <f t="shared" si="23"/>
        <v>0</v>
      </c>
      <c r="AJ156" s="59">
        <f t="shared" si="23"/>
        <v>3854.6441178549812</v>
      </c>
      <c r="AK156" s="59">
        <f t="shared" si="23"/>
        <v>754.27840987986451</v>
      </c>
      <c r="AL156" s="59">
        <f t="shared" si="23"/>
        <v>885.6</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185.21691757253851</v>
      </c>
      <c r="CD156" s="11">
        <v>0</v>
      </c>
      <c r="CE156" s="11">
        <v>0</v>
      </c>
      <c r="CF156" s="11">
        <v>0</v>
      </c>
      <c r="CG156" s="11">
        <v>1532.2399857924825</v>
      </c>
      <c r="CH156" s="11">
        <v>0</v>
      </c>
      <c r="CI156" s="11">
        <v>0</v>
      </c>
      <c r="CJ156" s="11">
        <v>0</v>
      </c>
      <c r="CK156" s="11">
        <v>0</v>
      </c>
      <c r="CL156" s="11">
        <v>0</v>
      </c>
      <c r="CM156" s="11">
        <v>198.78308242746149</v>
      </c>
      <c r="CN156" s="11">
        <v>0</v>
      </c>
      <c r="CO156" s="11">
        <v>0</v>
      </c>
      <c r="CP156" s="11">
        <v>0</v>
      </c>
      <c r="CQ156" s="11">
        <v>1644.4685042075178</v>
      </c>
      <c r="CR156" s="11">
        <v>0</v>
      </c>
      <c r="CS156" s="11">
        <v>0</v>
      </c>
      <c r="CT156" s="11">
        <v>0</v>
      </c>
      <c r="CU156" s="11">
        <v>0</v>
      </c>
      <c r="CV156" s="11">
        <v>0</v>
      </c>
      <c r="CW156" s="11">
        <v>0</v>
      </c>
      <c r="CX156" s="11">
        <v>0</v>
      </c>
      <c r="CY156" s="11">
        <v>0</v>
      </c>
      <c r="CZ156" s="11">
        <v>0</v>
      </c>
      <c r="DA156" s="11">
        <v>-2.3603566591248302</v>
      </c>
      <c r="DB156" s="11">
        <v>0</v>
      </c>
      <c r="DC156" s="11">
        <v>28.149800731333549</v>
      </c>
      <c r="DD156" s="11">
        <v>0</v>
      </c>
      <c r="DE156" s="11">
        <v>0</v>
      </c>
      <c r="DF156" s="11">
        <v>0</v>
      </c>
      <c r="DG156" s="11">
        <v>0</v>
      </c>
      <c r="DH156" s="11">
        <v>0</v>
      </c>
      <c r="DI156" s="11">
        <v>0</v>
      </c>
      <c r="DJ156" s="11">
        <v>0</v>
      </c>
      <c r="DK156" s="11">
        <v>-71.897073340875153</v>
      </c>
      <c r="DL156" s="11">
        <v>0</v>
      </c>
      <c r="DM156" s="11">
        <v>857.45019926866644</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0</v>
      </c>
      <c r="EG156" s="11">
        <v>0</v>
      </c>
      <c r="EH156" s="11">
        <v>0</v>
      </c>
      <c r="EI156" s="11">
        <v>0</v>
      </c>
      <c r="EJ156" s="11">
        <v>0</v>
      </c>
      <c r="EK156" s="11">
        <v>0</v>
      </c>
      <c r="EL156" s="11">
        <v>0</v>
      </c>
      <c r="EM156" s="11">
        <v>0</v>
      </c>
      <c r="EN156" s="11">
        <v>0</v>
      </c>
      <c r="EO156" s="11">
        <v>0</v>
      </c>
      <c r="EP156" s="11">
        <v>0</v>
      </c>
      <c r="EQ156" s="11">
        <v>0</v>
      </c>
      <c r="ER156" s="11">
        <v>0</v>
      </c>
      <c r="ES156" s="11">
        <v>0</v>
      </c>
      <c r="ET156" s="11">
        <v>0</v>
      </c>
      <c r="EU156" s="11">
        <v>0</v>
      </c>
      <c r="EV156" s="11">
        <v>0</v>
      </c>
      <c r="EW156" s="11">
        <v>0</v>
      </c>
      <c r="EX156" s="11">
        <v>0</v>
      </c>
      <c r="EY156" s="11">
        <v>0</v>
      </c>
      <c r="EZ156" s="11">
        <v>0</v>
      </c>
      <c r="FA156" s="11">
        <v>0</v>
      </c>
      <c r="FB156" s="11">
        <v>0</v>
      </c>
      <c r="FC156" s="11">
        <v>0</v>
      </c>
      <c r="FD156" s="11">
        <v>0</v>
      </c>
      <c r="FE156" s="11">
        <v>0</v>
      </c>
      <c r="FF156" s="11">
        <v>0</v>
      </c>
      <c r="FG156" s="11">
        <v>0</v>
      </c>
      <c r="FH156" s="11">
        <v>0</v>
      </c>
      <c r="FI156" s="11">
        <v>0</v>
      </c>
      <c r="FJ156" s="11">
        <v>0</v>
      </c>
      <c r="FK156" s="11">
        <v>0</v>
      </c>
      <c r="FL156" s="11">
        <v>0</v>
      </c>
      <c r="FM156" s="11">
        <v>0</v>
      </c>
      <c r="FN156" s="11">
        <v>160</v>
      </c>
      <c r="FO156" s="11">
        <v>0</v>
      </c>
      <c r="FP156" s="11">
        <v>0</v>
      </c>
      <c r="FQ156" s="11">
        <v>0</v>
      </c>
      <c r="FR156" s="11">
        <v>0</v>
      </c>
      <c r="FS156" s="11">
        <v>0</v>
      </c>
      <c r="FT156" s="11">
        <v>0</v>
      </c>
      <c r="FU156" s="11">
        <v>0</v>
      </c>
      <c r="FV156" s="11">
        <v>0</v>
      </c>
      <c r="FW156" s="11">
        <v>0</v>
      </c>
      <c r="FX156" s="11">
        <v>0</v>
      </c>
      <c r="FY156" s="11">
        <v>0</v>
      </c>
      <c r="FZ156" s="11">
        <v>0</v>
      </c>
      <c r="GA156" s="11">
        <v>0</v>
      </c>
      <c r="GB156" s="11">
        <v>0</v>
      </c>
      <c r="GC156" s="11">
        <v>0</v>
      </c>
      <c r="GD156" s="11">
        <v>0</v>
      </c>
      <c r="GE156" s="11">
        <v>0</v>
      </c>
      <c r="GF156" s="11">
        <v>0</v>
      </c>
      <c r="GG156" s="11">
        <v>0</v>
      </c>
      <c r="GH156" s="11">
        <v>0</v>
      </c>
      <c r="GI156" s="11">
        <v>0</v>
      </c>
      <c r="GJ156" s="11">
        <v>0</v>
      </c>
      <c r="GK156" s="11">
        <v>0</v>
      </c>
      <c r="GL156" s="11">
        <v>0</v>
      </c>
      <c r="GM156" s="11">
        <v>0</v>
      </c>
      <c r="GN156" s="11">
        <v>0</v>
      </c>
      <c r="GO156" s="11">
        <v>0</v>
      </c>
      <c r="GP156" s="11">
        <v>0</v>
      </c>
      <c r="GQ156" s="11">
        <v>25.224</v>
      </c>
      <c r="GR156" s="11">
        <v>0</v>
      </c>
      <c r="GS156" s="11">
        <v>0</v>
      </c>
      <c r="GT156" s="11">
        <v>0</v>
      </c>
      <c r="GU156" s="11">
        <v>0</v>
      </c>
      <c r="GV156" s="11">
        <v>0</v>
      </c>
      <c r="GW156" s="11">
        <v>0</v>
      </c>
      <c r="GX156" s="11">
        <v>0</v>
      </c>
      <c r="GY156" s="11">
        <v>0</v>
      </c>
      <c r="GZ156" s="11">
        <v>0</v>
      </c>
      <c r="HA156" s="11">
        <v>0</v>
      </c>
      <c r="HB156" s="11">
        <v>0</v>
      </c>
      <c r="HC156" s="11">
        <v>0</v>
      </c>
      <c r="HD156" s="11">
        <v>0</v>
      </c>
      <c r="HE156" s="11">
        <v>0</v>
      </c>
      <c r="HF156" s="11">
        <v>0</v>
      </c>
      <c r="HG156" s="11">
        <v>0</v>
      </c>
      <c r="HH156" s="11">
        <v>0</v>
      </c>
      <c r="HI156" s="11">
        <v>0</v>
      </c>
      <c r="HJ156" s="11">
        <v>0</v>
      </c>
      <c r="HK156" s="11">
        <v>0</v>
      </c>
      <c r="HL156" s="11">
        <v>0</v>
      </c>
      <c r="HM156" s="11">
        <v>0</v>
      </c>
      <c r="HN156" s="11">
        <v>0</v>
      </c>
      <c r="HO156" s="11">
        <v>0</v>
      </c>
      <c r="HP156" s="11">
        <v>0</v>
      </c>
      <c r="HQ156" s="11">
        <v>0</v>
      </c>
      <c r="HR156" s="11">
        <v>0</v>
      </c>
      <c r="HS156" s="11">
        <v>0</v>
      </c>
      <c r="HT156" s="11">
        <v>0</v>
      </c>
      <c r="HU156" s="11">
        <v>0</v>
      </c>
      <c r="HV156" s="11">
        <v>0</v>
      </c>
      <c r="HW156" s="11">
        <v>0</v>
      </c>
      <c r="HX156" s="11">
        <v>0</v>
      </c>
      <c r="HY156" s="11">
        <v>0</v>
      </c>
      <c r="HZ156" s="11">
        <v>0</v>
      </c>
      <c r="IA156" s="11">
        <v>0</v>
      </c>
      <c r="IB156" s="11">
        <v>0</v>
      </c>
      <c r="IC156" s="11">
        <v>0</v>
      </c>
      <c r="ID156" s="11">
        <v>0</v>
      </c>
      <c r="IE156" s="11">
        <v>0</v>
      </c>
      <c r="IF156" s="11">
        <v>0</v>
      </c>
      <c r="IG156" s="11">
        <v>0</v>
      </c>
      <c r="IH156" s="11">
        <v>0</v>
      </c>
      <c r="II156" s="11">
        <v>0</v>
      </c>
      <c r="IJ156" s="11">
        <v>0</v>
      </c>
      <c r="IK156" s="11">
        <v>0</v>
      </c>
      <c r="IL156" s="11">
        <v>0</v>
      </c>
      <c r="IM156" s="11">
        <v>0</v>
      </c>
      <c r="IN156" s="11">
        <v>0</v>
      </c>
      <c r="IO156" s="11">
        <v>0</v>
      </c>
      <c r="IP156" s="11">
        <v>0</v>
      </c>
      <c r="IQ156" s="11">
        <v>0</v>
      </c>
      <c r="IR156" s="11">
        <v>0</v>
      </c>
      <c r="IS156" s="11">
        <v>0</v>
      </c>
      <c r="IT156" s="11">
        <v>0</v>
      </c>
      <c r="IU156" s="11">
        <v>0</v>
      </c>
      <c r="IV156" s="11">
        <v>0</v>
      </c>
      <c r="IW156" s="11">
        <v>0</v>
      </c>
      <c r="IX156" s="11">
        <v>0</v>
      </c>
      <c r="IY156" s="11">
        <v>0</v>
      </c>
      <c r="IZ156" s="11">
        <v>0</v>
      </c>
      <c r="JA156" s="11">
        <v>0</v>
      </c>
      <c r="JB156" s="11">
        <v>0</v>
      </c>
      <c r="JC156" s="11">
        <v>0</v>
      </c>
      <c r="JD156" s="11">
        <v>0</v>
      </c>
      <c r="JE156" s="11">
        <v>0</v>
      </c>
      <c r="JF156" s="11">
        <v>19.999997103956087</v>
      </c>
      <c r="JG156" s="11">
        <v>0</v>
      </c>
      <c r="JH156" s="11">
        <v>0</v>
      </c>
      <c r="JI156" s="11">
        <v>0</v>
      </c>
      <c r="JJ156" s="11">
        <v>0</v>
      </c>
      <c r="JK156" s="11">
        <v>0</v>
      </c>
      <c r="JL156" s="11">
        <v>0</v>
      </c>
      <c r="JM156" s="11">
        <v>0</v>
      </c>
      <c r="JN156" s="11">
        <v>0</v>
      </c>
      <c r="JO156" s="11">
        <v>0</v>
      </c>
      <c r="JP156" s="11">
        <v>0</v>
      </c>
      <c r="JQ156" s="11">
        <v>0</v>
      </c>
      <c r="JR156" s="11">
        <v>0</v>
      </c>
      <c r="JS156" s="11">
        <v>0</v>
      </c>
      <c r="JT156" s="11">
        <v>0</v>
      </c>
      <c r="JU156" s="11">
        <v>0</v>
      </c>
      <c r="JV156" s="11">
        <v>0</v>
      </c>
      <c r="JW156" s="11">
        <v>0</v>
      </c>
      <c r="JX156" s="11">
        <v>0</v>
      </c>
      <c r="JY156" s="11">
        <v>0</v>
      </c>
      <c r="JZ156" s="11">
        <v>0</v>
      </c>
      <c r="KA156" s="11">
        <v>0</v>
      </c>
      <c r="KB156" s="11">
        <v>0</v>
      </c>
      <c r="KC156" s="11">
        <v>0</v>
      </c>
      <c r="KD156" s="11">
        <v>0</v>
      </c>
      <c r="KE156" s="11">
        <v>0</v>
      </c>
      <c r="KF156" s="11">
        <v>0</v>
      </c>
      <c r="KG156" s="11">
        <v>0</v>
      </c>
      <c r="KH156" s="11">
        <v>0</v>
      </c>
      <c r="KI156" s="11">
        <v>0</v>
      </c>
      <c r="KJ156" s="11">
        <v>0</v>
      </c>
      <c r="KK156" s="11">
        <v>0</v>
      </c>
      <c r="KL156" s="11">
        <v>0</v>
      </c>
      <c r="KM156" s="11">
        <v>0</v>
      </c>
      <c r="KN156" s="11">
        <v>0</v>
      </c>
      <c r="KO156" s="11">
        <v>0</v>
      </c>
      <c r="KP156" s="11">
        <v>0</v>
      </c>
      <c r="KQ156" s="11">
        <v>0</v>
      </c>
      <c r="KR156" s="11">
        <v>0</v>
      </c>
      <c r="KS156" s="11">
        <v>0</v>
      </c>
      <c r="KT156" s="11">
        <v>0</v>
      </c>
      <c r="KU156" s="11">
        <v>0</v>
      </c>
      <c r="KV156" s="11">
        <v>0</v>
      </c>
      <c r="KW156" s="11">
        <v>0</v>
      </c>
      <c r="KX156" s="11">
        <v>0</v>
      </c>
      <c r="KY156" s="11">
        <v>0</v>
      </c>
      <c r="KZ156" s="11">
        <v>0</v>
      </c>
      <c r="LA156" s="11">
        <v>0</v>
      </c>
      <c r="LB156" s="11">
        <v>0</v>
      </c>
      <c r="LC156" s="11">
        <v>0</v>
      </c>
      <c r="LD156" s="11">
        <v>0</v>
      </c>
      <c r="LE156" s="11">
        <v>0</v>
      </c>
      <c r="LF156" s="11">
        <v>0</v>
      </c>
      <c r="LG156" s="11">
        <v>0</v>
      </c>
      <c r="LH156" s="11">
        <v>0</v>
      </c>
      <c r="LI156" s="11">
        <v>0</v>
      </c>
      <c r="LJ156" s="11">
        <v>0</v>
      </c>
      <c r="LK156" s="11">
        <v>0</v>
      </c>
      <c r="LL156" s="11">
        <v>0</v>
      </c>
      <c r="LM156" s="11">
        <v>0</v>
      </c>
      <c r="LN156" s="11">
        <v>0</v>
      </c>
      <c r="LO156" s="11">
        <v>0</v>
      </c>
      <c r="LP156" s="11">
        <v>0</v>
      </c>
      <c r="LQ156" s="11">
        <v>0</v>
      </c>
      <c r="LR156" s="11">
        <v>0</v>
      </c>
      <c r="LS156" s="11">
        <v>0</v>
      </c>
      <c r="LT156" s="11">
        <v>0</v>
      </c>
      <c r="LU156" s="11">
        <v>0</v>
      </c>
      <c r="LV156" s="11">
        <v>0</v>
      </c>
      <c r="LW156" s="11">
        <v>0</v>
      </c>
      <c r="LX156" s="11">
        <v>0</v>
      </c>
      <c r="LY156" s="11">
        <v>0</v>
      </c>
      <c r="LZ156" s="11">
        <v>0</v>
      </c>
      <c r="MA156" s="11">
        <v>0</v>
      </c>
      <c r="MB156" s="11">
        <v>0</v>
      </c>
      <c r="MC156" s="11">
        <v>0</v>
      </c>
      <c r="MD156" s="11">
        <v>0</v>
      </c>
      <c r="ME156" s="11">
        <v>0</v>
      </c>
      <c r="MF156" s="11">
        <v>0</v>
      </c>
      <c r="MG156" s="11">
        <v>0</v>
      </c>
      <c r="MH156" s="11">
        <v>0</v>
      </c>
      <c r="MI156" s="11">
        <v>0</v>
      </c>
      <c r="MJ156" s="11">
        <v>0</v>
      </c>
      <c r="MK156" s="11">
        <v>0</v>
      </c>
      <c r="ML156" s="11">
        <v>0</v>
      </c>
      <c r="MM156" s="11">
        <v>0</v>
      </c>
      <c r="MN156" s="11">
        <v>0</v>
      </c>
      <c r="MO156" s="11">
        <v>0</v>
      </c>
      <c r="MP156" s="11">
        <v>0</v>
      </c>
      <c r="MQ156" s="11">
        <v>0</v>
      </c>
      <c r="MR156" s="11">
        <v>0</v>
      </c>
      <c r="MS156" s="11">
        <v>0</v>
      </c>
      <c r="MT156" s="11">
        <v>0</v>
      </c>
      <c r="MU156" s="11">
        <v>0</v>
      </c>
      <c r="MV156" s="11">
        <v>0</v>
      </c>
      <c r="MW156" s="11">
        <v>0</v>
      </c>
      <c r="MX156" s="11">
        <v>0</v>
      </c>
      <c r="MY156" s="11">
        <v>0</v>
      </c>
      <c r="MZ156" s="11">
        <v>0</v>
      </c>
      <c r="NA156" s="11">
        <v>0</v>
      </c>
      <c r="NB156" s="11">
        <v>0</v>
      </c>
      <c r="NC156" s="11">
        <v>0</v>
      </c>
      <c r="ND156" s="11">
        <v>0</v>
      </c>
      <c r="NE156" s="11">
        <v>0</v>
      </c>
      <c r="NF156" s="11">
        <v>0</v>
      </c>
      <c r="NG156" s="11">
        <v>0</v>
      </c>
      <c r="NH156" s="11">
        <v>0</v>
      </c>
      <c r="NI156" s="11">
        <v>0</v>
      </c>
      <c r="NJ156" s="11">
        <v>0</v>
      </c>
      <c r="NK156" s="11">
        <v>0</v>
      </c>
      <c r="NL156" s="11">
        <v>0</v>
      </c>
      <c r="NM156" s="11">
        <v>0</v>
      </c>
      <c r="NN156" s="11">
        <v>0</v>
      </c>
      <c r="NO156" s="11">
        <v>0</v>
      </c>
      <c r="NP156" s="11">
        <v>0</v>
      </c>
      <c r="NQ156" s="11">
        <v>0</v>
      </c>
      <c r="NR156" s="11">
        <v>0</v>
      </c>
      <c r="NS156" s="11">
        <v>0</v>
      </c>
      <c r="NT156" s="11">
        <v>0</v>
      </c>
      <c r="NU156" s="11">
        <v>0</v>
      </c>
      <c r="NV156" s="11">
        <v>0</v>
      </c>
      <c r="NW156" s="11">
        <v>0</v>
      </c>
      <c r="NX156" s="11">
        <v>0</v>
      </c>
      <c r="NY156" s="11">
        <v>0</v>
      </c>
      <c r="NZ156" s="11">
        <v>0</v>
      </c>
      <c r="OA156" s="11">
        <v>0</v>
      </c>
      <c r="OB156" s="11">
        <v>0</v>
      </c>
      <c r="OC156" s="11">
        <v>0</v>
      </c>
      <c r="OD156" s="11">
        <v>0</v>
      </c>
      <c r="OE156" s="11">
        <v>0</v>
      </c>
      <c r="OF156" s="11">
        <v>0</v>
      </c>
      <c r="OG156" s="11">
        <v>0</v>
      </c>
      <c r="OH156" s="11">
        <v>7.4660970426382942</v>
      </c>
      <c r="OI156" s="11">
        <v>0</v>
      </c>
      <c r="OJ156" s="11">
        <v>0</v>
      </c>
      <c r="OK156" s="11">
        <v>0</v>
      </c>
      <c r="OL156" s="11">
        <v>0</v>
      </c>
      <c r="OM156" s="11">
        <v>0</v>
      </c>
      <c r="ON156" s="11">
        <v>0</v>
      </c>
      <c r="OO156" s="11">
        <v>3.9962107529627842E-3</v>
      </c>
      <c r="OP156" s="11">
        <v>0</v>
      </c>
      <c r="OQ156" s="11">
        <v>0</v>
      </c>
      <c r="OR156" s="11">
        <v>4.639421956731729</v>
      </c>
      <c r="OS156" s="11">
        <v>0</v>
      </c>
      <c r="OT156" s="11">
        <v>0</v>
      </c>
      <c r="OU156" s="11">
        <v>0</v>
      </c>
      <c r="OV156" s="11">
        <v>0</v>
      </c>
      <c r="OW156" s="11">
        <v>0</v>
      </c>
      <c r="OX156" s="11">
        <v>0</v>
      </c>
      <c r="OY156" s="11">
        <v>2.4832396103535589E-3</v>
      </c>
      <c r="OZ156" s="11">
        <v>0</v>
      </c>
      <c r="PA156" s="11">
        <v>0</v>
      </c>
      <c r="PB156" s="11">
        <v>3.4897018779392415</v>
      </c>
      <c r="PC156" s="11">
        <v>3.9402217747171861E-3</v>
      </c>
      <c r="PD156" s="11">
        <v>0</v>
      </c>
      <c r="PE156" s="11">
        <v>0</v>
      </c>
      <c r="PF156" s="11">
        <v>0</v>
      </c>
      <c r="PG156" s="11">
        <v>0</v>
      </c>
      <c r="PH156" s="11">
        <v>0</v>
      </c>
      <c r="PI156" s="11">
        <v>0</v>
      </c>
      <c r="PJ156" s="11">
        <v>0</v>
      </c>
      <c r="PK156" s="11">
        <v>0</v>
      </c>
      <c r="PL156" s="11">
        <v>0.6421951738505165</v>
      </c>
      <c r="PM156" s="11">
        <v>7.2510245749655706E-4</v>
      </c>
      <c r="PN156" s="11">
        <v>0</v>
      </c>
      <c r="PO156" s="11">
        <v>0</v>
      </c>
      <c r="PP156" s="11">
        <v>0</v>
      </c>
      <c r="PQ156" s="11">
        <v>0</v>
      </c>
      <c r="PR156" s="11">
        <v>0</v>
      </c>
      <c r="PS156" s="11">
        <v>0</v>
      </c>
      <c r="PT156" s="11">
        <v>0</v>
      </c>
      <c r="PU156" s="11">
        <v>0</v>
      </c>
      <c r="PV156" s="11">
        <v>3.159991960618588</v>
      </c>
      <c r="PW156" s="11">
        <v>0</v>
      </c>
      <c r="PX156" s="11">
        <v>0</v>
      </c>
      <c r="PY156" s="11">
        <v>0</v>
      </c>
      <c r="PZ156" s="11">
        <v>0</v>
      </c>
      <c r="QA156" s="11">
        <v>0</v>
      </c>
      <c r="QB156" s="11">
        <v>0</v>
      </c>
      <c r="QC156" s="11">
        <v>0</v>
      </c>
      <c r="QD156" s="11">
        <v>0</v>
      </c>
      <c r="QE156" s="11">
        <v>0</v>
      </c>
      <c r="QF156" s="11">
        <v>0.46213454096544215</v>
      </c>
      <c r="QG156" s="11">
        <v>0</v>
      </c>
      <c r="QH156" s="11">
        <v>0</v>
      </c>
      <c r="QI156" s="11">
        <v>0</v>
      </c>
      <c r="QJ156" s="11">
        <v>0</v>
      </c>
      <c r="QK156" s="11">
        <v>0</v>
      </c>
      <c r="QL156" s="11">
        <v>0</v>
      </c>
      <c r="QM156" s="11">
        <v>0</v>
      </c>
      <c r="QN156" s="11">
        <v>0</v>
      </c>
      <c r="QO156" s="11">
        <v>0</v>
      </c>
      <c r="QP156" s="11">
        <v>1.8508007685219905</v>
      </c>
      <c r="QQ156" s="11">
        <v>0</v>
      </c>
      <c r="QR156" s="11">
        <v>0</v>
      </c>
      <c r="QS156" s="11">
        <v>0</v>
      </c>
      <c r="QT156" s="11">
        <v>0</v>
      </c>
      <c r="QU156" s="11">
        <v>0</v>
      </c>
      <c r="QV156" s="11">
        <v>0</v>
      </c>
      <c r="QW156" s="11">
        <v>0</v>
      </c>
      <c r="QX156" s="11">
        <v>0</v>
      </c>
      <c r="QY156" s="11">
        <v>0</v>
      </c>
      <c r="QZ156" s="11">
        <v>5.2878155547223117E-2</v>
      </c>
      <c r="RA156" s="11">
        <v>0</v>
      </c>
      <c r="RB156" s="11">
        <v>0</v>
      </c>
      <c r="RC156" s="11">
        <v>0</v>
      </c>
      <c r="RD156" s="11">
        <v>0</v>
      </c>
      <c r="RE156" s="11">
        <v>0</v>
      </c>
      <c r="RF156" s="11">
        <v>0</v>
      </c>
      <c r="RG156" s="11">
        <v>0</v>
      </c>
      <c r="RH156" s="11">
        <v>0</v>
      </c>
      <c r="RI156" s="11">
        <v>0</v>
      </c>
      <c r="RJ156" s="11">
        <v>0.78887627695800222</v>
      </c>
      <c r="RK156" s="11">
        <v>0</v>
      </c>
      <c r="RL156" s="11">
        <v>0</v>
      </c>
      <c r="RM156" s="11">
        <v>0</v>
      </c>
      <c r="RN156" s="11">
        <v>0</v>
      </c>
      <c r="RO156" s="11">
        <v>0</v>
      </c>
      <c r="RP156" s="11">
        <v>0</v>
      </c>
      <c r="RQ156" s="11">
        <v>0</v>
      </c>
      <c r="RR156" s="11">
        <v>0</v>
      </c>
      <c r="RS156" s="11">
        <v>0</v>
      </c>
      <c r="RT156" s="11">
        <v>1.3780535061303996</v>
      </c>
      <c r="RU156" s="11">
        <v>0</v>
      </c>
      <c r="RV156" s="11">
        <v>0</v>
      </c>
      <c r="RW156" s="11">
        <v>0</v>
      </c>
      <c r="RX156" s="11">
        <v>0</v>
      </c>
      <c r="RY156" s="11">
        <v>0</v>
      </c>
      <c r="RZ156" s="11">
        <v>352.81341009776605</v>
      </c>
      <c r="SA156" s="11">
        <v>344.40757200608317</v>
      </c>
      <c r="SB156" s="11">
        <v>0</v>
      </c>
      <c r="SC156" s="11">
        <v>0</v>
      </c>
      <c r="SD156" s="11">
        <v>1.5599365220172459</v>
      </c>
      <c r="SE156" s="11">
        <v>0</v>
      </c>
      <c r="SF156" s="11">
        <v>0</v>
      </c>
      <c r="SG156" s="11">
        <v>0</v>
      </c>
      <c r="SH156" s="11">
        <v>0</v>
      </c>
      <c r="SI156" s="11">
        <v>0</v>
      </c>
      <c r="SJ156" s="11">
        <v>399.37964775721451</v>
      </c>
      <c r="SK156" s="11">
        <v>389.86436131946203</v>
      </c>
      <c r="SL156" s="11">
        <v>0</v>
      </c>
      <c r="SM156" s="11">
        <v>0</v>
      </c>
      <c r="SN156" s="11">
        <v>0</v>
      </c>
      <c r="SO156" s="11">
        <v>0</v>
      </c>
      <c r="SP156" s="11">
        <v>0</v>
      </c>
      <c r="SQ156" s="11">
        <v>0</v>
      </c>
      <c r="SR156" s="11">
        <v>0</v>
      </c>
      <c r="SS156" s="11">
        <v>0</v>
      </c>
      <c r="ST156" s="11">
        <v>0</v>
      </c>
      <c r="SU156" s="11">
        <v>0</v>
      </c>
      <c r="SV156" s="11">
        <v>0</v>
      </c>
      <c r="SW156" s="11">
        <v>0</v>
      </c>
      <c r="SX156" s="11">
        <v>9.0562276696290329</v>
      </c>
      <c r="SY156" s="11">
        <v>0</v>
      </c>
      <c r="SZ156" s="11">
        <v>0</v>
      </c>
      <c r="TA156" s="11">
        <v>0</v>
      </c>
      <c r="TB156" s="11">
        <v>0</v>
      </c>
      <c r="TC156" s="11">
        <v>0</v>
      </c>
      <c r="TD156" s="11">
        <v>0</v>
      </c>
      <c r="TE156" s="11">
        <v>0</v>
      </c>
      <c r="TF156" s="11">
        <v>0</v>
      </c>
      <c r="TG156" s="11">
        <v>0</v>
      </c>
      <c r="TH156" s="11">
        <v>0.26258216479005531</v>
      </c>
      <c r="TI156" s="11">
        <v>0</v>
      </c>
      <c r="TJ156" s="11">
        <v>0</v>
      </c>
      <c r="TK156" s="11">
        <v>0</v>
      </c>
      <c r="TL156" s="11">
        <v>0</v>
      </c>
      <c r="TM156" s="11">
        <v>0</v>
      </c>
      <c r="TN156" s="11">
        <v>0</v>
      </c>
      <c r="TO156" s="11">
        <v>0</v>
      </c>
      <c r="TP156" s="11">
        <v>0</v>
      </c>
      <c r="TQ156" s="11">
        <v>0</v>
      </c>
      <c r="TR156" s="11">
        <v>0</v>
      </c>
      <c r="TS156" s="11">
        <v>0</v>
      </c>
      <c r="TT156" s="11">
        <v>0</v>
      </c>
      <c r="TU156" s="11">
        <v>0</v>
      </c>
      <c r="TV156" s="11">
        <v>0</v>
      </c>
      <c r="TW156" s="11">
        <v>0</v>
      </c>
      <c r="TX156" s="11">
        <v>0</v>
      </c>
      <c r="TY156" s="11">
        <v>0</v>
      </c>
      <c r="TZ156" s="11">
        <v>0</v>
      </c>
      <c r="UA156" s="11">
        <v>0</v>
      </c>
      <c r="UB156" s="11">
        <v>0</v>
      </c>
      <c r="UC156" s="11">
        <v>0</v>
      </c>
      <c r="UD156" s="11">
        <v>0</v>
      </c>
      <c r="UE156" s="11">
        <v>0</v>
      </c>
      <c r="UF156" s="11">
        <v>0</v>
      </c>
      <c r="UG156" s="11">
        <v>0</v>
      </c>
      <c r="UH156" s="11">
        <v>0</v>
      </c>
      <c r="UI156" s="11">
        <v>0</v>
      </c>
      <c r="UJ156" s="11">
        <v>0</v>
      </c>
      <c r="UK156" s="11">
        <v>0</v>
      </c>
      <c r="UL156" s="11">
        <v>0</v>
      </c>
      <c r="UM156" s="11">
        <v>0</v>
      </c>
      <c r="UN156" s="11">
        <v>0</v>
      </c>
      <c r="UO156" s="11">
        <v>0</v>
      </c>
      <c r="UP156" s="11">
        <v>0</v>
      </c>
      <c r="UQ156" s="11">
        <v>0</v>
      </c>
      <c r="UR156" s="11">
        <v>0</v>
      </c>
      <c r="US156" s="11">
        <v>0</v>
      </c>
      <c r="UT156" s="11">
        <v>0</v>
      </c>
      <c r="UU156" s="11">
        <v>0</v>
      </c>
      <c r="UV156" s="11">
        <v>0</v>
      </c>
      <c r="UW156" s="11">
        <v>0</v>
      </c>
      <c r="UX156" s="11">
        <v>0</v>
      </c>
      <c r="UY156" s="11">
        <v>0</v>
      </c>
      <c r="UZ156" s="11">
        <v>0</v>
      </c>
      <c r="VA156" s="11">
        <v>0</v>
      </c>
      <c r="VB156" s="11">
        <v>0</v>
      </c>
      <c r="VC156" s="11">
        <v>0</v>
      </c>
      <c r="VD156" s="11">
        <v>0</v>
      </c>
      <c r="VE156" s="11">
        <v>0</v>
      </c>
      <c r="VF156" s="11">
        <v>0</v>
      </c>
      <c r="VG156" s="11">
        <v>0</v>
      </c>
      <c r="VH156" s="11">
        <v>0</v>
      </c>
      <c r="VI156" s="11">
        <v>0</v>
      </c>
      <c r="VJ156" s="11">
        <v>0</v>
      </c>
      <c r="VK156" s="11">
        <v>0</v>
      </c>
      <c r="VL156" s="11">
        <v>0</v>
      </c>
      <c r="VM156" s="11">
        <v>0</v>
      </c>
      <c r="VN156" s="11">
        <v>0</v>
      </c>
      <c r="VO156" s="11">
        <v>0</v>
      </c>
      <c r="VP156" s="11">
        <v>0</v>
      </c>
      <c r="VQ156" s="11">
        <v>0</v>
      </c>
      <c r="VR156" s="11">
        <v>0</v>
      </c>
      <c r="VS156" s="11">
        <v>0</v>
      </c>
      <c r="VT156" s="11">
        <v>0</v>
      </c>
      <c r="VU156" s="11">
        <v>0</v>
      </c>
      <c r="VV156" s="11">
        <v>0</v>
      </c>
      <c r="VW156" s="11">
        <v>0</v>
      </c>
      <c r="VX156" s="11">
        <v>0</v>
      </c>
      <c r="VY156" s="11">
        <v>0</v>
      </c>
      <c r="VZ156" s="11">
        <v>0</v>
      </c>
      <c r="WA156" s="11">
        <v>0</v>
      </c>
      <c r="WB156" s="11">
        <v>0</v>
      </c>
      <c r="WC156" s="11">
        <v>0</v>
      </c>
      <c r="WD156" s="11">
        <v>0</v>
      </c>
      <c r="WE156" s="11">
        <v>0</v>
      </c>
      <c r="WF156" s="11">
        <v>0</v>
      </c>
      <c r="WG156" s="11">
        <v>0</v>
      </c>
      <c r="WH156" s="11">
        <v>0</v>
      </c>
      <c r="WI156" s="11">
        <v>0</v>
      </c>
      <c r="WJ156" s="11">
        <v>0</v>
      </c>
      <c r="WK156" s="11">
        <v>0</v>
      </c>
      <c r="WL156" s="11">
        <v>0</v>
      </c>
      <c r="WM156" s="11">
        <v>0</v>
      </c>
      <c r="WN156" s="11">
        <v>0</v>
      </c>
      <c r="WO156" s="11">
        <v>0</v>
      </c>
      <c r="WP156" s="11">
        <v>0</v>
      </c>
      <c r="WQ156" s="11">
        <v>0</v>
      </c>
      <c r="WR156" s="11">
        <v>0</v>
      </c>
      <c r="WS156" s="11">
        <v>0</v>
      </c>
      <c r="WT156" s="11">
        <v>0.20002862393256596</v>
      </c>
      <c r="WU156" s="11">
        <v>0</v>
      </c>
      <c r="WV156" s="11">
        <v>0</v>
      </c>
      <c r="WW156" s="11">
        <v>0</v>
      </c>
      <c r="WX156" s="11">
        <v>0</v>
      </c>
      <c r="WY156" s="11">
        <v>0</v>
      </c>
      <c r="WZ156" s="11">
        <v>0</v>
      </c>
      <c r="XA156" s="11">
        <v>0</v>
      </c>
      <c r="XB156" s="11">
        <v>0</v>
      </c>
      <c r="XC156" s="11">
        <v>0</v>
      </c>
      <c r="XD156" s="11">
        <v>0.36866967821089813</v>
      </c>
      <c r="XE156" s="11">
        <v>0</v>
      </c>
      <c r="XF156" s="11">
        <v>0</v>
      </c>
      <c r="XG156" s="11">
        <v>0</v>
      </c>
      <c r="XH156" s="11">
        <v>0</v>
      </c>
      <c r="XI156" s="11">
        <v>0</v>
      </c>
      <c r="XJ156" s="11">
        <v>0</v>
      </c>
      <c r="XK156" s="11">
        <v>0</v>
      </c>
      <c r="XL156" s="11">
        <v>0</v>
      </c>
      <c r="XM156" s="11">
        <v>0</v>
      </c>
      <c r="XN156" s="11">
        <v>0</v>
      </c>
      <c r="XO156" s="11">
        <v>0</v>
      </c>
      <c r="XP156" s="11">
        <v>0</v>
      </c>
    </row>
    <row r="157" spans="1:640">
      <c r="A157" s="6">
        <v>702</v>
      </c>
      <c r="B157" s="3" t="s">
        <v>274</v>
      </c>
      <c r="C157" s="8">
        <f t="shared" si="25"/>
        <v>9613.607906039324</v>
      </c>
      <c r="D157" s="8">
        <f t="shared" si="26"/>
        <v>188.33443132592654</v>
      </c>
      <c r="E157" s="60">
        <f t="shared" si="27"/>
        <v>9801.9423373652498</v>
      </c>
      <c r="F157" s="9">
        <f t="shared" si="28"/>
        <v>3772.2728762127554</v>
      </c>
      <c r="G157" s="9">
        <f t="shared" si="29"/>
        <v>74.759163461724881</v>
      </c>
      <c r="H157" s="9">
        <f t="shared" si="30"/>
        <v>3847.0320396744801</v>
      </c>
      <c r="I157" s="10">
        <f t="shared" si="31"/>
        <v>13385.880782252079</v>
      </c>
      <c r="J157" s="10">
        <f t="shared" si="32"/>
        <v>263.09359478765145</v>
      </c>
      <c r="K157" s="10">
        <f t="shared" si="33"/>
        <v>13648.974377039729</v>
      </c>
      <c r="L157" s="57">
        <v>9090.4805086256802</v>
      </c>
      <c r="M157" s="57">
        <v>400.51478195714657</v>
      </c>
      <c r="N157" s="57">
        <v>122.61261545649747</v>
      </c>
      <c r="O157" s="57">
        <v>0</v>
      </c>
      <c r="P157" s="57">
        <v>0</v>
      </c>
      <c r="Q157" s="57">
        <v>0</v>
      </c>
      <c r="R157" s="57">
        <v>0</v>
      </c>
      <c r="S157" s="57">
        <v>188.33443132592654</v>
      </c>
      <c r="T157" s="57">
        <v>0</v>
      </c>
      <c r="U157" s="58">
        <v>3636.6378432871829</v>
      </c>
      <c r="V157" s="58">
        <v>126.74764838207021</v>
      </c>
      <c r="W157" s="58">
        <v>8.8873845435025274</v>
      </c>
      <c r="X157" s="58">
        <v>50</v>
      </c>
      <c r="Y157" s="58">
        <v>0</v>
      </c>
      <c r="Z157" s="58">
        <v>0</v>
      </c>
      <c r="AA157" s="58">
        <v>0</v>
      </c>
      <c r="AB157" s="58">
        <v>24.759163461724885</v>
      </c>
      <c r="AC157" s="58">
        <v>0</v>
      </c>
      <c r="AD157" s="59">
        <f t="shared" si="24"/>
        <v>12727.118351912863</v>
      </c>
      <c r="AE157" s="59">
        <f t="shared" si="24"/>
        <v>527.26243033921673</v>
      </c>
      <c r="AF157" s="59">
        <f t="shared" si="24"/>
        <v>131.5</v>
      </c>
      <c r="AG157" s="59">
        <f t="shared" si="23"/>
        <v>50</v>
      </c>
      <c r="AH157" s="59">
        <f t="shared" si="23"/>
        <v>0</v>
      </c>
      <c r="AI157" s="59">
        <f t="shared" si="23"/>
        <v>0</v>
      </c>
      <c r="AJ157" s="59">
        <f t="shared" si="23"/>
        <v>0</v>
      </c>
      <c r="AK157" s="59">
        <f t="shared" si="23"/>
        <v>213.09359478765143</v>
      </c>
      <c r="AL157" s="59">
        <f t="shared" si="23"/>
        <v>0</v>
      </c>
      <c r="AM157" s="11">
        <v>0</v>
      </c>
      <c r="AN157" s="11">
        <v>279.72459799961399</v>
      </c>
      <c r="AO157" s="11">
        <v>122.61261545649747</v>
      </c>
      <c r="AP157" s="11">
        <v>0</v>
      </c>
      <c r="AQ157" s="11">
        <v>0</v>
      </c>
      <c r="AR157" s="11">
        <v>0</v>
      </c>
      <c r="AS157" s="11">
        <v>0</v>
      </c>
      <c r="AT157" s="11">
        <v>-3.1422396508623307</v>
      </c>
      <c r="AU157" s="11">
        <v>0</v>
      </c>
      <c r="AV157" s="11">
        <v>0</v>
      </c>
      <c r="AW157" s="11">
        <v>0</v>
      </c>
      <c r="AX157" s="11">
        <v>20.275402000385995</v>
      </c>
      <c r="AY157" s="11">
        <v>8.8873845435025274</v>
      </c>
      <c r="AZ157" s="11">
        <v>0</v>
      </c>
      <c r="BA157" s="11">
        <v>0</v>
      </c>
      <c r="BB157" s="11">
        <v>0</v>
      </c>
      <c r="BC157" s="11">
        <v>0</v>
      </c>
      <c r="BD157" s="11">
        <v>-0.22776034913766935</v>
      </c>
      <c r="BE157" s="11">
        <v>0</v>
      </c>
      <c r="BF157" s="11">
        <v>0</v>
      </c>
      <c r="BG157" s="11">
        <v>0</v>
      </c>
      <c r="BH157" s="11">
        <v>3.2653972581844908</v>
      </c>
      <c r="BI157" s="11">
        <v>0</v>
      </c>
      <c r="BJ157" s="11">
        <v>0</v>
      </c>
      <c r="BK157" s="11">
        <v>0</v>
      </c>
      <c r="BL157" s="11">
        <v>0</v>
      </c>
      <c r="BM157" s="11">
        <v>0</v>
      </c>
      <c r="BN157" s="11">
        <v>0</v>
      </c>
      <c r="BO157" s="11">
        <v>0</v>
      </c>
      <c r="BP157" s="11">
        <v>0</v>
      </c>
      <c r="BQ157" s="11">
        <v>0</v>
      </c>
      <c r="BR157" s="11">
        <v>1.7346027418155088</v>
      </c>
      <c r="BS157" s="11">
        <v>0</v>
      </c>
      <c r="BT157" s="11">
        <v>0</v>
      </c>
      <c r="BU157" s="11">
        <v>0</v>
      </c>
      <c r="BV157" s="11">
        <v>0</v>
      </c>
      <c r="BW157" s="11">
        <v>0</v>
      </c>
      <c r="BX157" s="11">
        <v>0</v>
      </c>
      <c r="BY157" s="11">
        <v>0</v>
      </c>
      <c r="BZ157" s="11">
        <v>0</v>
      </c>
      <c r="CA157" s="11">
        <v>0</v>
      </c>
      <c r="CB157" s="11">
        <v>24.116786142257617</v>
      </c>
      <c r="CC157" s="11">
        <v>0</v>
      </c>
      <c r="CD157" s="11">
        <v>0</v>
      </c>
      <c r="CE157" s="11">
        <v>0</v>
      </c>
      <c r="CF157" s="11">
        <v>0</v>
      </c>
      <c r="CG157" s="11">
        <v>0</v>
      </c>
      <c r="CH157" s="11">
        <v>9.6467144569030481</v>
      </c>
      <c r="CI157" s="11">
        <v>0</v>
      </c>
      <c r="CJ157" s="11">
        <v>0</v>
      </c>
      <c r="CK157" s="11">
        <v>0</v>
      </c>
      <c r="CL157" s="11">
        <v>25.883213857742383</v>
      </c>
      <c r="CM157" s="11">
        <v>0</v>
      </c>
      <c r="CN157" s="11">
        <v>0</v>
      </c>
      <c r="CO157" s="11">
        <v>0</v>
      </c>
      <c r="CP157" s="11">
        <v>0</v>
      </c>
      <c r="CQ157" s="11">
        <v>0</v>
      </c>
      <c r="CR157" s="11">
        <v>10.353285543096952</v>
      </c>
      <c r="CS157" s="11">
        <v>0</v>
      </c>
      <c r="CT157" s="11">
        <v>0</v>
      </c>
      <c r="CU157" s="11">
        <v>0</v>
      </c>
      <c r="CV157" s="11">
        <v>0</v>
      </c>
      <c r="CW157" s="11">
        <v>0</v>
      </c>
      <c r="CX157" s="11">
        <v>0</v>
      </c>
      <c r="CY157" s="11">
        <v>0</v>
      </c>
      <c r="CZ157" s="11">
        <v>0</v>
      </c>
      <c r="DA157" s="11">
        <v>0</v>
      </c>
      <c r="DB157" s="11">
        <v>0</v>
      </c>
      <c r="DC157" s="11">
        <v>0</v>
      </c>
      <c r="DD157" s="11">
        <v>0</v>
      </c>
      <c r="DE157" s="11">
        <v>0</v>
      </c>
      <c r="DF157" s="11">
        <v>0</v>
      </c>
      <c r="DG157" s="11">
        <v>0</v>
      </c>
      <c r="DH157" s="11">
        <v>0</v>
      </c>
      <c r="DI157" s="11">
        <v>0</v>
      </c>
      <c r="DJ157" s="11">
        <v>0</v>
      </c>
      <c r="DK157" s="11">
        <v>0</v>
      </c>
      <c r="DL157" s="11">
        <v>0</v>
      </c>
      <c r="DM157" s="11">
        <v>0</v>
      </c>
      <c r="DN157" s="11">
        <v>0</v>
      </c>
      <c r="DO157" s="11">
        <v>0</v>
      </c>
      <c r="DP157" s="11">
        <v>31.496992996004781</v>
      </c>
      <c r="DQ157" s="11">
        <v>0</v>
      </c>
      <c r="DR157" s="11">
        <v>0</v>
      </c>
      <c r="DS157" s="11">
        <v>0</v>
      </c>
      <c r="DT157" s="11">
        <v>0</v>
      </c>
      <c r="DU157" s="11">
        <v>0</v>
      </c>
      <c r="DV157" s="11">
        <v>0</v>
      </c>
      <c r="DW157" s="11">
        <v>0</v>
      </c>
      <c r="DX157" s="11">
        <v>0</v>
      </c>
      <c r="DY157" s="11">
        <v>0</v>
      </c>
      <c r="DZ157" s="11">
        <v>18.502755090176493</v>
      </c>
      <c r="EA157" s="11">
        <v>0</v>
      </c>
      <c r="EB157" s="11">
        <v>0</v>
      </c>
      <c r="EC157" s="11">
        <v>0</v>
      </c>
      <c r="ED157" s="11">
        <v>0</v>
      </c>
      <c r="EE157" s="11">
        <v>0</v>
      </c>
      <c r="EF157" s="11">
        <v>0</v>
      </c>
      <c r="EG157" s="11">
        <v>0</v>
      </c>
      <c r="EH157" s="11">
        <v>0</v>
      </c>
      <c r="EI157" s="11">
        <v>0</v>
      </c>
      <c r="EJ157" s="11">
        <v>0</v>
      </c>
      <c r="EK157" s="11">
        <v>0</v>
      </c>
      <c r="EL157" s="11">
        <v>0</v>
      </c>
      <c r="EM157" s="11">
        <v>0</v>
      </c>
      <c r="EN157" s="11">
        <v>0</v>
      </c>
      <c r="EO157" s="11">
        <v>0</v>
      </c>
      <c r="EP157" s="11">
        <v>0</v>
      </c>
      <c r="EQ157" s="11">
        <v>0</v>
      </c>
      <c r="ER157" s="11">
        <v>0</v>
      </c>
      <c r="ES157" s="11">
        <v>0</v>
      </c>
      <c r="ET157" s="11">
        <v>0</v>
      </c>
      <c r="EU157" s="11">
        <v>0</v>
      </c>
      <c r="EV157" s="11">
        <v>0</v>
      </c>
      <c r="EW157" s="11">
        <v>0</v>
      </c>
      <c r="EX157" s="11">
        <v>0</v>
      </c>
      <c r="EY157" s="11">
        <v>0</v>
      </c>
      <c r="EZ157" s="11">
        <v>0</v>
      </c>
      <c r="FA157" s="11">
        <v>0</v>
      </c>
      <c r="FB157" s="11">
        <v>0</v>
      </c>
      <c r="FC157" s="11">
        <v>0</v>
      </c>
      <c r="FD157" s="11">
        <v>60</v>
      </c>
      <c r="FE157" s="11">
        <v>0</v>
      </c>
      <c r="FF157" s="11">
        <v>0</v>
      </c>
      <c r="FG157" s="11">
        <v>0</v>
      </c>
      <c r="FH157" s="11">
        <v>0</v>
      </c>
      <c r="FI157" s="11">
        <v>0</v>
      </c>
      <c r="FJ157" s="11">
        <v>0</v>
      </c>
      <c r="FK157" s="11">
        <v>0</v>
      </c>
      <c r="FL157" s="11">
        <v>0</v>
      </c>
      <c r="FM157" s="11">
        <v>0</v>
      </c>
      <c r="FN157" s="11">
        <v>0</v>
      </c>
      <c r="FO157" s="11">
        <v>0</v>
      </c>
      <c r="FP157" s="11">
        <v>0</v>
      </c>
      <c r="FQ157" s="11">
        <v>0</v>
      </c>
      <c r="FR157" s="11">
        <v>0</v>
      </c>
      <c r="FS157" s="11">
        <v>0</v>
      </c>
      <c r="FT157" s="11">
        <v>0</v>
      </c>
      <c r="FU157" s="11">
        <v>0</v>
      </c>
      <c r="FV157" s="11">
        <v>0</v>
      </c>
      <c r="FW157" s="11">
        <v>0</v>
      </c>
      <c r="FX157" s="11">
        <v>0</v>
      </c>
      <c r="FY157" s="11">
        <v>0</v>
      </c>
      <c r="FZ157" s="11">
        <v>0</v>
      </c>
      <c r="GA157" s="11">
        <v>0</v>
      </c>
      <c r="GB157" s="11">
        <v>0</v>
      </c>
      <c r="GC157" s="11">
        <v>0</v>
      </c>
      <c r="GD157" s="11">
        <v>0</v>
      </c>
      <c r="GE157" s="11">
        <v>0</v>
      </c>
      <c r="GF157" s="11">
        <v>0</v>
      </c>
      <c r="GG157" s="11">
        <v>0</v>
      </c>
      <c r="GH157" s="11">
        <v>0</v>
      </c>
      <c r="GI157" s="11">
        <v>0</v>
      </c>
      <c r="GJ157" s="11">
        <v>0</v>
      </c>
      <c r="GK157" s="11">
        <v>0</v>
      </c>
      <c r="GL157" s="11">
        <v>0</v>
      </c>
      <c r="GM157" s="11">
        <v>0</v>
      </c>
      <c r="GN157" s="11">
        <v>0</v>
      </c>
      <c r="GO157" s="11">
        <v>0</v>
      </c>
      <c r="GP157" s="11">
        <v>0</v>
      </c>
      <c r="GQ157" s="11">
        <v>242.47499999999999</v>
      </c>
      <c r="GR157" s="11">
        <v>50</v>
      </c>
      <c r="GS157" s="11">
        <v>0</v>
      </c>
      <c r="GT157" s="11">
        <v>0</v>
      </c>
      <c r="GU157" s="11">
        <v>0</v>
      </c>
      <c r="GV157" s="11">
        <v>0</v>
      </c>
      <c r="GW157" s="11">
        <v>0</v>
      </c>
      <c r="GX157" s="11">
        <v>0</v>
      </c>
      <c r="GY157" s="11">
        <v>0</v>
      </c>
      <c r="GZ157" s="11">
        <v>0</v>
      </c>
      <c r="HA157" s="11">
        <v>0</v>
      </c>
      <c r="HB157" s="11">
        <v>0</v>
      </c>
      <c r="HC157" s="11">
        <v>0</v>
      </c>
      <c r="HD157" s="11">
        <v>0</v>
      </c>
      <c r="HE157" s="11">
        <v>0</v>
      </c>
      <c r="HF157" s="11">
        <v>0</v>
      </c>
      <c r="HG157" s="11">
        <v>0</v>
      </c>
      <c r="HH157" s="11">
        <v>0</v>
      </c>
      <c r="HI157" s="11">
        <v>0</v>
      </c>
      <c r="HJ157" s="11">
        <v>0</v>
      </c>
      <c r="HK157" s="11">
        <v>0</v>
      </c>
      <c r="HL157" s="11">
        <v>0</v>
      </c>
      <c r="HM157" s="11">
        <v>0</v>
      </c>
      <c r="HN157" s="11">
        <v>0</v>
      </c>
      <c r="HO157" s="11">
        <v>0</v>
      </c>
      <c r="HP157" s="11">
        <v>0</v>
      </c>
      <c r="HQ157" s="11">
        <v>0</v>
      </c>
      <c r="HR157" s="11">
        <v>0</v>
      </c>
      <c r="HS157" s="11">
        <v>0</v>
      </c>
      <c r="HT157" s="11">
        <v>0</v>
      </c>
      <c r="HU157" s="11">
        <v>0</v>
      </c>
      <c r="HV157" s="11">
        <v>10</v>
      </c>
      <c r="HW157" s="11">
        <v>0</v>
      </c>
      <c r="HX157" s="11">
        <v>0</v>
      </c>
      <c r="HY157" s="11">
        <v>0</v>
      </c>
      <c r="HZ157" s="11">
        <v>0</v>
      </c>
      <c r="IA157" s="11">
        <v>0</v>
      </c>
      <c r="IB157" s="11">
        <v>5</v>
      </c>
      <c r="IC157" s="11">
        <v>0</v>
      </c>
      <c r="ID157" s="11">
        <v>0</v>
      </c>
      <c r="IE157" s="11">
        <v>0</v>
      </c>
      <c r="IF157" s="11">
        <v>0</v>
      </c>
      <c r="IG157" s="11">
        <v>0</v>
      </c>
      <c r="IH157" s="11">
        <v>0</v>
      </c>
      <c r="II157" s="11">
        <v>0</v>
      </c>
      <c r="IJ157" s="11">
        <v>0</v>
      </c>
      <c r="IK157" s="11">
        <v>0</v>
      </c>
      <c r="IL157" s="11">
        <v>0</v>
      </c>
      <c r="IM157" s="11">
        <v>0</v>
      </c>
      <c r="IN157" s="11">
        <v>0</v>
      </c>
      <c r="IO157" s="11">
        <v>0</v>
      </c>
      <c r="IP157" s="11">
        <v>0</v>
      </c>
      <c r="IQ157" s="11">
        <v>0</v>
      </c>
      <c r="IR157" s="11">
        <v>0</v>
      </c>
      <c r="IS157" s="11">
        <v>0</v>
      </c>
      <c r="IT157" s="11">
        <v>0</v>
      </c>
      <c r="IU157" s="11">
        <v>0</v>
      </c>
      <c r="IV157" s="11">
        <v>0.02</v>
      </c>
      <c r="IW157" s="11">
        <v>0</v>
      </c>
      <c r="IX157" s="11">
        <v>0</v>
      </c>
      <c r="IY157" s="11">
        <v>0</v>
      </c>
      <c r="IZ157" s="11">
        <v>0</v>
      </c>
      <c r="JA157" s="11">
        <v>0</v>
      </c>
      <c r="JB157" s="11">
        <v>0</v>
      </c>
      <c r="JC157" s="11">
        <v>0</v>
      </c>
      <c r="JD157" s="11">
        <v>0</v>
      </c>
      <c r="JE157" s="11">
        <v>0</v>
      </c>
      <c r="JF157" s="11">
        <v>0</v>
      </c>
      <c r="JG157" s="11">
        <v>0</v>
      </c>
      <c r="JH157" s="11">
        <v>0</v>
      </c>
      <c r="JI157" s="11">
        <v>0</v>
      </c>
      <c r="JJ157" s="11">
        <v>0</v>
      </c>
      <c r="JK157" s="11">
        <v>0</v>
      </c>
      <c r="JL157" s="11">
        <v>0</v>
      </c>
      <c r="JM157" s="11">
        <v>0</v>
      </c>
      <c r="JN157" s="11">
        <v>0</v>
      </c>
      <c r="JO157" s="11">
        <v>0</v>
      </c>
      <c r="JP157" s="11">
        <v>0</v>
      </c>
      <c r="JQ157" s="11">
        <v>0</v>
      </c>
      <c r="JR157" s="11">
        <v>0</v>
      </c>
      <c r="JS157" s="11">
        <v>0</v>
      </c>
      <c r="JT157" s="11">
        <v>0</v>
      </c>
      <c r="JU157" s="11">
        <v>0</v>
      </c>
      <c r="JV157" s="11">
        <v>0</v>
      </c>
      <c r="JW157" s="11">
        <v>0</v>
      </c>
      <c r="JX157" s="11">
        <v>0</v>
      </c>
      <c r="JY157" s="11">
        <v>0</v>
      </c>
      <c r="JZ157" s="11">
        <v>0</v>
      </c>
      <c r="KA157" s="11">
        <v>0</v>
      </c>
      <c r="KB157" s="11">
        <v>0</v>
      </c>
      <c r="KC157" s="11">
        <v>0</v>
      </c>
      <c r="KD157" s="11">
        <v>0</v>
      </c>
      <c r="KE157" s="11">
        <v>0</v>
      </c>
      <c r="KF157" s="11">
        <v>0</v>
      </c>
      <c r="KG157" s="11">
        <v>0</v>
      </c>
      <c r="KH157" s="11">
        <v>0</v>
      </c>
      <c r="KI157" s="11">
        <v>0</v>
      </c>
      <c r="KJ157" s="11">
        <v>15</v>
      </c>
      <c r="KK157" s="11">
        <v>0</v>
      </c>
      <c r="KL157" s="11">
        <v>0</v>
      </c>
      <c r="KM157" s="11">
        <v>0</v>
      </c>
      <c r="KN157" s="11">
        <v>0</v>
      </c>
      <c r="KO157" s="11">
        <v>0</v>
      </c>
      <c r="KP157" s="11">
        <v>0</v>
      </c>
      <c r="KQ157" s="11">
        <v>0</v>
      </c>
      <c r="KR157" s="11">
        <v>0</v>
      </c>
      <c r="KS157" s="11">
        <v>0</v>
      </c>
      <c r="KT157" s="11">
        <v>0</v>
      </c>
      <c r="KU157" s="11">
        <v>0</v>
      </c>
      <c r="KV157" s="11">
        <v>0</v>
      </c>
      <c r="KW157" s="11">
        <v>0</v>
      </c>
      <c r="KX157" s="11">
        <v>0</v>
      </c>
      <c r="KY157" s="11">
        <v>0</v>
      </c>
      <c r="KZ157" s="11">
        <v>0</v>
      </c>
      <c r="LA157" s="11">
        <v>0</v>
      </c>
      <c r="LB157" s="11">
        <v>0</v>
      </c>
      <c r="LC157" s="11">
        <v>0</v>
      </c>
      <c r="LD157" s="11">
        <v>0</v>
      </c>
      <c r="LE157" s="11">
        <v>0</v>
      </c>
      <c r="LF157" s="11">
        <v>0</v>
      </c>
      <c r="LG157" s="11">
        <v>0</v>
      </c>
      <c r="LH157" s="11">
        <v>0</v>
      </c>
      <c r="LI157" s="11">
        <v>0</v>
      </c>
      <c r="LJ157" s="11">
        <v>0</v>
      </c>
      <c r="LK157" s="11">
        <v>0</v>
      </c>
      <c r="LL157" s="11">
        <v>0</v>
      </c>
      <c r="LM157" s="11">
        <v>0</v>
      </c>
      <c r="LN157" s="11">
        <v>0</v>
      </c>
      <c r="LO157" s="11">
        <v>0</v>
      </c>
      <c r="LP157" s="11">
        <v>0</v>
      </c>
      <c r="LQ157" s="11">
        <v>0</v>
      </c>
      <c r="LR157" s="11">
        <v>0</v>
      </c>
      <c r="LS157" s="11">
        <v>0</v>
      </c>
      <c r="LT157" s="11">
        <v>0</v>
      </c>
      <c r="LU157" s="11">
        <v>0</v>
      </c>
      <c r="LV157" s="11">
        <v>0</v>
      </c>
      <c r="LW157" s="11">
        <v>0</v>
      </c>
      <c r="LX157" s="11">
        <v>0</v>
      </c>
      <c r="LY157" s="11">
        <v>0</v>
      </c>
      <c r="LZ157" s="11">
        <v>0</v>
      </c>
      <c r="MA157" s="11">
        <v>0</v>
      </c>
      <c r="MB157" s="11">
        <v>0</v>
      </c>
      <c r="MC157" s="11">
        <v>0</v>
      </c>
      <c r="MD157" s="11">
        <v>0</v>
      </c>
      <c r="ME157" s="11">
        <v>0</v>
      </c>
      <c r="MF157" s="11">
        <v>0</v>
      </c>
      <c r="MG157" s="11">
        <v>0</v>
      </c>
      <c r="MH157" s="11">
        <v>0</v>
      </c>
      <c r="MI157" s="11">
        <v>0</v>
      </c>
      <c r="MJ157" s="11">
        <v>0</v>
      </c>
      <c r="MK157" s="11">
        <v>0</v>
      </c>
      <c r="ML157" s="11">
        <v>0</v>
      </c>
      <c r="MM157" s="11">
        <v>0</v>
      </c>
      <c r="MN157" s="11">
        <v>0</v>
      </c>
      <c r="MO157" s="11">
        <v>0</v>
      </c>
      <c r="MP157" s="11">
        <v>0</v>
      </c>
      <c r="MQ157" s="11">
        <v>0</v>
      </c>
      <c r="MR157" s="11">
        <v>162.11888323906982</v>
      </c>
      <c r="MS157" s="11">
        <v>0</v>
      </c>
      <c r="MT157" s="11">
        <v>0</v>
      </c>
      <c r="MU157" s="11">
        <v>0</v>
      </c>
      <c r="MV157" s="11">
        <v>0</v>
      </c>
      <c r="MW157" s="11">
        <v>0</v>
      </c>
      <c r="MX157" s="11">
        <v>0</v>
      </c>
      <c r="MY157" s="11">
        <v>0</v>
      </c>
      <c r="MZ157" s="11">
        <v>0</v>
      </c>
      <c r="NA157" s="11">
        <v>0</v>
      </c>
      <c r="NB157" s="11">
        <v>0</v>
      </c>
      <c r="NC157" s="11">
        <v>0</v>
      </c>
      <c r="ND157" s="11">
        <v>0</v>
      </c>
      <c r="NE157" s="11">
        <v>0</v>
      </c>
      <c r="NF157" s="11">
        <v>0</v>
      </c>
      <c r="NG157" s="11">
        <v>0</v>
      </c>
      <c r="NH157" s="11">
        <v>0</v>
      </c>
      <c r="NI157" s="11">
        <v>0</v>
      </c>
      <c r="NJ157" s="11">
        <v>0</v>
      </c>
      <c r="NK157" s="11">
        <v>0</v>
      </c>
      <c r="NL157" s="11">
        <v>0</v>
      </c>
      <c r="NM157" s="11">
        <v>0</v>
      </c>
      <c r="NN157" s="11">
        <v>0</v>
      </c>
      <c r="NO157" s="11">
        <v>0</v>
      </c>
      <c r="NP157" s="11">
        <v>0</v>
      </c>
      <c r="NQ157" s="11">
        <v>0</v>
      </c>
      <c r="NR157" s="11">
        <v>0</v>
      </c>
      <c r="NS157" s="11">
        <v>0</v>
      </c>
      <c r="NT157" s="11">
        <v>0</v>
      </c>
      <c r="NU157" s="11">
        <v>0</v>
      </c>
      <c r="NV157" s="11">
        <v>0</v>
      </c>
      <c r="NW157" s="11">
        <v>0</v>
      </c>
      <c r="NX157" s="11">
        <v>0</v>
      </c>
      <c r="NY157" s="11">
        <v>0</v>
      </c>
      <c r="NZ157" s="11">
        <v>0</v>
      </c>
      <c r="OA157" s="11">
        <v>0</v>
      </c>
      <c r="OB157" s="11">
        <v>0</v>
      </c>
      <c r="OC157" s="11">
        <v>0</v>
      </c>
      <c r="OD157" s="11">
        <v>0</v>
      </c>
      <c r="OE157" s="11">
        <v>14.869948191317331</v>
      </c>
      <c r="OF157" s="11">
        <v>0</v>
      </c>
      <c r="OG157" s="11">
        <v>0</v>
      </c>
      <c r="OH157" s="11">
        <v>3621.0098163641992</v>
      </c>
      <c r="OI157" s="11">
        <v>0</v>
      </c>
      <c r="OJ157" s="11">
        <v>0</v>
      </c>
      <c r="OK157" s="11">
        <v>0</v>
      </c>
      <c r="OL157" s="11">
        <v>0</v>
      </c>
      <c r="OM157" s="11">
        <v>0</v>
      </c>
      <c r="ON157" s="11">
        <v>0</v>
      </c>
      <c r="OO157" s="11">
        <v>-0.41842677295727981</v>
      </c>
      <c r="OP157" s="11">
        <v>0</v>
      </c>
      <c r="OQ157" s="11">
        <v>0</v>
      </c>
      <c r="OR157" s="11">
        <v>2250.0902883583185</v>
      </c>
      <c r="OS157" s="11">
        <v>0</v>
      </c>
      <c r="OT157" s="11">
        <v>0</v>
      </c>
      <c r="OU157" s="11">
        <v>0</v>
      </c>
      <c r="OV157" s="11">
        <v>0</v>
      </c>
      <c r="OW157" s="11">
        <v>0</v>
      </c>
      <c r="OX157" s="11">
        <v>0</v>
      </c>
      <c r="OY157" s="11">
        <v>-0.26000979449584322</v>
      </c>
      <c r="OZ157" s="11">
        <v>0</v>
      </c>
      <c r="PA157" s="11">
        <v>0</v>
      </c>
      <c r="PB157" s="11">
        <v>1692.501542900078</v>
      </c>
      <c r="PC157" s="11">
        <v>1.9110075610856678</v>
      </c>
      <c r="PD157" s="11">
        <v>0</v>
      </c>
      <c r="PE157" s="11">
        <v>0</v>
      </c>
      <c r="PF157" s="11">
        <v>0</v>
      </c>
      <c r="PG157" s="11">
        <v>0</v>
      </c>
      <c r="PH157" s="11">
        <v>0</v>
      </c>
      <c r="PI157" s="11">
        <v>0</v>
      </c>
      <c r="PJ157" s="11">
        <v>0</v>
      </c>
      <c r="PK157" s="11">
        <v>0</v>
      </c>
      <c r="PL157" s="11">
        <v>311.46394752403182</v>
      </c>
      <c r="PM157" s="11">
        <v>0.35167469194984041</v>
      </c>
      <c r="PN157" s="11">
        <v>0</v>
      </c>
      <c r="PO157" s="11">
        <v>0</v>
      </c>
      <c r="PP157" s="11">
        <v>0</v>
      </c>
      <c r="PQ157" s="11">
        <v>0</v>
      </c>
      <c r="PR157" s="11">
        <v>0</v>
      </c>
      <c r="PS157" s="11">
        <v>0</v>
      </c>
      <c r="PT157" s="11">
        <v>0</v>
      </c>
      <c r="PU157" s="11">
        <v>0</v>
      </c>
      <c r="PV157" s="11">
        <v>1532.6749034104096</v>
      </c>
      <c r="PW157" s="11">
        <v>0</v>
      </c>
      <c r="PX157" s="11">
        <v>0</v>
      </c>
      <c r="PY157" s="11">
        <v>0</v>
      </c>
      <c r="PZ157" s="11">
        <v>0</v>
      </c>
      <c r="QA157" s="11">
        <v>0</v>
      </c>
      <c r="QB157" s="11">
        <v>0</v>
      </c>
      <c r="QC157" s="11">
        <v>0</v>
      </c>
      <c r="QD157" s="11">
        <v>0</v>
      </c>
      <c r="QE157" s="11">
        <v>0</v>
      </c>
      <c r="QF157" s="11">
        <v>224.1467768791945</v>
      </c>
      <c r="QG157" s="11">
        <v>0</v>
      </c>
      <c r="QH157" s="11">
        <v>0</v>
      </c>
      <c r="QI157" s="11">
        <v>0</v>
      </c>
      <c r="QJ157" s="11">
        <v>0</v>
      </c>
      <c r="QK157" s="11">
        <v>0</v>
      </c>
      <c r="QL157" s="11">
        <v>0</v>
      </c>
      <c r="QM157" s="11">
        <v>0</v>
      </c>
      <c r="QN157" s="11">
        <v>0</v>
      </c>
      <c r="QO157" s="11">
        <v>0</v>
      </c>
      <c r="QP157" s="11">
        <v>1205.9857007705566</v>
      </c>
      <c r="QQ157" s="11">
        <v>0</v>
      </c>
      <c r="QR157" s="11">
        <v>0</v>
      </c>
      <c r="QS157" s="11">
        <v>0</v>
      </c>
      <c r="QT157" s="11">
        <v>0</v>
      </c>
      <c r="QU157" s="11">
        <v>0</v>
      </c>
      <c r="QV157" s="11">
        <v>0</v>
      </c>
      <c r="QW157" s="11">
        <v>0.12950005377328602</v>
      </c>
      <c r="QX157" s="11">
        <v>0</v>
      </c>
      <c r="QY157" s="11">
        <v>0</v>
      </c>
      <c r="QZ157" s="11">
        <v>34.45551815066402</v>
      </c>
      <c r="RA157" s="11">
        <v>0</v>
      </c>
      <c r="RB157" s="11">
        <v>0</v>
      </c>
      <c r="RC157" s="11">
        <v>0</v>
      </c>
      <c r="RD157" s="11">
        <v>0</v>
      </c>
      <c r="RE157" s="11">
        <v>0</v>
      </c>
      <c r="RF157" s="11">
        <v>0</v>
      </c>
      <c r="RG157" s="11">
        <v>3.6998709441135691E-3</v>
      </c>
      <c r="RH157" s="11">
        <v>0</v>
      </c>
      <c r="RI157" s="11">
        <v>0</v>
      </c>
      <c r="RJ157" s="11">
        <v>0</v>
      </c>
      <c r="RK157" s="11">
        <v>0</v>
      </c>
      <c r="RL157" s="11">
        <v>0</v>
      </c>
      <c r="RM157" s="11">
        <v>0</v>
      </c>
      <c r="RN157" s="11">
        <v>0</v>
      </c>
      <c r="RO157" s="11">
        <v>0</v>
      </c>
      <c r="RP157" s="11">
        <v>0</v>
      </c>
      <c r="RQ157" s="11">
        <v>0</v>
      </c>
      <c r="RR157" s="11">
        <v>0</v>
      </c>
      <c r="RS157" s="11">
        <v>0</v>
      </c>
      <c r="RT157" s="11">
        <v>721.28251331232309</v>
      </c>
      <c r="RU157" s="11">
        <v>0</v>
      </c>
      <c r="RV157" s="11">
        <v>0</v>
      </c>
      <c r="RW157" s="11">
        <v>0</v>
      </c>
      <c r="RX157" s="11">
        <v>0</v>
      </c>
      <c r="RY157" s="11">
        <v>0</v>
      </c>
      <c r="RZ157" s="11">
        <v>0</v>
      </c>
      <c r="SA157" s="11">
        <v>0</v>
      </c>
      <c r="SB157" s="11">
        <v>0</v>
      </c>
      <c r="SC157" s="11">
        <v>0</v>
      </c>
      <c r="SD157" s="11">
        <v>816.48131237497421</v>
      </c>
      <c r="SE157" s="11">
        <v>0</v>
      </c>
      <c r="SF157" s="11">
        <v>0</v>
      </c>
      <c r="SG157" s="11">
        <v>0</v>
      </c>
      <c r="SH157" s="11">
        <v>0</v>
      </c>
      <c r="SI157" s="11">
        <v>0</v>
      </c>
      <c r="SJ157" s="11">
        <v>0</v>
      </c>
      <c r="SK157" s="11">
        <v>0</v>
      </c>
      <c r="SL157" s="11">
        <v>0</v>
      </c>
      <c r="SM157" s="11">
        <v>0</v>
      </c>
      <c r="SN157" s="11">
        <v>0</v>
      </c>
      <c r="SO157" s="11">
        <v>0</v>
      </c>
      <c r="SP157" s="11">
        <v>0</v>
      </c>
      <c r="SQ157" s="11">
        <v>0</v>
      </c>
      <c r="SR157" s="11">
        <v>0</v>
      </c>
      <c r="SS157" s="11">
        <v>0</v>
      </c>
      <c r="ST157" s="11">
        <v>0</v>
      </c>
      <c r="SU157" s="11">
        <v>0</v>
      </c>
      <c r="SV157" s="11">
        <v>0</v>
      </c>
      <c r="SW157" s="11">
        <v>0</v>
      </c>
      <c r="SX157" s="11">
        <v>72.449821357032263</v>
      </c>
      <c r="SY157" s="11">
        <v>0</v>
      </c>
      <c r="SZ157" s="11">
        <v>0</v>
      </c>
      <c r="TA157" s="11">
        <v>0</v>
      </c>
      <c r="TB157" s="11">
        <v>0</v>
      </c>
      <c r="TC157" s="11">
        <v>0</v>
      </c>
      <c r="TD157" s="11">
        <v>0</v>
      </c>
      <c r="TE157" s="11">
        <v>0</v>
      </c>
      <c r="TF157" s="11">
        <v>0</v>
      </c>
      <c r="TG157" s="11">
        <v>0</v>
      </c>
      <c r="TH157" s="11">
        <v>2.1012105110833428</v>
      </c>
      <c r="TI157" s="11">
        <v>0</v>
      </c>
      <c r="TJ157" s="11">
        <v>0</v>
      </c>
      <c r="TK157" s="11">
        <v>0</v>
      </c>
      <c r="TL157" s="11">
        <v>0</v>
      </c>
      <c r="TM157" s="11">
        <v>0</v>
      </c>
      <c r="TN157" s="11">
        <v>0</v>
      </c>
      <c r="TO157" s="11">
        <v>0</v>
      </c>
      <c r="TP157" s="11">
        <v>0</v>
      </c>
      <c r="TQ157" s="11">
        <v>0</v>
      </c>
      <c r="TR157" s="11">
        <v>0</v>
      </c>
      <c r="TS157" s="11">
        <v>0</v>
      </c>
      <c r="TT157" s="11">
        <v>0</v>
      </c>
      <c r="TU157" s="11">
        <v>0</v>
      </c>
      <c r="TV157" s="11">
        <v>0</v>
      </c>
      <c r="TW157" s="11">
        <v>0</v>
      </c>
      <c r="TX157" s="11">
        <v>0</v>
      </c>
      <c r="TY157" s="11">
        <v>0</v>
      </c>
      <c r="TZ157" s="11">
        <v>0</v>
      </c>
      <c r="UA157" s="11">
        <v>0</v>
      </c>
      <c r="UB157" s="11">
        <v>0</v>
      </c>
      <c r="UC157" s="11">
        <v>0</v>
      </c>
      <c r="UD157" s="11">
        <v>0</v>
      </c>
      <c r="UE157" s="11">
        <v>0</v>
      </c>
      <c r="UF157" s="11">
        <v>0</v>
      </c>
      <c r="UG157" s="11">
        <v>0</v>
      </c>
      <c r="UH157" s="11">
        <v>0</v>
      </c>
      <c r="UI157" s="11">
        <v>0</v>
      </c>
      <c r="UJ157" s="11">
        <v>0</v>
      </c>
      <c r="UK157" s="11">
        <v>0</v>
      </c>
      <c r="UL157" s="11">
        <v>0</v>
      </c>
      <c r="UM157" s="11">
        <v>0</v>
      </c>
      <c r="UN157" s="11">
        <v>0</v>
      </c>
      <c r="UO157" s="11">
        <v>0</v>
      </c>
      <c r="UP157" s="11">
        <v>0</v>
      </c>
      <c r="UQ157" s="11">
        <v>0</v>
      </c>
      <c r="UR157" s="11">
        <v>0</v>
      </c>
      <c r="US157" s="11">
        <v>0</v>
      </c>
      <c r="UT157" s="11">
        <v>0</v>
      </c>
      <c r="UU157" s="11">
        <v>0</v>
      </c>
      <c r="UV157" s="11">
        <v>0</v>
      </c>
      <c r="UW157" s="11">
        <v>0</v>
      </c>
      <c r="UX157" s="11">
        <v>0</v>
      </c>
      <c r="UY157" s="11">
        <v>0</v>
      </c>
      <c r="UZ157" s="11">
        <v>0</v>
      </c>
      <c r="VA157" s="11">
        <v>0</v>
      </c>
      <c r="VB157" s="11">
        <v>0</v>
      </c>
      <c r="VC157" s="11">
        <v>0</v>
      </c>
      <c r="VD157" s="11">
        <v>0</v>
      </c>
      <c r="VE157" s="11">
        <v>0</v>
      </c>
      <c r="VF157" s="11">
        <v>0</v>
      </c>
      <c r="VG157" s="11">
        <v>0</v>
      </c>
      <c r="VH157" s="11">
        <v>0</v>
      </c>
      <c r="VI157" s="11">
        <v>0</v>
      </c>
      <c r="VJ157" s="11">
        <v>0</v>
      </c>
      <c r="VK157" s="11">
        <v>0</v>
      </c>
      <c r="VL157" s="11">
        <v>0</v>
      </c>
      <c r="VM157" s="11">
        <v>0</v>
      </c>
      <c r="VN157" s="11">
        <v>0</v>
      </c>
      <c r="VO157" s="11">
        <v>0</v>
      </c>
      <c r="VP157" s="11">
        <v>0</v>
      </c>
      <c r="VQ157" s="11">
        <v>0</v>
      </c>
      <c r="VR157" s="11">
        <v>0</v>
      </c>
      <c r="VS157" s="11">
        <v>0</v>
      </c>
      <c r="VT157" s="11">
        <v>0</v>
      </c>
      <c r="VU157" s="11">
        <v>0</v>
      </c>
      <c r="VV157" s="11">
        <v>0</v>
      </c>
      <c r="VW157" s="11">
        <v>0</v>
      </c>
      <c r="VX157" s="11">
        <v>0</v>
      </c>
      <c r="VY157" s="11">
        <v>0</v>
      </c>
      <c r="VZ157" s="11">
        <v>0</v>
      </c>
      <c r="WA157" s="11">
        <v>0</v>
      </c>
      <c r="WB157" s="11">
        <v>0</v>
      </c>
      <c r="WC157" s="11">
        <v>0</v>
      </c>
      <c r="WD157" s="11">
        <v>0</v>
      </c>
      <c r="WE157" s="11">
        <v>0</v>
      </c>
      <c r="WF157" s="11">
        <v>0</v>
      </c>
      <c r="WG157" s="11">
        <v>0</v>
      </c>
      <c r="WH157" s="11">
        <v>0</v>
      </c>
      <c r="WI157" s="11">
        <v>0</v>
      </c>
      <c r="WJ157" s="11">
        <v>0</v>
      </c>
      <c r="WK157" s="11">
        <v>0</v>
      </c>
      <c r="WL157" s="11">
        <v>0</v>
      </c>
      <c r="WM157" s="11">
        <v>0</v>
      </c>
      <c r="WN157" s="11">
        <v>0</v>
      </c>
      <c r="WO157" s="11">
        <v>0</v>
      </c>
      <c r="WP157" s="11">
        <v>0</v>
      </c>
      <c r="WQ157" s="11">
        <v>0</v>
      </c>
      <c r="WR157" s="11">
        <v>0</v>
      </c>
      <c r="WS157" s="11">
        <v>0</v>
      </c>
      <c r="WT157" s="11">
        <v>0</v>
      </c>
      <c r="WU157" s="11">
        <v>0</v>
      </c>
      <c r="WV157" s="11">
        <v>0</v>
      </c>
      <c r="WW157" s="11">
        <v>0</v>
      </c>
      <c r="WX157" s="11">
        <v>0</v>
      </c>
      <c r="WY157" s="11">
        <v>0</v>
      </c>
      <c r="WZ157" s="11">
        <v>0</v>
      </c>
      <c r="XA157" s="11">
        <v>0</v>
      </c>
      <c r="XB157" s="11">
        <v>0</v>
      </c>
      <c r="XC157" s="11">
        <v>0</v>
      </c>
      <c r="XD157" s="11">
        <v>0</v>
      </c>
      <c r="XE157" s="11">
        <v>0</v>
      </c>
      <c r="XF157" s="11">
        <v>0</v>
      </c>
      <c r="XG157" s="11">
        <v>0</v>
      </c>
      <c r="XH157" s="11">
        <v>0</v>
      </c>
      <c r="XI157" s="11">
        <v>0</v>
      </c>
      <c r="XJ157" s="11">
        <v>0</v>
      </c>
      <c r="XK157" s="11">
        <v>0</v>
      </c>
      <c r="XL157" s="11">
        <v>0</v>
      </c>
      <c r="XM157" s="11">
        <v>0</v>
      </c>
      <c r="XN157" s="11">
        <v>0</v>
      </c>
      <c r="XO157" s="11">
        <v>50</v>
      </c>
      <c r="XP157" s="11">
        <v>50</v>
      </c>
    </row>
    <row r="158" spans="1:640">
      <c r="A158" s="6">
        <v>703</v>
      </c>
      <c r="B158" s="3" t="s">
        <v>275</v>
      </c>
      <c r="C158" s="8">
        <f t="shared" si="25"/>
        <v>3804.3882753697098</v>
      </c>
      <c r="D158" s="8">
        <f t="shared" si="26"/>
        <v>6869.9579383825412</v>
      </c>
      <c r="E158" s="60">
        <f t="shared" si="27"/>
        <v>10674.346213752251</v>
      </c>
      <c r="F158" s="9">
        <f t="shared" si="28"/>
        <v>1317.1770003245967</v>
      </c>
      <c r="G158" s="9">
        <f t="shared" si="29"/>
        <v>1517.860619380323</v>
      </c>
      <c r="H158" s="9">
        <f t="shared" si="30"/>
        <v>2835.03761970492</v>
      </c>
      <c r="I158" s="10">
        <f t="shared" si="31"/>
        <v>5121.5652756943064</v>
      </c>
      <c r="J158" s="10">
        <f t="shared" si="32"/>
        <v>8387.8185577628647</v>
      </c>
      <c r="K158" s="10">
        <f t="shared" si="33"/>
        <v>13509.38383345717</v>
      </c>
      <c r="L158" s="57">
        <v>3447.8353443706096</v>
      </c>
      <c r="M158" s="57">
        <v>356.55293099910045</v>
      </c>
      <c r="N158" s="57">
        <v>0</v>
      </c>
      <c r="O158" s="57">
        <v>116.68095</v>
      </c>
      <c r="P158" s="57">
        <v>6.6179953388102488</v>
      </c>
      <c r="Q158" s="57">
        <v>0</v>
      </c>
      <c r="R158" s="57">
        <v>0</v>
      </c>
      <c r="S158" s="57">
        <v>6746.6589930437312</v>
      </c>
      <c r="T158" s="57">
        <v>0</v>
      </c>
      <c r="U158" s="58">
        <v>1202.0348836655796</v>
      </c>
      <c r="V158" s="58">
        <v>115.14211665901703</v>
      </c>
      <c r="W158" s="58">
        <v>0</v>
      </c>
      <c r="X158" s="58">
        <v>0</v>
      </c>
      <c r="Y158" s="58">
        <v>4.1124127786014881</v>
      </c>
      <c r="Z158" s="58">
        <v>0</v>
      </c>
      <c r="AA158" s="58">
        <v>0</v>
      </c>
      <c r="AB158" s="58">
        <v>1513.7482066017214</v>
      </c>
      <c r="AC158" s="58">
        <v>0</v>
      </c>
      <c r="AD158" s="59">
        <f t="shared" si="24"/>
        <v>4649.8702280361895</v>
      </c>
      <c r="AE158" s="59">
        <f t="shared" si="24"/>
        <v>471.69504765811746</v>
      </c>
      <c r="AF158" s="59">
        <f t="shared" si="24"/>
        <v>0</v>
      </c>
      <c r="AG158" s="59">
        <f t="shared" si="23"/>
        <v>116.68095</v>
      </c>
      <c r="AH158" s="59">
        <f t="shared" si="23"/>
        <v>10.730408117411738</v>
      </c>
      <c r="AI158" s="59">
        <f t="shared" si="23"/>
        <v>0</v>
      </c>
      <c r="AJ158" s="59">
        <f t="shared" si="23"/>
        <v>0</v>
      </c>
      <c r="AK158" s="59">
        <f t="shared" si="23"/>
        <v>8260.4071996454531</v>
      </c>
      <c r="AL158" s="59">
        <f t="shared" si="23"/>
        <v>0</v>
      </c>
      <c r="AM158" s="11">
        <v>0</v>
      </c>
      <c r="AN158" s="11">
        <v>56.44189696903544</v>
      </c>
      <c r="AO158" s="11">
        <v>0</v>
      </c>
      <c r="AP158" s="11">
        <v>0</v>
      </c>
      <c r="AQ158" s="11">
        <v>0</v>
      </c>
      <c r="AR158" s="11">
        <v>0</v>
      </c>
      <c r="AS158" s="11">
        <v>0</v>
      </c>
      <c r="AT158" s="11">
        <v>6278.2712804797229</v>
      </c>
      <c r="AU158" s="11">
        <v>0</v>
      </c>
      <c r="AV158" s="11">
        <v>0</v>
      </c>
      <c r="AW158" s="11">
        <v>0</v>
      </c>
      <c r="AX158" s="11">
        <v>4.0911030309645513</v>
      </c>
      <c r="AY158" s="11">
        <v>0</v>
      </c>
      <c r="AZ158" s="11">
        <v>0</v>
      </c>
      <c r="BA158" s="11">
        <v>0</v>
      </c>
      <c r="BB158" s="11">
        <v>0</v>
      </c>
      <c r="BC158" s="11">
        <v>0</v>
      </c>
      <c r="BD158" s="11">
        <v>455.07071952027678</v>
      </c>
      <c r="BE158" s="11">
        <v>0</v>
      </c>
      <c r="BF158" s="11">
        <v>0</v>
      </c>
      <c r="BG158" s="11">
        <v>0</v>
      </c>
      <c r="BH158" s="11">
        <v>3.9421181859706449</v>
      </c>
      <c r="BI158" s="11">
        <v>0</v>
      </c>
      <c r="BJ158" s="11">
        <v>0</v>
      </c>
      <c r="BK158" s="11">
        <v>0</v>
      </c>
      <c r="BL158" s="11">
        <v>0</v>
      </c>
      <c r="BM158" s="11">
        <v>0</v>
      </c>
      <c r="BN158" s="11">
        <v>0</v>
      </c>
      <c r="BO158" s="11">
        <v>0</v>
      </c>
      <c r="BP158" s="11">
        <v>0</v>
      </c>
      <c r="BQ158" s="11">
        <v>0</v>
      </c>
      <c r="BR158" s="11">
        <v>2.0940818140293551</v>
      </c>
      <c r="BS158" s="11">
        <v>0</v>
      </c>
      <c r="BT158" s="11">
        <v>0</v>
      </c>
      <c r="BU158" s="11">
        <v>0</v>
      </c>
      <c r="BV158" s="11">
        <v>0</v>
      </c>
      <c r="BW158" s="11">
        <v>0</v>
      </c>
      <c r="BX158" s="11">
        <v>0</v>
      </c>
      <c r="BY158" s="11">
        <v>0</v>
      </c>
      <c r="BZ158" s="11">
        <v>0</v>
      </c>
      <c r="CA158" s="11">
        <v>0</v>
      </c>
      <c r="CB158" s="11">
        <v>40.875907407661799</v>
      </c>
      <c r="CC158" s="11">
        <v>0</v>
      </c>
      <c r="CD158" s="11">
        <v>0</v>
      </c>
      <c r="CE158" s="11">
        <v>0</v>
      </c>
      <c r="CF158" s="11">
        <v>0</v>
      </c>
      <c r="CG158" s="11">
        <v>0</v>
      </c>
      <c r="CH158" s="11">
        <v>0</v>
      </c>
      <c r="CI158" s="11">
        <v>0</v>
      </c>
      <c r="CJ158" s="11">
        <v>0</v>
      </c>
      <c r="CK158" s="11">
        <v>0</v>
      </c>
      <c r="CL158" s="11">
        <v>43.869852592338191</v>
      </c>
      <c r="CM158" s="11">
        <v>0</v>
      </c>
      <c r="CN158" s="11">
        <v>0</v>
      </c>
      <c r="CO158" s="11">
        <v>0</v>
      </c>
      <c r="CP158" s="11">
        <v>0</v>
      </c>
      <c r="CQ158" s="11">
        <v>0</v>
      </c>
      <c r="CR158" s="11">
        <v>0</v>
      </c>
      <c r="CS158" s="11">
        <v>0</v>
      </c>
      <c r="CT158" s="11">
        <v>0</v>
      </c>
      <c r="CU158" s="11">
        <v>0</v>
      </c>
      <c r="CV158" s="11">
        <v>0.47679201780714003</v>
      </c>
      <c r="CW158" s="11">
        <v>0</v>
      </c>
      <c r="CX158" s="11">
        <v>0</v>
      </c>
      <c r="CY158" s="11">
        <v>0</v>
      </c>
      <c r="CZ158" s="11">
        <v>0</v>
      </c>
      <c r="DA158" s="11">
        <v>0</v>
      </c>
      <c r="DB158" s="11">
        <v>0</v>
      </c>
      <c r="DC158" s="11">
        <v>0</v>
      </c>
      <c r="DD158" s="11">
        <v>0</v>
      </c>
      <c r="DE158" s="11">
        <v>0</v>
      </c>
      <c r="DF158" s="11">
        <v>14.523207982192858</v>
      </c>
      <c r="DG158" s="11">
        <v>0</v>
      </c>
      <c r="DH158" s="11">
        <v>0</v>
      </c>
      <c r="DI158" s="11">
        <v>0</v>
      </c>
      <c r="DJ158" s="11">
        <v>0</v>
      </c>
      <c r="DK158" s="11">
        <v>0</v>
      </c>
      <c r="DL158" s="11">
        <v>0</v>
      </c>
      <c r="DM158" s="11">
        <v>0</v>
      </c>
      <c r="DN158" s="11">
        <v>0</v>
      </c>
      <c r="DO158" s="11">
        <v>0</v>
      </c>
      <c r="DP158" s="11">
        <v>28.375672487093702</v>
      </c>
      <c r="DQ158" s="11">
        <v>0</v>
      </c>
      <c r="DR158" s="11">
        <v>0</v>
      </c>
      <c r="DS158" s="11">
        <v>0</v>
      </c>
      <c r="DT158" s="11">
        <v>0</v>
      </c>
      <c r="DU158" s="11">
        <v>0</v>
      </c>
      <c r="DV158" s="11">
        <v>0</v>
      </c>
      <c r="DW158" s="11">
        <v>0</v>
      </c>
      <c r="DX158" s="11">
        <v>0</v>
      </c>
      <c r="DY158" s="11">
        <v>0</v>
      </c>
      <c r="DZ158" s="11">
        <v>16.669150563495091</v>
      </c>
      <c r="EA158" s="11">
        <v>0</v>
      </c>
      <c r="EB158" s="11">
        <v>0</v>
      </c>
      <c r="EC158" s="11">
        <v>0</v>
      </c>
      <c r="ED158" s="11">
        <v>0</v>
      </c>
      <c r="EE158" s="11">
        <v>0</v>
      </c>
      <c r="EF158" s="11">
        <v>0</v>
      </c>
      <c r="EG158" s="11">
        <v>0</v>
      </c>
      <c r="EH158" s="11">
        <v>0</v>
      </c>
      <c r="EI158" s="11">
        <v>0</v>
      </c>
      <c r="EJ158" s="11">
        <v>0</v>
      </c>
      <c r="EK158" s="11">
        <v>0</v>
      </c>
      <c r="EL158" s="11">
        <v>0</v>
      </c>
      <c r="EM158" s="11">
        <v>0</v>
      </c>
      <c r="EN158" s="11">
        <v>0</v>
      </c>
      <c r="EO158" s="11">
        <v>0</v>
      </c>
      <c r="EP158" s="11">
        <v>0</v>
      </c>
      <c r="EQ158" s="11">
        <v>0</v>
      </c>
      <c r="ER158" s="11">
        <v>0</v>
      </c>
      <c r="ES158" s="11">
        <v>0</v>
      </c>
      <c r="ET158" s="11">
        <v>0</v>
      </c>
      <c r="EU158" s="11">
        <v>0</v>
      </c>
      <c r="EV158" s="11">
        <v>0</v>
      </c>
      <c r="EW158" s="11">
        <v>0</v>
      </c>
      <c r="EX158" s="11">
        <v>0</v>
      </c>
      <c r="EY158" s="11">
        <v>0</v>
      </c>
      <c r="EZ158" s="11">
        <v>0</v>
      </c>
      <c r="FA158" s="11">
        <v>0</v>
      </c>
      <c r="FB158" s="11">
        <v>0</v>
      </c>
      <c r="FC158" s="11">
        <v>0</v>
      </c>
      <c r="FD158" s="11">
        <v>0</v>
      </c>
      <c r="FE158" s="11">
        <v>0</v>
      </c>
      <c r="FF158" s="11">
        <v>0</v>
      </c>
      <c r="FG158" s="11">
        <v>0</v>
      </c>
      <c r="FH158" s="11">
        <v>0</v>
      </c>
      <c r="FI158" s="11">
        <v>0</v>
      </c>
      <c r="FJ158" s="11">
        <v>390.77663000000001</v>
      </c>
      <c r="FK158" s="11">
        <v>0</v>
      </c>
      <c r="FL158" s="11">
        <v>0</v>
      </c>
      <c r="FM158" s="11">
        <v>0</v>
      </c>
      <c r="FN158" s="11">
        <v>0</v>
      </c>
      <c r="FO158" s="11">
        <v>0</v>
      </c>
      <c r="FP158" s="11">
        <v>0</v>
      </c>
      <c r="FQ158" s="11">
        <v>0</v>
      </c>
      <c r="FR158" s="11">
        <v>0</v>
      </c>
      <c r="FS158" s="11">
        <v>0</v>
      </c>
      <c r="FT158" s="11">
        <v>0</v>
      </c>
      <c r="FU158" s="11">
        <v>0</v>
      </c>
      <c r="FV158" s="11">
        <v>0</v>
      </c>
      <c r="FW158" s="11">
        <v>0</v>
      </c>
      <c r="FX158" s="11">
        <v>0</v>
      </c>
      <c r="FY158" s="11">
        <v>0</v>
      </c>
      <c r="FZ158" s="11">
        <v>0</v>
      </c>
      <c r="GA158" s="11">
        <v>0</v>
      </c>
      <c r="GB158" s="11">
        <v>0</v>
      </c>
      <c r="GC158" s="11">
        <v>0</v>
      </c>
      <c r="GD158" s="11">
        <v>0</v>
      </c>
      <c r="GE158" s="11">
        <v>0</v>
      </c>
      <c r="GF158" s="11">
        <v>0</v>
      </c>
      <c r="GG158" s="11">
        <v>0</v>
      </c>
      <c r="GH158" s="11">
        <v>0</v>
      </c>
      <c r="GI158" s="11">
        <v>0</v>
      </c>
      <c r="GJ158" s="11">
        <v>0</v>
      </c>
      <c r="GK158" s="11">
        <v>0</v>
      </c>
      <c r="GL158" s="11">
        <v>0</v>
      </c>
      <c r="GM158" s="11">
        <v>0</v>
      </c>
      <c r="GN158" s="11">
        <v>0</v>
      </c>
      <c r="GO158" s="11">
        <v>0</v>
      </c>
      <c r="GP158" s="11">
        <v>0</v>
      </c>
      <c r="GQ158" s="11">
        <v>589.86199999999997</v>
      </c>
      <c r="GR158" s="11">
        <v>116.279</v>
      </c>
      <c r="GS158" s="11">
        <v>0</v>
      </c>
      <c r="GT158" s="11">
        <v>0</v>
      </c>
      <c r="GU158" s="11">
        <v>0</v>
      </c>
      <c r="GV158" s="11">
        <v>0</v>
      </c>
      <c r="GW158" s="11">
        <v>0</v>
      </c>
      <c r="GX158" s="11">
        <v>0</v>
      </c>
      <c r="GY158" s="11">
        <v>0</v>
      </c>
      <c r="GZ158" s="11">
        <v>0</v>
      </c>
      <c r="HA158" s="11">
        <v>0</v>
      </c>
      <c r="HB158" s="11">
        <v>0</v>
      </c>
      <c r="HC158" s="11">
        <v>0</v>
      </c>
      <c r="HD158" s="11">
        <v>0</v>
      </c>
      <c r="HE158" s="11">
        <v>0</v>
      </c>
      <c r="HF158" s="11">
        <v>0</v>
      </c>
      <c r="HG158" s="11">
        <v>0</v>
      </c>
      <c r="HH158" s="11">
        <v>0</v>
      </c>
      <c r="HI158" s="11">
        <v>0</v>
      </c>
      <c r="HJ158" s="11">
        <v>0</v>
      </c>
      <c r="HK158" s="11">
        <v>0</v>
      </c>
      <c r="HL158" s="11">
        <v>0</v>
      </c>
      <c r="HM158" s="11">
        <v>0</v>
      </c>
      <c r="HN158" s="11">
        <v>0</v>
      </c>
      <c r="HO158" s="11">
        <v>0</v>
      </c>
      <c r="HP158" s="11">
        <v>0</v>
      </c>
      <c r="HQ158" s="11">
        <v>0</v>
      </c>
      <c r="HR158" s="11">
        <v>0</v>
      </c>
      <c r="HS158" s="11">
        <v>0</v>
      </c>
      <c r="HT158" s="11">
        <v>0</v>
      </c>
      <c r="HU158" s="11">
        <v>0</v>
      </c>
      <c r="HV158" s="11">
        <v>0</v>
      </c>
      <c r="HW158" s="11">
        <v>0</v>
      </c>
      <c r="HX158" s="11">
        <v>0</v>
      </c>
      <c r="HY158" s="11">
        <v>0</v>
      </c>
      <c r="HZ158" s="11">
        <v>0</v>
      </c>
      <c r="IA158" s="11">
        <v>0</v>
      </c>
      <c r="IB158" s="11">
        <v>0</v>
      </c>
      <c r="IC158" s="11">
        <v>0</v>
      </c>
      <c r="ID158" s="11">
        <v>0</v>
      </c>
      <c r="IE158" s="11">
        <v>0</v>
      </c>
      <c r="IF158" s="11">
        <v>33.78378</v>
      </c>
      <c r="IG158" s="11">
        <v>0</v>
      </c>
      <c r="IH158" s="11">
        <v>0</v>
      </c>
      <c r="II158" s="11">
        <v>0</v>
      </c>
      <c r="IJ158" s="11">
        <v>0</v>
      </c>
      <c r="IK158" s="11">
        <v>0</v>
      </c>
      <c r="IL158" s="11">
        <v>0</v>
      </c>
      <c r="IM158" s="11">
        <v>0</v>
      </c>
      <c r="IN158" s="11">
        <v>0</v>
      </c>
      <c r="IO158" s="11">
        <v>0</v>
      </c>
      <c r="IP158" s="11">
        <v>0</v>
      </c>
      <c r="IQ158" s="11">
        <v>0</v>
      </c>
      <c r="IR158" s="11">
        <v>0</v>
      </c>
      <c r="IS158" s="11">
        <v>0</v>
      </c>
      <c r="IT158" s="11">
        <v>0</v>
      </c>
      <c r="IU158" s="11">
        <v>0</v>
      </c>
      <c r="IV158" s="11">
        <v>0</v>
      </c>
      <c r="IW158" s="11">
        <v>0</v>
      </c>
      <c r="IX158" s="11">
        <v>0</v>
      </c>
      <c r="IY158" s="11">
        <v>0</v>
      </c>
      <c r="IZ158" s="11">
        <v>0</v>
      </c>
      <c r="JA158" s="11">
        <v>0</v>
      </c>
      <c r="JB158" s="11">
        <v>0</v>
      </c>
      <c r="JC158" s="11">
        <v>0</v>
      </c>
      <c r="JD158" s="11">
        <v>0</v>
      </c>
      <c r="JE158" s="11">
        <v>0</v>
      </c>
      <c r="JF158" s="11">
        <v>0</v>
      </c>
      <c r="JG158" s="11">
        <v>0</v>
      </c>
      <c r="JH158" s="11">
        <v>0</v>
      </c>
      <c r="JI158" s="11">
        <v>0</v>
      </c>
      <c r="JJ158" s="11">
        <v>0</v>
      </c>
      <c r="JK158" s="11">
        <v>0</v>
      </c>
      <c r="JL158" s="11">
        <v>0</v>
      </c>
      <c r="JM158" s="11">
        <v>0</v>
      </c>
      <c r="JN158" s="11">
        <v>0</v>
      </c>
      <c r="JO158" s="11">
        <v>0</v>
      </c>
      <c r="JP158" s="11">
        <v>50.163730000000001</v>
      </c>
      <c r="JQ158" s="11">
        <v>0</v>
      </c>
      <c r="JR158" s="11">
        <v>0</v>
      </c>
      <c r="JS158" s="11">
        <v>0</v>
      </c>
      <c r="JT158" s="11">
        <v>0</v>
      </c>
      <c r="JU158" s="11">
        <v>0</v>
      </c>
      <c r="JV158" s="11">
        <v>0</v>
      </c>
      <c r="JW158" s="11">
        <v>0</v>
      </c>
      <c r="JX158" s="11">
        <v>0</v>
      </c>
      <c r="JY158" s="11">
        <v>0</v>
      </c>
      <c r="JZ158" s="11">
        <v>0</v>
      </c>
      <c r="KA158" s="11">
        <v>0</v>
      </c>
      <c r="KB158" s="11">
        <v>0</v>
      </c>
      <c r="KC158" s="11">
        <v>0</v>
      </c>
      <c r="KD158" s="11">
        <v>0</v>
      </c>
      <c r="KE158" s="11">
        <v>0</v>
      </c>
      <c r="KF158" s="11">
        <v>0</v>
      </c>
      <c r="KG158" s="11">
        <v>0</v>
      </c>
      <c r="KH158" s="11">
        <v>0</v>
      </c>
      <c r="KI158" s="11">
        <v>0</v>
      </c>
      <c r="KJ158" s="11">
        <v>0</v>
      </c>
      <c r="KK158" s="11">
        <v>0</v>
      </c>
      <c r="KL158" s="11">
        <v>0</v>
      </c>
      <c r="KM158" s="11">
        <v>0</v>
      </c>
      <c r="KN158" s="11">
        <v>0</v>
      </c>
      <c r="KO158" s="11">
        <v>0</v>
      </c>
      <c r="KP158" s="11">
        <v>0</v>
      </c>
      <c r="KQ158" s="11">
        <v>0</v>
      </c>
      <c r="KR158" s="11">
        <v>0</v>
      </c>
      <c r="KS158" s="11">
        <v>0</v>
      </c>
      <c r="KT158" s="11">
        <v>0</v>
      </c>
      <c r="KU158" s="11">
        <v>0</v>
      </c>
      <c r="KV158" s="11">
        <v>0</v>
      </c>
      <c r="KW158" s="11">
        <v>0</v>
      </c>
      <c r="KX158" s="11">
        <v>0</v>
      </c>
      <c r="KY158" s="11">
        <v>0</v>
      </c>
      <c r="KZ158" s="11">
        <v>0</v>
      </c>
      <c r="LA158" s="11">
        <v>0</v>
      </c>
      <c r="LB158" s="11">
        <v>0</v>
      </c>
      <c r="LC158" s="11">
        <v>0</v>
      </c>
      <c r="LD158" s="11">
        <v>1.3564872499647707</v>
      </c>
      <c r="LE158" s="11">
        <v>0</v>
      </c>
      <c r="LF158" s="11">
        <v>0</v>
      </c>
      <c r="LG158" s="11">
        <v>0</v>
      </c>
      <c r="LH158" s="11">
        <v>0</v>
      </c>
      <c r="LI158" s="11">
        <v>0</v>
      </c>
      <c r="LJ158" s="11">
        <v>0</v>
      </c>
      <c r="LK158" s="11">
        <v>0</v>
      </c>
      <c r="LL158" s="11">
        <v>0</v>
      </c>
      <c r="LM158" s="11">
        <v>0</v>
      </c>
      <c r="LN158" s="11">
        <v>1.419460905795092</v>
      </c>
      <c r="LO158" s="11">
        <v>0</v>
      </c>
      <c r="LP158" s="11">
        <v>0</v>
      </c>
      <c r="LQ158" s="11">
        <v>0</v>
      </c>
      <c r="LR158" s="11">
        <v>0</v>
      </c>
      <c r="LS158" s="11">
        <v>0</v>
      </c>
      <c r="LT158" s="11">
        <v>0</v>
      </c>
      <c r="LU158" s="11">
        <v>0</v>
      </c>
      <c r="LV158" s="11">
        <v>0</v>
      </c>
      <c r="LW158" s="11">
        <v>0</v>
      </c>
      <c r="LX158" s="11">
        <v>0</v>
      </c>
      <c r="LY158" s="11">
        <v>0</v>
      </c>
      <c r="LZ158" s="11">
        <v>0</v>
      </c>
      <c r="MA158" s="11">
        <v>0</v>
      </c>
      <c r="MB158" s="11">
        <v>109.55869</v>
      </c>
      <c r="MC158" s="11">
        <v>0</v>
      </c>
      <c r="MD158" s="11">
        <v>0</v>
      </c>
      <c r="ME158" s="11">
        <v>0</v>
      </c>
      <c r="MF158" s="11">
        <v>0</v>
      </c>
      <c r="MG158" s="11">
        <v>0</v>
      </c>
      <c r="MH158" s="11">
        <v>0</v>
      </c>
      <c r="MI158" s="11">
        <v>0</v>
      </c>
      <c r="MJ158" s="11">
        <v>0</v>
      </c>
      <c r="MK158" s="11">
        <v>0</v>
      </c>
      <c r="ML158" s="11">
        <v>0</v>
      </c>
      <c r="MM158" s="11">
        <v>0</v>
      </c>
      <c r="MN158" s="11">
        <v>0</v>
      </c>
      <c r="MO158" s="11">
        <v>0</v>
      </c>
      <c r="MP158" s="11">
        <v>0</v>
      </c>
      <c r="MQ158" s="11">
        <v>0</v>
      </c>
      <c r="MR158" s="11">
        <v>0</v>
      </c>
      <c r="MS158" s="11">
        <v>0</v>
      </c>
      <c r="MT158" s="11">
        <v>0</v>
      </c>
      <c r="MU158" s="11">
        <v>0</v>
      </c>
      <c r="MV158" s="11">
        <v>0</v>
      </c>
      <c r="MW158" s="11">
        <v>0</v>
      </c>
      <c r="MX158" s="11">
        <v>0</v>
      </c>
      <c r="MY158" s="11">
        <v>0</v>
      </c>
      <c r="MZ158" s="11">
        <v>0</v>
      </c>
      <c r="NA158" s="11">
        <v>0</v>
      </c>
      <c r="NB158" s="11">
        <v>0</v>
      </c>
      <c r="NC158" s="11">
        <v>0</v>
      </c>
      <c r="ND158" s="11">
        <v>0</v>
      </c>
      <c r="NE158" s="11">
        <v>0</v>
      </c>
      <c r="NF158" s="11">
        <v>0</v>
      </c>
      <c r="NG158" s="11">
        <v>0</v>
      </c>
      <c r="NH158" s="11">
        <v>0</v>
      </c>
      <c r="NI158" s="11">
        <v>0</v>
      </c>
      <c r="NJ158" s="11">
        <v>0</v>
      </c>
      <c r="NK158" s="11">
        <v>0</v>
      </c>
      <c r="NL158" s="11">
        <v>0</v>
      </c>
      <c r="NM158" s="11">
        <v>0</v>
      </c>
      <c r="NN158" s="11">
        <v>0</v>
      </c>
      <c r="NO158" s="11">
        <v>0</v>
      </c>
      <c r="NP158" s="11">
        <v>0</v>
      </c>
      <c r="NQ158" s="11">
        <v>0</v>
      </c>
      <c r="NR158" s="11">
        <v>0</v>
      </c>
      <c r="NS158" s="11">
        <v>0</v>
      </c>
      <c r="NT158" s="11">
        <v>0</v>
      </c>
      <c r="NU158" s="11">
        <v>0</v>
      </c>
      <c r="NV158" s="11">
        <v>0</v>
      </c>
      <c r="NW158" s="11">
        <v>0</v>
      </c>
      <c r="NX158" s="11">
        <v>0</v>
      </c>
      <c r="NY158" s="11">
        <v>0</v>
      </c>
      <c r="NZ158" s="11">
        <v>0</v>
      </c>
      <c r="OA158" s="11">
        <v>0</v>
      </c>
      <c r="OB158" s="11">
        <v>0</v>
      </c>
      <c r="OC158" s="11">
        <v>0</v>
      </c>
      <c r="OD158" s="11">
        <v>0</v>
      </c>
      <c r="OE158" s="11">
        <v>10.92976879937483</v>
      </c>
      <c r="OF158" s="11">
        <v>0</v>
      </c>
      <c r="OG158" s="11">
        <v>0</v>
      </c>
      <c r="OH158" s="11">
        <v>1142.2980380367508</v>
      </c>
      <c r="OI158" s="11">
        <v>0</v>
      </c>
      <c r="OJ158" s="11">
        <v>0</v>
      </c>
      <c r="OK158" s="11">
        <v>0</v>
      </c>
      <c r="OL158" s="11">
        <v>6.6179953388102488</v>
      </c>
      <c r="OM158" s="11">
        <v>0</v>
      </c>
      <c r="ON158" s="11">
        <v>0</v>
      </c>
      <c r="OO158" s="11">
        <v>18.242685632289657</v>
      </c>
      <c r="OP158" s="11">
        <v>0</v>
      </c>
      <c r="OQ158" s="11">
        <v>0</v>
      </c>
      <c r="OR158" s="11">
        <v>709.82235678610425</v>
      </c>
      <c r="OS158" s="11">
        <v>0</v>
      </c>
      <c r="OT158" s="11">
        <v>0</v>
      </c>
      <c r="OU158" s="11">
        <v>0</v>
      </c>
      <c r="OV158" s="11">
        <v>4.1124127786014881</v>
      </c>
      <c r="OW158" s="11">
        <v>0</v>
      </c>
      <c r="OX158" s="11">
        <v>0</v>
      </c>
      <c r="OY158" s="11">
        <v>11.335978596159718</v>
      </c>
      <c r="OZ158" s="11">
        <v>0</v>
      </c>
      <c r="PA158" s="11">
        <v>0</v>
      </c>
      <c r="PB158" s="11">
        <v>533.92316295333717</v>
      </c>
      <c r="PC158" s="11">
        <v>0.6028539315317295</v>
      </c>
      <c r="PD158" s="11">
        <v>0</v>
      </c>
      <c r="PE158" s="11">
        <v>0</v>
      </c>
      <c r="PF158" s="11">
        <v>0</v>
      </c>
      <c r="PG158" s="11">
        <v>0</v>
      </c>
      <c r="PH158" s="11">
        <v>0</v>
      </c>
      <c r="PI158" s="11">
        <v>10.172681089344783</v>
      </c>
      <c r="PJ158" s="11">
        <v>0</v>
      </c>
      <c r="PK158" s="11">
        <v>0</v>
      </c>
      <c r="PL158" s="11">
        <v>98.25563628321089</v>
      </c>
      <c r="PM158" s="11">
        <v>0.11094067599697323</v>
      </c>
      <c r="PN158" s="11">
        <v>0</v>
      </c>
      <c r="PO158" s="11">
        <v>0</v>
      </c>
      <c r="PP158" s="11">
        <v>0</v>
      </c>
      <c r="PQ158" s="11">
        <v>0</v>
      </c>
      <c r="PR158" s="11">
        <v>0</v>
      </c>
      <c r="PS158" s="11">
        <v>1.8720357581248313</v>
      </c>
      <c r="PT158" s="11">
        <v>0</v>
      </c>
      <c r="PU158" s="11">
        <v>0</v>
      </c>
      <c r="PV158" s="11">
        <v>483.50394809669496</v>
      </c>
      <c r="PW158" s="11">
        <v>0</v>
      </c>
      <c r="PX158" s="11">
        <v>0</v>
      </c>
      <c r="PY158" s="11">
        <v>0</v>
      </c>
      <c r="PZ158" s="11">
        <v>0</v>
      </c>
      <c r="QA158" s="11">
        <v>0</v>
      </c>
      <c r="QB158" s="11">
        <v>0</v>
      </c>
      <c r="QC158" s="11">
        <v>0</v>
      </c>
      <c r="QD158" s="11">
        <v>0</v>
      </c>
      <c r="QE158" s="11">
        <v>0</v>
      </c>
      <c r="QF158" s="11">
        <v>70.71026695425661</v>
      </c>
      <c r="QG158" s="11">
        <v>0</v>
      </c>
      <c r="QH158" s="11">
        <v>0</v>
      </c>
      <c r="QI158" s="11">
        <v>0</v>
      </c>
      <c r="QJ158" s="11">
        <v>0</v>
      </c>
      <c r="QK158" s="11">
        <v>0</v>
      </c>
      <c r="QL158" s="11">
        <v>0</v>
      </c>
      <c r="QM158" s="11">
        <v>0</v>
      </c>
      <c r="QN158" s="11">
        <v>0</v>
      </c>
      <c r="QO158" s="11">
        <v>0</v>
      </c>
      <c r="QP158" s="11">
        <v>379.51985759089865</v>
      </c>
      <c r="QQ158" s="11">
        <v>0</v>
      </c>
      <c r="QR158" s="11">
        <v>0</v>
      </c>
      <c r="QS158" s="11">
        <v>0</v>
      </c>
      <c r="QT158" s="11">
        <v>0</v>
      </c>
      <c r="QU158" s="11">
        <v>0</v>
      </c>
      <c r="QV158" s="11">
        <v>0</v>
      </c>
      <c r="QW158" s="11">
        <v>20.414108476704538</v>
      </c>
      <c r="QX158" s="11">
        <v>0</v>
      </c>
      <c r="QY158" s="11">
        <v>0</v>
      </c>
      <c r="QZ158" s="11">
        <v>10.843041781843231</v>
      </c>
      <c r="RA158" s="11">
        <v>0</v>
      </c>
      <c r="RB158" s="11">
        <v>0</v>
      </c>
      <c r="RC158" s="11">
        <v>0</v>
      </c>
      <c r="RD158" s="11">
        <v>0</v>
      </c>
      <c r="RE158" s="11">
        <v>0</v>
      </c>
      <c r="RF158" s="11">
        <v>0</v>
      </c>
      <c r="RG158" s="11">
        <v>0.58323965590910276</v>
      </c>
      <c r="RH158" s="11">
        <v>0</v>
      </c>
      <c r="RI158" s="11">
        <v>0</v>
      </c>
      <c r="RJ158" s="11">
        <v>0</v>
      </c>
      <c r="RK158" s="11">
        <v>0</v>
      </c>
      <c r="RL158" s="11">
        <v>0</v>
      </c>
      <c r="RM158" s="11">
        <v>0</v>
      </c>
      <c r="RN158" s="11">
        <v>0</v>
      </c>
      <c r="RO158" s="11">
        <v>0</v>
      </c>
      <c r="RP158" s="11">
        <v>0</v>
      </c>
      <c r="RQ158" s="11">
        <v>0</v>
      </c>
      <c r="RR158" s="11">
        <v>0</v>
      </c>
      <c r="RS158" s="11">
        <v>0</v>
      </c>
      <c r="RT158" s="11">
        <v>227.53880325466446</v>
      </c>
      <c r="RU158" s="11">
        <v>0</v>
      </c>
      <c r="RV158" s="11">
        <v>0</v>
      </c>
      <c r="RW158" s="11">
        <v>0</v>
      </c>
      <c r="RX158" s="11">
        <v>0</v>
      </c>
      <c r="RY158" s="11">
        <v>0</v>
      </c>
      <c r="RZ158" s="11">
        <v>0</v>
      </c>
      <c r="SA158" s="11">
        <v>51.420166712509953</v>
      </c>
      <c r="SB158" s="11">
        <v>0</v>
      </c>
      <c r="SC158" s="11">
        <v>0</v>
      </c>
      <c r="SD158" s="11">
        <v>257.57061521489322</v>
      </c>
      <c r="SE158" s="11">
        <v>0</v>
      </c>
      <c r="SF158" s="11">
        <v>0</v>
      </c>
      <c r="SG158" s="11">
        <v>0</v>
      </c>
      <c r="SH158" s="11">
        <v>0</v>
      </c>
      <c r="SI158" s="11">
        <v>0</v>
      </c>
      <c r="SJ158" s="11">
        <v>0</v>
      </c>
      <c r="SK158" s="11">
        <v>58.206880695291076</v>
      </c>
      <c r="SL158" s="11">
        <v>0</v>
      </c>
      <c r="SM158" s="11">
        <v>0</v>
      </c>
      <c r="SN158" s="11">
        <v>0</v>
      </c>
      <c r="SO158" s="11">
        <v>0</v>
      </c>
      <c r="SP158" s="11">
        <v>0</v>
      </c>
      <c r="SQ158" s="11">
        <v>0</v>
      </c>
      <c r="SR158" s="11">
        <v>0</v>
      </c>
      <c r="SS158" s="11">
        <v>0</v>
      </c>
      <c r="ST158" s="11">
        <v>0</v>
      </c>
      <c r="SU158" s="11">
        <v>0</v>
      </c>
      <c r="SV158" s="11">
        <v>0</v>
      </c>
      <c r="SW158" s="11">
        <v>0</v>
      </c>
      <c r="SX158" s="11">
        <v>36.224910678516132</v>
      </c>
      <c r="SY158" s="11">
        <v>0</v>
      </c>
      <c r="SZ158" s="11">
        <v>0</v>
      </c>
      <c r="TA158" s="11">
        <v>0</v>
      </c>
      <c r="TB158" s="11">
        <v>0</v>
      </c>
      <c r="TC158" s="11">
        <v>0</v>
      </c>
      <c r="TD158" s="11">
        <v>0</v>
      </c>
      <c r="TE158" s="11">
        <v>0</v>
      </c>
      <c r="TF158" s="11">
        <v>0</v>
      </c>
      <c r="TG158" s="11">
        <v>0</v>
      </c>
      <c r="TH158" s="11">
        <v>25.213972940237213</v>
      </c>
      <c r="TI158" s="11">
        <v>0</v>
      </c>
      <c r="TJ158" s="11">
        <v>0</v>
      </c>
      <c r="TK158" s="11">
        <v>0</v>
      </c>
      <c r="TL158" s="11">
        <v>0</v>
      </c>
      <c r="TM158" s="11">
        <v>0</v>
      </c>
      <c r="TN158" s="11">
        <v>0</v>
      </c>
      <c r="TO158" s="11">
        <v>0</v>
      </c>
      <c r="TP158" s="11">
        <v>0</v>
      </c>
      <c r="TQ158" s="11">
        <v>0</v>
      </c>
      <c r="TR158" s="11">
        <v>0</v>
      </c>
      <c r="TS158" s="11">
        <v>0</v>
      </c>
      <c r="TT158" s="11">
        <v>0</v>
      </c>
      <c r="TU158" s="11">
        <v>0</v>
      </c>
      <c r="TV158" s="11">
        <v>0</v>
      </c>
      <c r="TW158" s="11">
        <v>0</v>
      </c>
      <c r="TX158" s="11">
        <v>0</v>
      </c>
      <c r="TY158" s="11">
        <v>0</v>
      </c>
      <c r="TZ158" s="11">
        <v>0</v>
      </c>
      <c r="UA158" s="11">
        <v>0</v>
      </c>
      <c r="UB158" s="11">
        <v>0</v>
      </c>
      <c r="UC158" s="11">
        <v>0</v>
      </c>
      <c r="UD158" s="11">
        <v>0</v>
      </c>
      <c r="UE158" s="11">
        <v>0</v>
      </c>
      <c r="UF158" s="11">
        <v>0</v>
      </c>
      <c r="UG158" s="11">
        <v>0</v>
      </c>
      <c r="UH158" s="11">
        <v>0</v>
      </c>
      <c r="UI158" s="11">
        <v>0</v>
      </c>
      <c r="UJ158" s="11">
        <v>0</v>
      </c>
      <c r="UK158" s="11">
        <v>0</v>
      </c>
      <c r="UL158" s="11">
        <v>0</v>
      </c>
      <c r="UM158" s="11">
        <v>0</v>
      </c>
      <c r="UN158" s="11">
        <v>0</v>
      </c>
      <c r="UO158" s="11">
        <v>0</v>
      </c>
      <c r="UP158" s="11">
        <v>0</v>
      </c>
      <c r="UQ158" s="11">
        <v>0</v>
      </c>
      <c r="UR158" s="11">
        <v>0</v>
      </c>
      <c r="US158" s="11">
        <v>0</v>
      </c>
      <c r="UT158" s="11">
        <v>0</v>
      </c>
      <c r="UU158" s="11">
        <v>0</v>
      </c>
      <c r="UV158" s="11">
        <v>0</v>
      </c>
      <c r="UW158" s="11">
        <v>0</v>
      </c>
      <c r="UX158" s="11">
        <v>0</v>
      </c>
      <c r="UY158" s="11">
        <v>0</v>
      </c>
      <c r="UZ158" s="11">
        <v>0</v>
      </c>
      <c r="VA158" s="11">
        <v>0</v>
      </c>
      <c r="VB158" s="11">
        <v>0</v>
      </c>
      <c r="VC158" s="11">
        <v>0</v>
      </c>
      <c r="VD158" s="11">
        <v>0</v>
      </c>
      <c r="VE158" s="11">
        <v>0</v>
      </c>
      <c r="VF158" s="11">
        <v>0</v>
      </c>
      <c r="VG158" s="11">
        <v>0</v>
      </c>
      <c r="VH158" s="11">
        <v>0</v>
      </c>
      <c r="VI158" s="11">
        <v>0</v>
      </c>
      <c r="VJ158" s="11">
        <v>0</v>
      </c>
      <c r="VK158" s="11">
        <v>0</v>
      </c>
      <c r="VL158" s="11">
        <v>0</v>
      </c>
      <c r="VM158" s="11">
        <v>0</v>
      </c>
      <c r="VN158" s="11">
        <v>0</v>
      </c>
      <c r="VO158" s="11">
        <v>0</v>
      </c>
      <c r="VP158" s="11">
        <v>0</v>
      </c>
      <c r="VQ158" s="11">
        <v>0</v>
      </c>
      <c r="VR158" s="11">
        <v>0</v>
      </c>
      <c r="VS158" s="11">
        <v>0</v>
      </c>
      <c r="VT158" s="11">
        <v>0</v>
      </c>
      <c r="VU158" s="11">
        <v>0</v>
      </c>
      <c r="VV158" s="11">
        <v>0</v>
      </c>
      <c r="VW158" s="11">
        <v>0</v>
      </c>
      <c r="VX158" s="11">
        <v>0</v>
      </c>
      <c r="VY158" s="11">
        <v>0</v>
      </c>
      <c r="VZ158" s="11">
        <v>0</v>
      </c>
      <c r="WA158" s="11">
        <v>0</v>
      </c>
      <c r="WB158" s="11">
        <v>0</v>
      </c>
      <c r="WC158" s="11">
        <v>0</v>
      </c>
      <c r="WD158" s="11">
        <v>0</v>
      </c>
      <c r="WE158" s="11">
        <v>0</v>
      </c>
      <c r="WF158" s="11">
        <v>0</v>
      </c>
      <c r="WG158" s="11">
        <v>0</v>
      </c>
      <c r="WH158" s="11">
        <v>0</v>
      </c>
      <c r="WI158" s="11">
        <v>0</v>
      </c>
      <c r="WJ158" s="11">
        <v>0</v>
      </c>
      <c r="WK158" s="11">
        <v>0</v>
      </c>
      <c r="WL158" s="11">
        <v>0</v>
      </c>
      <c r="WM158" s="11">
        <v>0</v>
      </c>
      <c r="WN158" s="11">
        <v>0</v>
      </c>
      <c r="WO158" s="11">
        <v>0</v>
      </c>
      <c r="WP158" s="11">
        <v>0</v>
      </c>
      <c r="WQ158" s="11">
        <v>0</v>
      </c>
      <c r="WR158" s="11">
        <v>0</v>
      </c>
      <c r="WS158" s="11">
        <v>0</v>
      </c>
      <c r="WT158" s="11">
        <v>29.750650819510902</v>
      </c>
      <c r="WU158" s="11">
        <v>0</v>
      </c>
      <c r="WV158" s="11">
        <v>0</v>
      </c>
      <c r="WW158" s="11">
        <v>0</v>
      </c>
      <c r="WX158" s="11">
        <v>0</v>
      </c>
      <c r="WY158" s="11">
        <v>0</v>
      </c>
      <c r="WZ158" s="11">
        <v>0</v>
      </c>
      <c r="XA158" s="11">
        <v>316.61785340319386</v>
      </c>
      <c r="XB158" s="11">
        <v>0</v>
      </c>
      <c r="XC158" s="11">
        <v>0</v>
      </c>
      <c r="XD158" s="11">
        <v>54.832966645271163</v>
      </c>
      <c r="XE158" s="11">
        <v>0</v>
      </c>
      <c r="XF158" s="11">
        <v>0</v>
      </c>
      <c r="XG158" s="11">
        <v>0</v>
      </c>
      <c r="XH158" s="11">
        <v>0</v>
      </c>
      <c r="XI158" s="11">
        <v>0</v>
      </c>
      <c r="XJ158" s="11">
        <v>0</v>
      </c>
      <c r="XK158" s="11">
        <v>583.55349267078998</v>
      </c>
      <c r="XL158" s="11">
        <v>0</v>
      </c>
      <c r="XM158" s="11">
        <v>0</v>
      </c>
      <c r="XN158" s="11">
        <v>116.68095</v>
      </c>
      <c r="XO158" s="11">
        <v>0</v>
      </c>
      <c r="XP158" s="11">
        <v>116.68095</v>
      </c>
    </row>
    <row r="159" spans="1:640">
      <c r="A159" s="6">
        <v>705</v>
      </c>
      <c r="B159" s="3" t="s">
        <v>276</v>
      </c>
      <c r="C159" s="8">
        <f t="shared" si="25"/>
        <v>1970.001184433251</v>
      </c>
      <c r="D159" s="8">
        <f t="shared" si="26"/>
        <v>792.96343668789586</v>
      </c>
      <c r="E159" s="60">
        <f t="shared" si="27"/>
        <v>2762.9646211211466</v>
      </c>
      <c r="F159" s="9">
        <f t="shared" si="28"/>
        <v>669.18919724920215</v>
      </c>
      <c r="G159" s="9">
        <f t="shared" si="29"/>
        <v>750.79202007362869</v>
      </c>
      <c r="H159" s="9">
        <f t="shared" si="30"/>
        <v>1419.9812173228308</v>
      </c>
      <c r="I159" s="10">
        <f t="shared" si="31"/>
        <v>2639.1903816824533</v>
      </c>
      <c r="J159" s="10">
        <f t="shared" si="32"/>
        <v>1543.7554567615246</v>
      </c>
      <c r="K159" s="10">
        <f t="shared" si="33"/>
        <v>4182.9458384439777</v>
      </c>
      <c r="L159" s="57">
        <v>1820.0387216038798</v>
      </c>
      <c r="M159" s="57">
        <v>149.96246282937113</v>
      </c>
      <c r="N159" s="57">
        <v>0</v>
      </c>
      <c r="O159" s="57">
        <v>0</v>
      </c>
      <c r="P159" s="57">
        <v>0</v>
      </c>
      <c r="Q159" s="57">
        <v>0</v>
      </c>
      <c r="R159" s="57">
        <v>0</v>
      </c>
      <c r="S159" s="57">
        <v>791.04136917212782</v>
      </c>
      <c r="T159" s="57">
        <v>1.9220675157680696</v>
      </c>
      <c r="U159" s="58">
        <v>597.0907854369251</v>
      </c>
      <c r="V159" s="58">
        <v>72.098411812277106</v>
      </c>
      <c r="W159" s="58">
        <v>0</v>
      </c>
      <c r="X159" s="58">
        <v>56.54</v>
      </c>
      <c r="Y159" s="58">
        <v>0</v>
      </c>
      <c r="Z159" s="58">
        <v>0</v>
      </c>
      <c r="AA159" s="58">
        <v>0</v>
      </c>
      <c r="AB159" s="58">
        <v>692.07626760662265</v>
      </c>
      <c r="AC159" s="58">
        <v>2.1757524670060624</v>
      </c>
      <c r="AD159" s="59">
        <f t="shared" si="24"/>
        <v>2417.129507040805</v>
      </c>
      <c r="AE159" s="59">
        <f t="shared" si="24"/>
        <v>222.06087464164824</v>
      </c>
      <c r="AF159" s="59">
        <f t="shared" si="24"/>
        <v>0</v>
      </c>
      <c r="AG159" s="59">
        <f t="shared" si="23"/>
        <v>56.54</v>
      </c>
      <c r="AH159" s="59">
        <f t="shared" si="23"/>
        <v>0</v>
      </c>
      <c r="AI159" s="59">
        <f t="shared" si="23"/>
        <v>0</v>
      </c>
      <c r="AJ159" s="59">
        <f t="shared" ref="AJ159:AL223" si="34">+R159+AA159</f>
        <v>0</v>
      </c>
      <c r="AK159" s="59">
        <f t="shared" si="34"/>
        <v>1483.1176367787505</v>
      </c>
      <c r="AL159" s="59">
        <f t="shared" si="34"/>
        <v>4.0978199827741317</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s="11">
        <v>0</v>
      </c>
      <c r="BY159" s="11">
        <v>0</v>
      </c>
      <c r="BZ159" s="11">
        <v>0</v>
      </c>
      <c r="CA159" s="11">
        <v>0</v>
      </c>
      <c r="CB159" s="11">
        <v>14.663005974492631</v>
      </c>
      <c r="CC159" s="11">
        <v>0</v>
      </c>
      <c r="CD159" s="11">
        <v>0</v>
      </c>
      <c r="CE159" s="11">
        <v>0</v>
      </c>
      <c r="CF159" s="11">
        <v>0</v>
      </c>
      <c r="CG159" s="11">
        <v>0</v>
      </c>
      <c r="CH159" s="11">
        <v>23.050693964124665</v>
      </c>
      <c r="CI159" s="11">
        <v>0</v>
      </c>
      <c r="CJ159" s="11">
        <v>0</v>
      </c>
      <c r="CK159" s="11">
        <v>0</v>
      </c>
      <c r="CL159" s="11">
        <v>15.736994025507368</v>
      </c>
      <c r="CM159" s="11">
        <v>0</v>
      </c>
      <c r="CN159" s="11">
        <v>0</v>
      </c>
      <c r="CO159" s="11">
        <v>0</v>
      </c>
      <c r="CP159" s="11">
        <v>0</v>
      </c>
      <c r="CQ159" s="11">
        <v>0</v>
      </c>
      <c r="CR159" s="11">
        <v>24.739036035875341</v>
      </c>
      <c r="CS159" s="11">
        <v>0</v>
      </c>
      <c r="CT159" s="11">
        <v>0</v>
      </c>
      <c r="CU159" s="11">
        <v>0</v>
      </c>
      <c r="CV159" s="11">
        <v>0</v>
      </c>
      <c r="CW159" s="11">
        <v>0</v>
      </c>
      <c r="CX159" s="11">
        <v>0</v>
      </c>
      <c r="CY159" s="11">
        <v>0</v>
      </c>
      <c r="CZ159" s="11">
        <v>0</v>
      </c>
      <c r="DA159" s="11">
        <v>0</v>
      </c>
      <c r="DB159" s="11">
        <v>10.235056168118318</v>
      </c>
      <c r="DC159" s="11">
        <v>0</v>
      </c>
      <c r="DD159" s="11">
        <v>0</v>
      </c>
      <c r="DE159" s="11">
        <v>0</v>
      </c>
      <c r="DF159" s="11">
        <v>0</v>
      </c>
      <c r="DG159" s="11">
        <v>0</v>
      </c>
      <c r="DH159" s="11">
        <v>0</v>
      </c>
      <c r="DI159" s="11">
        <v>0</v>
      </c>
      <c r="DJ159" s="11">
        <v>0</v>
      </c>
      <c r="DK159" s="11">
        <v>0</v>
      </c>
      <c r="DL159" s="11">
        <v>311.76245383188171</v>
      </c>
      <c r="DM159" s="11">
        <v>0</v>
      </c>
      <c r="DN159" s="11">
        <v>0</v>
      </c>
      <c r="DO159" s="11">
        <v>0</v>
      </c>
      <c r="DP159" s="11">
        <v>0</v>
      </c>
      <c r="DQ159" s="11">
        <v>0</v>
      </c>
      <c r="DR159" s="11">
        <v>0</v>
      </c>
      <c r="DS159" s="11">
        <v>0</v>
      </c>
      <c r="DT159" s="11">
        <v>0</v>
      </c>
      <c r="DU159" s="11">
        <v>0</v>
      </c>
      <c r="DV159" s="11">
        <v>0</v>
      </c>
      <c r="DW159" s="11">
        <v>0</v>
      </c>
      <c r="DX159" s="11">
        <v>0</v>
      </c>
      <c r="DY159" s="11">
        <v>0</v>
      </c>
      <c r="DZ159" s="11">
        <v>0</v>
      </c>
      <c r="EA159" s="11">
        <v>0</v>
      </c>
      <c r="EB159" s="11">
        <v>0</v>
      </c>
      <c r="EC159" s="11">
        <v>0</v>
      </c>
      <c r="ED159" s="11">
        <v>0</v>
      </c>
      <c r="EE159" s="11">
        <v>0</v>
      </c>
      <c r="EF159" s="11">
        <v>0</v>
      </c>
      <c r="EG159" s="11">
        <v>0</v>
      </c>
      <c r="EH159" s="11">
        <v>0</v>
      </c>
      <c r="EI159" s="11">
        <v>0</v>
      </c>
      <c r="EJ159" s="11">
        <v>0</v>
      </c>
      <c r="EK159" s="11">
        <v>0</v>
      </c>
      <c r="EL159" s="11">
        <v>0</v>
      </c>
      <c r="EM159" s="11">
        <v>0</v>
      </c>
      <c r="EN159" s="11">
        <v>0</v>
      </c>
      <c r="EO159" s="11">
        <v>0</v>
      </c>
      <c r="EP159" s="11">
        <v>0</v>
      </c>
      <c r="EQ159" s="11">
        <v>0</v>
      </c>
      <c r="ER159" s="11">
        <v>0</v>
      </c>
      <c r="ES159" s="11">
        <v>0</v>
      </c>
      <c r="ET159" s="11">
        <v>0</v>
      </c>
      <c r="EU159" s="11">
        <v>0</v>
      </c>
      <c r="EV159" s="11">
        <v>0</v>
      </c>
      <c r="EW159" s="11">
        <v>0</v>
      </c>
      <c r="EX159" s="11">
        <v>0</v>
      </c>
      <c r="EY159" s="11">
        <v>0</v>
      </c>
      <c r="EZ159" s="11">
        <v>-19.001000000000001</v>
      </c>
      <c r="FA159" s="11">
        <v>0</v>
      </c>
      <c r="FB159" s="11">
        <v>0</v>
      </c>
      <c r="FC159" s="11">
        <v>0</v>
      </c>
      <c r="FD159" s="11">
        <v>0</v>
      </c>
      <c r="FE159" s="11">
        <v>0</v>
      </c>
      <c r="FF159" s="11">
        <v>0</v>
      </c>
      <c r="FG159" s="11">
        <v>0</v>
      </c>
      <c r="FH159" s="11">
        <v>0</v>
      </c>
      <c r="FI159" s="11">
        <v>0</v>
      </c>
      <c r="FJ159" s="11">
        <v>210.00211999999999</v>
      </c>
      <c r="FK159" s="11">
        <v>0</v>
      </c>
      <c r="FL159" s="11">
        <v>0</v>
      </c>
      <c r="FM159" s="11">
        <v>0</v>
      </c>
      <c r="FN159" s="11">
        <v>0</v>
      </c>
      <c r="FO159" s="11">
        <v>0</v>
      </c>
      <c r="FP159" s="11">
        <v>0</v>
      </c>
      <c r="FQ159" s="11">
        <v>0</v>
      </c>
      <c r="FR159" s="11">
        <v>0</v>
      </c>
      <c r="FS159" s="11">
        <v>0</v>
      </c>
      <c r="FT159" s="11">
        <v>0</v>
      </c>
      <c r="FU159" s="11">
        <v>0</v>
      </c>
      <c r="FV159" s="11">
        <v>0</v>
      </c>
      <c r="FW159" s="11">
        <v>0</v>
      </c>
      <c r="FX159" s="11">
        <v>0</v>
      </c>
      <c r="FY159" s="11">
        <v>0</v>
      </c>
      <c r="FZ159" s="11">
        <v>0</v>
      </c>
      <c r="GA159" s="11">
        <v>0</v>
      </c>
      <c r="GB159" s="11">
        <v>0</v>
      </c>
      <c r="GC159" s="11">
        <v>0</v>
      </c>
      <c r="GD159" s="11">
        <v>0</v>
      </c>
      <c r="GE159" s="11">
        <v>0</v>
      </c>
      <c r="GF159" s="11">
        <v>0</v>
      </c>
      <c r="GG159" s="11">
        <v>0</v>
      </c>
      <c r="GH159" s="11">
        <v>0</v>
      </c>
      <c r="GI159" s="11">
        <v>0</v>
      </c>
      <c r="GJ159" s="11">
        <v>0</v>
      </c>
      <c r="GK159" s="11">
        <v>0</v>
      </c>
      <c r="GL159" s="11">
        <v>0</v>
      </c>
      <c r="GM159" s="11">
        <v>0</v>
      </c>
      <c r="GN159" s="11">
        <v>0</v>
      </c>
      <c r="GO159" s="11">
        <v>0</v>
      </c>
      <c r="GP159" s="11">
        <v>0</v>
      </c>
      <c r="GQ159" s="11">
        <v>305.56400000000002</v>
      </c>
      <c r="GR159" s="11">
        <v>135</v>
      </c>
      <c r="GS159" s="11">
        <v>0</v>
      </c>
      <c r="GT159" s="11">
        <v>0</v>
      </c>
      <c r="GU159" s="11">
        <v>0</v>
      </c>
      <c r="GV159" s="11">
        <v>0</v>
      </c>
      <c r="GW159" s="11">
        <v>0</v>
      </c>
      <c r="GX159" s="11">
        <v>34.052</v>
      </c>
      <c r="GY159" s="11">
        <v>0</v>
      </c>
      <c r="GZ159" s="11">
        <v>0</v>
      </c>
      <c r="HA159" s="11">
        <v>0</v>
      </c>
      <c r="HB159" s="11">
        <v>0</v>
      </c>
      <c r="HC159" s="11">
        <v>0</v>
      </c>
      <c r="HD159" s="11">
        <v>0</v>
      </c>
      <c r="HE159" s="11">
        <v>0</v>
      </c>
      <c r="HF159" s="11">
        <v>0</v>
      </c>
      <c r="HG159" s="11">
        <v>0</v>
      </c>
      <c r="HH159" s="11">
        <v>0</v>
      </c>
      <c r="HI159" s="11">
        <v>0</v>
      </c>
      <c r="HJ159" s="11">
        <v>0</v>
      </c>
      <c r="HK159" s="11">
        <v>0</v>
      </c>
      <c r="HL159" s="11">
        <v>0</v>
      </c>
      <c r="HM159" s="11">
        <v>0</v>
      </c>
      <c r="HN159" s="11">
        <v>0</v>
      </c>
      <c r="HO159" s="11">
        <v>0</v>
      </c>
      <c r="HP159" s="11">
        <v>0</v>
      </c>
      <c r="HQ159" s="11">
        <v>0</v>
      </c>
      <c r="HR159" s="11">
        <v>0</v>
      </c>
      <c r="HS159" s="11">
        <v>0</v>
      </c>
      <c r="HT159" s="11">
        <v>0</v>
      </c>
      <c r="HU159" s="11">
        <v>0</v>
      </c>
      <c r="HV159" s="11">
        <v>0</v>
      </c>
      <c r="HW159" s="11">
        <v>0</v>
      </c>
      <c r="HX159" s="11">
        <v>0</v>
      </c>
      <c r="HY159" s="11">
        <v>0</v>
      </c>
      <c r="HZ159" s="11">
        <v>0</v>
      </c>
      <c r="IA159" s="11">
        <v>0</v>
      </c>
      <c r="IB159" s="11">
        <v>12.106999999999999</v>
      </c>
      <c r="IC159" s="11">
        <v>0</v>
      </c>
      <c r="ID159" s="11">
        <v>0</v>
      </c>
      <c r="IE159" s="11">
        <v>0</v>
      </c>
      <c r="IF159" s="11">
        <v>56.306309999999996</v>
      </c>
      <c r="IG159" s="11">
        <v>0</v>
      </c>
      <c r="IH159" s="11">
        <v>0</v>
      </c>
      <c r="II159" s="11">
        <v>0</v>
      </c>
      <c r="IJ159" s="11">
        <v>0</v>
      </c>
      <c r="IK159" s="11">
        <v>0</v>
      </c>
      <c r="IL159" s="11">
        <v>17.835909999999998</v>
      </c>
      <c r="IM159" s="11">
        <v>0</v>
      </c>
      <c r="IN159" s="11">
        <v>0</v>
      </c>
      <c r="IO159" s="11">
        <v>0</v>
      </c>
      <c r="IP159" s="11">
        <v>0</v>
      </c>
      <c r="IQ159" s="11">
        <v>0</v>
      </c>
      <c r="IR159" s="11">
        <v>56.306309999999996</v>
      </c>
      <c r="IS159" s="11">
        <v>0</v>
      </c>
      <c r="IT159" s="11">
        <v>0</v>
      </c>
      <c r="IU159" s="11">
        <v>0</v>
      </c>
      <c r="IV159" s="11">
        <v>0</v>
      </c>
      <c r="IW159" s="11">
        <v>0</v>
      </c>
      <c r="IX159" s="11">
        <v>0</v>
      </c>
      <c r="IY159" s="11">
        <v>0</v>
      </c>
      <c r="IZ159" s="11">
        <v>0</v>
      </c>
      <c r="JA159" s="11">
        <v>0</v>
      </c>
      <c r="JB159" s="11">
        <v>0</v>
      </c>
      <c r="JC159" s="11">
        <v>0</v>
      </c>
      <c r="JD159" s="11">
        <v>0</v>
      </c>
      <c r="JE159" s="11">
        <v>0</v>
      </c>
      <c r="JF159" s="11">
        <v>0</v>
      </c>
      <c r="JG159" s="11">
        <v>0</v>
      </c>
      <c r="JH159" s="11">
        <v>0</v>
      </c>
      <c r="JI159" s="11">
        <v>0</v>
      </c>
      <c r="JJ159" s="11">
        <v>0</v>
      </c>
      <c r="JK159" s="11">
        <v>0</v>
      </c>
      <c r="JL159" s="11">
        <v>0</v>
      </c>
      <c r="JM159" s="11">
        <v>0</v>
      </c>
      <c r="JN159" s="11">
        <v>0</v>
      </c>
      <c r="JO159" s="11">
        <v>0</v>
      </c>
      <c r="JP159" s="11">
        <v>69.635840000000002</v>
      </c>
      <c r="JQ159" s="11">
        <v>0</v>
      </c>
      <c r="JR159" s="11">
        <v>0</v>
      </c>
      <c r="JS159" s="11">
        <v>0</v>
      </c>
      <c r="JT159" s="11">
        <v>0</v>
      </c>
      <c r="JU159" s="11">
        <v>0</v>
      </c>
      <c r="JV159" s="11">
        <v>0</v>
      </c>
      <c r="JW159" s="11">
        <v>0</v>
      </c>
      <c r="JX159" s="11">
        <v>0</v>
      </c>
      <c r="JY159" s="11">
        <v>0</v>
      </c>
      <c r="JZ159" s="11">
        <v>0</v>
      </c>
      <c r="KA159" s="11">
        <v>0</v>
      </c>
      <c r="KB159" s="11">
        <v>0</v>
      </c>
      <c r="KC159" s="11">
        <v>0</v>
      </c>
      <c r="KD159" s="11">
        <v>0</v>
      </c>
      <c r="KE159" s="11">
        <v>0</v>
      </c>
      <c r="KF159" s="11">
        <v>0</v>
      </c>
      <c r="KG159" s="11">
        <v>0</v>
      </c>
      <c r="KH159" s="11">
        <v>0</v>
      </c>
      <c r="KI159" s="11">
        <v>0</v>
      </c>
      <c r="KJ159" s="11">
        <v>0</v>
      </c>
      <c r="KK159" s="11">
        <v>0</v>
      </c>
      <c r="KL159" s="11">
        <v>0</v>
      </c>
      <c r="KM159" s="11">
        <v>0</v>
      </c>
      <c r="KN159" s="11">
        <v>0</v>
      </c>
      <c r="KO159" s="11">
        <v>0</v>
      </c>
      <c r="KP159" s="11">
        <v>0</v>
      </c>
      <c r="KQ159" s="11">
        <v>0</v>
      </c>
      <c r="KR159" s="11">
        <v>0</v>
      </c>
      <c r="KS159" s="11">
        <v>0</v>
      </c>
      <c r="KT159" s="11">
        <v>0</v>
      </c>
      <c r="KU159" s="11">
        <v>0</v>
      </c>
      <c r="KV159" s="11">
        <v>0</v>
      </c>
      <c r="KW159" s="11">
        <v>0</v>
      </c>
      <c r="KX159" s="11">
        <v>0</v>
      </c>
      <c r="KY159" s="11">
        <v>0</v>
      </c>
      <c r="KZ159" s="11">
        <v>0</v>
      </c>
      <c r="LA159" s="11">
        <v>0</v>
      </c>
      <c r="LB159" s="11">
        <v>0</v>
      </c>
      <c r="LC159" s="11">
        <v>0</v>
      </c>
      <c r="LD159" s="11">
        <v>0</v>
      </c>
      <c r="LE159" s="11">
        <v>0</v>
      </c>
      <c r="LF159" s="11">
        <v>0</v>
      </c>
      <c r="LG159" s="11">
        <v>0</v>
      </c>
      <c r="LH159" s="11">
        <v>0</v>
      </c>
      <c r="LI159" s="11">
        <v>0</v>
      </c>
      <c r="LJ159" s="11">
        <v>0</v>
      </c>
      <c r="LK159" s="11">
        <v>0</v>
      </c>
      <c r="LL159" s="11">
        <v>0</v>
      </c>
      <c r="LM159" s="11">
        <v>0</v>
      </c>
      <c r="LN159" s="11">
        <v>0</v>
      </c>
      <c r="LO159" s="11">
        <v>0</v>
      </c>
      <c r="LP159" s="11">
        <v>0</v>
      </c>
      <c r="LQ159" s="11">
        <v>0</v>
      </c>
      <c r="LR159" s="11">
        <v>0</v>
      </c>
      <c r="LS159" s="11">
        <v>0</v>
      </c>
      <c r="LT159" s="11">
        <v>0</v>
      </c>
      <c r="LU159" s="11">
        <v>0</v>
      </c>
      <c r="LV159" s="11">
        <v>0</v>
      </c>
      <c r="LW159" s="11">
        <v>0</v>
      </c>
      <c r="LX159" s="11">
        <v>0</v>
      </c>
      <c r="LY159" s="11">
        <v>0</v>
      </c>
      <c r="LZ159" s="11">
        <v>0</v>
      </c>
      <c r="MA159" s="11">
        <v>0</v>
      </c>
      <c r="MB159" s="11">
        <v>0</v>
      </c>
      <c r="MC159" s="11">
        <v>0</v>
      </c>
      <c r="MD159" s="11">
        <v>0</v>
      </c>
      <c r="ME159" s="11">
        <v>0</v>
      </c>
      <c r="MF159" s="11">
        <v>0</v>
      </c>
      <c r="MG159" s="11">
        <v>0</v>
      </c>
      <c r="MH159" s="11">
        <v>0</v>
      </c>
      <c r="MI159" s="11">
        <v>0</v>
      </c>
      <c r="MJ159" s="11">
        <v>0</v>
      </c>
      <c r="MK159" s="11">
        <v>0</v>
      </c>
      <c r="ML159" s="11">
        <v>0</v>
      </c>
      <c r="MM159" s="11">
        <v>0</v>
      </c>
      <c r="MN159" s="11">
        <v>0</v>
      </c>
      <c r="MO159" s="11">
        <v>0</v>
      </c>
      <c r="MP159" s="11">
        <v>0</v>
      </c>
      <c r="MQ159" s="11">
        <v>0</v>
      </c>
      <c r="MR159" s="11">
        <v>0</v>
      </c>
      <c r="MS159" s="11">
        <v>0</v>
      </c>
      <c r="MT159" s="11">
        <v>0</v>
      </c>
      <c r="MU159" s="11">
        <v>0</v>
      </c>
      <c r="MV159" s="11">
        <v>0</v>
      </c>
      <c r="MW159" s="11">
        <v>0</v>
      </c>
      <c r="MX159" s="11">
        <v>0</v>
      </c>
      <c r="MY159" s="11">
        <v>0</v>
      </c>
      <c r="MZ159" s="11">
        <v>0</v>
      </c>
      <c r="NA159" s="11">
        <v>0</v>
      </c>
      <c r="NB159" s="11">
        <v>0</v>
      </c>
      <c r="NC159" s="11">
        <v>0</v>
      </c>
      <c r="ND159" s="11">
        <v>0</v>
      </c>
      <c r="NE159" s="11">
        <v>0</v>
      </c>
      <c r="NF159" s="11">
        <v>0</v>
      </c>
      <c r="NG159" s="11">
        <v>0</v>
      </c>
      <c r="NH159" s="11">
        <v>0</v>
      </c>
      <c r="NI159" s="11">
        <v>0</v>
      </c>
      <c r="NJ159" s="11">
        <v>0</v>
      </c>
      <c r="NK159" s="11">
        <v>0</v>
      </c>
      <c r="NL159" s="11">
        <v>0</v>
      </c>
      <c r="NM159" s="11">
        <v>0</v>
      </c>
      <c r="NN159" s="11">
        <v>0</v>
      </c>
      <c r="NO159" s="11">
        <v>0</v>
      </c>
      <c r="NP159" s="11">
        <v>0</v>
      </c>
      <c r="NQ159" s="11">
        <v>0</v>
      </c>
      <c r="NR159" s="11">
        <v>0</v>
      </c>
      <c r="NS159" s="11">
        <v>0</v>
      </c>
      <c r="NT159" s="11">
        <v>0</v>
      </c>
      <c r="NU159" s="11">
        <v>0</v>
      </c>
      <c r="NV159" s="11">
        <v>0</v>
      </c>
      <c r="NW159" s="11">
        <v>0</v>
      </c>
      <c r="NX159" s="11">
        <v>0</v>
      </c>
      <c r="NY159" s="11">
        <v>0</v>
      </c>
      <c r="NZ159" s="11">
        <v>0</v>
      </c>
      <c r="OA159" s="11">
        <v>0</v>
      </c>
      <c r="OB159" s="11">
        <v>0</v>
      </c>
      <c r="OC159" s="11">
        <v>0</v>
      </c>
      <c r="OD159" s="11">
        <v>0</v>
      </c>
      <c r="OE159" s="11">
        <v>33.490870553790842</v>
      </c>
      <c r="OF159" s="11">
        <v>0</v>
      </c>
      <c r="OG159" s="11">
        <v>0</v>
      </c>
      <c r="OH159" s="11">
        <v>567.41585296144592</v>
      </c>
      <c r="OI159" s="11">
        <v>0</v>
      </c>
      <c r="OJ159" s="11">
        <v>0</v>
      </c>
      <c r="OK159" s="11">
        <v>0</v>
      </c>
      <c r="OL159" s="11">
        <v>0</v>
      </c>
      <c r="OM159" s="11">
        <v>0</v>
      </c>
      <c r="ON159" s="11">
        <v>0</v>
      </c>
      <c r="OO159" s="11">
        <v>9.2618060980431599E-2</v>
      </c>
      <c r="OP159" s="11">
        <v>0</v>
      </c>
      <c r="OQ159" s="11">
        <v>0</v>
      </c>
      <c r="OR159" s="11">
        <v>352.59139437822716</v>
      </c>
      <c r="OS159" s="11">
        <v>0</v>
      </c>
      <c r="OT159" s="11">
        <v>0</v>
      </c>
      <c r="OU159" s="11">
        <v>0</v>
      </c>
      <c r="OV159" s="11">
        <v>0</v>
      </c>
      <c r="OW159" s="11">
        <v>0</v>
      </c>
      <c r="OX159" s="11">
        <v>0</v>
      </c>
      <c r="OY159" s="11">
        <v>5.7552729792900131E-2</v>
      </c>
      <c r="OZ159" s="11">
        <v>0</v>
      </c>
      <c r="PA159" s="11">
        <v>0</v>
      </c>
      <c r="PB159" s="11">
        <v>265.2167374943545</v>
      </c>
      <c r="PC159" s="11">
        <v>0.29945685487850615</v>
      </c>
      <c r="PD159" s="11">
        <v>0</v>
      </c>
      <c r="PE159" s="11">
        <v>0</v>
      </c>
      <c r="PF159" s="11">
        <v>0</v>
      </c>
      <c r="PG159" s="11">
        <v>0</v>
      </c>
      <c r="PH159" s="11">
        <v>0</v>
      </c>
      <c r="PI159" s="11">
        <v>60.210882308403946</v>
      </c>
      <c r="PJ159" s="11">
        <v>0</v>
      </c>
      <c r="PK159" s="11">
        <v>0</v>
      </c>
      <c r="PL159" s="11">
        <v>48.806721834884257</v>
      </c>
      <c r="PM159" s="11">
        <v>5.5107786769738341E-2</v>
      </c>
      <c r="PN159" s="11">
        <v>0</v>
      </c>
      <c r="PO159" s="11">
        <v>0</v>
      </c>
      <c r="PP159" s="11">
        <v>0</v>
      </c>
      <c r="PQ159" s="11">
        <v>0</v>
      </c>
      <c r="PR159" s="11">
        <v>0</v>
      </c>
      <c r="PS159" s="11">
        <v>11.080355682008117</v>
      </c>
      <c r="PT159" s="11">
        <v>0</v>
      </c>
      <c r="PU159" s="11">
        <v>0</v>
      </c>
      <c r="PV159" s="11">
        <v>240.17157925561992</v>
      </c>
      <c r="PW159" s="11">
        <v>0</v>
      </c>
      <c r="PX159" s="11">
        <v>0</v>
      </c>
      <c r="PY159" s="11">
        <v>0</v>
      </c>
      <c r="PZ159" s="11">
        <v>0</v>
      </c>
      <c r="QA159" s="11">
        <v>0</v>
      </c>
      <c r="QB159" s="11">
        <v>0</v>
      </c>
      <c r="QC159" s="11">
        <v>0</v>
      </c>
      <c r="QD159" s="11">
        <v>0</v>
      </c>
      <c r="QE159" s="11">
        <v>0</v>
      </c>
      <c r="QF159" s="11">
        <v>35.124007882132062</v>
      </c>
      <c r="QG159" s="11">
        <v>0</v>
      </c>
      <c r="QH159" s="11">
        <v>0</v>
      </c>
      <c r="QI159" s="11">
        <v>0</v>
      </c>
      <c r="QJ159" s="11">
        <v>0</v>
      </c>
      <c r="QK159" s="11">
        <v>0</v>
      </c>
      <c r="QL159" s="11">
        <v>0</v>
      </c>
      <c r="QM159" s="11">
        <v>0</v>
      </c>
      <c r="QN159" s="11">
        <v>0</v>
      </c>
      <c r="QO159" s="11">
        <v>0</v>
      </c>
      <c r="QP159" s="11">
        <v>188.7970783956377</v>
      </c>
      <c r="QQ159" s="11">
        <v>0</v>
      </c>
      <c r="QR159" s="11">
        <v>0</v>
      </c>
      <c r="QS159" s="11">
        <v>0</v>
      </c>
      <c r="QT159" s="11">
        <v>0</v>
      </c>
      <c r="QU159" s="11">
        <v>0</v>
      </c>
      <c r="QV159" s="11">
        <v>0</v>
      </c>
      <c r="QW159" s="11">
        <v>1.7962007458500104</v>
      </c>
      <c r="QX159" s="11">
        <v>0</v>
      </c>
      <c r="QY159" s="11">
        <v>0</v>
      </c>
      <c r="QZ159" s="11">
        <v>5.3940118504695711</v>
      </c>
      <c r="RA159" s="11">
        <v>0</v>
      </c>
      <c r="RB159" s="11">
        <v>0</v>
      </c>
      <c r="RC159" s="11">
        <v>0</v>
      </c>
      <c r="RD159" s="11">
        <v>0</v>
      </c>
      <c r="RE159" s="11">
        <v>0</v>
      </c>
      <c r="RF159" s="11">
        <v>0</v>
      </c>
      <c r="RG159" s="11">
        <v>5.1318209959975228E-2</v>
      </c>
      <c r="RH159" s="11">
        <v>0</v>
      </c>
      <c r="RI159" s="11">
        <v>0</v>
      </c>
      <c r="RJ159" s="11">
        <v>98.556186152099883</v>
      </c>
      <c r="RK159" s="11">
        <v>0</v>
      </c>
      <c r="RL159" s="11">
        <v>0</v>
      </c>
      <c r="RM159" s="11">
        <v>0</v>
      </c>
      <c r="RN159" s="11">
        <v>0</v>
      </c>
      <c r="RO159" s="11">
        <v>0</v>
      </c>
      <c r="RP159" s="11">
        <v>0</v>
      </c>
      <c r="RQ159" s="11">
        <v>524.57984108967094</v>
      </c>
      <c r="RR159" s="11">
        <v>0</v>
      </c>
      <c r="RS159" s="11">
        <v>0</v>
      </c>
      <c r="RT159" s="11">
        <v>113.02486326092891</v>
      </c>
      <c r="RU159" s="11">
        <v>0</v>
      </c>
      <c r="RV159" s="11">
        <v>0</v>
      </c>
      <c r="RW159" s="11">
        <v>0</v>
      </c>
      <c r="RX159" s="11">
        <v>0</v>
      </c>
      <c r="RY159" s="11">
        <v>0</v>
      </c>
      <c r="RZ159" s="11">
        <v>0</v>
      </c>
      <c r="SA159" s="11">
        <v>75.730362486842324</v>
      </c>
      <c r="SB159" s="11">
        <v>1.9220675157680696</v>
      </c>
      <c r="SC159" s="11">
        <v>0</v>
      </c>
      <c r="SD159" s="11">
        <v>127.9425010076819</v>
      </c>
      <c r="SE159" s="11">
        <v>0</v>
      </c>
      <c r="SF159" s="11">
        <v>0</v>
      </c>
      <c r="SG159" s="11">
        <v>0</v>
      </c>
      <c r="SH159" s="11">
        <v>0</v>
      </c>
      <c r="SI159" s="11">
        <v>0</v>
      </c>
      <c r="SJ159" s="11">
        <v>0</v>
      </c>
      <c r="SK159" s="11">
        <v>85.725668664748866</v>
      </c>
      <c r="SL159" s="11">
        <v>2.1757524670060624</v>
      </c>
      <c r="SM159" s="11">
        <v>0</v>
      </c>
      <c r="SN159" s="11">
        <v>0</v>
      </c>
      <c r="SO159" s="11">
        <v>0</v>
      </c>
      <c r="SP159" s="11">
        <v>0</v>
      </c>
      <c r="SQ159" s="11">
        <v>0</v>
      </c>
      <c r="SR159" s="11">
        <v>0</v>
      </c>
      <c r="SS159" s="11">
        <v>0</v>
      </c>
      <c r="ST159" s="11">
        <v>0</v>
      </c>
      <c r="SU159" s="11">
        <v>0</v>
      </c>
      <c r="SV159" s="11">
        <v>0</v>
      </c>
      <c r="SW159" s="11">
        <v>0</v>
      </c>
      <c r="SX159" s="11">
        <v>18.112455339258066</v>
      </c>
      <c r="SY159" s="11">
        <v>0</v>
      </c>
      <c r="SZ159" s="11">
        <v>0</v>
      </c>
      <c r="TA159" s="11">
        <v>0</v>
      </c>
      <c r="TB159" s="11">
        <v>0</v>
      </c>
      <c r="TC159" s="11">
        <v>0</v>
      </c>
      <c r="TD159" s="11">
        <v>0</v>
      </c>
      <c r="TE159" s="11">
        <v>0</v>
      </c>
      <c r="TF159" s="11">
        <v>0</v>
      </c>
      <c r="TG159" s="11">
        <v>0</v>
      </c>
      <c r="TH159" s="11">
        <v>8.4046576467457381</v>
      </c>
      <c r="TI159" s="11">
        <v>0</v>
      </c>
      <c r="TJ159" s="11">
        <v>0</v>
      </c>
      <c r="TK159" s="11">
        <v>0</v>
      </c>
      <c r="TL159" s="11">
        <v>0</v>
      </c>
      <c r="TM159" s="11">
        <v>0</v>
      </c>
      <c r="TN159" s="11">
        <v>0</v>
      </c>
      <c r="TO159" s="11">
        <v>0</v>
      </c>
      <c r="TP159" s="11">
        <v>0</v>
      </c>
      <c r="TQ159" s="11">
        <v>0</v>
      </c>
      <c r="TR159" s="11">
        <v>0</v>
      </c>
      <c r="TS159" s="11">
        <v>0</v>
      </c>
      <c r="TT159" s="11">
        <v>0</v>
      </c>
      <c r="TU159" s="11">
        <v>0</v>
      </c>
      <c r="TV159" s="11">
        <v>0</v>
      </c>
      <c r="TW159" s="11">
        <v>0</v>
      </c>
      <c r="TX159" s="11">
        <v>0</v>
      </c>
      <c r="TY159" s="11">
        <v>0</v>
      </c>
      <c r="TZ159" s="11">
        <v>0</v>
      </c>
      <c r="UA159" s="11">
        <v>0</v>
      </c>
      <c r="UB159" s="11">
        <v>0</v>
      </c>
      <c r="UC159" s="11">
        <v>0</v>
      </c>
      <c r="UD159" s="11">
        <v>0</v>
      </c>
      <c r="UE159" s="11">
        <v>0</v>
      </c>
      <c r="UF159" s="11">
        <v>0</v>
      </c>
      <c r="UG159" s="11">
        <v>0</v>
      </c>
      <c r="UH159" s="11">
        <v>0</v>
      </c>
      <c r="UI159" s="11">
        <v>0</v>
      </c>
      <c r="UJ159" s="11">
        <v>0</v>
      </c>
      <c r="UK159" s="11">
        <v>0</v>
      </c>
      <c r="UL159" s="11">
        <v>0</v>
      </c>
      <c r="UM159" s="11">
        <v>0</v>
      </c>
      <c r="UN159" s="11">
        <v>0</v>
      </c>
      <c r="UO159" s="11">
        <v>0</v>
      </c>
      <c r="UP159" s="11">
        <v>0</v>
      </c>
      <c r="UQ159" s="11">
        <v>0</v>
      </c>
      <c r="UR159" s="11">
        <v>0</v>
      </c>
      <c r="US159" s="11">
        <v>0</v>
      </c>
      <c r="UT159" s="11">
        <v>0</v>
      </c>
      <c r="UU159" s="11">
        <v>0</v>
      </c>
      <c r="UV159" s="11">
        <v>0</v>
      </c>
      <c r="UW159" s="11">
        <v>0</v>
      </c>
      <c r="UX159" s="11">
        <v>0</v>
      </c>
      <c r="UY159" s="11">
        <v>0</v>
      </c>
      <c r="UZ159" s="11">
        <v>0</v>
      </c>
      <c r="VA159" s="11">
        <v>0</v>
      </c>
      <c r="VB159" s="11">
        <v>0</v>
      </c>
      <c r="VC159" s="11">
        <v>0</v>
      </c>
      <c r="VD159" s="11">
        <v>0</v>
      </c>
      <c r="VE159" s="11">
        <v>0</v>
      </c>
      <c r="VF159" s="11">
        <v>0</v>
      </c>
      <c r="VG159" s="11">
        <v>0</v>
      </c>
      <c r="VH159" s="11">
        <v>0</v>
      </c>
      <c r="VI159" s="11">
        <v>0</v>
      </c>
      <c r="VJ159" s="11">
        <v>0</v>
      </c>
      <c r="VK159" s="11">
        <v>0</v>
      </c>
      <c r="VL159" s="11">
        <v>0</v>
      </c>
      <c r="VM159" s="11">
        <v>0</v>
      </c>
      <c r="VN159" s="11">
        <v>0</v>
      </c>
      <c r="VO159" s="11">
        <v>0</v>
      </c>
      <c r="VP159" s="11">
        <v>0</v>
      </c>
      <c r="VQ159" s="11">
        <v>0</v>
      </c>
      <c r="VR159" s="11">
        <v>0</v>
      </c>
      <c r="VS159" s="11">
        <v>0</v>
      </c>
      <c r="VT159" s="11">
        <v>0</v>
      </c>
      <c r="VU159" s="11">
        <v>0</v>
      </c>
      <c r="VV159" s="11">
        <v>0</v>
      </c>
      <c r="VW159" s="11">
        <v>0</v>
      </c>
      <c r="VX159" s="11">
        <v>0</v>
      </c>
      <c r="VY159" s="11">
        <v>0</v>
      </c>
      <c r="VZ159" s="11">
        <v>0</v>
      </c>
      <c r="WA159" s="11">
        <v>0</v>
      </c>
      <c r="WB159" s="11">
        <v>0</v>
      </c>
      <c r="WC159" s="11">
        <v>0</v>
      </c>
      <c r="WD159" s="11">
        <v>0</v>
      </c>
      <c r="WE159" s="11">
        <v>0</v>
      </c>
      <c r="WF159" s="11">
        <v>0</v>
      </c>
      <c r="WG159" s="11">
        <v>0</v>
      </c>
      <c r="WH159" s="11">
        <v>0</v>
      </c>
      <c r="WI159" s="11">
        <v>0</v>
      </c>
      <c r="WJ159" s="11">
        <v>0</v>
      </c>
      <c r="WK159" s="11">
        <v>0</v>
      </c>
      <c r="WL159" s="11">
        <v>0</v>
      </c>
      <c r="WM159" s="11">
        <v>0</v>
      </c>
      <c r="WN159" s="11">
        <v>0</v>
      </c>
      <c r="WO159" s="11">
        <v>0</v>
      </c>
      <c r="WP159" s="11">
        <v>0</v>
      </c>
      <c r="WQ159" s="11">
        <v>0</v>
      </c>
      <c r="WR159" s="11">
        <v>0</v>
      </c>
      <c r="WS159" s="11">
        <v>0</v>
      </c>
      <c r="WT159" s="11">
        <v>14.775311097789167</v>
      </c>
      <c r="WU159" s="11">
        <v>0</v>
      </c>
      <c r="WV159" s="11">
        <v>0</v>
      </c>
      <c r="WW159" s="11">
        <v>0</v>
      </c>
      <c r="WX159" s="11">
        <v>0</v>
      </c>
      <c r="WY159" s="11">
        <v>0</v>
      </c>
      <c r="WZ159" s="11">
        <v>0</v>
      </c>
      <c r="XA159" s="11">
        <v>-1.4481256518627317</v>
      </c>
      <c r="XB159" s="11">
        <v>0</v>
      </c>
      <c r="XC159" s="11">
        <v>0</v>
      </c>
      <c r="XD159" s="11">
        <v>27.232148483530132</v>
      </c>
      <c r="XE159" s="11">
        <v>0</v>
      </c>
      <c r="XF159" s="11">
        <v>0</v>
      </c>
      <c r="XG159" s="11">
        <v>0</v>
      </c>
      <c r="XH159" s="11">
        <v>0</v>
      </c>
      <c r="XI159" s="11">
        <v>0</v>
      </c>
      <c r="XJ159" s="11">
        <v>0</v>
      </c>
      <c r="XK159" s="11">
        <v>-2.6690181014351384</v>
      </c>
      <c r="XL159" s="11">
        <v>0</v>
      </c>
      <c r="XM159" s="11">
        <v>0</v>
      </c>
      <c r="XN159" s="11">
        <v>0</v>
      </c>
      <c r="XO159" s="11">
        <v>0.23369000000000284</v>
      </c>
      <c r="XP159" s="11">
        <v>0.23369000000000284</v>
      </c>
    </row>
    <row r="160" spans="1:640">
      <c r="A160" s="6">
        <v>90</v>
      </c>
      <c r="B160" s="3" t="s">
        <v>277</v>
      </c>
      <c r="C160" s="8">
        <f t="shared" si="25"/>
        <v>193.6021054999876</v>
      </c>
      <c r="D160" s="8">
        <f t="shared" si="26"/>
        <v>81.345099157778165</v>
      </c>
      <c r="E160" s="60">
        <f t="shared" si="27"/>
        <v>274.94720465776578</v>
      </c>
      <c r="F160" s="9">
        <f t="shared" si="28"/>
        <v>21.939658591068117</v>
      </c>
      <c r="G160" s="9">
        <f t="shared" si="29"/>
        <v>92.089537496094167</v>
      </c>
      <c r="H160" s="9">
        <f t="shared" si="30"/>
        <v>114.02919608716229</v>
      </c>
      <c r="I160" s="10">
        <f t="shared" si="31"/>
        <v>215.54176409105571</v>
      </c>
      <c r="J160" s="10">
        <f t="shared" si="32"/>
        <v>173.43463665387233</v>
      </c>
      <c r="K160" s="10">
        <f t="shared" si="33"/>
        <v>388.97640074492807</v>
      </c>
      <c r="L160" s="57">
        <v>35.358607288792854</v>
      </c>
      <c r="M160" s="57">
        <v>149.71068024051476</v>
      </c>
      <c r="N160" s="57">
        <v>8.5328179706799911</v>
      </c>
      <c r="O160" s="57">
        <v>0</v>
      </c>
      <c r="P160" s="57">
        <v>0</v>
      </c>
      <c r="Q160" s="57">
        <v>0</v>
      </c>
      <c r="R160" s="57">
        <v>81.482458724930012</v>
      </c>
      <c r="S160" s="57">
        <v>-0.13735956715184247</v>
      </c>
      <c r="T160" s="57">
        <v>0</v>
      </c>
      <c r="U160" s="58">
        <v>9.5174148687097553</v>
      </c>
      <c r="V160" s="58">
        <v>10.851985083717411</v>
      </c>
      <c r="W160" s="58">
        <v>1.5702586386409525</v>
      </c>
      <c r="X160" s="58">
        <v>0</v>
      </c>
      <c r="Y160" s="58">
        <v>0</v>
      </c>
      <c r="Z160" s="58">
        <v>0</v>
      </c>
      <c r="AA160" s="58">
        <v>92.236957928942317</v>
      </c>
      <c r="AB160" s="58">
        <v>-0.14742043284815751</v>
      </c>
      <c r="AC160" s="58">
        <v>0</v>
      </c>
      <c r="AD160" s="59">
        <f t="shared" si="24"/>
        <v>44.876022157502611</v>
      </c>
      <c r="AE160" s="59">
        <f t="shared" si="24"/>
        <v>160.56266532423217</v>
      </c>
      <c r="AF160" s="59">
        <f t="shared" si="24"/>
        <v>10.103076609320944</v>
      </c>
      <c r="AG160" s="59">
        <f t="shared" si="24"/>
        <v>0</v>
      </c>
      <c r="AH160" s="59">
        <f t="shared" si="24"/>
        <v>0</v>
      </c>
      <c r="AI160" s="59">
        <f t="shared" si="24"/>
        <v>0</v>
      </c>
      <c r="AJ160" s="59">
        <f t="shared" si="34"/>
        <v>173.71941665387232</v>
      </c>
      <c r="AK160" s="59">
        <f t="shared" si="34"/>
        <v>-0.28477999999999998</v>
      </c>
      <c r="AL160" s="59">
        <f t="shared" si="34"/>
        <v>0</v>
      </c>
      <c r="AM160" s="11">
        <v>0</v>
      </c>
      <c r="AN160" s="11">
        <v>149.70674001874005</v>
      </c>
      <c r="AO160" s="11">
        <v>0</v>
      </c>
      <c r="AP160" s="11">
        <v>0</v>
      </c>
      <c r="AQ160" s="11">
        <v>0</v>
      </c>
      <c r="AR160" s="11">
        <v>0</v>
      </c>
      <c r="AS160" s="11">
        <v>0</v>
      </c>
      <c r="AT160" s="11">
        <v>0</v>
      </c>
      <c r="AU160" s="11">
        <v>0</v>
      </c>
      <c r="AV160" s="11">
        <v>0</v>
      </c>
      <c r="AW160" s="11">
        <v>0</v>
      </c>
      <c r="AX160" s="11">
        <v>10.851259981259915</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s="11">
        <v>0</v>
      </c>
      <c r="BY160" s="11">
        <v>0</v>
      </c>
      <c r="BZ160" s="11">
        <v>0</v>
      </c>
      <c r="CA160" s="11">
        <v>0</v>
      </c>
      <c r="CB160" s="11">
        <v>0</v>
      </c>
      <c r="CC160" s="11">
        <v>0</v>
      </c>
      <c r="CD160" s="11">
        <v>0</v>
      </c>
      <c r="CE160" s="11">
        <v>0</v>
      </c>
      <c r="CF160" s="11">
        <v>0</v>
      </c>
      <c r="CG160" s="11">
        <v>0</v>
      </c>
      <c r="CH160" s="11">
        <v>-0.13735956715184247</v>
      </c>
      <c r="CI160" s="11">
        <v>0</v>
      </c>
      <c r="CJ160" s="11">
        <v>0</v>
      </c>
      <c r="CK160" s="11">
        <v>0</v>
      </c>
      <c r="CL160" s="11">
        <v>0</v>
      </c>
      <c r="CM160" s="11">
        <v>0</v>
      </c>
      <c r="CN160" s="11">
        <v>0</v>
      </c>
      <c r="CO160" s="11">
        <v>0</v>
      </c>
      <c r="CP160" s="11">
        <v>0</v>
      </c>
      <c r="CQ160" s="11">
        <v>0</v>
      </c>
      <c r="CR160" s="11">
        <v>-0.14742043284815751</v>
      </c>
      <c r="CS160" s="11">
        <v>0</v>
      </c>
      <c r="CT160" s="11">
        <v>0</v>
      </c>
      <c r="CU160" s="11">
        <v>0</v>
      </c>
      <c r="CV160" s="11">
        <v>0</v>
      </c>
      <c r="CW160" s="11">
        <v>0</v>
      </c>
      <c r="CX160" s="11">
        <v>0</v>
      </c>
      <c r="CY160" s="11">
        <v>0</v>
      </c>
      <c r="CZ160" s="11">
        <v>0</v>
      </c>
      <c r="DA160" s="11">
        <v>0</v>
      </c>
      <c r="DB160" s="11">
        <v>0</v>
      </c>
      <c r="DC160" s="11">
        <v>0</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0</v>
      </c>
      <c r="DZ160" s="11">
        <v>0</v>
      </c>
      <c r="EA160" s="11">
        <v>0</v>
      </c>
      <c r="EB160" s="11">
        <v>0</v>
      </c>
      <c r="EC160" s="11">
        <v>0</v>
      </c>
      <c r="ED160" s="11">
        <v>0</v>
      </c>
      <c r="EE160" s="11">
        <v>0</v>
      </c>
      <c r="EF160" s="11">
        <v>0</v>
      </c>
      <c r="EG160" s="11">
        <v>0</v>
      </c>
      <c r="EH160" s="11">
        <v>0</v>
      </c>
      <c r="EI160" s="11">
        <v>0</v>
      </c>
      <c r="EJ160" s="11">
        <v>0</v>
      </c>
      <c r="EK160" s="11">
        <v>0</v>
      </c>
      <c r="EL160" s="11">
        <v>0</v>
      </c>
      <c r="EM160" s="11">
        <v>0</v>
      </c>
      <c r="EN160" s="11">
        <v>0</v>
      </c>
      <c r="EO160" s="11">
        <v>0</v>
      </c>
      <c r="EP160" s="11">
        <v>0</v>
      </c>
      <c r="EQ160" s="11">
        <v>0</v>
      </c>
      <c r="ER160" s="11">
        <v>0</v>
      </c>
      <c r="ES160" s="11">
        <v>0</v>
      </c>
      <c r="ET160" s="11">
        <v>0</v>
      </c>
      <c r="EU160" s="11">
        <v>0</v>
      </c>
      <c r="EV160" s="11">
        <v>0</v>
      </c>
      <c r="EW160" s="11">
        <v>0</v>
      </c>
      <c r="EX160" s="11">
        <v>0</v>
      </c>
      <c r="EY160" s="11">
        <v>0</v>
      </c>
      <c r="EZ160" s="11">
        <v>0</v>
      </c>
      <c r="FA160" s="11">
        <v>0</v>
      </c>
      <c r="FB160" s="11">
        <v>0</v>
      </c>
      <c r="FC160" s="11">
        <v>0</v>
      </c>
      <c r="FD160" s="11">
        <v>0</v>
      </c>
      <c r="FE160" s="11">
        <v>0</v>
      </c>
      <c r="FF160" s="11">
        <v>0</v>
      </c>
      <c r="FG160" s="11">
        <v>0</v>
      </c>
      <c r="FH160" s="11">
        <v>0</v>
      </c>
      <c r="FI160" s="11">
        <v>0</v>
      </c>
      <c r="FJ160" s="11">
        <v>0</v>
      </c>
      <c r="FK160" s="11">
        <v>0</v>
      </c>
      <c r="FL160" s="11">
        <v>0</v>
      </c>
      <c r="FM160" s="11">
        <v>0</v>
      </c>
      <c r="FN160" s="11">
        <v>0</v>
      </c>
      <c r="FO160" s="11">
        <v>0</v>
      </c>
      <c r="FP160" s="11">
        <v>0</v>
      </c>
      <c r="FQ160" s="11">
        <v>0</v>
      </c>
      <c r="FR160" s="11">
        <v>0</v>
      </c>
      <c r="FS160" s="11">
        <v>0</v>
      </c>
      <c r="FT160" s="11">
        <v>0</v>
      </c>
      <c r="FU160" s="11">
        <v>0</v>
      </c>
      <c r="FV160" s="11">
        <v>0</v>
      </c>
      <c r="FW160" s="11">
        <v>0</v>
      </c>
      <c r="FX160" s="11">
        <v>0</v>
      </c>
      <c r="FY160" s="11">
        <v>0</v>
      </c>
      <c r="FZ160" s="11">
        <v>0</v>
      </c>
      <c r="GA160" s="11">
        <v>0</v>
      </c>
      <c r="GB160" s="11">
        <v>0</v>
      </c>
      <c r="GC160" s="11">
        <v>0</v>
      </c>
      <c r="GD160" s="11">
        <v>0</v>
      </c>
      <c r="GE160" s="11">
        <v>0</v>
      </c>
      <c r="GF160" s="11">
        <v>0</v>
      </c>
      <c r="GG160" s="11">
        <v>0</v>
      </c>
      <c r="GH160" s="11">
        <v>0</v>
      </c>
      <c r="GI160" s="11">
        <v>0</v>
      </c>
      <c r="GJ160" s="11">
        <v>0</v>
      </c>
      <c r="GK160" s="11">
        <v>0</v>
      </c>
      <c r="GL160" s="11">
        <v>0</v>
      </c>
      <c r="GM160" s="11">
        <v>0</v>
      </c>
      <c r="GN160" s="11">
        <v>0</v>
      </c>
      <c r="GO160" s="11">
        <v>0</v>
      </c>
      <c r="GP160" s="11">
        <v>0</v>
      </c>
      <c r="GQ160" s="11">
        <v>0.754</v>
      </c>
      <c r="GR160" s="11">
        <v>0</v>
      </c>
      <c r="GS160" s="11">
        <v>0</v>
      </c>
      <c r="GT160" s="11">
        <v>0</v>
      </c>
      <c r="GU160" s="11">
        <v>0</v>
      </c>
      <c r="GV160" s="11">
        <v>0</v>
      </c>
      <c r="GW160" s="11">
        <v>0</v>
      </c>
      <c r="GX160" s="11">
        <v>0</v>
      </c>
      <c r="GY160" s="11">
        <v>0</v>
      </c>
      <c r="GZ160" s="11">
        <v>0</v>
      </c>
      <c r="HA160" s="11">
        <v>0</v>
      </c>
      <c r="HB160" s="11">
        <v>0</v>
      </c>
      <c r="HC160" s="11">
        <v>0</v>
      </c>
      <c r="HD160" s="11">
        <v>0</v>
      </c>
      <c r="HE160" s="11">
        <v>0</v>
      </c>
      <c r="HF160" s="11">
        <v>0</v>
      </c>
      <c r="HG160" s="11">
        <v>0</v>
      </c>
      <c r="HH160" s="11">
        <v>0</v>
      </c>
      <c r="HI160" s="11">
        <v>0</v>
      </c>
      <c r="HJ160" s="11">
        <v>0</v>
      </c>
      <c r="HK160" s="11">
        <v>0</v>
      </c>
      <c r="HL160" s="11">
        <v>0</v>
      </c>
      <c r="HM160" s="11">
        <v>0</v>
      </c>
      <c r="HN160" s="11">
        <v>0</v>
      </c>
      <c r="HO160" s="11">
        <v>0</v>
      </c>
      <c r="HP160" s="11">
        <v>0</v>
      </c>
      <c r="HQ160" s="11">
        <v>0</v>
      </c>
      <c r="HR160" s="11">
        <v>0</v>
      </c>
      <c r="HS160" s="11">
        <v>0</v>
      </c>
      <c r="HT160" s="11">
        <v>0</v>
      </c>
      <c r="HU160" s="11">
        <v>0</v>
      </c>
      <c r="HV160" s="11">
        <v>0</v>
      </c>
      <c r="HW160" s="11">
        <v>0</v>
      </c>
      <c r="HX160" s="11">
        <v>0</v>
      </c>
      <c r="HY160" s="11">
        <v>0</v>
      </c>
      <c r="HZ160" s="11">
        <v>0</v>
      </c>
      <c r="IA160" s="11">
        <v>0</v>
      </c>
      <c r="IB160" s="11">
        <v>0</v>
      </c>
      <c r="IC160" s="11">
        <v>0</v>
      </c>
      <c r="ID160" s="11">
        <v>0</v>
      </c>
      <c r="IE160" s="11">
        <v>0</v>
      </c>
      <c r="IF160" s="11">
        <v>0</v>
      </c>
      <c r="IG160" s="11">
        <v>0</v>
      </c>
      <c r="IH160" s="11">
        <v>0</v>
      </c>
      <c r="II160" s="11">
        <v>0</v>
      </c>
      <c r="IJ160" s="11">
        <v>0</v>
      </c>
      <c r="IK160" s="11">
        <v>0</v>
      </c>
      <c r="IL160" s="11">
        <v>0</v>
      </c>
      <c r="IM160" s="11">
        <v>0</v>
      </c>
      <c r="IN160" s="11">
        <v>0</v>
      </c>
      <c r="IO160" s="11">
        <v>0</v>
      </c>
      <c r="IP160" s="11">
        <v>0</v>
      </c>
      <c r="IQ160" s="11">
        <v>0</v>
      </c>
      <c r="IR160" s="11">
        <v>0</v>
      </c>
      <c r="IS160" s="11">
        <v>0</v>
      </c>
      <c r="IT160" s="11">
        <v>0</v>
      </c>
      <c r="IU160" s="11">
        <v>0</v>
      </c>
      <c r="IV160" s="11">
        <v>0</v>
      </c>
      <c r="IW160" s="11">
        <v>0</v>
      </c>
      <c r="IX160" s="11">
        <v>0</v>
      </c>
      <c r="IY160" s="11">
        <v>0</v>
      </c>
      <c r="IZ160" s="11">
        <v>0</v>
      </c>
      <c r="JA160" s="11">
        <v>0</v>
      </c>
      <c r="JB160" s="11">
        <v>0</v>
      </c>
      <c r="JC160" s="11">
        <v>0</v>
      </c>
      <c r="JD160" s="11">
        <v>0</v>
      </c>
      <c r="JE160" s="11">
        <v>0</v>
      </c>
      <c r="JF160" s="11">
        <v>0</v>
      </c>
      <c r="JG160" s="11">
        <v>0</v>
      </c>
      <c r="JH160" s="11">
        <v>0</v>
      </c>
      <c r="JI160" s="11">
        <v>0</v>
      </c>
      <c r="JJ160" s="11">
        <v>0</v>
      </c>
      <c r="JK160" s="11">
        <v>0</v>
      </c>
      <c r="JL160" s="11">
        <v>0</v>
      </c>
      <c r="JM160" s="11">
        <v>0</v>
      </c>
      <c r="JN160" s="11">
        <v>0</v>
      </c>
      <c r="JO160" s="11">
        <v>0</v>
      </c>
      <c r="JP160" s="11">
        <v>0</v>
      </c>
      <c r="JQ160" s="11">
        <v>0</v>
      </c>
      <c r="JR160" s="11">
        <v>0</v>
      </c>
      <c r="JS160" s="11">
        <v>0</v>
      </c>
      <c r="JT160" s="11">
        <v>0</v>
      </c>
      <c r="JU160" s="11">
        <v>0</v>
      </c>
      <c r="JV160" s="11">
        <v>0</v>
      </c>
      <c r="JW160" s="11">
        <v>0</v>
      </c>
      <c r="JX160" s="11">
        <v>0</v>
      </c>
      <c r="JY160" s="11">
        <v>0</v>
      </c>
      <c r="JZ160" s="11">
        <v>0</v>
      </c>
      <c r="KA160" s="11">
        <v>0</v>
      </c>
      <c r="KB160" s="11">
        <v>0</v>
      </c>
      <c r="KC160" s="11">
        <v>0</v>
      </c>
      <c r="KD160" s="11">
        <v>0</v>
      </c>
      <c r="KE160" s="11">
        <v>0</v>
      </c>
      <c r="KF160" s="11">
        <v>0</v>
      </c>
      <c r="KG160" s="11">
        <v>0</v>
      </c>
      <c r="KH160" s="11">
        <v>0</v>
      </c>
      <c r="KI160" s="11">
        <v>0</v>
      </c>
      <c r="KJ160" s="11">
        <v>0</v>
      </c>
      <c r="KK160" s="11">
        <v>0</v>
      </c>
      <c r="KL160" s="11">
        <v>0</v>
      </c>
      <c r="KM160" s="11">
        <v>0</v>
      </c>
      <c r="KN160" s="11">
        <v>0</v>
      </c>
      <c r="KO160" s="11">
        <v>0</v>
      </c>
      <c r="KP160" s="11">
        <v>0</v>
      </c>
      <c r="KQ160" s="11">
        <v>0</v>
      </c>
      <c r="KR160" s="11">
        <v>0</v>
      </c>
      <c r="KS160" s="11">
        <v>0</v>
      </c>
      <c r="KT160" s="11">
        <v>0</v>
      </c>
      <c r="KU160" s="11">
        <v>0</v>
      </c>
      <c r="KV160" s="11">
        <v>0</v>
      </c>
      <c r="KW160" s="11">
        <v>0</v>
      </c>
      <c r="KX160" s="11">
        <v>0</v>
      </c>
      <c r="KY160" s="11">
        <v>0</v>
      </c>
      <c r="KZ160" s="11">
        <v>0</v>
      </c>
      <c r="LA160" s="11">
        <v>0</v>
      </c>
      <c r="LB160" s="11">
        <v>0</v>
      </c>
      <c r="LC160" s="11">
        <v>0</v>
      </c>
      <c r="LD160" s="11">
        <v>0</v>
      </c>
      <c r="LE160" s="11">
        <v>0</v>
      </c>
      <c r="LF160" s="11">
        <v>0</v>
      </c>
      <c r="LG160" s="11">
        <v>0</v>
      </c>
      <c r="LH160" s="11">
        <v>0</v>
      </c>
      <c r="LI160" s="11">
        <v>0</v>
      </c>
      <c r="LJ160" s="11">
        <v>0</v>
      </c>
      <c r="LK160" s="11">
        <v>0</v>
      </c>
      <c r="LL160" s="11">
        <v>0</v>
      </c>
      <c r="LM160" s="11">
        <v>0</v>
      </c>
      <c r="LN160" s="11">
        <v>0</v>
      </c>
      <c r="LO160" s="11">
        <v>0</v>
      </c>
      <c r="LP160" s="11">
        <v>0</v>
      </c>
      <c r="LQ160" s="11">
        <v>0</v>
      </c>
      <c r="LR160" s="11">
        <v>0</v>
      </c>
      <c r="LS160" s="11">
        <v>0</v>
      </c>
      <c r="LT160" s="11">
        <v>0</v>
      </c>
      <c r="LU160" s="11">
        <v>0</v>
      </c>
      <c r="LV160" s="11">
        <v>0</v>
      </c>
      <c r="LW160" s="11">
        <v>0</v>
      </c>
      <c r="LX160" s="11">
        <v>0</v>
      </c>
      <c r="LY160" s="11">
        <v>0</v>
      </c>
      <c r="LZ160" s="11">
        <v>0</v>
      </c>
      <c r="MA160" s="11">
        <v>0</v>
      </c>
      <c r="MB160" s="11">
        <v>0</v>
      </c>
      <c r="MC160" s="11">
        <v>0</v>
      </c>
      <c r="MD160" s="11">
        <v>0</v>
      </c>
      <c r="ME160" s="11">
        <v>0</v>
      </c>
      <c r="MF160" s="11">
        <v>0</v>
      </c>
      <c r="MG160" s="11">
        <v>0</v>
      </c>
      <c r="MH160" s="11">
        <v>0</v>
      </c>
      <c r="MI160" s="11">
        <v>0</v>
      </c>
      <c r="MJ160" s="11">
        <v>0</v>
      </c>
      <c r="MK160" s="11">
        <v>0</v>
      </c>
      <c r="ML160" s="11">
        <v>0</v>
      </c>
      <c r="MM160" s="11">
        <v>0</v>
      </c>
      <c r="MN160" s="11">
        <v>0</v>
      </c>
      <c r="MO160" s="11">
        <v>0</v>
      </c>
      <c r="MP160" s="11">
        <v>0</v>
      </c>
      <c r="MQ160" s="11">
        <v>0</v>
      </c>
      <c r="MR160" s="11">
        <v>0</v>
      </c>
      <c r="MS160" s="11">
        <v>0</v>
      </c>
      <c r="MT160" s="11">
        <v>0</v>
      </c>
      <c r="MU160" s="11">
        <v>0</v>
      </c>
      <c r="MV160" s="11">
        <v>0</v>
      </c>
      <c r="MW160" s="11">
        <v>0</v>
      </c>
      <c r="MX160" s="11">
        <v>0</v>
      </c>
      <c r="MY160" s="11">
        <v>0</v>
      </c>
      <c r="MZ160" s="11">
        <v>0</v>
      </c>
      <c r="NA160" s="11">
        <v>0</v>
      </c>
      <c r="NB160" s="11">
        <v>0</v>
      </c>
      <c r="NC160" s="11">
        <v>0</v>
      </c>
      <c r="ND160" s="11">
        <v>0</v>
      </c>
      <c r="NE160" s="11">
        <v>0</v>
      </c>
      <c r="NF160" s="11">
        <v>0</v>
      </c>
      <c r="NG160" s="11">
        <v>0</v>
      </c>
      <c r="NH160" s="11">
        <v>0</v>
      </c>
      <c r="NI160" s="11">
        <v>0</v>
      </c>
      <c r="NJ160" s="11">
        <v>0</v>
      </c>
      <c r="NK160" s="11">
        <v>0</v>
      </c>
      <c r="NL160" s="11">
        <v>0</v>
      </c>
      <c r="NM160" s="11">
        <v>0</v>
      </c>
      <c r="NN160" s="11">
        <v>0</v>
      </c>
      <c r="NO160" s="11">
        <v>0</v>
      </c>
      <c r="NP160" s="11">
        <v>0</v>
      </c>
      <c r="NQ160" s="11">
        <v>0</v>
      </c>
      <c r="NR160" s="11">
        <v>0</v>
      </c>
      <c r="NS160" s="11">
        <v>0</v>
      </c>
      <c r="NT160" s="11">
        <v>0</v>
      </c>
      <c r="NU160" s="11">
        <v>0</v>
      </c>
      <c r="NV160" s="11">
        <v>0</v>
      </c>
      <c r="NW160" s="11">
        <v>0</v>
      </c>
      <c r="NX160" s="11">
        <v>0</v>
      </c>
      <c r="NY160" s="11">
        <v>0</v>
      </c>
      <c r="NZ160" s="11">
        <v>0</v>
      </c>
      <c r="OA160" s="11">
        <v>0</v>
      </c>
      <c r="OB160" s="11">
        <v>0</v>
      </c>
      <c r="OC160" s="11">
        <v>0</v>
      </c>
      <c r="OD160" s="11">
        <v>0</v>
      </c>
      <c r="OE160" s="11">
        <v>0</v>
      </c>
      <c r="OF160" s="11">
        <v>0</v>
      </c>
      <c r="OG160" s="11">
        <v>0</v>
      </c>
      <c r="OH160" s="11">
        <v>7.4660970426382942</v>
      </c>
      <c r="OI160" s="11">
        <v>0</v>
      </c>
      <c r="OJ160" s="11">
        <v>0</v>
      </c>
      <c r="OK160" s="11">
        <v>0</v>
      </c>
      <c r="OL160" s="11">
        <v>0</v>
      </c>
      <c r="OM160" s="11">
        <v>0</v>
      </c>
      <c r="ON160" s="11">
        <v>0</v>
      </c>
      <c r="OO160" s="11">
        <v>0</v>
      </c>
      <c r="OP160" s="11">
        <v>0</v>
      </c>
      <c r="OQ160" s="11">
        <v>0</v>
      </c>
      <c r="OR160" s="11">
        <v>4.639421956731729</v>
      </c>
      <c r="OS160" s="11">
        <v>0</v>
      </c>
      <c r="OT160" s="11">
        <v>0</v>
      </c>
      <c r="OU160" s="11">
        <v>0</v>
      </c>
      <c r="OV160" s="11">
        <v>0</v>
      </c>
      <c r="OW160" s="11">
        <v>0</v>
      </c>
      <c r="OX160" s="11">
        <v>0</v>
      </c>
      <c r="OY160" s="11">
        <v>0</v>
      </c>
      <c r="OZ160" s="11">
        <v>0</v>
      </c>
      <c r="PA160" s="11">
        <v>0</v>
      </c>
      <c r="PB160" s="11">
        <v>3.4897018779392415</v>
      </c>
      <c r="PC160" s="11">
        <v>3.9402217747171861E-3</v>
      </c>
      <c r="PD160" s="11">
        <v>8.5328179706799911</v>
      </c>
      <c r="PE160" s="11">
        <v>0</v>
      </c>
      <c r="PF160" s="11">
        <v>0</v>
      </c>
      <c r="PG160" s="11">
        <v>0</v>
      </c>
      <c r="PH160" s="11">
        <v>0</v>
      </c>
      <c r="PI160" s="11">
        <v>0</v>
      </c>
      <c r="PJ160" s="11">
        <v>0</v>
      </c>
      <c r="PK160" s="11">
        <v>0</v>
      </c>
      <c r="PL160" s="11">
        <v>0.6421951738505165</v>
      </c>
      <c r="PM160" s="11">
        <v>7.2510245749655706E-4</v>
      </c>
      <c r="PN160" s="11">
        <v>1.5702586386409525</v>
      </c>
      <c r="PO160" s="11">
        <v>0</v>
      </c>
      <c r="PP160" s="11">
        <v>0</v>
      </c>
      <c r="PQ160" s="11">
        <v>0</v>
      </c>
      <c r="PR160" s="11">
        <v>0</v>
      </c>
      <c r="PS160" s="11">
        <v>0</v>
      </c>
      <c r="PT160" s="11">
        <v>0</v>
      </c>
      <c r="PU160" s="11">
        <v>0</v>
      </c>
      <c r="PV160" s="11">
        <v>15.411029462468463</v>
      </c>
      <c r="PW160" s="11">
        <v>0</v>
      </c>
      <c r="PX160" s="11">
        <v>0</v>
      </c>
      <c r="PY160" s="11">
        <v>0</v>
      </c>
      <c r="PZ160" s="11">
        <v>0</v>
      </c>
      <c r="QA160" s="11">
        <v>0</v>
      </c>
      <c r="QB160" s="11">
        <v>0</v>
      </c>
      <c r="QC160" s="11">
        <v>0</v>
      </c>
      <c r="QD160" s="11">
        <v>0</v>
      </c>
      <c r="QE160" s="11">
        <v>0</v>
      </c>
      <c r="QF160" s="11">
        <v>2.2537934004897275</v>
      </c>
      <c r="QG160" s="11">
        <v>0</v>
      </c>
      <c r="QH160" s="11">
        <v>0</v>
      </c>
      <c r="QI160" s="11">
        <v>0</v>
      </c>
      <c r="QJ160" s="11">
        <v>0</v>
      </c>
      <c r="QK160" s="11">
        <v>0</v>
      </c>
      <c r="QL160" s="11">
        <v>0</v>
      </c>
      <c r="QM160" s="11">
        <v>0</v>
      </c>
      <c r="QN160" s="11">
        <v>0</v>
      </c>
      <c r="QO160" s="11">
        <v>0</v>
      </c>
      <c r="QP160" s="11">
        <v>1.869000776079317</v>
      </c>
      <c r="QQ160" s="11">
        <v>0</v>
      </c>
      <c r="QR160" s="11">
        <v>0</v>
      </c>
      <c r="QS160" s="11">
        <v>0</v>
      </c>
      <c r="QT160" s="11">
        <v>0</v>
      </c>
      <c r="QU160" s="11">
        <v>0</v>
      </c>
      <c r="QV160" s="11">
        <v>0</v>
      </c>
      <c r="QW160" s="11">
        <v>0</v>
      </c>
      <c r="QX160" s="11">
        <v>0</v>
      </c>
      <c r="QY160" s="11">
        <v>0</v>
      </c>
      <c r="QZ160" s="11">
        <v>5.3398137409639078E-2</v>
      </c>
      <c r="RA160" s="11">
        <v>0</v>
      </c>
      <c r="RB160" s="11">
        <v>0</v>
      </c>
      <c r="RC160" s="11">
        <v>0</v>
      </c>
      <c r="RD160" s="11">
        <v>0</v>
      </c>
      <c r="RE160" s="11">
        <v>0</v>
      </c>
      <c r="RF160" s="11">
        <v>0</v>
      </c>
      <c r="RG160" s="11">
        <v>0</v>
      </c>
      <c r="RH160" s="11">
        <v>0</v>
      </c>
      <c r="RI160" s="11">
        <v>0</v>
      </c>
      <c r="RJ160" s="11">
        <v>0</v>
      </c>
      <c r="RK160" s="11">
        <v>0</v>
      </c>
      <c r="RL160" s="11">
        <v>0</v>
      </c>
      <c r="RM160" s="11">
        <v>0</v>
      </c>
      <c r="RN160" s="11">
        <v>0</v>
      </c>
      <c r="RO160" s="11">
        <v>0</v>
      </c>
      <c r="RP160" s="11">
        <v>0</v>
      </c>
      <c r="RQ160" s="11">
        <v>0</v>
      </c>
      <c r="RR160" s="11">
        <v>0</v>
      </c>
      <c r="RS160" s="11">
        <v>0</v>
      </c>
      <c r="RT160" s="11">
        <v>1.3780535061303996</v>
      </c>
      <c r="RU160" s="11">
        <v>0</v>
      </c>
      <c r="RV160" s="11">
        <v>0</v>
      </c>
      <c r="RW160" s="11">
        <v>0</v>
      </c>
      <c r="RX160" s="11">
        <v>0</v>
      </c>
      <c r="RY160" s="11">
        <v>0</v>
      </c>
      <c r="RZ160" s="11">
        <v>81.482458724930012</v>
      </c>
      <c r="SA160" s="11">
        <v>0</v>
      </c>
      <c r="SB160" s="11">
        <v>0</v>
      </c>
      <c r="SC160" s="11">
        <v>0</v>
      </c>
      <c r="SD160" s="11">
        <v>1.5599365220172459</v>
      </c>
      <c r="SE160" s="11">
        <v>0</v>
      </c>
      <c r="SF160" s="11">
        <v>0</v>
      </c>
      <c r="SG160" s="11">
        <v>0</v>
      </c>
      <c r="SH160" s="11">
        <v>0</v>
      </c>
      <c r="SI160" s="11">
        <v>0</v>
      </c>
      <c r="SJ160" s="11">
        <v>92.236957928942317</v>
      </c>
      <c r="SK160" s="11">
        <v>0</v>
      </c>
      <c r="SL160" s="11">
        <v>0</v>
      </c>
      <c r="SM160" s="11">
        <v>0</v>
      </c>
      <c r="SN160" s="11">
        <v>0</v>
      </c>
      <c r="SO160" s="11">
        <v>0</v>
      </c>
      <c r="SP160" s="11">
        <v>0</v>
      </c>
      <c r="SQ160" s="11">
        <v>0</v>
      </c>
      <c r="SR160" s="11">
        <v>0</v>
      </c>
      <c r="SS160" s="11">
        <v>0</v>
      </c>
      <c r="ST160" s="11">
        <v>0</v>
      </c>
      <c r="SU160" s="11">
        <v>0</v>
      </c>
      <c r="SV160" s="11">
        <v>0</v>
      </c>
      <c r="SW160" s="11">
        <v>0</v>
      </c>
      <c r="SX160" s="11">
        <v>4.5281138348145165</v>
      </c>
      <c r="SY160" s="11">
        <v>0</v>
      </c>
      <c r="SZ160" s="11">
        <v>0</v>
      </c>
      <c r="TA160" s="11">
        <v>0</v>
      </c>
      <c r="TB160" s="11">
        <v>0</v>
      </c>
      <c r="TC160" s="11">
        <v>0</v>
      </c>
      <c r="TD160" s="11">
        <v>0</v>
      </c>
      <c r="TE160" s="11">
        <v>0</v>
      </c>
      <c r="TF160" s="11">
        <v>0</v>
      </c>
      <c r="TG160" s="11">
        <v>0</v>
      </c>
      <c r="TH160" s="11">
        <v>0.26258216479005531</v>
      </c>
      <c r="TI160" s="11">
        <v>0</v>
      </c>
      <c r="TJ160" s="11">
        <v>0</v>
      </c>
      <c r="TK160" s="11">
        <v>0</v>
      </c>
      <c r="TL160" s="11">
        <v>0</v>
      </c>
      <c r="TM160" s="11">
        <v>0</v>
      </c>
      <c r="TN160" s="11">
        <v>0</v>
      </c>
      <c r="TO160" s="11">
        <v>0</v>
      </c>
      <c r="TP160" s="11">
        <v>0</v>
      </c>
      <c r="TQ160" s="11">
        <v>0</v>
      </c>
      <c r="TR160" s="11">
        <v>0</v>
      </c>
      <c r="TS160" s="11">
        <v>0</v>
      </c>
      <c r="TT160" s="11">
        <v>0</v>
      </c>
      <c r="TU160" s="11">
        <v>0</v>
      </c>
      <c r="TV160" s="11">
        <v>0</v>
      </c>
      <c r="TW160" s="11">
        <v>0</v>
      </c>
      <c r="TX160" s="11">
        <v>0</v>
      </c>
      <c r="TY160" s="11">
        <v>0</v>
      </c>
      <c r="TZ160" s="11">
        <v>0</v>
      </c>
      <c r="UA160" s="11">
        <v>0</v>
      </c>
      <c r="UB160" s="11">
        <v>0</v>
      </c>
      <c r="UC160" s="11">
        <v>0</v>
      </c>
      <c r="UD160" s="11">
        <v>0</v>
      </c>
      <c r="UE160" s="11">
        <v>0</v>
      </c>
      <c r="UF160" s="11">
        <v>0</v>
      </c>
      <c r="UG160" s="11">
        <v>0</v>
      </c>
      <c r="UH160" s="11">
        <v>0</v>
      </c>
      <c r="UI160" s="11">
        <v>0</v>
      </c>
      <c r="UJ160" s="11">
        <v>0</v>
      </c>
      <c r="UK160" s="11">
        <v>0</v>
      </c>
      <c r="UL160" s="11">
        <v>0</v>
      </c>
      <c r="UM160" s="11">
        <v>0</v>
      </c>
      <c r="UN160" s="11">
        <v>0</v>
      </c>
      <c r="UO160" s="11">
        <v>0</v>
      </c>
      <c r="UP160" s="11">
        <v>0</v>
      </c>
      <c r="UQ160" s="11">
        <v>0</v>
      </c>
      <c r="UR160" s="11">
        <v>0</v>
      </c>
      <c r="US160" s="11">
        <v>0</v>
      </c>
      <c r="UT160" s="11">
        <v>0</v>
      </c>
      <c r="UU160" s="11">
        <v>0</v>
      </c>
      <c r="UV160" s="11">
        <v>0</v>
      </c>
      <c r="UW160" s="11">
        <v>0</v>
      </c>
      <c r="UX160" s="11">
        <v>0</v>
      </c>
      <c r="UY160" s="11">
        <v>0</v>
      </c>
      <c r="UZ160" s="11">
        <v>0</v>
      </c>
      <c r="VA160" s="11">
        <v>0</v>
      </c>
      <c r="VB160" s="11">
        <v>0</v>
      </c>
      <c r="VC160" s="11">
        <v>0</v>
      </c>
      <c r="VD160" s="11">
        <v>0</v>
      </c>
      <c r="VE160" s="11">
        <v>0</v>
      </c>
      <c r="VF160" s="11">
        <v>0</v>
      </c>
      <c r="VG160" s="11">
        <v>0</v>
      </c>
      <c r="VH160" s="11">
        <v>0</v>
      </c>
      <c r="VI160" s="11">
        <v>0</v>
      </c>
      <c r="VJ160" s="11">
        <v>0</v>
      </c>
      <c r="VK160" s="11">
        <v>0</v>
      </c>
      <c r="VL160" s="11">
        <v>0</v>
      </c>
      <c r="VM160" s="11">
        <v>0</v>
      </c>
      <c r="VN160" s="11">
        <v>0</v>
      </c>
      <c r="VO160" s="11">
        <v>0</v>
      </c>
      <c r="VP160" s="11">
        <v>0</v>
      </c>
      <c r="VQ160" s="11">
        <v>0</v>
      </c>
      <c r="VR160" s="11">
        <v>0</v>
      </c>
      <c r="VS160" s="11">
        <v>0</v>
      </c>
      <c r="VT160" s="11">
        <v>0</v>
      </c>
      <c r="VU160" s="11">
        <v>0</v>
      </c>
      <c r="VV160" s="11">
        <v>0</v>
      </c>
      <c r="VW160" s="11">
        <v>0</v>
      </c>
      <c r="VX160" s="11">
        <v>0</v>
      </c>
      <c r="VY160" s="11">
        <v>0</v>
      </c>
      <c r="VZ160" s="11">
        <v>0</v>
      </c>
      <c r="WA160" s="11">
        <v>0</v>
      </c>
      <c r="WB160" s="11">
        <v>0</v>
      </c>
      <c r="WC160" s="11">
        <v>0</v>
      </c>
      <c r="WD160" s="11">
        <v>0</v>
      </c>
      <c r="WE160" s="11">
        <v>0</v>
      </c>
      <c r="WF160" s="11">
        <v>0</v>
      </c>
      <c r="WG160" s="11">
        <v>0</v>
      </c>
      <c r="WH160" s="11">
        <v>0</v>
      </c>
      <c r="WI160" s="11">
        <v>0</v>
      </c>
      <c r="WJ160" s="11">
        <v>0</v>
      </c>
      <c r="WK160" s="11">
        <v>0</v>
      </c>
      <c r="WL160" s="11">
        <v>0</v>
      </c>
      <c r="WM160" s="11">
        <v>0</v>
      </c>
      <c r="WN160" s="11">
        <v>0</v>
      </c>
      <c r="WO160" s="11">
        <v>0</v>
      </c>
      <c r="WP160" s="11">
        <v>0</v>
      </c>
      <c r="WQ160" s="11">
        <v>0</v>
      </c>
      <c r="WR160" s="11">
        <v>0</v>
      </c>
      <c r="WS160" s="11">
        <v>0</v>
      </c>
      <c r="WT160" s="11">
        <v>0.20002862393256596</v>
      </c>
      <c r="WU160" s="11">
        <v>0</v>
      </c>
      <c r="WV160" s="11">
        <v>0</v>
      </c>
      <c r="WW160" s="11">
        <v>0</v>
      </c>
      <c r="WX160" s="11">
        <v>0</v>
      </c>
      <c r="WY160" s="11">
        <v>0</v>
      </c>
      <c r="WZ160" s="11">
        <v>0</v>
      </c>
      <c r="XA160" s="11">
        <v>0</v>
      </c>
      <c r="XB160" s="11">
        <v>0</v>
      </c>
      <c r="XC160" s="11">
        <v>0</v>
      </c>
      <c r="XD160" s="11">
        <v>0.36866967821089813</v>
      </c>
      <c r="XE160" s="11">
        <v>0</v>
      </c>
      <c r="XF160" s="11">
        <v>0</v>
      </c>
      <c r="XG160" s="11">
        <v>0</v>
      </c>
      <c r="XH160" s="11">
        <v>0</v>
      </c>
      <c r="XI160" s="11">
        <v>0</v>
      </c>
      <c r="XJ160" s="11">
        <v>0</v>
      </c>
      <c r="XK160" s="11">
        <v>0</v>
      </c>
      <c r="XL160" s="11">
        <v>0</v>
      </c>
      <c r="XM160" s="11">
        <v>0</v>
      </c>
      <c r="XN160" s="11">
        <v>0</v>
      </c>
      <c r="XO160" s="11">
        <v>0</v>
      </c>
      <c r="XP160" s="11">
        <v>0</v>
      </c>
    </row>
    <row r="161" spans="1:640">
      <c r="A161" s="6">
        <v>706</v>
      </c>
      <c r="B161" s="3" t="s">
        <v>278</v>
      </c>
      <c r="C161" s="8">
        <f t="shared" si="25"/>
        <v>273.06403254640264</v>
      </c>
      <c r="D161" s="8">
        <f t="shared" si="26"/>
        <v>13623.219697683255</v>
      </c>
      <c r="E161" s="60">
        <f t="shared" si="27"/>
        <v>13896.283730229658</v>
      </c>
      <c r="F161" s="9">
        <f t="shared" si="28"/>
        <v>236.86206986301536</v>
      </c>
      <c r="G161" s="9">
        <f t="shared" si="29"/>
        <v>163338.30696402813</v>
      </c>
      <c r="H161" s="9">
        <f t="shared" si="30"/>
        <v>163575.16903389114</v>
      </c>
      <c r="I161" s="10">
        <f t="shared" si="31"/>
        <v>509.92610240941804</v>
      </c>
      <c r="J161" s="10">
        <f t="shared" si="32"/>
        <v>176961.5266617114</v>
      </c>
      <c r="K161" s="10">
        <f t="shared" si="33"/>
        <v>177471.4527641208</v>
      </c>
      <c r="L161" s="57">
        <v>40.272446063900972</v>
      </c>
      <c r="M161" s="57">
        <v>6.7934334893369401</v>
      </c>
      <c r="N161" s="57">
        <v>225.99815299316475</v>
      </c>
      <c r="O161" s="57">
        <v>0</v>
      </c>
      <c r="P161" s="57">
        <v>0</v>
      </c>
      <c r="Q161" s="57">
        <v>0</v>
      </c>
      <c r="R161" s="57">
        <v>11256.369451602528</v>
      </c>
      <c r="S161" s="57">
        <v>2366.8502460807272</v>
      </c>
      <c r="T161" s="57">
        <v>0</v>
      </c>
      <c r="U161" s="58">
        <v>7.7257560091854698</v>
      </c>
      <c r="V161" s="58">
        <v>0.67419548403880392</v>
      </c>
      <c r="W161" s="58">
        <v>228.46211836979109</v>
      </c>
      <c r="X161" s="58">
        <v>0</v>
      </c>
      <c r="Y161" s="58">
        <v>0</v>
      </c>
      <c r="Z161" s="58">
        <v>0</v>
      </c>
      <c r="AA161" s="58">
        <v>160670.38585138688</v>
      </c>
      <c r="AB161" s="58">
        <v>2667.9211126412597</v>
      </c>
      <c r="AC161" s="58">
        <v>0</v>
      </c>
      <c r="AD161" s="59">
        <f t="shared" ref="AD161:AI203" si="35">+L161+U161</f>
        <v>47.998202073086439</v>
      </c>
      <c r="AE161" s="59">
        <f t="shared" si="35"/>
        <v>7.4676289733757439</v>
      </c>
      <c r="AF161" s="59">
        <f t="shared" si="35"/>
        <v>454.46027136295584</v>
      </c>
      <c r="AG161" s="59">
        <f t="shared" si="35"/>
        <v>0</v>
      </c>
      <c r="AH161" s="59">
        <f t="shared" si="35"/>
        <v>0</v>
      </c>
      <c r="AI161" s="59">
        <f t="shared" si="35"/>
        <v>0</v>
      </c>
      <c r="AJ161" s="59">
        <f t="shared" si="34"/>
        <v>171926.75530298939</v>
      </c>
      <c r="AK161" s="59">
        <f t="shared" si="34"/>
        <v>5034.7713587219869</v>
      </c>
      <c r="AL161" s="59">
        <f t="shared" si="34"/>
        <v>0</v>
      </c>
      <c r="AM161" s="11">
        <v>0</v>
      </c>
      <c r="AN161" s="11">
        <v>0</v>
      </c>
      <c r="AO161" s="11">
        <v>0</v>
      </c>
      <c r="AP161" s="11">
        <v>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s="11">
        <v>0</v>
      </c>
      <c r="BY161" s="11">
        <v>0</v>
      </c>
      <c r="BZ161" s="11">
        <v>0</v>
      </c>
      <c r="CA161" s="11">
        <v>0</v>
      </c>
      <c r="CB161" s="11">
        <v>0</v>
      </c>
      <c r="CC161" s="11">
        <v>210.15367444363289</v>
      </c>
      <c r="CD161" s="11">
        <v>0</v>
      </c>
      <c r="CE161" s="11">
        <v>0</v>
      </c>
      <c r="CF161" s="11">
        <v>0</v>
      </c>
      <c r="CG161" s="11">
        <v>2130.2400609671208</v>
      </c>
      <c r="CH161" s="11">
        <v>0</v>
      </c>
      <c r="CI161" s="11">
        <v>0</v>
      </c>
      <c r="CJ161" s="11">
        <v>0</v>
      </c>
      <c r="CK161" s="11">
        <v>0</v>
      </c>
      <c r="CL161" s="11">
        <v>0</v>
      </c>
      <c r="CM161" s="11">
        <v>225.54632555636712</v>
      </c>
      <c r="CN161" s="11">
        <v>0</v>
      </c>
      <c r="CO161" s="11">
        <v>0</v>
      </c>
      <c r="CP161" s="11">
        <v>0</v>
      </c>
      <c r="CQ161" s="11">
        <v>2286.2689390328792</v>
      </c>
      <c r="CR161" s="11">
        <v>0</v>
      </c>
      <c r="CS161" s="11">
        <v>0</v>
      </c>
      <c r="CT161" s="11">
        <v>0</v>
      </c>
      <c r="CU161" s="11">
        <v>0</v>
      </c>
      <c r="CV161" s="11">
        <v>0</v>
      </c>
      <c r="CW161" s="11">
        <v>0</v>
      </c>
      <c r="CX161" s="11">
        <v>0</v>
      </c>
      <c r="CY161" s="11">
        <v>0</v>
      </c>
      <c r="CZ161" s="11">
        <v>0</v>
      </c>
      <c r="DA161" s="11">
        <v>5044.2953412286088</v>
      </c>
      <c r="DB161" s="11">
        <v>0</v>
      </c>
      <c r="DC161" s="11">
        <v>0</v>
      </c>
      <c r="DD161" s="11">
        <v>0</v>
      </c>
      <c r="DE161" s="11">
        <v>0</v>
      </c>
      <c r="DF161" s="11">
        <v>0</v>
      </c>
      <c r="DG161" s="11">
        <v>0</v>
      </c>
      <c r="DH161" s="11">
        <v>0</v>
      </c>
      <c r="DI161" s="11">
        <v>0</v>
      </c>
      <c r="DJ161" s="11">
        <v>0</v>
      </c>
      <c r="DK161" s="11">
        <v>153650.53865877137</v>
      </c>
      <c r="DL161" s="11">
        <v>0</v>
      </c>
      <c r="DM161" s="11">
        <v>0</v>
      </c>
      <c r="DN161" s="11">
        <v>0</v>
      </c>
      <c r="DO161" s="11">
        <v>0</v>
      </c>
      <c r="DP161" s="11">
        <v>0</v>
      </c>
      <c r="DQ161" s="11">
        <v>0</v>
      </c>
      <c r="DR161" s="11">
        <v>0</v>
      </c>
      <c r="DS161" s="11">
        <v>0</v>
      </c>
      <c r="DT161" s="11">
        <v>0</v>
      </c>
      <c r="DU161" s="11">
        <v>0</v>
      </c>
      <c r="DV161" s="11">
        <v>0</v>
      </c>
      <c r="DW161" s="11">
        <v>0</v>
      </c>
      <c r="DX161" s="11">
        <v>0</v>
      </c>
      <c r="DY161" s="11">
        <v>0</v>
      </c>
      <c r="DZ161" s="11">
        <v>0</v>
      </c>
      <c r="EA161" s="11">
        <v>0</v>
      </c>
      <c r="EB161" s="11">
        <v>0</v>
      </c>
      <c r="EC161" s="11">
        <v>0</v>
      </c>
      <c r="ED161" s="11">
        <v>0</v>
      </c>
      <c r="EE161" s="11">
        <v>0</v>
      </c>
      <c r="EF161" s="11">
        <v>0</v>
      </c>
      <c r="EG161" s="11">
        <v>0</v>
      </c>
      <c r="EH161" s="11">
        <v>0</v>
      </c>
      <c r="EI161" s="11">
        <v>0</v>
      </c>
      <c r="EJ161" s="11">
        <v>0</v>
      </c>
      <c r="EK161" s="11">
        <v>0</v>
      </c>
      <c r="EL161" s="11">
        <v>0</v>
      </c>
      <c r="EM161" s="11">
        <v>0</v>
      </c>
      <c r="EN161" s="11">
        <v>0</v>
      </c>
      <c r="EO161" s="11">
        <v>0</v>
      </c>
      <c r="EP161" s="11">
        <v>0</v>
      </c>
      <c r="EQ161" s="11">
        <v>0</v>
      </c>
      <c r="ER161" s="11">
        <v>0</v>
      </c>
      <c r="ES161" s="11">
        <v>0</v>
      </c>
      <c r="ET161" s="11">
        <v>0</v>
      </c>
      <c r="EU161" s="11">
        <v>0</v>
      </c>
      <c r="EV161" s="11">
        <v>0</v>
      </c>
      <c r="EW161" s="11">
        <v>0</v>
      </c>
      <c r="EX161" s="11">
        <v>0</v>
      </c>
      <c r="EY161" s="11">
        <v>0</v>
      </c>
      <c r="EZ161" s="11">
        <v>0</v>
      </c>
      <c r="FA161" s="11">
        <v>0</v>
      </c>
      <c r="FB161" s="11">
        <v>0</v>
      </c>
      <c r="FC161" s="11">
        <v>0</v>
      </c>
      <c r="FD161" s="11">
        <v>0</v>
      </c>
      <c r="FE161" s="11">
        <v>0</v>
      </c>
      <c r="FF161" s="11">
        <v>0</v>
      </c>
      <c r="FG161" s="11">
        <v>0</v>
      </c>
      <c r="FH161" s="11">
        <v>0</v>
      </c>
      <c r="FI161" s="11">
        <v>0</v>
      </c>
      <c r="FJ161" s="11">
        <v>0</v>
      </c>
      <c r="FK161" s="11">
        <v>0</v>
      </c>
      <c r="FL161" s="11">
        <v>0</v>
      </c>
      <c r="FM161" s="11">
        <v>0</v>
      </c>
      <c r="FN161" s="11">
        <v>0</v>
      </c>
      <c r="FO161" s="11">
        <v>0</v>
      </c>
      <c r="FP161" s="11">
        <v>0</v>
      </c>
      <c r="FQ161" s="11">
        <v>0</v>
      </c>
      <c r="FR161" s="11">
        <v>0</v>
      </c>
      <c r="FS161" s="11">
        <v>0</v>
      </c>
      <c r="FT161" s="11">
        <v>0</v>
      </c>
      <c r="FU161" s="11">
        <v>0</v>
      </c>
      <c r="FV161" s="11">
        <v>0</v>
      </c>
      <c r="FW161" s="11">
        <v>0</v>
      </c>
      <c r="FX161" s="11">
        <v>0</v>
      </c>
      <c r="FY161" s="11">
        <v>0</v>
      </c>
      <c r="FZ161" s="11">
        <v>0</v>
      </c>
      <c r="GA161" s="11">
        <v>0</v>
      </c>
      <c r="GB161" s="11">
        <v>0</v>
      </c>
      <c r="GC161" s="11">
        <v>0</v>
      </c>
      <c r="GD161" s="11">
        <v>0</v>
      </c>
      <c r="GE161" s="11">
        <v>0</v>
      </c>
      <c r="GF161" s="11">
        <v>0</v>
      </c>
      <c r="GG161" s="11">
        <v>0</v>
      </c>
      <c r="GH161" s="11">
        <v>0</v>
      </c>
      <c r="GI161" s="11">
        <v>0</v>
      </c>
      <c r="GJ161" s="11">
        <v>0</v>
      </c>
      <c r="GK161" s="11">
        <v>0</v>
      </c>
      <c r="GL161" s="11">
        <v>0</v>
      </c>
      <c r="GM161" s="11">
        <v>0</v>
      </c>
      <c r="GN161" s="11">
        <v>0</v>
      </c>
      <c r="GO161" s="11">
        <v>0</v>
      </c>
      <c r="GP161" s="11">
        <v>0</v>
      </c>
      <c r="GQ161" s="11">
        <v>17.13</v>
      </c>
      <c r="GR161" s="11">
        <v>1</v>
      </c>
      <c r="GS161" s="11">
        <v>0</v>
      </c>
      <c r="GT161" s="11">
        <v>0</v>
      </c>
      <c r="GU161" s="11">
        <v>0</v>
      </c>
      <c r="GV161" s="11">
        <v>0</v>
      </c>
      <c r="GW161" s="11">
        <v>0</v>
      </c>
      <c r="GX161" s="11">
        <v>0</v>
      </c>
      <c r="GY161" s="11">
        <v>0</v>
      </c>
      <c r="GZ161" s="11">
        <v>0</v>
      </c>
      <c r="HA161" s="11">
        <v>0</v>
      </c>
      <c r="HB161" s="11">
        <v>5.7894932675622233</v>
      </c>
      <c r="HC161" s="11">
        <v>0</v>
      </c>
      <c r="HD161" s="11">
        <v>0</v>
      </c>
      <c r="HE161" s="11">
        <v>0</v>
      </c>
      <c r="HF161" s="11">
        <v>0</v>
      </c>
      <c r="HG161" s="11">
        <v>0</v>
      </c>
      <c r="HH161" s="11">
        <v>0</v>
      </c>
      <c r="HI161" s="11">
        <v>0</v>
      </c>
      <c r="HJ161" s="11">
        <v>0</v>
      </c>
      <c r="HK161" s="11">
        <v>0</v>
      </c>
      <c r="HL161" s="11">
        <v>0.67347038158130734</v>
      </c>
      <c r="HM161" s="11">
        <v>0</v>
      </c>
      <c r="HN161" s="11">
        <v>0</v>
      </c>
      <c r="HO161" s="11">
        <v>0</v>
      </c>
      <c r="HP161" s="11">
        <v>0</v>
      </c>
      <c r="HQ161" s="11">
        <v>0</v>
      </c>
      <c r="HR161" s="11">
        <v>0</v>
      </c>
      <c r="HS161" s="11">
        <v>0</v>
      </c>
      <c r="HT161" s="11">
        <v>0</v>
      </c>
      <c r="HU161" s="11">
        <v>0</v>
      </c>
      <c r="HV161" s="11">
        <v>0</v>
      </c>
      <c r="HW161" s="11">
        <v>0</v>
      </c>
      <c r="HX161" s="11">
        <v>0</v>
      </c>
      <c r="HY161" s="11">
        <v>0</v>
      </c>
      <c r="HZ161" s="11">
        <v>0</v>
      </c>
      <c r="IA161" s="11">
        <v>0</v>
      </c>
      <c r="IB161" s="11">
        <v>0</v>
      </c>
      <c r="IC161" s="11">
        <v>0</v>
      </c>
      <c r="ID161" s="11">
        <v>0</v>
      </c>
      <c r="IE161" s="11">
        <v>0</v>
      </c>
      <c r="IF161" s="11">
        <v>0</v>
      </c>
      <c r="IG161" s="11">
        <v>0</v>
      </c>
      <c r="IH161" s="11">
        <v>0</v>
      </c>
      <c r="II161" s="11">
        <v>0</v>
      </c>
      <c r="IJ161" s="11">
        <v>0</v>
      </c>
      <c r="IK161" s="11">
        <v>0</v>
      </c>
      <c r="IL161" s="11">
        <v>0</v>
      </c>
      <c r="IM161" s="11">
        <v>0</v>
      </c>
      <c r="IN161" s="11">
        <v>0</v>
      </c>
      <c r="IO161" s="11">
        <v>0</v>
      </c>
      <c r="IP161" s="11">
        <v>0</v>
      </c>
      <c r="IQ161" s="11">
        <v>0</v>
      </c>
      <c r="IR161" s="11">
        <v>0</v>
      </c>
      <c r="IS161" s="11">
        <v>0</v>
      </c>
      <c r="IT161" s="11">
        <v>0</v>
      </c>
      <c r="IU161" s="11">
        <v>0</v>
      </c>
      <c r="IV161" s="11">
        <v>0</v>
      </c>
      <c r="IW161" s="11">
        <v>0</v>
      </c>
      <c r="IX161" s="11">
        <v>0</v>
      </c>
      <c r="IY161" s="11">
        <v>0</v>
      </c>
      <c r="IZ161" s="11">
        <v>0</v>
      </c>
      <c r="JA161" s="11">
        <v>0</v>
      </c>
      <c r="JB161" s="11">
        <v>0</v>
      </c>
      <c r="JC161" s="11">
        <v>0</v>
      </c>
      <c r="JD161" s="11">
        <v>0</v>
      </c>
      <c r="JE161" s="11">
        <v>0</v>
      </c>
      <c r="JF161" s="11">
        <v>9.9999985519780434</v>
      </c>
      <c r="JG161" s="11">
        <v>0</v>
      </c>
      <c r="JH161" s="11">
        <v>0</v>
      </c>
      <c r="JI161" s="11">
        <v>0</v>
      </c>
      <c r="JJ161" s="11">
        <v>0</v>
      </c>
      <c r="JK161" s="11">
        <v>0</v>
      </c>
      <c r="JL161" s="11">
        <v>0</v>
      </c>
      <c r="JM161" s="11">
        <v>0</v>
      </c>
      <c r="JN161" s="11">
        <v>0</v>
      </c>
      <c r="JO161" s="11">
        <v>0</v>
      </c>
      <c r="JP161" s="11">
        <v>0</v>
      </c>
      <c r="JQ161" s="11">
        <v>0</v>
      </c>
      <c r="JR161" s="11">
        <v>0</v>
      </c>
      <c r="JS161" s="11">
        <v>0</v>
      </c>
      <c r="JT161" s="11">
        <v>0</v>
      </c>
      <c r="JU161" s="11">
        <v>0</v>
      </c>
      <c r="JV161" s="11">
        <v>0</v>
      </c>
      <c r="JW161" s="11">
        <v>0</v>
      </c>
      <c r="JX161" s="11">
        <v>0</v>
      </c>
      <c r="JY161" s="11">
        <v>0</v>
      </c>
      <c r="JZ161" s="11">
        <v>0</v>
      </c>
      <c r="KA161" s="11">
        <v>0</v>
      </c>
      <c r="KB161" s="11">
        <v>0</v>
      </c>
      <c r="KC161" s="11">
        <v>0</v>
      </c>
      <c r="KD161" s="11">
        <v>0</v>
      </c>
      <c r="KE161" s="11">
        <v>0</v>
      </c>
      <c r="KF161" s="11">
        <v>0</v>
      </c>
      <c r="KG161" s="11">
        <v>0</v>
      </c>
      <c r="KH161" s="11">
        <v>0</v>
      </c>
      <c r="KI161" s="11">
        <v>0</v>
      </c>
      <c r="KJ161" s="11">
        <v>0</v>
      </c>
      <c r="KK161" s="11">
        <v>0</v>
      </c>
      <c r="KL161" s="11">
        <v>0</v>
      </c>
      <c r="KM161" s="11">
        <v>0</v>
      </c>
      <c r="KN161" s="11">
        <v>0</v>
      </c>
      <c r="KO161" s="11">
        <v>0</v>
      </c>
      <c r="KP161" s="11">
        <v>0</v>
      </c>
      <c r="KQ161" s="11">
        <v>0</v>
      </c>
      <c r="KR161" s="11">
        <v>0</v>
      </c>
      <c r="KS161" s="11">
        <v>0</v>
      </c>
      <c r="KT161" s="11">
        <v>0</v>
      </c>
      <c r="KU161" s="11">
        <v>0</v>
      </c>
      <c r="KV161" s="11">
        <v>0</v>
      </c>
      <c r="KW161" s="11">
        <v>0</v>
      </c>
      <c r="KX161" s="11">
        <v>0</v>
      </c>
      <c r="KY161" s="11">
        <v>0</v>
      </c>
      <c r="KZ161" s="11">
        <v>0</v>
      </c>
      <c r="LA161" s="11">
        <v>0</v>
      </c>
      <c r="LB161" s="11">
        <v>0</v>
      </c>
      <c r="LC161" s="11">
        <v>0</v>
      </c>
      <c r="LD161" s="11">
        <v>0</v>
      </c>
      <c r="LE161" s="11">
        <v>0</v>
      </c>
      <c r="LF161" s="11">
        <v>0</v>
      </c>
      <c r="LG161" s="11">
        <v>0</v>
      </c>
      <c r="LH161" s="11">
        <v>0</v>
      </c>
      <c r="LI161" s="11">
        <v>0</v>
      </c>
      <c r="LJ161" s="11">
        <v>0</v>
      </c>
      <c r="LK161" s="11">
        <v>0</v>
      </c>
      <c r="LL161" s="11">
        <v>0</v>
      </c>
      <c r="LM161" s="11">
        <v>0</v>
      </c>
      <c r="LN161" s="11">
        <v>0</v>
      </c>
      <c r="LO161" s="11">
        <v>0</v>
      </c>
      <c r="LP161" s="11">
        <v>0</v>
      </c>
      <c r="LQ161" s="11">
        <v>0</v>
      </c>
      <c r="LR161" s="11">
        <v>0</v>
      </c>
      <c r="LS161" s="11">
        <v>0</v>
      </c>
      <c r="LT161" s="11">
        <v>0</v>
      </c>
      <c r="LU161" s="11">
        <v>0</v>
      </c>
      <c r="LV161" s="11">
        <v>0</v>
      </c>
      <c r="LW161" s="11">
        <v>0</v>
      </c>
      <c r="LX161" s="11">
        <v>0</v>
      </c>
      <c r="LY161" s="11">
        <v>0</v>
      </c>
      <c r="LZ161" s="11">
        <v>0</v>
      </c>
      <c r="MA161" s="11">
        <v>0</v>
      </c>
      <c r="MB161" s="11">
        <v>0</v>
      </c>
      <c r="MC161" s="11">
        <v>0</v>
      </c>
      <c r="MD161" s="11">
        <v>0</v>
      </c>
      <c r="ME161" s="11">
        <v>0</v>
      </c>
      <c r="MF161" s="11">
        <v>0</v>
      </c>
      <c r="MG161" s="11">
        <v>0</v>
      </c>
      <c r="MH161" s="11">
        <v>0</v>
      </c>
      <c r="MI161" s="11">
        <v>0</v>
      </c>
      <c r="MJ161" s="11">
        <v>0</v>
      </c>
      <c r="MK161" s="11">
        <v>0</v>
      </c>
      <c r="ML161" s="11">
        <v>0</v>
      </c>
      <c r="MM161" s="11">
        <v>0</v>
      </c>
      <c r="MN161" s="11">
        <v>0</v>
      </c>
      <c r="MO161" s="11">
        <v>0</v>
      </c>
      <c r="MP161" s="11">
        <v>0</v>
      </c>
      <c r="MQ161" s="11">
        <v>0</v>
      </c>
      <c r="MR161" s="11">
        <v>0</v>
      </c>
      <c r="MS161" s="11">
        <v>0</v>
      </c>
      <c r="MT161" s="11">
        <v>0</v>
      </c>
      <c r="MU161" s="11">
        <v>0</v>
      </c>
      <c r="MV161" s="11">
        <v>0</v>
      </c>
      <c r="MW161" s="11">
        <v>0</v>
      </c>
      <c r="MX161" s="11">
        <v>0</v>
      </c>
      <c r="MY161" s="11">
        <v>0</v>
      </c>
      <c r="MZ161" s="11">
        <v>0</v>
      </c>
      <c r="NA161" s="11">
        <v>0</v>
      </c>
      <c r="NB161" s="11">
        <v>0</v>
      </c>
      <c r="NC161" s="11">
        <v>0</v>
      </c>
      <c r="ND161" s="11">
        <v>0</v>
      </c>
      <c r="NE161" s="11">
        <v>0</v>
      </c>
      <c r="NF161" s="11">
        <v>0</v>
      </c>
      <c r="NG161" s="11">
        <v>0</v>
      </c>
      <c r="NH161" s="11">
        <v>0</v>
      </c>
      <c r="NI161" s="11">
        <v>0</v>
      </c>
      <c r="NJ161" s="11">
        <v>0</v>
      </c>
      <c r="NK161" s="11">
        <v>0</v>
      </c>
      <c r="NL161" s="11">
        <v>0</v>
      </c>
      <c r="NM161" s="11">
        <v>0</v>
      </c>
      <c r="NN161" s="11">
        <v>0</v>
      </c>
      <c r="NO161" s="11">
        <v>0</v>
      </c>
      <c r="NP161" s="11">
        <v>0</v>
      </c>
      <c r="NQ161" s="11">
        <v>0</v>
      </c>
      <c r="NR161" s="11">
        <v>0</v>
      </c>
      <c r="NS161" s="11">
        <v>0</v>
      </c>
      <c r="NT161" s="11">
        <v>0</v>
      </c>
      <c r="NU161" s="11">
        <v>0</v>
      </c>
      <c r="NV161" s="11">
        <v>0</v>
      </c>
      <c r="NW161" s="11">
        <v>0</v>
      </c>
      <c r="NX161" s="11">
        <v>0</v>
      </c>
      <c r="NY161" s="11">
        <v>0</v>
      </c>
      <c r="NZ161" s="11">
        <v>0</v>
      </c>
      <c r="OA161" s="11">
        <v>0</v>
      </c>
      <c r="OB161" s="11">
        <v>0</v>
      </c>
      <c r="OC161" s="11">
        <v>0</v>
      </c>
      <c r="OD161" s="11">
        <v>0</v>
      </c>
      <c r="OE161" s="11">
        <v>0</v>
      </c>
      <c r="OF161" s="11">
        <v>0</v>
      </c>
      <c r="OG161" s="11">
        <v>0</v>
      </c>
      <c r="OH161" s="11">
        <v>7.4660970426382942</v>
      </c>
      <c r="OI161" s="11">
        <v>0</v>
      </c>
      <c r="OJ161" s="11">
        <v>0</v>
      </c>
      <c r="OK161" s="11">
        <v>0</v>
      </c>
      <c r="OL161" s="11">
        <v>0</v>
      </c>
      <c r="OM161" s="11">
        <v>0</v>
      </c>
      <c r="ON161" s="11">
        <v>0</v>
      </c>
      <c r="OO161" s="11">
        <v>-1.7982948388332531E-3</v>
      </c>
      <c r="OP161" s="11">
        <v>0</v>
      </c>
      <c r="OQ161" s="11">
        <v>0</v>
      </c>
      <c r="OR161" s="11">
        <v>4.639421956731729</v>
      </c>
      <c r="OS161" s="11">
        <v>0</v>
      </c>
      <c r="OT161" s="11">
        <v>0</v>
      </c>
      <c r="OU161" s="11">
        <v>0</v>
      </c>
      <c r="OV161" s="11">
        <v>0</v>
      </c>
      <c r="OW161" s="11">
        <v>0</v>
      </c>
      <c r="OX161" s="11">
        <v>0</v>
      </c>
      <c r="OY161" s="11">
        <v>-1.1174578246591015E-3</v>
      </c>
      <c r="OZ161" s="11">
        <v>0</v>
      </c>
      <c r="PA161" s="11">
        <v>0</v>
      </c>
      <c r="PB161" s="11">
        <v>3.4897018779392415</v>
      </c>
      <c r="PC161" s="11">
        <v>3.9402217747171861E-3</v>
      </c>
      <c r="PD161" s="11">
        <v>15.844478549531861</v>
      </c>
      <c r="PE161" s="11">
        <v>0</v>
      </c>
      <c r="PF161" s="11">
        <v>0</v>
      </c>
      <c r="PG161" s="11">
        <v>0</v>
      </c>
      <c r="PH161" s="11">
        <v>1681.4275915501378</v>
      </c>
      <c r="PI161" s="11">
        <v>0</v>
      </c>
      <c r="PJ161" s="11">
        <v>0</v>
      </c>
      <c r="PK161" s="11">
        <v>0</v>
      </c>
      <c r="PL161" s="11">
        <v>0.6421951738505165</v>
      </c>
      <c r="PM161" s="11">
        <v>7.2510245749655706E-4</v>
      </c>
      <c r="PN161" s="11">
        <v>2.9157928134239763</v>
      </c>
      <c r="PO161" s="11">
        <v>0</v>
      </c>
      <c r="PP161" s="11">
        <v>0</v>
      </c>
      <c r="PQ161" s="11">
        <v>0</v>
      </c>
      <c r="PR161" s="11">
        <v>309.42605478673391</v>
      </c>
      <c r="PS161" s="11">
        <v>0</v>
      </c>
      <c r="PT161" s="11">
        <v>0</v>
      </c>
      <c r="PU161" s="11">
        <v>0</v>
      </c>
      <c r="PV161" s="11">
        <v>3.159991960618588</v>
      </c>
      <c r="PW161" s="11">
        <v>0</v>
      </c>
      <c r="PX161" s="11">
        <v>0</v>
      </c>
      <c r="PY161" s="11">
        <v>0</v>
      </c>
      <c r="PZ161" s="11">
        <v>0</v>
      </c>
      <c r="QA161" s="11">
        <v>0</v>
      </c>
      <c r="QB161" s="11">
        <v>0</v>
      </c>
      <c r="QC161" s="11">
        <v>0</v>
      </c>
      <c r="QD161" s="11">
        <v>0</v>
      </c>
      <c r="QE161" s="11">
        <v>0</v>
      </c>
      <c r="QF161" s="11">
        <v>0.46213454096544215</v>
      </c>
      <c r="QG161" s="11">
        <v>0</v>
      </c>
      <c r="QH161" s="11">
        <v>0</v>
      </c>
      <c r="QI161" s="11">
        <v>0</v>
      </c>
      <c r="QJ161" s="11">
        <v>0</v>
      </c>
      <c r="QK161" s="11">
        <v>0</v>
      </c>
      <c r="QL161" s="11">
        <v>0</v>
      </c>
      <c r="QM161" s="11">
        <v>0</v>
      </c>
      <c r="QN161" s="11">
        <v>0</v>
      </c>
      <c r="QO161" s="11">
        <v>0</v>
      </c>
      <c r="QP161" s="11">
        <v>1.869000776079317</v>
      </c>
      <c r="QQ161" s="11">
        <v>0</v>
      </c>
      <c r="QR161" s="11">
        <v>0</v>
      </c>
      <c r="QS161" s="11">
        <v>0</v>
      </c>
      <c r="QT161" s="11">
        <v>0</v>
      </c>
      <c r="QU161" s="11">
        <v>0</v>
      </c>
      <c r="QV161" s="11">
        <v>0</v>
      </c>
      <c r="QW161" s="11">
        <v>0</v>
      </c>
      <c r="QX161" s="11">
        <v>0</v>
      </c>
      <c r="QY161" s="11">
        <v>0</v>
      </c>
      <c r="QZ161" s="11">
        <v>5.3398137409639078E-2</v>
      </c>
      <c r="RA161" s="11">
        <v>0</v>
      </c>
      <c r="RB161" s="11">
        <v>0</v>
      </c>
      <c r="RC161" s="11">
        <v>0</v>
      </c>
      <c r="RD161" s="11">
        <v>0</v>
      </c>
      <c r="RE161" s="11">
        <v>0</v>
      </c>
      <c r="RF161" s="11">
        <v>0</v>
      </c>
      <c r="RG161" s="11">
        <v>0</v>
      </c>
      <c r="RH161" s="11">
        <v>0</v>
      </c>
      <c r="RI161" s="11">
        <v>0</v>
      </c>
      <c r="RJ161" s="11">
        <v>0.78887627695800222</v>
      </c>
      <c r="RK161" s="11">
        <v>0</v>
      </c>
      <c r="RL161" s="11">
        <v>0</v>
      </c>
      <c r="RM161" s="11">
        <v>0</v>
      </c>
      <c r="RN161" s="11">
        <v>0</v>
      </c>
      <c r="RO161" s="11">
        <v>0</v>
      </c>
      <c r="RP161" s="11">
        <v>0</v>
      </c>
      <c r="RQ161" s="11">
        <v>0</v>
      </c>
      <c r="RR161" s="11">
        <v>0</v>
      </c>
      <c r="RS161" s="11">
        <v>0</v>
      </c>
      <c r="RT161" s="11">
        <v>1.3780535061303996</v>
      </c>
      <c r="RU161" s="11">
        <v>0</v>
      </c>
      <c r="RV161" s="11">
        <v>0</v>
      </c>
      <c r="RW161" s="11">
        <v>0</v>
      </c>
      <c r="RX161" s="11">
        <v>0</v>
      </c>
      <c r="RY161" s="11">
        <v>0</v>
      </c>
      <c r="RZ161" s="11">
        <v>0</v>
      </c>
      <c r="SA161" s="11">
        <v>2356.852045823588</v>
      </c>
      <c r="SB161" s="11">
        <v>0</v>
      </c>
      <c r="SC161" s="11">
        <v>0</v>
      </c>
      <c r="SD161" s="11">
        <v>1.5599365220172459</v>
      </c>
      <c r="SE161" s="11">
        <v>0</v>
      </c>
      <c r="SF161" s="11">
        <v>0</v>
      </c>
      <c r="SG161" s="11">
        <v>0</v>
      </c>
      <c r="SH161" s="11">
        <v>0</v>
      </c>
      <c r="SI161" s="11">
        <v>0</v>
      </c>
      <c r="SJ161" s="11">
        <v>0</v>
      </c>
      <c r="SK161" s="11">
        <v>2667.9222300990846</v>
      </c>
      <c r="SL161" s="11">
        <v>0</v>
      </c>
      <c r="SM161" s="11">
        <v>0</v>
      </c>
      <c r="SN161" s="11">
        <v>0</v>
      </c>
      <c r="SO161" s="11">
        <v>0</v>
      </c>
      <c r="SP161" s="11">
        <v>0</v>
      </c>
      <c r="SQ161" s="11">
        <v>0</v>
      </c>
      <c r="SR161" s="11">
        <v>0</v>
      </c>
      <c r="SS161" s="11">
        <v>0</v>
      </c>
      <c r="ST161" s="11">
        <v>0</v>
      </c>
      <c r="SU161" s="11">
        <v>0</v>
      </c>
      <c r="SV161" s="11">
        <v>0</v>
      </c>
      <c r="SW161" s="11">
        <v>0</v>
      </c>
      <c r="SX161" s="11">
        <v>4.5281138348145165</v>
      </c>
      <c r="SY161" s="11">
        <v>0</v>
      </c>
      <c r="SZ161" s="11">
        <v>0</v>
      </c>
      <c r="TA161" s="11">
        <v>0</v>
      </c>
      <c r="TB161" s="11">
        <v>0</v>
      </c>
      <c r="TC161" s="11">
        <v>0</v>
      </c>
      <c r="TD161" s="11">
        <v>0</v>
      </c>
      <c r="TE161" s="11">
        <v>0</v>
      </c>
      <c r="TF161" s="11">
        <v>0</v>
      </c>
      <c r="TG161" s="11">
        <v>0</v>
      </c>
      <c r="TH161" s="11">
        <v>0.26258216479005531</v>
      </c>
      <c r="TI161" s="11">
        <v>0</v>
      </c>
      <c r="TJ161" s="11">
        <v>0</v>
      </c>
      <c r="TK161" s="11">
        <v>0</v>
      </c>
      <c r="TL161" s="11">
        <v>0</v>
      </c>
      <c r="TM161" s="11">
        <v>0</v>
      </c>
      <c r="TN161" s="11">
        <v>0</v>
      </c>
      <c r="TO161" s="11">
        <v>0</v>
      </c>
      <c r="TP161" s="11">
        <v>0</v>
      </c>
      <c r="TQ161" s="11">
        <v>0</v>
      </c>
      <c r="TR161" s="11">
        <v>0</v>
      </c>
      <c r="TS161" s="11">
        <v>0</v>
      </c>
      <c r="TT161" s="11">
        <v>0</v>
      </c>
      <c r="TU161" s="11">
        <v>0</v>
      </c>
      <c r="TV161" s="11">
        <v>0</v>
      </c>
      <c r="TW161" s="11">
        <v>0</v>
      </c>
      <c r="TX161" s="11">
        <v>0</v>
      </c>
      <c r="TY161" s="11">
        <v>0</v>
      </c>
      <c r="TZ161" s="11">
        <v>0</v>
      </c>
      <c r="UA161" s="11">
        <v>0</v>
      </c>
      <c r="UB161" s="11">
        <v>0</v>
      </c>
      <c r="UC161" s="11">
        <v>0</v>
      </c>
      <c r="UD161" s="11">
        <v>0</v>
      </c>
      <c r="UE161" s="11">
        <v>0</v>
      </c>
      <c r="UF161" s="11">
        <v>0</v>
      </c>
      <c r="UG161" s="11">
        <v>0</v>
      </c>
      <c r="UH161" s="11">
        <v>0</v>
      </c>
      <c r="UI161" s="11">
        <v>0</v>
      </c>
      <c r="UJ161" s="11">
        <v>0</v>
      </c>
      <c r="UK161" s="11">
        <v>0</v>
      </c>
      <c r="UL161" s="11">
        <v>0</v>
      </c>
      <c r="UM161" s="11">
        <v>0</v>
      </c>
      <c r="UN161" s="11">
        <v>0</v>
      </c>
      <c r="UO161" s="11">
        <v>0</v>
      </c>
      <c r="UP161" s="11">
        <v>0</v>
      </c>
      <c r="UQ161" s="11">
        <v>0</v>
      </c>
      <c r="UR161" s="11">
        <v>0</v>
      </c>
      <c r="US161" s="11">
        <v>0</v>
      </c>
      <c r="UT161" s="11">
        <v>0</v>
      </c>
      <c r="UU161" s="11">
        <v>0</v>
      </c>
      <c r="UV161" s="11">
        <v>0</v>
      </c>
      <c r="UW161" s="11">
        <v>0</v>
      </c>
      <c r="UX161" s="11">
        <v>0</v>
      </c>
      <c r="UY161" s="11">
        <v>0</v>
      </c>
      <c r="UZ161" s="11">
        <v>0</v>
      </c>
      <c r="VA161" s="11">
        <v>0</v>
      </c>
      <c r="VB161" s="11">
        <v>0</v>
      </c>
      <c r="VC161" s="11">
        <v>0</v>
      </c>
      <c r="VD161" s="11">
        <v>0</v>
      </c>
      <c r="VE161" s="11">
        <v>0</v>
      </c>
      <c r="VF161" s="11">
        <v>0</v>
      </c>
      <c r="VG161" s="11">
        <v>0</v>
      </c>
      <c r="VH161" s="11">
        <v>0</v>
      </c>
      <c r="VI161" s="11">
        <v>0</v>
      </c>
      <c r="VJ161" s="11">
        <v>0</v>
      </c>
      <c r="VK161" s="11">
        <v>0</v>
      </c>
      <c r="VL161" s="11">
        <v>0</v>
      </c>
      <c r="VM161" s="11">
        <v>0</v>
      </c>
      <c r="VN161" s="11">
        <v>0</v>
      </c>
      <c r="VO161" s="11">
        <v>0</v>
      </c>
      <c r="VP161" s="11">
        <v>0</v>
      </c>
      <c r="VQ161" s="11">
        <v>0</v>
      </c>
      <c r="VR161" s="11">
        <v>0</v>
      </c>
      <c r="VS161" s="11">
        <v>0</v>
      </c>
      <c r="VT161" s="11">
        <v>0</v>
      </c>
      <c r="VU161" s="11">
        <v>0</v>
      </c>
      <c r="VV161" s="11">
        <v>0</v>
      </c>
      <c r="VW161" s="11">
        <v>0</v>
      </c>
      <c r="VX161" s="11">
        <v>0</v>
      </c>
      <c r="VY161" s="11">
        <v>0</v>
      </c>
      <c r="VZ161" s="11">
        <v>0</v>
      </c>
      <c r="WA161" s="11">
        <v>0</v>
      </c>
      <c r="WB161" s="11">
        <v>0</v>
      </c>
      <c r="WC161" s="11">
        <v>0</v>
      </c>
      <c r="WD161" s="11">
        <v>0</v>
      </c>
      <c r="WE161" s="11">
        <v>0</v>
      </c>
      <c r="WF161" s="11">
        <v>0</v>
      </c>
      <c r="WG161" s="11">
        <v>0</v>
      </c>
      <c r="WH161" s="11">
        <v>0</v>
      </c>
      <c r="WI161" s="11">
        <v>0</v>
      </c>
      <c r="WJ161" s="11">
        <v>0</v>
      </c>
      <c r="WK161" s="11">
        <v>0</v>
      </c>
      <c r="WL161" s="11">
        <v>0</v>
      </c>
      <c r="WM161" s="11">
        <v>0</v>
      </c>
      <c r="WN161" s="11">
        <v>0</v>
      </c>
      <c r="WO161" s="11">
        <v>0</v>
      </c>
      <c r="WP161" s="11">
        <v>0</v>
      </c>
      <c r="WQ161" s="11">
        <v>0</v>
      </c>
      <c r="WR161" s="11">
        <v>0</v>
      </c>
      <c r="WS161" s="11">
        <v>0</v>
      </c>
      <c r="WT161" s="11">
        <v>0.20002862393256596</v>
      </c>
      <c r="WU161" s="11">
        <v>0</v>
      </c>
      <c r="WV161" s="11">
        <v>0</v>
      </c>
      <c r="WW161" s="11">
        <v>0</v>
      </c>
      <c r="WX161" s="11">
        <v>0</v>
      </c>
      <c r="WY161" s="11">
        <v>0</v>
      </c>
      <c r="WZ161" s="11">
        <v>2400.4064578566586</v>
      </c>
      <c r="XA161" s="11">
        <v>0</v>
      </c>
      <c r="XB161" s="11">
        <v>0</v>
      </c>
      <c r="XC161" s="11">
        <v>0</v>
      </c>
      <c r="XD161" s="11">
        <v>0.36866967821089813</v>
      </c>
      <c r="XE161" s="11">
        <v>0</v>
      </c>
      <c r="XF161" s="11">
        <v>0</v>
      </c>
      <c r="XG161" s="11">
        <v>0</v>
      </c>
      <c r="XH161" s="11">
        <v>0</v>
      </c>
      <c r="XI161" s="11">
        <v>0</v>
      </c>
      <c r="XJ161" s="11">
        <v>4424.1521987958813</v>
      </c>
      <c r="XK161" s="11">
        <v>0</v>
      </c>
      <c r="XL161" s="11">
        <v>0</v>
      </c>
      <c r="XM161" s="11">
        <v>0</v>
      </c>
      <c r="XN161" s="11">
        <v>0</v>
      </c>
      <c r="XO161" s="11">
        <v>0</v>
      </c>
      <c r="XP161" s="11">
        <v>0</v>
      </c>
    </row>
    <row r="162" spans="1:640">
      <c r="A162" s="6">
        <v>710</v>
      </c>
      <c r="B162" s="3" t="s">
        <v>279</v>
      </c>
      <c r="C162" s="8">
        <f t="shared" si="25"/>
        <v>8061.1625818933344</v>
      </c>
      <c r="D162" s="8">
        <f t="shared" si="26"/>
        <v>2124.0502676347287</v>
      </c>
      <c r="E162" s="60">
        <f t="shared" si="27"/>
        <v>10185.212849528063</v>
      </c>
      <c r="F162" s="9">
        <f t="shared" si="28"/>
        <v>2604.5306925093132</v>
      </c>
      <c r="G162" s="9">
        <f t="shared" si="29"/>
        <v>489.6246436680608</v>
      </c>
      <c r="H162" s="9">
        <f t="shared" si="30"/>
        <v>3094.155336177374</v>
      </c>
      <c r="I162" s="10">
        <f t="shared" si="31"/>
        <v>10665.693274402647</v>
      </c>
      <c r="J162" s="10">
        <f t="shared" si="32"/>
        <v>2613.6749113027895</v>
      </c>
      <c r="K162" s="10">
        <f t="shared" si="33"/>
        <v>13279.368185705436</v>
      </c>
      <c r="L162" s="57">
        <v>5945.0050135122019</v>
      </c>
      <c r="M162" s="57">
        <v>1211.6926898229638</v>
      </c>
      <c r="N162" s="57">
        <v>904.46487855816827</v>
      </c>
      <c r="O162" s="57">
        <v>0</v>
      </c>
      <c r="P162" s="57">
        <v>0</v>
      </c>
      <c r="Q162" s="57">
        <v>0</v>
      </c>
      <c r="R162" s="57">
        <v>1941.8946353742283</v>
      </c>
      <c r="S162" s="57">
        <v>182.15563226050051</v>
      </c>
      <c r="T162" s="57">
        <v>0</v>
      </c>
      <c r="U162" s="58">
        <v>2136.6175316302561</v>
      </c>
      <c r="V162" s="58">
        <v>318.44907675465947</v>
      </c>
      <c r="W162" s="58">
        <v>149.46408412439763</v>
      </c>
      <c r="X162" s="58">
        <v>0</v>
      </c>
      <c r="Y162" s="58">
        <v>0</v>
      </c>
      <c r="Z162" s="58">
        <v>0</v>
      </c>
      <c r="AA162" s="58">
        <v>259.17850570549456</v>
      </c>
      <c r="AB162" s="58">
        <v>230.44613796256627</v>
      </c>
      <c r="AC162" s="58">
        <v>0</v>
      </c>
      <c r="AD162" s="59">
        <f t="shared" si="35"/>
        <v>8081.622545142458</v>
      </c>
      <c r="AE162" s="59">
        <f t="shared" si="35"/>
        <v>1530.1417665776232</v>
      </c>
      <c r="AF162" s="59">
        <f t="shared" si="35"/>
        <v>1053.928962682566</v>
      </c>
      <c r="AG162" s="59">
        <f t="shared" si="35"/>
        <v>0</v>
      </c>
      <c r="AH162" s="59">
        <f t="shared" si="35"/>
        <v>0</v>
      </c>
      <c r="AI162" s="59">
        <f t="shared" si="35"/>
        <v>0</v>
      </c>
      <c r="AJ162" s="59">
        <f t="shared" si="34"/>
        <v>2201.073141079723</v>
      </c>
      <c r="AK162" s="59">
        <f t="shared" si="34"/>
        <v>412.60177022306675</v>
      </c>
      <c r="AL162" s="59">
        <f t="shared" si="34"/>
        <v>0</v>
      </c>
      <c r="AM162" s="11">
        <v>0</v>
      </c>
      <c r="AN162" s="11">
        <v>1080.6516477139687</v>
      </c>
      <c r="AO162" s="11">
        <v>244.47090691372264</v>
      </c>
      <c r="AP162" s="11">
        <v>0</v>
      </c>
      <c r="AQ162" s="11">
        <v>0</v>
      </c>
      <c r="AR162" s="11">
        <v>0</v>
      </c>
      <c r="AS162" s="11">
        <v>952.00071060198627</v>
      </c>
      <c r="AT162" s="11">
        <v>0</v>
      </c>
      <c r="AU162" s="11">
        <v>0</v>
      </c>
      <c r="AV162" s="11">
        <v>0</v>
      </c>
      <c r="AW162" s="11">
        <v>0</v>
      </c>
      <c r="AX162" s="11">
        <v>78.329352286031209</v>
      </c>
      <c r="AY162" s="11">
        <v>17.720093086277348</v>
      </c>
      <c r="AZ162" s="11">
        <v>0</v>
      </c>
      <c r="BA162" s="11">
        <v>0</v>
      </c>
      <c r="BB162" s="11">
        <v>0</v>
      </c>
      <c r="BC162" s="11">
        <v>69.004289398013668</v>
      </c>
      <c r="BD162" s="11">
        <v>0</v>
      </c>
      <c r="BE162" s="11">
        <v>0</v>
      </c>
      <c r="BF162" s="11">
        <v>0</v>
      </c>
      <c r="BG162" s="11">
        <v>0</v>
      </c>
      <c r="BH162" s="11">
        <v>27.337409505137312</v>
      </c>
      <c r="BI162" s="11">
        <v>0</v>
      </c>
      <c r="BJ162" s="11">
        <v>0</v>
      </c>
      <c r="BK162" s="11">
        <v>0</v>
      </c>
      <c r="BL162" s="11">
        <v>0</v>
      </c>
      <c r="BM162" s="11">
        <v>0</v>
      </c>
      <c r="BN162" s="11">
        <v>0</v>
      </c>
      <c r="BO162" s="11">
        <v>0</v>
      </c>
      <c r="BP162" s="11">
        <v>0</v>
      </c>
      <c r="BQ162" s="11">
        <v>0</v>
      </c>
      <c r="BR162" s="11">
        <v>14.521830494862682</v>
      </c>
      <c r="BS162" s="11">
        <v>0</v>
      </c>
      <c r="BT162" s="11">
        <v>0</v>
      </c>
      <c r="BU162" s="11">
        <v>0</v>
      </c>
      <c r="BV162" s="11">
        <v>0</v>
      </c>
      <c r="BW162" s="11">
        <v>0</v>
      </c>
      <c r="BX162" s="11">
        <v>0</v>
      </c>
      <c r="BY162" s="11">
        <v>0</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7.4429506688312781</v>
      </c>
      <c r="DC162" s="11">
        <v>0</v>
      </c>
      <c r="DD162" s="11">
        <v>0</v>
      </c>
      <c r="DE162" s="11">
        <v>0</v>
      </c>
      <c r="DF162" s="11">
        <v>0</v>
      </c>
      <c r="DG162" s="11">
        <v>0</v>
      </c>
      <c r="DH162" s="11">
        <v>0</v>
      </c>
      <c r="DI162" s="11">
        <v>0</v>
      </c>
      <c r="DJ162" s="11">
        <v>0</v>
      </c>
      <c r="DK162" s="11">
        <v>0</v>
      </c>
      <c r="DL162" s="11">
        <v>226.71419933116869</v>
      </c>
      <c r="DM162" s="11">
        <v>0</v>
      </c>
      <c r="DN162" s="11">
        <v>0</v>
      </c>
      <c r="DO162" s="11">
        <v>0</v>
      </c>
      <c r="DP162" s="11">
        <v>0</v>
      </c>
      <c r="DQ162" s="11">
        <v>25.502182917872386</v>
      </c>
      <c r="DR162" s="11">
        <v>0</v>
      </c>
      <c r="DS162" s="11">
        <v>0</v>
      </c>
      <c r="DT162" s="11">
        <v>0</v>
      </c>
      <c r="DU162" s="11">
        <v>0</v>
      </c>
      <c r="DV162" s="11">
        <v>0</v>
      </c>
      <c r="DW162" s="11">
        <v>0</v>
      </c>
      <c r="DX162" s="11">
        <v>0</v>
      </c>
      <c r="DY162" s="11">
        <v>0</v>
      </c>
      <c r="DZ162" s="11">
        <v>0</v>
      </c>
      <c r="EA162" s="11">
        <v>14.981133114965235</v>
      </c>
      <c r="EB162" s="11">
        <v>0</v>
      </c>
      <c r="EC162" s="11">
        <v>0</v>
      </c>
      <c r="ED162" s="11">
        <v>0</v>
      </c>
      <c r="EE162" s="11">
        <v>0</v>
      </c>
      <c r="EF162" s="11">
        <v>0</v>
      </c>
      <c r="EG162" s="11">
        <v>0</v>
      </c>
      <c r="EH162" s="11">
        <v>0</v>
      </c>
      <c r="EI162" s="11">
        <v>0</v>
      </c>
      <c r="EJ162" s="11">
        <v>0</v>
      </c>
      <c r="EK162" s="11">
        <v>0</v>
      </c>
      <c r="EL162" s="11">
        <v>0</v>
      </c>
      <c r="EM162" s="11">
        <v>0</v>
      </c>
      <c r="EN162" s="11">
        <v>0</v>
      </c>
      <c r="EO162" s="11">
        <v>0</v>
      </c>
      <c r="EP162" s="11">
        <v>0</v>
      </c>
      <c r="EQ162" s="11">
        <v>0</v>
      </c>
      <c r="ER162" s="11">
        <v>0</v>
      </c>
      <c r="ES162" s="11">
        <v>0</v>
      </c>
      <c r="ET162" s="11">
        <v>0</v>
      </c>
      <c r="EU162" s="11">
        <v>0</v>
      </c>
      <c r="EV162" s="11">
        <v>0</v>
      </c>
      <c r="EW162" s="11">
        <v>0</v>
      </c>
      <c r="EX162" s="11">
        <v>0</v>
      </c>
      <c r="EY162" s="11">
        <v>0</v>
      </c>
      <c r="EZ162" s="11">
        <v>0</v>
      </c>
      <c r="FA162" s="11">
        <v>0</v>
      </c>
      <c r="FB162" s="11">
        <v>0</v>
      </c>
      <c r="FC162" s="11">
        <v>0</v>
      </c>
      <c r="FD162" s="11">
        <v>214.62514000000002</v>
      </c>
      <c r="FE162" s="11">
        <v>0</v>
      </c>
      <c r="FF162" s="11">
        <v>0</v>
      </c>
      <c r="FG162" s="11">
        <v>0</v>
      </c>
      <c r="FH162" s="11">
        <v>0</v>
      </c>
      <c r="FI162" s="11">
        <v>0</v>
      </c>
      <c r="FJ162" s="11">
        <v>0</v>
      </c>
      <c r="FK162" s="11">
        <v>0</v>
      </c>
      <c r="FL162" s="11">
        <v>0</v>
      </c>
      <c r="FM162" s="11">
        <v>0</v>
      </c>
      <c r="FN162" s="11">
        <v>0</v>
      </c>
      <c r="FO162" s="11">
        <v>0</v>
      </c>
      <c r="FP162" s="11">
        <v>0</v>
      </c>
      <c r="FQ162" s="11">
        <v>0</v>
      </c>
      <c r="FR162" s="11">
        <v>0</v>
      </c>
      <c r="FS162" s="11">
        <v>0</v>
      </c>
      <c r="FT162" s="11">
        <v>0</v>
      </c>
      <c r="FU162" s="11">
        <v>0</v>
      </c>
      <c r="FV162" s="11">
        <v>0</v>
      </c>
      <c r="FW162" s="11">
        <v>0</v>
      </c>
      <c r="FX162" s="11">
        <v>0</v>
      </c>
      <c r="FY162" s="11">
        <v>0</v>
      </c>
      <c r="FZ162" s="11">
        <v>0</v>
      </c>
      <c r="GA162" s="11">
        <v>0</v>
      </c>
      <c r="GB162" s="11">
        <v>0</v>
      </c>
      <c r="GC162" s="11">
        <v>0</v>
      </c>
      <c r="GD162" s="11">
        <v>0</v>
      </c>
      <c r="GE162" s="11">
        <v>0</v>
      </c>
      <c r="GF162" s="11">
        <v>0</v>
      </c>
      <c r="GG162" s="11">
        <v>0</v>
      </c>
      <c r="GH162" s="11">
        <v>0</v>
      </c>
      <c r="GI162" s="11">
        <v>0</v>
      </c>
      <c r="GJ162" s="11">
        <v>0</v>
      </c>
      <c r="GK162" s="11">
        <v>0</v>
      </c>
      <c r="GL162" s="11">
        <v>0</v>
      </c>
      <c r="GM162" s="11">
        <v>0</v>
      </c>
      <c r="GN162" s="11">
        <v>0</v>
      </c>
      <c r="GO162" s="11">
        <v>0</v>
      </c>
      <c r="GP162" s="11">
        <v>0</v>
      </c>
      <c r="GQ162" s="11">
        <v>278.70299999999997</v>
      </c>
      <c r="GR162" s="11">
        <v>10</v>
      </c>
      <c r="GS162" s="11">
        <v>0</v>
      </c>
      <c r="GT162" s="11">
        <v>0</v>
      </c>
      <c r="GU162" s="11">
        <v>0</v>
      </c>
      <c r="GV162" s="11">
        <v>0</v>
      </c>
      <c r="GW162" s="11">
        <v>0</v>
      </c>
      <c r="GX162" s="11">
        <v>71.697999999999993</v>
      </c>
      <c r="GY162" s="11">
        <v>0</v>
      </c>
      <c r="GZ162" s="11">
        <v>0</v>
      </c>
      <c r="HA162" s="11">
        <v>0</v>
      </c>
      <c r="HB162" s="11">
        <v>92.631892280995572</v>
      </c>
      <c r="HC162" s="11">
        <v>0</v>
      </c>
      <c r="HD162" s="11">
        <v>0</v>
      </c>
      <c r="HE162" s="11">
        <v>0</v>
      </c>
      <c r="HF162" s="11">
        <v>0</v>
      </c>
      <c r="HG162" s="11">
        <v>0</v>
      </c>
      <c r="HH162" s="11">
        <v>0</v>
      </c>
      <c r="HI162" s="11">
        <v>0</v>
      </c>
      <c r="HJ162" s="11">
        <v>0</v>
      </c>
      <c r="HK162" s="11">
        <v>0</v>
      </c>
      <c r="HL162" s="11">
        <v>10.775526105300917</v>
      </c>
      <c r="HM162" s="11">
        <v>0</v>
      </c>
      <c r="HN162" s="11">
        <v>0</v>
      </c>
      <c r="HO162" s="11">
        <v>0</v>
      </c>
      <c r="HP162" s="11">
        <v>0</v>
      </c>
      <c r="HQ162" s="11">
        <v>0</v>
      </c>
      <c r="HR162" s="11">
        <v>0</v>
      </c>
      <c r="HS162" s="11">
        <v>0</v>
      </c>
      <c r="HT162" s="11">
        <v>0</v>
      </c>
      <c r="HU162" s="11">
        <v>0</v>
      </c>
      <c r="HV162" s="11">
        <v>0</v>
      </c>
      <c r="HW162" s="11">
        <v>0</v>
      </c>
      <c r="HX162" s="11">
        <v>0</v>
      </c>
      <c r="HY162" s="11">
        <v>0</v>
      </c>
      <c r="HZ162" s="11">
        <v>0</v>
      </c>
      <c r="IA162" s="11">
        <v>0</v>
      </c>
      <c r="IB162" s="11">
        <v>0</v>
      </c>
      <c r="IC162" s="11">
        <v>0</v>
      </c>
      <c r="ID162" s="11">
        <v>0</v>
      </c>
      <c r="IE162" s="11">
        <v>0</v>
      </c>
      <c r="IF162" s="11">
        <v>0</v>
      </c>
      <c r="IG162" s="11">
        <v>0</v>
      </c>
      <c r="IH162" s="11">
        <v>0</v>
      </c>
      <c r="II162" s="11">
        <v>0</v>
      </c>
      <c r="IJ162" s="11">
        <v>0</v>
      </c>
      <c r="IK162" s="11">
        <v>0</v>
      </c>
      <c r="IL162" s="11">
        <v>0</v>
      </c>
      <c r="IM162" s="11">
        <v>0</v>
      </c>
      <c r="IN162" s="11">
        <v>0</v>
      </c>
      <c r="IO162" s="11">
        <v>0</v>
      </c>
      <c r="IP162" s="11">
        <v>0</v>
      </c>
      <c r="IQ162" s="11">
        <v>0</v>
      </c>
      <c r="IR162" s="11">
        <v>0</v>
      </c>
      <c r="IS162" s="11">
        <v>0</v>
      </c>
      <c r="IT162" s="11">
        <v>0</v>
      </c>
      <c r="IU162" s="11">
        <v>0</v>
      </c>
      <c r="IV162" s="11">
        <v>0</v>
      </c>
      <c r="IW162" s="11">
        <v>0</v>
      </c>
      <c r="IX162" s="11">
        <v>0</v>
      </c>
      <c r="IY162" s="11">
        <v>0</v>
      </c>
      <c r="IZ162" s="11">
        <v>0</v>
      </c>
      <c r="JA162" s="11">
        <v>0</v>
      </c>
      <c r="JB162" s="11">
        <v>0</v>
      </c>
      <c r="JC162" s="11">
        <v>0</v>
      </c>
      <c r="JD162" s="11">
        <v>0</v>
      </c>
      <c r="JE162" s="11">
        <v>0</v>
      </c>
      <c r="JF162" s="11">
        <v>79.999988415824347</v>
      </c>
      <c r="JG162" s="11">
        <v>0</v>
      </c>
      <c r="JH162" s="11">
        <v>0</v>
      </c>
      <c r="JI162" s="11">
        <v>0</v>
      </c>
      <c r="JJ162" s="11">
        <v>0</v>
      </c>
      <c r="JK162" s="11">
        <v>0</v>
      </c>
      <c r="JL162" s="11">
        <v>0</v>
      </c>
      <c r="JM162" s="11">
        <v>0</v>
      </c>
      <c r="JN162" s="11">
        <v>0</v>
      </c>
      <c r="JO162" s="11">
        <v>0</v>
      </c>
      <c r="JP162" s="11">
        <v>0</v>
      </c>
      <c r="JQ162" s="11">
        <v>0</v>
      </c>
      <c r="JR162" s="11">
        <v>0</v>
      </c>
      <c r="JS162" s="11">
        <v>0</v>
      </c>
      <c r="JT162" s="11">
        <v>0</v>
      </c>
      <c r="JU162" s="11">
        <v>0</v>
      </c>
      <c r="JV162" s="11">
        <v>0</v>
      </c>
      <c r="JW162" s="11">
        <v>0</v>
      </c>
      <c r="JX162" s="11">
        <v>0</v>
      </c>
      <c r="JY162" s="11">
        <v>0</v>
      </c>
      <c r="JZ162" s="11">
        <v>0</v>
      </c>
      <c r="KA162" s="11">
        <v>0</v>
      </c>
      <c r="KB162" s="11">
        <v>0</v>
      </c>
      <c r="KC162" s="11">
        <v>0</v>
      </c>
      <c r="KD162" s="11">
        <v>0</v>
      </c>
      <c r="KE162" s="11">
        <v>0</v>
      </c>
      <c r="KF162" s="11">
        <v>0</v>
      </c>
      <c r="KG162" s="11">
        <v>0</v>
      </c>
      <c r="KH162" s="11">
        <v>0</v>
      </c>
      <c r="KI162" s="11">
        <v>0</v>
      </c>
      <c r="KJ162" s="11">
        <v>0</v>
      </c>
      <c r="KK162" s="11">
        <v>0</v>
      </c>
      <c r="KL162" s="11">
        <v>0</v>
      </c>
      <c r="KM162" s="11">
        <v>0</v>
      </c>
      <c r="KN162" s="11">
        <v>0</v>
      </c>
      <c r="KO162" s="11">
        <v>0</v>
      </c>
      <c r="KP162" s="11">
        <v>0</v>
      </c>
      <c r="KQ162" s="11">
        <v>0</v>
      </c>
      <c r="KR162" s="11">
        <v>0</v>
      </c>
      <c r="KS162" s="11">
        <v>0</v>
      </c>
      <c r="KT162" s="11">
        <v>0</v>
      </c>
      <c r="KU162" s="11">
        <v>0</v>
      </c>
      <c r="KV162" s="11">
        <v>0</v>
      </c>
      <c r="KW162" s="11">
        <v>0</v>
      </c>
      <c r="KX162" s="11">
        <v>0</v>
      </c>
      <c r="KY162" s="11">
        <v>0</v>
      </c>
      <c r="KZ162" s="11">
        <v>0</v>
      </c>
      <c r="LA162" s="11">
        <v>0</v>
      </c>
      <c r="LB162" s="11">
        <v>0</v>
      </c>
      <c r="LC162" s="11">
        <v>0</v>
      </c>
      <c r="LD162" s="11">
        <v>0</v>
      </c>
      <c r="LE162" s="11">
        <v>0</v>
      </c>
      <c r="LF162" s="11">
        <v>0</v>
      </c>
      <c r="LG162" s="11">
        <v>0</v>
      </c>
      <c r="LH162" s="11">
        <v>0</v>
      </c>
      <c r="LI162" s="11">
        <v>0</v>
      </c>
      <c r="LJ162" s="11">
        <v>0</v>
      </c>
      <c r="LK162" s="11">
        <v>0</v>
      </c>
      <c r="LL162" s="11">
        <v>0</v>
      </c>
      <c r="LM162" s="11">
        <v>0</v>
      </c>
      <c r="LN162" s="11">
        <v>0</v>
      </c>
      <c r="LO162" s="11">
        <v>0</v>
      </c>
      <c r="LP162" s="11">
        <v>0</v>
      </c>
      <c r="LQ162" s="11">
        <v>0</v>
      </c>
      <c r="LR162" s="11">
        <v>0</v>
      </c>
      <c r="LS162" s="11">
        <v>0</v>
      </c>
      <c r="LT162" s="11">
        <v>0</v>
      </c>
      <c r="LU162" s="11">
        <v>0</v>
      </c>
      <c r="LV162" s="11">
        <v>0</v>
      </c>
      <c r="LW162" s="11">
        <v>0</v>
      </c>
      <c r="LX162" s="11">
        <v>0</v>
      </c>
      <c r="LY162" s="11">
        <v>0</v>
      </c>
      <c r="LZ162" s="11">
        <v>0</v>
      </c>
      <c r="MA162" s="11">
        <v>0</v>
      </c>
      <c r="MB162" s="11">
        <v>0</v>
      </c>
      <c r="MC162" s="11">
        <v>0</v>
      </c>
      <c r="MD162" s="11">
        <v>0</v>
      </c>
      <c r="ME162" s="11">
        <v>0</v>
      </c>
      <c r="MF162" s="11">
        <v>0</v>
      </c>
      <c r="MG162" s="11">
        <v>0</v>
      </c>
      <c r="MH162" s="11">
        <v>0</v>
      </c>
      <c r="MI162" s="11">
        <v>0</v>
      </c>
      <c r="MJ162" s="11">
        <v>0</v>
      </c>
      <c r="MK162" s="11">
        <v>0</v>
      </c>
      <c r="ML162" s="11">
        <v>0</v>
      </c>
      <c r="MM162" s="11">
        <v>0</v>
      </c>
      <c r="MN162" s="11">
        <v>0</v>
      </c>
      <c r="MO162" s="11">
        <v>0</v>
      </c>
      <c r="MP162" s="11">
        <v>0</v>
      </c>
      <c r="MQ162" s="11">
        <v>0</v>
      </c>
      <c r="MR162" s="11">
        <v>0</v>
      </c>
      <c r="MS162" s="11">
        <v>0</v>
      </c>
      <c r="MT162" s="11">
        <v>0</v>
      </c>
      <c r="MU162" s="11">
        <v>0</v>
      </c>
      <c r="MV162" s="11">
        <v>0</v>
      </c>
      <c r="MW162" s="11">
        <v>0</v>
      </c>
      <c r="MX162" s="11">
        <v>0</v>
      </c>
      <c r="MY162" s="11">
        <v>0</v>
      </c>
      <c r="MZ162" s="11">
        <v>0</v>
      </c>
      <c r="NA162" s="11">
        <v>0</v>
      </c>
      <c r="NB162" s="11">
        <v>0</v>
      </c>
      <c r="NC162" s="11">
        <v>0</v>
      </c>
      <c r="ND162" s="11">
        <v>0</v>
      </c>
      <c r="NE162" s="11">
        <v>0</v>
      </c>
      <c r="NF162" s="11">
        <v>0</v>
      </c>
      <c r="NG162" s="11">
        <v>0</v>
      </c>
      <c r="NH162" s="11">
        <v>0</v>
      </c>
      <c r="NI162" s="11">
        <v>0</v>
      </c>
      <c r="NJ162" s="11">
        <v>0</v>
      </c>
      <c r="NK162" s="11">
        <v>0</v>
      </c>
      <c r="NL162" s="11">
        <v>0</v>
      </c>
      <c r="NM162" s="11">
        <v>0</v>
      </c>
      <c r="NN162" s="11">
        <v>0</v>
      </c>
      <c r="NO162" s="11">
        <v>0</v>
      </c>
      <c r="NP162" s="11">
        <v>0</v>
      </c>
      <c r="NQ162" s="11">
        <v>0</v>
      </c>
      <c r="NR162" s="11">
        <v>0</v>
      </c>
      <c r="NS162" s="11">
        <v>0</v>
      </c>
      <c r="NT162" s="11">
        <v>0</v>
      </c>
      <c r="NU162" s="11">
        <v>0</v>
      </c>
      <c r="NV162" s="11">
        <v>0</v>
      </c>
      <c r="NW162" s="11">
        <v>0</v>
      </c>
      <c r="NX162" s="11">
        <v>0</v>
      </c>
      <c r="NY162" s="11">
        <v>0</v>
      </c>
      <c r="NZ162" s="11">
        <v>0</v>
      </c>
      <c r="OA162" s="11">
        <v>0</v>
      </c>
      <c r="OB162" s="11">
        <v>0</v>
      </c>
      <c r="OC162" s="11">
        <v>0</v>
      </c>
      <c r="OD162" s="11">
        <v>0</v>
      </c>
      <c r="OE162" s="11">
        <v>0</v>
      </c>
      <c r="OF162" s="11">
        <v>0</v>
      </c>
      <c r="OG162" s="11">
        <v>0</v>
      </c>
      <c r="OH162" s="11">
        <v>2030.7518325496699</v>
      </c>
      <c r="OI162" s="11">
        <v>0</v>
      </c>
      <c r="OJ162" s="11">
        <v>0</v>
      </c>
      <c r="OK162" s="11">
        <v>0</v>
      </c>
      <c r="OL162" s="11">
        <v>0</v>
      </c>
      <c r="OM162" s="11">
        <v>0</v>
      </c>
      <c r="ON162" s="11">
        <v>0</v>
      </c>
      <c r="OO162" s="11">
        <v>5.4141603566022862</v>
      </c>
      <c r="OP162" s="11">
        <v>0</v>
      </c>
      <c r="OQ162" s="11">
        <v>0</v>
      </c>
      <c r="OR162" s="11">
        <v>1261.9062659912672</v>
      </c>
      <c r="OS162" s="11">
        <v>0</v>
      </c>
      <c r="OT162" s="11">
        <v>0</v>
      </c>
      <c r="OU162" s="11">
        <v>0</v>
      </c>
      <c r="OV162" s="11">
        <v>0</v>
      </c>
      <c r="OW162" s="11">
        <v>0</v>
      </c>
      <c r="OX162" s="11">
        <v>0</v>
      </c>
      <c r="OY162" s="11">
        <v>3.364351453274304</v>
      </c>
      <c r="OZ162" s="11">
        <v>0</v>
      </c>
      <c r="PA162" s="11">
        <v>0</v>
      </c>
      <c r="PB162" s="11">
        <v>949.19674727961547</v>
      </c>
      <c r="PC162" s="11">
        <v>1.0717403228622078</v>
      </c>
      <c r="PD162" s="11">
        <v>634.4917887265733</v>
      </c>
      <c r="PE162" s="11">
        <v>0</v>
      </c>
      <c r="PF162" s="11">
        <v>0</v>
      </c>
      <c r="PG162" s="11">
        <v>0</v>
      </c>
      <c r="PH162" s="11">
        <v>43.469050206625106</v>
      </c>
      <c r="PI162" s="11">
        <v>0</v>
      </c>
      <c r="PJ162" s="11">
        <v>0</v>
      </c>
      <c r="PK162" s="11">
        <v>0</v>
      </c>
      <c r="PL162" s="11">
        <v>174.6766891438715</v>
      </c>
      <c r="PM162" s="11">
        <v>0.19722786846466761</v>
      </c>
      <c r="PN162" s="11">
        <v>116.76285792315504</v>
      </c>
      <c r="PO162" s="11">
        <v>0</v>
      </c>
      <c r="PP162" s="11">
        <v>0</v>
      </c>
      <c r="PQ162" s="11">
        <v>0</v>
      </c>
      <c r="PR162" s="11">
        <v>7.9994266647915868</v>
      </c>
      <c r="PS162" s="11">
        <v>0</v>
      </c>
      <c r="PT162" s="11">
        <v>0</v>
      </c>
      <c r="PU162" s="11">
        <v>0</v>
      </c>
      <c r="PV162" s="11">
        <v>859.5616897128898</v>
      </c>
      <c r="PW162" s="11">
        <v>0</v>
      </c>
      <c r="PX162" s="11">
        <v>0</v>
      </c>
      <c r="PY162" s="11">
        <v>0</v>
      </c>
      <c r="PZ162" s="11">
        <v>0</v>
      </c>
      <c r="QA162" s="11">
        <v>0</v>
      </c>
      <c r="QB162" s="11">
        <v>902.0273348283614</v>
      </c>
      <c r="QC162" s="11">
        <v>0</v>
      </c>
      <c r="QD162" s="11">
        <v>0</v>
      </c>
      <c r="QE162" s="11">
        <v>0</v>
      </c>
      <c r="QF162" s="11">
        <v>125.70701187137999</v>
      </c>
      <c r="QG162" s="11">
        <v>0</v>
      </c>
      <c r="QH162" s="11">
        <v>0</v>
      </c>
      <c r="QI162" s="11">
        <v>0</v>
      </c>
      <c r="QJ162" s="11">
        <v>0</v>
      </c>
      <c r="QK162" s="11">
        <v>0</v>
      </c>
      <c r="QL162" s="11">
        <v>131.91742052330522</v>
      </c>
      <c r="QM162" s="11">
        <v>0</v>
      </c>
      <c r="QN162" s="11">
        <v>0</v>
      </c>
      <c r="QO162" s="11">
        <v>0</v>
      </c>
      <c r="QP162" s="11">
        <v>663.33427544130427</v>
      </c>
      <c r="QQ162" s="11">
        <v>0</v>
      </c>
      <c r="QR162" s="11">
        <v>0</v>
      </c>
      <c r="QS162" s="11">
        <v>0</v>
      </c>
      <c r="QT162" s="11">
        <v>0</v>
      </c>
      <c r="QU162" s="11">
        <v>0</v>
      </c>
      <c r="QV162" s="11">
        <v>0</v>
      </c>
      <c r="QW162" s="11">
        <v>12.866005342448632</v>
      </c>
      <c r="QX162" s="11">
        <v>0</v>
      </c>
      <c r="QY162" s="11">
        <v>0</v>
      </c>
      <c r="QZ162" s="11">
        <v>18.951738940869731</v>
      </c>
      <c r="RA162" s="11">
        <v>0</v>
      </c>
      <c r="RB162" s="11">
        <v>0</v>
      </c>
      <c r="RC162" s="11">
        <v>0</v>
      </c>
      <c r="RD162" s="11">
        <v>0</v>
      </c>
      <c r="RE162" s="11">
        <v>0</v>
      </c>
      <c r="RF162" s="11">
        <v>0</v>
      </c>
      <c r="RG162" s="11">
        <v>0.36758717812328318</v>
      </c>
      <c r="RH162" s="11">
        <v>0</v>
      </c>
      <c r="RI162" s="11">
        <v>0</v>
      </c>
      <c r="RJ162" s="11">
        <v>353.22474460839953</v>
      </c>
      <c r="RK162" s="11">
        <v>0</v>
      </c>
      <c r="RL162" s="11">
        <v>0</v>
      </c>
      <c r="RM162" s="11">
        <v>0</v>
      </c>
      <c r="RN162" s="11">
        <v>0</v>
      </c>
      <c r="RO162" s="11">
        <v>0</v>
      </c>
      <c r="RP162" s="11">
        <v>0</v>
      </c>
      <c r="RQ162" s="11">
        <v>0</v>
      </c>
      <c r="RR162" s="11">
        <v>0</v>
      </c>
      <c r="RS162" s="11">
        <v>0</v>
      </c>
      <c r="RT162" s="11">
        <v>404.51249109207242</v>
      </c>
      <c r="RU162" s="11">
        <v>0</v>
      </c>
      <c r="RV162" s="11">
        <v>0</v>
      </c>
      <c r="RW162" s="11">
        <v>0</v>
      </c>
      <c r="RX162" s="11">
        <v>0</v>
      </c>
      <c r="RY162" s="11">
        <v>0</v>
      </c>
      <c r="RZ162" s="11">
        <v>44.397539737255542</v>
      </c>
      <c r="SA162" s="11">
        <v>0</v>
      </c>
      <c r="SB162" s="11">
        <v>0</v>
      </c>
      <c r="SC162" s="11">
        <v>0</v>
      </c>
      <c r="SD162" s="11">
        <v>457.90225536205668</v>
      </c>
      <c r="SE162" s="11">
        <v>0</v>
      </c>
      <c r="SF162" s="11">
        <v>0</v>
      </c>
      <c r="SG162" s="11">
        <v>0</v>
      </c>
      <c r="SH162" s="11">
        <v>0</v>
      </c>
      <c r="SI162" s="11">
        <v>0</v>
      </c>
      <c r="SJ162" s="11">
        <v>50.257369119384073</v>
      </c>
      <c r="SK162" s="11">
        <v>0</v>
      </c>
      <c r="SL162" s="11">
        <v>0</v>
      </c>
      <c r="SM162" s="11">
        <v>0</v>
      </c>
      <c r="SN162" s="11">
        <v>0</v>
      </c>
      <c r="SO162" s="11">
        <v>0</v>
      </c>
      <c r="SP162" s="11">
        <v>0</v>
      </c>
      <c r="SQ162" s="11">
        <v>0</v>
      </c>
      <c r="SR162" s="11">
        <v>0</v>
      </c>
      <c r="SS162" s="11">
        <v>0</v>
      </c>
      <c r="ST162" s="11">
        <v>0</v>
      </c>
      <c r="SU162" s="11">
        <v>0</v>
      </c>
      <c r="SV162" s="11">
        <v>0</v>
      </c>
      <c r="SW162" s="11">
        <v>0</v>
      </c>
      <c r="SX162" s="11">
        <v>289.79928542812905</v>
      </c>
      <c r="SY162" s="11">
        <v>0</v>
      </c>
      <c r="SZ162" s="11">
        <v>0</v>
      </c>
      <c r="TA162" s="11">
        <v>0</v>
      </c>
      <c r="TB162" s="11">
        <v>0</v>
      </c>
      <c r="TC162" s="11">
        <v>0</v>
      </c>
      <c r="TD162" s="11">
        <v>0</v>
      </c>
      <c r="TE162" s="11">
        <v>4.7345274767939864</v>
      </c>
      <c r="TF162" s="11">
        <v>0</v>
      </c>
      <c r="TG162" s="11">
        <v>0</v>
      </c>
      <c r="TH162" s="11">
        <v>63.034840151799209</v>
      </c>
      <c r="TI162" s="11">
        <v>0</v>
      </c>
      <c r="TJ162" s="11">
        <v>0</v>
      </c>
      <c r="TK162" s="11">
        <v>0</v>
      </c>
      <c r="TL162" s="11">
        <v>0</v>
      </c>
      <c r="TM162" s="11">
        <v>0</v>
      </c>
      <c r="TN162" s="11">
        <v>0</v>
      </c>
      <c r="TO162" s="11">
        <v>0</v>
      </c>
      <c r="TP162" s="11">
        <v>0</v>
      </c>
      <c r="TQ162" s="11">
        <v>0</v>
      </c>
      <c r="TR162" s="11">
        <v>0</v>
      </c>
      <c r="TS162" s="11">
        <v>0</v>
      </c>
      <c r="TT162" s="11">
        <v>0</v>
      </c>
      <c r="TU162" s="11">
        <v>0</v>
      </c>
      <c r="TV162" s="11">
        <v>0</v>
      </c>
      <c r="TW162" s="11">
        <v>0</v>
      </c>
      <c r="TX162" s="11">
        <v>0</v>
      </c>
      <c r="TY162" s="11">
        <v>0</v>
      </c>
      <c r="TZ162" s="11">
        <v>0</v>
      </c>
      <c r="UA162" s="11">
        <v>0</v>
      </c>
      <c r="UB162" s="11">
        <v>0</v>
      </c>
      <c r="UC162" s="11">
        <v>0</v>
      </c>
      <c r="UD162" s="11">
        <v>0</v>
      </c>
      <c r="UE162" s="11">
        <v>0</v>
      </c>
      <c r="UF162" s="11">
        <v>0</v>
      </c>
      <c r="UG162" s="11">
        <v>0</v>
      </c>
      <c r="UH162" s="11">
        <v>0</v>
      </c>
      <c r="UI162" s="11">
        <v>0</v>
      </c>
      <c r="UJ162" s="11">
        <v>0</v>
      </c>
      <c r="UK162" s="11">
        <v>0</v>
      </c>
      <c r="UL162" s="11">
        <v>0</v>
      </c>
      <c r="UM162" s="11">
        <v>0</v>
      </c>
      <c r="UN162" s="11">
        <v>0</v>
      </c>
      <c r="UO162" s="11">
        <v>0</v>
      </c>
      <c r="UP162" s="11">
        <v>0</v>
      </c>
      <c r="UQ162" s="11">
        <v>0</v>
      </c>
      <c r="UR162" s="11">
        <v>0</v>
      </c>
      <c r="US162" s="11">
        <v>0</v>
      </c>
      <c r="UT162" s="11">
        <v>0</v>
      </c>
      <c r="UU162" s="11">
        <v>0</v>
      </c>
      <c r="UV162" s="11">
        <v>0</v>
      </c>
      <c r="UW162" s="11">
        <v>0</v>
      </c>
      <c r="UX162" s="11">
        <v>0</v>
      </c>
      <c r="UY162" s="11">
        <v>0</v>
      </c>
      <c r="UZ162" s="11">
        <v>0</v>
      </c>
      <c r="VA162" s="11">
        <v>0</v>
      </c>
      <c r="VB162" s="11">
        <v>0</v>
      </c>
      <c r="VC162" s="11">
        <v>0</v>
      </c>
      <c r="VD162" s="11">
        <v>0</v>
      </c>
      <c r="VE162" s="11">
        <v>0</v>
      </c>
      <c r="VF162" s="11">
        <v>0</v>
      </c>
      <c r="VG162" s="11">
        <v>0</v>
      </c>
      <c r="VH162" s="11">
        <v>0</v>
      </c>
      <c r="VI162" s="11">
        <v>0</v>
      </c>
      <c r="VJ162" s="11">
        <v>0</v>
      </c>
      <c r="VK162" s="11">
        <v>0</v>
      </c>
      <c r="VL162" s="11">
        <v>0</v>
      </c>
      <c r="VM162" s="11">
        <v>0</v>
      </c>
      <c r="VN162" s="11">
        <v>0</v>
      </c>
      <c r="VO162" s="11">
        <v>0</v>
      </c>
      <c r="VP162" s="11">
        <v>0</v>
      </c>
      <c r="VQ162" s="11">
        <v>0</v>
      </c>
      <c r="VR162" s="11">
        <v>0</v>
      </c>
      <c r="VS162" s="11">
        <v>0</v>
      </c>
      <c r="VT162" s="11">
        <v>0</v>
      </c>
      <c r="VU162" s="11">
        <v>0</v>
      </c>
      <c r="VV162" s="11">
        <v>0</v>
      </c>
      <c r="VW162" s="11">
        <v>0</v>
      </c>
      <c r="VX162" s="11">
        <v>0</v>
      </c>
      <c r="VY162" s="11">
        <v>0</v>
      </c>
      <c r="VZ162" s="11">
        <v>0</v>
      </c>
      <c r="WA162" s="11">
        <v>0</v>
      </c>
      <c r="WB162" s="11">
        <v>0</v>
      </c>
      <c r="WC162" s="11">
        <v>0</v>
      </c>
      <c r="WD162" s="11">
        <v>0</v>
      </c>
      <c r="WE162" s="11">
        <v>0</v>
      </c>
      <c r="WF162" s="11">
        <v>0</v>
      </c>
      <c r="WG162" s="11">
        <v>0</v>
      </c>
      <c r="WH162" s="11">
        <v>0</v>
      </c>
      <c r="WI162" s="11">
        <v>0</v>
      </c>
      <c r="WJ162" s="11">
        <v>0</v>
      </c>
      <c r="WK162" s="11">
        <v>0</v>
      </c>
      <c r="WL162" s="11">
        <v>0</v>
      </c>
      <c r="WM162" s="11">
        <v>0</v>
      </c>
      <c r="WN162" s="11">
        <v>0</v>
      </c>
      <c r="WO162" s="11">
        <v>0</v>
      </c>
      <c r="WP162" s="11">
        <v>0</v>
      </c>
      <c r="WQ162" s="11">
        <v>0</v>
      </c>
      <c r="WR162" s="11">
        <v>0</v>
      </c>
      <c r="WS162" s="11">
        <v>0</v>
      </c>
      <c r="WT162" s="11">
        <v>52.886107248322311</v>
      </c>
      <c r="WU162" s="11">
        <v>0</v>
      </c>
      <c r="WV162" s="11">
        <v>0</v>
      </c>
      <c r="WW162" s="11">
        <v>0</v>
      </c>
      <c r="WX162" s="11">
        <v>0</v>
      </c>
      <c r="WY162" s="11">
        <v>0</v>
      </c>
      <c r="WZ162" s="11">
        <v>0</v>
      </c>
      <c r="XA162" s="11">
        <v>0</v>
      </c>
      <c r="XB162" s="11">
        <v>0</v>
      </c>
      <c r="XC162" s="11">
        <v>0</v>
      </c>
      <c r="XD162" s="11">
        <v>97.473570320811049</v>
      </c>
      <c r="XE162" s="11">
        <v>0</v>
      </c>
      <c r="XF162" s="11">
        <v>0</v>
      </c>
      <c r="XG162" s="11">
        <v>0</v>
      </c>
      <c r="XH162" s="11">
        <v>0</v>
      </c>
      <c r="XI162" s="11">
        <v>0</v>
      </c>
      <c r="XJ162" s="11">
        <v>0</v>
      </c>
      <c r="XK162" s="11">
        <v>0</v>
      </c>
      <c r="XL162" s="11">
        <v>0</v>
      </c>
      <c r="XM162" s="11">
        <v>0</v>
      </c>
      <c r="XN162" s="11">
        <v>0</v>
      </c>
      <c r="XO162" s="11">
        <v>0</v>
      </c>
      <c r="XP162" s="11">
        <v>0</v>
      </c>
    </row>
    <row r="163" spans="1:640">
      <c r="A163" s="6">
        <v>728</v>
      </c>
      <c r="B163" s="3" t="s">
        <v>280</v>
      </c>
      <c r="C163" s="8">
        <f t="shared" si="25"/>
        <v>867.04860132575175</v>
      </c>
      <c r="D163" s="8">
        <f t="shared" si="26"/>
        <v>3576.9116498987005</v>
      </c>
      <c r="E163" s="60">
        <f t="shared" si="27"/>
        <v>4443.9602512244519</v>
      </c>
      <c r="F163" s="9">
        <f t="shared" si="28"/>
        <v>248.28219929028143</v>
      </c>
      <c r="G163" s="9">
        <f t="shared" si="29"/>
        <v>590.5976245828731</v>
      </c>
      <c r="H163" s="9">
        <f t="shared" si="30"/>
        <v>838.87982387315446</v>
      </c>
      <c r="I163" s="10">
        <f t="shared" si="31"/>
        <v>1115.3308006160332</v>
      </c>
      <c r="J163" s="10">
        <f t="shared" si="32"/>
        <v>4167.5092744815738</v>
      </c>
      <c r="K163" s="10">
        <f t="shared" si="33"/>
        <v>5282.8400750976061</v>
      </c>
      <c r="L163" s="57">
        <v>114.29592358957471</v>
      </c>
      <c r="M163" s="57">
        <v>2.3641330648303115E-2</v>
      </c>
      <c r="N163" s="57">
        <v>752.72903640552875</v>
      </c>
      <c r="O163" s="57">
        <v>0</v>
      </c>
      <c r="P163" s="57">
        <v>0</v>
      </c>
      <c r="Q163" s="57">
        <v>0</v>
      </c>
      <c r="R163" s="57">
        <v>3576.6190497772018</v>
      </c>
      <c r="S163" s="57">
        <v>0.29260012149855974</v>
      </c>
      <c r="T163" s="57">
        <v>0</v>
      </c>
      <c r="U163" s="58">
        <v>46.398874452327874</v>
      </c>
      <c r="V163" s="58">
        <v>4.3506147449793421E-3</v>
      </c>
      <c r="W163" s="58">
        <v>201.87897422320856</v>
      </c>
      <c r="X163" s="58">
        <v>0</v>
      </c>
      <c r="Y163" s="58">
        <v>0</v>
      </c>
      <c r="Z163" s="58">
        <v>0</v>
      </c>
      <c r="AA163" s="58">
        <v>590.58926487446968</v>
      </c>
      <c r="AB163" s="58">
        <v>8.3597084034566053E-3</v>
      </c>
      <c r="AC163" s="58">
        <v>0</v>
      </c>
      <c r="AD163" s="59">
        <f t="shared" si="35"/>
        <v>160.69479804190257</v>
      </c>
      <c r="AE163" s="59">
        <f t="shared" si="35"/>
        <v>2.7991945393282456E-2</v>
      </c>
      <c r="AF163" s="59">
        <f t="shared" si="35"/>
        <v>954.60801062873725</v>
      </c>
      <c r="AG163" s="59">
        <f t="shared" si="35"/>
        <v>0</v>
      </c>
      <c r="AH163" s="59">
        <f t="shared" si="35"/>
        <v>0</v>
      </c>
      <c r="AI163" s="59">
        <f t="shared" si="35"/>
        <v>0</v>
      </c>
      <c r="AJ163" s="59">
        <f t="shared" si="34"/>
        <v>4167.2083146516716</v>
      </c>
      <c r="AK163" s="59">
        <f t="shared" si="34"/>
        <v>0.30095982990201636</v>
      </c>
      <c r="AL163" s="59">
        <f t="shared" si="34"/>
        <v>0</v>
      </c>
      <c r="AM163" s="11">
        <v>0</v>
      </c>
      <c r="AN163" s="11">
        <v>0</v>
      </c>
      <c r="AO163" s="11">
        <v>0</v>
      </c>
      <c r="AP163" s="11">
        <v>0</v>
      </c>
      <c r="AQ163" s="11">
        <v>0</v>
      </c>
      <c r="AR163" s="11">
        <v>0</v>
      </c>
      <c r="AS163" s="11">
        <v>606.05597610259701</v>
      </c>
      <c r="AT163" s="11">
        <v>0</v>
      </c>
      <c r="AU163" s="11">
        <v>0</v>
      </c>
      <c r="AV163" s="11">
        <v>0</v>
      </c>
      <c r="AW163" s="11">
        <v>0</v>
      </c>
      <c r="AX163" s="11">
        <v>0</v>
      </c>
      <c r="AY163" s="11">
        <v>0</v>
      </c>
      <c r="AZ163" s="11">
        <v>0</v>
      </c>
      <c r="BA163" s="11">
        <v>0</v>
      </c>
      <c r="BB163" s="11">
        <v>0</v>
      </c>
      <c r="BC163" s="11">
        <v>43.929023897402971</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71.250632978685914</v>
      </c>
      <c r="CD163" s="11">
        <v>0</v>
      </c>
      <c r="CE163" s="11">
        <v>0</v>
      </c>
      <c r="CF163" s="11">
        <v>0</v>
      </c>
      <c r="CG163" s="11">
        <v>0</v>
      </c>
      <c r="CH163" s="11">
        <v>0</v>
      </c>
      <c r="CI163" s="11">
        <v>0</v>
      </c>
      <c r="CJ163" s="11">
        <v>0</v>
      </c>
      <c r="CK163" s="11">
        <v>0</v>
      </c>
      <c r="CL163" s="11">
        <v>0</v>
      </c>
      <c r="CM163" s="11">
        <v>76.469367021314085</v>
      </c>
      <c r="CN163" s="11">
        <v>0</v>
      </c>
      <c r="CO163" s="11">
        <v>0</v>
      </c>
      <c r="CP163" s="11">
        <v>0</v>
      </c>
      <c r="CQ163" s="11">
        <v>0</v>
      </c>
      <c r="CR163" s="11">
        <v>0</v>
      </c>
      <c r="CS163" s="11">
        <v>0</v>
      </c>
      <c r="CT163" s="11">
        <v>0</v>
      </c>
      <c r="CU163" s="11">
        <v>0</v>
      </c>
      <c r="CV163" s="11">
        <v>0</v>
      </c>
      <c r="CW163" s="11">
        <v>0</v>
      </c>
      <c r="CX163" s="11">
        <v>0</v>
      </c>
      <c r="CY163" s="11">
        <v>0</v>
      </c>
      <c r="CZ163" s="11">
        <v>0</v>
      </c>
      <c r="DA163" s="11">
        <v>0</v>
      </c>
      <c r="DB163" s="11">
        <v>0</v>
      </c>
      <c r="DC163" s="11">
        <v>0</v>
      </c>
      <c r="DD163" s="11">
        <v>0</v>
      </c>
      <c r="DE163" s="11">
        <v>0</v>
      </c>
      <c r="DF163" s="11">
        <v>0</v>
      </c>
      <c r="DG163" s="11">
        <v>0</v>
      </c>
      <c r="DH163" s="11">
        <v>0</v>
      </c>
      <c r="DI163" s="11">
        <v>0</v>
      </c>
      <c r="DJ163" s="11">
        <v>0</v>
      </c>
      <c r="DK163" s="11">
        <v>0</v>
      </c>
      <c r="DL163" s="11">
        <v>0</v>
      </c>
      <c r="DM163" s="11">
        <v>0</v>
      </c>
      <c r="DN163" s="11">
        <v>0</v>
      </c>
      <c r="DO163" s="11">
        <v>0</v>
      </c>
      <c r="DP163" s="11">
        <v>0</v>
      </c>
      <c r="DQ163" s="11">
        <v>0</v>
      </c>
      <c r="DR163" s="11">
        <v>0</v>
      </c>
      <c r="DS163" s="11">
        <v>0</v>
      </c>
      <c r="DT163" s="11">
        <v>0</v>
      </c>
      <c r="DU163" s="11">
        <v>0</v>
      </c>
      <c r="DV163" s="11">
        <v>0</v>
      </c>
      <c r="DW163" s="11">
        <v>0</v>
      </c>
      <c r="DX163" s="11">
        <v>0</v>
      </c>
      <c r="DY163" s="11">
        <v>0</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0</v>
      </c>
      <c r="ES163" s="11">
        <v>0</v>
      </c>
      <c r="ET163" s="11">
        <v>0</v>
      </c>
      <c r="EU163" s="11">
        <v>0</v>
      </c>
      <c r="EV163" s="11">
        <v>0</v>
      </c>
      <c r="EW163" s="11">
        <v>0</v>
      </c>
      <c r="EX163" s="11">
        <v>0</v>
      </c>
      <c r="EY163" s="11">
        <v>0</v>
      </c>
      <c r="EZ163" s="11">
        <v>0</v>
      </c>
      <c r="FA163" s="11">
        <v>0</v>
      </c>
      <c r="FB163" s="11">
        <v>0</v>
      </c>
      <c r="FC163" s="11">
        <v>0</v>
      </c>
      <c r="FD163" s="11">
        <v>0</v>
      </c>
      <c r="FE163" s="11">
        <v>0</v>
      </c>
      <c r="FF163" s="11">
        <v>0</v>
      </c>
      <c r="FG163" s="11">
        <v>0</v>
      </c>
      <c r="FH163" s="11">
        <v>0</v>
      </c>
      <c r="FI163" s="11">
        <v>0</v>
      </c>
      <c r="FJ163" s="11">
        <v>0</v>
      </c>
      <c r="FK163" s="11">
        <v>0</v>
      </c>
      <c r="FL163" s="11">
        <v>0</v>
      </c>
      <c r="FM163" s="11">
        <v>0</v>
      </c>
      <c r="FN163" s="11">
        <v>0</v>
      </c>
      <c r="FO163" s="11">
        <v>0</v>
      </c>
      <c r="FP163" s="11">
        <v>0</v>
      </c>
      <c r="FQ163" s="11">
        <v>0</v>
      </c>
      <c r="FR163" s="11">
        <v>0</v>
      </c>
      <c r="FS163" s="11">
        <v>0</v>
      </c>
      <c r="FT163" s="11">
        <v>0</v>
      </c>
      <c r="FU163" s="11">
        <v>0</v>
      </c>
      <c r="FV163" s="11">
        <v>0</v>
      </c>
      <c r="FW163" s="11">
        <v>0</v>
      </c>
      <c r="FX163" s="11">
        <v>0</v>
      </c>
      <c r="FY163" s="11">
        <v>0</v>
      </c>
      <c r="FZ163" s="11">
        <v>0</v>
      </c>
      <c r="GA163" s="11">
        <v>0</v>
      </c>
      <c r="GB163" s="11">
        <v>0</v>
      </c>
      <c r="GC163" s="11">
        <v>0</v>
      </c>
      <c r="GD163" s="11">
        <v>0</v>
      </c>
      <c r="GE163" s="11">
        <v>0</v>
      </c>
      <c r="GF163" s="11">
        <v>0</v>
      </c>
      <c r="GG163" s="11">
        <v>0</v>
      </c>
      <c r="GH163" s="11">
        <v>0</v>
      </c>
      <c r="GI163" s="11">
        <v>0</v>
      </c>
      <c r="GJ163" s="11">
        <v>0</v>
      </c>
      <c r="GK163" s="11">
        <v>0</v>
      </c>
      <c r="GL163" s="11">
        <v>0</v>
      </c>
      <c r="GM163" s="11">
        <v>0</v>
      </c>
      <c r="GN163" s="11">
        <v>0</v>
      </c>
      <c r="GO163" s="11">
        <v>0</v>
      </c>
      <c r="GP163" s="11">
        <v>0</v>
      </c>
      <c r="GQ163" s="11">
        <v>0.82399999999999995</v>
      </c>
      <c r="GR163" s="11">
        <v>0</v>
      </c>
      <c r="GS163" s="11">
        <v>0</v>
      </c>
      <c r="GT163" s="11">
        <v>0</v>
      </c>
      <c r="GU163" s="11">
        <v>0</v>
      </c>
      <c r="GV163" s="11">
        <v>0</v>
      </c>
      <c r="GW163" s="11">
        <v>0</v>
      </c>
      <c r="GX163" s="11">
        <v>0</v>
      </c>
      <c r="GY163" s="11">
        <v>0</v>
      </c>
      <c r="GZ163" s="11">
        <v>0</v>
      </c>
      <c r="HA163" s="11">
        <v>0</v>
      </c>
      <c r="HB163" s="11">
        <v>0</v>
      </c>
      <c r="HC163" s="11">
        <v>0</v>
      </c>
      <c r="HD163" s="11">
        <v>0</v>
      </c>
      <c r="HE163" s="11">
        <v>0</v>
      </c>
      <c r="HF163" s="11">
        <v>0</v>
      </c>
      <c r="HG163" s="11">
        <v>0</v>
      </c>
      <c r="HH163" s="11">
        <v>0</v>
      </c>
      <c r="HI163" s="11">
        <v>0</v>
      </c>
      <c r="HJ163" s="11">
        <v>0</v>
      </c>
      <c r="HK163" s="11">
        <v>0</v>
      </c>
      <c r="HL163" s="11">
        <v>0</v>
      </c>
      <c r="HM163" s="11">
        <v>0</v>
      </c>
      <c r="HN163" s="11">
        <v>0</v>
      </c>
      <c r="HO163" s="11">
        <v>0</v>
      </c>
      <c r="HP163" s="11">
        <v>0</v>
      </c>
      <c r="HQ163" s="11">
        <v>0</v>
      </c>
      <c r="HR163" s="11">
        <v>0</v>
      </c>
      <c r="HS163" s="11">
        <v>0</v>
      </c>
      <c r="HT163" s="11">
        <v>0</v>
      </c>
      <c r="HU163" s="11">
        <v>0</v>
      </c>
      <c r="HV163" s="11">
        <v>0</v>
      </c>
      <c r="HW163" s="11">
        <v>0</v>
      </c>
      <c r="HX163" s="11">
        <v>0</v>
      </c>
      <c r="HY163" s="11">
        <v>0</v>
      </c>
      <c r="HZ163" s="11">
        <v>0</v>
      </c>
      <c r="IA163" s="11">
        <v>0</v>
      </c>
      <c r="IB163" s="11">
        <v>0</v>
      </c>
      <c r="IC163" s="11">
        <v>0</v>
      </c>
      <c r="ID163" s="11">
        <v>0</v>
      </c>
      <c r="IE163" s="11">
        <v>0</v>
      </c>
      <c r="IF163" s="11">
        <v>0</v>
      </c>
      <c r="IG163" s="11">
        <v>0</v>
      </c>
      <c r="IH163" s="11">
        <v>0</v>
      </c>
      <c r="II163" s="11">
        <v>0</v>
      </c>
      <c r="IJ163" s="11">
        <v>0</v>
      </c>
      <c r="IK163" s="11">
        <v>0</v>
      </c>
      <c r="IL163" s="11">
        <v>0</v>
      </c>
      <c r="IM163" s="11">
        <v>0</v>
      </c>
      <c r="IN163" s="11">
        <v>0</v>
      </c>
      <c r="IO163" s="11">
        <v>0</v>
      </c>
      <c r="IP163" s="11">
        <v>0</v>
      </c>
      <c r="IQ163" s="11">
        <v>0</v>
      </c>
      <c r="IR163" s="11">
        <v>0</v>
      </c>
      <c r="IS163" s="11">
        <v>0</v>
      </c>
      <c r="IT163" s="11">
        <v>0</v>
      </c>
      <c r="IU163" s="11">
        <v>0</v>
      </c>
      <c r="IV163" s="11">
        <v>0</v>
      </c>
      <c r="IW163" s="11">
        <v>0</v>
      </c>
      <c r="IX163" s="11">
        <v>0</v>
      </c>
      <c r="IY163" s="11">
        <v>0</v>
      </c>
      <c r="IZ163" s="11">
        <v>0</v>
      </c>
      <c r="JA163" s="11">
        <v>0</v>
      </c>
      <c r="JB163" s="11">
        <v>0</v>
      </c>
      <c r="JC163" s="11">
        <v>0</v>
      </c>
      <c r="JD163" s="11">
        <v>0</v>
      </c>
      <c r="JE163" s="11">
        <v>0</v>
      </c>
      <c r="JF163" s="11">
        <v>0</v>
      </c>
      <c r="JG163" s="11">
        <v>0</v>
      </c>
      <c r="JH163" s="11">
        <v>0</v>
      </c>
      <c r="JI163" s="11">
        <v>0</v>
      </c>
      <c r="JJ163" s="11">
        <v>0</v>
      </c>
      <c r="JK163" s="11">
        <v>0</v>
      </c>
      <c r="JL163" s="11">
        <v>0</v>
      </c>
      <c r="JM163" s="11">
        <v>0</v>
      </c>
      <c r="JN163" s="11">
        <v>0</v>
      </c>
      <c r="JO163" s="11">
        <v>0</v>
      </c>
      <c r="JP163" s="11">
        <v>0</v>
      </c>
      <c r="JQ163" s="11">
        <v>0</v>
      </c>
      <c r="JR163" s="11">
        <v>0</v>
      </c>
      <c r="JS163" s="11">
        <v>0</v>
      </c>
      <c r="JT163" s="11">
        <v>0</v>
      </c>
      <c r="JU163" s="11">
        <v>0</v>
      </c>
      <c r="JV163" s="11">
        <v>0</v>
      </c>
      <c r="JW163" s="11">
        <v>0</v>
      </c>
      <c r="JX163" s="11">
        <v>0</v>
      </c>
      <c r="JY163" s="11">
        <v>0</v>
      </c>
      <c r="JZ163" s="11">
        <v>0</v>
      </c>
      <c r="KA163" s="11">
        <v>0</v>
      </c>
      <c r="KB163" s="11">
        <v>0</v>
      </c>
      <c r="KC163" s="11">
        <v>0</v>
      </c>
      <c r="KD163" s="11">
        <v>0</v>
      </c>
      <c r="KE163" s="11">
        <v>0</v>
      </c>
      <c r="KF163" s="11">
        <v>0</v>
      </c>
      <c r="KG163" s="11">
        <v>0</v>
      </c>
      <c r="KH163" s="11">
        <v>0</v>
      </c>
      <c r="KI163" s="11">
        <v>0</v>
      </c>
      <c r="KJ163" s="11">
        <v>0</v>
      </c>
      <c r="KK163" s="11">
        <v>0</v>
      </c>
      <c r="KL163" s="11">
        <v>0</v>
      </c>
      <c r="KM163" s="11">
        <v>0</v>
      </c>
      <c r="KN163" s="11">
        <v>0</v>
      </c>
      <c r="KO163" s="11">
        <v>0</v>
      </c>
      <c r="KP163" s="11">
        <v>0</v>
      </c>
      <c r="KQ163" s="11">
        <v>0</v>
      </c>
      <c r="KR163" s="11">
        <v>0</v>
      </c>
      <c r="KS163" s="11">
        <v>0</v>
      </c>
      <c r="KT163" s="11">
        <v>0</v>
      </c>
      <c r="KU163" s="11">
        <v>0</v>
      </c>
      <c r="KV163" s="11">
        <v>0</v>
      </c>
      <c r="KW163" s="11">
        <v>0</v>
      </c>
      <c r="KX163" s="11">
        <v>0</v>
      </c>
      <c r="KY163" s="11">
        <v>0</v>
      </c>
      <c r="KZ163" s="11">
        <v>0</v>
      </c>
      <c r="LA163" s="11">
        <v>0</v>
      </c>
      <c r="LB163" s="11">
        <v>0</v>
      </c>
      <c r="LC163" s="11">
        <v>0</v>
      </c>
      <c r="LD163" s="11">
        <v>0</v>
      </c>
      <c r="LE163" s="11">
        <v>0</v>
      </c>
      <c r="LF163" s="11">
        <v>0</v>
      </c>
      <c r="LG163" s="11">
        <v>0</v>
      </c>
      <c r="LH163" s="11">
        <v>0</v>
      </c>
      <c r="LI163" s="11">
        <v>0</v>
      </c>
      <c r="LJ163" s="11">
        <v>0</v>
      </c>
      <c r="LK163" s="11">
        <v>0</v>
      </c>
      <c r="LL163" s="11">
        <v>0</v>
      </c>
      <c r="LM163" s="11">
        <v>0</v>
      </c>
      <c r="LN163" s="11">
        <v>0</v>
      </c>
      <c r="LO163" s="11">
        <v>0</v>
      </c>
      <c r="LP163" s="11">
        <v>0</v>
      </c>
      <c r="LQ163" s="11">
        <v>0</v>
      </c>
      <c r="LR163" s="11">
        <v>0</v>
      </c>
      <c r="LS163" s="11">
        <v>0</v>
      </c>
      <c r="LT163" s="11">
        <v>0</v>
      </c>
      <c r="LU163" s="11">
        <v>0</v>
      </c>
      <c r="LV163" s="11">
        <v>0</v>
      </c>
      <c r="LW163" s="11">
        <v>0</v>
      </c>
      <c r="LX163" s="11">
        <v>0</v>
      </c>
      <c r="LY163" s="11">
        <v>0</v>
      </c>
      <c r="LZ163" s="11">
        <v>0</v>
      </c>
      <c r="MA163" s="11">
        <v>0</v>
      </c>
      <c r="MB163" s="11">
        <v>0</v>
      </c>
      <c r="MC163" s="11">
        <v>0</v>
      </c>
      <c r="MD163" s="11">
        <v>0</v>
      </c>
      <c r="ME163" s="11">
        <v>0</v>
      </c>
      <c r="MF163" s="11">
        <v>0</v>
      </c>
      <c r="MG163" s="11">
        <v>0</v>
      </c>
      <c r="MH163" s="11">
        <v>0</v>
      </c>
      <c r="MI163" s="11">
        <v>0</v>
      </c>
      <c r="MJ163" s="11">
        <v>0</v>
      </c>
      <c r="MK163" s="11">
        <v>0</v>
      </c>
      <c r="ML163" s="11">
        <v>0</v>
      </c>
      <c r="MM163" s="11">
        <v>0</v>
      </c>
      <c r="MN163" s="11">
        <v>0</v>
      </c>
      <c r="MO163" s="11">
        <v>0</v>
      </c>
      <c r="MP163" s="11">
        <v>0</v>
      </c>
      <c r="MQ163" s="11">
        <v>0</v>
      </c>
      <c r="MR163" s="11">
        <v>0</v>
      </c>
      <c r="MS163" s="11">
        <v>0</v>
      </c>
      <c r="MT163" s="11">
        <v>0</v>
      </c>
      <c r="MU163" s="11">
        <v>0</v>
      </c>
      <c r="MV163" s="11">
        <v>0</v>
      </c>
      <c r="MW163" s="11">
        <v>0</v>
      </c>
      <c r="MX163" s="11">
        <v>0</v>
      </c>
      <c r="MY163" s="11">
        <v>0</v>
      </c>
      <c r="MZ163" s="11">
        <v>0</v>
      </c>
      <c r="NA163" s="11">
        <v>0</v>
      </c>
      <c r="NB163" s="11">
        <v>0</v>
      </c>
      <c r="NC163" s="11">
        <v>0</v>
      </c>
      <c r="ND163" s="11">
        <v>0</v>
      </c>
      <c r="NE163" s="11">
        <v>0</v>
      </c>
      <c r="NF163" s="11">
        <v>0</v>
      </c>
      <c r="NG163" s="11">
        <v>0</v>
      </c>
      <c r="NH163" s="11">
        <v>0</v>
      </c>
      <c r="NI163" s="11">
        <v>0</v>
      </c>
      <c r="NJ163" s="11">
        <v>0</v>
      </c>
      <c r="NK163" s="11">
        <v>0</v>
      </c>
      <c r="NL163" s="11">
        <v>0</v>
      </c>
      <c r="NM163" s="11">
        <v>0</v>
      </c>
      <c r="NN163" s="11">
        <v>0</v>
      </c>
      <c r="NO163" s="11">
        <v>0</v>
      </c>
      <c r="NP163" s="11">
        <v>0</v>
      </c>
      <c r="NQ163" s="11">
        <v>0</v>
      </c>
      <c r="NR163" s="11">
        <v>0</v>
      </c>
      <c r="NS163" s="11">
        <v>0</v>
      </c>
      <c r="NT163" s="11">
        <v>0</v>
      </c>
      <c r="NU163" s="11">
        <v>0</v>
      </c>
      <c r="NV163" s="11">
        <v>0</v>
      </c>
      <c r="NW163" s="11">
        <v>0</v>
      </c>
      <c r="NX163" s="11">
        <v>0</v>
      </c>
      <c r="NY163" s="11">
        <v>0</v>
      </c>
      <c r="NZ163" s="11">
        <v>0</v>
      </c>
      <c r="OA163" s="11">
        <v>0</v>
      </c>
      <c r="OB163" s="11">
        <v>0</v>
      </c>
      <c r="OC163" s="11">
        <v>0</v>
      </c>
      <c r="OD163" s="11">
        <v>0</v>
      </c>
      <c r="OE163" s="11">
        <v>0</v>
      </c>
      <c r="OF163" s="11">
        <v>0</v>
      </c>
      <c r="OG163" s="11">
        <v>0</v>
      </c>
      <c r="OH163" s="11">
        <v>44.79611211338824</v>
      </c>
      <c r="OI163" s="11">
        <v>0</v>
      </c>
      <c r="OJ163" s="11">
        <v>0</v>
      </c>
      <c r="OK163" s="11">
        <v>0</v>
      </c>
      <c r="OL163" s="11">
        <v>0</v>
      </c>
      <c r="OM163" s="11">
        <v>0</v>
      </c>
      <c r="ON163" s="11">
        <v>0</v>
      </c>
      <c r="OO163" s="11">
        <v>0</v>
      </c>
      <c r="OP163" s="11">
        <v>0</v>
      </c>
      <c r="OQ163" s="11">
        <v>0</v>
      </c>
      <c r="OR163" s="11">
        <v>27.836239594553859</v>
      </c>
      <c r="OS163" s="11">
        <v>0</v>
      </c>
      <c r="OT163" s="11">
        <v>0</v>
      </c>
      <c r="OU163" s="11">
        <v>0</v>
      </c>
      <c r="OV163" s="11">
        <v>0</v>
      </c>
      <c r="OW163" s="11">
        <v>0</v>
      </c>
      <c r="OX163" s="11">
        <v>0</v>
      </c>
      <c r="OY163" s="11">
        <v>0</v>
      </c>
      <c r="OZ163" s="11">
        <v>0</v>
      </c>
      <c r="PA163" s="11">
        <v>0</v>
      </c>
      <c r="PB163" s="11">
        <v>20.938162571046998</v>
      </c>
      <c r="PC163" s="11">
        <v>2.3641330648303115E-2</v>
      </c>
      <c r="PD163" s="11">
        <v>681.47840342684287</v>
      </c>
      <c r="PE163" s="11">
        <v>0</v>
      </c>
      <c r="PF163" s="11">
        <v>0</v>
      </c>
      <c r="PG163" s="11">
        <v>0</v>
      </c>
      <c r="PH163" s="11">
        <v>2970.5630736746048</v>
      </c>
      <c r="PI163" s="11">
        <v>0</v>
      </c>
      <c r="PJ163" s="11">
        <v>0</v>
      </c>
      <c r="PK163" s="11">
        <v>0</v>
      </c>
      <c r="PL163" s="11">
        <v>3.8531620816745362</v>
      </c>
      <c r="PM163" s="11">
        <v>4.3506147449793421E-3</v>
      </c>
      <c r="PN163" s="11">
        <v>125.40960720189449</v>
      </c>
      <c r="PO163" s="11">
        <v>0</v>
      </c>
      <c r="PP163" s="11">
        <v>0</v>
      </c>
      <c r="PQ163" s="11">
        <v>0</v>
      </c>
      <c r="PR163" s="11">
        <v>546.66024097706668</v>
      </c>
      <c r="PS163" s="11">
        <v>0</v>
      </c>
      <c r="PT163" s="11">
        <v>0</v>
      </c>
      <c r="PU163" s="11">
        <v>0</v>
      </c>
      <c r="PV163" s="11">
        <v>18.960763505801761</v>
      </c>
      <c r="PW163" s="11">
        <v>0</v>
      </c>
      <c r="PX163" s="11">
        <v>0</v>
      </c>
      <c r="PY163" s="11">
        <v>0</v>
      </c>
      <c r="PZ163" s="11">
        <v>0</v>
      </c>
      <c r="QA163" s="11">
        <v>0</v>
      </c>
      <c r="QB163" s="11">
        <v>0</v>
      </c>
      <c r="QC163" s="11">
        <v>0</v>
      </c>
      <c r="QD163" s="11">
        <v>0</v>
      </c>
      <c r="QE163" s="11">
        <v>0</v>
      </c>
      <c r="QF163" s="11">
        <v>2.772925959404247</v>
      </c>
      <c r="QG163" s="11">
        <v>0</v>
      </c>
      <c r="QH163" s="11">
        <v>0</v>
      </c>
      <c r="QI163" s="11">
        <v>0</v>
      </c>
      <c r="QJ163" s="11">
        <v>0</v>
      </c>
      <c r="QK163" s="11">
        <v>0</v>
      </c>
      <c r="QL163" s="11">
        <v>0</v>
      </c>
      <c r="QM163" s="11">
        <v>0</v>
      </c>
      <c r="QN163" s="11">
        <v>0</v>
      </c>
      <c r="QO163" s="11">
        <v>0</v>
      </c>
      <c r="QP163" s="11">
        <v>14.808506149047922</v>
      </c>
      <c r="QQ163" s="11">
        <v>0</v>
      </c>
      <c r="QR163" s="11">
        <v>0</v>
      </c>
      <c r="QS163" s="11">
        <v>0</v>
      </c>
      <c r="QT163" s="11">
        <v>0</v>
      </c>
      <c r="QU163" s="11">
        <v>0</v>
      </c>
      <c r="QV163" s="11">
        <v>0</v>
      </c>
      <c r="QW163" s="11">
        <v>0.29260012149855974</v>
      </c>
      <c r="QX163" s="11">
        <v>0</v>
      </c>
      <c r="QY163" s="11">
        <v>0</v>
      </c>
      <c r="QZ163" s="11">
        <v>0.42308524228498673</v>
      </c>
      <c r="RA163" s="11">
        <v>0</v>
      </c>
      <c r="RB163" s="11">
        <v>0</v>
      </c>
      <c r="RC163" s="11">
        <v>0</v>
      </c>
      <c r="RD163" s="11">
        <v>0</v>
      </c>
      <c r="RE163" s="11">
        <v>0</v>
      </c>
      <c r="RF163" s="11">
        <v>0</v>
      </c>
      <c r="RG163" s="11">
        <v>8.3597084034566053E-3</v>
      </c>
      <c r="RH163" s="11">
        <v>0</v>
      </c>
      <c r="RI163" s="11">
        <v>0</v>
      </c>
      <c r="RJ163" s="11">
        <v>0</v>
      </c>
      <c r="RK163" s="11">
        <v>0</v>
      </c>
      <c r="RL163" s="11">
        <v>0</v>
      </c>
      <c r="RM163" s="11">
        <v>0</v>
      </c>
      <c r="RN163" s="11">
        <v>0</v>
      </c>
      <c r="RO163" s="11">
        <v>0</v>
      </c>
      <c r="RP163" s="11">
        <v>0</v>
      </c>
      <c r="RQ163" s="11">
        <v>0</v>
      </c>
      <c r="RR163" s="11">
        <v>0</v>
      </c>
      <c r="RS163" s="11">
        <v>0</v>
      </c>
      <c r="RT163" s="11">
        <v>8.2769699081597849</v>
      </c>
      <c r="RU163" s="11">
        <v>0</v>
      </c>
      <c r="RV163" s="11">
        <v>0</v>
      </c>
      <c r="RW163" s="11">
        <v>0</v>
      </c>
      <c r="RX163" s="11">
        <v>0</v>
      </c>
      <c r="RY163" s="11">
        <v>0</v>
      </c>
      <c r="RZ163" s="11">
        <v>0</v>
      </c>
      <c r="SA163" s="11">
        <v>0</v>
      </c>
      <c r="SB163" s="11">
        <v>0</v>
      </c>
      <c r="SC163" s="11">
        <v>0</v>
      </c>
      <c r="SD163" s="11">
        <v>9.3694095286851731</v>
      </c>
      <c r="SE163" s="11">
        <v>0</v>
      </c>
      <c r="SF163" s="11">
        <v>0</v>
      </c>
      <c r="SG163" s="11">
        <v>0</v>
      </c>
      <c r="SH163" s="11">
        <v>0</v>
      </c>
      <c r="SI163" s="11">
        <v>0</v>
      </c>
      <c r="SJ163" s="11">
        <v>0</v>
      </c>
      <c r="SK163" s="11">
        <v>0</v>
      </c>
      <c r="SL163" s="11">
        <v>0</v>
      </c>
      <c r="SM163" s="11">
        <v>0</v>
      </c>
      <c r="SN163" s="11">
        <v>0</v>
      </c>
      <c r="SO163" s="11">
        <v>0</v>
      </c>
      <c r="SP163" s="11">
        <v>0</v>
      </c>
      <c r="SQ163" s="11">
        <v>0</v>
      </c>
      <c r="SR163" s="11">
        <v>0</v>
      </c>
      <c r="SS163" s="11">
        <v>0</v>
      </c>
      <c r="ST163" s="11">
        <v>0</v>
      </c>
      <c r="SU163" s="11">
        <v>0</v>
      </c>
      <c r="SV163" s="11">
        <v>0</v>
      </c>
      <c r="SW163" s="11">
        <v>0</v>
      </c>
      <c r="SX163" s="11">
        <v>4.5281138348145165</v>
      </c>
      <c r="SY163" s="11">
        <v>0</v>
      </c>
      <c r="SZ163" s="11">
        <v>0</v>
      </c>
      <c r="TA163" s="11">
        <v>0</v>
      </c>
      <c r="TB163" s="11">
        <v>0</v>
      </c>
      <c r="TC163" s="11">
        <v>0</v>
      </c>
      <c r="TD163" s="11">
        <v>0</v>
      </c>
      <c r="TE163" s="11">
        <v>0</v>
      </c>
      <c r="TF163" s="11">
        <v>0</v>
      </c>
      <c r="TG163" s="11">
        <v>0</v>
      </c>
      <c r="TH163" s="11">
        <v>0</v>
      </c>
      <c r="TI163" s="11">
        <v>0</v>
      </c>
      <c r="TJ163" s="11">
        <v>0</v>
      </c>
      <c r="TK163" s="11">
        <v>0</v>
      </c>
      <c r="TL163" s="11">
        <v>0</v>
      </c>
      <c r="TM163" s="11">
        <v>0</v>
      </c>
      <c r="TN163" s="11">
        <v>0</v>
      </c>
      <c r="TO163" s="11">
        <v>0</v>
      </c>
      <c r="TP163" s="11">
        <v>0</v>
      </c>
      <c r="TQ163" s="11">
        <v>0</v>
      </c>
      <c r="TR163" s="11">
        <v>0</v>
      </c>
      <c r="TS163" s="11">
        <v>0</v>
      </c>
      <c r="TT163" s="11">
        <v>0</v>
      </c>
      <c r="TU163" s="11">
        <v>0</v>
      </c>
      <c r="TV163" s="11">
        <v>0</v>
      </c>
      <c r="TW163" s="11">
        <v>0</v>
      </c>
      <c r="TX163" s="11">
        <v>0</v>
      </c>
      <c r="TY163" s="11">
        <v>0</v>
      </c>
      <c r="TZ163" s="11">
        <v>0</v>
      </c>
      <c r="UA163" s="11">
        <v>0</v>
      </c>
      <c r="UB163" s="11">
        <v>0</v>
      </c>
      <c r="UC163" s="11">
        <v>0</v>
      </c>
      <c r="UD163" s="11">
        <v>0</v>
      </c>
      <c r="UE163" s="11">
        <v>0</v>
      </c>
      <c r="UF163" s="11">
        <v>0</v>
      </c>
      <c r="UG163" s="11">
        <v>0</v>
      </c>
      <c r="UH163" s="11">
        <v>0</v>
      </c>
      <c r="UI163" s="11">
        <v>0</v>
      </c>
      <c r="UJ163" s="11">
        <v>0</v>
      </c>
      <c r="UK163" s="11">
        <v>0</v>
      </c>
      <c r="UL163" s="11">
        <v>0</v>
      </c>
      <c r="UM163" s="11">
        <v>0</v>
      </c>
      <c r="UN163" s="11">
        <v>0</v>
      </c>
      <c r="UO163" s="11">
        <v>0</v>
      </c>
      <c r="UP163" s="11">
        <v>0</v>
      </c>
      <c r="UQ163" s="11">
        <v>0</v>
      </c>
      <c r="UR163" s="11">
        <v>0</v>
      </c>
      <c r="US163" s="11">
        <v>0</v>
      </c>
      <c r="UT163" s="11">
        <v>0</v>
      </c>
      <c r="UU163" s="11">
        <v>0</v>
      </c>
      <c r="UV163" s="11">
        <v>0</v>
      </c>
      <c r="UW163" s="11">
        <v>0</v>
      </c>
      <c r="UX163" s="11">
        <v>0</v>
      </c>
      <c r="UY163" s="11">
        <v>0</v>
      </c>
      <c r="UZ163" s="11">
        <v>0</v>
      </c>
      <c r="VA163" s="11">
        <v>0</v>
      </c>
      <c r="VB163" s="11">
        <v>0</v>
      </c>
      <c r="VC163" s="11">
        <v>0</v>
      </c>
      <c r="VD163" s="11">
        <v>0</v>
      </c>
      <c r="VE163" s="11">
        <v>0</v>
      </c>
      <c r="VF163" s="11">
        <v>0</v>
      </c>
      <c r="VG163" s="11">
        <v>0</v>
      </c>
      <c r="VH163" s="11">
        <v>0</v>
      </c>
      <c r="VI163" s="11">
        <v>0</v>
      </c>
      <c r="VJ163" s="11">
        <v>0</v>
      </c>
      <c r="VK163" s="11">
        <v>0</v>
      </c>
      <c r="VL163" s="11">
        <v>0</v>
      </c>
      <c r="VM163" s="11">
        <v>0</v>
      </c>
      <c r="VN163" s="11">
        <v>0</v>
      </c>
      <c r="VO163" s="11">
        <v>0</v>
      </c>
      <c r="VP163" s="11">
        <v>0</v>
      </c>
      <c r="VQ163" s="11">
        <v>0</v>
      </c>
      <c r="VR163" s="11">
        <v>0</v>
      </c>
      <c r="VS163" s="11">
        <v>0</v>
      </c>
      <c r="VT163" s="11">
        <v>0</v>
      </c>
      <c r="VU163" s="11">
        <v>0</v>
      </c>
      <c r="VV163" s="11">
        <v>0</v>
      </c>
      <c r="VW163" s="11">
        <v>0</v>
      </c>
      <c r="VX163" s="11">
        <v>0</v>
      </c>
      <c r="VY163" s="11">
        <v>0</v>
      </c>
      <c r="VZ163" s="11">
        <v>0</v>
      </c>
      <c r="WA163" s="11">
        <v>0</v>
      </c>
      <c r="WB163" s="11">
        <v>0</v>
      </c>
      <c r="WC163" s="11">
        <v>0</v>
      </c>
      <c r="WD163" s="11">
        <v>0</v>
      </c>
      <c r="WE163" s="11">
        <v>0</v>
      </c>
      <c r="WF163" s="11">
        <v>0</v>
      </c>
      <c r="WG163" s="11">
        <v>0</v>
      </c>
      <c r="WH163" s="11">
        <v>0</v>
      </c>
      <c r="WI163" s="11">
        <v>0</v>
      </c>
      <c r="WJ163" s="11">
        <v>0</v>
      </c>
      <c r="WK163" s="11">
        <v>0</v>
      </c>
      <c r="WL163" s="11">
        <v>0</v>
      </c>
      <c r="WM163" s="11">
        <v>0</v>
      </c>
      <c r="WN163" s="11">
        <v>0</v>
      </c>
      <c r="WO163" s="11">
        <v>0</v>
      </c>
      <c r="WP163" s="11">
        <v>0</v>
      </c>
      <c r="WQ163" s="11">
        <v>0</v>
      </c>
      <c r="WR163" s="11">
        <v>0</v>
      </c>
      <c r="WS163" s="11">
        <v>0</v>
      </c>
      <c r="WT163" s="11">
        <v>1.1632955073155011</v>
      </c>
      <c r="WU163" s="11">
        <v>0</v>
      </c>
      <c r="WV163" s="11">
        <v>0</v>
      </c>
      <c r="WW163" s="11">
        <v>0</v>
      </c>
      <c r="WX163" s="11">
        <v>0</v>
      </c>
      <c r="WY163" s="11">
        <v>0</v>
      </c>
      <c r="WZ163" s="11">
        <v>0</v>
      </c>
      <c r="XA163" s="11">
        <v>0</v>
      </c>
      <c r="XB163" s="11">
        <v>0</v>
      </c>
      <c r="XC163" s="11">
        <v>0</v>
      </c>
      <c r="XD163" s="11">
        <v>2.1440520457250729</v>
      </c>
      <c r="XE163" s="11">
        <v>0</v>
      </c>
      <c r="XF163" s="11">
        <v>0</v>
      </c>
      <c r="XG163" s="11">
        <v>0</v>
      </c>
      <c r="XH163" s="11">
        <v>0</v>
      </c>
      <c r="XI163" s="11">
        <v>0</v>
      </c>
      <c r="XJ163" s="11">
        <v>0</v>
      </c>
      <c r="XK163" s="11">
        <v>0</v>
      </c>
      <c r="XL163" s="11">
        <v>0</v>
      </c>
      <c r="XM163" s="11">
        <v>0</v>
      </c>
      <c r="XN163" s="11">
        <v>0</v>
      </c>
      <c r="XO163" s="11">
        <v>0</v>
      </c>
      <c r="XP163" s="11">
        <v>0</v>
      </c>
    </row>
    <row r="164" spans="1:640">
      <c r="A164" s="6">
        <v>724</v>
      </c>
      <c r="B164" s="3" t="s">
        <v>281</v>
      </c>
      <c r="C164" s="8">
        <f t="shared" si="25"/>
        <v>54862.158356550099</v>
      </c>
      <c r="D164" s="8">
        <f t="shared" si="26"/>
        <v>72396.537669180427</v>
      </c>
      <c r="E164" s="60">
        <f t="shared" si="27"/>
        <v>127258.69602573052</v>
      </c>
      <c r="F164" s="9">
        <f t="shared" si="28"/>
        <v>34478.637822903285</v>
      </c>
      <c r="G164" s="9">
        <f t="shared" si="29"/>
        <v>72443.2415846722</v>
      </c>
      <c r="H164" s="9">
        <f t="shared" si="30"/>
        <v>106921.87940757548</v>
      </c>
      <c r="I164" s="10">
        <f t="shared" si="31"/>
        <v>89340.796179453377</v>
      </c>
      <c r="J164" s="10">
        <f t="shared" si="32"/>
        <v>144839.77925385261</v>
      </c>
      <c r="K164" s="10">
        <f t="shared" si="33"/>
        <v>234180.57543330599</v>
      </c>
      <c r="L164" s="57">
        <v>51608.43523857306</v>
      </c>
      <c r="M164" s="57">
        <v>3231.6134267944462</v>
      </c>
      <c r="N164" s="57">
        <v>22.109691182592208</v>
      </c>
      <c r="O164" s="57">
        <v>33564.504350000003</v>
      </c>
      <c r="P164" s="57">
        <v>1861.087678654068</v>
      </c>
      <c r="Q164" s="57">
        <v>0</v>
      </c>
      <c r="R164" s="57">
        <v>-49.265658223361136</v>
      </c>
      <c r="S164" s="57">
        <v>36943.667477679155</v>
      </c>
      <c r="T164" s="57">
        <v>76.54382107056334</v>
      </c>
      <c r="U164" s="58">
        <v>16860.701673290143</v>
      </c>
      <c r="V164" s="58">
        <v>17613.867396043526</v>
      </c>
      <c r="W164" s="58">
        <v>4.0687535696231896</v>
      </c>
      <c r="X164" s="58">
        <v>6790.9883800000007</v>
      </c>
      <c r="Y164" s="58">
        <v>374.67799966856757</v>
      </c>
      <c r="Z164" s="58">
        <v>2270</v>
      </c>
      <c r="AA164" s="58">
        <v>-5.7308921712438456</v>
      </c>
      <c r="AB164" s="58">
        <v>62580.899552715804</v>
      </c>
      <c r="AC164" s="58">
        <v>432.4065444590604</v>
      </c>
      <c r="AD164" s="59">
        <f t="shared" si="35"/>
        <v>68469.136911863199</v>
      </c>
      <c r="AE164" s="59">
        <f t="shared" si="35"/>
        <v>20845.480822837973</v>
      </c>
      <c r="AF164" s="59">
        <f t="shared" si="35"/>
        <v>26.178444752215398</v>
      </c>
      <c r="AG164" s="59">
        <f t="shared" si="35"/>
        <v>40355.492730000005</v>
      </c>
      <c r="AH164" s="59">
        <f t="shared" si="35"/>
        <v>2235.7656783226357</v>
      </c>
      <c r="AI164" s="59">
        <f t="shared" si="35"/>
        <v>2270</v>
      </c>
      <c r="AJ164" s="59">
        <f t="shared" si="34"/>
        <v>-54.996550394604981</v>
      </c>
      <c r="AK164" s="59">
        <f t="shared" si="34"/>
        <v>99524.567030394959</v>
      </c>
      <c r="AL164" s="59">
        <f t="shared" si="34"/>
        <v>508.95036552962375</v>
      </c>
      <c r="AM164" s="11">
        <v>0</v>
      </c>
      <c r="AN164" s="11">
        <v>15.605835322398464</v>
      </c>
      <c r="AO164" s="11">
        <v>0</v>
      </c>
      <c r="AP164" s="11">
        <v>0</v>
      </c>
      <c r="AQ164" s="11">
        <v>0</v>
      </c>
      <c r="AR164" s="11">
        <v>0</v>
      </c>
      <c r="AS164" s="11">
        <v>0</v>
      </c>
      <c r="AT164" s="11">
        <v>8887.7521240686219</v>
      </c>
      <c r="AU164" s="11">
        <v>0</v>
      </c>
      <c r="AV164" s="11">
        <v>0</v>
      </c>
      <c r="AW164" s="11">
        <v>0</v>
      </c>
      <c r="AX164" s="11">
        <v>1.1311646776015345</v>
      </c>
      <c r="AY164" s="11">
        <v>0</v>
      </c>
      <c r="AZ164" s="11">
        <v>0</v>
      </c>
      <c r="BA164" s="11">
        <v>0</v>
      </c>
      <c r="BB164" s="11">
        <v>0</v>
      </c>
      <c r="BC164" s="11">
        <v>0</v>
      </c>
      <c r="BD164" s="11">
        <v>644.21487593137761</v>
      </c>
      <c r="BE164" s="11">
        <v>0</v>
      </c>
      <c r="BF164" s="11">
        <v>0</v>
      </c>
      <c r="BG164" s="11">
        <v>0</v>
      </c>
      <c r="BH164" s="11">
        <v>0</v>
      </c>
      <c r="BI164" s="11">
        <v>0</v>
      </c>
      <c r="BJ164" s="11">
        <v>0</v>
      </c>
      <c r="BK164" s="11">
        <v>563.06306000000006</v>
      </c>
      <c r="BL164" s="11">
        <v>0</v>
      </c>
      <c r="BM164" s="11">
        <v>0</v>
      </c>
      <c r="BN164" s="11">
        <v>2656.7004151788419</v>
      </c>
      <c r="BO164" s="11">
        <v>0</v>
      </c>
      <c r="BP164" s="11">
        <v>0</v>
      </c>
      <c r="BQ164" s="11">
        <v>0</v>
      </c>
      <c r="BR164" s="11">
        <v>0</v>
      </c>
      <c r="BS164" s="11">
        <v>0</v>
      </c>
      <c r="BT164" s="11">
        <v>0</v>
      </c>
      <c r="BU164" s="11">
        <v>337.83784000000003</v>
      </c>
      <c r="BV164" s="11">
        <v>0</v>
      </c>
      <c r="BW164" s="11">
        <v>0</v>
      </c>
      <c r="BX164" s="11">
        <v>1372.5239048211579</v>
      </c>
      <c r="BY164" s="11">
        <v>0</v>
      </c>
      <c r="BZ164" s="11">
        <v>0</v>
      </c>
      <c r="CA164" s="11">
        <v>0</v>
      </c>
      <c r="CB164" s="11">
        <v>0</v>
      </c>
      <c r="CC164" s="11">
        <v>0</v>
      </c>
      <c r="CD164" s="11">
        <v>0</v>
      </c>
      <c r="CE164" s="11">
        <v>1238.7387400000002</v>
      </c>
      <c r="CF164" s="11">
        <v>0</v>
      </c>
      <c r="CG164" s="11">
        <v>0</v>
      </c>
      <c r="CH164" s="11">
        <v>5623.5736873828637</v>
      </c>
      <c r="CI164" s="11">
        <v>0</v>
      </c>
      <c r="CJ164" s="11">
        <v>0</v>
      </c>
      <c r="CK164" s="11">
        <v>0</v>
      </c>
      <c r="CL164" s="11">
        <v>0</v>
      </c>
      <c r="CM164" s="11">
        <v>0</v>
      </c>
      <c r="CN164" s="11">
        <v>0</v>
      </c>
      <c r="CO164" s="11">
        <v>0</v>
      </c>
      <c r="CP164" s="11">
        <v>0</v>
      </c>
      <c r="CQ164" s="11">
        <v>0</v>
      </c>
      <c r="CR164" s="11">
        <v>7364.9407126171363</v>
      </c>
      <c r="CS164" s="11">
        <v>0</v>
      </c>
      <c r="CT164" s="11">
        <v>0</v>
      </c>
      <c r="CU164" s="11">
        <v>0</v>
      </c>
      <c r="CV164" s="11">
        <v>18.586219662010691</v>
      </c>
      <c r="CW164" s="11">
        <v>0</v>
      </c>
      <c r="CX164" s="11">
        <v>0</v>
      </c>
      <c r="CY164" s="11">
        <v>0</v>
      </c>
      <c r="CZ164" s="11">
        <v>0</v>
      </c>
      <c r="DA164" s="11">
        <v>0</v>
      </c>
      <c r="DB164" s="11">
        <v>192.85781434274327</v>
      </c>
      <c r="DC164" s="11">
        <v>0</v>
      </c>
      <c r="DD164" s="11">
        <v>0</v>
      </c>
      <c r="DE164" s="11">
        <v>0</v>
      </c>
      <c r="DF164" s="11">
        <v>566.14105033798921</v>
      </c>
      <c r="DG164" s="11">
        <v>0</v>
      </c>
      <c r="DH164" s="11">
        <v>0</v>
      </c>
      <c r="DI164" s="11">
        <v>0</v>
      </c>
      <c r="DJ164" s="11">
        <v>0</v>
      </c>
      <c r="DK164" s="11">
        <v>0</v>
      </c>
      <c r="DL164" s="11">
        <v>5874.498825657256</v>
      </c>
      <c r="DM164" s="11">
        <v>0</v>
      </c>
      <c r="DN164" s="11">
        <v>0</v>
      </c>
      <c r="DO164" s="11">
        <v>0</v>
      </c>
      <c r="DP164" s="11">
        <v>0</v>
      </c>
      <c r="DQ164" s="11">
        <v>0</v>
      </c>
      <c r="DR164" s="11">
        <v>0</v>
      </c>
      <c r="DS164" s="11">
        <v>0</v>
      </c>
      <c r="DT164" s="11">
        <v>0</v>
      </c>
      <c r="DU164" s="11">
        <v>0</v>
      </c>
      <c r="DV164" s="11">
        <v>1195.5784259562881</v>
      </c>
      <c r="DW164" s="11">
        <v>0</v>
      </c>
      <c r="DX164" s="11">
        <v>0</v>
      </c>
      <c r="DY164" s="11">
        <v>0</v>
      </c>
      <c r="DZ164" s="11">
        <v>0</v>
      </c>
      <c r="EA164" s="11">
        <v>0</v>
      </c>
      <c r="EB164" s="11">
        <v>0</v>
      </c>
      <c r="EC164" s="11">
        <v>0</v>
      </c>
      <c r="ED164" s="11">
        <v>0</v>
      </c>
      <c r="EE164" s="11">
        <v>0</v>
      </c>
      <c r="EF164" s="11">
        <v>702.33672177448489</v>
      </c>
      <c r="EG164" s="11">
        <v>0</v>
      </c>
      <c r="EH164" s="11">
        <v>0</v>
      </c>
      <c r="EI164" s="11">
        <v>0</v>
      </c>
      <c r="EJ164" s="11">
        <v>0</v>
      </c>
      <c r="EK164" s="11">
        <v>0</v>
      </c>
      <c r="EL164" s="11">
        <v>0</v>
      </c>
      <c r="EM164" s="11">
        <v>0</v>
      </c>
      <c r="EN164" s="11">
        <v>0</v>
      </c>
      <c r="EO164" s="11">
        <v>0</v>
      </c>
      <c r="EP164" s="11">
        <v>0</v>
      </c>
      <c r="EQ164" s="11">
        <v>0</v>
      </c>
      <c r="ER164" s="11">
        <v>0</v>
      </c>
      <c r="ES164" s="11">
        <v>0</v>
      </c>
      <c r="ET164" s="11">
        <v>0</v>
      </c>
      <c r="EU164" s="11">
        <v>0</v>
      </c>
      <c r="EV164" s="11">
        <v>0</v>
      </c>
      <c r="EW164" s="11">
        <v>0</v>
      </c>
      <c r="EX164" s="11">
        <v>0</v>
      </c>
      <c r="EY164" s="11">
        <v>0</v>
      </c>
      <c r="EZ164" s="11">
        <v>2332.8879999999999</v>
      </c>
      <c r="FA164" s="11">
        <v>0</v>
      </c>
      <c r="FB164" s="11">
        <v>0</v>
      </c>
      <c r="FC164" s="11">
        <v>0</v>
      </c>
      <c r="FD164" s="11">
        <v>2252.25225</v>
      </c>
      <c r="FE164" s="11">
        <v>0</v>
      </c>
      <c r="FF164" s="11">
        <v>0</v>
      </c>
      <c r="FG164" s="11">
        <v>0</v>
      </c>
      <c r="FH164" s="11">
        <v>0</v>
      </c>
      <c r="FI164" s="11">
        <v>0</v>
      </c>
      <c r="FJ164" s="11">
        <v>23551.922850000003</v>
      </c>
      <c r="FK164" s="11">
        <v>396.90800000000002</v>
      </c>
      <c r="FL164" s="11">
        <v>0</v>
      </c>
      <c r="FM164" s="11">
        <v>0</v>
      </c>
      <c r="FN164" s="11">
        <v>0</v>
      </c>
      <c r="FO164" s="11">
        <v>0</v>
      </c>
      <c r="FP164" s="11">
        <v>0</v>
      </c>
      <c r="FQ164" s="11">
        <v>0</v>
      </c>
      <c r="FR164" s="11">
        <v>0</v>
      </c>
      <c r="FS164" s="11">
        <v>0</v>
      </c>
      <c r="FT164" s="11">
        <v>0</v>
      </c>
      <c r="FU164" s="11">
        <v>0</v>
      </c>
      <c r="FV164" s="11">
        <v>0</v>
      </c>
      <c r="FW164" s="11">
        <v>0</v>
      </c>
      <c r="FX164" s="11">
        <v>0</v>
      </c>
      <c r="FY164" s="11">
        <v>0</v>
      </c>
      <c r="FZ164" s="11">
        <v>0</v>
      </c>
      <c r="GA164" s="11">
        <v>0</v>
      </c>
      <c r="GB164" s="11">
        <v>0</v>
      </c>
      <c r="GC164" s="11">
        <v>0</v>
      </c>
      <c r="GD164" s="11">
        <v>0</v>
      </c>
      <c r="GE164" s="11">
        <v>0</v>
      </c>
      <c r="GF164" s="11">
        <v>0</v>
      </c>
      <c r="GG164" s="11">
        <v>0</v>
      </c>
      <c r="GH164" s="11">
        <v>0</v>
      </c>
      <c r="GI164" s="11">
        <v>0</v>
      </c>
      <c r="GJ164" s="11">
        <v>0</v>
      </c>
      <c r="GK164" s="11">
        <v>0</v>
      </c>
      <c r="GL164" s="11">
        <v>0</v>
      </c>
      <c r="GM164" s="11">
        <v>0</v>
      </c>
      <c r="GN164" s="11">
        <v>0</v>
      </c>
      <c r="GO164" s="11">
        <v>0</v>
      </c>
      <c r="GP164" s="11">
        <v>0</v>
      </c>
      <c r="GQ164" s="11">
        <v>9063.9760000000006</v>
      </c>
      <c r="GR164" s="11">
        <v>1623.5319999999999</v>
      </c>
      <c r="GS164" s="11">
        <v>0</v>
      </c>
      <c r="GT164" s="11">
        <v>0</v>
      </c>
      <c r="GU164" s="11">
        <v>0</v>
      </c>
      <c r="GV164" s="11">
        <v>0</v>
      </c>
      <c r="GW164" s="11">
        <v>0</v>
      </c>
      <c r="GX164" s="11">
        <v>130.05199999999999</v>
      </c>
      <c r="GY164" s="11">
        <v>0</v>
      </c>
      <c r="GZ164" s="11">
        <v>0</v>
      </c>
      <c r="HA164" s="11">
        <v>0</v>
      </c>
      <c r="HB164" s="11">
        <v>65.715021232862696</v>
      </c>
      <c r="HC164" s="11">
        <v>0</v>
      </c>
      <c r="HD164" s="11">
        <v>0</v>
      </c>
      <c r="HE164" s="11">
        <v>0</v>
      </c>
      <c r="HF164" s="11">
        <v>0</v>
      </c>
      <c r="HG164" s="11">
        <v>-49.265658223361136</v>
      </c>
      <c r="HH164" s="11">
        <v>2598.5969162452325</v>
      </c>
      <c r="HI164" s="11">
        <v>50.359362975522849</v>
      </c>
      <c r="HJ164" s="11">
        <v>0</v>
      </c>
      <c r="HK164" s="11">
        <v>0</v>
      </c>
      <c r="HL164" s="11">
        <v>7.6443858520894468</v>
      </c>
      <c r="HM164" s="11">
        <v>0</v>
      </c>
      <c r="HN164" s="11">
        <v>0</v>
      </c>
      <c r="HO164" s="11">
        <v>0</v>
      </c>
      <c r="HP164" s="11">
        <v>0</v>
      </c>
      <c r="HQ164" s="11">
        <v>-5.7308921712438456</v>
      </c>
      <c r="HR164" s="11">
        <v>302.28518730044038</v>
      </c>
      <c r="HS164" s="11">
        <v>5.8581188079691335</v>
      </c>
      <c r="HT164" s="11">
        <v>0</v>
      </c>
      <c r="HU164" s="11">
        <v>0</v>
      </c>
      <c r="HV164" s="11">
        <v>0</v>
      </c>
      <c r="HW164" s="11">
        <v>0</v>
      </c>
      <c r="HX164" s="11">
        <v>0</v>
      </c>
      <c r="HY164" s="11">
        <v>0</v>
      </c>
      <c r="HZ164" s="11">
        <v>0</v>
      </c>
      <c r="IA164" s="11">
        <v>0</v>
      </c>
      <c r="IB164" s="11">
        <v>259.62900000000002</v>
      </c>
      <c r="IC164" s="11">
        <v>0</v>
      </c>
      <c r="ID164" s="11">
        <v>0</v>
      </c>
      <c r="IE164" s="11">
        <v>0</v>
      </c>
      <c r="IF164" s="11">
        <v>11612.112959999999</v>
      </c>
      <c r="IG164" s="11">
        <v>0</v>
      </c>
      <c r="IH164" s="11">
        <v>0</v>
      </c>
      <c r="II164" s="11">
        <v>0</v>
      </c>
      <c r="IJ164" s="11">
        <v>0</v>
      </c>
      <c r="IK164" s="11">
        <v>0</v>
      </c>
      <c r="IL164" s="11">
        <v>6114.9971299999997</v>
      </c>
      <c r="IM164" s="11">
        <v>0</v>
      </c>
      <c r="IN164" s="11">
        <v>0</v>
      </c>
      <c r="IO164" s="11">
        <v>0</v>
      </c>
      <c r="IP164" s="11">
        <v>0</v>
      </c>
      <c r="IQ164" s="11">
        <v>0</v>
      </c>
      <c r="IR164" s="11">
        <v>3398.0103099999997</v>
      </c>
      <c r="IS164" s="11">
        <v>0</v>
      </c>
      <c r="IT164" s="11">
        <v>0</v>
      </c>
      <c r="IU164" s="11">
        <v>0</v>
      </c>
      <c r="IV164" s="11">
        <v>4064.9020699999996</v>
      </c>
      <c r="IW164" s="11">
        <v>0</v>
      </c>
      <c r="IX164" s="11">
        <v>0</v>
      </c>
      <c r="IY164" s="11">
        <v>0</v>
      </c>
      <c r="IZ164" s="11">
        <v>0</v>
      </c>
      <c r="JA164" s="11">
        <v>0</v>
      </c>
      <c r="JB164" s="11">
        <v>0</v>
      </c>
      <c r="JC164" s="11">
        <v>0</v>
      </c>
      <c r="JD164" s="11">
        <v>0</v>
      </c>
      <c r="JE164" s="11">
        <v>0</v>
      </c>
      <c r="JF164" s="11">
        <v>0</v>
      </c>
      <c r="JG164" s="11">
        <v>0</v>
      </c>
      <c r="JH164" s="11">
        <v>0</v>
      </c>
      <c r="JI164" s="11">
        <v>0</v>
      </c>
      <c r="JJ164" s="11">
        <v>0</v>
      </c>
      <c r="JK164" s="11">
        <v>0</v>
      </c>
      <c r="JL164" s="11">
        <v>0</v>
      </c>
      <c r="JM164" s="11">
        <v>0</v>
      </c>
      <c r="JN164" s="11">
        <v>0</v>
      </c>
      <c r="JO164" s="11">
        <v>0</v>
      </c>
      <c r="JP164" s="11">
        <v>182.90217000000001</v>
      </c>
      <c r="JQ164" s="11">
        <v>0</v>
      </c>
      <c r="JR164" s="11">
        <v>0</v>
      </c>
      <c r="JS164" s="11">
        <v>0</v>
      </c>
      <c r="JT164" s="11">
        <v>0</v>
      </c>
      <c r="JU164" s="11">
        <v>0</v>
      </c>
      <c r="JV164" s="11">
        <v>0</v>
      </c>
      <c r="JW164" s="11">
        <v>0</v>
      </c>
      <c r="JX164" s="11">
        <v>0</v>
      </c>
      <c r="JY164" s="11">
        <v>0</v>
      </c>
      <c r="JZ164" s="11">
        <v>566.73431999999991</v>
      </c>
      <c r="KA164" s="11">
        <v>0</v>
      </c>
      <c r="KB164" s="11">
        <v>0</v>
      </c>
      <c r="KC164" s="11">
        <v>0</v>
      </c>
      <c r="KD164" s="11">
        <v>0</v>
      </c>
      <c r="KE164" s="11">
        <v>0</v>
      </c>
      <c r="KF164" s="11">
        <v>0</v>
      </c>
      <c r="KG164" s="11">
        <v>0</v>
      </c>
      <c r="KH164" s="11">
        <v>0</v>
      </c>
      <c r="KI164" s="11">
        <v>0</v>
      </c>
      <c r="KJ164" s="11">
        <v>0</v>
      </c>
      <c r="KK164" s="11">
        <v>0</v>
      </c>
      <c r="KL164" s="11">
        <v>0</v>
      </c>
      <c r="KM164" s="11">
        <v>0</v>
      </c>
      <c r="KN164" s="11">
        <v>0</v>
      </c>
      <c r="KO164" s="11">
        <v>0</v>
      </c>
      <c r="KP164" s="11">
        <v>0</v>
      </c>
      <c r="KQ164" s="11">
        <v>0</v>
      </c>
      <c r="KR164" s="11">
        <v>0</v>
      </c>
      <c r="KS164" s="11">
        <v>0</v>
      </c>
      <c r="KT164" s="11">
        <v>0</v>
      </c>
      <c r="KU164" s="11">
        <v>0</v>
      </c>
      <c r="KV164" s="11">
        <v>0</v>
      </c>
      <c r="KW164" s="11">
        <v>0</v>
      </c>
      <c r="KX164" s="11">
        <v>0</v>
      </c>
      <c r="KY164" s="11">
        <v>0</v>
      </c>
      <c r="KZ164" s="11">
        <v>0</v>
      </c>
      <c r="LA164" s="11">
        <v>0</v>
      </c>
      <c r="LB164" s="11">
        <v>0</v>
      </c>
      <c r="LC164" s="11">
        <v>0</v>
      </c>
      <c r="LD164" s="11">
        <v>8.6299210488094502</v>
      </c>
      <c r="LE164" s="11">
        <v>0</v>
      </c>
      <c r="LF164" s="11">
        <v>0</v>
      </c>
      <c r="LG164" s="11">
        <v>0</v>
      </c>
      <c r="LH164" s="11">
        <v>0</v>
      </c>
      <c r="LI164" s="11">
        <v>0</v>
      </c>
      <c r="LJ164" s="11">
        <v>0</v>
      </c>
      <c r="LK164" s="11">
        <v>0</v>
      </c>
      <c r="LL164" s="11">
        <v>0</v>
      </c>
      <c r="LM164" s="11">
        <v>0</v>
      </c>
      <c r="LN164" s="11">
        <v>9.0305570872128236</v>
      </c>
      <c r="LO164" s="11">
        <v>0</v>
      </c>
      <c r="LP164" s="11">
        <v>0</v>
      </c>
      <c r="LQ164" s="11">
        <v>0</v>
      </c>
      <c r="LR164" s="11">
        <v>0</v>
      </c>
      <c r="LS164" s="11">
        <v>0</v>
      </c>
      <c r="LT164" s="11">
        <v>0</v>
      </c>
      <c r="LU164" s="11">
        <v>0</v>
      </c>
      <c r="LV164" s="11">
        <v>0</v>
      </c>
      <c r="LW164" s="11">
        <v>0</v>
      </c>
      <c r="LX164" s="11">
        <v>45.73171</v>
      </c>
      <c r="LY164" s="11">
        <v>0</v>
      </c>
      <c r="LZ164" s="11">
        <v>0</v>
      </c>
      <c r="MA164" s="11">
        <v>0</v>
      </c>
      <c r="MB164" s="11">
        <v>201.08929999999998</v>
      </c>
      <c r="MC164" s="11">
        <v>0</v>
      </c>
      <c r="MD164" s="11">
        <v>0</v>
      </c>
      <c r="ME164" s="11">
        <v>0</v>
      </c>
      <c r="MF164" s="11">
        <v>0</v>
      </c>
      <c r="MG164" s="11">
        <v>0</v>
      </c>
      <c r="MH164" s="11">
        <v>0</v>
      </c>
      <c r="MI164" s="11">
        <v>0</v>
      </c>
      <c r="MJ164" s="11">
        <v>0</v>
      </c>
      <c r="MK164" s="11">
        <v>0</v>
      </c>
      <c r="ML164" s="11">
        <v>0</v>
      </c>
      <c r="MM164" s="11">
        <v>0</v>
      </c>
      <c r="MN164" s="11">
        <v>0</v>
      </c>
      <c r="MO164" s="11">
        <v>0</v>
      </c>
      <c r="MP164" s="11">
        <v>0</v>
      </c>
      <c r="MQ164" s="11">
        <v>0</v>
      </c>
      <c r="MR164" s="11">
        <v>306.40993352779026</v>
      </c>
      <c r="MS164" s="11">
        <v>0</v>
      </c>
      <c r="MT164" s="11">
        <v>0</v>
      </c>
      <c r="MU164" s="11">
        <v>0</v>
      </c>
      <c r="MV164" s="11">
        <v>0</v>
      </c>
      <c r="MW164" s="11">
        <v>0</v>
      </c>
      <c r="MX164" s="11">
        <v>0</v>
      </c>
      <c r="MY164" s="11">
        <v>0</v>
      </c>
      <c r="MZ164" s="11">
        <v>0</v>
      </c>
      <c r="NA164" s="11">
        <v>0</v>
      </c>
      <c r="NB164" s="11">
        <v>0</v>
      </c>
      <c r="NC164" s="11">
        <v>0</v>
      </c>
      <c r="ND164" s="11">
        <v>0</v>
      </c>
      <c r="NE164" s="11">
        <v>0</v>
      </c>
      <c r="NF164" s="11">
        <v>0</v>
      </c>
      <c r="NG164" s="11">
        <v>0</v>
      </c>
      <c r="NH164" s="11">
        <v>0</v>
      </c>
      <c r="NI164" s="11">
        <v>0</v>
      </c>
      <c r="NJ164" s="11">
        <v>0</v>
      </c>
      <c r="NK164" s="11">
        <v>0</v>
      </c>
      <c r="NL164" s="11">
        <v>0</v>
      </c>
      <c r="NM164" s="11">
        <v>0</v>
      </c>
      <c r="NN164" s="11">
        <v>0</v>
      </c>
      <c r="NO164" s="11">
        <v>0</v>
      </c>
      <c r="NP164" s="11">
        <v>0</v>
      </c>
      <c r="NQ164" s="11">
        <v>0</v>
      </c>
      <c r="NR164" s="11">
        <v>0</v>
      </c>
      <c r="NS164" s="11">
        <v>0</v>
      </c>
      <c r="NT164" s="11">
        <v>0</v>
      </c>
      <c r="NU164" s="11">
        <v>0.88151475560885872</v>
      </c>
      <c r="NV164" s="11">
        <v>0</v>
      </c>
      <c r="NW164" s="11">
        <v>0</v>
      </c>
      <c r="NX164" s="11">
        <v>0</v>
      </c>
      <c r="NY164" s="11">
        <v>0</v>
      </c>
      <c r="NZ164" s="11">
        <v>0</v>
      </c>
      <c r="OA164" s="11">
        <v>0</v>
      </c>
      <c r="OB164" s="11">
        <v>0</v>
      </c>
      <c r="OC164" s="11">
        <v>0</v>
      </c>
      <c r="OD164" s="11">
        <v>0</v>
      </c>
      <c r="OE164" s="11">
        <v>2858.804025757287</v>
      </c>
      <c r="OF164" s="11">
        <v>0</v>
      </c>
      <c r="OG164" s="11">
        <v>0</v>
      </c>
      <c r="OH164" s="11">
        <v>16022.035275186521</v>
      </c>
      <c r="OI164" s="11">
        <v>0</v>
      </c>
      <c r="OJ164" s="11">
        <v>0</v>
      </c>
      <c r="OK164" s="11">
        <v>0</v>
      </c>
      <c r="OL164" s="11">
        <v>59.285878654067695</v>
      </c>
      <c r="OM164" s="11">
        <v>0</v>
      </c>
      <c r="ON164" s="11">
        <v>0</v>
      </c>
      <c r="OO164" s="11">
        <v>170.46218252282833</v>
      </c>
      <c r="OP164" s="11">
        <v>0</v>
      </c>
      <c r="OQ164" s="11">
        <v>0</v>
      </c>
      <c r="OR164" s="11">
        <v>9956.0696603219603</v>
      </c>
      <c r="OS164" s="11">
        <v>0</v>
      </c>
      <c r="OT164" s="11">
        <v>0</v>
      </c>
      <c r="OU164" s="11">
        <v>0</v>
      </c>
      <c r="OV164" s="11">
        <v>36.840159668567523</v>
      </c>
      <c r="OW164" s="11">
        <v>0</v>
      </c>
      <c r="OX164" s="11">
        <v>0</v>
      </c>
      <c r="OY164" s="11">
        <v>105.92495488236517</v>
      </c>
      <c r="OZ164" s="11">
        <v>0</v>
      </c>
      <c r="PA164" s="11">
        <v>0</v>
      </c>
      <c r="PB164" s="11">
        <v>7488.8831514683779</v>
      </c>
      <c r="PC164" s="11">
        <v>8.4557159317431427</v>
      </c>
      <c r="PD164" s="11">
        <v>22.109691182592208</v>
      </c>
      <c r="PE164" s="11">
        <v>0</v>
      </c>
      <c r="PF164" s="11">
        <v>0</v>
      </c>
      <c r="PG164" s="11">
        <v>0</v>
      </c>
      <c r="PH164" s="11">
        <v>0</v>
      </c>
      <c r="PI164" s="11">
        <v>1963.8237689130526</v>
      </c>
      <c r="PJ164" s="11">
        <v>0</v>
      </c>
      <c r="PK164" s="11">
        <v>0</v>
      </c>
      <c r="PL164" s="11">
        <v>1378.1477001821913</v>
      </c>
      <c r="PM164" s="11">
        <v>1.5560698743765053</v>
      </c>
      <c r="PN164" s="11">
        <v>4.0687535696231896</v>
      </c>
      <c r="PO164" s="11">
        <v>0</v>
      </c>
      <c r="PP164" s="11">
        <v>0</v>
      </c>
      <c r="PQ164" s="11">
        <v>0</v>
      </c>
      <c r="PR164" s="11">
        <v>0</v>
      </c>
      <c r="PS164" s="11">
        <v>361.3942367574507</v>
      </c>
      <c r="PT164" s="11">
        <v>0</v>
      </c>
      <c r="PU164" s="11">
        <v>0</v>
      </c>
      <c r="PV164" s="11">
        <v>6784.8520708919841</v>
      </c>
      <c r="PW164" s="11">
        <v>0</v>
      </c>
      <c r="PX164" s="11">
        <v>0</v>
      </c>
      <c r="PY164" s="11">
        <v>0</v>
      </c>
      <c r="PZ164" s="11">
        <v>0</v>
      </c>
      <c r="QA164" s="11">
        <v>0</v>
      </c>
      <c r="QB164" s="11">
        <v>0</v>
      </c>
      <c r="QC164" s="11">
        <v>733.75907230070629</v>
      </c>
      <c r="QD164" s="11">
        <v>0</v>
      </c>
      <c r="QE164" s="11">
        <v>0</v>
      </c>
      <c r="QF164" s="11">
        <v>992.25394759748076</v>
      </c>
      <c r="QG164" s="11">
        <v>0</v>
      </c>
      <c r="QH164" s="11">
        <v>0</v>
      </c>
      <c r="QI164" s="11">
        <v>0</v>
      </c>
      <c r="QJ164" s="11">
        <v>0</v>
      </c>
      <c r="QK164" s="11">
        <v>0</v>
      </c>
      <c r="QL164" s="11">
        <v>0</v>
      </c>
      <c r="QM164" s="11">
        <v>107.3089477071124</v>
      </c>
      <c r="QN164" s="11">
        <v>0</v>
      </c>
      <c r="QO164" s="11">
        <v>0</v>
      </c>
      <c r="QP164" s="11">
        <v>5336.3906158698055</v>
      </c>
      <c r="QQ164" s="11">
        <v>0</v>
      </c>
      <c r="QR164" s="11">
        <v>0</v>
      </c>
      <c r="QS164" s="11">
        <v>0</v>
      </c>
      <c r="QT164" s="11">
        <v>0</v>
      </c>
      <c r="QU164" s="11">
        <v>0</v>
      </c>
      <c r="QV164" s="11">
        <v>0</v>
      </c>
      <c r="QW164" s="11">
        <v>717.62559798510051</v>
      </c>
      <c r="QX164" s="11">
        <v>0</v>
      </c>
      <c r="QY164" s="11">
        <v>0</v>
      </c>
      <c r="QZ164" s="11">
        <v>152.46292191246872</v>
      </c>
      <c r="RA164" s="11">
        <v>0</v>
      </c>
      <c r="RB164" s="11">
        <v>0</v>
      </c>
      <c r="RC164" s="11">
        <v>0</v>
      </c>
      <c r="RD164" s="11">
        <v>0</v>
      </c>
      <c r="RE164" s="11">
        <v>0</v>
      </c>
      <c r="RF164" s="11">
        <v>0</v>
      </c>
      <c r="RG164" s="11">
        <v>20.502864835758945</v>
      </c>
      <c r="RH164" s="11">
        <v>0</v>
      </c>
      <c r="RI164" s="11">
        <v>0</v>
      </c>
      <c r="RJ164" s="11">
        <v>2784.7979568671963</v>
      </c>
      <c r="RK164" s="11">
        <v>0</v>
      </c>
      <c r="RL164" s="11">
        <v>0</v>
      </c>
      <c r="RM164" s="11">
        <v>0</v>
      </c>
      <c r="RN164" s="11">
        <v>0</v>
      </c>
      <c r="RO164" s="11">
        <v>0</v>
      </c>
      <c r="RP164" s="11">
        <v>0</v>
      </c>
      <c r="RQ164" s="11">
        <v>0</v>
      </c>
      <c r="RR164" s="11">
        <v>0</v>
      </c>
      <c r="RS164" s="11">
        <v>0</v>
      </c>
      <c r="RT164" s="11">
        <v>3191.4996877072181</v>
      </c>
      <c r="RU164" s="11">
        <v>1298.6293346454313</v>
      </c>
      <c r="RV164" s="11">
        <v>0</v>
      </c>
      <c r="RW164" s="11">
        <v>0</v>
      </c>
      <c r="RX164" s="11">
        <v>0</v>
      </c>
      <c r="RY164" s="11">
        <v>0</v>
      </c>
      <c r="RZ164" s="11">
        <v>0</v>
      </c>
      <c r="SA164" s="11">
        <v>3153.7733741841112</v>
      </c>
      <c r="SB164" s="11">
        <v>26.18445809504049</v>
      </c>
      <c r="SC164" s="11">
        <v>0</v>
      </c>
      <c r="SD164" s="11">
        <v>3612.7312188631563</v>
      </c>
      <c r="SE164" s="11">
        <v>1470.0295153014713</v>
      </c>
      <c r="SF164" s="11">
        <v>0</v>
      </c>
      <c r="SG164" s="11">
        <v>0</v>
      </c>
      <c r="SH164" s="11">
        <v>0</v>
      </c>
      <c r="SI164" s="11">
        <v>0</v>
      </c>
      <c r="SJ164" s="11">
        <v>0</v>
      </c>
      <c r="SK164" s="11">
        <v>3570.0255807700305</v>
      </c>
      <c r="SL164" s="11">
        <v>29.640425651091284</v>
      </c>
      <c r="SM164" s="11">
        <v>0</v>
      </c>
      <c r="SN164" s="11">
        <v>0</v>
      </c>
      <c r="SO164" s="11">
        <v>0</v>
      </c>
      <c r="SP164" s="11">
        <v>0</v>
      </c>
      <c r="SQ164" s="11">
        <v>0</v>
      </c>
      <c r="SR164" s="11">
        <v>0</v>
      </c>
      <c r="SS164" s="11">
        <v>0</v>
      </c>
      <c r="ST164" s="11">
        <v>0</v>
      </c>
      <c r="SU164" s="11">
        <v>1975.9559999999999</v>
      </c>
      <c r="SV164" s="11">
        <v>0</v>
      </c>
      <c r="SW164" s="11">
        <v>0</v>
      </c>
      <c r="SX164" s="11">
        <v>434.69892814219361</v>
      </c>
      <c r="SY164" s="11">
        <v>0</v>
      </c>
      <c r="SZ164" s="11">
        <v>0</v>
      </c>
      <c r="TA164" s="11">
        <v>0</v>
      </c>
      <c r="TB164" s="11">
        <v>0</v>
      </c>
      <c r="TC164" s="11">
        <v>0</v>
      </c>
      <c r="TD164" s="11">
        <v>0</v>
      </c>
      <c r="TE164" s="11">
        <v>0</v>
      </c>
      <c r="TF164" s="11">
        <v>0</v>
      </c>
      <c r="TG164" s="11">
        <v>0</v>
      </c>
      <c r="TH164" s="11">
        <v>84.046576467457371</v>
      </c>
      <c r="TI164" s="11">
        <v>0</v>
      </c>
      <c r="TJ164" s="11">
        <v>0</v>
      </c>
      <c r="TK164" s="11">
        <v>0</v>
      </c>
      <c r="TL164" s="11">
        <v>0</v>
      </c>
      <c r="TM164" s="11">
        <v>0</v>
      </c>
      <c r="TN164" s="11">
        <v>0</v>
      </c>
      <c r="TO164" s="11">
        <v>0</v>
      </c>
      <c r="TP164" s="11">
        <v>0</v>
      </c>
      <c r="TQ164" s="11">
        <v>0</v>
      </c>
      <c r="TR164" s="11">
        <v>0</v>
      </c>
      <c r="TS164" s="11">
        <v>0</v>
      </c>
      <c r="TT164" s="11">
        <v>0</v>
      </c>
      <c r="TU164" s="11">
        <v>0</v>
      </c>
      <c r="TV164" s="11">
        <v>0</v>
      </c>
      <c r="TW164" s="11">
        <v>0</v>
      </c>
      <c r="TX164" s="11">
        <v>0</v>
      </c>
      <c r="TY164" s="11">
        <v>0</v>
      </c>
      <c r="TZ164" s="11">
        <v>0</v>
      </c>
      <c r="UA164" s="11">
        <v>0</v>
      </c>
      <c r="UB164" s="11">
        <v>0</v>
      </c>
      <c r="UC164" s="11">
        <v>0</v>
      </c>
      <c r="UD164" s="11">
        <v>0</v>
      </c>
      <c r="UE164" s="11">
        <v>0</v>
      </c>
      <c r="UF164" s="11">
        <v>0</v>
      </c>
      <c r="UG164" s="11">
        <v>0</v>
      </c>
      <c r="UH164" s="11">
        <v>0</v>
      </c>
      <c r="UI164" s="11">
        <v>225.22523000000001</v>
      </c>
      <c r="UJ164" s="11">
        <v>0</v>
      </c>
      <c r="UK164" s="11">
        <v>0</v>
      </c>
      <c r="UL164" s="11">
        <v>0</v>
      </c>
      <c r="UM164" s="11">
        <v>0</v>
      </c>
      <c r="UN164" s="11">
        <v>0</v>
      </c>
      <c r="UO164" s="11">
        <v>0</v>
      </c>
      <c r="UP164" s="11">
        <v>0</v>
      </c>
      <c r="UQ164" s="11">
        <v>0</v>
      </c>
      <c r="UR164" s="11">
        <v>0</v>
      </c>
      <c r="US164" s="11">
        <v>0</v>
      </c>
      <c r="UT164" s="11">
        <v>0</v>
      </c>
      <c r="UU164" s="11">
        <v>0</v>
      </c>
      <c r="UV164" s="11">
        <v>0</v>
      </c>
      <c r="UW164" s="11">
        <v>1703</v>
      </c>
      <c r="UX164" s="11">
        <v>0</v>
      </c>
      <c r="UY164" s="11">
        <v>0</v>
      </c>
      <c r="UZ164" s="11">
        <v>0</v>
      </c>
      <c r="VA164" s="11">
        <v>2270</v>
      </c>
      <c r="VB164" s="11">
        <v>0</v>
      </c>
      <c r="VC164" s="11">
        <v>0</v>
      </c>
      <c r="VD164" s="11">
        <v>0</v>
      </c>
      <c r="VE164" s="11">
        <v>0</v>
      </c>
      <c r="VF164" s="11">
        <v>0</v>
      </c>
      <c r="VG164" s="11">
        <v>0</v>
      </c>
      <c r="VH164" s="11">
        <v>0</v>
      </c>
      <c r="VI164" s="11">
        <v>0</v>
      </c>
      <c r="VJ164" s="11">
        <v>0</v>
      </c>
      <c r="VK164" s="11">
        <v>0</v>
      </c>
      <c r="VL164" s="11">
        <v>0</v>
      </c>
      <c r="VM164" s="11">
        <v>0</v>
      </c>
      <c r="VN164" s="11">
        <v>0</v>
      </c>
      <c r="VO164" s="11">
        <v>0</v>
      </c>
      <c r="VP164" s="11">
        <v>0</v>
      </c>
      <c r="VQ164" s="11">
        <v>0</v>
      </c>
      <c r="VR164" s="11">
        <v>0</v>
      </c>
      <c r="VS164" s="11">
        <v>0</v>
      </c>
      <c r="VT164" s="11">
        <v>0</v>
      </c>
      <c r="VU164" s="11">
        <v>0</v>
      </c>
      <c r="VV164" s="11">
        <v>0</v>
      </c>
      <c r="VW164" s="11">
        <v>0</v>
      </c>
      <c r="VX164" s="11">
        <v>0</v>
      </c>
      <c r="VY164" s="11">
        <v>0</v>
      </c>
      <c r="VZ164" s="11">
        <v>0</v>
      </c>
      <c r="WA164" s="11">
        <v>0</v>
      </c>
      <c r="WB164" s="11">
        <v>0</v>
      </c>
      <c r="WC164" s="11">
        <v>0</v>
      </c>
      <c r="WD164" s="11">
        <v>0</v>
      </c>
      <c r="WE164" s="11">
        <v>0</v>
      </c>
      <c r="WF164" s="11">
        <v>0</v>
      </c>
      <c r="WG164" s="11">
        <v>0</v>
      </c>
      <c r="WH164" s="11">
        <v>0</v>
      </c>
      <c r="WI164" s="11">
        <v>0</v>
      </c>
      <c r="WJ164" s="11">
        <v>0</v>
      </c>
      <c r="WK164" s="11">
        <v>0</v>
      </c>
      <c r="WL164" s="11">
        <v>0</v>
      </c>
      <c r="WM164" s="11">
        <v>0</v>
      </c>
      <c r="WN164" s="11">
        <v>0</v>
      </c>
      <c r="WO164" s="11">
        <v>0</v>
      </c>
      <c r="WP164" s="11">
        <v>0</v>
      </c>
      <c r="WQ164" s="11">
        <v>0</v>
      </c>
      <c r="WR164" s="11">
        <v>0</v>
      </c>
      <c r="WS164" s="11">
        <v>0</v>
      </c>
      <c r="WT164" s="11">
        <v>417.25497597230316</v>
      </c>
      <c r="WU164" s="11">
        <v>0</v>
      </c>
      <c r="WV164" s="11">
        <v>0</v>
      </c>
      <c r="WW164" s="11">
        <v>0</v>
      </c>
      <c r="WX164" s="11">
        <v>0</v>
      </c>
      <c r="WY164" s="11">
        <v>0</v>
      </c>
      <c r="WZ164" s="11">
        <v>0</v>
      </c>
      <c r="XA164" s="11">
        <v>3014.1242992665607</v>
      </c>
      <c r="XB164" s="11">
        <v>0</v>
      </c>
      <c r="XC164" s="11">
        <v>0</v>
      </c>
      <c r="XD164" s="11">
        <v>769.03622441288337</v>
      </c>
      <c r="XE164" s="11">
        <v>0</v>
      </c>
      <c r="XF164" s="11">
        <v>0</v>
      </c>
      <c r="XG164" s="11">
        <v>0</v>
      </c>
      <c r="XH164" s="11">
        <v>0</v>
      </c>
      <c r="XI164" s="11">
        <v>0</v>
      </c>
      <c r="XJ164" s="11">
        <v>0</v>
      </c>
      <c r="XK164" s="11">
        <v>5555.2861068167285</v>
      </c>
      <c r="XL164" s="11">
        <v>0</v>
      </c>
      <c r="XM164" s="11">
        <v>0</v>
      </c>
      <c r="XN164" s="11">
        <v>33564.504350000003</v>
      </c>
      <c r="XO164" s="11">
        <v>3392.978070000001</v>
      </c>
      <c r="XP164" s="11">
        <v>36957.48242</v>
      </c>
    </row>
    <row r="165" spans="1:640">
      <c r="A165" s="6">
        <v>144</v>
      </c>
      <c r="B165" s="3" t="s">
        <v>282</v>
      </c>
      <c r="C165" s="8">
        <f t="shared" si="25"/>
        <v>1749.0000166833966</v>
      </c>
      <c r="D165" s="8">
        <f t="shared" si="26"/>
        <v>1358.6823783147777</v>
      </c>
      <c r="E165" s="60">
        <f t="shared" si="27"/>
        <v>3107.6823949981745</v>
      </c>
      <c r="F165" s="9">
        <f t="shared" si="28"/>
        <v>396.13832408372133</v>
      </c>
      <c r="G165" s="9">
        <f t="shared" si="29"/>
        <v>1355.3781831887859</v>
      </c>
      <c r="H165" s="9">
        <f t="shared" si="30"/>
        <v>1751.5165072725072</v>
      </c>
      <c r="I165" s="10">
        <f t="shared" si="31"/>
        <v>2145.1383407671178</v>
      </c>
      <c r="J165" s="10">
        <f t="shared" si="32"/>
        <v>2714.0605615035638</v>
      </c>
      <c r="K165" s="10">
        <f t="shared" si="33"/>
        <v>4859.1989022706821</v>
      </c>
      <c r="L165" s="57">
        <v>918.52185971790755</v>
      </c>
      <c r="M165" s="57">
        <v>691.82121892008661</v>
      </c>
      <c r="N165" s="57">
        <v>138.65693804540257</v>
      </c>
      <c r="O165" s="57">
        <v>0</v>
      </c>
      <c r="P165" s="57">
        <v>0</v>
      </c>
      <c r="Q165" s="57">
        <v>0</v>
      </c>
      <c r="R165" s="57">
        <v>1339.5213084622812</v>
      </c>
      <c r="S165" s="57">
        <v>19.16106985249645</v>
      </c>
      <c r="T165" s="57">
        <v>0</v>
      </c>
      <c r="U165" s="58">
        <v>345.61517920852231</v>
      </c>
      <c r="V165" s="58">
        <v>36.503464468989733</v>
      </c>
      <c r="W165" s="58">
        <v>14.019680406209286</v>
      </c>
      <c r="X165" s="58">
        <v>5</v>
      </c>
      <c r="Y165" s="58">
        <v>0</v>
      </c>
      <c r="Z165" s="58">
        <v>0</v>
      </c>
      <c r="AA165" s="58">
        <v>1355.1924889092386</v>
      </c>
      <c r="AB165" s="58">
        <v>-4.8143057204527633</v>
      </c>
      <c r="AC165" s="58">
        <v>0</v>
      </c>
      <c r="AD165" s="59">
        <f t="shared" si="35"/>
        <v>1264.1370389264298</v>
      </c>
      <c r="AE165" s="59">
        <f t="shared" si="35"/>
        <v>728.32468338907631</v>
      </c>
      <c r="AF165" s="59">
        <f t="shared" si="35"/>
        <v>152.67661845161186</v>
      </c>
      <c r="AG165" s="59">
        <f t="shared" si="35"/>
        <v>5</v>
      </c>
      <c r="AH165" s="59">
        <f t="shared" si="35"/>
        <v>0</v>
      </c>
      <c r="AI165" s="59">
        <f t="shared" si="35"/>
        <v>0</v>
      </c>
      <c r="AJ165" s="59">
        <f t="shared" si="34"/>
        <v>2694.7137973715198</v>
      </c>
      <c r="AK165" s="59">
        <f t="shared" si="34"/>
        <v>14.346764132043687</v>
      </c>
      <c r="AL165" s="59">
        <f t="shared" si="34"/>
        <v>0</v>
      </c>
      <c r="AM165" s="11">
        <v>0</v>
      </c>
      <c r="AN165" s="11">
        <v>283.09248215952937</v>
      </c>
      <c r="AO165" s="11">
        <v>109.92803735254164</v>
      </c>
      <c r="AP165" s="11">
        <v>0</v>
      </c>
      <c r="AQ165" s="11">
        <v>0</v>
      </c>
      <c r="AR165" s="11">
        <v>0</v>
      </c>
      <c r="AS165" s="11">
        <v>9.8444410189330807</v>
      </c>
      <c r="AT165" s="11">
        <v>0</v>
      </c>
      <c r="AU165" s="11">
        <v>0</v>
      </c>
      <c r="AV165" s="11">
        <v>0</v>
      </c>
      <c r="AW165" s="11">
        <v>0</v>
      </c>
      <c r="AX165" s="11">
        <v>20.519517840470641</v>
      </c>
      <c r="AY165" s="11">
        <v>7.9679626474583571</v>
      </c>
      <c r="AZ165" s="11">
        <v>0</v>
      </c>
      <c r="BA165" s="11">
        <v>0</v>
      </c>
      <c r="BB165" s="11">
        <v>0</v>
      </c>
      <c r="BC165" s="11">
        <v>0.71355898106691784</v>
      </c>
      <c r="BD165" s="11">
        <v>0</v>
      </c>
      <c r="BE165" s="11">
        <v>0</v>
      </c>
      <c r="BF165" s="11">
        <v>0</v>
      </c>
      <c r="BG165" s="11">
        <v>0</v>
      </c>
      <c r="BH165" s="11">
        <v>11.755430129464166</v>
      </c>
      <c r="BI165" s="11">
        <v>0</v>
      </c>
      <c r="BJ165" s="11">
        <v>0</v>
      </c>
      <c r="BK165" s="11">
        <v>0</v>
      </c>
      <c r="BL165" s="11">
        <v>0</v>
      </c>
      <c r="BM165" s="11">
        <v>0</v>
      </c>
      <c r="BN165" s="11">
        <v>0</v>
      </c>
      <c r="BO165" s="11">
        <v>0</v>
      </c>
      <c r="BP165" s="11">
        <v>0</v>
      </c>
      <c r="BQ165" s="11">
        <v>0</v>
      </c>
      <c r="BR165" s="11">
        <v>6.2445698705358321</v>
      </c>
      <c r="BS165" s="11">
        <v>0</v>
      </c>
      <c r="BT165" s="11">
        <v>0</v>
      </c>
      <c r="BU165" s="11">
        <v>0</v>
      </c>
      <c r="BV165" s="11">
        <v>0</v>
      </c>
      <c r="BW165" s="11">
        <v>0</v>
      </c>
      <c r="BX165" s="11">
        <v>0</v>
      </c>
      <c r="BY165" s="11">
        <v>0</v>
      </c>
      <c r="BZ165" s="11">
        <v>0</v>
      </c>
      <c r="CA165" s="11">
        <v>0</v>
      </c>
      <c r="CB165" s="11">
        <v>7.476203704099861</v>
      </c>
      <c r="CC165" s="11">
        <v>6.2703643969869813E-2</v>
      </c>
      <c r="CD165" s="11">
        <v>0</v>
      </c>
      <c r="CE165" s="11">
        <v>0</v>
      </c>
      <c r="CF165" s="11">
        <v>0</v>
      </c>
      <c r="CG165" s="11">
        <v>1205.839307112881</v>
      </c>
      <c r="CH165" s="11">
        <v>0</v>
      </c>
      <c r="CI165" s="11">
        <v>0</v>
      </c>
      <c r="CJ165" s="11">
        <v>0</v>
      </c>
      <c r="CK165" s="11">
        <v>0</v>
      </c>
      <c r="CL165" s="11">
        <v>8.023796295900139</v>
      </c>
      <c r="CM165" s="11">
        <v>6.7296356030130192E-2</v>
      </c>
      <c r="CN165" s="11">
        <v>0</v>
      </c>
      <c r="CO165" s="11">
        <v>0</v>
      </c>
      <c r="CP165" s="11">
        <v>0</v>
      </c>
      <c r="CQ165" s="11">
        <v>1294.160692887119</v>
      </c>
      <c r="CR165" s="11">
        <v>0</v>
      </c>
      <c r="CS165" s="11">
        <v>0</v>
      </c>
      <c r="CT165" s="11">
        <v>0</v>
      </c>
      <c r="CU165" s="11">
        <v>0</v>
      </c>
      <c r="CV165" s="11">
        <v>0</v>
      </c>
      <c r="CW165" s="11">
        <v>0</v>
      </c>
      <c r="CX165" s="11">
        <v>0</v>
      </c>
      <c r="CY165" s="11">
        <v>0</v>
      </c>
      <c r="CZ165" s="11">
        <v>0</v>
      </c>
      <c r="DA165" s="11">
        <v>0.19968176850301106</v>
      </c>
      <c r="DB165" s="11">
        <v>0</v>
      </c>
      <c r="DC165" s="11">
        <v>0</v>
      </c>
      <c r="DD165" s="11">
        <v>0</v>
      </c>
      <c r="DE165" s="11">
        <v>0</v>
      </c>
      <c r="DF165" s="11">
        <v>0</v>
      </c>
      <c r="DG165" s="11">
        <v>0</v>
      </c>
      <c r="DH165" s="11">
        <v>0</v>
      </c>
      <c r="DI165" s="11">
        <v>0</v>
      </c>
      <c r="DJ165" s="11">
        <v>0</v>
      </c>
      <c r="DK165" s="11">
        <v>6.082358231496988</v>
      </c>
      <c r="DL165" s="11">
        <v>0</v>
      </c>
      <c r="DM165" s="11">
        <v>0</v>
      </c>
      <c r="DN165" s="11">
        <v>0</v>
      </c>
      <c r="DO165" s="11">
        <v>0</v>
      </c>
      <c r="DP165" s="11">
        <v>0</v>
      </c>
      <c r="DQ165" s="11">
        <v>1.7577283844183031</v>
      </c>
      <c r="DR165" s="11">
        <v>0</v>
      </c>
      <c r="DS165" s="11">
        <v>0</v>
      </c>
      <c r="DT165" s="11">
        <v>0</v>
      </c>
      <c r="DU165" s="11">
        <v>0</v>
      </c>
      <c r="DV165" s="11">
        <v>0</v>
      </c>
      <c r="DW165" s="11">
        <v>0</v>
      </c>
      <c r="DX165" s="11">
        <v>0</v>
      </c>
      <c r="DY165" s="11">
        <v>0</v>
      </c>
      <c r="DZ165" s="11">
        <v>0</v>
      </c>
      <c r="EA165" s="11">
        <v>1.0325689762215968</v>
      </c>
      <c r="EB165" s="11">
        <v>0</v>
      </c>
      <c r="EC165" s="11">
        <v>0</v>
      </c>
      <c r="ED165" s="11">
        <v>0</v>
      </c>
      <c r="EE165" s="11">
        <v>0</v>
      </c>
      <c r="EF165" s="11">
        <v>0</v>
      </c>
      <c r="EG165" s="11">
        <v>0</v>
      </c>
      <c r="EH165" s="11">
        <v>0</v>
      </c>
      <c r="EI165" s="11">
        <v>0</v>
      </c>
      <c r="EJ165" s="11">
        <v>0</v>
      </c>
      <c r="EK165" s="11">
        <v>0</v>
      </c>
      <c r="EL165" s="11">
        <v>0</v>
      </c>
      <c r="EM165" s="11">
        <v>0</v>
      </c>
      <c r="EN165" s="11">
        <v>0</v>
      </c>
      <c r="EO165" s="11">
        <v>0</v>
      </c>
      <c r="EP165" s="11">
        <v>0</v>
      </c>
      <c r="EQ165" s="11">
        <v>0</v>
      </c>
      <c r="ER165" s="11">
        <v>0</v>
      </c>
      <c r="ES165" s="11">
        <v>0</v>
      </c>
      <c r="ET165" s="11">
        <v>0</v>
      </c>
      <c r="EU165" s="11">
        <v>0</v>
      </c>
      <c r="EV165" s="11">
        <v>0</v>
      </c>
      <c r="EW165" s="11">
        <v>0</v>
      </c>
      <c r="EX165" s="11">
        <v>0</v>
      </c>
      <c r="EY165" s="11">
        <v>0</v>
      </c>
      <c r="EZ165" s="11">
        <v>0</v>
      </c>
      <c r="FA165" s="11">
        <v>0</v>
      </c>
      <c r="FB165" s="11">
        <v>0</v>
      </c>
      <c r="FC165" s="11">
        <v>0</v>
      </c>
      <c r="FD165" s="11">
        <v>0</v>
      </c>
      <c r="FE165" s="11">
        <v>0</v>
      </c>
      <c r="FF165" s="11">
        <v>0</v>
      </c>
      <c r="FG165" s="11">
        <v>0</v>
      </c>
      <c r="FH165" s="11">
        <v>0</v>
      </c>
      <c r="FI165" s="11">
        <v>0</v>
      </c>
      <c r="FJ165" s="11">
        <v>0</v>
      </c>
      <c r="FK165" s="11">
        <v>0</v>
      </c>
      <c r="FL165" s="11">
        <v>0</v>
      </c>
      <c r="FM165" s="11">
        <v>0</v>
      </c>
      <c r="FN165" s="11">
        <v>333</v>
      </c>
      <c r="FO165" s="11">
        <v>0</v>
      </c>
      <c r="FP165" s="11">
        <v>0</v>
      </c>
      <c r="FQ165" s="11">
        <v>0</v>
      </c>
      <c r="FR165" s="11">
        <v>0</v>
      </c>
      <c r="FS165" s="11">
        <v>0</v>
      </c>
      <c r="FT165" s="11">
        <v>0</v>
      </c>
      <c r="FU165" s="11">
        <v>0</v>
      </c>
      <c r="FV165" s="11">
        <v>0</v>
      </c>
      <c r="FW165" s="11">
        <v>0</v>
      </c>
      <c r="FX165" s="11">
        <v>0</v>
      </c>
      <c r="FY165" s="11">
        <v>0</v>
      </c>
      <c r="FZ165" s="11">
        <v>0</v>
      </c>
      <c r="GA165" s="11">
        <v>0</v>
      </c>
      <c r="GB165" s="11">
        <v>0</v>
      </c>
      <c r="GC165" s="11">
        <v>0</v>
      </c>
      <c r="GD165" s="11">
        <v>0</v>
      </c>
      <c r="GE165" s="11">
        <v>0</v>
      </c>
      <c r="GF165" s="11">
        <v>0</v>
      </c>
      <c r="GG165" s="11">
        <v>0</v>
      </c>
      <c r="GH165" s="11">
        <v>0</v>
      </c>
      <c r="GI165" s="11">
        <v>0</v>
      </c>
      <c r="GJ165" s="11">
        <v>0</v>
      </c>
      <c r="GK165" s="11">
        <v>0</v>
      </c>
      <c r="GL165" s="11">
        <v>0</v>
      </c>
      <c r="GM165" s="11">
        <v>0</v>
      </c>
      <c r="GN165" s="11">
        <v>0</v>
      </c>
      <c r="GO165" s="11">
        <v>0</v>
      </c>
      <c r="GP165" s="11">
        <v>0</v>
      </c>
      <c r="GQ165" s="11">
        <v>22.83</v>
      </c>
      <c r="GR165" s="11">
        <v>41.85</v>
      </c>
      <c r="GS165" s="11">
        <v>0</v>
      </c>
      <c r="GT165" s="11">
        <v>0</v>
      </c>
      <c r="GU165" s="11">
        <v>0</v>
      </c>
      <c r="GV165" s="11">
        <v>0</v>
      </c>
      <c r="GW165" s="11">
        <v>0</v>
      </c>
      <c r="GX165" s="11">
        <v>-1.0680000000000001</v>
      </c>
      <c r="GY165" s="11">
        <v>0</v>
      </c>
      <c r="GZ165" s="11">
        <v>0</v>
      </c>
      <c r="HA165" s="11">
        <v>0</v>
      </c>
      <c r="HB165" s="11">
        <v>14.473733168905559</v>
      </c>
      <c r="HC165" s="11">
        <v>0</v>
      </c>
      <c r="HD165" s="11">
        <v>0</v>
      </c>
      <c r="HE165" s="11">
        <v>0</v>
      </c>
      <c r="HF165" s="11">
        <v>0</v>
      </c>
      <c r="HG165" s="11">
        <v>0</v>
      </c>
      <c r="HH165" s="11">
        <v>0</v>
      </c>
      <c r="HI165" s="11">
        <v>0</v>
      </c>
      <c r="HJ165" s="11">
        <v>0</v>
      </c>
      <c r="HK165" s="11">
        <v>0</v>
      </c>
      <c r="HL165" s="11">
        <v>1.6836759539532686</v>
      </c>
      <c r="HM165" s="11">
        <v>0</v>
      </c>
      <c r="HN165" s="11">
        <v>0</v>
      </c>
      <c r="HO165" s="11">
        <v>0</v>
      </c>
      <c r="HP165" s="11">
        <v>0</v>
      </c>
      <c r="HQ165" s="11">
        <v>0</v>
      </c>
      <c r="HR165" s="11">
        <v>0</v>
      </c>
      <c r="HS165" s="11">
        <v>0</v>
      </c>
      <c r="HT165" s="11">
        <v>0</v>
      </c>
      <c r="HU165" s="11">
        <v>0</v>
      </c>
      <c r="HV165" s="11">
        <v>0</v>
      </c>
      <c r="HW165" s="11">
        <v>0</v>
      </c>
      <c r="HX165" s="11">
        <v>0</v>
      </c>
      <c r="HY165" s="11">
        <v>0</v>
      </c>
      <c r="HZ165" s="11">
        <v>0</v>
      </c>
      <c r="IA165" s="11">
        <v>0</v>
      </c>
      <c r="IB165" s="11">
        <v>0</v>
      </c>
      <c r="IC165" s="11">
        <v>0</v>
      </c>
      <c r="ID165" s="11">
        <v>0</v>
      </c>
      <c r="IE165" s="11">
        <v>0</v>
      </c>
      <c r="IF165" s="11">
        <v>0</v>
      </c>
      <c r="IG165" s="11">
        <v>0</v>
      </c>
      <c r="IH165" s="11">
        <v>0</v>
      </c>
      <c r="II165" s="11">
        <v>0</v>
      </c>
      <c r="IJ165" s="11">
        <v>0</v>
      </c>
      <c r="IK165" s="11">
        <v>0</v>
      </c>
      <c r="IL165" s="11">
        <v>0</v>
      </c>
      <c r="IM165" s="11">
        <v>0</v>
      </c>
      <c r="IN165" s="11">
        <v>0</v>
      </c>
      <c r="IO165" s="11">
        <v>0</v>
      </c>
      <c r="IP165" s="11">
        <v>0</v>
      </c>
      <c r="IQ165" s="11">
        <v>0</v>
      </c>
      <c r="IR165" s="11">
        <v>0</v>
      </c>
      <c r="IS165" s="11">
        <v>0</v>
      </c>
      <c r="IT165" s="11">
        <v>0</v>
      </c>
      <c r="IU165" s="11">
        <v>0</v>
      </c>
      <c r="IV165" s="11">
        <v>0</v>
      </c>
      <c r="IW165" s="11">
        <v>0</v>
      </c>
      <c r="IX165" s="11">
        <v>0</v>
      </c>
      <c r="IY165" s="11">
        <v>0</v>
      </c>
      <c r="IZ165" s="11">
        <v>0</v>
      </c>
      <c r="JA165" s="11">
        <v>0</v>
      </c>
      <c r="JB165" s="11">
        <v>0</v>
      </c>
      <c r="JC165" s="11">
        <v>0</v>
      </c>
      <c r="JD165" s="11">
        <v>0</v>
      </c>
      <c r="JE165" s="11">
        <v>0</v>
      </c>
      <c r="JF165" s="11">
        <v>0</v>
      </c>
      <c r="JG165" s="11">
        <v>0</v>
      </c>
      <c r="JH165" s="11">
        <v>0</v>
      </c>
      <c r="JI165" s="11">
        <v>0</v>
      </c>
      <c r="JJ165" s="11">
        <v>0</v>
      </c>
      <c r="JK165" s="11">
        <v>0</v>
      </c>
      <c r="JL165" s="11">
        <v>0</v>
      </c>
      <c r="JM165" s="11">
        <v>0</v>
      </c>
      <c r="JN165" s="11">
        <v>0</v>
      </c>
      <c r="JO165" s="11">
        <v>0</v>
      </c>
      <c r="JP165" s="11">
        <v>0</v>
      </c>
      <c r="JQ165" s="11">
        <v>0</v>
      </c>
      <c r="JR165" s="11">
        <v>0</v>
      </c>
      <c r="JS165" s="11">
        <v>0</v>
      </c>
      <c r="JT165" s="11">
        <v>0</v>
      </c>
      <c r="JU165" s="11">
        <v>0</v>
      </c>
      <c r="JV165" s="11">
        <v>0</v>
      </c>
      <c r="JW165" s="11">
        <v>0</v>
      </c>
      <c r="JX165" s="11">
        <v>0</v>
      </c>
      <c r="JY165" s="11">
        <v>0</v>
      </c>
      <c r="JZ165" s="11">
        <v>0</v>
      </c>
      <c r="KA165" s="11">
        <v>0</v>
      </c>
      <c r="KB165" s="11">
        <v>0</v>
      </c>
      <c r="KC165" s="11">
        <v>0</v>
      </c>
      <c r="KD165" s="11">
        <v>0</v>
      </c>
      <c r="KE165" s="11">
        <v>0</v>
      </c>
      <c r="KF165" s="11">
        <v>0</v>
      </c>
      <c r="KG165" s="11">
        <v>0</v>
      </c>
      <c r="KH165" s="11">
        <v>0</v>
      </c>
      <c r="KI165" s="11">
        <v>0</v>
      </c>
      <c r="KJ165" s="11">
        <v>20</v>
      </c>
      <c r="KK165" s="11">
        <v>0</v>
      </c>
      <c r="KL165" s="11">
        <v>0</v>
      </c>
      <c r="KM165" s="11">
        <v>0</v>
      </c>
      <c r="KN165" s="11">
        <v>0</v>
      </c>
      <c r="KO165" s="11">
        <v>0</v>
      </c>
      <c r="KP165" s="11">
        <v>0</v>
      </c>
      <c r="KQ165" s="11">
        <v>0</v>
      </c>
      <c r="KR165" s="11">
        <v>0</v>
      </c>
      <c r="KS165" s="11">
        <v>0</v>
      </c>
      <c r="KT165" s="11">
        <v>0</v>
      </c>
      <c r="KU165" s="11">
        <v>0</v>
      </c>
      <c r="KV165" s="11">
        <v>0</v>
      </c>
      <c r="KW165" s="11">
        <v>0</v>
      </c>
      <c r="KX165" s="11">
        <v>0</v>
      </c>
      <c r="KY165" s="11">
        <v>0</v>
      </c>
      <c r="KZ165" s="11">
        <v>0</v>
      </c>
      <c r="LA165" s="11">
        <v>0</v>
      </c>
      <c r="LB165" s="11">
        <v>0</v>
      </c>
      <c r="LC165" s="11">
        <v>0</v>
      </c>
      <c r="LD165" s="11">
        <v>0</v>
      </c>
      <c r="LE165" s="11">
        <v>0</v>
      </c>
      <c r="LF165" s="11">
        <v>0</v>
      </c>
      <c r="LG165" s="11">
        <v>0</v>
      </c>
      <c r="LH165" s="11">
        <v>0</v>
      </c>
      <c r="LI165" s="11">
        <v>0</v>
      </c>
      <c r="LJ165" s="11">
        <v>0</v>
      </c>
      <c r="LK165" s="11">
        <v>0</v>
      </c>
      <c r="LL165" s="11">
        <v>0</v>
      </c>
      <c r="LM165" s="11">
        <v>0</v>
      </c>
      <c r="LN165" s="11">
        <v>0</v>
      </c>
      <c r="LO165" s="11">
        <v>0</v>
      </c>
      <c r="LP165" s="11">
        <v>0</v>
      </c>
      <c r="LQ165" s="11">
        <v>0</v>
      </c>
      <c r="LR165" s="11">
        <v>0</v>
      </c>
      <c r="LS165" s="11">
        <v>0</v>
      </c>
      <c r="LT165" s="11">
        <v>0</v>
      </c>
      <c r="LU165" s="11">
        <v>0</v>
      </c>
      <c r="LV165" s="11">
        <v>0</v>
      </c>
      <c r="LW165" s="11">
        <v>0</v>
      </c>
      <c r="LX165" s="11">
        <v>0</v>
      </c>
      <c r="LY165" s="11">
        <v>0</v>
      </c>
      <c r="LZ165" s="11">
        <v>0</v>
      </c>
      <c r="MA165" s="11">
        <v>0</v>
      </c>
      <c r="MB165" s="11">
        <v>0</v>
      </c>
      <c r="MC165" s="11">
        <v>0</v>
      </c>
      <c r="MD165" s="11">
        <v>0</v>
      </c>
      <c r="ME165" s="11">
        <v>0</v>
      </c>
      <c r="MF165" s="11">
        <v>0</v>
      </c>
      <c r="MG165" s="11">
        <v>0</v>
      </c>
      <c r="MH165" s="11">
        <v>0</v>
      </c>
      <c r="MI165" s="11">
        <v>0</v>
      </c>
      <c r="MJ165" s="11">
        <v>0</v>
      </c>
      <c r="MK165" s="11">
        <v>0</v>
      </c>
      <c r="ML165" s="11">
        <v>0</v>
      </c>
      <c r="MM165" s="11">
        <v>0</v>
      </c>
      <c r="MN165" s="11">
        <v>0</v>
      </c>
      <c r="MO165" s="11">
        <v>0</v>
      </c>
      <c r="MP165" s="11">
        <v>0</v>
      </c>
      <c r="MQ165" s="11">
        <v>0</v>
      </c>
      <c r="MR165" s="11">
        <v>0</v>
      </c>
      <c r="MS165" s="11">
        <v>0</v>
      </c>
      <c r="MT165" s="11">
        <v>0</v>
      </c>
      <c r="MU165" s="11">
        <v>0</v>
      </c>
      <c r="MV165" s="11">
        <v>0</v>
      </c>
      <c r="MW165" s="11">
        <v>0</v>
      </c>
      <c r="MX165" s="11">
        <v>0</v>
      </c>
      <c r="MY165" s="11">
        <v>0</v>
      </c>
      <c r="MZ165" s="11">
        <v>0</v>
      </c>
      <c r="NA165" s="11">
        <v>0</v>
      </c>
      <c r="NB165" s="11">
        <v>0</v>
      </c>
      <c r="NC165" s="11">
        <v>0</v>
      </c>
      <c r="ND165" s="11">
        <v>0</v>
      </c>
      <c r="NE165" s="11">
        <v>0</v>
      </c>
      <c r="NF165" s="11">
        <v>0</v>
      </c>
      <c r="NG165" s="11">
        <v>0</v>
      </c>
      <c r="NH165" s="11">
        <v>0</v>
      </c>
      <c r="NI165" s="11">
        <v>0</v>
      </c>
      <c r="NJ165" s="11">
        <v>0</v>
      </c>
      <c r="NK165" s="11">
        <v>0</v>
      </c>
      <c r="NL165" s="11">
        <v>0</v>
      </c>
      <c r="NM165" s="11">
        <v>0</v>
      </c>
      <c r="NN165" s="11">
        <v>0</v>
      </c>
      <c r="NO165" s="11">
        <v>0</v>
      </c>
      <c r="NP165" s="11">
        <v>0</v>
      </c>
      <c r="NQ165" s="11">
        <v>0</v>
      </c>
      <c r="NR165" s="11">
        <v>0</v>
      </c>
      <c r="NS165" s="11">
        <v>0</v>
      </c>
      <c r="NT165" s="11">
        <v>0</v>
      </c>
      <c r="NU165" s="11">
        <v>0</v>
      </c>
      <c r="NV165" s="11">
        <v>0</v>
      </c>
      <c r="NW165" s="11">
        <v>0</v>
      </c>
      <c r="NX165" s="11">
        <v>0</v>
      </c>
      <c r="NY165" s="11">
        <v>0</v>
      </c>
      <c r="NZ165" s="11">
        <v>0</v>
      </c>
      <c r="OA165" s="11">
        <v>0</v>
      </c>
      <c r="OB165" s="11">
        <v>0</v>
      </c>
      <c r="OC165" s="11">
        <v>0</v>
      </c>
      <c r="OD165" s="11">
        <v>0</v>
      </c>
      <c r="OE165" s="11">
        <v>-4.9566493971057772</v>
      </c>
      <c r="OF165" s="11">
        <v>0</v>
      </c>
      <c r="OG165" s="11">
        <v>0</v>
      </c>
      <c r="OH165" s="11">
        <v>328.50403859411119</v>
      </c>
      <c r="OI165" s="11">
        <v>0</v>
      </c>
      <c r="OJ165" s="11">
        <v>0</v>
      </c>
      <c r="OK165" s="11">
        <v>0</v>
      </c>
      <c r="OL165" s="11">
        <v>0</v>
      </c>
      <c r="OM165" s="11">
        <v>0</v>
      </c>
      <c r="ON165" s="11">
        <v>0</v>
      </c>
      <c r="OO165" s="11">
        <v>0.22906985249644971</v>
      </c>
      <c r="OP165" s="11">
        <v>0</v>
      </c>
      <c r="OQ165" s="11">
        <v>0</v>
      </c>
      <c r="OR165" s="11">
        <v>204.13193678366744</v>
      </c>
      <c r="OS165" s="11">
        <v>0</v>
      </c>
      <c r="OT165" s="11">
        <v>0</v>
      </c>
      <c r="OU165" s="11">
        <v>0</v>
      </c>
      <c r="OV165" s="11">
        <v>0</v>
      </c>
      <c r="OW165" s="11">
        <v>0</v>
      </c>
      <c r="OX165" s="11">
        <v>0</v>
      </c>
      <c r="OY165" s="11">
        <v>0.1423436766530137</v>
      </c>
      <c r="OZ165" s="11">
        <v>0</v>
      </c>
      <c r="PA165" s="11">
        <v>0</v>
      </c>
      <c r="PB165" s="11">
        <v>153.54653479655198</v>
      </c>
      <c r="PC165" s="11">
        <v>0.1733697580875562</v>
      </c>
      <c r="PD165" s="11">
        <v>26.90846866447275</v>
      </c>
      <c r="PE165" s="11">
        <v>0</v>
      </c>
      <c r="PF165" s="11">
        <v>0</v>
      </c>
      <c r="PG165" s="11">
        <v>0</v>
      </c>
      <c r="PH165" s="11">
        <v>90.426212472796465</v>
      </c>
      <c r="PI165" s="11">
        <v>0</v>
      </c>
      <c r="PJ165" s="11">
        <v>0</v>
      </c>
      <c r="PK165" s="11">
        <v>0</v>
      </c>
      <c r="PL165" s="11">
        <v>28.256523639218706</v>
      </c>
      <c r="PM165" s="11">
        <v>3.1904508129848512E-2</v>
      </c>
      <c r="PN165" s="11">
        <v>4.9518524264992019</v>
      </c>
      <c r="PO165" s="11">
        <v>0</v>
      </c>
      <c r="PP165" s="11">
        <v>0</v>
      </c>
      <c r="PQ165" s="11">
        <v>0</v>
      </c>
      <c r="PR165" s="11">
        <v>16.6407559358348</v>
      </c>
      <c r="PS165" s="11">
        <v>0</v>
      </c>
      <c r="PT165" s="11">
        <v>0</v>
      </c>
      <c r="PU165" s="11">
        <v>0</v>
      </c>
      <c r="PV165" s="11">
        <v>139.04695194602999</v>
      </c>
      <c r="PW165" s="11">
        <v>0</v>
      </c>
      <c r="PX165" s="11">
        <v>0</v>
      </c>
      <c r="PY165" s="11">
        <v>0</v>
      </c>
      <c r="PZ165" s="11">
        <v>0</v>
      </c>
      <c r="QA165" s="11">
        <v>0</v>
      </c>
      <c r="QB165" s="11">
        <v>0</v>
      </c>
      <c r="QC165" s="11">
        <v>0</v>
      </c>
      <c r="QD165" s="11">
        <v>0</v>
      </c>
      <c r="QE165" s="11">
        <v>0</v>
      </c>
      <c r="QF165" s="11">
        <v>20.3349882249838</v>
      </c>
      <c r="QG165" s="11">
        <v>0</v>
      </c>
      <c r="QH165" s="11">
        <v>0</v>
      </c>
      <c r="QI165" s="11">
        <v>0</v>
      </c>
      <c r="QJ165" s="11">
        <v>0</v>
      </c>
      <c r="QK165" s="11">
        <v>0</v>
      </c>
      <c r="QL165" s="11">
        <v>0</v>
      </c>
      <c r="QM165" s="11">
        <v>0</v>
      </c>
      <c r="QN165" s="11">
        <v>0</v>
      </c>
      <c r="QO165" s="11">
        <v>0</v>
      </c>
      <c r="QP165" s="11">
        <v>106.55614424611306</v>
      </c>
      <c r="QQ165" s="11">
        <v>0</v>
      </c>
      <c r="QR165" s="11">
        <v>0</v>
      </c>
      <c r="QS165" s="11">
        <v>0</v>
      </c>
      <c r="QT165" s="11">
        <v>0</v>
      </c>
      <c r="QU165" s="11">
        <v>0</v>
      </c>
      <c r="QV165" s="11">
        <v>0</v>
      </c>
      <c r="QW165" s="11">
        <v>0</v>
      </c>
      <c r="QX165" s="11">
        <v>0</v>
      </c>
      <c r="QY165" s="11">
        <v>0</v>
      </c>
      <c r="QZ165" s="11">
        <v>3.0443538093286473</v>
      </c>
      <c r="RA165" s="11">
        <v>0</v>
      </c>
      <c r="RB165" s="11">
        <v>0</v>
      </c>
      <c r="RC165" s="11">
        <v>0</v>
      </c>
      <c r="RD165" s="11">
        <v>0</v>
      </c>
      <c r="RE165" s="11">
        <v>0</v>
      </c>
      <c r="RF165" s="11">
        <v>0</v>
      </c>
      <c r="RG165" s="11">
        <v>0</v>
      </c>
      <c r="RH165" s="11">
        <v>0</v>
      </c>
      <c r="RI165" s="11">
        <v>0</v>
      </c>
      <c r="RJ165" s="11">
        <v>56.768444948921676</v>
      </c>
      <c r="RK165" s="11">
        <v>0</v>
      </c>
      <c r="RL165" s="11">
        <v>0</v>
      </c>
      <c r="RM165" s="11">
        <v>0</v>
      </c>
      <c r="RN165" s="11">
        <v>0</v>
      </c>
      <c r="RO165" s="11">
        <v>0</v>
      </c>
      <c r="RP165" s="11">
        <v>0</v>
      </c>
      <c r="RQ165" s="11">
        <v>0</v>
      </c>
      <c r="RR165" s="11">
        <v>0</v>
      </c>
      <c r="RS165" s="11">
        <v>0</v>
      </c>
      <c r="RT165" s="11">
        <v>65.434500746037628</v>
      </c>
      <c r="RU165" s="11">
        <v>0</v>
      </c>
      <c r="RV165" s="11">
        <v>0</v>
      </c>
      <c r="RW165" s="11">
        <v>0</v>
      </c>
      <c r="RX165" s="11">
        <v>0</v>
      </c>
      <c r="RY165" s="11">
        <v>0</v>
      </c>
      <c r="RZ165" s="11">
        <v>33.211666089167792</v>
      </c>
      <c r="SA165" s="11">
        <v>0</v>
      </c>
      <c r="SB165" s="11">
        <v>0</v>
      </c>
      <c r="SC165" s="11">
        <v>0</v>
      </c>
      <c r="SD165" s="11">
        <v>74.070902950882939</v>
      </c>
      <c r="SE165" s="11">
        <v>0</v>
      </c>
      <c r="SF165" s="11">
        <v>0</v>
      </c>
      <c r="SG165" s="11">
        <v>0</v>
      </c>
      <c r="SH165" s="11">
        <v>0</v>
      </c>
      <c r="SI165" s="11">
        <v>0</v>
      </c>
      <c r="SJ165" s="11">
        <v>37.595122873721067</v>
      </c>
      <c r="SK165" s="11">
        <v>0</v>
      </c>
      <c r="SL165" s="11">
        <v>0</v>
      </c>
      <c r="SM165" s="11">
        <v>0</v>
      </c>
      <c r="SN165" s="11">
        <v>0</v>
      </c>
      <c r="SO165" s="11">
        <v>0</v>
      </c>
      <c r="SP165" s="11">
        <v>0</v>
      </c>
      <c r="SQ165" s="11">
        <v>0</v>
      </c>
      <c r="SR165" s="11">
        <v>0</v>
      </c>
      <c r="SS165" s="11">
        <v>0</v>
      </c>
      <c r="ST165" s="11">
        <v>0</v>
      </c>
      <c r="SU165" s="11">
        <v>0</v>
      </c>
      <c r="SV165" s="11">
        <v>0</v>
      </c>
      <c r="SW165" s="11">
        <v>0</v>
      </c>
      <c r="SX165" s="11">
        <v>36.224910678516132</v>
      </c>
      <c r="SY165" s="11">
        <v>0</v>
      </c>
      <c r="SZ165" s="11">
        <v>0</v>
      </c>
      <c r="TA165" s="11">
        <v>0</v>
      </c>
      <c r="TB165" s="11">
        <v>0</v>
      </c>
      <c r="TC165" s="11">
        <v>0</v>
      </c>
      <c r="TD165" s="11">
        <v>0</v>
      </c>
      <c r="TE165" s="11">
        <v>0</v>
      </c>
      <c r="TF165" s="11">
        <v>0</v>
      </c>
      <c r="TG165" s="11">
        <v>0</v>
      </c>
      <c r="TH165" s="11">
        <v>1.0505130567478547</v>
      </c>
      <c r="TI165" s="11">
        <v>0</v>
      </c>
      <c r="TJ165" s="11">
        <v>0</v>
      </c>
      <c r="TK165" s="11">
        <v>0</v>
      </c>
      <c r="TL165" s="11">
        <v>0</v>
      </c>
      <c r="TM165" s="11">
        <v>0</v>
      </c>
      <c r="TN165" s="11">
        <v>0</v>
      </c>
      <c r="TO165" s="11">
        <v>0</v>
      </c>
      <c r="TP165" s="11">
        <v>0</v>
      </c>
      <c r="TQ165" s="11">
        <v>0</v>
      </c>
      <c r="TR165" s="11">
        <v>0</v>
      </c>
      <c r="TS165" s="11">
        <v>0</v>
      </c>
      <c r="TT165" s="11">
        <v>0</v>
      </c>
      <c r="TU165" s="11">
        <v>0</v>
      </c>
      <c r="TV165" s="11">
        <v>0</v>
      </c>
      <c r="TW165" s="11">
        <v>0</v>
      </c>
      <c r="TX165" s="11">
        <v>0</v>
      </c>
      <c r="TY165" s="11">
        <v>0</v>
      </c>
      <c r="TZ165" s="11">
        <v>0</v>
      </c>
      <c r="UA165" s="11">
        <v>0</v>
      </c>
      <c r="UB165" s="11">
        <v>0</v>
      </c>
      <c r="UC165" s="11">
        <v>0</v>
      </c>
      <c r="UD165" s="11">
        <v>0</v>
      </c>
      <c r="UE165" s="11">
        <v>0</v>
      </c>
      <c r="UF165" s="11">
        <v>0</v>
      </c>
      <c r="UG165" s="11">
        <v>0</v>
      </c>
      <c r="UH165" s="11">
        <v>0</v>
      </c>
      <c r="UI165" s="11">
        <v>0</v>
      </c>
      <c r="UJ165" s="11">
        <v>0</v>
      </c>
      <c r="UK165" s="11">
        <v>0</v>
      </c>
      <c r="UL165" s="11">
        <v>0</v>
      </c>
      <c r="UM165" s="11">
        <v>0</v>
      </c>
      <c r="UN165" s="11">
        <v>0</v>
      </c>
      <c r="UO165" s="11">
        <v>0</v>
      </c>
      <c r="UP165" s="11">
        <v>0</v>
      </c>
      <c r="UQ165" s="11">
        <v>0</v>
      </c>
      <c r="UR165" s="11">
        <v>0</v>
      </c>
      <c r="US165" s="11">
        <v>0</v>
      </c>
      <c r="UT165" s="11">
        <v>0</v>
      </c>
      <c r="UU165" s="11">
        <v>0</v>
      </c>
      <c r="UV165" s="11">
        <v>0</v>
      </c>
      <c r="UW165" s="11">
        <v>0</v>
      </c>
      <c r="UX165" s="11">
        <v>0</v>
      </c>
      <c r="UY165" s="11">
        <v>0</v>
      </c>
      <c r="UZ165" s="11">
        <v>0</v>
      </c>
      <c r="VA165" s="11">
        <v>0</v>
      </c>
      <c r="VB165" s="11">
        <v>0</v>
      </c>
      <c r="VC165" s="11">
        <v>0</v>
      </c>
      <c r="VD165" s="11">
        <v>0</v>
      </c>
      <c r="VE165" s="11">
        <v>0</v>
      </c>
      <c r="VF165" s="11">
        <v>0</v>
      </c>
      <c r="VG165" s="11">
        <v>0</v>
      </c>
      <c r="VH165" s="11">
        <v>0</v>
      </c>
      <c r="VI165" s="11">
        <v>0</v>
      </c>
      <c r="VJ165" s="11">
        <v>0</v>
      </c>
      <c r="VK165" s="11">
        <v>0</v>
      </c>
      <c r="VL165" s="11">
        <v>0</v>
      </c>
      <c r="VM165" s="11">
        <v>0</v>
      </c>
      <c r="VN165" s="11">
        <v>0</v>
      </c>
      <c r="VO165" s="11">
        <v>0</v>
      </c>
      <c r="VP165" s="11">
        <v>0</v>
      </c>
      <c r="VQ165" s="11">
        <v>0</v>
      </c>
      <c r="VR165" s="11">
        <v>0</v>
      </c>
      <c r="VS165" s="11">
        <v>0</v>
      </c>
      <c r="VT165" s="11">
        <v>0</v>
      </c>
      <c r="VU165" s="11">
        <v>0</v>
      </c>
      <c r="VV165" s="11">
        <v>0</v>
      </c>
      <c r="VW165" s="11">
        <v>0</v>
      </c>
      <c r="VX165" s="11">
        <v>0</v>
      </c>
      <c r="VY165" s="11">
        <v>0</v>
      </c>
      <c r="VZ165" s="11">
        <v>0</v>
      </c>
      <c r="WA165" s="11">
        <v>0</v>
      </c>
      <c r="WB165" s="11">
        <v>0</v>
      </c>
      <c r="WC165" s="11">
        <v>0</v>
      </c>
      <c r="WD165" s="11">
        <v>0</v>
      </c>
      <c r="WE165" s="11">
        <v>0</v>
      </c>
      <c r="WF165" s="11">
        <v>0</v>
      </c>
      <c r="WG165" s="11">
        <v>0</v>
      </c>
      <c r="WH165" s="11">
        <v>0</v>
      </c>
      <c r="WI165" s="11">
        <v>0</v>
      </c>
      <c r="WJ165" s="11">
        <v>0</v>
      </c>
      <c r="WK165" s="11">
        <v>0</v>
      </c>
      <c r="WL165" s="11">
        <v>0</v>
      </c>
      <c r="WM165" s="11">
        <v>0</v>
      </c>
      <c r="WN165" s="11">
        <v>0</v>
      </c>
      <c r="WO165" s="11">
        <v>0</v>
      </c>
      <c r="WP165" s="11">
        <v>0</v>
      </c>
      <c r="WQ165" s="11">
        <v>0</v>
      </c>
      <c r="WR165" s="11">
        <v>0</v>
      </c>
      <c r="WS165" s="11">
        <v>0</v>
      </c>
      <c r="WT165" s="11">
        <v>8.5598207048779891</v>
      </c>
      <c r="WU165" s="11">
        <v>0</v>
      </c>
      <c r="WV165" s="11">
        <v>0</v>
      </c>
      <c r="WW165" s="11">
        <v>0</v>
      </c>
      <c r="WX165" s="11">
        <v>0</v>
      </c>
      <c r="WY165" s="11">
        <v>0</v>
      </c>
      <c r="WZ165" s="11">
        <v>0</v>
      </c>
      <c r="XA165" s="11">
        <v>0</v>
      </c>
      <c r="XB165" s="11">
        <v>0</v>
      </c>
      <c r="XC165" s="11">
        <v>0</v>
      </c>
      <c r="XD165" s="11">
        <v>15.776473800440797</v>
      </c>
      <c r="XE165" s="11">
        <v>0</v>
      </c>
      <c r="XF165" s="11">
        <v>0</v>
      </c>
      <c r="XG165" s="11">
        <v>0</v>
      </c>
      <c r="XH165" s="11">
        <v>0</v>
      </c>
      <c r="XI165" s="11">
        <v>0</v>
      </c>
      <c r="XJ165" s="11">
        <v>0</v>
      </c>
      <c r="XK165" s="11">
        <v>0</v>
      </c>
      <c r="XL165" s="11">
        <v>0</v>
      </c>
      <c r="XM165" s="11">
        <v>0</v>
      </c>
      <c r="XN165" s="11">
        <v>0</v>
      </c>
      <c r="XO165" s="11">
        <v>5</v>
      </c>
      <c r="XP165" s="11">
        <v>5</v>
      </c>
    </row>
    <row r="166" spans="1:640">
      <c r="A166" s="6">
        <v>659</v>
      </c>
      <c r="B166" s="3" t="s">
        <v>283</v>
      </c>
      <c r="C166" s="8">
        <f t="shared" si="25"/>
        <v>57.21023229969029</v>
      </c>
      <c r="D166" s="8">
        <f t="shared" si="26"/>
        <v>29.273544318369872</v>
      </c>
      <c r="E166" s="60">
        <f t="shared" si="27"/>
        <v>86.483776618060162</v>
      </c>
      <c r="F166" s="9">
        <f t="shared" si="28"/>
        <v>8.0734016600060681</v>
      </c>
      <c r="G166" s="9">
        <f t="shared" si="29"/>
        <v>2.4961114920565186</v>
      </c>
      <c r="H166" s="9">
        <f t="shared" si="30"/>
        <v>10.569513152062587</v>
      </c>
      <c r="I166" s="10">
        <f t="shared" si="31"/>
        <v>65.28363395969636</v>
      </c>
      <c r="J166" s="10">
        <f t="shared" si="32"/>
        <v>31.769655810426389</v>
      </c>
      <c r="K166" s="10">
        <f t="shared" si="33"/>
        <v>97.053289770122745</v>
      </c>
      <c r="L166" s="57">
        <v>56.553212626278672</v>
      </c>
      <c r="M166" s="57">
        <v>0.65701967341161538</v>
      </c>
      <c r="N166" s="57">
        <v>0</v>
      </c>
      <c r="O166" s="57">
        <v>0</v>
      </c>
      <c r="P166" s="57">
        <v>0</v>
      </c>
      <c r="Q166" s="57">
        <v>0</v>
      </c>
      <c r="R166" s="57">
        <v>34.285843976812686</v>
      </c>
      <c r="S166" s="57">
        <v>-5.0122996584428119</v>
      </c>
      <c r="T166" s="57">
        <v>0</v>
      </c>
      <c r="U166" s="58">
        <v>7.7257560091854698</v>
      </c>
      <c r="V166" s="58">
        <v>0.34764565082059834</v>
      </c>
      <c r="W166" s="58">
        <v>0</v>
      </c>
      <c r="X166" s="58">
        <v>0</v>
      </c>
      <c r="Y166" s="58">
        <v>0</v>
      </c>
      <c r="Z166" s="58">
        <v>0</v>
      </c>
      <c r="AA166" s="58">
        <v>2.4851560231873115</v>
      </c>
      <c r="AB166" s="58">
        <v>1.0955468869206876E-2</v>
      </c>
      <c r="AC166" s="58">
        <v>0</v>
      </c>
      <c r="AD166" s="59">
        <f t="shared" si="35"/>
        <v>64.278968635464139</v>
      </c>
      <c r="AE166" s="59">
        <f t="shared" si="35"/>
        <v>1.0046653242322137</v>
      </c>
      <c r="AF166" s="59">
        <f t="shared" si="35"/>
        <v>0</v>
      </c>
      <c r="AG166" s="59">
        <f t="shared" si="35"/>
        <v>0</v>
      </c>
      <c r="AH166" s="59">
        <f t="shared" si="35"/>
        <v>0</v>
      </c>
      <c r="AI166" s="59">
        <f t="shared" si="35"/>
        <v>0</v>
      </c>
      <c r="AJ166" s="59">
        <f t="shared" si="34"/>
        <v>36.771000000000001</v>
      </c>
      <c r="AK166" s="59">
        <f t="shared" si="34"/>
        <v>-5.0013441895736053</v>
      </c>
      <c r="AL166" s="59">
        <f t="shared" si="34"/>
        <v>0</v>
      </c>
      <c r="AM166" s="11">
        <v>0</v>
      </c>
      <c r="AN166" s="11">
        <v>0</v>
      </c>
      <c r="AO166" s="11">
        <v>0</v>
      </c>
      <c r="AP166" s="11">
        <v>0</v>
      </c>
      <c r="AQ166" s="11">
        <v>0</v>
      </c>
      <c r="AR166" s="11">
        <v>0</v>
      </c>
      <c r="AS166" s="11">
        <v>34.285843976812686</v>
      </c>
      <c r="AT166" s="11">
        <v>0</v>
      </c>
      <c r="AU166" s="11">
        <v>0</v>
      </c>
      <c r="AV166" s="11">
        <v>0</v>
      </c>
      <c r="AW166" s="11">
        <v>0</v>
      </c>
      <c r="AX166" s="11">
        <v>0</v>
      </c>
      <c r="AY166" s="11">
        <v>0</v>
      </c>
      <c r="AZ166" s="11">
        <v>0</v>
      </c>
      <c r="BA166" s="11">
        <v>0</v>
      </c>
      <c r="BB166" s="11">
        <v>0</v>
      </c>
      <c r="BC166" s="11">
        <v>2.4851560231873115</v>
      </c>
      <c r="BD166" s="11">
        <v>0</v>
      </c>
      <c r="BE166" s="11">
        <v>0</v>
      </c>
      <c r="BF166" s="11">
        <v>0</v>
      </c>
      <c r="BG166" s="11">
        <v>0</v>
      </c>
      <c r="BH166" s="11">
        <v>0.65307945163689818</v>
      </c>
      <c r="BI166" s="11">
        <v>0</v>
      </c>
      <c r="BJ166" s="11">
        <v>0</v>
      </c>
      <c r="BK166" s="11">
        <v>0</v>
      </c>
      <c r="BL166" s="11">
        <v>0</v>
      </c>
      <c r="BM166" s="11">
        <v>0</v>
      </c>
      <c r="BN166" s="11">
        <v>0</v>
      </c>
      <c r="BO166" s="11">
        <v>0</v>
      </c>
      <c r="BP166" s="11">
        <v>0</v>
      </c>
      <c r="BQ166" s="11">
        <v>0</v>
      </c>
      <c r="BR166" s="11">
        <v>0.34692054836310177</v>
      </c>
      <c r="BS166" s="11">
        <v>0</v>
      </c>
      <c r="BT166" s="11">
        <v>0</v>
      </c>
      <c r="BU166" s="11">
        <v>0</v>
      </c>
      <c r="BV166" s="11">
        <v>0</v>
      </c>
      <c r="BW166" s="11">
        <v>0</v>
      </c>
      <c r="BX166" s="11">
        <v>0</v>
      </c>
      <c r="BY166" s="11">
        <v>0</v>
      </c>
      <c r="BZ166" s="11">
        <v>0</v>
      </c>
      <c r="CA166" s="11">
        <v>0</v>
      </c>
      <c r="CB166" s="11">
        <v>0</v>
      </c>
      <c r="CC166" s="11">
        <v>0</v>
      </c>
      <c r="CD166" s="11">
        <v>0</v>
      </c>
      <c r="CE166" s="11">
        <v>0</v>
      </c>
      <c r="CF166" s="11">
        <v>0</v>
      </c>
      <c r="CG166" s="11">
        <v>0</v>
      </c>
      <c r="CH166" s="11">
        <v>0</v>
      </c>
      <c r="CI166" s="11">
        <v>0</v>
      </c>
      <c r="CJ166" s="11">
        <v>0</v>
      </c>
      <c r="CK166" s="11">
        <v>0</v>
      </c>
      <c r="CL166" s="11">
        <v>0</v>
      </c>
      <c r="CM166" s="11">
        <v>0</v>
      </c>
      <c r="CN166" s="11">
        <v>0</v>
      </c>
      <c r="CO166" s="11">
        <v>0</v>
      </c>
      <c r="CP166" s="11">
        <v>0</v>
      </c>
      <c r="CQ166" s="11">
        <v>0</v>
      </c>
      <c r="CR166" s="11">
        <v>0</v>
      </c>
      <c r="CS166" s="11">
        <v>0</v>
      </c>
      <c r="CT166" s="11">
        <v>0</v>
      </c>
      <c r="CU166" s="11">
        <v>0</v>
      </c>
      <c r="CV166" s="11">
        <v>0</v>
      </c>
      <c r="CW166" s="11">
        <v>0</v>
      </c>
      <c r="CX166" s="11">
        <v>0</v>
      </c>
      <c r="CY166" s="11">
        <v>0</v>
      </c>
      <c r="CZ166" s="11">
        <v>0</v>
      </c>
      <c r="DA166" s="11">
        <v>0</v>
      </c>
      <c r="DB166" s="11">
        <v>0</v>
      </c>
      <c r="DC166" s="11">
        <v>0</v>
      </c>
      <c r="DD166" s="11">
        <v>0</v>
      </c>
      <c r="DE166" s="11">
        <v>0</v>
      </c>
      <c r="DF166" s="11">
        <v>0</v>
      </c>
      <c r="DG166" s="11">
        <v>0</v>
      </c>
      <c r="DH166" s="11">
        <v>0</v>
      </c>
      <c r="DI166" s="11">
        <v>0</v>
      </c>
      <c r="DJ166" s="11">
        <v>0</v>
      </c>
      <c r="DK166" s="11">
        <v>0</v>
      </c>
      <c r="DL166" s="11">
        <v>0</v>
      </c>
      <c r="DM166" s="11">
        <v>0</v>
      </c>
      <c r="DN166" s="11">
        <v>0</v>
      </c>
      <c r="DO166" s="11">
        <v>0</v>
      </c>
      <c r="DP166" s="11">
        <v>0</v>
      </c>
      <c r="DQ166" s="11">
        <v>0</v>
      </c>
      <c r="DR166" s="11">
        <v>0</v>
      </c>
      <c r="DS166" s="11">
        <v>0</v>
      </c>
      <c r="DT166" s="11">
        <v>0</v>
      </c>
      <c r="DU166" s="11">
        <v>0</v>
      </c>
      <c r="DV166" s="11">
        <v>0</v>
      </c>
      <c r="DW166" s="11">
        <v>0</v>
      </c>
      <c r="DX166" s="11">
        <v>0</v>
      </c>
      <c r="DY166" s="11">
        <v>0</v>
      </c>
      <c r="DZ166" s="11">
        <v>0</v>
      </c>
      <c r="EA166" s="11">
        <v>0</v>
      </c>
      <c r="EB166" s="11">
        <v>0</v>
      </c>
      <c r="EC166" s="11">
        <v>0</v>
      </c>
      <c r="ED166" s="11">
        <v>0</v>
      </c>
      <c r="EE166" s="11">
        <v>0</v>
      </c>
      <c r="EF166" s="11">
        <v>0</v>
      </c>
      <c r="EG166" s="11">
        <v>0</v>
      </c>
      <c r="EH166" s="11">
        <v>0</v>
      </c>
      <c r="EI166" s="11">
        <v>0</v>
      </c>
      <c r="EJ166" s="11">
        <v>0</v>
      </c>
      <c r="EK166" s="11">
        <v>0</v>
      </c>
      <c r="EL166" s="11">
        <v>0</v>
      </c>
      <c r="EM166" s="11">
        <v>0</v>
      </c>
      <c r="EN166" s="11">
        <v>0</v>
      </c>
      <c r="EO166" s="11">
        <v>0</v>
      </c>
      <c r="EP166" s="11">
        <v>0</v>
      </c>
      <c r="EQ166" s="11">
        <v>0</v>
      </c>
      <c r="ER166" s="11">
        <v>0</v>
      </c>
      <c r="ES166" s="11">
        <v>0</v>
      </c>
      <c r="ET166" s="11">
        <v>0</v>
      </c>
      <c r="EU166" s="11">
        <v>0</v>
      </c>
      <c r="EV166" s="11">
        <v>0</v>
      </c>
      <c r="EW166" s="11">
        <v>0</v>
      </c>
      <c r="EX166" s="11">
        <v>0</v>
      </c>
      <c r="EY166" s="11">
        <v>0</v>
      </c>
      <c r="EZ166" s="11">
        <v>0</v>
      </c>
      <c r="FA166" s="11">
        <v>0</v>
      </c>
      <c r="FB166" s="11">
        <v>0</v>
      </c>
      <c r="FC166" s="11">
        <v>0</v>
      </c>
      <c r="FD166" s="11">
        <v>0</v>
      </c>
      <c r="FE166" s="11">
        <v>0</v>
      </c>
      <c r="FF166" s="11">
        <v>0</v>
      </c>
      <c r="FG166" s="11">
        <v>0</v>
      </c>
      <c r="FH166" s="11">
        <v>0</v>
      </c>
      <c r="FI166" s="11">
        <v>0</v>
      </c>
      <c r="FJ166" s="11">
        <v>0</v>
      </c>
      <c r="FK166" s="11">
        <v>0</v>
      </c>
      <c r="FL166" s="11">
        <v>0</v>
      </c>
      <c r="FM166" s="11">
        <v>0</v>
      </c>
      <c r="FN166" s="11">
        <v>0</v>
      </c>
      <c r="FO166" s="11">
        <v>0</v>
      </c>
      <c r="FP166" s="11">
        <v>0</v>
      </c>
      <c r="FQ166" s="11">
        <v>0</v>
      </c>
      <c r="FR166" s="11">
        <v>0</v>
      </c>
      <c r="FS166" s="11">
        <v>0</v>
      </c>
      <c r="FT166" s="11">
        <v>0</v>
      </c>
      <c r="FU166" s="11">
        <v>0</v>
      </c>
      <c r="FV166" s="11">
        <v>0</v>
      </c>
      <c r="FW166" s="11">
        <v>0</v>
      </c>
      <c r="FX166" s="11">
        <v>0</v>
      </c>
      <c r="FY166" s="11">
        <v>0</v>
      </c>
      <c r="FZ166" s="11">
        <v>0</v>
      </c>
      <c r="GA166" s="11">
        <v>0</v>
      </c>
      <c r="GB166" s="11">
        <v>0</v>
      </c>
      <c r="GC166" s="11">
        <v>0</v>
      </c>
      <c r="GD166" s="11">
        <v>0</v>
      </c>
      <c r="GE166" s="11">
        <v>0</v>
      </c>
      <c r="GF166" s="11">
        <v>0</v>
      </c>
      <c r="GG166" s="11">
        <v>0</v>
      </c>
      <c r="GH166" s="11">
        <v>0</v>
      </c>
      <c r="GI166" s="11">
        <v>0</v>
      </c>
      <c r="GJ166" s="11">
        <v>0</v>
      </c>
      <c r="GK166" s="11">
        <v>0</v>
      </c>
      <c r="GL166" s="11">
        <v>0</v>
      </c>
      <c r="GM166" s="11">
        <v>0</v>
      </c>
      <c r="GN166" s="11">
        <v>0</v>
      </c>
      <c r="GO166" s="11">
        <v>0</v>
      </c>
      <c r="GP166" s="11">
        <v>0</v>
      </c>
      <c r="GQ166" s="11">
        <v>4.96</v>
      </c>
      <c r="GR166" s="11">
        <v>0</v>
      </c>
      <c r="GS166" s="11">
        <v>0</v>
      </c>
      <c r="GT166" s="11">
        <v>0</v>
      </c>
      <c r="GU166" s="11">
        <v>0</v>
      </c>
      <c r="GV166" s="11">
        <v>0</v>
      </c>
      <c r="GW166" s="11">
        <v>0</v>
      </c>
      <c r="GX166" s="11">
        <v>0</v>
      </c>
      <c r="GY166" s="11">
        <v>0</v>
      </c>
      <c r="GZ166" s="11">
        <v>0</v>
      </c>
      <c r="HA166" s="11">
        <v>0</v>
      </c>
      <c r="HB166" s="11">
        <v>0</v>
      </c>
      <c r="HC166" s="11">
        <v>0</v>
      </c>
      <c r="HD166" s="11">
        <v>0</v>
      </c>
      <c r="HE166" s="11">
        <v>0</v>
      </c>
      <c r="HF166" s="11">
        <v>0</v>
      </c>
      <c r="HG166" s="11">
        <v>0</v>
      </c>
      <c r="HH166" s="11">
        <v>0</v>
      </c>
      <c r="HI166" s="11">
        <v>0</v>
      </c>
      <c r="HJ166" s="11">
        <v>0</v>
      </c>
      <c r="HK166" s="11">
        <v>0</v>
      </c>
      <c r="HL166" s="11">
        <v>0</v>
      </c>
      <c r="HM166" s="11">
        <v>0</v>
      </c>
      <c r="HN166" s="11">
        <v>0</v>
      </c>
      <c r="HO166" s="11">
        <v>0</v>
      </c>
      <c r="HP166" s="11">
        <v>0</v>
      </c>
      <c r="HQ166" s="11">
        <v>0</v>
      </c>
      <c r="HR166" s="11">
        <v>0</v>
      </c>
      <c r="HS166" s="11">
        <v>0</v>
      </c>
      <c r="HT166" s="11">
        <v>0</v>
      </c>
      <c r="HU166" s="11">
        <v>0</v>
      </c>
      <c r="HV166" s="11">
        <v>0</v>
      </c>
      <c r="HW166" s="11">
        <v>0</v>
      </c>
      <c r="HX166" s="11">
        <v>0</v>
      </c>
      <c r="HY166" s="11">
        <v>0</v>
      </c>
      <c r="HZ166" s="11">
        <v>0</v>
      </c>
      <c r="IA166" s="11">
        <v>0</v>
      </c>
      <c r="IB166" s="11">
        <v>0</v>
      </c>
      <c r="IC166" s="11">
        <v>0</v>
      </c>
      <c r="ID166" s="11">
        <v>0</v>
      </c>
      <c r="IE166" s="11">
        <v>0</v>
      </c>
      <c r="IF166" s="11">
        <v>0</v>
      </c>
      <c r="IG166" s="11">
        <v>0</v>
      </c>
      <c r="IH166" s="11">
        <v>0</v>
      </c>
      <c r="II166" s="11">
        <v>0</v>
      </c>
      <c r="IJ166" s="11">
        <v>0</v>
      </c>
      <c r="IK166" s="11">
        <v>0</v>
      </c>
      <c r="IL166" s="11">
        <v>0</v>
      </c>
      <c r="IM166" s="11">
        <v>0</v>
      </c>
      <c r="IN166" s="11">
        <v>0</v>
      </c>
      <c r="IO166" s="11">
        <v>0</v>
      </c>
      <c r="IP166" s="11">
        <v>0</v>
      </c>
      <c r="IQ166" s="11">
        <v>0</v>
      </c>
      <c r="IR166" s="11">
        <v>0</v>
      </c>
      <c r="IS166" s="11">
        <v>0</v>
      </c>
      <c r="IT166" s="11">
        <v>0</v>
      </c>
      <c r="IU166" s="11">
        <v>0</v>
      </c>
      <c r="IV166" s="11">
        <v>0</v>
      </c>
      <c r="IW166" s="11">
        <v>0</v>
      </c>
      <c r="IX166" s="11">
        <v>0</v>
      </c>
      <c r="IY166" s="11">
        <v>0</v>
      </c>
      <c r="IZ166" s="11">
        <v>0</v>
      </c>
      <c r="JA166" s="11">
        <v>0</v>
      </c>
      <c r="JB166" s="11">
        <v>0</v>
      </c>
      <c r="JC166" s="11">
        <v>0</v>
      </c>
      <c r="JD166" s="11">
        <v>0</v>
      </c>
      <c r="JE166" s="11">
        <v>0</v>
      </c>
      <c r="JF166" s="11">
        <v>0</v>
      </c>
      <c r="JG166" s="11">
        <v>0</v>
      </c>
      <c r="JH166" s="11">
        <v>0</v>
      </c>
      <c r="JI166" s="11">
        <v>0</v>
      </c>
      <c r="JJ166" s="11">
        <v>0</v>
      </c>
      <c r="JK166" s="11">
        <v>0</v>
      </c>
      <c r="JL166" s="11">
        <v>0</v>
      </c>
      <c r="JM166" s="11">
        <v>0</v>
      </c>
      <c r="JN166" s="11">
        <v>0</v>
      </c>
      <c r="JO166" s="11">
        <v>0</v>
      </c>
      <c r="JP166" s="11">
        <v>0</v>
      </c>
      <c r="JQ166" s="11">
        <v>0</v>
      </c>
      <c r="JR166" s="11">
        <v>0</v>
      </c>
      <c r="JS166" s="11">
        <v>0</v>
      </c>
      <c r="JT166" s="11">
        <v>0</v>
      </c>
      <c r="JU166" s="11">
        <v>0</v>
      </c>
      <c r="JV166" s="11">
        <v>0</v>
      </c>
      <c r="JW166" s="11">
        <v>0</v>
      </c>
      <c r="JX166" s="11">
        <v>0</v>
      </c>
      <c r="JY166" s="11">
        <v>0</v>
      </c>
      <c r="JZ166" s="11">
        <v>0</v>
      </c>
      <c r="KA166" s="11">
        <v>0</v>
      </c>
      <c r="KB166" s="11">
        <v>0</v>
      </c>
      <c r="KC166" s="11">
        <v>0</v>
      </c>
      <c r="KD166" s="11">
        <v>0</v>
      </c>
      <c r="KE166" s="11">
        <v>0</v>
      </c>
      <c r="KF166" s="11">
        <v>0</v>
      </c>
      <c r="KG166" s="11">
        <v>0</v>
      </c>
      <c r="KH166" s="11">
        <v>0</v>
      </c>
      <c r="KI166" s="11">
        <v>0</v>
      </c>
      <c r="KJ166" s="11">
        <v>0</v>
      </c>
      <c r="KK166" s="11">
        <v>0</v>
      </c>
      <c r="KL166" s="11">
        <v>0</v>
      </c>
      <c r="KM166" s="11">
        <v>0</v>
      </c>
      <c r="KN166" s="11">
        <v>0</v>
      </c>
      <c r="KO166" s="11">
        <v>0</v>
      </c>
      <c r="KP166" s="11">
        <v>0</v>
      </c>
      <c r="KQ166" s="11">
        <v>0</v>
      </c>
      <c r="KR166" s="11">
        <v>0</v>
      </c>
      <c r="KS166" s="11">
        <v>0</v>
      </c>
      <c r="KT166" s="11">
        <v>0</v>
      </c>
      <c r="KU166" s="11">
        <v>0</v>
      </c>
      <c r="KV166" s="11">
        <v>0</v>
      </c>
      <c r="KW166" s="11">
        <v>0</v>
      </c>
      <c r="KX166" s="11">
        <v>0</v>
      </c>
      <c r="KY166" s="11">
        <v>0</v>
      </c>
      <c r="KZ166" s="11">
        <v>0</v>
      </c>
      <c r="LA166" s="11">
        <v>0</v>
      </c>
      <c r="LB166" s="11">
        <v>0</v>
      </c>
      <c r="LC166" s="11">
        <v>0</v>
      </c>
      <c r="LD166" s="11">
        <v>0</v>
      </c>
      <c r="LE166" s="11">
        <v>0</v>
      </c>
      <c r="LF166" s="11">
        <v>0</v>
      </c>
      <c r="LG166" s="11">
        <v>0</v>
      </c>
      <c r="LH166" s="11">
        <v>0</v>
      </c>
      <c r="LI166" s="11">
        <v>0</v>
      </c>
      <c r="LJ166" s="11">
        <v>0</v>
      </c>
      <c r="LK166" s="11">
        <v>0</v>
      </c>
      <c r="LL166" s="11">
        <v>0</v>
      </c>
      <c r="LM166" s="11">
        <v>0</v>
      </c>
      <c r="LN166" s="11">
        <v>0</v>
      </c>
      <c r="LO166" s="11">
        <v>0</v>
      </c>
      <c r="LP166" s="11">
        <v>0</v>
      </c>
      <c r="LQ166" s="11">
        <v>0</v>
      </c>
      <c r="LR166" s="11">
        <v>0</v>
      </c>
      <c r="LS166" s="11">
        <v>0</v>
      </c>
      <c r="LT166" s="11">
        <v>0</v>
      </c>
      <c r="LU166" s="11">
        <v>0</v>
      </c>
      <c r="LV166" s="11">
        <v>0</v>
      </c>
      <c r="LW166" s="11">
        <v>0</v>
      </c>
      <c r="LX166" s="11">
        <v>-5.0299300000000002</v>
      </c>
      <c r="LY166" s="11">
        <v>0</v>
      </c>
      <c r="LZ166" s="11">
        <v>0</v>
      </c>
      <c r="MA166" s="11">
        <v>0</v>
      </c>
      <c r="MB166" s="11">
        <v>0</v>
      </c>
      <c r="MC166" s="11">
        <v>0</v>
      </c>
      <c r="MD166" s="11">
        <v>0</v>
      </c>
      <c r="ME166" s="11">
        <v>0</v>
      </c>
      <c r="MF166" s="11">
        <v>0</v>
      </c>
      <c r="MG166" s="11">
        <v>0</v>
      </c>
      <c r="MH166" s="11">
        <v>0</v>
      </c>
      <c r="MI166" s="11">
        <v>0</v>
      </c>
      <c r="MJ166" s="11">
        <v>0</v>
      </c>
      <c r="MK166" s="11">
        <v>0</v>
      </c>
      <c r="ML166" s="11">
        <v>0</v>
      </c>
      <c r="MM166" s="11">
        <v>0</v>
      </c>
      <c r="MN166" s="11">
        <v>0</v>
      </c>
      <c r="MO166" s="11">
        <v>0</v>
      </c>
      <c r="MP166" s="11">
        <v>0</v>
      </c>
      <c r="MQ166" s="11">
        <v>0</v>
      </c>
      <c r="MR166" s="11">
        <v>0</v>
      </c>
      <c r="MS166" s="11">
        <v>0</v>
      </c>
      <c r="MT166" s="11">
        <v>0</v>
      </c>
      <c r="MU166" s="11">
        <v>0</v>
      </c>
      <c r="MV166" s="11">
        <v>0</v>
      </c>
      <c r="MW166" s="11">
        <v>0</v>
      </c>
      <c r="MX166" s="11">
        <v>0</v>
      </c>
      <c r="MY166" s="11">
        <v>0</v>
      </c>
      <c r="MZ166" s="11">
        <v>0</v>
      </c>
      <c r="NA166" s="11">
        <v>0</v>
      </c>
      <c r="NB166" s="11">
        <v>0</v>
      </c>
      <c r="NC166" s="11">
        <v>0</v>
      </c>
      <c r="ND166" s="11">
        <v>0</v>
      </c>
      <c r="NE166" s="11">
        <v>0</v>
      </c>
      <c r="NF166" s="11">
        <v>0</v>
      </c>
      <c r="NG166" s="11">
        <v>0</v>
      </c>
      <c r="NH166" s="11">
        <v>0</v>
      </c>
      <c r="NI166" s="11">
        <v>0</v>
      </c>
      <c r="NJ166" s="11">
        <v>0</v>
      </c>
      <c r="NK166" s="11">
        <v>0</v>
      </c>
      <c r="NL166" s="11">
        <v>0</v>
      </c>
      <c r="NM166" s="11">
        <v>0</v>
      </c>
      <c r="NN166" s="11">
        <v>0</v>
      </c>
      <c r="NO166" s="11">
        <v>0</v>
      </c>
      <c r="NP166" s="11">
        <v>0</v>
      </c>
      <c r="NQ166" s="11">
        <v>0</v>
      </c>
      <c r="NR166" s="11">
        <v>0</v>
      </c>
      <c r="NS166" s="11">
        <v>0</v>
      </c>
      <c r="NT166" s="11">
        <v>0</v>
      </c>
      <c r="NU166" s="11">
        <v>0</v>
      </c>
      <c r="NV166" s="11">
        <v>0</v>
      </c>
      <c r="NW166" s="11">
        <v>0</v>
      </c>
      <c r="NX166" s="11">
        <v>0</v>
      </c>
      <c r="NY166" s="11">
        <v>0</v>
      </c>
      <c r="NZ166" s="11">
        <v>0</v>
      </c>
      <c r="OA166" s="11">
        <v>0</v>
      </c>
      <c r="OB166" s="11">
        <v>0</v>
      </c>
      <c r="OC166" s="11">
        <v>0</v>
      </c>
      <c r="OD166" s="11">
        <v>0</v>
      </c>
      <c r="OE166" s="11">
        <v>0</v>
      </c>
      <c r="OF166" s="11">
        <v>0</v>
      </c>
      <c r="OG166" s="11">
        <v>0</v>
      </c>
      <c r="OH166" s="11">
        <v>7.4660970426382942</v>
      </c>
      <c r="OI166" s="11">
        <v>0</v>
      </c>
      <c r="OJ166" s="11">
        <v>0</v>
      </c>
      <c r="OK166" s="11">
        <v>0</v>
      </c>
      <c r="OL166" s="11">
        <v>0</v>
      </c>
      <c r="OM166" s="11">
        <v>0</v>
      </c>
      <c r="ON166" s="11">
        <v>0</v>
      </c>
      <c r="OO166" s="11">
        <v>1.7630341557188758E-2</v>
      </c>
      <c r="OP166" s="11">
        <v>0</v>
      </c>
      <c r="OQ166" s="11">
        <v>0</v>
      </c>
      <c r="OR166" s="11">
        <v>4.639421956731729</v>
      </c>
      <c r="OS166" s="11">
        <v>0</v>
      </c>
      <c r="OT166" s="11">
        <v>0</v>
      </c>
      <c r="OU166" s="11">
        <v>0</v>
      </c>
      <c r="OV166" s="11">
        <v>0</v>
      </c>
      <c r="OW166" s="11">
        <v>0</v>
      </c>
      <c r="OX166" s="11">
        <v>0</v>
      </c>
      <c r="OY166" s="11">
        <v>1.0955468869206876E-2</v>
      </c>
      <c r="OZ166" s="11">
        <v>0</v>
      </c>
      <c r="PA166" s="11">
        <v>0</v>
      </c>
      <c r="PB166" s="11">
        <v>3.4897018779392415</v>
      </c>
      <c r="PC166" s="11">
        <v>3.9402217747171861E-3</v>
      </c>
      <c r="PD166" s="11">
        <v>0</v>
      </c>
      <c r="PE166" s="11">
        <v>0</v>
      </c>
      <c r="PF166" s="11">
        <v>0</v>
      </c>
      <c r="PG166" s="11">
        <v>0</v>
      </c>
      <c r="PH166" s="11">
        <v>0</v>
      </c>
      <c r="PI166" s="11">
        <v>0</v>
      </c>
      <c r="PJ166" s="11">
        <v>0</v>
      </c>
      <c r="PK166" s="11">
        <v>0</v>
      </c>
      <c r="PL166" s="11">
        <v>0.6421951738505165</v>
      </c>
      <c r="PM166" s="11">
        <v>7.2510245749655706E-4</v>
      </c>
      <c r="PN166" s="11">
        <v>0</v>
      </c>
      <c r="PO166" s="11">
        <v>0</v>
      </c>
      <c r="PP166" s="11">
        <v>0</v>
      </c>
      <c r="PQ166" s="11">
        <v>0</v>
      </c>
      <c r="PR166" s="11">
        <v>0</v>
      </c>
      <c r="PS166" s="11">
        <v>0</v>
      </c>
      <c r="PT166" s="11">
        <v>0</v>
      </c>
      <c r="PU166" s="11">
        <v>0</v>
      </c>
      <c r="PV166" s="11">
        <v>3.159991960618588</v>
      </c>
      <c r="PW166" s="11">
        <v>0</v>
      </c>
      <c r="PX166" s="11">
        <v>0</v>
      </c>
      <c r="PY166" s="11">
        <v>0</v>
      </c>
      <c r="PZ166" s="11">
        <v>0</v>
      </c>
      <c r="QA166" s="11">
        <v>0</v>
      </c>
      <c r="QB166" s="11">
        <v>0</v>
      </c>
      <c r="QC166" s="11">
        <v>0</v>
      </c>
      <c r="QD166" s="11">
        <v>0</v>
      </c>
      <c r="QE166" s="11">
        <v>0</v>
      </c>
      <c r="QF166" s="11">
        <v>0.46213454096544215</v>
      </c>
      <c r="QG166" s="11">
        <v>0</v>
      </c>
      <c r="QH166" s="11">
        <v>0</v>
      </c>
      <c r="QI166" s="11">
        <v>0</v>
      </c>
      <c r="QJ166" s="11">
        <v>0</v>
      </c>
      <c r="QK166" s="11">
        <v>0</v>
      </c>
      <c r="QL166" s="11">
        <v>0</v>
      </c>
      <c r="QM166" s="11">
        <v>0</v>
      </c>
      <c r="QN166" s="11">
        <v>0</v>
      </c>
      <c r="QO166" s="11">
        <v>0</v>
      </c>
      <c r="QP166" s="11">
        <v>1.869000776079317</v>
      </c>
      <c r="QQ166" s="11">
        <v>0</v>
      </c>
      <c r="QR166" s="11">
        <v>0</v>
      </c>
      <c r="QS166" s="11">
        <v>0</v>
      </c>
      <c r="QT166" s="11">
        <v>0</v>
      </c>
      <c r="QU166" s="11">
        <v>0</v>
      </c>
      <c r="QV166" s="11">
        <v>0</v>
      </c>
      <c r="QW166" s="11">
        <v>0</v>
      </c>
      <c r="QX166" s="11">
        <v>0</v>
      </c>
      <c r="QY166" s="11">
        <v>0</v>
      </c>
      <c r="QZ166" s="11">
        <v>5.3398137409639078E-2</v>
      </c>
      <c r="RA166" s="11">
        <v>0</v>
      </c>
      <c r="RB166" s="11">
        <v>0</v>
      </c>
      <c r="RC166" s="11">
        <v>0</v>
      </c>
      <c r="RD166" s="11">
        <v>0</v>
      </c>
      <c r="RE166" s="11">
        <v>0</v>
      </c>
      <c r="RF166" s="11">
        <v>0</v>
      </c>
      <c r="RG166" s="11">
        <v>0</v>
      </c>
      <c r="RH166" s="11">
        <v>0</v>
      </c>
      <c r="RI166" s="11">
        <v>0</v>
      </c>
      <c r="RJ166" s="11">
        <v>0.78887627695800222</v>
      </c>
      <c r="RK166" s="11">
        <v>0</v>
      </c>
      <c r="RL166" s="11">
        <v>0</v>
      </c>
      <c r="RM166" s="11">
        <v>0</v>
      </c>
      <c r="RN166" s="11">
        <v>0</v>
      </c>
      <c r="RO166" s="11">
        <v>0</v>
      </c>
      <c r="RP166" s="11">
        <v>0</v>
      </c>
      <c r="RQ166" s="11">
        <v>0</v>
      </c>
      <c r="RR166" s="11">
        <v>0</v>
      </c>
      <c r="RS166" s="11">
        <v>0</v>
      </c>
      <c r="RT166" s="11">
        <v>1.3780535061303996</v>
      </c>
      <c r="RU166" s="11">
        <v>0</v>
      </c>
      <c r="RV166" s="11">
        <v>0</v>
      </c>
      <c r="RW166" s="11">
        <v>0</v>
      </c>
      <c r="RX166" s="11">
        <v>0</v>
      </c>
      <c r="RY166" s="11">
        <v>0</v>
      </c>
      <c r="RZ166" s="11">
        <v>0</v>
      </c>
      <c r="SA166" s="11">
        <v>0</v>
      </c>
      <c r="SB166" s="11">
        <v>0</v>
      </c>
      <c r="SC166" s="11">
        <v>0</v>
      </c>
      <c r="SD166" s="11">
        <v>1.5599365220172459</v>
      </c>
      <c r="SE166" s="11">
        <v>0</v>
      </c>
      <c r="SF166" s="11">
        <v>0</v>
      </c>
      <c r="SG166" s="11">
        <v>0</v>
      </c>
      <c r="SH166" s="11">
        <v>0</v>
      </c>
      <c r="SI166" s="11">
        <v>0</v>
      </c>
      <c r="SJ166" s="11">
        <v>0</v>
      </c>
      <c r="SK166" s="11">
        <v>0</v>
      </c>
      <c r="SL166" s="11">
        <v>0</v>
      </c>
      <c r="SM166" s="11">
        <v>0</v>
      </c>
      <c r="SN166" s="11">
        <v>28.187999999999999</v>
      </c>
      <c r="SO166" s="11">
        <v>0</v>
      </c>
      <c r="SP166" s="11">
        <v>0</v>
      </c>
      <c r="SQ166" s="11">
        <v>0</v>
      </c>
      <c r="SR166" s="11">
        <v>0</v>
      </c>
      <c r="SS166" s="11">
        <v>0</v>
      </c>
      <c r="ST166" s="11">
        <v>0</v>
      </c>
      <c r="SU166" s="11">
        <v>0</v>
      </c>
      <c r="SV166" s="11">
        <v>0</v>
      </c>
      <c r="SW166" s="11">
        <v>0</v>
      </c>
      <c r="SX166" s="11">
        <v>4.5281138348145165</v>
      </c>
      <c r="SY166" s="11">
        <v>0</v>
      </c>
      <c r="SZ166" s="11">
        <v>0</v>
      </c>
      <c r="TA166" s="11">
        <v>0</v>
      </c>
      <c r="TB166" s="11">
        <v>0</v>
      </c>
      <c r="TC166" s="11">
        <v>0</v>
      </c>
      <c r="TD166" s="11">
        <v>0</v>
      </c>
      <c r="TE166" s="11">
        <v>0</v>
      </c>
      <c r="TF166" s="11">
        <v>0</v>
      </c>
      <c r="TG166" s="11">
        <v>0</v>
      </c>
      <c r="TH166" s="11">
        <v>0.52534872716774406</v>
      </c>
      <c r="TI166" s="11">
        <v>0</v>
      </c>
      <c r="TJ166" s="11">
        <v>0</v>
      </c>
      <c r="TK166" s="11">
        <v>0</v>
      </c>
      <c r="TL166" s="11">
        <v>0</v>
      </c>
      <c r="TM166" s="11">
        <v>0</v>
      </c>
      <c r="TN166" s="11">
        <v>0</v>
      </c>
      <c r="TO166" s="11">
        <v>0</v>
      </c>
      <c r="TP166" s="11">
        <v>0</v>
      </c>
      <c r="TQ166" s="11">
        <v>0</v>
      </c>
      <c r="TR166" s="11">
        <v>0</v>
      </c>
      <c r="TS166" s="11">
        <v>0</v>
      </c>
      <c r="TT166" s="11">
        <v>0</v>
      </c>
      <c r="TU166" s="11">
        <v>0</v>
      </c>
      <c r="TV166" s="11">
        <v>0</v>
      </c>
      <c r="TW166" s="11">
        <v>0</v>
      </c>
      <c r="TX166" s="11">
        <v>0</v>
      </c>
      <c r="TY166" s="11">
        <v>0</v>
      </c>
      <c r="TZ166" s="11">
        <v>0</v>
      </c>
      <c r="UA166" s="11">
        <v>0</v>
      </c>
      <c r="UB166" s="11">
        <v>0</v>
      </c>
      <c r="UC166" s="11">
        <v>0</v>
      </c>
      <c r="UD166" s="11">
        <v>0</v>
      </c>
      <c r="UE166" s="11">
        <v>0</v>
      </c>
      <c r="UF166" s="11">
        <v>0</v>
      </c>
      <c r="UG166" s="11">
        <v>0</v>
      </c>
      <c r="UH166" s="11">
        <v>0</v>
      </c>
      <c r="UI166" s="11">
        <v>0</v>
      </c>
      <c r="UJ166" s="11">
        <v>0</v>
      </c>
      <c r="UK166" s="11">
        <v>0</v>
      </c>
      <c r="UL166" s="11">
        <v>0</v>
      </c>
      <c r="UM166" s="11">
        <v>0</v>
      </c>
      <c r="UN166" s="11">
        <v>0</v>
      </c>
      <c r="UO166" s="11">
        <v>0</v>
      </c>
      <c r="UP166" s="11">
        <v>0</v>
      </c>
      <c r="UQ166" s="11">
        <v>0</v>
      </c>
      <c r="UR166" s="11">
        <v>0</v>
      </c>
      <c r="US166" s="11">
        <v>0</v>
      </c>
      <c r="UT166" s="11">
        <v>0</v>
      </c>
      <c r="UU166" s="11">
        <v>0</v>
      </c>
      <c r="UV166" s="11">
        <v>0</v>
      </c>
      <c r="UW166" s="11">
        <v>0</v>
      </c>
      <c r="UX166" s="11">
        <v>0</v>
      </c>
      <c r="UY166" s="11">
        <v>0</v>
      </c>
      <c r="UZ166" s="11">
        <v>0</v>
      </c>
      <c r="VA166" s="11">
        <v>0</v>
      </c>
      <c r="VB166" s="11">
        <v>0</v>
      </c>
      <c r="VC166" s="11">
        <v>0</v>
      </c>
      <c r="VD166" s="11">
        <v>0</v>
      </c>
      <c r="VE166" s="11">
        <v>0</v>
      </c>
      <c r="VF166" s="11">
        <v>0</v>
      </c>
      <c r="VG166" s="11">
        <v>0</v>
      </c>
      <c r="VH166" s="11">
        <v>0</v>
      </c>
      <c r="VI166" s="11">
        <v>0</v>
      </c>
      <c r="VJ166" s="11">
        <v>0</v>
      </c>
      <c r="VK166" s="11">
        <v>0</v>
      </c>
      <c r="VL166" s="11">
        <v>0</v>
      </c>
      <c r="VM166" s="11">
        <v>0</v>
      </c>
      <c r="VN166" s="11">
        <v>0</v>
      </c>
      <c r="VO166" s="11">
        <v>0</v>
      </c>
      <c r="VP166" s="11">
        <v>0</v>
      </c>
      <c r="VQ166" s="11">
        <v>0</v>
      </c>
      <c r="VR166" s="11">
        <v>0</v>
      </c>
      <c r="VS166" s="11">
        <v>0</v>
      </c>
      <c r="VT166" s="11">
        <v>0</v>
      </c>
      <c r="VU166" s="11">
        <v>0</v>
      </c>
      <c r="VV166" s="11">
        <v>0</v>
      </c>
      <c r="VW166" s="11">
        <v>0</v>
      </c>
      <c r="VX166" s="11">
        <v>0</v>
      </c>
      <c r="VY166" s="11">
        <v>0</v>
      </c>
      <c r="VZ166" s="11">
        <v>0</v>
      </c>
      <c r="WA166" s="11">
        <v>0</v>
      </c>
      <c r="WB166" s="11">
        <v>0</v>
      </c>
      <c r="WC166" s="11">
        <v>0</v>
      </c>
      <c r="WD166" s="11">
        <v>0</v>
      </c>
      <c r="WE166" s="11">
        <v>0</v>
      </c>
      <c r="WF166" s="11">
        <v>0</v>
      </c>
      <c r="WG166" s="11">
        <v>0</v>
      </c>
      <c r="WH166" s="11">
        <v>0</v>
      </c>
      <c r="WI166" s="11">
        <v>0</v>
      </c>
      <c r="WJ166" s="11">
        <v>0</v>
      </c>
      <c r="WK166" s="11">
        <v>0</v>
      </c>
      <c r="WL166" s="11">
        <v>0</v>
      </c>
      <c r="WM166" s="11">
        <v>0</v>
      </c>
      <c r="WN166" s="11">
        <v>0</v>
      </c>
      <c r="WO166" s="11">
        <v>0</v>
      </c>
      <c r="WP166" s="11">
        <v>0</v>
      </c>
      <c r="WQ166" s="11">
        <v>0</v>
      </c>
      <c r="WR166" s="11">
        <v>0</v>
      </c>
      <c r="WS166" s="11">
        <v>0</v>
      </c>
      <c r="WT166" s="11">
        <v>0.20002862393256596</v>
      </c>
      <c r="WU166" s="11">
        <v>0</v>
      </c>
      <c r="WV166" s="11">
        <v>0</v>
      </c>
      <c r="WW166" s="11">
        <v>0</v>
      </c>
      <c r="WX166" s="11">
        <v>0</v>
      </c>
      <c r="WY166" s="11">
        <v>0</v>
      </c>
      <c r="WZ166" s="11">
        <v>0</v>
      </c>
      <c r="XA166" s="11">
        <v>0</v>
      </c>
      <c r="XB166" s="11">
        <v>0</v>
      </c>
      <c r="XC166" s="11">
        <v>0</v>
      </c>
      <c r="XD166" s="11">
        <v>0.36866967821089813</v>
      </c>
      <c r="XE166" s="11">
        <v>0</v>
      </c>
      <c r="XF166" s="11">
        <v>0</v>
      </c>
      <c r="XG166" s="11">
        <v>0</v>
      </c>
      <c r="XH166" s="11">
        <v>0</v>
      </c>
      <c r="XI166" s="11">
        <v>0</v>
      </c>
      <c r="XJ166" s="11">
        <v>0</v>
      </c>
      <c r="XK166" s="11">
        <v>0</v>
      </c>
      <c r="XL166" s="11">
        <v>0</v>
      </c>
      <c r="XM166" s="11">
        <v>0</v>
      </c>
      <c r="XN166" s="11">
        <v>0</v>
      </c>
      <c r="XO166" s="11">
        <v>0</v>
      </c>
      <c r="XP166" s="11">
        <v>0</v>
      </c>
    </row>
    <row r="167" spans="1:640">
      <c r="A167" s="6">
        <v>662</v>
      </c>
      <c r="B167" s="3" t="s">
        <v>284</v>
      </c>
      <c r="C167" s="8">
        <f t="shared" si="25"/>
        <v>87.493660253576778</v>
      </c>
      <c r="D167" s="8">
        <f t="shared" si="26"/>
        <v>120.50791063399757</v>
      </c>
      <c r="E167" s="60">
        <f t="shared" si="27"/>
        <v>208.00157088757436</v>
      </c>
      <c r="F167" s="9">
        <f t="shared" si="28"/>
        <v>9.2989737061195701</v>
      </c>
      <c r="G167" s="9">
        <f t="shared" si="29"/>
        <v>1.2059742404647205E-2</v>
      </c>
      <c r="H167" s="9">
        <f t="shared" si="30"/>
        <v>9.311033448524217</v>
      </c>
      <c r="I167" s="10">
        <f t="shared" si="31"/>
        <v>96.792633959696346</v>
      </c>
      <c r="J167" s="10">
        <f t="shared" si="32"/>
        <v>120.51997037640221</v>
      </c>
      <c r="K167" s="10">
        <f t="shared" si="33"/>
        <v>217.31260433609859</v>
      </c>
      <c r="L167" s="57">
        <v>64.440212626278665</v>
      </c>
      <c r="M167" s="57">
        <v>23.053447627298112</v>
      </c>
      <c r="N167" s="57">
        <v>0</v>
      </c>
      <c r="O167" s="57">
        <v>0</v>
      </c>
      <c r="P167" s="57">
        <v>0</v>
      </c>
      <c r="Q167" s="57">
        <v>0</v>
      </c>
      <c r="R167" s="57">
        <v>0</v>
      </c>
      <c r="S167" s="57">
        <v>120.50791063399757</v>
      </c>
      <c r="T167" s="57">
        <v>0</v>
      </c>
      <c r="U167" s="58">
        <v>7.7257560091854698</v>
      </c>
      <c r="V167" s="58">
        <v>1.5732176969340996</v>
      </c>
      <c r="W167" s="58">
        <v>0</v>
      </c>
      <c r="X167" s="58">
        <v>0</v>
      </c>
      <c r="Y167" s="58">
        <v>0</v>
      </c>
      <c r="Z167" s="58">
        <v>0</v>
      </c>
      <c r="AA167" s="58">
        <v>0</v>
      </c>
      <c r="AB167" s="58">
        <v>1.2059742404647205E-2</v>
      </c>
      <c r="AC167" s="58">
        <v>0</v>
      </c>
      <c r="AD167" s="59">
        <f t="shared" si="35"/>
        <v>72.165968635464139</v>
      </c>
      <c r="AE167" s="59">
        <f t="shared" si="35"/>
        <v>24.626665324232214</v>
      </c>
      <c r="AF167" s="59">
        <f t="shared" si="35"/>
        <v>0</v>
      </c>
      <c r="AG167" s="59">
        <f t="shared" si="35"/>
        <v>0</v>
      </c>
      <c r="AH167" s="59">
        <f t="shared" si="35"/>
        <v>0</v>
      </c>
      <c r="AI167" s="59">
        <f t="shared" si="35"/>
        <v>0</v>
      </c>
      <c r="AJ167" s="59">
        <f t="shared" si="34"/>
        <v>0</v>
      </c>
      <c r="AK167" s="59">
        <f t="shared" si="34"/>
        <v>120.51997037640221</v>
      </c>
      <c r="AL167" s="59">
        <f t="shared" si="34"/>
        <v>0</v>
      </c>
      <c r="AM167" s="11">
        <v>0</v>
      </c>
      <c r="AN167" s="11">
        <v>21.694507405523396</v>
      </c>
      <c r="AO167" s="11">
        <v>0</v>
      </c>
      <c r="AP167" s="11">
        <v>0</v>
      </c>
      <c r="AQ167" s="11">
        <v>0</v>
      </c>
      <c r="AR167" s="11">
        <v>0</v>
      </c>
      <c r="AS167" s="11">
        <v>0</v>
      </c>
      <c r="AT167" s="11">
        <v>0</v>
      </c>
      <c r="AU167" s="11">
        <v>0</v>
      </c>
      <c r="AV167" s="11">
        <v>0</v>
      </c>
      <c r="AW167" s="11">
        <v>0</v>
      </c>
      <c r="AX167" s="11">
        <v>1.5724925944766031</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s="11">
        <v>0</v>
      </c>
      <c r="BY167" s="11">
        <v>0</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0</v>
      </c>
      <c r="DR167" s="11">
        <v>0</v>
      </c>
      <c r="DS167" s="11">
        <v>0</v>
      </c>
      <c r="DT167" s="11">
        <v>0</v>
      </c>
      <c r="DU167" s="11">
        <v>0</v>
      </c>
      <c r="DV167" s="11">
        <v>0</v>
      </c>
      <c r="DW167" s="11">
        <v>0</v>
      </c>
      <c r="DX167" s="11">
        <v>0</v>
      </c>
      <c r="DY167" s="11">
        <v>0</v>
      </c>
      <c r="DZ167" s="11">
        <v>0</v>
      </c>
      <c r="EA167" s="11">
        <v>0</v>
      </c>
      <c r="EB167" s="11">
        <v>0</v>
      </c>
      <c r="EC167" s="11">
        <v>0</v>
      </c>
      <c r="ED167" s="11">
        <v>0</v>
      </c>
      <c r="EE167" s="11">
        <v>0</v>
      </c>
      <c r="EF167" s="11">
        <v>0</v>
      </c>
      <c r="EG167" s="11">
        <v>0</v>
      </c>
      <c r="EH167" s="11">
        <v>0</v>
      </c>
      <c r="EI167" s="11">
        <v>0</v>
      </c>
      <c r="EJ167" s="11">
        <v>0</v>
      </c>
      <c r="EK167" s="11">
        <v>0</v>
      </c>
      <c r="EL167" s="11">
        <v>0</v>
      </c>
      <c r="EM167" s="11">
        <v>0</v>
      </c>
      <c r="EN167" s="11">
        <v>0</v>
      </c>
      <c r="EO167" s="11">
        <v>0</v>
      </c>
      <c r="EP167" s="11">
        <v>0</v>
      </c>
      <c r="EQ167" s="11">
        <v>0</v>
      </c>
      <c r="ER167" s="11">
        <v>0</v>
      </c>
      <c r="ES167" s="11">
        <v>0</v>
      </c>
      <c r="ET167" s="11">
        <v>0</v>
      </c>
      <c r="EU167" s="11">
        <v>0</v>
      </c>
      <c r="EV167" s="11">
        <v>0</v>
      </c>
      <c r="EW167" s="11">
        <v>0</v>
      </c>
      <c r="EX167" s="11">
        <v>0</v>
      </c>
      <c r="EY167" s="11">
        <v>0</v>
      </c>
      <c r="EZ167" s="11">
        <v>0</v>
      </c>
      <c r="FA167" s="11">
        <v>0</v>
      </c>
      <c r="FB167" s="11">
        <v>0</v>
      </c>
      <c r="FC167" s="11">
        <v>0</v>
      </c>
      <c r="FD167" s="11">
        <v>0</v>
      </c>
      <c r="FE167" s="11">
        <v>0</v>
      </c>
      <c r="FF167" s="11">
        <v>0</v>
      </c>
      <c r="FG167" s="11">
        <v>0</v>
      </c>
      <c r="FH167" s="11">
        <v>0</v>
      </c>
      <c r="FI167" s="11">
        <v>0</v>
      </c>
      <c r="FJ167" s="11">
        <v>0</v>
      </c>
      <c r="FK167" s="11">
        <v>0</v>
      </c>
      <c r="FL167" s="11">
        <v>0</v>
      </c>
      <c r="FM167" s="11">
        <v>0</v>
      </c>
      <c r="FN167" s="11">
        <v>0</v>
      </c>
      <c r="FO167" s="11">
        <v>0</v>
      </c>
      <c r="FP167" s="11">
        <v>0</v>
      </c>
      <c r="FQ167" s="11">
        <v>0</v>
      </c>
      <c r="FR167" s="11">
        <v>0</v>
      </c>
      <c r="FS167" s="11">
        <v>0</v>
      </c>
      <c r="FT167" s="11">
        <v>0</v>
      </c>
      <c r="FU167" s="11">
        <v>0</v>
      </c>
      <c r="FV167" s="11">
        <v>0</v>
      </c>
      <c r="FW167" s="11">
        <v>0</v>
      </c>
      <c r="FX167" s="11">
        <v>0</v>
      </c>
      <c r="FY167" s="11">
        <v>0</v>
      </c>
      <c r="FZ167" s="11">
        <v>0</v>
      </c>
      <c r="GA167" s="11">
        <v>0</v>
      </c>
      <c r="GB167" s="11">
        <v>0</v>
      </c>
      <c r="GC167" s="11">
        <v>0</v>
      </c>
      <c r="GD167" s="11">
        <v>0</v>
      </c>
      <c r="GE167" s="11">
        <v>0</v>
      </c>
      <c r="GF167" s="11">
        <v>0</v>
      </c>
      <c r="GG167" s="11">
        <v>0</v>
      </c>
      <c r="GH167" s="11">
        <v>0</v>
      </c>
      <c r="GI167" s="11">
        <v>0</v>
      </c>
      <c r="GJ167" s="11">
        <v>0</v>
      </c>
      <c r="GK167" s="11">
        <v>0</v>
      </c>
      <c r="GL167" s="11">
        <v>0</v>
      </c>
      <c r="GM167" s="11">
        <v>0</v>
      </c>
      <c r="GN167" s="11">
        <v>0</v>
      </c>
      <c r="GO167" s="11">
        <v>0</v>
      </c>
      <c r="GP167" s="11">
        <v>0</v>
      </c>
      <c r="GQ167" s="11">
        <v>12.847</v>
      </c>
      <c r="GR167" s="11">
        <v>1.355</v>
      </c>
      <c r="GS167" s="11">
        <v>0</v>
      </c>
      <c r="GT167" s="11">
        <v>0</v>
      </c>
      <c r="GU167" s="11">
        <v>0</v>
      </c>
      <c r="GV167" s="11">
        <v>0</v>
      </c>
      <c r="GW167" s="11">
        <v>0</v>
      </c>
      <c r="GX167" s="11">
        <v>0</v>
      </c>
      <c r="GY167" s="11">
        <v>0</v>
      </c>
      <c r="GZ167" s="11">
        <v>0</v>
      </c>
      <c r="HA167" s="11">
        <v>0</v>
      </c>
      <c r="HB167" s="11">
        <v>0</v>
      </c>
      <c r="HC167" s="11">
        <v>0</v>
      </c>
      <c r="HD167" s="11">
        <v>0</v>
      </c>
      <c r="HE167" s="11">
        <v>0</v>
      </c>
      <c r="HF167" s="11">
        <v>0</v>
      </c>
      <c r="HG167" s="11">
        <v>0</v>
      </c>
      <c r="HH167" s="11">
        <v>0</v>
      </c>
      <c r="HI167" s="11">
        <v>0</v>
      </c>
      <c r="HJ167" s="11">
        <v>0</v>
      </c>
      <c r="HK167" s="11">
        <v>0</v>
      </c>
      <c r="HL167" s="11">
        <v>0</v>
      </c>
      <c r="HM167" s="11">
        <v>0</v>
      </c>
      <c r="HN167" s="11">
        <v>0</v>
      </c>
      <c r="HO167" s="11">
        <v>0</v>
      </c>
      <c r="HP167" s="11">
        <v>0</v>
      </c>
      <c r="HQ167" s="11">
        <v>0</v>
      </c>
      <c r="HR167" s="11">
        <v>0</v>
      </c>
      <c r="HS167" s="11">
        <v>0</v>
      </c>
      <c r="HT167" s="11">
        <v>0</v>
      </c>
      <c r="HU167" s="11">
        <v>0</v>
      </c>
      <c r="HV167" s="11">
        <v>0</v>
      </c>
      <c r="HW167" s="11">
        <v>0</v>
      </c>
      <c r="HX167" s="11">
        <v>0</v>
      </c>
      <c r="HY167" s="11">
        <v>0</v>
      </c>
      <c r="HZ167" s="11">
        <v>0</v>
      </c>
      <c r="IA167" s="11">
        <v>0</v>
      </c>
      <c r="IB167" s="11">
        <v>0</v>
      </c>
      <c r="IC167" s="11">
        <v>0</v>
      </c>
      <c r="ID167" s="11">
        <v>0</v>
      </c>
      <c r="IE167" s="11">
        <v>0</v>
      </c>
      <c r="IF167" s="11">
        <v>0</v>
      </c>
      <c r="IG167" s="11">
        <v>0</v>
      </c>
      <c r="IH167" s="11">
        <v>0</v>
      </c>
      <c r="II167" s="11">
        <v>0</v>
      </c>
      <c r="IJ167" s="11">
        <v>0</v>
      </c>
      <c r="IK167" s="11">
        <v>0</v>
      </c>
      <c r="IL167" s="11">
        <v>0</v>
      </c>
      <c r="IM167" s="11">
        <v>0</v>
      </c>
      <c r="IN167" s="11">
        <v>0</v>
      </c>
      <c r="IO167" s="11">
        <v>0</v>
      </c>
      <c r="IP167" s="11">
        <v>0</v>
      </c>
      <c r="IQ167" s="11">
        <v>0</v>
      </c>
      <c r="IR167" s="11">
        <v>0</v>
      </c>
      <c r="IS167" s="11">
        <v>0</v>
      </c>
      <c r="IT167" s="11">
        <v>0</v>
      </c>
      <c r="IU167" s="11">
        <v>0</v>
      </c>
      <c r="IV167" s="11">
        <v>0</v>
      </c>
      <c r="IW167" s="11">
        <v>0</v>
      </c>
      <c r="IX167" s="11">
        <v>0</v>
      </c>
      <c r="IY167" s="11">
        <v>0</v>
      </c>
      <c r="IZ167" s="11">
        <v>0</v>
      </c>
      <c r="JA167" s="11">
        <v>0</v>
      </c>
      <c r="JB167" s="11">
        <v>0</v>
      </c>
      <c r="JC167" s="11">
        <v>0</v>
      </c>
      <c r="JD167" s="11">
        <v>0</v>
      </c>
      <c r="JE167" s="11">
        <v>0</v>
      </c>
      <c r="JF167" s="11">
        <v>0</v>
      </c>
      <c r="JG167" s="11">
        <v>0</v>
      </c>
      <c r="JH167" s="11">
        <v>0</v>
      </c>
      <c r="JI167" s="11">
        <v>0</v>
      </c>
      <c r="JJ167" s="11">
        <v>0</v>
      </c>
      <c r="JK167" s="11">
        <v>0</v>
      </c>
      <c r="JL167" s="11">
        <v>0</v>
      </c>
      <c r="JM167" s="11">
        <v>0</v>
      </c>
      <c r="JN167" s="11">
        <v>0</v>
      </c>
      <c r="JO167" s="11">
        <v>0</v>
      </c>
      <c r="JP167" s="11">
        <v>0</v>
      </c>
      <c r="JQ167" s="11">
        <v>0</v>
      </c>
      <c r="JR167" s="11">
        <v>0</v>
      </c>
      <c r="JS167" s="11">
        <v>0</v>
      </c>
      <c r="JT167" s="11">
        <v>0</v>
      </c>
      <c r="JU167" s="11">
        <v>0</v>
      </c>
      <c r="JV167" s="11">
        <v>0</v>
      </c>
      <c r="JW167" s="11">
        <v>0</v>
      </c>
      <c r="JX167" s="11">
        <v>0</v>
      </c>
      <c r="JY167" s="11">
        <v>0</v>
      </c>
      <c r="JZ167" s="11">
        <v>0</v>
      </c>
      <c r="KA167" s="11">
        <v>0</v>
      </c>
      <c r="KB167" s="11">
        <v>0</v>
      </c>
      <c r="KC167" s="11">
        <v>0</v>
      </c>
      <c r="KD167" s="11">
        <v>0</v>
      </c>
      <c r="KE167" s="11">
        <v>0</v>
      </c>
      <c r="KF167" s="11">
        <v>0</v>
      </c>
      <c r="KG167" s="11">
        <v>0</v>
      </c>
      <c r="KH167" s="11">
        <v>0</v>
      </c>
      <c r="KI167" s="11">
        <v>0</v>
      </c>
      <c r="KJ167" s="11">
        <v>0</v>
      </c>
      <c r="KK167" s="11">
        <v>0</v>
      </c>
      <c r="KL167" s="11">
        <v>0</v>
      </c>
      <c r="KM167" s="11">
        <v>0</v>
      </c>
      <c r="KN167" s="11">
        <v>0</v>
      </c>
      <c r="KO167" s="11">
        <v>0</v>
      </c>
      <c r="KP167" s="11">
        <v>0</v>
      </c>
      <c r="KQ167" s="11">
        <v>0</v>
      </c>
      <c r="KR167" s="11">
        <v>0</v>
      </c>
      <c r="KS167" s="11">
        <v>0</v>
      </c>
      <c r="KT167" s="11">
        <v>0</v>
      </c>
      <c r="KU167" s="11">
        <v>0</v>
      </c>
      <c r="KV167" s="11">
        <v>0</v>
      </c>
      <c r="KW167" s="11">
        <v>0</v>
      </c>
      <c r="KX167" s="11">
        <v>0</v>
      </c>
      <c r="KY167" s="11">
        <v>0</v>
      </c>
      <c r="KZ167" s="11">
        <v>0</v>
      </c>
      <c r="LA167" s="11">
        <v>0</v>
      </c>
      <c r="LB167" s="11">
        <v>0</v>
      </c>
      <c r="LC167" s="11">
        <v>0</v>
      </c>
      <c r="LD167" s="11">
        <v>0</v>
      </c>
      <c r="LE167" s="11">
        <v>0</v>
      </c>
      <c r="LF167" s="11">
        <v>0</v>
      </c>
      <c r="LG167" s="11">
        <v>0</v>
      </c>
      <c r="LH167" s="11">
        <v>0</v>
      </c>
      <c r="LI167" s="11">
        <v>0</v>
      </c>
      <c r="LJ167" s="11">
        <v>0</v>
      </c>
      <c r="LK167" s="11">
        <v>0</v>
      </c>
      <c r="LL167" s="11">
        <v>0</v>
      </c>
      <c r="LM167" s="11">
        <v>0</v>
      </c>
      <c r="LN167" s="11">
        <v>0</v>
      </c>
      <c r="LO167" s="11">
        <v>0</v>
      </c>
      <c r="LP167" s="11">
        <v>0</v>
      </c>
      <c r="LQ167" s="11">
        <v>0</v>
      </c>
      <c r="LR167" s="11">
        <v>0</v>
      </c>
      <c r="LS167" s="11">
        <v>0</v>
      </c>
      <c r="LT167" s="11">
        <v>0</v>
      </c>
      <c r="LU167" s="11">
        <v>0</v>
      </c>
      <c r="LV167" s="11">
        <v>0</v>
      </c>
      <c r="LW167" s="11">
        <v>0</v>
      </c>
      <c r="LX167" s="11">
        <v>120.47114000000001</v>
      </c>
      <c r="LY167" s="11">
        <v>0</v>
      </c>
      <c r="LZ167" s="11">
        <v>0</v>
      </c>
      <c r="MA167" s="11">
        <v>0</v>
      </c>
      <c r="MB167" s="11">
        <v>0</v>
      </c>
      <c r="MC167" s="11">
        <v>0</v>
      </c>
      <c r="MD167" s="11">
        <v>0</v>
      </c>
      <c r="ME167" s="11">
        <v>0</v>
      </c>
      <c r="MF167" s="11">
        <v>0</v>
      </c>
      <c r="MG167" s="11">
        <v>0</v>
      </c>
      <c r="MH167" s="11">
        <v>0</v>
      </c>
      <c r="MI167" s="11">
        <v>0</v>
      </c>
      <c r="MJ167" s="11">
        <v>0</v>
      </c>
      <c r="MK167" s="11">
        <v>0</v>
      </c>
      <c r="ML167" s="11">
        <v>0</v>
      </c>
      <c r="MM167" s="11">
        <v>0</v>
      </c>
      <c r="MN167" s="11">
        <v>0</v>
      </c>
      <c r="MO167" s="11">
        <v>0</v>
      </c>
      <c r="MP167" s="11">
        <v>0</v>
      </c>
      <c r="MQ167" s="11">
        <v>0</v>
      </c>
      <c r="MR167" s="11">
        <v>0</v>
      </c>
      <c r="MS167" s="11">
        <v>0</v>
      </c>
      <c r="MT167" s="11">
        <v>0</v>
      </c>
      <c r="MU167" s="11">
        <v>0</v>
      </c>
      <c r="MV167" s="11">
        <v>0</v>
      </c>
      <c r="MW167" s="11">
        <v>0</v>
      </c>
      <c r="MX167" s="11">
        <v>0</v>
      </c>
      <c r="MY167" s="11">
        <v>0</v>
      </c>
      <c r="MZ167" s="11">
        <v>0</v>
      </c>
      <c r="NA167" s="11">
        <v>0</v>
      </c>
      <c r="NB167" s="11">
        <v>0</v>
      </c>
      <c r="NC167" s="11">
        <v>0</v>
      </c>
      <c r="ND167" s="11">
        <v>0</v>
      </c>
      <c r="NE167" s="11">
        <v>0</v>
      </c>
      <c r="NF167" s="11">
        <v>0</v>
      </c>
      <c r="NG167" s="11">
        <v>0</v>
      </c>
      <c r="NH167" s="11">
        <v>0</v>
      </c>
      <c r="NI167" s="11">
        <v>0</v>
      </c>
      <c r="NJ167" s="11">
        <v>0</v>
      </c>
      <c r="NK167" s="11">
        <v>0</v>
      </c>
      <c r="NL167" s="11">
        <v>0</v>
      </c>
      <c r="NM167" s="11">
        <v>0</v>
      </c>
      <c r="NN167" s="11">
        <v>0</v>
      </c>
      <c r="NO167" s="11">
        <v>0</v>
      </c>
      <c r="NP167" s="11">
        <v>0</v>
      </c>
      <c r="NQ167" s="11">
        <v>0</v>
      </c>
      <c r="NR167" s="11">
        <v>0</v>
      </c>
      <c r="NS167" s="11">
        <v>0</v>
      </c>
      <c r="NT167" s="11">
        <v>0</v>
      </c>
      <c r="NU167" s="11">
        <v>0</v>
      </c>
      <c r="NV167" s="11">
        <v>0</v>
      </c>
      <c r="NW167" s="11">
        <v>0</v>
      </c>
      <c r="NX167" s="11">
        <v>0</v>
      </c>
      <c r="NY167" s="11">
        <v>0</v>
      </c>
      <c r="NZ167" s="11">
        <v>0</v>
      </c>
      <c r="OA167" s="11">
        <v>0</v>
      </c>
      <c r="OB167" s="11">
        <v>0</v>
      </c>
      <c r="OC167" s="11">
        <v>0</v>
      </c>
      <c r="OD167" s="11">
        <v>0</v>
      </c>
      <c r="OE167" s="11">
        <v>0</v>
      </c>
      <c r="OF167" s="11">
        <v>0</v>
      </c>
      <c r="OG167" s="11">
        <v>0</v>
      </c>
      <c r="OH167" s="11">
        <v>7.4660970426382942</v>
      </c>
      <c r="OI167" s="11">
        <v>0</v>
      </c>
      <c r="OJ167" s="11">
        <v>0</v>
      </c>
      <c r="OK167" s="11">
        <v>0</v>
      </c>
      <c r="OL167" s="11">
        <v>0</v>
      </c>
      <c r="OM167" s="11">
        <v>0</v>
      </c>
      <c r="ON167" s="11">
        <v>0</v>
      </c>
      <c r="OO167" s="11">
        <v>1.8570626440238821E-2</v>
      </c>
      <c r="OP167" s="11">
        <v>0</v>
      </c>
      <c r="OQ167" s="11">
        <v>0</v>
      </c>
      <c r="OR167" s="11">
        <v>4.639421956731729</v>
      </c>
      <c r="OS167" s="11">
        <v>0</v>
      </c>
      <c r="OT167" s="11">
        <v>0</v>
      </c>
      <c r="OU167" s="11">
        <v>0</v>
      </c>
      <c r="OV167" s="11">
        <v>0</v>
      </c>
      <c r="OW167" s="11">
        <v>0</v>
      </c>
      <c r="OX167" s="11">
        <v>0</v>
      </c>
      <c r="OY167" s="11">
        <v>1.1539760542231244E-2</v>
      </c>
      <c r="OZ167" s="11">
        <v>0</v>
      </c>
      <c r="PA167" s="11">
        <v>0</v>
      </c>
      <c r="PB167" s="11">
        <v>3.4897018779392415</v>
      </c>
      <c r="PC167" s="11">
        <v>3.9402217747171861E-3</v>
      </c>
      <c r="PD167" s="11">
        <v>0</v>
      </c>
      <c r="PE167" s="11">
        <v>0</v>
      </c>
      <c r="PF167" s="11">
        <v>0</v>
      </c>
      <c r="PG167" s="11">
        <v>0</v>
      </c>
      <c r="PH167" s="11">
        <v>0</v>
      </c>
      <c r="PI167" s="11">
        <v>0</v>
      </c>
      <c r="PJ167" s="11">
        <v>0</v>
      </c>
      <c r="PK167" s="11">
        <v>0</v>
      </c>
      <c r="PL167" s="11">
        <v>0.6421951738505165</v>
      </c>
      <c r="PM167" s="11">
        <v>7.2510245749655706E-4</v>
      </c>
      <c r="PN167" s="11">
        <v>0</v>
      </c>
      <c r="PO167" s="11">
        <v>0</v>
      </c>
      <c r="PP167" s="11">
        <v>0</v>
      </c>
      <c r="PQ167" s="11">
        <v>0</v>
      </c>
      <c r="PR167" s="11">
        <v>0</v>
      </c>
      <c r="PS167" s="11">
        <v>0</v>
      </c>
      <c r="PT167" s="11">
        <v>0</v>
      </c>
      <c r="PU167" s="11">
        <v>0</v>
      </c>
      <c r="PV167" s="11">
        <v>3.159991960618588</v>
      </c>
      <c r="PW167" s="11">
        <v>0</v>
      </c>
      <c r="PX167" s="11">
        <v>0</v>
      </c>
      <c r="PY167" s="11">
        <v>0</v>
      </c>
      <c r="PZ167" s="11">
        <v>0</v>
      </c>
      <c r="QA167" s="11">
        <v>0</v>
      </c>
      <c r="QB167" s="11">
        <v>0</v>
      </c>
      <c r="QC167" s="11">
        <v>0</v>
      </c>
      <c r="QD167" s="11">
        <v>0</v>
      </c>
      <c r="QE167" s="11">
        <v>0</v>
      </c>
      <c r="QF167" s="11">
        <v>0.46213454096544215</v>
      </c>
      <c r="QG167" s="11">
        <v>0</v>
      </c>
      <c r="QH167" s="11">
        <v>0</v>
      </c>
      <c r="QI167" s="11">
        <v>0</v>
      </c>
      <c r="QJ167" s="11">
        <v>0</v>
      </c>
      <c r="QK167" s="11">
        <v>0</v>
      </c>
      <c r="QL167" s="11">
        <v>0</v>
      </c>
      <c r="QM167" s="11">
        <v>0</v>
      </c>
      <c r="QN167" s="11">
        <v>0</v>
      </c>
      <c r="QO167" s="11">
        <v>0</v>
      </c>
      <c r="QP167" s="11">
        <v>1.869000776079317</v>
      </c>
      <c r="QQ167" s="11">
        <v>0</v>
      </c>
      <c r="QR167" s="11">
        <v>0</v>
      </c>
      <c r="QS167" s="11">
        <v>0</v>
      </c>
      <c r="QT167" s="11">
        <v>0</v>
      </c>
      <c r="QU167" s="11">
        <v>0</v>
      </c>
      <c r="QV167" s="11">
        <v>0</v>
      </c>
      <c r="QW167" s="11">
        <v>1.8200007557326682E-2</v>
      </c>
      <c r="QX167" s="11">
        <v>0</v>
      </c>
      <c r="QY167" s="11">
        <v>0</v>
      </c>
      <c r="QZ167" s="11">
        <v>5.3398137409639078E-2</v>
      </c>
      <c r="RA167" s="11">
        <v>0</v>
      </c>
      <c r="RB167" s="11">
        <v>0</v>
      </c>
      <c r="RC167" s="11">
        <v>0</v>
      </c>
      <c r="RD167" s="11">
        <v>0</v>
      </c>
      <c r="RE167" s="11">
        <v>0</v>
      </c>
      <c r="RF167" s="11">
        <v>0</v>
      </c>
      <c r="RG167" s="11">
        <v>5.19981862415961E-4</v>
      </c>
      <c r="RH167" s="11">
        <v>0</v>
      </c>
      <c r="RI167" s="11">
        <v>0</v>
      </c>
      <c r="RJ167" s="11">
        <v>0.78887627695800222</v>
      </c>
      <c r="RK167" s="11">
        <v>0</v>
      </c>
      <c r="RL167" s="11">
        <v>0</v>
      </c>
      <c r="RM167" s="11">
        <v>0</v>
      </c>
      <c r="RN167" s="11">
        <v>0</v>
      </c>
      <c r="RO167" s="11">
        <v>0</v>
      </c>
      <c r="RP167" s="11">
        <v>0</v>
      </c>
      <c r="RQ167" s="11">
        <v>0</v>
      </c>
      <c r="RR167" s="11">
        <v>0</v>
      </c>
      <c r="RS167" s="11">
        <v>0</v>
      </c>
      <c r="RT167" s="11">
        <v>1.3780535061303996</v>
      </c>
      <c r="RU167" s="11">
        <v>0</v>
      </c>
      <c r="RV167" s="11">
        <v>0</v>
      </c>
      <c r="RW167" s="11">
        <v>0</v>
      </c>
      <c r="RX167" s="11">
        <v>0</v>
      </c>
      <c r="RY167" s="11">
        <v>0</v>
      </c>
      <c r="RZ167" s="11">
        <v>0</v>
      </c>
      <c r="SA167" s="11">
        <v>0</v>
      </c>
      <c r="SB167" s="11">
        <v>0</v>
      </c>
      <c r="SC167" s="11">
        <v>0</v>
      </c>
      <c r="SD167" s="11">
        <v>1.5599365220172459</v>
      </c>
      <c r="SE167" s="11">
        <v>0</v>
      </c>
      <c r="SF167" s="11">
        <v>0</v>
      </c>
      <c r="SG167" s="11">
        <v>0</v>
      </c>
      <c r="SH167" s="11">
        <v>0</v>
      </c>
      <c r="SI167" s="11">
        <v>0</v>
      </c>
      <c r="SJ167" s="11">
        <v>0</v>
      </c>
      <c r="SK167" s="11">
        <v>0</v>
      </c>
      <c r="SL167" s="11">
        <v>0</v>
      </c>
      <c r="SM167" s="11">
        <v>0</v>
      </c>
      <c r="SN167" s="11">
        <v>28.187999999999999</v>
      </c>
      <c r="SO167" s="11">
        <v>0</v>
      </c>
      <c r="SP167" s="11">
        <v>0</v>
      </c>
      <c r="SQ167" s="11">
        <v>0</v>
      </c>
      <c r="SR167" s="11">
        <v>0</v>
      </c>
      <c r="SS167" s="11">
        <v>0</v>
      </c>
      <c r="ST167" s="11">
        <v>0</v>
      </c>
      <c r="SU167" s="11">
        <v>0</v>
      </c>
      <c r="SV167" s="11">
        <v>0</v>
      </c>
      <c r="SW167" s="11">
        <v>0</v>
      </c>
      <c r="SX167" s="11">
        <v>4.5281138348145165</v>
      </c>
      <c r="SY167" s="11">
        <v>0</v>
      </c>
      <c r="SZ167" s="11">
        <v>0</v>
      </c>
      <c r="TA167" s="11">
        <v>0</v>
      </c>
      <c r="TB167" s="11">
        <v>0</v>
      </c>
      <c r="TC167" s="11">
        <v>0</v>
      </c>
      <c r="TD167" s="11">
        <v>0</v>
      </c>
      <c r="TE167" s="11">
        <v>0</v>
      </c>
      <c r="TF167" s="11">
        <v>0</v>
      </c>
      <c r="TG167" s="11">
        <v>0</v>
      </c>
      <c r="TH167" s="11">
        <v>0.52534872716774406</v>
      </c>
      <c r="TI167" s="11">
        <v>0</v>
      </c>
      <c r="TJ167" s="11">
        <v>0</v>
      </c>
      <c r="TK167" s="11">
        <v>0</v>
      </c>
      <c r="TL167" s="11">
        <v>0</v>
      </c>
      <c r="TM167" s="11">
        <v>0</v>
      </c>
      <c r="TN167" s="11">
        <v>0</v>
      </c>
      <c r="TO167" s="11">
        <v>0</v>
      </c>
      <c r="TP167" s="11">
        <v>0</v>
      </c>
      <c r="TQ167" s="11">
        <v>0</v>
      </c>
      <c r="TR167" s="11">
        <v>0</v>
      </c>
      <c r="TS167" s="11">
        <v>0</v>
      </c>
      <c r="TT167" s="11">
        <v>0</v>
      </c>
      <c r="TU167" s="11">
        <v>0</v>
      </c>
      <c r="TV167" s="11">
        <v>0</v>
      </c>
      <c r="TW167" s="11">
        <v>0</v>
      </c>
      <c r="TX167" s="11">
        <v>0</v>
      </c>
      <c r="TY167" s="11">
        <v>0</v>
      </c>
      <c r="TZ167" s="11">
        <v>0</v>
      </c>
      <c r="UA167" s="11">
        <v>0</v>
      </c>
      <c r="UB167" s="11">
        <v>0</v>
      </c>
      <c r="UC167" s="11">
        <v>0</v>
      </c>
      <c r="UD167" s="11">
        <v>0</v>
      </c>
      <c r="UE167" s="11">
        <v>0</v>
      </c>
      <c r="UF167" s="11">
        <v>0</v>
      </c>
      <c r="UG167" s="11">
        <v>0</v>
      </c>
      <c r="UH167" s="11">
        <v>0</v>
      </c>
      <c r="UI167" s="11">
        <v>0</v>
      </c>
      <c r="UJ167" s="11">
        <v>0</v>
      </c>
      <c r="UK167" s="11">
        <v>0</v>
      </c>
      <c r="UL167" s="11">
        <v>0</v>
      </c>
      <c r="UM167" s="11">
        <v>0</v>
      </c>
      <c r="UN167" s="11">
        <v>0</v>
      </c>
      <c r="UO167" s="11">
        <v>0</v>
      </c>
      <c r="UP167" s="11">
        <v>0</v>
      </c>
      <c r="UQ167" s="11">
        <v>0</v>
      </c>
      <c r="UR167" s="11">
        <v>0</v>
      </c>
      <c r="US167" s="11">
        <v>0</v>
      </c>
      <c r="UT167" s="11">
        <v>0</v>
      </c>
      <c r="UU167" s="11">
        <v>0</v>
      </c>
      <c r="UV167" s="11">
        <v>0</v>
      </c>
      <c r="UW167" s="11">
        <v>0</v>
      </c>
      <c r="UX167" s="11">
        <v>0</v>
      </c>
      <c r="UY167" s="11">
        <v>0</v>
      </c>
      <c r="UZ167" s="11">
        <v>0</v>
      </c>
      <c r="VA167" s="11">
        <v>0</v>
      </c>
      <c r="VB167" s="11">
        <v>0</v>
      </c>
      <c r="VC167" s="11">
        <v>0</v>
      </c>
      <c r="VD167" s="11">
        <v>0</v>
      </c>
      <c r="VE167" s="11">
        <v>0</v>
      </c>
      <c r="VF167" s="11">
        <v>0</v>
      </c>
      <c r="VG167" s="11">
        <v>0</v>
      </c>
      <c r="VH167" s="11">
        <v>0</v>
      </c>
      <c r="VI167" s="11">
        <v>0</v>
      </c>
      <c r="VJ167" s="11">
        <v>0</v>
      </c>
      <c r="VK167" s="11">
        <v>0</v>
      </c>
      <c r="VL167" s="11">
        <v>0</v>
      </c>
      <c r="VM167" s="11">
        <v>0</v>
      </c>
      <c r="VN167" s="11">
        <v>0</v>
      </c>
      <c r="VO167" s="11">
        <v>0</v>
      </c>
      <c r="VP167" s="11">
        <v>0</v>
      </c>
      <c r="VQ167" s="11">
        <v>0</v>
      </c>
      <c r="VR167" s="11">
        <v>0</v>
      </c>
      <c r="VS167" s="11">
        <v>0</v>
      </c>
      <c r="VT167" s="11">
        <v>0</v>
      </c>
      <c r="VU167" s="11">
        <v>0</v>
      </c>
      <c r="VV167" s="11">
        <v>0</v>
      </c>
      <c r="VW167" s="11">
        <v>0</v>
      </c>
      <c r="VX167" s="11">
        <v>0</v>
      </c>
      <c r="VY167" s="11">
        <v>0</v>
      </c>
      <c r="VZ167" s="11">
        <v>0</v>
      </c>
      <c r="WA167" s="11">
        <v>0</v>
      </c>
      <c r="WB167" s="11">
        <v>0</v>
      </c>
      <c r="WC167" s="11">
        <v>0</v>
      </c>
      <c r="WD167" s="11">
        <v>0</v>
      </c>
      <c r="WE167" s="11">
        <v>0</v>
      </c>
      <c r="WF167" s="11">
        <v>0</v>
      </c>
      <c r="WG167" s="11">
        <v>0</v>
      </c>
      <c r="WH167" s="11">
        <v>0</v>
      </c>
      <c r="WI167" s="11">
        <v>0</v>
      </c>
      <c r="WJ167" s="11">
        <v>0</v>
      </c>
      <c r="WK167" s="11">
        <v>0</v>
      </c>
      <c r="WL167" s="11">
        <v>0</v>
      </c>
      <c r="WM167" s="11">
        <v>0</v>
      </c>
      <c r="WN167" s="11">
        <v>0</v>
      </c>
      <c r="WO167" s="11">
        <v>0</v>
      </c>
      <c r="WP167" s="11">
        <v>0</v>
      </c>
      <c r="WQ167" s="11">
        <v>0</v>
      </c>
      <c r="WR167" s="11">
        <v>0</v>
      </c>
      <c r="WS167" s="11">
        <v>0</v>
      </c>
      <c r="WT167" s="11">
        <v>0.20002862393256596</v>
      </c>
      <c r="WU167" s="11">
        <v>0</v>
      </c>
      <c r="WV167" s="11">
        <v>0</v>
      </c>
      <c r="WW167" s="11">
        <v>0</v>
      </c>
      <c r="WX167" s="11">
        <v>0</v>
      </c>
      <c r="WY167" s="11">
        <v>0</v>
      </c>
      <c r="WZ167" s="11">
        <v>0</v>
      </c>
      <c r="XA167" s="11">
        <v>0</v>
      </c>
      <c r="XB167" s="11">
        <v>0</v>
      </c>
      <c r="XC167" s="11">
        <v>0</v>
      </c>
      <c r="XD167" s="11">
        <v>0.36866967821089813</v>
      </c>
      <c r="XE167" s="11">
        <v>0</v>
      </c>
      <c r="XF167" s="11">
        <v>0</v>
      </c>
      <c r="XG167" s="11">
        <v>0</v>
      </c>
      <c r="XH167" s="11">
        <v>0</v>
      </c>
      <c r="XI167" s="11">
        <v>0</v>
      </c>
      <c r="XJ167" s="11">
        <v>0</v>
      </c>
      <c r="XK167" s="11">
        <v>0</v>
      </c>
      <c r="XL167" s="11">
        <v>0</v>
      </c>
      <c r="XM167" s="11">
        <v>0</v>
      </c>
      <c r="XN167" s="11">
        <v>0</v>
      </c>
      <c r="XO167" s="11">
        <v>0</v>
      </c>
      <c r="XP167" s="11">
        <v>0</v>
      </c>
    </row>
    <row r="168" spans="1:640">
      <c r="A168" s="6">
        <v>670</v>
      </c>
      <c r="B168" s="3" t="s">
        <v>285</v>
      </c>
      <c r="C168" s="8">
        <f t="shared" si="25"/>
        <v>64.365152848053384</v>
      </c>
      <c r="D168" s="8">
        <f t="shared" si="26"/>
        <v>10.105866871782505</v>
      </c>
      <c r="E168" s="60">
        <f t="shared" si="27"/>
        <v>74.471019719835894</v>
      </c>
      <c r="F168" s="9">
        <f t="shared" si="28"/>
        <v>7.7264811116429666</v>
      </c>
      <c r="G168" s="9">
        <f t="shared" si="29"/>
        <v>1.6402917138257856E-2</v>
      </c>
      <c r="H168" s="9">
        <f t="shared" si="30"/>
        <v>7.7428840287812246</v>
      </c>
      <c r="I168" s="10">
        <f t="shared" si="31"/>
        <v>72.091633959696352</v>
      </c>
      <c r="J168" s="10">
        <f t="shared" si="32"/>
        <v>10.122269788920763</v>
      </c>
      <c r="K168" s="10">
        <f t="shared" si="33"/>
        <v>82.213903748617113</v>
      </c>
      <c r="L168" s="57">
        <v>64.361212626278672</v>
      </c>
      <c r="M168" s="57">
        <v>3.9402217747171861E-3</v>
      </c>
      <c r="N168" s="57">
        <v>0</v>
      </c>
      <c r="O168" s="57">
        <v>10</v>
      </c>
      <c r="P168" s="57">
        <v>0</v>
      </c>
      <c r="Q168" s="57">
        <v>0</v>
      </c>
      <c r="R168" s="57">
        <v>0</v>
      </c>
      <c r="S168" s="57">
        <v>0.10586687178250451</v>
      </c>
      <c r="T168" s="57">
        <v>0</v>
      </c>
      <c r="U168" s="58">
        <v>7.7257560091854698</v>
      </c>
      <c r="V168" s="58">
        <v>7.2510245749655706E-4</v>
      </c>
      <c r="W168" s="58">
        <v>0</v>
      </c>
      <c r="X168" s="58">
        <v>0</v>
      </c>
      <c r="Y168" s="58">
        <v>0</v>
      </c>
      <c r="Z168" s="58">
        <v>0</v>
      </c>
      <c r="AA168" s="58">
        <v>0</v>
      </c>
      <c r="AB168" s="58">
        <v>1.6402917138257856E-2</v>
      </c>
      <c r="AC168" s="58">
        <v>0</v>
      </c>
      <c r="AD168" s="59">
        <f t="shared" si="35"/>
        <v>72.086968635464146</v>
      </c>
      <c r="AE168" s="59">
        <f t="shared" si="35"/>
        <v>4.6653242322137432E-3</v>
      </c>
      <c r="AF168" s="59">
        <f t="shared" si="35"/>
        <v>0</v>
      </c>
      <c r="AG168" s="59">
        <f t="shared" si="35"/>
        <v>10</v>
      </c>
      <c r="AH168" s="59">
        <f t="shared" si="35"/>
        <v>0</v>
      </c>
      <c r="AI168" s="59">
        <f t="shared" si="35"/>
        <v>0</v>
      </c>
      <c r="AJ168" s="59">
        <f t="shared" si="34"/>
        <v>0</v>
      </c>
      <c r="AK168" s="59">
        <f t="shared" si="34"/>
        <v>0.12226978892076236</v>
      </c>
      <c r="AL168" s="59">
        <f t="shared" si="34"/>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s="11">
        <v>0</v>
      </c>
      <c r="BY168" s="11">
        <v>0</v>
      </c>
      <c r="BZ168" s="11">
        <v>0</v>
      </c>
      <c r="CA168" s="11">
        <v>0</v>
      </c>
      <c r="CB168" s="11">
        <v>0</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0</v>
      </c>
      <c r="CY168" s="11">
        <v>0</v>
      </c>
      <c r="CZ168" s="11">
        <v>0</v>
      </c>
      <c r="DA168" s="11">
        <v>0</v>
      </c>
      <c r="DB168" s="11">
        <v>0</v>
      </c>
      <c r="DC168" s="11">
        <v>0</v>
      </c>
      <c r="DD168" s="11">
        <v>0</v>
      </c>
      <c r="DE168" s="11">
        <v>0</v>
      </c>
      <c r="DF168" s="11">
        <v>0</v>
      </c>
      <c r="DG168" s="11">
        <v>0</v>
      </c>
      <c r="DH168" s="11">
        <v>0</v>
      </c>
      <c r="DI168" s="11">
        <v>0</v>
      </c>
      <c r="DJ168" s="11">
        <v>0</v>
      </c>
      <c r="DK168" s="11">
        <v>0</v>
      </c>
      <c r="DL168" s="11">
        <v>0</v>
      </c>
      <c r="DM168" s="11">
        <v>0</v>
      </c>
      <c r="DN168" s="11">
        <v>0</v>
      </c>
      <c r="DO168" s="11">
        <v>0</v>
      </c>
      <c r="DP168" s="11">
        <v>0</v>
      </c>
      <c r="DQ168" s="11">
        <v>0</v>
      </c>
      <c r="DR168" s="11">
        <v>0</v>
      </c>
      <c r="DS168" s="11">
        <v>0</v>
      </c>
      <c r="DT168" s="11">
        <v>0</v>
      </c>
      <c r="DU168" s="11">
        <v>0</v>
      </c>
      <c r="DV168" s="11">
        <v>0</v>
      </c>
      <c r="DW168" s="11">
        <v>0</v>
      </c>
      <c r="DX168" s="11">
        <v>0</v>
      </c>
      <c r="DY168" s="11">
        <v>0</v>
      </c>
      <c r="DZ168" s="11">
        <v>0</v>
      </c>
      <c r="EA168" s="11">
        <v>0</v>
      </c>
      <c r="EB168" s="11">
        <v>0</v>
      </c>
      <c r="EC168" s="11">
        <v>0</v>
      </c>
      <c r="ED168" s="11">
        <v>0</v>
      </c>
      <c r="EE168" s="11">
        <v>0</v>
      </c>
      <c r="EF168" s="11">
        <v>0</v>
      </c>
      <c r="EG168" s="11">
        <v>0</v>
      </c>
      <c r="EH168" s="11">
        <v>0</v>
      </c>
      <c r="EI168" s="11">
        <v>0</v>
      </c>
      <c r="EJ168" s="11">
        <v>0</v>
      </c>
      <c r="EK168" s="11">
        <v>0</v>
      </c>
      <c r="EL168" s="11">
        <v>0</v>
      </c>
      <c r="EM168" s="11">
        <v>0</v>
      </c>
      <c r="EN168" s="11">
        <v>0</v>
      </c>
      <c r="EO168" s="11">
        <v>0</v>
      </c>
      <c r="EP168" s="11">
        <v>0</v>
      </c>
      <c r="EQ168" s="11">
        <v>0</v>
      </c>
      <c r="ER168" s="11">
        <v>0</v>
      </c>
      <c r="ES168" s="11">
        <v>0</v>
      </c>
      <c r="ET168" s="11">
        <v>0</v>
      </c>
      <c r="EU168" s="11">
        <v>0</v>
      </c>
      <c r="EV168" s="11">
        <v>0</v>
      </c>
      <c r="EW168" s="11">
        <v>0</v>
      </c>
      <c r="EX168" s="11">
        <v>0</v>
      </c>
      <c r="EY168" s="11">
        <v>0</v>
      </c>
      <c r="EZ168" s="11">
        <v>0</v>
      </c>
      <c r="FA168" s="11">
        <v>0</v>
      </c>
      <c r="FB168" s="11">
        <v>0</v>
      </c>
      <c r="FC168" s="11">
        <v>0</v>
      </c>
      <c r="FD168" s="11">
        <v>0</v>
      </c>
      <c r="FE168" s="11">
        <v>0</v>
      </c>
      <c r="FF168" s="11">
        <v>0</v>
      </c>
      <c r="FG168" s="11">
        <v>0</v>
      </c>
      <c r="FH168" s="11">
        <v>0</v>
      </c>
      <c r="FI168" s="11">
        <v>0</v>
      </c>
      <c r="FJ168" s="11">
        <v>0</v>
      </c>
      <c r="FK168" s="11">
        <v>0</v>
      </c>
      <c r="FL168" s="11">
        <v>0</v>
      </c>
      <c r="FM168" s="11">
        <v>0</v>
      </c>
      <c r="FN168" s="11">
        <v>0</v>
      </c>
      <c r="FO168" s="11">
        <v>0</v>
      </c>
      <c r="FP168" s="11">
        <v>0</v>
      </c>
      <c r="FQ168" s="11">
        <v>0</v>
      </c>
      <c r="FR168" s="11">
        <v>0</v>
      </c>
      <c r="FS168" s="11">
        <v>0</v>
      </c>
      <c r="FT168" s="11">
        <v>0</v>
      </c>
      <c r="FU168" s="11">
        <v>0</v>
      </c>
      <c r="FV168" s="11">
        <v>0</v>
      </c>
      <c r="FW168" s="11">
        <v>0</v>
      </c>
      <c r="FX168" s="11">
        <v>0</v>
      </c>
      <c r="FY168" s="11">
        <v>0</v>
      </c>
      <c r="FZ168" s="11">
        <v>0</v>
      </c>
      <c r="GA168" s="11">
        <v>0</v>
      </c>
      <c r="GB168" s="11">
        <v>0</v>
      </c>
      <c r="GC168" s="11">
        <v>0</v>
      </c>
      <c r="GD168" s="11">
        <v>0</v>
      </c>
      <c r="GE168" s="11">
        <v>0</v>
      </c>
      <c r="GF168" s="11">
        <v>0</v>
      </c>
      <c r="GG168" s="11">
        <v>0</v>
      </c>
      <c r="GH168" s="11">
        <v>0</v>
      </c>
      <c r="GI168" s="11">
        <v>0</v>
      </c>
      <c r="GJ168" s="11">
        <v>0</v>
      </c>
      <c r="GK168" s="11">
        <v>0</v>
      </c>
      <c r="GL168" s="11">
        <v>0</v>
      </c>
      <c r="GM168" s="11">
        <v>0</v>
      </c>
      <c r="GN168" s="11">
        <v>0</v>
      </c>
      <c r="GO168" s="11">
        <v>0</v>
      </c>
      <c r="GP168" s="11">
        <v>0</v>
      </c>
      <c r="GQ168" s="11">
        <v>12.768000000000001</v>
      </c>
      <c r="GR168" s="11">
        <v>0</v>
      </c>
      <c r="GS168" s="11">
        <v>0</v>
      </c>
      <c r="GT168" s="11">
        <v>0</v>
      </c>
      <c r="GU168" s="11">
        <v>0</v>
      </c>
      <c r="GV168" s="11">
        <v>0</v>
      </c>
      <c r="GW168" s="11">
        <v>0</v>
      </c>
      <c r="GX168" s="11">
        <v>0</v>
      </c>
      <c r="GY168" s="11">
        <v>0</v>
      </c>
      <c r="GZ168" s="11">
        <v>0</v>
      </c>
      <c r="HA168" s="11">
        <v>0</v>
      </c>
      <c r="HB168" s="11">
        <v>0</v>
      </c>
      <c r="HC168" s="11">
        <v>0</v>
      </c>
      <c r="HD168" s="11">
        <v>0</v>
      </c>
      <c r="HE168" s="11">
        <v>0</v>
      </c>
      <c r="HF168" s="11">
        <v>0</v>
      </c>
      <c r="HG168" s="11">
        <v>0</v>
      </c>
      <c r="HH168" s="11">
        <v>0</v>
      </c>
      <c r="HI168" s="11">
        <v>0</v>
      </c>
      <c r="HJ168" s="11">
        <v>0</v>
      </c>
      <c r="HK168" s="11">
        <v>0</v>
      </c>
      <c r="HL168" s="11">
        <v>0</v>
      </c>
      <c r="HM168" s="11">
        <v>0</v>
      </c>
      <c r="HN168" s="11">
        <v>0</v>
      </c>
      <c r="HO168" s="11">
        <v>0</v>
      </c>
      <c r="HP168" s="11">
        <v>0</v>
      </c>
      <c r="HQ168" s="11">
        <v>0</v>
      </c>
      <c r="HR168" s="11">
        <v>0</v>
      </c>
      <c r="HS168" s="11">
        <v>0</v>
      </c>
      <c r="HT168" s="11">
        <v>0</v>
      </c>
      <c r="HU168" s="11">
        <v>0</v>
      </c>
      <c r="HV168" s="11">
        <v>0</v>
      </c>
      <c r="HW168" s="11">
        <v>0</v>
      </c>
      <c r="HX168" s="11">
        <v>0</v>
      </c>
      <c r="HY168" s="11">
        <v>0</v>
      </c>
      <c r="HZ168" s="11">
        <v>0</v>
      </c>
      <c r="IA168" s="11">
        <v>0</v>
      </c>
      <c r="IB168" s="11">
        <v>0</v>
      </c>
      <c r="IC168" s="11">
        <v>0</v>
      </c>
      <c r="ID168" s="11">
        <v>0</v>
      </c>
      <c r="IE168" s="11">
        <v>0</v>
      </c>
      <c r="IF168" s="11">
        <v>0</v>
      </c>
      <c r="IG168" s="11">
        <v>0</v>
      </c>
      <c r="IH168" s="11">
        <v>0</v>
      </c>
      <c r="II168" s="11">
        <v>0</v>
      </c>
      <c r="IJ168" s="11">
        <v>0</v>
      </c>
      <c r="IK168" s="11">
        <v>0</v>
      </c>
      <c r="IL168" s="11">
        <v>0</v>
      </c>
      <c r="IM168" s="11">
        <v>0</v>
      </c>
      <c r="IN168" s="11">
        <v>0</v>
      </c>
      <c r="IO168" s="11">
        <v>0</v>
      </c>
      <c r="IP168" s="11">
        <v>0</v>
      </c>
      <c r="IQ168" s="11">
        <v>0</v>
      </c>
      <c r="IR168" s="11">
        <v>0</v>
      </c>
      <c r="IS168" s="11">
        <v>0</v>
      </c>
      <c r="IT168" s="11">
        <v>0</v>
      </c>
      <c r="IU168" s="11">
        <v>0</v>
      </c>
      <c r="IV168" s="11">
        <v>0</v>
      </c>
      <c r="IW168" s="11">
        <v>0</v>
      </c>
      <c r="IX168" s="11">
        <v>0</v>
      </c>
      <c r="IY168" s="11">
        <v>0</v>
      </c>
      <c r="IZ168" s="11">
        <v>0</v>
      </c>
      <c r="JA168" s="11">
        <v>0</v>
      </c>
      <c r="JB168" s="11">
        <v>0</v>
      </c>
      <c r="JC168" s="11">
        <v>0</v>
      </c>
      <c r="JD168" s="11">
        <v>0</v>
      </c>
      <c r="JE168" s="11">
        <v>0</v>
      </c>
      <c r="JF168" s="11">
        <v>0</v>
      </c>
      <c r="JG168" s="11">
        <v>0</v>
      </c>
      <c r="JH168" s="11">
        <v>0</v>
      </c>
      <c r="JI168" s="11">
        <v>0</v>
      </c>
      <c r="JJ168" s="11">
        <v>0</v>
      </c>
      <c r="JK168" s="11">
        <v>0</v>
      </c>
      <c r="JL168" s="11">
        <v>0</v>
      </c>
      <c r="JM168" s="11">
        <v>0</v>
      </c>
      <c r="JN168" s="11">
        <v>0</v>
      </c>
      <c r="JO168" s="11">
        <v>0</v>
      </c>
      <c r="JP168" s="11">
        <v>0</v>
      </c>
      <c r="JQ168" s="11">
        <v>0</v>
      </c>
      <c r="JR168" s="11">
        <v>0</v>
      </c>
      <c r="JS168" s="11">
        <v>0</v>
      </c>
      <c r="JT168" s="11">
        <v>0</v>
      </c>
      <c r="JU168" s="11">
        <v>0</v>
      </c>
      <c r="JV168" s="11">
        <v>0</v>
      </c>
      <c r="JW168" s="11">
        <v>0</v>
      </c>
      <c r="JX168" s="11">
        <v>0</v>
      </c>
      <c r="JY168" s="11">
        <v>0</v>
      </c>
      <c r="JZ168" s="11">
        <v>0</v>
      </c>
      <c r="KA168" s="11">
        <v>0</v>
      </c>
      <c r="KB168" s="11">
        <v>0</v>
      </c>
      <c r="KC168" s="11">
        <v>0</v>
      </c>
      <c r="KD168" s="11">
        <v>0</v>
      </c>
      <c r="KE168" s="11">
        <v>0</v>
      </c>
      <c r="KF168" s="11">
        <v>0</v>
      </c>
      <c r="KG168" s="11">
        <v>0</v>
      </c>
      <c r="KH168" s="11">
        <v>0</v>
      </c>
      <c r="KI168" s="11">
        <v>0</v>
      </c>
      <c r="KJ168" s="11">
        <v>0</v>
      </c>
      <c r="KK168" s="11">
        <v>0</v>
      </c>
      <c r="KL168" s="11">
        <v>0</v>
      </c>
      <c r="KM168" s="11">
        <v>0</v>
      </c>
      <c r="KN168" s="11">
        <v>0</v>
      </c>
      <c r="KO168" s="11">
        <v>0</v>
      </c>
      <c r="KP168" s="11">
        <v>0</v>
      </c>
      <c r="KQ168" s="11">
        <v>0</v>
      </c>
      <c r="KR168" s="11">
        <v>0</v>
      </c>
      <c r="KS168" s="11">
        <v>0</v>
      </c>
      <c r="KT168" s="11">
        <v>0</v>
      </c>
      <c r="KU168" s="11">
        <v>0</v>
      </c>
      <c r="KV168" s="11">
        <v>0</v>
      </c>
      <c r="KW168" s="11">
        <v>0</v>
      </c>
      <c r="KX168" s="11">
        <v>0</v>
      </c>
      <c r="KY168" s="11">
        <v>0</v>
      </c>
      <c r="KZ168" s="11">
        <v>0</v>
      </c>
      <c r="LA168" s="11">
        <v>0</v>
      </c>
      <c r="LB168" s="11">
        <v>0</v>
      </c>
      <c r="LC168" s="11">
        <v>0</v>
      </c>
      <c r="LD168" s="11">
        <v>0</v>
      </c>
      <c r="LE168" s="11">
        <v>0</v>
      </c>
      <c r="LF168" s="11">
        <v>0</v>
      </c>
      <c r="LG168" s="11">
        <v>0</v>
      </c>
      <c r="LH168" s="11">
        <v>0</v>
      </c>
      <c r="LI168" s="11">
        <v>0</v>
      </c>
      <c r="LJ168" s="11">
        <v>0</v>
      </c>
      <c r="LK168" s="11">
        <v>0</v>
      </c>
      <c r="LL168" s="11">
        <v>0</v>
      </c>
      <c r="LM168" s="11">
        <v>0</v>
      </c>
      <c r="LN168" s="11">
        <v>0</v>
      </c>
      <c r="LO168" s="11">
        <v>0</v>
      </c>
      <c r="LP168" s="11">
        <v>0</v>
      </c>
      <c r="LQ168" s="11">
        <v>0</v>
      </c>
      <c r="LR168" s="11">
        <v>0</v>
      </c>
      <c r="LS168" s="11">
        <v>0</v>
      </c>
      <c r="LT168" s="11">
        <v>0</v>
      </c>
      <c r="LU168" s="11">
        <v>0</v>
      </c>
      <c r="LV168" s="11">
        <v>0</v>
      </c>
      <c r="LW168" s="11">
        <v>0</v>
      </c>
      <c r="LX168" s="11">
        <v>0</v>
      </c>
      <c r="LY168" s="11">
        <v>0</v>
      </c>
      <c r="LZ168" s="11">
        <v>0</v>
      </c>
      <c r="MA168" s="11">
        <v>0</v>
      </c>
      <c r="MB168" s="11">
        <v>0</v>
      </c>
      <c r="MC168" s="11">
        <v>0</v>
      </c>
      <c r="MD168" s="11">
        <v>0</v>
      </c>
      <c r="ME168" s="11">
        <v>0</v>
      </c>
      <c r="MF168" s="11">
        <v>0</v>
      </c>
      <c r="MG168" s="11">
        <v>0</v>
      </c>
      <c r="MH168" s="11">
        <v>0</v>
      </c>
      <c r="MI168" s="11">
        <v>0</v>
      </c>
      <c r="MJ168" s="11">
        <v>0</v>
      </c>
      <c r="MK168" s="11">
        <v>0</v>
      </c>
      <c r="ML168" s="11">
        <v>0</v>
      </c>
      <c r="MM168" s="11">
        <v>0</v>
      </c>
      <c r="MN168" s="11">
        <v>0</v>
      </c>
      <c r="MO168" s="11">
        <v>0</v>
      </c>
      <c r="MP168" s="11">
        <v>0</v>
      </c>
      <c r="MQ168" s="11">
        <v>0</v>
      </c>
      <c r="MR168" s="11">
        <v>0</v>
      </c>
      <c r="MS168" s="11">
        <v>0</v>
      </c>
      <c r="MT168" s="11">
        <v>0</v>
      </c>
      <c r="MU168" s="11">
        <v>0</v>
      </c>
      <c r="MV168" s="11">
        <v>0</v>
      </c>
      <c r="MW168" s="11">
        <v>0</v>
      </c>
      <c r="MX168" s="11">
        <v>0</v>
      </c>
      <c r="MY168" s="11">
        <v>0</v>
      </c>
      <c r="MZ168" s="11">
        <v>0</v>
      </c>
      <c r="NA168" s="11">
        <v>0</v>
      </c>
      <c r="NB168" s="11">
        <v>0</v>
      </c>
      <c r="NC168" s="11">
        <v>0</v>
      </c>
      <c r="ND168" s="11">
        <v>0</v>
      </c>
      <c r="NE168" s="11">
        <v>0</v>
      </c>
      <c r="NF168" s="11">
        <v>0</v>
      </c>
      <c r="NG168" s="11">
        <v>0</v>
      </c>
      <c r="NH168" s="11">
        <v>0</v>
      </c>
      <c r="NI168" s="11">
        <v>0</v>
      </c>
      <c r="NJ168" s="11">
        <v>0</v>
      </c>
      <c r="NK168" s="11">
        <v>0</v>
      </c>
      <c r="NL168" s="11">
        <v>0</v>
      </c>
      <c r="NM168" s="11">
        <v>0</v>
      </c>
      <c r="NN168" s="11">
        <v>0</v>
      </c>
      <c r="NO168" s="11">
        <v>0</v>
      </c>
      <c r="NP168" s="11">
        <v>0</v>
      </c>
      <c r="NQ168" s="11">
        <v>0</v>
      </c>
      <c r="NR168" s="11">
        <v>0</v>
      </c>
      <c r="NS168" s="11">
        <v>0</v>
      </c>
      <c r="NT168" s="11">
        <v>0</v>
      </c>
      <c r="NU168" s="11">
        <v>0</v>
      </c>
      <c r="NV168" s="11">
        <v>0</v>
      </c>
      <c r="NW168" s="11">
        <v>0</v>
      </c>
      <c r="NX168" s="11">
        <v>0</v>
      </c>
      <c r="NY168" s="11">
        <v>0</v>
      </c>
      <c r="NZ168" s="11">
        <v>0</v>
      </c>
      <c r="OA168" s="11">
        <v>0</v>
      </c>
      <c r="OB168" s="11">
        <v>0</v>
      </c>
      <c r="OC168" s="11">
        <v>0</v>
      </c>
      <c r="OD168" s="11">
        <v>0</v>
      </c>
      <c r="OE168" s="11">
        <v>0</v>
      </c>
      <c r="OF168" s="11">
        <v>0</v>
      </c>
      <c r="OG168" s="11">
        <v>0</v>
      </c>
      <c r="OH168" s="11">
        <v>7.4660970426382942</v>
      </c>
      <c r="OI168" s="11">
        <v>0</v>
      </c>
      <c r="OJ168" s="11">
        <v>0</v>
      </c>
      <c r="OK168" s="11">
        <v>0</v>
      </c>
      <c r="OL168" s="11">
        <v>0</v>
      </c>
      <c r="OM168" s="11">
        <v>0</v>
      </c>
      <c r="ON168" s="11">
        <v>0</v>
      </c>
      <c r="OO168" s="11">
        <v>2.2566837193201607E-2</v>
      </c>
      <c r="OP168" s="11">
        <v>0</v>
      </c>
      <c r="OQ168" s="11">
        <v>0</v>
      </c>
      <c r="OR168" s="11">
        <v>4.639421956731729</v>
      </c>
      <c r="OS168" s="11">
        <v>0</v>
      </c>
      <c r="OT168" s="11">
        <v>0</v>
      </c>
      <c r="OU168" s="11">
        <v>0</v>
      </c>
      <c r="OV168" s="11">
        <v>0</v>
      </c>
      <c r="OW168" s="11">
        <v>0</v>
      </c>
      <c r="OX168" s="11">
        <v>0</v>
      </c>
      <c r="OY168" s="11">
        <v>1.4023000152584803E-2</v>
      </c>
      <c r="OZ168" s="11">
        <v>0</v>
      </c>
      <c r="PA168" s="11">
        <v>0</v>
      </c>
      <c r="PB168" s="11">
        <v>3.4897018779392415</v>
      </c>
      <c r="PC168" s="11">
        <v>3.9402217747171861E-3</v>
      </c>
      <c r="PD168" s="11">
        <v>0</v>
      </c>
      <c r="PE168" s="11">
        <v>0</v>
      </c>
      <c r="PF168" s="11">
        <v>0</v>
      </c>
      <c r="PG168" s="11">
        <v>0</v>
      </c>
      <c r="PH168" s="11">
        <v>0</v>
      </c>
      <c r="PI168" s="11">
        <v>0</v>
      </c>
      <c r="PJ168" s="11">
        <v>0</v>
      </c>
      <c r="PK168" s="11">
        <v>0</v>
      </c>
      <c r="PL168" s="11">
        <v>0.6421951738505165</v>
      </c>
      <c r="PM168" s="11">
        <v>7.2510245749655706E-4</v>
      </c>
      <c r="PN168" s="11">
        <v>0</v>
      </c>
      <c r="PO168" s="11">
        <v>0</v>
      </c>
      <c r="PP168" s="11">
        <v>0</v>
      </c>
      <c r="PQ168" s="11">
        <v>0</v>
      </c>
      <c r="PR168" s="11">
        <v>0</v>
      </c>
      <c r="PS168" s="11">
        <v>0</v>
      </c>
      <c r="PT168" s="11">
        <v>0</v>
      </c>
      <c r="PU168" s="11">
        <v>0</v>
      </c>
      <c r="PV168" s="11">
        <v>3.159991960618588</v>
      </c>
      <c r="PW168" s="11">
        <v>0</v>
      </c>
      <c r="PX168" s="11">
        <v>0</v>
      </c>
      <c r="PY168" s="11">
        <v>0</v>
      </c>
      <c r="PZ168" s="11">
        <v>0</v>
      </c>
      <c r="QA168" s="11">
        <v>0</v>
      </c>
      <c r="QB168" s="11">
        <v>0</v>
      </c>
      <c r="QC168" s="11">
        <v>0</v>
      </c>
      <c r="QD168" s="11">
        <v>0</v>
      </c>
      <c r="QE168" s="11">
        <v>0</v>
      </c>
      <c r="QF168" s="11">
        <v>0.46213454096544215</v>
      </c>
      <c r="QG168" s="11">
        <v>0</v>
      </c>
      <c r="QH168" s="11">
        <v>0</v>
      </c>
      <c r="QI168" s="11">
        <v>0</v>
      </c>
      <c r="QJ168" s="11">
        <v>0</v>
      </c>
      <c r="QK168" s="11">
        <v>0</v>
      </c>
      <c r="QL168" s="11">
        <v>0</v>
      </c>
      <c r="QM168" s="11">
        <v>0</v>
      </c>
      <c r="QN168" s="11">
        <v>0</v>
      </c>
      <c r="QO168" s="11">
        <v>0</v>
      </c>
      <c r="QP168" s="11">
        <v>1.869000776079317</v>
      </c>
      <c r="QQ168" s="11">
        <v>0</v>
      </c>
      <c r="QR168" s="11">
        <v>0</v>
      </c>
      <c r="QS168" s="11">
        <v>0</v>
      </c>
      <c r="QT168" s="11">
        <v>0</v>
      </c>
      <c r="QU168" s="11">
        <v>0</v>
      </c>
      <c r="QV168" s="11">
        <v>0</v>
      </c>
      <c r="QW168" s="11">
        <v>8.3300034589302893E-2</v>
      </c>
      <c r="QX168" s="11">
        <v>0</v>
      </c>
      <c r="QY168" s="11">
        <v>0</v>
      </c>
      <c r="QZ168" s="11">
        <v>5.3398137409639078E-2</v>
      </c>
      <c r="RA168" s="11">
        <v>0</v>
      </c>
      <c r="RB168" s="11">
        <v>0</v>
      </c>
      <c r="RC168" s="11">
        <v>0</v>
      </c>
      <c r="RD168" s="11">
        <v>0</v>
      </c>
      <c r="RE168" s="11">
        <v>0</v>
      </c>
      <c r="RF168" s="11">
        <v>0</v>
      </c>
      <c r="RG168" s="11">
        <v>2.379916985673052E-3</v>
      </c>
      <c r="RH168" s="11">
        <v>0</v>
      </c>
      <c r="RI168" s="11">
        <v>0</v>
      </c>
      <c r="RJ168" s="11">
        <v>0.78887627695800222</v>
      </c>
      <c r="RK168" s="11">
        <v>0</v>
      </c>
      <c r="RL168" s="11">
        <v>0</v>
      </c>
      <c r="RM168" s="11">
        <v>0</v>
      </c>
      <c r="RN168" s="11">
        <v>0</v>
      </c>
      <c r="RO168" s="11">
        <v>0</v>
      </c>
      <c r="RP168" s="11">
        <v>0</v>
      </c>
      <c r="RQ168" s="11">
        <v>0</v>
      </c>
      <c r="RR168" s="11">
        <v>0</v>
      </c>
      <c r="RS168" s="11">
        <v>0</v>
      </c>
      <c r="RT168" s="11">
        <v>1.3780535061303996</v>
      </c>
      <c r="RU168" s="11">
        <v>0</v>
      </c>
      <c r="RV168" s="11">
        <v>0</v>
      </c>
      <c r="RW168" s="11">
        <v>0</v>
      </c>
      <c r="RX168" s="11">
        <v>0</v>
      </c>
      <c r="RY168" s="11">
        <v>0</v>
      </c>
      <c r="RZ168" s="11">
        <v>0</v>
      </c>
      <c r="SA168" s="11">
        <v>0</v>
      </c>
      <c r="SB168" s="11">
        <v>0</v>
      </c>
      <c r="SC168" s="11">
        <v>0</v>
      </c>
      <c r="SD168" s="11">
        <v>1.5599365220172459</v>
      </c>
      <c r="SE168" s="11">
        <v>0</v>
      </c>
      <c r="SF168" s="11">
        <v>0</v>
      </c>
      <c r="SG168" s="11">
        <v>0</v>
      </c>
      <c r="SH168" s="11">
        <v>0</v>
      </c>
      <c r="SI168" s="11">
        <v>0</v>
      </c>
      <c r="SJ168" s="11">
        <v>0</v>
      </c>
      <c r="SK168" s="11">
        <v>0</v>
      </c>
      <c r="SL168" s="11">
        <v>0</v>
      </c>
      <c r="SM168" s="11">
        <v>0</v>
      </c>
      <c r="SN168" s="11">
        <v>28.187999999999999</v>
      </c>
      <c r="SO168" s="11">
        <v>0</v>
      </c>
      <c r="SP168" s="11">
        <v>0</v>
      </c>
      <c r="SQ168" s="11">
        <v>0</v>
      </c>
      <c r="SR168" s="11">
        <v>0</v>
      </c>
      <c r="SS168" s="11">
        <v>0</v>
      </c>
      <c r="ST168" s="11">
        <v>0</v>
      </c>
      <c r="SU168" s="11">
        <v>0</v>
      </c>
      <c r="SV168" s="11">
        <v>0</v>
      </c>
      <c r="SW168" s="11">
        <v>0</v>
      </c>
      <c r="SX168" s="11">
        <v>4.5281138348145165</v>
      </c>
      <c r="SY168" s="11">
        <v>0</v>
      </c>
      <c r="SZ168" s="11">
        <v>0</v>
      </c>
      <c r="TA168" s="11">
        <v>0</v>
      </c>
      <c r="TB168" s="11">
        <v>0</v>
      </c>
      <c r="TC168" s="11">
        <v>0</v>
      </c>
      <c r="TD168" s="11">
        <v>0</v>
      </c>
      <c r="TE168" s="11">
        <v>0</v>
      </c>
      <c r="TF168" s="11">
        <v>0</v>
      </c>
      <c r="TG168" s="11">
        <v>0</v>
      </c>
      <c r="TH168" s="11">
        <v>0.52534872716774406</v>
      </c>
      <c r="TI168" s="11">
        <v>0</v>
      </c>
      <c r="TJ168" s="11">
        <v>0</v>
      </c>
      <c r="TK168" s="11">
        <v>0</v>
      </c>
      <c r="TL168" s="11">
        <v>0</v>
      </c>
      <c r="TM168" s="11">
        <v>0</v>
      </c>
      <c r="TN168" s="11">
        <v>0</v>
      </c>
      <c r="TO168" s="11">
        <v>0</v>
      </c>
      <c r="TP168" s="11">
        <v>0</v>
      </c>
      <c r="TQ168" s="11">
        <v>0</v>
      </c>
      <c r="TR168" s="11">
        <v>0</v>
      </c>
      <c r="TS168" s="11">
        <v>0</v>
      </c>
      <c r="TT168" s="11">
        <v>0</v>
      </c>
      <c r="TU168" s="11">
        <v>0</v>
      </c>
      <c r="TV168" s="11">
        <v>0</v>
      </c>
      <c r="TW168" s="11">
        <v>0</v>
      </c>
      <c r="TX168" s="11">
        <v>0</v>
      </c>
      <c r="TY168" s="11">
        <v>0</v>
      </c>
      <c r="TZ168" s="11">
        <v>0</v>
      </c>
      <c r="UA168" s="11">
        <v>0</v>
      </c>
      <c r="UB168" s="11">
        <v>0</v>
      </c>
      <c r="UC168" s="11">
        <v>0</v>
      </c>
      <c r="UD168" s="11">
        <v>0</v>
      </c>
      <c r="UE168" s="11">
        <v>0</v>
      </c>
      <c r="UF168" s="11">
        <v>0</v>
      </c>
      <c r="UG168" s="11">
        <v>0</v>
      </c>
      <c r="UH168" s="11">
        <v>0</v>
      </c>
      <c r="UI168" s="11">
        <v>0</v>
      </c>
      <c r="UJ168" s="11">
        <v>0</v>
      </c>
      <c r="UK168" s="11">
        <v>0</v>
      </c>
      <c r="UL168" s="11">
        <v>0</v>
      </c>
      <c r="UM168" s="11">
        <v>0</v>
      </c>
      <c r="UN168" s="11">
        <v>0</v>
      </c>
      <c r="UO168" s="11">
        <v>0</v>
      </c>
      <c r="UP168" s="11">
        <v>0</v>
      </c>
      <c r="UQ168" s="11">
        <v>0</v>
      </c>
      <c r="UR168" s="11">
        <v>0</v>
      </c>
      <c r="US168" s="11">
        <v>0</v>
      </c>
      <c r="UT168" s="11">
        <v>0</v>
      </c>
      <c r="UU168" s="11">
        <v>0</v>
      </c>
      <c r="UV168" s="11">
        <v>0</v>
      </c>
      <c r="UW168" s="11">
        <v>0</v>
      </c>
      <c r="UX168" s="11">
        <v>0</v>
      </c>
      <c r="UY168" s="11">
        <v>0</v>
      </c>
      <c r="UZ168" s="11">
        <v>0</v>
      </c>
      <c r="VA168" s="11">
        <v>0</v>
      </c>
      <c r="VB168" s="11">
        <v>0</v>
      </c>
      <c r="VC168" s="11">
        <v>0</v>
      </c>
      <c r="VD168" s="11">
        <v>0</v>
      </c>
      <c r="VE168" s="11">
        <v>0</v>
      </c>
      <c r="VF168" s="11">
        <v>0</v>
      </c>
      <c r="VG168" s="11">
        <v>0</v>
      </c>
      <c r="VH168" s="11">
        <v>0</v>
      </c>
      <c r="VI168" s="11">
        <v>0</v>
      </c>
      <c r="VJ168" s="11">
        <v>0</v>
      </c>
      <c r="VK168" s="11">
        <v>0</v>
      </c>
      <c r="VL168" s="11">
        <v>0</v>
      </c>
      <c r="VM168" s="11">
        <v>0</v>
      </c>
      <c r="VN168" s="11">
        <v>0</v>
      </c>
      <c r="VO168" s="11">
        <v>0</v>
      </c>
      <c r="VP168" s="11">
        <v>0</v>
      </c>
      <c r="VQ168" s="11">
        <v>0</v>
      </c>
      <c r="VR168" s="11">
        <v>0</v>
      </c>
      <c r="VS168" s="11">
        <v>0</v>
      </c>
      <c r="VT168" s="11">
        <v>0</v>
      </c>
      <c r="VU168" s="11">
        <v>0</v>
      </c>
      <c r="VV168" s="11">
        <v>0</v>
      </c>
      <c r="VW168" s="11">
        <v>0</v>
      </c>
      <c r="VX168" s="11">
        <v>0</v>
      </c>
      <c r="VY168" s="11">
        <v>0</v>
      </c>
      <c r="VZ168" s="11">
        <v>0</v>
      </c>
      <c r="WA168" s="11">
        <v>0</v>
      </c>
      <c r="WB168" s="11">
        <v>0</v>
      </c>
      <c r="WC168" s="11">
        <v>0</v>
      </c>
      <c r="WD168" s="11">
        <v>0</v>
      </c>
      <c r="WE168" s="11">
        <v>0</v>
      </c>
      <c r="WF168" s="11">
        <v>0</v>
      </c>
      <c r="WG168" s="11">
        <v>0</v>
      </c>
      <c r="WH168" s="11">
        <v>0</v>
      </c>
      <c r="WI168" s="11">
        <v>0</v>
      </c>
      <c r="WJ168" s="11">
        <v>0</v>
      </c>
      <c r="WK168" s="11">
        <v>0</v>
      </c>
      <c r="WL168" s="11">
        <v>0</v>
      </c>
      <c r="WM168" s="11">
        <v>0</v>
      </c>
      <c r="WN168" s="11">
        <v>0</v>
      </c>
      <c r="WO168" s="11">
        <v>0</v>
      </c>
      <c r="WP168" s="11">
        <v>0</v>
      </c>
      <c r="WQ168" s="11">
        <v>0</v>
      </c>
      <c r="WR168" s="11">
        <v>0</v>
      </c>
      <c r="WS168" s="11">
        <v>0</v>
      </c>
      <c r="WT168" s="11">
        <v>0.20002862393256596</v>
      </c>
      <c r="WU168" s="11">
        <v>0</v>
      </c>
      <c r="WV168" s="11">
        <v>0</v>
      </c>
      <c r="WW168" s="11">
        <v>0</v>
      </c>
      <c r="WX168" s="11">
        <v>0</v>
      </c>
      <c r="WY168" s="11">
        <v>0</v>
      </c>
      <c r="WZ168" s="11">
        <v>0</v>
      </c>
      <c r="XA168" s="11">
        <v>0</v>
      </c>
      <c r="XB168" s="11">
        <v>0</v>
      </c>
      <c r="XC168" s="11">
        <v>0</v>
      </c>
      <c r="XD168" s="11">
        <v>0.36866967821089813</v>
      </c>
      <c r="XE168" s="11">
        <v>0</v>
      </c>
      <c r="XF168" s="11">
        <v>0</v>
      </c>
      <c r="XG168" s="11">
        <v>0</v>
      </c>
      <c r="XH168" s="11">
        <v>0</v>
      </c>
      <c r="XI168" s="11">
        <v>0</v>
      </c>
      <c r="XJ168" s="11">
        <v>0</v>
      </c>
      <c r="XK168" s="11">
        <v>0</v>
      </c>
      <c r="XL168" s="11">
        <v>0</v>
      </c>
      <c r="XM168" s="11">
        <v>0</v>
      </c>
      <c r="XN168" s="11">
        <v>10</v>
      </c>
      <c r="XO168" s="11">
        <v>0</v>
      </c>
      <c r="XP168" s="11">
        <v>10</v>
      </c>
    </row>
    <row r="169" spans="1:640">
      <c r="A169" s="6">
        <v>729</v>
      </c>
      <c r="B169" s="3" t="s">
        <v>286</v>
      </c>
      <c r="C169" s="8">
        <f t="shared" si="25"/>
        <v>936.40666579347101</v>
      </c>
      <c r="D169" s="8">
        <f t="shared" si="26"/>
        <v>24705.883211484546</v>
      </c>
      <c r="E169" s="60">
        <f t="shared" si="27"/>
        <v>25642.289877278017</v>
      </c>
      <c r="F169" s="9">
        <f t="shared" si="28"/>
        <v>210.04047124994133</v>
      </c>
      <c r="G169" s="9">
        <f t="shared" si="29"/>
        <v>67063.181089001868</v>
      </c>
      <c r="H169" s="9">
        <f t="shared" si="30"/>
        <v>67273.221560251812</v>
      </c>
      <c r="I169" s="10">
        <f t="shared" si="31"/>
        <v>1146.4471370434123</v>
      </c>
      <c r="J169" s="10">
        <f t="shared" si="32"/>
        <v>91769.064300486411</v>
      </c>
      <c r="K169" s="10">
        <f t="shared" si="33"/>
        <v>92915.511437529829</v>
      </c>
      <c r="L169" s="57">
        <v>298.21926181458696</v>
      </c>
      <c r="M169" s="57">
        <v>19.631785766854115</v>
      </c>
      <c r="N169" s="57">
        <v>618.55561821202991</v>
      </c>
      <c r="O169" s="57">
        <v>0</v>
      </c>
      <c r="P169" s="57">
        <v>0</v>
      </c>
      <c r="Q169" s="57">
        <v>0</v>
      </c>
      <c r="R169" s="57">
        <v>24778.688242033215</v>
      </c>
      <c r="S169" s="57">
        <v>-72.805030548668711</v>
      </c>
      <c r="T169" s="57">
        <v>0</v>
      </c>
      <c r="U169" s="58">
        <v>91.245068557283986</v>
      </c>
      <c r="V169" s="58">
        <v>10.414867475468018</v>
      </c>
      <c r="W169" s="58">
        <v>108.38053521718933</v>
      </c>
      <c r="X169" s="58">
        <v>0</v>
      </c>
      <c r="Y169" s="58">
        <v>0</v>
      </c>
      <c r="Z169" s="58">
        <v>0</v>
      </c>
      <c r="AA169" s="58">
        <v>67063.169851612271</v>
      </c>
      <c r="AB169" s="58">
        <v>1.1237389601441135E-2</v>
      </c>
      <c r="AC169" s="58">
        <v>0</v>
      </c>
      <c r="AD169" s="59">
        <f t="shared" si="35"/>
        <v>389.46433037187091</v>
      </c>
      <c r="AE169" s="59">
        <f t="shared" si="35"/>
        <v>30.046653242322133</v>
      </c>
      <c r="AF169" s="59">
        <f t="shared" si="35"/>
        <v>726.9361534292193</v>
      </c>
      <c r="AG169" s="59">
        <f t="shared" si="35"/>
        <v>0</v>
      </c>
      <c r="AH169" s="59">
        <f t="shared" si="35"/>
        <v>0</v>
      </c>
      <c r="AI169" s="59">
        <f t="shared" si="35"/>
        <v>0</v>
      </c>
      <c r="AJ169" s="59">
        <f t="shared" si="34"/>
        <v>91841.858093645482</v>
      </c>
      <c r="AK169" s="59">
        <f t="shared" si="34"/>
        <v>-72.793793159067263</v>
      </c>
      <c r="AL169" s="59">
        <f t="shared" si="34"/>
        <v>0</v>
      </c>
      <c r="AM169" s="11">
        <v>0</v>
      </c>
      <c r="AN169" s="11">
        <v>0</v>
      </c>
      <c r="AO169" s="11">
        <v>515.66390467434837</v>
      </c>
      <c r="AP169" s="11">
        <v>0</v>
      </c>
      <c r="AQ169" s="11">
        <v>0</v>
      </c>
      <c r="AR169" s="11">
        <v>0</v>
      </c>
      <c r="AS169" s="11">
        <v>14362.1070312967</v>
      </c>
      <c r="AT169" s="11">
        <v>0</v>
      </c>
      <c r="AU169" s="11">
        <v>0</v>
      </c>
      <c r="AV169" s="11">
        <v>0</v>
      </c>
      <c r="AW169" s="11">
        <v>0</v>
      </c>
      <c r="AX169" s="11">
        <v>0</v>
      </c>
      <c r="AY169" s="11">
        <v>37.377095325651574</v>
      </c>
      <c r="AZ169" s="11">
        <v>0</v>
      </c>
      <c r="BA169" s="11">
        <v>0</v>
      </c>
      <c r="BB169" s="11">
        <v>0</v>
      </c>
      <c r="BC169" s="11">
        <v>1041.0149687032983</v>
      </c>
      <c r="BD169" s="11">
        <v>0</v>
      </c>
      <c r="BE169" s="11">
        <v>0</v>
      </c>
      <c r="BF169" s="11">
        <v>0</v>
      </c>
      <c r="BG169" s="11">
        <v>0</v>
      </c>
      <c r="BH169" s="11">
        <v>19.592383549106945</v>
      </c>
      <c r="BI169" s="11">
        <v>0</v>
      </c>
      <c r="BJ169" s="11">
        <v>0</v>
      </c>
      <c r="BK169" s="11">
        <v>0</v>
      </c>
      <c r="BL169" s="11">
        <v>0</v>
      </c>
      <c r="BM169" s="11">
        <v>0</v>
      </c>
      <c r="BN169" s="11">
        <v>0</v>
      </c>
      <c r="BO169" s="11">
        <v>0</v>
      </c>
      <c r="BP169" s="11">
        <v>0</v>
      </c>
      <c r="BQ169" s="11">
        <v>0</v>
      </c>
      <c r="BR169" s="11">
        <v>10.407616450893052</v>
      </c>
      <c r="BS169" s="11">
        <v>0</v>
      </c>
      <c r="BT169" s="11">
        <v>0</v>
      </c>
      <c r="BU169" s="11">
        <v>0</v>
      </c>
      <c r="BV169" s="11">
        <v>0</v>
      </c>
      <c r="BW169" s="11">
        <v>0</v>
      </c>
      <c r="BX169" s="11">
        <v>0</v>
      </c>
      <c r="BY169" s="11">
        <v>0</v>
      </c>
      <c r="BZ169" s="11">
        <v>0</v>
      </c>
      <c r="CA169" s="11">
        <v>0</v>
      </c>
      <c r="CB169" s="11">
        <v>0</v>
      </c>
      <c r="CC169" s="11">
        <v>58.555556753401497</v>
      </c>
      <c r="CD169" s="11">
        <v>0</v>
      </c>
      <c r="CE169" s="11">
        <v>0</v>
      </c>
      <c r="CF169" s="11">
        <v>0</v>
      </c>
      <c r="CG169" s="11">
        <v>8190.6101520566535</v>
      </c>
      <c r="CH169" s="11">
        <v>0</v>
      </c>
      <c r="CI169" s="11">
        <v>0</v>
      </c>
      <c r="CJ169" s="11">
        <v>0</v>
      </c>
      <c r="CK169" s="11">
        <v>0</v>
      </c>
      <c r="CL169" s="11">
        <v>0</v>
      </c>
      <c r="CM169" s="11">
        <v>62.844443246598502</v>
      </c>
      <c r="CN169" s="11">
        <v>0</v>
      </c>
      <c r="CO169" s="11">
        <v>0</v>
      </c>
      <c r="CP169" s="11">
        <v>0</v>
      </c>
      <c r="CQ169" s="11">
        <v>8790.5292579433444</v>
      </c>
      <c r="CR169" s="11">
        <v>0</v>
      </c>
      <c r="CS169" s="11">
        <v>0</v>
      </c>
      <c r="CT169" s="11">
        <v>0</v>
      </c>
      <c r="CU169" s="11">
        <v>0</v>
      </c>
      <c r="CV169" s="11">
        <v>0</v>
      </c>
      <c r="CW169" s="11">
        <v>0</v>
      </c>
      <c r="CX169" s="11">
        <v>0</v>
      </c>
      <c r="CY169" s="11">
        <v>0</v>
      </c>
      <c r="CZ169" s="11">
        <v>0</v>
      </c>
      <c r="DA169" s="11">
        <v>1876.7906145924976</v>
      </c>
      <c r="DB169" s="11">
        <v>0</v>
      </c>
      <c r="DC169" s="11">
        <v>0</v>
      </c>
      <c r="DD169" s="11">
        <v>0</v>
      </c>
      <c r="DE169" s="11">
        <v>0</v>
      </c>
      <c r="DF169" s="11">
        <v>0</v>
      </c>
      <c r="DG169" s="11">
        <v>0</v>
      </c>
      <c r="DH169" s="11">
        <v>0</v>
      </c>
      <c r="DI169" s="11">
        <v>0</v>
      </c>
      <c r="DJ169" s="11">
        <v>0</v>
      </c>
      <c r="DK169" s="11">
        <v>57167.526755407496</v>
      </c>
      <c r="DL169" s="11">
        <v>0</v>
      </c>
      <c r="DM169" s="11">
        <v>0</v>
      </c>
      <c r="DN169" s="11">
        <v>0</v>
      </c>
      <c r="DO169" s="11">
        <v>0</v>
      </c>
      <c r="DP169" s="11">
        <v>0</v>
      </c>
      <c r="DQ169" s="11">
        <v>0</v>
      </c>
      <c r="DR169" s="11">
        <v>0</v>
      </c>
      <c r="DS169" s="11">
        <v>0</v>
      </c>
      <c r="DT169" s="11">
        <v>0</v>
      </c>
      <c r="DU169" s="11">
        <v>0</v>
      </c>
      <c r="DV169" s="11">
        <v>0</v>
      </c>
      <c r="DW169" s="11">
        <v>0</v>
      </c>
      <c r="DX169" s="11">
        <v>0</v>
      </c>
      <c r="DY169" s="11">
        <v>0</v>
      </c>
      <c r="DZ169" s="11">
        <v>0</v>
      </c>
      <c r="EA169" s="11">
        <v>0</v>
      </c>
      <c r="EB169" s="11">
        <v>0</v>
      </c>
      <c r="EC169" s="11">
        <v>0</v>
      </c>
      <c r="ED169" s="11">
        <v>0</v>
      </c>
      <c r="EE169" s="11">
        <v>0</v>
      </c>
      <c r="EF169" s="11">
        <v>0</v>
      </c>
      <c r="EG169" s="11">
        <v>0</v>
      </c>
      <c r="EH169" s="11">
        <v>0</v>
      </c>
      <c r="EI169" s="11">
        <v>0</v>
      </c>
      <c r="EJ169" s="11">
        <v>0</v>
      </c>
      <c r="EK169" s="11">
        <v>0</v>
      </c>
      <c r="EL169" s="11">
        <v>0</v>
      </c>
      <c r="EM169" s="11">
        <v>0</v>
      </c>
      <c r="EN169" s="11">
        <v>0</v>
      </c>
      <c r="EO169" s="11">
        <v>0</v>
      </c>
      <c r="EP169" s="11">
        <v>0</v>
      </c>
      <c r="EQ169" s="11">
        <v>0</v>
      </c>
      <c r="ER169" s="11">
        <v>0</v>
      </c>
      <c r="ES169" s="11">
        <v>0</v>
      </c>
      <c r="ET169" s="11">
        <v>0</v>
      </c>
      <c r="EU169" s="11">
        <v>0</v>
      </c>
      <c r="EV169" s="11">
        <v>0</v>
      </c>
      <c r="EW169" s="11">
        <v>0</v>
      </c>
      <c r="EX169" s="11">
        <v>0</v>
      </c>
      <c r="EY169" s="11">
        <v>0</v>
      </c>
      <c r="EZ169" s="11">
        <v>0</v>
      </c>
      <c r="FA169" s="11">
        <v>0</v>
      </c>
      <c r="FB169" s="11">
        <v>0</v>
      </c>
      <c r="FC169" s="11">
        <v>0</v>
      </c>
      <c r="FD169" s="11">
        <v>0</v>
      </c>
      <c r="FE169" s="11">
        <v>0</v>
      </c>
      <c r="FF169" s="11">
        <v>0</v>
      </c>
      <c r="FG169" s="11">
        <v>0</v>
      </c>
      <c r="FH169" s="11">
        <v>0</v>
      </c>
      <c r="FI169" s="11">
        <v>0</v>
      </c>
      <c r="FJ169" s="11">
        <v>0</v>
      </c>
      <c r="FK169" s="11">
        <v>0</v>
      </c>
      <c r="FL169" s="11">
        <v>0</v>
      </c>
      <c r="FM169" s="11">
        <v>0</v>
      </c>
      <c r="FN169" s="11">
        <v>0</v>
      </c>
      <c r="FO169" s="11">
        <v>0</v>
      </c>
      <c r="FP169" s="11">
        <v>0</v>
      </c>
      <c r="FQ169" s="11">
        <v>0</v>
      </c>
      <c r="FR169" s="11">
        <v>0</v>
      </c>
      <c r="FS169" s="11">
        <v>0</v>
      </c>
      <c r="FT169" s="11">
        <v>0</v>
      </c>
      <c r="FU169" s="11">
        <v>0</v>
      </c>
      <c r="FV169" s="11">
        <v>0</v>
      </c>
      <c r="FW169" s="11">
        <v>0</v>
      </c>
      <c r="FX169" s="11">
        <v>0</v>
      </c>
      <c r="FY169" s="11">
        <v>0</v>
      </c>
      <c r="FZ169" s="11">
        <v>0</v>
      </c>
      <c r="GA169" s="11">
        <v>0</v>
      </c>
      <c r="GB169" s="11">
        <v>0</v>
      </c>
      <c r="GC169" s="11">
        <v>0</v>
      </c>
      <c r="GD169" s="11">
        <v>0</v>
      </c>
      <c r="GE169" s="11">
        <v>0</v>
      </c>
      <c r="GF169" s="11">
        <v>0</v>
      </c>
      <c r="GG169" s="11">
        <v>0</v>
      </c>
      <c r="GH169" s="11">
        <v>0</v>
      </c>
      <c r="GI169" s="11">
        <v>0</v>
      </c>
      <c r="GJ169" s="11">
        <v>0</v>
      </c>
      <c r="GK169" s="11">
        <v>0</v>
      </c>
      <c r="GL169" s="11">
        <v>0</v>
      </c>
      <c r="GM169" s="11">
        <v>0</v>
      </c>
      <c r="GN169" s="11">
        <v>0</v>
      </c>
      <c r="GO169" s="11">
        <v>0</v>
      </c>
      <c r="GP169" s="11">
        <v>0</v>
      </c>
      <c r="GQ169" s="11">
        <v>13.696999999999999</v>
      </c>
      <c r="GR169" s="11">
        <v>0</v>
      </c>
      <c r="GS169" s="11">
        <v>0</v>
      </c>
      <c r="GT169" s="11">
        <v>0</v>
      </c>
      <c r="GU169" s="11">
        <v>0</v>
      </c>
      <c r="GV169" s="11">
        <v>0</v>
      </c>
      <c r="GW169" s="11">
        <v>0</v>
      </c>
      <c r="GX169" s="11">
        <v>-7.8550000000000004</v>
      </c>
      <c r="GY169" s="11">
        <v>0</v>
      </c>
      <c r="GZ169" s="11">
        <v>0</v>
      </c>
      <c r="HA169" s="11">
        <v>0</v>
      </c>
      <c r="HB169" s="11">
        <v>0</v>
      </c>
      <c r="HC169" s="11">
        <v>0</v>
      </c>
      <c r="HD169" s="11">
        <v>0</v>
      </c>
      <c r="HE169" s="11">
        <v>0</v>
      </c>
      <c r="HF169" s="11">
        <v>0</v>
      </c>
      <c r="HG169" s="11">
        <v>0</v>
      </c>
      <c r="HH169" s="11">
        <v>0</v>
      </c>
      <c r="HI169" s="11">
        <v>0</v>
      </c>
      <c r="HJ169" s="11">
        <v>0</v>
      </c>
      <c r="HK169" s="11">
        <v>0</v>
      </c>
      <c r="HL169" s="11">
        <v>0</v>
      </c>
      <c r="HM169" s="11">
        <v>0</v>
      </c>
      <c r="HN169" s="11">
        <v>0</v>
      </c>
      <c r="HO169" s="11">
        <v>0</v>
      </c>
      <c r="HP169" s="11">
        <v>0</v>
      </c>
      <c r="HQ169" s="11">
        <v>0</v>
      </c>
      <c r="HR169" s="11">
        <v>0</v>
      </c>
      <c r="HS169" s="11">
        <v>0</v>
      </c>
      <c r="HT169" s="11">
        <v>0</v>
      </c>
      <c r="HU169" s="11">
        <v>0</v>
      </c>
      <c r="HV169" s="11">
        <v>0</v>
      </c>
      <c r="HW169" s="11">
        <v>0</v>
      </c>
      <c r="HX169" s="11">
        <v>0</v>
      </c>
      <c r="HY169" s="11">
        <v>0</v>
      </c>
      <c r="HZ169" s="11">
        <v>0</v>
      </c>
      <c r="IA169" s="11">
        <v>0</v>
      </c>
      <c r="IB169" s="11">
        <v>0</v>
      </c>
      <c r="IC169" s="11">
        <v>0</v>
      </c>
      <c r="ID169" s="11">
        <v>0</v>
      </c>
      <c r="IE169" s="11">
        <v>0</v>
      </c>
      <c r="IF169" s="11">
        <v>0</v>
      </c>
      <c r="IG169" s="11">
        <v>0</v>
      </c>
      <c r="IH169" s="11">
        <v>0</v>
      </c>
      <c r="II169" s="11">
        <v>0</v>
      </c>
      <c r="IJ169" s="11">
        <v>0</v>
      </c>
      <c r="IK169" s="11">
        <v>0</v>
      </c>
      <c r="IL169" s="11">
        <v>0</v>
      </c>
      <c r="IM169" s="11">
        <v>0</v>
      </c>
      <c r="IN169" s="11">
        <v>0</v>
      </c>
      <c r="IO169" s="11">
        <v>0</v>
      </c>
      <c r="IP169" s="11">
        <v>0</v>
      </c>
      <c r="IQ169" s="11">
        <v>0</v>
      </c>
      <c r="IR169" s="11">
        <v>0</v>
      </c>
      <c r="IS169" s="11">
        <v>0</v>
      </c>
      <c r="IT169" s="11">
        <v>0</v>
      </c>
      <c r="IU169" s="11">
        <v>0</v>
      </c>
      <c r="IV169" s="11">
        <v>0</v>
      </c>
      <c r="IW169" s="11">
        <v>0</v>
      </c>
      <c r="IX169" s="11">
        <v>0</v>
      </c>
      <c r="IY169" s="11">
        <v>0</v>
      </c>
      <c r="IZ169" s="11">
        <v>0</v>
      </c>
      <c r="JA169" s="11">
        <v>0</v>
      </c>
      <c r="JB169" s="11">
        <v>0</v>
      </c>
      <c r="JC169" s="11">
        <v>0</v>
      </c>
      <c r="JD169" s="11">
        <v>0</v>
      </c>
      <c r="JE169" s="11">
        <v>0</v>
      </c>
      <c r="JF169" s="11">
        <v>31.999995366329738</v>
      </c>
      <c r="JG169" s="11">
        <v>0</v>
      </c>
      <c r="JH169" s="11">
        <v>0</v>
      </c>
      <c r="JI169" s="11">
        <v>0</v>
      </c>
      <c r="JJ169" s="11">
        <v>0</v>
      </c>
      <c r="JK169" s="11">
        <v>0</v>
      </c>
      <c r="JL169" s="11">
        <v>0</v>
      </c>
      <c r="JM169" s="11">
        <v>0</v>
      </c>
      <c r="JN169" s="11">
        <v>0</v>
      </c>
      <c r="JO169" s="11">
        <v>0</v>
      </c>
      <c r="JP169" s="11">
        <v>0</v>
      </c>
      <c r="JQ169" s="11">
        <v>0</v>
      </c>
      <c r="JR169" s="11">
        <v>0</v>
      </c>
      <c r="JS169" s="11">
        <v>0</v>
      </c>
      <c r="JT169" s="11">
        <v>0</v>
      </c>
      <c r="JU169" s="11">
        <v>0</v>
      </c>
      <c r="JV169" s="11">
        <v>0</v>
      </c>
      <c r="JW169" s="11">
        <v>0</v>
      </c>
      <c r="JX169" s="11">
        <v>0</v>
      </c>
      <c r="JY169" s="11">
        <v>0</v>
      </c>
      <c r="JZ169" s="11">
        <v>0</v>
      </c>
      <c r="KA169" s="11">
        <v>0</v>
      </c>
      <c r="KB169" s="11">
        <v>0</v>
      </c>
      <c r="KC169" s="11">
        <v>0</v>
      </c>
      <c r="KD169" s="11">
        <v>0</v>
      </c>
      <c r="KE169" s="11">
        <v>0</v>
      </c>
      <c r="KF169" s="11">
        <v>0</v>
      </c>
      <c r="KG169" s="11">
        <v>0</v>
      </c>
      <c r="KH169" s="11">
        <v>0</v>
      </c>
      <c r="KI169" s="11">
        <v>0</v>
      </c>
      <c r="KJ169" s="11">
        <v>0</v>
      </c>
      <c r="KK169" s="11">
        <v>0</v>
      </c>
      <c r="KL169" s="11">
        <v>0</v>
      </c>
      <c r="KM169" s="11">
        <v>0</v>
      </c>
      <c r="KN169" s="11">
        <v>0</v>
      </c>
      <c r="KO169" s="11">
        <v>0</v>
      </c>
      <c r="KP169" s="11">
        <v>0</v>
      </c>
      <c r="KQ169" s="11">
        <v>0</v>
      </c>
      <c r="KR169" s="11">
        <v>0</v>
      </c>
      <c r="KS169" s="11">
        <v>0</v>
      </c>
      <c r="KT169" s="11">
        <v>0</v>
      </c>
      <c r="KU169" s="11">
        <v>0</v>
      </c>
      <c r="KV169" s="11">
        <v>0</v>
      </c>
      <c r="KW169" s="11">
        <v>0</v>
      </c>
      <c r="KX169" s="11">
        <v>0</v>
      </c>
      <c r="KY169" s="11">
        <v>0</v>
      </c>
      <c r="KZ169" s="11">
        <v>0</v>
      </c>
      <c r="LA169" s="11">
        <v>0</v>
      </c>
      <c r="LB169" s="11">
        <v>0</v>
      </c>
      <c r="LC169" s="11">
        <v>0</v>
      </c>
      <c r="LD169" s="11">
        <v>0</v>
      </c>
      <c r="LE169" s="11">
        <v>0</v>
      </c>
      <c r="LF169" s="11">
        <v>0</v>
      </c>
      <c r="LG169" s="11">
        <v>0</v>
      </c>
      <c r="LH169" s="11">
        <v>0</v>
      </c>
      <c r="LI169" s="11">
        <v>0</v>
      </c>
      <c r="LJ169" s="11">
        <v>0</v>
      </c>
      <c r="LK169" s="11">
        <v>0</v>
      </c>
      <c r="LL169" s="11">
        <v>0</v>
      </c>
      <c r="LM169" s="11">
        <v>0</v>
      </c>
      <c r="LN169" s="11">
        <v>0</v>
      </c>
      <c r="LO169" s="11">
        <v>0</v>
      </c>
      <c r="LP169" s="11">
        <v>0</v>
      </c>
      <c r="LQ169" s="11">
        <v>0</v>
      </c>
      <c r="LR169" s="11">
        <v>0</v>
      </c>
      <c r="LS169" s="11">
        <v>0</v>
      </c>
      <c r="LT169" s="11">
        <v>0</v>
      </c>
      <c r="LU169" s="11">
        <v>0</v>
      </c>
      <c r="LV169" s="11">
        <v>0</v>
      </c>
      <c r="LW169" s="11">
        <v>0</v>
      </c>
      <c r="LX169" s="11">
        <v>-109.64774</v>
      </c>
      <c r="LY169" s="11">
        <v>0</v>
      </c>
      <c r="LZ169" s="11">
        <v>0</v>
      </c>
      <c r="MA169" s="11">
        <v>0</v>
      </c>
      <c r="MB169" s="11">
        <v>0</v>
      </c>
      <c r="MC169" s="11">
        <v>0</v>
      </c>
      <c r="MD169" s="11">
        <v>0</v>
      </c>
      <c r="ME169" s="11">
        <v>0</v>
      </c>
      <c r="MF169" s="11">
        <v>0</v>
      </c>
      <c r="MG169" s="11">
        <v>0</v>
      </c>
      <c r="MH169" s="11">
        <v>0</v>
      </c>
      <c r="MI169" s="11">
        <v>0</v>
      </c>
      <c r="MJ169" s="11">
        <v>0</v>
      </c>
      <c r="MK169" s="11">
        <v>0</v>
      </c>
      <c r="ML169" s="11">
        <v>0</v>
      </c>
      <c r="MM169" s="11">
        <v>0</v>
      </c>
      <c r="MN169" s="11">
        <v>0</v>
      </c>
      <c r="MO169" s="11">
        <v>0</v>
      </c>
      <c r="MP169" s="11">
        <v>0</v>
      </c>
      <c r="MQ169" s="11">
        <v>0</v>
      </c>
      <c r="MR169" s="11">
        <v>0</v>
      </c>
      <c r="MS169" s="11">
        <v>0</v>
      </c>
      <c r="MT169" s="11">
        <v>0</v>
      </c>
      <c r="MU169" s="11">
        <v>0</v>
      </c>
      <c r="MV169" s="11">
        <v>0</v>
      </c>
      <c r="MW169" s="11">
        <v>0</v>
      </c>
      <c r="MX169" s="11">
        <v>0</v>
      </c>
      <c r="MY169" s="11">
        <v>0</v>
      </c>
      <c r="MZ169" s="11">
        <v>0</v>
      </c>
      <c r="NA169" s="11">
        <v>0</v>
      </c>
      <c r="NB169" s="11">
        <v>0</v>
      </c>
      <c r="NC169" s="11">
        <v>0</v>
      </c>
      <c r="ND169" s="11">
        <v>0</v>
      </c>
      <c r="NE169" s="11">
        <v>0</v>
      </c>
      <c r="NF169" s="11">
        <v>0</v>
      </c>
      <c r="NG169" s="11">
        <v>0</v>
      </c>
      <c r="NH169" s="11">
        <v>0</v>
      </c>
      <c r="NI169" s="11">
        <v>0</v>
      </c>
      <c r="NJ169" s="11">
        <v>0</v>
      </c>
      <c r="NK169" s="11">
        <v>0</v>
      </c>
      <c r="NL169" s="11">
        <v>0</v>
      </c>
      <c r="NM169" s="11">
        <v>0</v>
      </c>
      <c r="NN169" s="11">
        <v>0</v>
      </c>
      <c r="NO169" s="11">
        <v>0</v>
      </c>
      <c r="NP169" s="11">
        <v>0</v>
      </c>
      <c r="NQ169" s="11">
        <v>0</v>
      </c>
      <c r="NR169" s="11">
        <v>0</v>
      </c>
      <c r="NS169" s="11">
        <v>0</v>
      </c>
      <c r="NT169" s="11">
        <v>0</v>
      </c>
      <c r="NU169" s="11">
        <v>0</v>
      </c>
      <c r="NV169" s="11">
        <v>0</v>
      </c>
      <c r="NW169" s="11">
        <v>0</v>
      </c>
      <c r="NX169" s="11">
        <v>0</v>
      </c>
      <c r="NY169" s="11">
        <v>0</v>
      </c>
      <c r="NZ169" s="11">
        <v>0</v>
      </c>
      <c r="OA169" s="11">
        <v>0</v>
      </c>
      <c r="OB169" s="11">
        <v>0</v>
      </c>
      <c r="OC169" s="11">
        <v>0</v>
      </c>
      <c r="OD169" s="11">
        <v>0</v>
      </c>
      <c r="OE169" s="11">
        <v>0</v>
      </c>
      <c r="OF169" s="11">
        <v>0</v>
      </c>
      <c r="OG169" s="11">
        <v>0</v>
      </c>
      <c r="OH169" s="11">
        <v>74.660030141499902</v>
      </c>
      <c r="OI169" s="11">
        <v>0</v>
      </c>
      <c r="OJ169" s="11">
        <v>0</v>
      </c>
      <c r="OK169" s="11">
        <v>0</v>
      </c>
      <c r="OL169" s="11">
        <v>0</v>
      </c>
      <c r="OM169" s="11">
        <v>0</v>
      </c>
      <c r="ON169" s="11">
        <v>0</v>
      </c>
      <c r="OO169" s="11">
        <v>1.8084029013260415E-2</v>
      </c>
      <c r="OP169" s="11">
        <v>0</v>
      </c>
      <c r="OQ169" s="11">
        <v>0</v>
      </c>
      <c r="OR169" s="11">
        <v>46.393635275644257</v>
      </c>
      <c r="OS169" s="11">
        <v>0</v>
      </c>
      <c r="OT169" s="11">
        <v>0</v>
      </c>
      <c r="OU169" s="11">
        <v>0</v>
      </c>
      <c r="OV169" s="11">
        <v>0</v>
      </c>
      <c r="OW169" s="11">
        <v>0</v>
      </c>
      <c r="OX169" s="11">
        <v>0</v>
      </c>
      <c r="OY169" s="11">
        <v>1.1237389601441135E-2</v>
      </c>
      <c r="OZ169" s="11">
        <v>0</v>
      </c>
      <c r="PA169" s="11">
        <v>0</v>
      </c>
      <c r="PB169" s="11">
        <v>34.896942256181994</v>
      </c>
      <c r="PC169" s="11">
        <v>3.9402217747171862E-2</v>
      </c>
      <c r="PD169" s="11">
        <v>44.336156784280142</v>
      </c>
      <c r="PE169" s="11">
        <v>0</v>
      </c>
      <c r="PF169" s="11">
        <v>0</v>
      </c>
      <c r="PG169" s="11">
        <v>0</v>
      </c>
      <c r="PH169" s="11">
        <v>344.96289335571021</v>
      </c>
      <c r="PI169" s="11">
        <v>0</v>
      </c>
      <c r="PJ169" s="11">
        <v>0</v>
      </c>
      <c r="PK169" s="11">
        <v>0</v>
      </c>
      <c r="PL169" s="11">
        <v>6.4219376562602815</v>
      </c>
      <c r="PM169" s="11">
        <v>7.2510245749655708E-3</v>
      </c>
      <c r="PN169" s="11">
        <v>8.1589966449392719</v>
      </c>
      <c r="PO169" s="11">
        <v>0</v>
      </c>
      <c r="PP169" s="11">
        <v>0</v>
      </c>
      <c r="PQ169" s="11">
        <v>0</v>
      </c>
      <c r="PR169" s="11">
        <v>63.482071827112279</v>
      </c>
      <c r="PS169" s="11">
        <v>0</v>
      </c>
      <c r="PT169" s="11">
        <v>0</v>
      </c>
      <c r="PU169" s="11">
        <v>0</v>
      </c>
      <c r="PV169" s="11">
        <v>127.85947304805656</v>
      </c>
      <c r="PW169" s="11">
        <v>0</v>
      </c>
      <c r="PX169" s="11">
        <v>0</v>
      </c>
      <c r="PY169" s="11">
        <v>0</v>
      </c>
      <c r="PZ169" s="11">
        <v>0</v>
      </c>
      <c r="QA169" s="11">
        <v>0</v>
      </c>
      <c r="QB169" s="11">
        <v>4.2175507316541978</v>
      </c>
      <c r="QC169" s="11">
        <v>0</v>
      </c>
      <c r="QD169" s="11">
        <v>0</v>
      </c>
      <c r="QE169" s="11">
        <v>0</v>
      </c>
      <c r="QF169" s="11">
        <v>18.698870003954077</v>
      </c>
      <c r="QG169" s="11">
        <v>0</v>
      </c>
      <c r="QH169" s="11">
        <v>0</v>
      </c>
      <c r="QI169" s="11">
        <v>0</v>
      </c>
      <c r="QJ169" s="11">
        <v>0</v>
      </c>
      <c r="QK169" s="11">
        <v>0</v>
      </c>
      <c r="QL169" s="11">
        <v>0.61679773102648472</v>
      </c>
      <c r="QM169" s="11">
        <v>0</v>
      </c>
      <c r="QN169" s="11">
        <v>0</v>
      </c>
      <c r="QO169" s="11">
        <v>0</v>
      </c>
      <c r="QP169" s="11">
        <v>18.694207762537168</v>
      </c>
      <c r="QQ169" s="11">
        <v>0</v>
      </c>
      <c r="QR169" s="11">
        <v>0</v>
      </c>
      <c r="QS169" s="11">
        <v>0</v>
      </c>
      <c r="QT169" s="11">
        <v>0</v>
      </c>
      <c r="QU169" s="11">
        <v>0</v>
      </c>
      <c r="QV169" s="11">
        <v>0</v>
      </c>
      <c r="QW169" s="11">
        <v>0</v>
      </c>
      <c r="QX169" s="11">
        <v>0</v>
      </c>
      <c r="QY169" s="11">
        <v>0</v>
      </c>
      <c r="QZ169" s="11">
        <v>0.53410136991079449</v>
      </c>
      <c r="RA169" s="11">
        <v>0</v>
      </c>
      <c r="RB169" s="11">
        <v>0</v>
      </c>
      <c r="RC169" s="11">
        <v>0</v>
      </c>
      <c r="RD169" s="11">
        <v>0</v>
      </c>
      <c r="RE169" s="11">
        <v>0</v>
      </c>
      <c r="RF169" s="11">
        <v>0</v>
      </c>
      <c r="RG169" s="11">
        <v>0</v>
      </c>
      <c r="RH169" s="11">
        <v>0</v>
      </c>
      <c r="RI169" s="11">
        <v>0</v>
      </c>
      <c r="RJ169" s="11">
        <v>7.8842224744608398</v>
      </c>
      <c r="RK169" s="11">
        <v>0</v>
      </c>
      <c r="RL169" s="11">
        <v>0</v>
      </c>
      <c r="RM169" s="11">
        <v>0</v>
      </c>
      <c r="RN169" s="11">
        <v>0</v>
      </c>
      <c r="RO169" s="11">
        <v>0</v>
      </c>
      <c r="RP169" s="11">
        <v>0</v>
      </c>
      <c r="RQ169" s="11">
        <v>0</v>
      </c>
      <c r="RR169" s="11">
        <v>0</v>
      </c>
      <c r="RS169" s="11">
        <v>0</v>
      </c>
      <c r="RT169" s="11">
        <v>13.792066889807177</v>
      </c>
      <c r="RU169" s="11">
        <v>0</v>
      </c>
      <c r="RV169" s="11">
        <v>0</v>
      </c>
      <c r="RW169" s="11">
        <v>0</v>
      </c>
      <c r="RX169" s="11">
        <v>0</v>
      </c>
      <c r="RY169" s="11">
        <v>0</v>
      </c>
      <c r="RZ169" s="11">
        <v>0</v>
      </c>
      <c r="SA169" s="11">
        <v>0</v>
      </c>
      <c r="SB169" s="11">
        <v>0</v>
      </c>
      <c r="SC169" s="11">
        <v>0</v>
      </c>
      <c r="SD169" s="11">
        <v>15.61241908228139</v>
      </c>
      <c r="SE169" s="11">
        <v>0</v>
      </c>
      <c r="SF169" s="11">
        <v>0</v>
      </c>
      <c r="SG169" s="11">
        <v>0</v>
      </c>
      <c r="SH169" s="11">
        <v>0</v>
      </c>
      <c r="SI169" s="11">
        <v>0</v>
      </c>
      <c r="SJ169" s="11">
        <v>0</v>
      </c>
      <c r="SK169" s="11">
        <v>0</v>
      </c>
      <c r="SL169" s="11">
        <v>0</v>
      </c>
      <c r="SM169" s="11">
        <v>0</v>
      </c>
      <c r="SN169" s="11">
        <v>0</v>
      </c>
      <c r="SO169" s="11">
        <v>0</v>
      </c>
      <c r="SP169" s="11">
        <v>0</v>
      </c>
      <c r="SQ169" s="11">
        <v>0</v>
      </c>
      <c r="SR169" s="11">
        <v>0</v>
      </c>
      <c r="SS169" s="11">
        <v>0</v>
      </c>
      <c r="ST169" s="11">
        <v>0</v>
      </c>
      <c r="SU169" s="11">
        <v>0</v>
      </c>
      <c r="SV169" s="11">
        <v>0</v>
      </c>
      <c r="SW169" s="11">
        <v>0</v>
      </c>
      <c r="SX169" s="11">
        <v>4.5281138348145165</v>
      </c>
      <c r="SY169" s="11">
        <v>0</v>
      </c>
      <c r="SZ169" s="11">
        <v>0</v>
      </c>
      <c r="TA169" s="11">
        <v>0</v>
      </c>
      <c r="TB169" s="11">
        <v>0</v>
      </c>
      <c r="TC169" s="11">
        <v>0</v>
      </c>
      <c r="TD169" s="11">
        <v>0</v>
      </c>
      <c r="TE169" s="11">
        <v>12.679630055988284</v>
      </c>
      <c r="TF169" s="11">
        <v>0</v>
      </c>
      <c r="TG169" s="11">
        <v>0</v>
      </c>
      <c r="TH169" s="11">
        <v>0.26258216479005531</v>
      </c>
      <c r="TI169" s="11">
        <v>0</v>
      </c>
      <c r="TJ169" s="11">
        <v>0</v>
      </c>
      <c r="TK169" s="11">
        <v>0</v>
      </c>
      <c r="TL169" s="11">
        <v>0</v>
      </c>
      <c r="TM169" s="11">
        <v>0</v>
      </c>
      <c r="TN169" s="11">
        <v>0</v>
      </c>
      <c r="TO169" s="11">
        <v>0</v>
      </c>
      <c r="TP169" s="11">
        <v>0</v>
      </c>
      <c r="TQ169" s="11">
        <v>0</v>
      </c>
      <c r="TR169" s="11">
        <v>0</v>
      </c>
      <c r="TS169" s="11">
        <v>0</v>
      </c>
      <c r="TT169" s="11">
        <v>0</v>
      </c>
      <c r="TU169" s="11">
        <v>0</v>
      </c>
      <c r="TV169" s="11">
        <v>0</v>
      </c>
      <c r="TW169" s="11">
        <v>0</v>
      </c>
      <c r="TX169" s="11">
        <v>0</v>
      </c>
      <c r="TY169" s="11">
        <v>0</v>
      </c>
      <c r="TZ169" s="11">
        <v>0</v>
      </c>
      <c r="UA169" s="11">
        <v>0</v>
      </c>
      <c r="UB169" s="11">
        <v>0</v>
      </c>
      <c r="UC169" s="11">
        <v>0</v>
      </c>
      <c r="UD169" s="11">
        <v>0</v>
      </c>
      <c r="UE169" s="11">
        <v>0</v>
      </c>
      <c r="UF169" s="11">
        <v>0</v>
      </c>
      <c r="UG169" s="11">
        <v>0</v>
      </c>
      <c r="UH169" s="11">
        <v>0</v>
      </c>
      <c r="UI169" s="11">
        <v>0</v>
      </c>
      <c r="UJ169" s="11">
        <v>0</v>
      </c>
      <c r="UK169" s="11">
        <v>0</v>
      </c>
      <c r="UL169" s="11">
        <v>0</v>
      </c>
      <c r="UM169" s="11">
        <v>0</v>
      </c>
      <c r="UN169" s="11">
        <v>0</v>
      </c>
      <c r="UO169" s="11">
        <v>0</v>
      </c>
      <c r="UP169" s="11">
        <v>0</v>
      </c>
      <c r="UQ169" s="11">
        <v>0</v>
      </c>
      <c r="UR169" s="11">
        <v>0</v>
      </c>
      <c r="US169" s="11">
        <v>0</v>
      </c>
      <c r="UT169" s="11">
        <v>0</v>
      </c>
      <c r="UU169" s="11">
        <v>0</v>
      </c>
      <c r="UV169" s="11">
        <v>0</v>
      </c>
      <c r="UW169" s="11">
        <v>0</v>
      </c>
      <c r="UX169" s="11">
        <v>0</v>
      </c>
      <c r="UY169" s="11">
        <v>0</v>
      </c>
      <c r="UZ169" s="11">
        <v>0</v>
      </c>
      <c r="VA169" s="11">
        <v>0</v>
      </c>
      <c r="VB169" s="11">
        <v>0</v>
      </c>
      <c r="VC169" s="11">
        <v>0</v>
      </c>
      <c r="VD169" s="11">
        <v>0</v>
      </c>
      <c r="VE169" s="11">
        <v>0</v>
      </c>
      <c r="VF169" s="11">
        <v>0</v>
      </c>
      <c r="VG169" s="11">
        <v>0</v>
      </c>
      <c r="VH169" s="11">
        <v>0</v>
      </c>
      <c r="VI169" s="11">
        <v>0</v>
      </c>
      <c r="VJ169" s="11">
        <v>0</v>
      </c>
      <c r="VK169" s="11">
        <v>0</v>
      </c>
      <c r="VL169" s="11">
        <v>0</v>
      </c>
      <c r="VM169" s="11">
        <v>0</v>
      </c>
      <c r="VN169" s="11">
        <v>0</v>
      </c>
      <c r="VO169" s="11">
        <v>0</v>
      </c>
      <c r="VP169" s="11">
        <v>0</v>
      </c>
      <c r="VQ169" s="11">
        <v>0</v>
      </c>
      <c r="VR169" s="11">
        <v>0</v>
      </c>
      <c r="VS169" s="11">
        <v>0</v>
      </c>
      <c r="VT169" s="11">
        <v>0</v>
      </c>
      <c r="VU169" s="11">
        <v>0</v>
      </c>
      <c r="VV169" s="11">
        <v>0</v>
      </c>
      <c r="VW169" s="11">
        <v>0</v>
      </c>
      <c r="VX169" s="11">
        <v>0</v>
      </c>
      <c r="VY169" s="11">
        <v>0</v>
      </c>
      <c r="VZ169" s="11">
        <v>0</v>
      </c>
      <c r="WA169" s="11">
        <v>0</v>
      </c>
      <c r="WB169" s="11">
        <v>0</v>
      </c>
      <c r="WC169" s="11">
        <v>0</v>
      </c>
      <c r="WD169" s="11">
        <v>0</v>
      </c>
      <c r="WE169" s="11">
        <v>0</v>
      </c>
      <c r="WF169" s="11">
        <v>0</v>
      </c>
      <c r="WG169" s="11">
        <v>0</v>
      </c>
      <c r="WH169" s="11">
        <v>0</v>
      </c>
      <c r="WI169" s="11">
        <v>0</v>
      </c>
      <c r="WJ169" s="11">
        <v>0</v>
      </c>
      <c r="WK169" s="11">
        <v>0</v>
      </c>
      <c r="WL169" s="11">
        <v>0</v>
      </c>
      <c r="WM169" s="11">
        <v>0</v>
      </c>
      <c r="WN169" s="11">
        <v>0</v>
      </c>
      <c r="WO169" s="11">
        <v>0</v>
      </c>
      <c r="WP169" s="11">
        <v>0</v>
      </c>
      <c r="WQ169" s="11">
        <v>0</v>
      </c>
      <c r="WR169" s="11">
        <v>0</v>
      </c>
      <c r="WS169" s="11">
        <v>0</v>
      </c>
      <c r="WT169" s="11">
        <v>1.9446232424386978</v>
      </c>
      <c r="WU169" s="11">
        <v>0</v>
      </c>
      <c r="WV169" s="11">
        <v>0</v>
      </c>
      <c r="WW169" s="11">
        <v>0</v>
      </c>
      <c r="WX169" s="11">
        <v>0</v>
      </c>
      <c r="WY169" s="11">
        <v>0</v>
      </c>
      <c r="WZ169" s="11">
        <v>0</v>
      </c>
      <c r="XA169" s="11">
        <v>0</v>
      </c>
      <c r="XB169" s="11">
        <v>0</v>
      </c>
      <c r="XC169" s="11">
        <v>0</v>
      </c>
      <c r="XD169" s="11">
        <v>3.5841051692331738</v>
      </c>
      <c r="XE169" s="11">
        <v>0</v>
      </c>
      <c r="XF169" s="11">
        <v>0</v>
      </c>
      <c r="XG169" s="11">
        <v>0</v>
      </c>
      <c r="XH169" s="11">
        <v>0</v>
      </c>
      <c r="XI169" s="11">
        <v>0</v>
      </c>
      <c r="XJ169" s="11">
        <v>0</v>
      </c>
      <c r="XK169" s="11">
        <v>0</v>
      </c>
      <c r="XL169" s="11">
        <v>0</v>
      </c>
      <c r="XM169" s="11">
        <v>0</v>
      </c>
      <c r="XN169" s="11">
        <v>0</v>
      </c>
      <c r="XO169" s="11">
        <v>0</v>
      </c>
      <c r="XP169" s="11">
        <v>0</v>
      </c>
    </row>
    <row r="170" spans="1:640">
      <c r="A170" s="6">
        <v>740</v>
      </c>
      <c r="B170" s="3" t="s">
        <v>287</v>
      </c>
      <c r="C170" s="8">
        <f t="shared" si="25"/>
        <v>260.14868633937868</v>
      </c>
      <c r="D170" s="8">
        <f t="shared" si="26"/>
        <v>-0.1036</v>
      </c>
      <c r="E170" s="60">
        <f t="shared" si="27"/>
        <v>260.04508633937871</v>
      </c>
      <c r="F170" s="9">
        <f t="shared" si="28"/>
        <v>51.710985551417942</v>
      </c>
      <c r="G170" s="9">
        <f t="shared" si="29"/>
        <v>0</v>
      </c>
      <c r="H170" s="9">
        <f t="shared" si="30"/>
        <v>51.710985551417942</v>
      </c>
      <c r="I170" s="10">
        <f t="shared" si="31"/>
        <v>311.85967189079662</v>
      </c>
      <c r="J170" s="10">
        <f t="shared" si="32"/>
        <v>-0.1036</v>
      </c>
      <c r="K170" s="10">
        <f t="shared" si="33"/>
        <v>311.75607189079665</v>
      </c>
      <c r="L170" s="57">
        <v>223.31452539344301</v>
      </c>
      <c r="M170" s="57">
        <v>5.0197011088735861</v>
      </c>
      <c r="N170" s="57">
        <v>31.814459837062092</v>
      </c>
      <c r="O170" s="57">
        <v>0</v>
      </c>
      <c r="P170" s="57">
        <v>0</v>
      </c>
      <c r="Q170" s="57">
        <v>0</v>
      </c>
      <c r="R170" s="57">
        <v>0</v>
      </c>
      <c r="S170" s="57">
        <v>-0.1036</v>
      </c>
      <c r="T170" s="57">
        <v>0</v>
      </c>
      <c r="U170" s="58">
        <v>48.121001581111265</v>
      </c>
      <c r="V170" s="58">
        <v>3.6255122874827854E-3</v>
      </c>
      <c r="W170" s="58">
        <v>3.586358458019193</v>
      </c>
      <c r="X170" s="58">
        <v>0</v>
      </c>
      <c r="Y170" s="58">
        <v>0</v>
      </c>
      <c r="Z170" s="58">
        <v>0</v>
      </c>
      <c r="AA170" s="58">
        <v>0</v>
      </c>
      <c r="AB170" s="58">
        <v>0</v>
      </c>
      <c r="AC170" s="58">
        <v>0</v>
      </c>
      <c r="AD170" s="59">
        <f t="shared" si="35"/>
        <v>271.43552697455425</v>
      </c>
      <c r="AE170" s="59">
        <f t="shared" si="35"/>
        <v>5.0233266211610692</v>
      </c>
      <c r="AF170" s="59">
        <f t="shared" si="35"/>
        <v>35.400818295081287</v>
      </c>
      <c r="AG170" s="59">
        <f t="shared" si="35"/>
        <v>0</v>
      </c>
      <c r="AH170" s="59">
        <f t="shared" si="35"/>
        <v>0</v>
      </c>
      <c r="AI170" s="59">
        <f t="shared" si="35"/>
        <v>0</v>
      </c>
      <c r="AJ170" s="59">
        <f t="shared" si="34"/>
        <v>0</v>
      </c>
      <c r="AK170" s="59">
        <f t="shared" si="34"/>
        <v>-0.1036</v>
      </c>
      <c r="AL170" s="59">
        <f t="shared" si="34"/>
        <v>0</v>
      </c>
      <c r="AM170" s="11">
        <v>0</v>
      </c>
      <c r="AN170" s="11">
        <v>0</v>
      </c>
      <c r="AO170" s="11">
        <v>20.335978274571939</v>
      </c>
      <c r="AP170" s="11">
        <v>0</v>
      </c>
      <c r="AQ170" s="11">
        <v>0</v>
      </c>
      <c r="AR170" s="11">
        <v>0</v>
      </c>
      <c r="AS170" s="11">
        <v>0</v>
      </c>
      <c r="AT170" s="11">
        <v>0</v>
      </c>
      <c r="AU170" s="11">
        <v>0</v>
      </c>
      <c r="AV170" s="11">
        <v>0</v>
      </c>
      <c r="AW170" s="11">
        <v>0</v>
      </c>
      <c r="AX170" s="11">
        <v>0</v>
      </c>
      <c r="AY170" s="11">
        <v>1.4740217254280619</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s="11">
        <v>0</v>
      </c>
      <c r="BY170" s="11">
        <v>0</v>
      </c>
      <c r="BZ170" s="11">
        <v>0</v>
      </c>
      <c r="CA170" s="11">
        <v>0</v>
      </c>
      <c r="CB170" s="11">
        <v>0</v>
      </c>
      <c r="CC170" s="11">
        <v>0</v>
      </c>
      <c r="CD170" s="11">
        <v>0</v>
      </c>
      <c r="CE170" s="11">
        <v>0</v>
      </c>
      <c r="CF170" s="11">
        <v>0</v>
      </c>
      <c r="CG170" s="11">
        <v>0</v>
      </c>
      <c r="CH170" s="11">
        <v>0</v>
      </c>
      <c r="CI170" s="11">
        <v>0</v>
      </c>
      <c r="CJ170" s="11">
        <v>0</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0</v>
      </c>
      <c r="CZ170" s="11">
        <v>0</v>
      </c>
      <c r="DA170" s="11">
        <v>0</v>
      </c>
      <c r="DB170" s="11">
        <v>0</v>
      </c>
      <c r="DC170" s="11">
        <v>0</v>
      </c>
      <c r="DD170" s="11">
        <v>0</v>
      </c>
      <c r="DE170" s="11">
        <v>0</v>
      </c>
      <c r="DF170" s="11">
        <v>0</v>
      </c>
      <c r="DG170" s="11">
        <v>0</v>
      </c>
      <c r="DH170" s="11">
        <v>0</v>
      </c>
      <c r="DI170" s="11">
        <v>0</v>
      </c>
      <c r="DJ170" s="11">
        <v>0</v>
      </c>
      <c r="DK170" s="11">
        <v>0</v>
      </c>
      <c r="DL170" s="11">
        <v>0</v>
      </c>
      <c r="DM170" s="11">
        <v>0</v>
      </c>
      <c r="DN170" s="11">
        <v>0</v>
      </c>
      <c r="DO170" s="11">
        <v>0</v>
      </c>
      <c r="DP170" s="11">
        <v>0</v>
      </c>
      <c r="DQ170" s="11">
        <v>0</v>
      </c>
      <c r="DR170" s="11">
        <v>0</v>
      </c>
      <c r="DS170" s="11">
        <v>0</v>
      </c>
      <c r="DT170" s="11">
        <v>0</v>
      </c>
      <c r="DU170" s="11">
        <v>0</v>
      </c>
      <c r="DV170" s="11">
        <v>0</v>
      </c>
      <c r="DW170" s="11">
        <v>0</v>
      </c>
      <c r="DX170" s="11">
        <v>0</v>
      </c>
      <c r="DY170" s="11">
        <v>0</v>
      </c>
      <c r="DZ170" s="11">
        <v>0</v>
      </c>
      <c r="EA170" s="11">
        <v>0</v>
      </c>
      <c r="EB170" s="11">
        <v>0</v>
      </c>
      <c r="EC170" s="11">
        <v>0</v>
      </c>
      <c r="ED170" s="11">
        <v>0</v>
      </c>
      <c r="EE170" s="11">
        <v>0</v>
      </c>
      <c r="EF170" s="11">
        <v>0</v>
      </c>
      <c r="EG170" s="11">
        <v>0</v>
      </c>
      <c r="EH170" s="11">
        <v>0</v>
      </c>
      <c r="EI170" s="11">
        <v>0</v>
      </c>
      <c r="EJ170" s="11">
        <v>0</v>
      </c>
      <c r="EK170" s="11">
        <v>0</v>
      </c>
      <c r="EL170" s="11">
        <v>0</v>
      </c>
      <c r="EM170" s="11">
        <v>0</v>
      </c>
      <c r="EN170" s="11">
        <v>0</v>
      </c>
      <c r="EO170" s="11">
        <v>0</v>
      </c>
      <c r="EP170" s="11">
        <v>0</v>
      </c>
      <c r="EQ170" s="11">
        <v>0</v>
      </c>
      <c r="ER170" s="11">
        <v>0</v>
      </c>
      <c r="ES170" s="11">
        <v>0</v>
      </c>
      <c r="ET170" s="11">
        <v>0</v>
      </c>
      <c r="EU170" s="11">
        <v>0</v>
      </c>
      <c r="EV170" s="11">
        <v>0</v>
      </c>
      <c r="EW170" s="11">
        <v>0</v>
      </c>
      <c r="EX170" s="11">
        <v>0</v>
      </c>
      <c r="EY170" s="11">
        <v>0</v>
      </c>
      <c r="EZ170" s="11">
        <v>0</v>
      </c>
      <c r="FA170" s="11">
        <v>0</v>
      </c>
      <c r="FB170" s="11">
        <v>0</v>
      </c>
      <c r="FC170" s="11">
        <v>0</v>
      </c>
      <c r="FD170" s="11">
        <v>0</v>
      </c>
      <c r="FE170" s="11">
        <v>0</v>
      </c>
      <c r="FF170" s="11">
        <v>0</v>
      </c>
      <c r="FG170" s="11">
        <v>0</v>
      </c>
      <c r="FH170" s="11">
        <v>0</v>
      </c>
      <c r="FI170" s="11">
        <v>0</v>
      </c>
      <c r="FJ170" s="11">
        <v>0</v>
      </c>
      <c r="FK170" s="11">
        <v>0</v>
      </c>
      <c r="FL170" s="11">
        <v>0</v>
      </c>
      <c r="FM170" s="11">
        <v>0</v>
      </c>
      <c r="FN170" s="11">
        <v>0</v>
      </c>
      <c r="FO170" s="11">
        <v>0</v>
      </c>
      <c r="FP170" s="11">
        <v>0</v>
      </c>
      <c r="FQ170" s="11">
        <v>0</v>
      </c>
      <c r="FR170" s="11">
        <v>0</v>
      </c>
      <c r="FS170" s="11">
        <v>0</v>
      </c>
      <c r="FT170" s="11">
        <v>0</v>
      </c>
      <c r="FU170" s="11">
        <v>0</v>
      </c>
      <c r="FV170" s="11">
        <v>0</v>
      </c>
      <c r="FW170" s="11">
        <v>0</v>
      </c>
      <c r="FX170" s="11">
        <v>0</v>
      </c>
      <c r="FY170" s="11">
        <v>0</v>
      </c>
      <c r="FZ170" s="11">
        <v>0</v>
      </c>
      <c r="GA170" s="11">
        <v>0</v>
      </c>
      <c r="GB170" s="11">
        <v>0</v>
      </c>
      <c r="GC170" s="11">
        <v>0</v>
      </c>
      <c r="GD170" s="11">
        <v>0</v>
      </c>
      <c r="GE170" s="11">
        <v>0</v>
      </c>
      <c r="GF170" s="11">
        <v>0</v>
      </c>
      <c r="GG170" s="11">
        <v>0</v>
      </c>
      <c r="GH170" s="11">
        <v>0</v>
      </c>
      <c r="GI170" s="11">
        <v>0</v>
      </c>
      <c r="GJ170" s="11">
        <v>0</v>
      </c>
      <c r="GK170" s="11">
        <v>0</v>
      </c>
      <c r="GL170" s="11">
        <v>0</v>
      </c>
      <c r="GM170" s="11">
        <v>0</v>
      </c>
      <c r="GN170" s="11">
        <v>0</v>
      </c>
      <c r="GO170" s="11">
        <v>0</v>
      </c>
      <c r="GP170" s="11">
        <v>0</v>
      </c>
      <c r="GQ170" s="11">
        <v>15.564</v>
      </c>
      <c r="GR170" s="11">
        <v>5</v>
      </c>
      <c r="GS170" s="11">
        <v>0</v>
      </c>
      <c r="GT170" s="11">
        <v>0</v>
      </c>
      <c r="GU170" s="11">
        <v>0</v>
      </c>
      <c r="GV170" s="11">
        <v>0</v>
      </c>
      <c r="GW170" s="11">
        <v>0</v>
      </c>
      <c r="GX170" s="11">
        <v>0</v>
      </c>
      <c r="GY170" s="11">
        <v>0</v>
      </c>
      <c r="GZ170" s="11">
        <v>0</v>
      </c>
      <c r="HA170" s="11">
        <v>0</v>
      </c>
      <c r="HB170" s="11">
        <v>0</v>
      </c>
      <c r="HC170" s="11">
        <v>0</v>
      </c>
      <c r="HD170" s="11">
        <v>0</v>
      </c>
      <c r="HE170" s="11">
        <v>0</v>
      </c>
      <c r="HF170" s="11">
        <v>0</v>
      </c>
      <c r="HG170" s="11">
        <v>0</v>
      </c>
      <c r="HH170" s="11">
        <v>0</v>
      </c>
      <c r="HI170" s="11">
        <v>0</v>
      </c>
      <c r="HJ170" s="11">
        <v>0</v>
      </c>
      <c r="HK170" s="11">
        <v>0</v>
      </c>
      <c r="HL170" s="11">
        <v>0</v>
      </c>
      <c r="HM170" s="11">
        <v>0</v>
      </c>
      <c r="HN170" s="11">
        <v>0</v>
      </c>
      <c r="HO170" s="11">
        <v>0</v>
      </c>
      <c r="HP170" s="11">
        <v>0</v>
      </c>
      <c r="HQ170" s="11">
        <v>0</v>
      </c>
      <c r="HR170" s="11">
        <v>0</v>
      </c>
      <c r="HS170" s="11">
        <v>0</v>
      </c>
      <c r="HT170" s="11">
        <v>0</v>
      </c>
      <c r="HU170" s="11">
        <v>0</v>
      </c>
      <c r="HV170" s="11">
        <v>0</v>
      </c>
      <c r="HW170" s="11">
        <v>0</v>
      </c>
      <c r="HX170" s="11">
        <v>0</v>
      </c>
      <c r="HY170" s="11">
        <v>0</v>
      </c>
      <c r="HZ170" s="11">
        <v>0</v>
      </c>
      <c r="IA170" s="11">
        <v>0</v>
      </c>
      <c r="IB170" s="11">
        <v>0</v>
      </c>
      <c r="IC170" s="11">
        <v>0</v>
      </c>
      <c r="ID170" s="11">
        <v>0</v>
      </c>
      <c r="IE170" s="11">
        <v>0</v>
      </c>
      <c r="IF170" s="11">
        <v>0</v>
      </c>
      <c r="IG170" s="11">
        <v>0</v>
      </c>
      <c r="IH170" s="11">
        <v>0</v>
      </c>
      <c r="II170" s="11">
        <v>0</v>
      </c>
      <c r="IJ170" s="11">
        <v>0</v>
      </c>
      <c r="IK170" s="11">
        <v>0</v>
      </c>
      <c r="IL170" s="11">
        <v>0</v>
      </c>
      <c r="IM170" s="11">
        <v>0</v>
      </c>
      <c r="IN170" s="11">
        <v>0</v>
      </c>
      <c r="IO170" s="11">
        <v>0</v>
      </c>
      <c r="IP170" s="11">
        <v>0</v>
      </c>
      <c r="IQ170" s="11">
        <v>0</v>
      </c>
      <c r="IR170" s="11">
        <v>0</v>
      </c>
      <c r="IS170" s="11">
        <v>0</v>
      </c>
      <c r="IT170" s="11">
        <v>0</v>
      </c>
      <c r="IU170" s="11">
        <v>0</v>
      </c>
      <c r="IV170" s="11">
        <v>0</v>
      </c>
      <c r="IW170" s="11">
        <v>0</v>
      </c>
      <c r="IX170" s="11">
        <v>0</v>
      </c>
      <c r="IY170" s="11">
        <v>0</v>
      </c>
      <c r="IZ170" s="11">
        <v>0</v>
      </c>
      <c r="JA170" s="11">
        <v>0</v>
      </c>
      <c r="JB170" s="11">
        <v>0</v>
      </c>
      <c r="JC170" s="11">
        <v>0</v>
      </c>
      <c r="JD170" s="11">
        <v>0</v>
      </c>
      <c r="JE170" s="11">
        <v>0</v>
      </c>
      <c r="JF170" s="11">
        <v>0</v>
      </c>
      <c r="JG170" s="11">
        <v>0</v>
      </c>
      <c r="JH170" s="11">
        <v>0</v>
      </c>
      <c r="JI170" s="11">
        <v>0</v>
      </c>
      <c r="JJ170" s="11">
        <v>0</v>
      </c>
      <c r="JK170" s="11">
        <v>0</v>
      </c>
      <c r="JL170" s="11">
        <v>0</v>
      </c>
      <c r="JM170" s="11">
        <v>0</v>
      </c>
      <c r="JN170" s="11">
        <v>0</v>
      </c>
      <c r="JO170" s="11">
        <v>0</v>
      </c>
      <c r="JP170" s="11">
        <v>0</v>
      </c>
      <c r="JQ170" s="11">
        <v>0</v>
      </c>
      <c r="JR170" s="11">
        <v>0</v>
      </c>
      <c r="JS170" s="11">
        <v>0</v>
      </c>
      <c r="JT170" s="11">
        <v>0</v>
      </c>
      <c r="JU170" s="11">
        <v>0</v>
      </c>
      <c r="JV170" s="11">
        <v>0</v>
      </c>
      <c r="JW170" s="11">
        <v>0</v>
      </c>
      <c r="JX170" s="11">
        <v>0</v>
      </c>
      <c r="JY170" s="11">
        <v>0</v>
      </c>
      <c r="JZ170" s="11">
        <v>0</v>
      </c>
      <c r="KA170" s="11">
        <v>0</v>
      </c>
      <c r="KB170" s="11">
        <v>0</v>
      </c>
      <c r="KC170" s="11">
        <v>0</v>
      </c>
      <c r="KD170" s="11">
        <v>0</v>
      </c>
      <c r="KE170" s="11">
        <v>0</v>
      </c>
      <c r="KF170" s="11">
        <v>0</v>
      </c>
      <c r="KG170" s="11">
        <v>0</v>
      </c>
      <c r="KH170" s="11">
        <v>0</v>
      </c>
      <c r="KI170" s="11">
        <v>0</v>
      </c>
      <c r="KJ170" s="11">
        <v>0</v>
      </c>
      <c r="KK170" s="11">
        <v>0</v>
      </c>
      <c r="KL170" s="11">
        <v>0</v>
      </c>
      <c r="KM170" s="11">
        <v>0</v>
      </c>
      <c r="KN170" s="11">
        <v>0</v>
      </c>
      <c r="KO170" s="11">
        <v>0</v>
      </c>
      <c r="KP170" s="11">
        <v>0</v>
      </c>
      <c r="KQ170" s="11">
        <v>0</v>
      </c>
      <c r="KR170" s="11">
        <v>0</v>
      </c>
      <c r="KS170" s="11">
        <v>0</v>
      </c>
      <c r="KT170" s="11">
        <v>0</v>
      </c>
      <c r="KU170" s="11">
        <v>0</v>
      </c>
      <c r="KV170" s="11">
        <v>0</v>
      </c>
      <c r="KW170" s="11">
        <v>0</v>
      </c>
      <c r="KX170" s="11">
        <v>0</v>
      </c>
      <c r="KY170" s="11">
        <v>0</v>
      </c>
      <c r="KZ170" s="11">
        <v>0</v>
      </c>
      <c r="LA170" s="11">
        <v>0</v>
      </c>
      <c r="LB170" s="11">
        <v>0</v>
      </c>
      <c r="LC170" s="11">
        <v>0</v>
      </c>
      <c r="LD170" s="11">
        <v>0</v>
      </c>
      <c r="LE170" s="11">
        <v>0</v>
      </c>
      <c r="LF170" s="11">
        <v>0</v>
      </c>
      <c r="LG170" s="11">
        <v>0</v>
      </c>
      <c r="LH170" s="11">
        <v>0</v>
      </c>
      <c r="LI170" s="11">
        <v>0</v>
      </c>
      <c r="LJ170" s="11">
        <v>0</v>
      </c>
      <c r="LK170" s="11">
        <v>0</v>
      </c>
      <c r="LL170" s="11">
        <v>0</v>
      </c>
      <c r="LM170" s="11">
        <v>0</v>
      </c>
      <c r="LN170" s="11">
        <v>0</v>
      </c>
      <c r="LO170" s="11">
        <v>0</v>
      </c>
      <c r="LP170" s="11">
        <v>0</v>
      </c>
      <c r="LQ170" s="11">
        <v>0</v>
      </c>
      <c r="LR170" s="11">
        <v>0</v>
      </c>
      <c r="LS170" s="11">
        <v>0</v>
      </c>
      <c r="LT170" s="11">
        <v>0</v>
      </c>
      <c r="LU170" s="11">
        <v>0</v>
      </c>
      <c r="LV170" s="11">
        <v>0</v>
      </c>
      <c r="LW170" s="11">
        <v>0</v>
      </c>
      <c r="LX170" s="11">
        <v>-0.1036</v>
      </c>
      <c r="LY170" s="11">
        <v>0</v>
      </c>
      <c r="LZ170" s="11">
        <v>0</v>
      </c>
      <c r="MA170" s="11">
        <v>0</v>
      </c>
      <c r="MB170" s="11">
        <v>0</v>
      </c>
      <c r="MC170" s="11">
        <v>0</v>
      </c>
      <c r="MD170" s="11">
        <v>0</v>
      </c>
      <c r="ME170" s="11">
        <v>0</v>
      </c>
      <c r="MF170" s="11">
        <v>0</v>
      </c>
      <c r="MG170" s="11">
        <v>0</v>
      </c>
      <c r="MH170" s="11">
        <v>0</v>
      </c>
      <c r="MI170" s="11">
        <v>0</v>
      </c>
      <c r="MJ170" s="11">
        <v>0</v>
      </c>
      <c r="MK170" s="11">
        <v>0</v>
      </c>
      <c r="ML170" s="11">
        <v>0</v>
      </c>
      <c r="MM170" s="11">
        <v>0</v>
      </c>
      <c r="MN170" s="11">
        <v>0</v>
      </c>
      <c r="MO170" s="11">
        <v>0</v>
      </c>
      <c r="MP170" s="11">
        <v>0</v>
      </c>
      <c r="MQ170" s="11">
        <v>0</v>
      </c>
      <c r="MR170" s="11">
        <v>0</v>
      </c>
      <c r="MS170" s="11">
        <v>0</v>
      </c>
      <c r="MT170" s="11">
        <v>0</v>
      </c>
      <c r="MU170" s="11">
        <v>0</v>
      </c>
      <c r="MV170" s="11">
        <v>0</v>
      </c>
      <c r="MW170" s="11">
        <v>0</v>
      </c>
      <c r="MX170" s="11">
        <v>0</v>
      </c>
      <c r="MY170" s="11">
        <v>0</v>
      </c>
      <c r="MZ170" s="11">
        <v>0</v>
      </c>
      <c r="NA170" s="11">
        <v>0</v>
      </c>
      <c r="NB170" s="11">
        <v>0</v>
      </c>
      <c r="NC170" s="11">
        <v>0</v>
      </c>
      <c r="ND170" s="11">
        <v>0</v>
      </c>
      <c r="NE170" s="11">
        <v>0</v>
      </c>
      <c r="NF170" s="11">
        <v>0</v>
      </c>
      <c r="NG170" s="11">
        <v>0</v>
      </c>
      <c r="NH170" s="11">
        <v>0</v>
      </c>
      <c r="NI170" s="11">
        <v>0</v>
      </c>
      <c r="NJ170" s="11">
        <v>0</v>
      </c>
      <c r="NK170" s="11">
        <v>0</v>
      </c>
      <c r="NL170" s="11">
        <v>0</v>
      </c>
      <c r="NM170" s="11">
        <v>0</v>
      </c>
      <c r="NN170" s="11">
        <v>0</v>
      </c>
      <c r="NO170" s="11">
        <v>0</v>
      </c>
      <c r="NP170" s="11">
        <v>0</v>
      </c>
      <c r="NQ170" s="11">
        <v>0</v>
      </c>
      <c r="NR170" s="11">
        <v>0</v>
      </c>
      <c r="NS170" s="11">
        <v>0</v>
      </c>
      <c r="NT170" s="11">
        <v>0</v>
      </c>
      <c r="NU170" s="11">
        <v>0</v>
      </c>
      <c r="NV170" s="11">
        <v>0</v>
      </c>
      <c r="NW170" s="11">
        <v>0</v>
      </c>
      <c r="NX170" s="11">
        <v>0</v>
      </c>
      <c r="NY170" s="11">
        <v>0</v>
      </c>
      <c r="NZ170" s="11">
        <v>0</v>
      </c>
      <c r="OA170" s="11">
        <v>0</v>
      </c>
      <c r="OB170" s="11">
        <v>0</v>
      </c>
      <c r="OC170" s="11">
        <v>0</v>
      </c>
      <c r="OD170" s="11">
        <v>0</v>
      </c>
      <c r="OE170" s="11">
        <v>0</v>
      </c>
      <c r="OF170" s="11">
        <v>0</v>
      </c>
      <c r="OG170" s="11">
        <v>0</v>
      </c>
      <c r="OH170" s="11">
        <v>37.330015070749951</v>
      </c>
      <c r="OI170" s="11">
        <v>0</v>
      </c>
      <c r="OJ170" s="11">
        <v>0</v>
      </c>
      <c r="OK170" s="11">
        <v>0</v>
      </c>
      <c r="OL170" s="11">
        <v>0</v>
      </c>
      <c r="OM170" s="11">
        <v>0</v>
      </c>
      <c r="ON170" s="11">
        <v>0</v>
      </c>
      <c r="OO170" s="11">
        <v>0</v>
      </c>
      <c r="OP170" s="11">
        <v>0</v>
      </c>
      <c r="OQ170" s="11">
        <v>0</v>
      </c>
      <c r="OR170" s="11">
        <v>23.196817637822129</v>
      </c>
      <c r="OS170" s="11">
        <v>0</v>
      </c>
      <c r="OT170" s="11">
        <v>0</v>
      </c>
      <c r="OU170" s="11">
        <v>0</v>
      </c>
      <c r="OV170" s="11">
        <v>0</v>
      </c>
      <c r="OW170" s="11">
        <v>0</v>
      </c>
      <c r="OX170" s="11">
        <v>0</v>
      </c>
      <c r="OY170" s="11">
        <v>0</v>
      </c>
      <c r="OZ170" s="11">
        <v>0</v>
      </c>
      <c r="PA170" s="11">
        <v>0</v>
      </c>
      <c r="PB170" s="11">
        <v>17.448474606418742</v>
      </c>
      <c r="PC170" s="11">
        <v>1.9701108873585931E-2</v>
      </c>
      <c r="PD170" s="11">
        <v>11.478481562490153</v>
      </c>
      <c r="PE170" s="11">
        <v>0</v>
      </c>
      <c r="PF170" s="11">
        <v>0</v>
      </c>
      <c r="PG170" s="11">
        <v>0</v>
      </c>
      <c r="PH170" s="11">
        <v>0</v>
      </c>
      <c r="PI170" s="11">
        <v>0</v>
      </c>
      <c r="PJ170" s="11">
        <v>0</v>
      </c>
      <c r="PK170" s="11">
        <v>0</v>
      </c>
      <c r="PL170" s="11">
        <v>3.210969468232181</v>
      </c>
      <c r="PM170" s="11">
        <v>3.6255122874827854E-3</v>
      </c>
      <c r="PN170" s="11">
        <v>2.1123367325911313</v>
      </c>
      <c r="PO170" s="11">
        <v>0</v>
      </c>
      <c r="PP170" s="11">
        <v>0</v>
      </c>
      <c r="PQ170" s="11">
        <v>0</v>
      </c>
      <c r="PR170" s="11">
        <v>0</v>
      </c>
      <c r="PS170" s="11">
        <v>0</v>
      </c>
      <c r="PT170" s="11">
        <v>0</v>
      </c>
      <c r="PU170" s="11">
        <v>0</v>
      </c>
      <c r="PV170" s="11">
        <v>80.762521669598797</v>
      </c>
      <c r="PW170" s="11">
        <v>0</v>
      </c>
      <c r="PX170" s="11">
        <v>0</v>
      </c>
      <c r="PY170" s="11">
        <v>0</v>
      </c>
      <c r="PZ170" s="11">
        <v>0</v>
      </c>
      <c r="QA170" s="11">
        <v>0</v>
      </c>
      <c r="QB170" s="11">
        <v>0</v>
      </c>
      <c r="QC170" s="11">
        <v>0</v>
      </c>
      <c r="QD170" s="11">
        <v>0</v>
      </c>
      <c r="QE170" s="11">
        <v>0</v>
      </c>
      <c r="QF170" s="11">
        <v>11.811153744734646</v>
      </c>
      <c r="QG170" s="11">
        <v>0</v>
      </c>
      <c r="QH170" s="11">
        <v>0</v>
      </c>
      <c r="QI170" s="11">
        <v>0</v>
      </c>
      <c r="QJ170" s="11">
        <v>0</v>
      </c>
      <c r="QK170" s="11">
        <v>0</v>
      </c>
      <c r="QL170" s="11">
        <v>0</v>
      </c>
      <c r="QM170" s="11">
        <v>0</v>
      </c>
      <c r="QN170" s="11">
        <v>0</v>
      </c>
      <c r="QO170" s="11">
        <v>0</v>
      </c>
      <c r="QP170" s="11">
        <v>11.216804657638567</v>
      </c>
      <c r="QQ170" s="11">
        <v>0</v>
      </c>
      <c r="QR170" s="11">
        <v>0</v>
      </c>
      <c r="QS170" s="11">
        <v>0</v>
      </c>
      <c r="QT170" s="11">
        <v>0</v>
      </c>
      <c r="QU170" s="11">
        <v>0</v>
      </c>
      <c r="QV170" s="11">
        <v>0</v>
      </c>
      <c r="QW170" s="11">
        <v>0</v>
      </c>
      <c r="QX170" s="11">
        <v>0</v>
      </c>
      <c r="QY170" s="11">
        <v>0</v>
      </c>
      <c r="QZ170" s="11">
        <v>0.3204688216674369</v>
      </c>
      <c r="RA170" s="11">
        <v>0</v>
      </c>
      <c r="RB170" s="11">
        <v>0</v>
      </c>
      <c r="RC170" s="11">
        <v>0</v>
      </c>
      <c r="RD170" s="11">
        <v>0</v>
      </c>
      <c r="RE170" s="11">
        <v>0</v>
      </c>
      <c r="RF170" s="11">
        <v>0</v>
      </c>
      <c r="RG170" s="11">
        <v>0</v>
      </c>
      <c r="RH170" s="11">
        <v>0</v>
      </c>
      <c r="RI170" s="11">
        <v>0</v>
      </c>
      <c r="RJ170" s="11">
        <v>6.3076049943246311</v>
      </c>
      <c r="RK170" s="11">
        <v>0</v>
      </c>
      <c r="RL170" s="11">
        <v>0</v>
      </c>
      <c r="RM170" s="11">
        <v>0</v>
      </c>
      <c r="RN170" s="11">
        <v>0</v>
      </c>
      <c r="RO170" s="11">
        <v>0</v>
      </c>
      <c r="RP170" s="11">
        <v>0</v>
      </c>
      <c r="RQ170" s="11">
        <v>0</v>
      </c>
      <c r="RR170" s="11">
        <v>0</v>
      </c>
      <c r="RS170" s="11">
        <v>0</v>
      </c>
      <c r="RT170" s="11">
        <v>6.8960334449035887</v>
      </c>
      <c r="RU170" s="11">
        <v>0</v>
      </c>
      <c r="RV170" s="11">
        <v>0</v>
      </c>
      <c r="RW170" s="11">
        <v>0</v>
      </c>
      <c r="RX170" s="11">
        <v>0</v>
      </c>
      <c r="RY170" s="11">
        <v>0</v>
      </c>
      <c r="RZ170" s="11">
        <v>0</v>
      </c>
      <c r="SA170" s="11">
        <v>0</v>
      </c>
      <c r="SB170" s="11">
        <v>0</v>
      </c>
      <c r="SC170" s="11">
        <v>0</v>
      </c>
      <c r="SD170" s="11">
        <v>7.8062095411406949</v>
      </c>
      <c r="SE170" s="11">
        <v>0</v>
      </c>
      <c r="SF170" s="11">
        <v>0</v>
      </c>
      <c r="SG170" s="11">
        <v>0</v>
      </c>
      <c r="SH170" s="11">
        <v>0</v>
      </c>
      <c r="SI170" s="11">
        <v>0</v>
      </c>
      <c r="SJ170" s="11">
        <v>0</v>
      </c>
      <c r="SK170" s="11">
        <v>0</v>
      </c>
      <c r="SL170" s="11">
        <v>0</v>
      </c>
      <c r="SM170" s="11">
        <v>0</v>
      </c>
      <c r="SN170" s="11">
        <v>28.187999999999999</v>
      </c>
      <c r="SO170" s="11">
        <v>0</v>
      </c>
      <c r="SP170" s="11">
        <v>0</v>
      </c>
      <c r="SQ170" s="11">
        <v>0</v>
      </c>
      <c r="SR170" s="11">
        <v>0</v>
      </c>
      <c r="SS170" s="11">
        <v>0</v>
      </c>
      <c r="ST170" s="11">
        <v>0</v>
      </c>
      <c r="SU170" s="11">
        <v>0</v>
      </c>
      <c r="SV170" s="11">
        <v>0</v>
      </c>
      <c r="SW170" s="11">
        <v>0</v>
      </c>
      <c r="SX170" s="11">
        <v>18.112455339258066</v>
      </c>
      <c r="SY170" s="11">
        <v>0</v>
      </c>
      <c r="SZ170" s="11">
        <v>0</v>
      </c>
      <c r="TA170" s="11">
        <v>0</v>
      </c>
      <c r="TB170" s="11">
        <v>0</v>
      </c>
      <c r="TC170" s="11">
        <v>0</v>
      </c>
      <c r="TD170" s="11">
        <v>0</v>
      </c>
      <c r="TE170" s="11">
        <v>0</v>
      </c>
      <c r="TF170" s="11">
        <v>0</v>
      </c>
      <c r="TG170" s="11">
        <v>0</v>
      </c>
      <c r="TH170" s="11">
        <v>0.52534872716774406</v>
      </c>
      <c r="TI170" s="11">
        <v>0</v>
      </c>
      <c r="TJ170" s="11">
        <v>0</v>
      </c>
      <c r="TK170" s="11">
        <v>0</v>
      </c>
      <c r="TL170" s="11">
        <v>0</v>
      </c>
      <c r="TM170" s="11">
        <v>0</v>
      </c>
      <c r="TN170" s="11">
        <v>0</v>
      </c>
      <c r="TO170" s="11">
        <v>0</v>
      </c>
      <c r="TP170" s="11">
        <v>0</v>
      </c>
      <c r="TQ170" s="11">
        <v>0</v>
      </c>
      <c r="TR170" s="11">
        <v>0</v>
      </c>
      <c r="TS170" s="11">
        <v>0</v>
      </c>
      <c r="TT170" s="11">
        <v>0</v>
      </c>
      <c r="TU170" s="11">
        <v>0</v>
      </c>
      <c r="TV170" s="11">
        <v>0</v>
      </c>
      <c r="TW170" s="11">
        <v>0</v>
      </c>
      <c r="TX170" s="11">
        <v>0</v>
      </c>
      <c r="TY170" s="11">
        <v>0</v>
      </c>
      <c r="TZ170" s="11">
        <v>0</v>
      </c>
      <c r="UA170" s="11">
        <v>0</v>
      </c>
      <c r="UB170" s="11">
        <v>0</v>
      </c>
      <c r="UC170" s="11">
        <v>0</v>
      </c>
      <c r="UD170" s="11">
        <v>0</v>
      </c>
      <c r="UE170" s="11">
        <v>0</v>
      </c>
      <c r="UF170" s="11">
        <v>0</v>
      </c>
      <c r="UG170" s="11">
        <v>0</v>
      </c>
      <c r="UH170" s="11">
        <v>0</v>
      </c>
      <c r="UI170" s="11">
        <v>0</v>
      </c>
      <c r="UJ170" s="11">
        <v>0</v>
      </c>
      <c r="UK170" s="11">
        <v>0</v>
      </c>
      <c r="UL170" s="11">
        <v>0</v>
      </c>
      <c r="UM170" s="11">
        <v>0</v>
      </c>
      <c r="UN170" s="11">
        <v>0</v>
      </c>
      <c r="UO170" s="11">
        <v>0</v>
      </c>
      <c r="UP170" s="11">
        <v>0</v>
      </c>
      <c r="UQ170" s="11">
        <v>0</v>
      </c>
      <c r="UR170" s="11">
        <v>0</v>
      </c>
      <c r="US170" s="11">
        <v>0</v>
      </c>
      <c r="UT170" s="11">
        <v>0</v>
      </c>
      <c r="UU170" s="11">
        <v>0</v>
      </c>
      <c r="UV170" s="11">
        <v>0</v>
      </c>
      <c r="UW170" s="11">
        <v>0</v>
      </c>
      <c r="UX170" s="11">
        <v>0</v>
      </c>
      <c r="UY170" s="11">
        <v>0</v>
      </c>
      <c r="UZ170" s="11">
        <v>0</v>
      </c>
      <c r="VA170" s="11">
        <v>0</v>
      </c>
      <c r="VB170" s="11">
        <v>0</v>
      </c>
      <c r="VC170" s="11">
        <v>0</v>
      </c>
      <c r="VD170" s="11">
        <v>0</v>
      </c>
      <c r="VE170" s="11">
        <v>0</v>
      </c>
      <c r="VF170" s="11">
        <v>0</v>
      </c>
      <c r="VG170" s="11">
        <v>0</v>
      </c>
      <c r="VH170" s="11">
        <v>0</v>
      </c>
      <c r="VI170" s="11">
        <v>0</v>
      </c>
      <c r="VJ170" s="11">
        <v>0</v>
      </c>
      <c r="VK170" s="11">
        <v>0</v>
      </c>
      <c r="VL170" s="11">
        <v>0</v>
      </c>
      <c r="VM170" s="11">
        <v>0</v>
      </c>
      <c r="VN170" s="11">
        <v>0</v>
      </c>
      <c r="VO170" s="11">
        <v>0</v>
      </c>
      <c r="VP170" s="11">
        <v>0</v>
      </c>
      <c r="VQ170" s="11">
        <v>0</v>
      </c>
      <c r="VR170" s="11">
        <v>0</v>
      </c>
      <c r="VS170" s="11">
        <v>0</v>
      </c>
      <c r="VT170" s="11">
        <v>0</v>
      </c>
      <c r="VU170" s="11">
        <v>0</v>
      </c>
      <c r="VV170" s="11">
        <v>0</v>
      </c>
      <c r="VW170" s="11">
        <v>0</v>
      </c>
      <c r="VX170" s="11">
        <v>0</v>
      </c>
      <c r="VY170" s="11">
        <v>0</v>
      </c>
      <c r="VZ170" s="11">
        <v>0</v>
      </c>
      <c r="WA170" s="11">
        <v>0</v>
      </c>
      <c r="WB170" s="11">
        <v>0</v>
      </c>
      <c r="WC170" s="11">
        <v>0</v>
      </c>
      <c r="WD170" s="11">
        <v>0</v>
      </c>
      <c r="WE170" s="11">
        <v>0</v>
      </c>
      <c r="WF170" s="11">
        <v>0</v>
      </c>
      <c r="WG170" s="11">
        <v>0</v>
      </c>
      <c r="WH170" s="11">
        <v>0</v>
      </c>
      <c r="WI170" s="11">
        <v>0</v>
      </c>
      <c r="WJ170" s="11">
        <v>0</v>
      </c>
      <c r="WK170" s="11">
        <v>0</v>
      </c>
      <c r="WL170" s="11">
        <v>0</v>
      </c>
      <c r="WM170" s="11">
        <v>0</v>
      </c>
      <c r="WN170" s="11">
        <v>0</v>
      </c>
      <c r="WO170" s="11">
        <v>0</v>
      </c>
      <c r="WP170" s="11">
        <v>0</v>
      </c>
      <c r="WQ170" s="11">
        <v>0</v>
      </c>
      <c r="WR170" s="11">
        <v>0</v>
      </c>
      <c r="WS170" s="11">
        <v>0</v>
      </c>
      <c r="WT170" s="11">
        <v>0.96326688338293509</v>
      </c>
      <c r="WU170" s="11">
        <v>0</v>
      </c>
      <c r="WV170" s="11">
        <v>0</v>
      </c>
      <c r="WW170" s="11">
        <v>0</v>
      </c>
      <c r="WX170" s="11">
        <v>0</v>
      </c>
      <c r="WY170" s="11">
        <v>0</v>
      </c>
      <c r="WZ170" s="11">
        <v>0</v>
      </c>
      <c r="XA170" s="11">
        <v>0</v>
      </c>
      <c r="XB170" s="11">
        <v>0</v>
      </c>
      <c r="XC170" s="11">
        <v>0</v>
      </c>
      <c r="XD170" s="11">
        <v>1.7753823675141747</v>
      </c>
      <c r="XE170" s="11">
        <v>0</v>
      </c>
      <c r="XF170" s="11">
        <v>0</v>
      </c>
      <c r="XG170" s="11">
        <v>0</v>
      </c>
      <c r="XH170" s="11">
        <v>0</v>
      </c>
      <c r="XI170" s="11">
        <v>0</v>
      </c>
      <c r="XJ170" s="11">
        <v>0</v>
      </c>
      <c r="XK170" s="11">
        <v>0</v>
      </c>
      <c r="XL170" s="11">
        <v>0</v>
      </c>
      <c r="XM170" s="11">
        <v>0</v>
      </c>
      <c r="XN170" s="11">
        <v>0</v>
      </c>
      <c r="XO170" s="11">
        <v>0</v>
      </c>
      <c r="XP170" s="11">
        <v>0</v>
      </c>
    </row>
    <row r="171" spans="1:640">
      <c r="A171" s="6">
        <v>752</v>
      </c>
      <c r="B171" s="3" t="s">
        <v>288</v>
      </c>
      <c r="C171" s="8">
        <f t="shared" si="25"/>
        <v>630703.53991608589</v>
      </c>
      <c r="D171" s="8">
        <f t="shared" si="26"/>
        <v>574364.27825511165</v>
      </c>
      <c r="E171" s="60">
        <f t="shared" si="27"/>
        <v>1205067.8181711975</v>
      </c>
      <c r="F171" s="9">
        <f t="shared" si="28"/>
        <v>634000.08995996846</v>
      </c>
      <c r="G171" s="9">
        <f t="shared" si="29"/>
        <v>841788.7293246811</v>
      </c>
      <c r="H171" s="9">
        <f t="shared" si="30"/>
        <v>1475788.8192846496</v>
      </c>
      <c r="I171" s="10">
        <f t="shared" si="31"/>
        <v>1264703.6298760544</v>
      </c>
      <c r="J171" s="10">
        <f t="shared" si="32"/>
        <v>1416153.0075797928</v>
      </c>
      <c r="K171" s="10">
        <f t="shared" si="33"/>
        <v>2680856.6374558471</v>
      </c>
      <c r="L171" s="57">
        <v>21328.925159196744</v>
      </c>
      <c r="M171" s="57">
        <v>609374.61475688918</v>
      </c>
      <c r="N171" s="57">
        <v>0</v>
      </c>
      <c r="O171" s="57">
        <v>198150.82361999984</v>
      </c>
      <c r="P171" s="57">
        <v>72143.739100531559</v>
      </c>
      <c r="Q171" s="57">
        <v>15081</v>
      </c>
      <c r="R171" s="57">
        <v>-1100.03244</v>
      </c>
      <c r="S171" s="57">
        <v>289319.08045641996</v>
      </c>
      <c r="T171" s="57">
        <v>769.66751816026454</v>
      </c>
      <c r="U171" s="58">
        <v>7118.5133814361016</v>
      </c>
      <c r="V171" s="58">
        <v>626881.57657853235</v>
      </c>
      <c r="W171" s="58">
        <v>0</v>
      </c>
      <c r="X171" s="58">
        <v>144079.70522000003</v>
      </c>
      <c r="Y171" s="58">
        <v>936.34513714250284</v>
      </c>
      <c r="Z171" s="58">
        <v>0</v>
      </c>
      <c r="AA171" s="58">
        <v>0</v>
      </c>
      <c r="AB171" s="58">
        <v>685955.95843495824</v>
      </c>
      <c r="AC171" s="58">
        <v>10816.720532580352</v>
      </c>
      <c r="AD171" s="59">
        <f t="shared" si="35"/>
        <v>28447.438540632844</v>
      </c>
      <c r="AE171" s="59">
        <f t="shared" si="35"/>
        <v>1236256.1913354215</v>
      </c>
      <c r="AF171" s="59">
        <f t="shared" si="35"/>
        <v>0</v>
      </c>
      <c r="AG171" s="59">
        <f t="shared" si="35"/>
        <v>342230.52883999987</v>
      </c>
      <c r="AH171" s="59">
        <f t="shared" si="35"/>
        <v>73080.084237674062</v>
      </c>
      <c r="AI171" s="59">
        <f t="shared" si="35"/>
        <v>15081</v>
      </c>
      <c r="AJ171" s="59">
        <f t="shared" si="34"/>
        <v>-1100.03244</v>
      </c>
      <c r="AK171" s="59">
        <f t="shared" si="34"/>
        <v>975275.03889137821</v>
      </c>
      <c r="AL171" s="59">
        <f t="shared" si="34"/>
        <v>11586.388050740616</v>
      </c>
      <c r="AM171" s="11">
        <v>0</v>
      </c>
      <c r="AN171" s="11">
        <v>283381.97847015242</v>
      </c>
      <c r="AO171" s="11">
        <v>0</v>
      </c>
      <c r="AP171" s="11">
        <v>0</v>
      </c>
      <c r="AQ171" s="11">
        <v>1967.9390000000001</v>
      </c>
      <c r="AR171" s="11">
        <v>0</v>
      </c>
      <c r="AS171" s="11">
        <v>0</v>
      </c>
      <c r="AT171" s="11">
        <v>70729.942255919188</v>
      </c>
      <c r="AU171" s="11">
        <v>0</v>
      </c>
      <c r="AV171" s="11">
        <v>0</v>
      </c>
      <c r="AW171" s="11">
        <v>0</v>
      </c>
      <c r="AX171" s="11">
        <v>20540.501529847574</v>
      </c>
      <c r="AY171" s="11">
        <v>0</v>
      </c>
      <c r="AZ171" s="11">
        <v>0</v>
      </c>
      <c r="BA171" s="11">
        <v>0</v>
      </c>
      <c r="BB171" s="11">
        <v>0</v>
      </c>
      <c r="BC171" s="11">
        <v>0</v>
      </c>
      <c r="BD171" s="11">
        <v>5269.3927440808093</v>
      </c>
      <c r="BE171" s="11">
        <v>0</v>
      </c>
      <c r="BF171" s="11">
        <v>0</v>
      </c>
      <c r="BG171" s="11">
        <v>0</v>
      </c>
      <c r="BH171" s="11">
        <v>41866.040736225797</v>
      </c>
      <c r="BI171" s="11">
        <v>0</v>
      </c>
      <c r="BJ171" s="11">
        <v>0</v>
      </c>
      <c r="BK171" s="11">
        <v>0</v>
      </c>
      <c r="BL171" s="11">
        <v>0</v>
      </c>
      <c r="BM171" s="11">
        <v>0</v>
      </c>
      <c r="BN171" s="11">
        <v>40942.826274224601</v>
      </c>
      <c r="BO171" s="11">
        <v>0</v>
      </c>
      <c r="BP171" s="11">
        <v>0</v>
      </c>
      <c r="BQ171" s="11">
        <v>0</v>
      </c>
      <c r="BR171" s="11">
        <v>22239.544933774199</v>
      </c>
      <c r="BS171" s="11">
        <v>0</v>
      </c>
      <c r="BT171" s="11">
        <v>0</v>
      </c>
      <c r="BU171" s="11">
        <v>0</v>
      </c>
      <c r="BV171" s="11">
        <v>0</v>
      </c>
      <c r="BW171" s="11">
        <v>0</v>
      </c>
      <c r="BX171" s="11">
        <v>21749.12670577539</v>
      </c>
      <c r="BY171" s="11">
        <v>0</v>
      </c>
      <c r="BZ171" s="11">
        <v>0</v>
      </c>
      <c r="CA171" s="11">
        <v>0</v>
      </c>
      <c r="CB171" s="11">
        <v>180152.78470141065</v>
      </c>
      <c r="CC171" s="11">
        <v>0</v>
      </c>
      <c r="CD171" s="11">
        <v>0</v>
      </c>
      <c r="CE171" s="11">
        <v>64232.607349999998</v>
      </c>
      <c r="CF171" s="11">
        <v>0</v>
      </c>
      <c r="CG171" s="11">
        <v>0</v>
      </c>
      <c r="CH171" s="11">
        <v>0</v>
      </c>
      <c r="CI171" s="11">
        <v>0</v>
      </c>
      <c r="CJ171" s="11">
        <v>0</v>
      </c>
      <c r="CK171" s="11">
        <v>0</v>
      </c>
      <c r="CL171" s="11">
        <v>85720.710228589334</v>
      </c>
      <c r="CM171" s="11">
        <v>0</v>
      </c>
      <c r="CN171" s="11">
        <v>0</v>
      </c>
      <c r="CO171" s="11">
        <v>0</v>
      </c>
      <c r="CP171" s="11">
        <v>0</v>
      </c>
      <c r="CQ171" s="11">
        <v>0</v>
      </c>
      <c r="CR171" s="11">
        <v>176564.62617</v>
      </c>
      <c r="CS171" s="11">
        <v>0</v>
      </c>
      <c r="CT171" s="11">
        <v>0</v>
      </c>
      <c r="CU171" s="11">
        <v>0</v>
      </c>
      <c r="CV171" s="11">
        <v>3065.667796466922</v>
      </c>
      <c r="CW171" s="11">
        <v>0</v>
      </c>
      <c r="CX171" s="11">
        <v>0</v>
      </c>
      <c r="CY171" s="11">
        <v>0</v>
      </c>
      <c r="CZ171" s="11">
        <v>0</v>
      </c>
      <c r="DA171" s="11">
        <v>0</v>
      </c>
      <c r="DB171" s="11">
        <v>2532.086672314806</v>
      </c>
      <c r="DC171" s="11">
        <v>221.379689261013</v>
      </c>
      <c r="DD171" s="11">
        <v>0</v>
      </c>
      <c r="DE171" s="11">
        <v>0</v>
      </c>
      <c r="DF171" s="11">
        <v>93381.032713533074</v>
      </c>
      <c r="DG171" s="11">
        <v>0</v>
      </c>
      <c r="DH171" s="11">
        <v>0</v>
      </c>
      <c r="DI171" s="11">
        <v>0</v>
      </c>
      <c r="DJ171" s="11">
        <v>0</v>
      </c>
      <c r="DK171" s="11">
        <v>0</v>
      </c>
      <c r="DL171" s="11">
        <v>77128.0138876852</v>
      </c>
      <c r="DM171" s="11">
        <v>6743.2825007389865</v>
      </c>
      <c r="DN171" s="11">
        <v>0</v>
      </c>
      <c r="DO171" s="11">
        <v>0</v>
      </c>
      <c r="DP171" s="11">
        <v>41409.558091297884</v>
      </c>
      <c r="DQ171" s="11">
        <v>0</v>
      </c>
      <c r="DR171" s="11">
        <v>0</v>
      </c>
      <c r="DS171" s="11">
        <v>2320.4454799999999</v>
      </c>
      <c r="DT171" s="11">
        <v>0</v>
      </c>
      <c r="DU171" s="11">
        <v>0</v>
      </c>
      <c r="DV171" s="11">
        <v>60845.062099319453</v>
      </c>
      <c r="DW171" s="11">
        <v>0</v>
      </c>
      <c r="DX171" s="11">
        <v>0</v>
      </c>
      <c r="DY171" s="11">
        <v>0</v>
      </c>
      <c r="DZ171" s="11">
        <v>24325.843163914353</v>
      </c>
      <c r="EA171" s="11">
        <v>0</v>
      </c>
      <c r="EB171" s="11">
        <v>0</v>
      </c>
      <c r="EC171" s="11">
        <v>0</v>
      </c>
      <c r="ED171" s="11">
        <v>0</v>
      </c>
      <c r="EE171" s="11">
        <v>0</v>
      </c>
      <c r="EF171" s="11">
        <v>37106.269701208708</v>
      </c>
      <c r="EG171" s="11">
        <v>0</v>
      </c>
      <c r="EH171" s="11">
        <v>0</v>
      </c>
      <c r="EI171" s="11">
        <v>0</v>
      </c>
      <c r="EJ171" s="11">
        <v>4396.5706799999998</v>
      </c>
      <c r="EK171" s="11">
        <v>0</v>
      </c>
      <c r="EL171" s="11">
        <v>0</v>
      </c>
      <c r="EM171" s="11">
        <v>1431.8054999999999</v>
      </c>
      <c r="EN171" s="11">
        <v>0</v>
      </c>
      <c r="EO171" s="11">
        <v>-1100.03244</v>
      </c>
      <c r="EP171" s="11">
        <v>0</v>
      </c>
      <c r="EQ171" s="11">
        <v>90.655050000000003</v>
      </c>
      <c r="ER171" s="11">
        <v>0</v>
      </c>
      <c r="ES171" s="11">
        <v>0</v>
      </c>
      <c r="ET171" s="11">
        <v>0</v>
      </c>
      <c r="EU171" s="11">
        <v>0</v>
      </c>
      <c r="EV171" s="11">
        <v>0</v>
      </c>
      <c r="EW171" s="11">
        <v>0</v>
      </c>
      <c r="EX171" s="11">
        <v>0</v>
      </c>
      <c r="EY171" s="11">
        <v>0</v>
      </c>
      <c r="EZ171" s="11">
        <v>4634.6289999999999</v>
      </c>
      <c r="FA171" s="11">
        <v>0</v>
      </c>
      <c r="FB171" s="11">
        <v>0</v>
      </c>
      <c r="FC171" s="11">
        <v>0</v>
      </c>
      <c r="FD171" s="11">
        <v>318938.75630000001</v>
      </c>
      <c r="FE171" s="11">
        <v>0</v>
      </c>
      <c r="FF171" s="11">
        <v>0</v>
      </c>
      <c r="FG171" s="11">
        <v>0</v>
      </c>
      <c r="FH171" s="11">
        <v>0</v>
      </c>
      <c r="FI171" s="11">
        <v>0</v>
      </c>
      <c r="FJ171" s="11">
        <v>159637.05354000002</v>
      </c>
      <c r="FK171" s="11">
        <v>4065.0956000000001</v>
      </c>
      <c r="FL171" s="11">
        <v>0</v>
      </c>
      <c r="FM171" s="11">
        <v>0</v>
      </c>
      <c r="FN171" s="11">
        <v>0</v>
      </c>
      <c r="FO171" s="11">
        <v>0</v>
      </c>
      <c r="FP171" s="11">
        <v>0</v>
      </c>
      <c r="FQ171" s="11">
        <v>0</v>
      </c>
      <c r="FR171" s="11">
        <v>15081</v>
      </c>
      <c r="FS171" s="11">
        <v>0</v>
      </c>
      <c r="FT171" s="11">
        <v>0</v>
      </c>
      <c r="FU171" s="11">
        <v>0</v>
      </c>
      <c r="FV171" s="11">
        <v>0</v>
      </c>
      <c r="FW171" s="11">
        <v>0</v>
      </c>
      <c r="FX171" s="11">
        <v>0</v>
      </c>
      <c r="FY171" s="11">
        <v>0</v>
      </c>
      <c r="FZ171" s="11">
        <v>0</v>
      </c>
      <c r="GA171" s="11">
        <v>0</v>
      </c>
      <c r="GB171" s="11">
        <v>0</v>
      </c>
      <c r="GC171" s="11">
        <v>0</v>
      </c>
      <c r="GD171" s="11">
        <v>4193.18</v>
      </c>
      <c r="GE171" s="11">
        <v>0</v>
      </c>
      <c r="GF171" s="11">
        <v>0</v>
      </c>
      <c r="GG171" s="11">
        <v>0</v>
      </c>
      <c r="GH171" s="11">
        <v>35352.345000000001</v>
      </c>
      <c r="GI171" s="11">
        <v>0</v>
      </c>
      <c r="GJ171" s="11">
        <v>0</v>
      </c>
      <c r="GK171" s="11">
        <v>0</v>
      </c>
      <c r="GL171" s="11">
        <v>0</v>
      </c>
      <c r="GM171" s="11">
        <v>0</v>
      </c>
      <c r="GN171" s="11">
        <v>303.48</v>
      </c>
      <c r="GO171" s="11">
        <v>385.91699999999997</v>
      </c>
      <c r="GP171" s="11">
        <v>0</v>
      </c>
      <c r="GQ171" s="11">
        <v>3169.7379999999998</v>
      </c>
      <c r="GR171" s="11">
        <v>5053.0360000000001</v>
      </c>
      <c r="GS171" s="11">
        <v>0</v>
      </c>
      <c r="GT171" s="11">
        <v>0</v>
      </c>
      <c r="GU171" s="11">
        <v>0</v>
      </c>
      <c r="GV171" s="11">
        <v>0</v>
      </c>
      <c r="GW171" s="11">
        <v>0</v>
      </c>
      <c r="GX171" s="11">
        <v>4829.5690000000004</v>
      </c>
      <c r="GY171" s="11">
        <v>0</v>
      </c>
      <c r="GZ171" s="11">
        <v>0</v>
      </c>
      <c r="HA171" s="11">
        <v>0</v>
      </c>
      <c r="HB171" s="11">
        <v>0</v>
      </c>
      <c r="HC171" s="11">
        <v>0</v>
      </c>
      <c r="HD171" s="11">
        <v>0</v>
      </c>
      <c r="HE171" s="11">
        <v>841.6675517341381</v>
      </c>
      <c r="HF171" s="11">
        <v>0</v>
      </c>
      <c r="HG171" s="11">
        <v>0</v>
      </c>
      <c r="HH171" s="11">
        <v>213.78065154853402</v>
      </c>
      <c r="HI171" s="11">
        <v>71.715778899251532</v>
      </c>
      <c r="HJ171" s="11">
        <v>0</v>
      </c>
      <c r="HK171" s="11">
        <v>0</v>
      </c>
      <c r="HL171" s="11">
        <v>0</v>
      </c>
      <c r="HM171" s="11">
        <v>0</v>
      </c>
      <c r="HN171" s="11">
        <v>0</v>
      </c>
      <c r="HO171" s="11">
        <v>97.908079521728638</v>
      </c>
      <c r="HP171" s="11">
        <v>0</v>
      </c>
      <c r="HQ171" s="11">
        <v>0</v>
      </c>
      <c r="HR171" s="11">
        <v>24.868314085407878</v>
      </c>
      <c r="HS171" s="11">
        <v>8.3424318413650358</v>
      </c>
      <c r="HT171" s="11">
        <v>0</v>
      </c>
      <c r="HU171" s="11">
        <v>0</v>
      </c>
      <c r="HV171" s="11">
        <v>1807.4469999999999</v>
      </c>
      <c r="HW171" s="11">
        <v>0</v>
      </c>
      <c r="HX171" s="11">
        <v>0</v>
      </c>
      <c r="HY171" s="11">
        <v>0</v>
      </c>
      <c r="HZ171" s="11">
        <v>0</v>
      </c>
      <c r="IA171" s="11">
        <v>0</v>
      </c>
      <c r="IB171" s="11">
        <v>8222.9089999999997</v>
      </c>
      <c r="IC171" s="11">
        <v>0</v>
      </c>
      <c r="ID171" s="11">
        <v>0</v>
      </c>
      <c r="IE171" s="11">
        <v>0</v>
      </c>
      <c r="IF171" s="11">
        <v>48609.332549999999</v>
      </c>
      <c r="IG171" s="11">
        <v>0</v>
      </c>
      <c r="IH171" s="11">
        <v>0</v>
      </c>
      <c r="II171" s="11">
        <v>0</v>
      </c>
      <c r="IJ171" s="11">
        <v>0</v>
      </c>
      <c r="IK171" s="11">
        <v>0</v>
      </c>
      <c r="IL171" s="11">
        <v>5463.1425499999996</v>
      </c>
      <c r="IM171" s="11">
        <v>0</v>
      </c>
      <c r="IN171" s="11">
        <v>0</v>
      </c>
      <c r="IO171" s="11">
        <v>0</v>
      </c>
      <c r="IP171" s="11">
        <v>0</v>
      </c>
      <c r="IQ171" s="11">
        <v>0</v>
      </c>
      <c r="IR171" s="11">
        <v>336896.95569999999</v>
      </c>
      <c r="IS171" s="11">
        <v>0</v>
      </c>
      <c r="IT171" s="11">
        <v>0</v>
      </c>
      <c r="IU171" s="11">
        <v>0</v>
      </c>
      <c r="IV171" s="11">
        <v>134875.84849999999</v>
      </c>
      <c r="IW171" s="11">
        <v>0</v>
      </c>
      <c r="IX171" s="11">
        <v>0</v>
      </c>
      <c r="IY171" s="11">
        <v>0</v>
      </c>
      <c r="IZ171" s="11">
        <v>0</v>
      </c>
      <c r="JA171" s="11">
        <v>0</v>
      </c>
      <c r="JB171" s="11">
        <v>0</v>
      </c>
      <c r="JC171" s="11">
        <v>0</v>
      </c>
      <c r="JD171" s="11">
        <v>0</v>
      </c>
      <c r="JE171" s="11">
        <v>0</v>
      </c>
      <c r="JF171" s="11">
        <v>4.4869293502826837</v>
      </c>
      <c r="JG171" s="11">
        <v>0</v>
      </c>
      <c r="JH171" s="11">
        <v>0</v>
      </c>
      <c r="JI171" s="11">
        <v>0</v>
      </c>
      <c r="JJ171" s="11">
        <v>0</v>
      </c>
      <c r="JK171" s="11">
        <v>0</v>
      </c>
      <c r="JL171" s="11">
        <v>0</v>
      </c>
      <c r="JM171" s="11">
        <v>0</v>
      </c>
      <c r="JN171" s="11">
        <v>0</v>
      </c>
      <c r="JO171" s="11">
        <v>0</v>
      </c>
      <c r="JP171" s="11">
        <v>417.48858000000001</v>
      </c>
      <c r="JQ171" s="11">
        <v>0</v>
      </c>
      <c r="JR171" s="11">
        <v>0</v>
      </c>
      <c r="JS171" s="11">
        <v>0</v>
      </c>
      <c r="JT171" s="11">
        <v>0</v>
      </c>
      <c r="JU171" s="11">
        <v>0</v>
      </c>
      <c r="JV171" s="11">
        <v>0</v>
      </c>
      <c r="JW171" s="11">
        <v>0</v>
      </c>
      <c r="JX171" s="11">
        <v>0</v>
      </c>
      <c r="JY171" s="11">
        <v>0</v>
      </c>
      <c r="JZ171" s="11">
        <v>0</v>
      </c>
      <c r="KA171" s="11">
        <v>0</v>
      </c>
      <c r="KB171" s="11">
        <v>0</v>
      </c>
      <c r="KC171" s="11">
        <v>0</v>
      </c>
      <c r="KD171" s="11">
        <v>0</v>
      </c>
      <c r="KE171" s="11">
        <v>0</v>
      </c>
      <c r="KF171" s="11">
        <v>0</v>
      </c>
      <c r="KG171" s="11">
        <v>0</v>
      </c>
      <c r="KH171" s="11">
        <v>0</v>
      </c>
      <c r="KI171" s="11">
        <v>0</v>
      </c>
      <c r="KJ171" s="11">
        <v>0</v>
      </c>
      <c r="KK171" s="11">
        <v>0</v>
      </c>
      <c r="KL171" s="11">
        <v>0</v>
      </c>
      <c r="KM171" s="11">
        <v>0</v>
      </c>
      <c r="KN171" s="11">
        <v>0</v>
      </c>
      <c r="KO171" s="11">
        <v>0</v>
      </c>
      <c r="KP171" s="11">
        <v>0</v>
      </c>
      <c r="KQ171" s="11">
        <v>0</v>
      </c>
      <c r="KR171" s="11">
        <v>0</v>
      </c>
      <c r="KS171" s="11">
        <v>0</v>
      </c>
      <c r="KT171" s="11">
        <v>0</v>
      </c>
      <c r="KU171" s="11">
        <v>0</v>
      </c>
      <c r="KV171" s="11">
        <v>0</v>
      </c>
      <c r="KW171" s="11">
        <v>0</v>
      </c>
      <c r="KX171" s="11">
        <v>0</v>
      </c>
      <c r="KY171" s="11">
        <v>0</v>
      </c>
      <c r="KZ171" s="11">
        <v>0</v>
      </c>
      <c r="LA171" s="11">
        <v>0</v>
      </c>
      <c r="LB171" s="11">
        <v>0</v>
      </c>
      <c r="LC171" s="11">
        <v>0</v>
      </c>
      <c r="LD171" s="11">
        <v>10.37099647490917</v>
      </c>
      <c r="LE171" s="11">
        <v>0</v>
      </c>
      <c r="LF171" s="11">
        <v>0</v>
      </c>
      <c r="LG171" s="11">
        <v>0</v>
      </c>
      <c r="LH171" s="11">
        <v>0</v>
      </c>
      <c r="LI171" s="11">
        <v>0</v>
      </c>
      <c r="LJ171" s="11">
        <v>0</v>
      </c>
      <c r="LK171" s="11">
        <v>0</v>
      </c>
      <c r="LL171" s="11">
        <v>0</v>
      </c>
      <c r="LM171" s="11">
        <v>0</v>
      </c>
      <c r="LN171" s="11">
        <v>10.852460316641089</v>
      </c>
      <c r="LO171" s="11">
        <v>0</v>
      </c>
      <c r="LP171" s="11">
        <v>0</v>
      </c>
      <c r="LQ171" s="11">
        <v>0</v>
      </c>
      <c r="LR171" s="11">
        <v>0</v>
      </c>
      <c r="LS171" s="11">
        <v>0</v>
      </c>
      <c r="LT171" s="11">
        <v>0</v>
      </c>
      <c r="LU171" s="11">
        <v>0</v>
      </c>
      <c r="LV171" s="11">
        <v>0</v>
      </c>
      <c r="LW171" s="11">
        <v>0</v>
      </c>
      <c r="LX171" s="11">
        <v>369.89596</v>
      </c>
      <c r="LY171" s="11">
        <v>0</v>
      </c>
      <c r="LZ171" s="11">
        <v>0</v>
      </c>
      <c r="MA171" s="11">
        <v>0</v>
      </c>
      <c r="MB171" s="11">
        <v>1374.24685</v>
      </c>
      <c r="MC171" s="11">
        <v>0</v>
      </c>
      <c r="MD171" s="11">
        <v>0</v>
      </c>
      <c r="ME171" s="11">
        <v>0</v>
      </c>
      <c r="MF171" s="11">
        <v>0</v>
      </c>
      <c r="MG171" s="11">
        <v>0</v>
      </c>
      <c r="MH171" s="11">
        <v>0</v>
      </c>
      <c r="MI171" s="11">
        <v>0</v>
      </c>
      <c r="MJ171" s="11">
        <v>0</v>
      </c>
      <c r="MK171" s="11">
        <v>0</v>
      </c>
      <c r="ML171" s="11">
        <v>0</v>
      </c>
      <c r="MM171" s="11">
        <v>0</v>
      </c>
      <c r="MN171" s="11">
        <v>0</v>
      </c>
      <c r="MO171" s="11">
        <v>0</v>
      </c>
      <c r="MP171" s="11">
        <v>0</v>
      </c>
      <c r="MQ171" s="11">
        <v>0</v>
      </c>
      <c r="MR171" s="11">
        <v>5863.4083237014147</v>
      </c>
      <c r="MS171" s="11">
        <v>0</v>
      </c>
      <c r="MT171" s="11">
        <v>0</v>
      </c>
      <c r="MU171" s="11">
        <v>0</v>
      </c>
      <c r="MV171" s="11">
        <v>0</v>
      </c>
      <c r="MW171" s="11">
        <v>0</v>
      </c>
      <c r="MX171" s="11">
        <v>0</v>
      </c>
      <c r="MY171" s="11">
        <v>0</v>
      </c>
      <c r="MZ171" s="11">
        <v>0</v>
      </c>
      <c r="NA171" s="11">
        <v>0</v>
      </c>
      <c r="NB171" s="11">
        <v>24761.128430000001</v>
      </c>
      <c r="NC171" s="11">
        <v>0</v>
      </c>
      <c r="ND171" s="11">
        <v>0</v>
      </c>
      <c r="NE171" s="11">
        <v>0</v>
      </c>
      <c r="NF171" s="11">
        <v>0</v>
      </c>
      <c r="NG171" s="11">
        <v>0</v>
      </c>
      <c r="NH171" s="11">
        <v>0</v>
      </c>
      <c r="NI171" s="11">
        <v>0</v>
      </c>
      <c r="NJ171" s="11">
        <v>0</v>
      </c>
      <c r="NK171" s="11">
        <v>0</v>
      </c>
      <c r="NL171" s="11">
        <v>0</v>
      </c>
      <c r="NM171" s="11">
        <v>0</v>
      </c>
      <c r="NN171" s="11">
        <v>0</v>
      </c>
      <c r="NO171" s="11">
        <v>0</v>
      </c>
      <c r="NP171" s="11">
        <v>0</v>
      </c>
      <c r="NQ171" s="11">
        <v>0</v>
      </c>
      <c r="NR171" s="11">
        <v>0</v>
      </c>
      <c r="NS171" s="11">
        <v>0</v>
      </c>
      <c r="NT171" s="11">
        <v>0</v>
      </c>
      <c r="NU171" s="11">
        <v>0</v>
      </c>
      <c r="NV171" s="11">
        <v>0</v>
      </c>
      <c r="NW171" s="11">
        <v>0</v>
      </c>
      <c r="NX171" s="11">
        <v>0</v>
      </c>
      <c r="NY171" s="11">
        <v>0</v>
      </c>
      <c r="NZ171" s="11">
        <v>0</v>
      </c>
      <c r="OA171" s="11">
        <v>0</v>
      </c>
      <c r="OB171" s="11">
        <v>0</v>
      </c>
      <c r="OC171" s="11">
        <v>0</v>
      </c>
      <c r="OD171" s="11">
        <v>0</v>
      </c>
      <c r="OE171" s="11">
        <v>17462.183305186009</v>
      </c>
      <c r="OF171" s="11">
        <v>0</v>
      </c>
      <c r="OG171" s="11">
        <v>0</v>
      </c>
      <c r="OH171" s="11">
        <v>6764.1957689225083</v>
      </c>
      <c r="OI171" s="11">
        <v>0</v>
      </c>
      <c r="OJ171" s="11">
        <v>0</v>
      </c>
      <c r="OK171" s="11">
        <v>0</v>
      </c>
      <c r="OL171" s="11">
        <v>1349.2742187974231</v>
      </c>
      <c r="OM171" s="11">
        <v>0</v>
      </c>
      <c r="ON171" s="11">
        <v>0</v>
      </c>
      <c r="OO171" s="11">
        <v>563.79388029336144</v>
      </c>
      <c r="OP171" s="11">
        <v>0</v>
      </c>
      <c r="OQ171" s="11">
        <v>0</v>
      </c>
      <c r="OR171" s="11">
        <v>4203.2615154545992</v>
      </c>
      <c r="OS171" s="11">
        <v>0</v>
      </c>
      <c r="OT171" s="11">
        <v>0</v>
      </c>
      <c r="OU171" s="11">
        <v>0</v>
      </c>
      <c r="OV171" s="11">
        <v>838.43705762077423</v>
      </c>
      <c r="OW171" s="11">
        <v>0</v>
      </c>
      <c r="OX171" s="11">
        <v>0</v>
      </c>
      <c r="OY171" s="11">
        <v>350.34070577519566</v>
      </c>
      <c r="OZ171" s="11">
        <v>0</v>
      </c>
      <c r="PA171" s="11">
        <v>0</v>
      </c>
      <c r="PB171" s="11">
        <v>3161.6626873612072</v>
      </c>
      <c r="PC171" s="11">
        <v>3.5698409276155041</v>
      </c>
      <c r="PD171" s="11">
        <v>0</v>
      </c>
      <c r="PE171" s="11">
        <v>0</v>
      </c>
      <c r="PF171" s="11">
        <v>0</v>
      </c>
      <c r="PG171" s="11">
        <v>0</v>
      </c>
      <c r="PH171" s="11">
        <v>0</v>
      </c>
      <c r="PI171" s="11">
        <v>28038.428608965012</v>
      </c>
      <c r="PJ171" s="11">
        <v>0</v>
      </c>
      <c r="PK171" s="11">
        <v>0</v>
      </c>
      <c r="PL171" s="11">
        <v>581.82749993693665</v>
      </c>
      <c r="PM171" s="11">
        <v>0.65694282644067259</v>
      </c>
      <c r="PN171" s="11">
        <v>0</v>
      </c>
      <c r="PO171" s="11">
        <v>0</v>
      </c>
      <c r="PP171" s="11">
        <v>0</v>
      </c>
      <c r="PQ171" s="11">
        <v>0</v>
      </c>
      <c r="PR171" s="11">
        <v>0</v>
      </c>
      <c r="PS171" s="11">
        <v>5159.7942073099593</v>
      </c>
      <c r="PT171" s="11">
        <v>0</v>
      </c>
      <c r="PU171" s="11">
        <v>0</v>
      </c>
      <c r="PV171" s="11">
        <v>2866.2605582795113</v>
      </c>
      <c r="PW171" s="11">
        <v>1920.8008358579727</v>
      </c>
      <c r="PX171" s="11">
        <v>0</v>
      </c>
      <c r="PY171" s="11">
        <v>0</v>
      </c>
      <c r="PZ171" s="11">
        <v>0</v>
      </c>
      <c r="QA171" s="11">
        <v>0</v>
      </c>
      <c r="QB171" s="11">
        <v>0</v>
      </c>
      <c r="QC171" s="11">
        <v>10430.97610403311</v>
      </c>
      <c r="QD171" s="11">
        <v>0</v>
      </c>
      <c r="QE171" s="11">
        <v>0</v>
      </c>
      <c r="QF171" s="11">
        <v>419.17765104964252</v>
      </c>
      <c r="QG171" s="11">
        <v>280.90844015675765</v>
      </c>
      <c r="QH171" s="11">
        <v>0</v>
      </c>
      <c r="QI171" s="11">
        <v>0</v>
      </c>
      <c r="QJ171" s="11">
        <v>0</v>
      </c>
      <c r="QK171" s="11">
        <v>0</v>
      </c>
      <c r="QL171" s="11">
        <v>0</v>
      </c>
      <c r="QM171" s="11">
        <v>1525.4831068352441</v>
      </c>
      <c r="QN171" s="11">
        <v>0</v>
      </c>
      <c r="QO171" s="11">
        <v>0</v>
      </c>
      <c r="QP171" s="11">
        <v>2252.0731351453474</v>
      </c>
      <c r="QQ171" s="11">
        <v>0</v>
      </c>
      <c r="QR171" s="11">
        <v>0</v>
      </c>
      <c r="QS171" s="11">
        <v>0</v>
      </c>
      <c r="QT171" s="11">
        <v>0</v>
      </c>
      <c r="QU171" s="11">
        <v>0</v>
      </c>
      <c r="QV171" s="11">
        <v>0</v>
      </c>
      <c r="QW171" s="11">
        <v>24143.423725256293</v>
      </c>
      <c r="QX171" s="11">
        <v>0</v>
      </c>
      <c r="QY171" s="11">
        <v>0</v>
      </c>
      <c r="QZ171" s="11">
        <v>64.342675651165422</v>
      </c>
      <c r="RA171" s="11">
        <v>0</v>
      </c>
      <c r="RB171" s="11">
        <v>0</v>
      </c>
      <c r="RC171" s="11">
        <v>0</v>
      </c>
      <c r="RD171" s="11">
        <v>0</v>
      </c>
      <c r="RE171" s="11">
        <v>0</v>
      </c>
      <c r="RF171" s="11">
        <v>0</v>
      </c>
      <c r="RG171" s="11">
        <v>689.78775938489173</v>
      </c>
      <c r="RH171" s="11">
        <v>0</v>
      </c>
      <c r="RI171" s="11">
        <v>0</v>
      </c>
      <c r="RJ171" s="11">
        <v>1175.5754824063563</v>
      </c>
      <c r="RK171" s="11">
        <v>0</v>
      </c>
      <c r="RL171" s="11">
        <v>0</v>
      </c>
      <c r="RM171" s="11">
        <v>0</v>
      </c>
      <c r="RN171" s="11">
        <v>0</v>
      </c>
      <c r="RO171" s="11">
        <v>0</v>
      </c>
      <c r="RP171" s="11">
        <v>0</v>
      </c>
      <c r="RQ171" s="11">
        <v>9500.3595595913739</v>
      </c>
      <c r="RR171" s="11">
        <v>0</v>
      </c>
      <c r="RS171" s="11">
        <v>0</v>
      </c>
      <c r="RT171" s="11">
        <v>1347.3904490973205</v>
      </c>
      <c r="RU171" s="11">
        <v>5267.4786409299413</v>
      </c>
      <c r="RV171" s="11">
        <v>0</v>
      </c>
      <c r="RW171" s="11">
        <v>0</v>
      </c>
      <c r="RX171" s="11">
        <v>0</v>
      </c>
      <c r="RY171" s="11">
        <v>0</v>
      </c>
      <c r="RZ171" s="11">
        <v>0</v>
      </c>
      <c r="SA171" s="11">
        <v>6794.1539347805838</v>
      </c>
      <c r="SB171" s="11">
        <v>0</v>
      </c>
      <c r="SC171" s="11">
        <v>0</v>
      </c>
      <c r="SD171" s="11">
        <v>1525.226387519702</v>
      </c>
      <c r="SE171" s="11">
        <v>5962.7091940759856</v>
      </c>
      <c r="SF171" s="11">
        <v>0</v>
      </c>
      <c r="SG171" s="11">
        <v>0</v>
      </c>
      <c r="SH171" s="11">
        <v>0</v>
      </c>
      <c r="SI171" s="11">
        <v>0</v>
      </c>
      <c r="SJ171" s="11">
        <v>0</v>
      </c>
      <c r="SK171" s="11">
        <v>7690.8834177506333</v>
      </c>
      <c r="SL171" s="11">
        <v>0</v>
      </c>
      <c r="SM171" s="11">
        <v>0</v>
      </c>
      <c r="SN171" s="11">
        <v>0</v>
      </c>
      <c r="SO171" s="11">
        <v>0</v>
      </c>
      <c r="SP171" s="11">
        <v>0</v>
      </c>
      <c r="SQ171" s="11">
        <v>0</v>
      </c>
      <c r="SR171" s="11">
        <v>0</v>
      </c>
      <c r="SS171" s="11">
        <v>0</v>
      </c>
      <c r="ST171" s="11">
        <v>0</v>
      </c>
      <c r="SU171" s="11">
        <v>4.9969999999999999</v>
      </c>
      <c r="SV171" s="11">
        <v>0</v>
      </c>
      <c r="SW171" s="11">
        <v>0</v>
      </c>
      <c r="SX171" s="11">
        <v>289.79928542812905</v>
      </c>
      <c r="SY171" s="11">
        <v>0</v>
      </c>
      <c r="SZ171" s="11">
        <v>0</v>
      </c>
      <c r="TA171" s="11">
        <v>0</v>
      </c>
      <c r="TB171" s="11">
        <v>0</v>
      </c>
      <c r="TC171" s="11">
        <v>0</v>
      </c>
      <c r="TD171" s="11">
        <v>0</v>
      </c>
      <c r="TE171" s="11">
        <v>0</v>
      </c>
      <c r="TF171" s="11">
        <v>0</v>
      </c>
      <c r="TG171" s="11">
        <v>0</v>
      </c>
      <c r="TH171" s="11">
        <v>126.06986470118606</v>
      </c>
      <c r="TI171" s="11">
        <v>0</v>
      </c>
      <c r="TJ171" s="11">
        <v>0</v>
      </c>
      <c r="TK171" s="11">
        <v>0</v>
      </c>
      <c r="TL171" s="11">
        <v>0</v>
      </c>
      <c r="TM171" s="11">
        <v>0</v>
      </c>
      <c r="TN171" s="11">
        <v>0</v>
      </c>
      <c r="TO171" s="11">
        <v>0</v>
      </c>
      <c r="TP171" s="11">
        <v>0</v>
      </c>
      <c r="TQ171" s="11">
        <v>0</v>
      </c>
      <c r="TR171" s="11">
        <v>0</v>
      </c>
      <c r="TS171" s="11">
        <v>0</v>
      </c>
      <c r="TT171" s="11">
        <v>0</v>
      </c>
      <c r="TU171" s="11">
        <v>0</v>
      </c>
      <c r="TV171" s="11">
        <v>0</v>
      </c>
      <c r="TW171" s="11">
        <v>0</v>
      </c>
      <c r="TX171" s="11">
        <v>0</v>
      </c>
      <c r="TY171" s="11">
        <v>0</v>
      </c>
      <c r="TZ171" s="11">
        <v>0</v>
      </c>
      <c r="UA171" s="11">
        <v>0</v>
      </c>
      <c r="UB171" s="11">
        <v>0</v>
      </c>
      <c r="UC171" s="11">
        <v>0</v>
      </c>
      <c r="UD171" s="11">
        <v>0</v>
      </c>
      <c r="UE171" s="11">
        <v>0</v>
      </c>
      <c r="UF171" s="11">
        <v>0</v>
      </c>
      <c r="UG171" s="11">
        <v>0</v>
      </c>
      <c r="UH171" s="11">
        <v>0</v>
      </c>
      <c r="UI171" s="11">
        <v>-328.81291999999996</v>
      </c>
      <c r="UJ171" s="11">
        <v>0</v>
      </c>
      <c r="UK171" s="11">
        <v>0</v>
      </c>
      <c r="UL171" s="11">
        <v>0</v>
      </c>
      <c r="UM171" s="11">
        <v>0</v>
      </c>
      <c r="UN171" s="11">
        <v>0</v>
      </c>
      <c r="UO171" s="11">
        <v>0</v>
      </c>
      <c r="UP171" s="11">
        <v>0</v>
      </c>
      <c r="UQ171" s="11">
        <v>0</v>
      </c>
      <c r="UR171" s="11">
        <v>0</v>
      </c>
      <c r="US171" s="11">
        <v>0</v>
      </c>
      <c r="UT171" s="11">
        <v>0</v>
      </c>
      <c r="UU171" s="11">
        <v>0</v>
      </c>
      <c r="UV171" s="11">
        <v>0</v>
      </c>
      <c r="UW171" s="11">
        <v>0</v>
      </c>
      <c r="UX171" s="11">
        <v>0</v>
      </c>
      <c r="UY171" s="11">
        <v>0</v>
      </c>
      <c r="UZ171" s="11">
        <v>0</v>
      </c>
      <c r="VA171" s="11">
        <v>0</v>
      </c>
      <c r="VB171" s="11">
        <v>0</v>
      </c>
      <c r="VC171" s="11">
        <v>0</v>
      </c>
      <c r="VD171" s="11">
        <v>0</v>
      </c>
      <c r="VE171" s="11">
        <v>0</v>
      </c>
      <c r="VF171" s="11">
        <v>0</v>
      </c>
      <c r="VG171" s="11">
        <v>589.35996</v>
      </c>
      <c r="VH171" s="11">
        <v>0</v>
      </c>
      <c r="VI171" s="11">
        <v>0</v>
      </c>
      <c r="VJ171" s="11">
        <v>0</v>
      </c>
      <c r="VK171" s="11">
        <v>0</v>
      </c>
      <c r="VL171" s="11">
        <v>0</v>
      </c>
      <c r="VM171" s="11">
        <v>368.63857999999999</v>
      </c>
      <c r="VN171" s="11">
        <v>0</v>
      </c>
      <c r="VO171" s="11">
        <v>0</v>
      </c>
      <c r="VP171" s="11">
        <v>0</v>
      </c>
      <c r="VQ171" s="11">
        <v>0</v>
      </c>
      <c r="VR171" s="11">
        <v>0</v>
      </c>
      <c r="VS171" s="11">
        <v>0</v>
      </c>
      <c r="VT171" s="11">
        <v>0</v>
      </c>
      <c r="VU171" s="11">
        <v>0</v>
      </c>
      <c r="VV171" s="11">
        <v>0</v>
      </c>
      <c r="VW171" s="11">
        <v>0</v>
      </c>
      <c r="VX171" s="11">
        <v>0</v>
      </c>
      <c r="VY171" s="11">
        <v>0</v>
      </c>
      <c r="VZ171" s="11">
        <v>0</v>
      </c>
      <c r="WA171" s="11">
        <v>0</v>
      </c>
      <c r="WB171" s="11">
        <v>0</v>
      </c>
      <c r="WC171" s="11">
        <v>0</v>
      </c>
      <c r="WD171" s="11">
        <v>0</v>
      </c>
      <c r="WE171" s="11">
        <v>0</v>
      </c>
      <c r="WF171" s="11">
        <v>0</v>
      </c>
      <c r="WG171" s="11">
        <v>0</v>
      </c>
      <c r="WH171" s="11">
        <v>0</v>
      </c>
      <c r="WI171" s="11">
        <v>0</v>
      </c>
      <c r="WJ171" s="11">
        <v>0</v>
      </c>
      <c r="WK171" s="11">
        <v>0</v>
      </c>
      <c r="WL171" s="11">
        <v>0</v>
      </c>
      <c r="WM171" s="11">
        <v>0</v>
      </c>
      <c r="WN171" s="11">
        <v>0</v>
      </c>
      <c r="WO171" s="11">
        <v>0</v>
      </c>
      <c r="WP171" s="11">
        <v>0</v>
      </c>
      <c r="WQ171" s="11">
        <v>0</v>
      </c>
      <c r="WR171" s="11">
        <v>0</v>
      </c>
      <c r="WS171" s="11">
        <v>0</v>
      </c>
      <c r="WT171" s="11">
        <v>176.1599278551754</v>
      </c>
      <c r="WU171" s="11">
        <v>3733.7301536200275</v>
      </c>
      <c r="WV171" s="11">
        <v>0</v>
      </c>
      <c r="WW171" s="11">
        <v>0</v>
      </c>
      <c r="WX171" s="11">
        <v>0</v>
      </c>
      <c r="WY171" s="11">
        <v>0</v>
      </c>
      <c r="WZ171" s="11">
        <v>0</v>
      </c>
      <c r="XA171" s="11">
        <v>5690.0062406470761</v>
      </c>
      <c r="XB171" s="11">
        <v>0</v>
      </c>
      <c r="XC171" s="11">
        <v>0</v>
      </c>
      <c r="XD171" s="11">
        <v>324.67765182405532</v>
      </c>
      <c r="XE171" s="11">
        <v>6881.5805818145091</v>
      </c>
      <c r="XF171" s="11">
        <v>0</v>
      </c>
      <c r="XG171" s="11">
        <v>0</v>
      </c>
      <c r="XH171" s="11">
        <v>0</v>
      </c>
      <c r="XI171" s="11">
        <v>0</v>
      </c>
      <c r="XJ171" s="11">
        <v>0</v>
      </c>
      <c r="XK171" s="11">
        <v>10487.162929564278</v>
      </c>
      <c r="XL171" s="11">
        <v>0</v>
      </c>
      <c r="XM171" s="11">
        <v>0</v>
      </c>
      <c r="XN171" s="11">
        <v>198150.82361999984</v>
      </c>
      <c r="XO171" s="11">
        <v>-192817.25047999996</v>
      </c>
      <c r="XP171" s="11">
        <v>5333.5731399998767</v>
      </c>
    </row>
    <row r="172" spans="1:640">
      <c r="A172" s="6">
        <v>756</v>
      </c>
      <c r="B172" s="3" t="s">
        <v>289</v>
      </c>
      <c r="C172" s="8">
        <f t="shared" si="25"/>
        <v>177617.79855983172</v>
      </c>
      <c r="D172" s="8">
        <f t="shared" si="26"/>
        <v>188806.87118556039</v>
      </c>
      <c r="E172" s="60">
        <f t="shared" si="27"/>
        <v>366424.66974539211</v>
      </c>
      <c r="F172" s="9">
        <f t="shared" si="28"/>
        <v>70090.53873549428</v>
      </c>
      <c r="G172" s="9">
        <f t="shared" si="29"/>
        <v>257124.0910356048</v>
      </c>
      <c r="H172" s="9">
        <f t="shared" si="30"/>
        <v>327214.62977109908</v>
      </c>
      <c r="I172" s="10">
        <f t="shared" si="31"/>
        <v>247708.337295326</v>
      </c>
      <c r="J172" s="10">
        <f t="shared" si="32"/>
        <v>445930.96222116519</v>
      </c>
      <c r="K172" s="10">
        <f t="shared" si="33"/>
        <v>693639.29951649113</v>
      </c>
      <c r="L172" s="57">
        <v>28382.153551709256</v>
      </c>
      <c r="M172" s="57">
        <v>149235.64500812246</v>
      </c>
      <c r="N172" s="57">
        <v>0</v>
      </c>
      <c r="O172" s="57">
        <v>36121.313350000004</v>
      </c>
      <c r="P172" s="57">
        <v>6344.4562453220024</v>
      </c>
      <c r="Q172" s="57">
        <v>270</v>
      </c>
      <c r="R172" s="57">
        <v>12007.873483098811</v>
      </c>
      <c r="S172" s="57">
        <v>130748.48407108089</v>
      </c>
      <c r="T172" s="57">
        <v>3314.7440360587057</v>
      </c>
      <c r="U172" s="58">
        <v>9043.3599129352879</v>
      </c>
      <c r="V172" s="58">
        <v>61047.178822558992</v>
      </c>
      <c r="W172" s="58">
        <v>0</v>
      </c>
      <c r="X172" s="58">
        <v>37228.685220000007</v>
      </c>
      <c r="Y172" s="58">
        <v>99.293576920974672</v>
      </c>
      <c r="Z172" s="58">
        <v>0</v>
      </c>
      <c r="AA172" s="58">
        <v>-2.0318601412308047E-3</v>
      </c>
      <c r="AB172" s="58">
        <v>211289.82577257915</v>
      </c>
      <c r="AC172" s="58">
        <v>8506.2884979648334</v>
      </c>
      <c r="AD172" s="59">
        <f t="shared" si="35"/>
        <v>37425.513464644544</v>
      </c>
      <c r="AE172" s="59">
        <f t="shared" si="35"/>
        <v>210282.82383068145</v>
      </c>
      <c r="AF172" s="59">
        <f t="shared" si="35"/>
        <v>0</v>
      </c>
      <c r="AG172" s="59">
        <f t="shared" si="35"/>
        <v>73349.998570000011</v>
      </c>
      <c r="AH172" s="59">
        <f t="shared" si="35"/>
        <v>6443.7498222429767</v>
      </c>
      <c r="AI172" s="59">
        <f t="shared" si="35"/>
        <v>270</v>
      </c>
      <c r="AJ172" s="59">
        <f t="shared" si="34"/>
        <v>12007.871451238669</v>
      </c>
      <c r="AK172" s="59">
        <f t="shared" si="34"/>
        <v>342038.30984366004</v>
      </c>
      <c r="AL172" s="59">
        <f t="shared" si="34"/>
        <v>11821.032534023539</v>
      </c>
      <c r="AM172" s="11">
        <v>0</v>
      </c>
      <c r="AN172" s="11">
        <v>50237.318201483395</v>
      </c>
      <c r="AO172" s="11">
        <v>0</v>
      </c>
      <c r="AP172" s="11">
        <v>0</v>
      </c>
      <c r="AQ172" s="11">
        <v>-228.304</v>
      </c>
      <c r="AR172" s="11">
        <v>0</v>
      </c>
      <c r="AS172" s="11">
        <v>0</v>
      </c>
      <c r="AT172" s="11">
        <v>22642.122276864073</v>
      </c>
      <c r="AU172" s="11">
        <v>0</v>
      </c>
      <c r="AV172" s="11">
        <v>0</v>
      </c>
      <c r="AW172" s="11">
        <v>0</v>
      </c>
      <c r="AX172" s="11">
        <v>3641.3737985166031</v>
      </c>
      <c r="AY172" s="11">
        <v>0</v>
      </c>
      <c r="AZ172" s="11">
        <v>0</v>
      </c>
      <c r="BA172" s="11">
        <v>0</v>
      </c>
      <c r="BB172" s="11">
        <v>0</v>
      </c>
      <c r="BC172" s="11">
        <v>0</v>
      </c>
      <c r="BD172" s="11">
        <v>1624.6307231359224</v>
      </c>
      <c r="BE172" s="11">
        <v>0</v>
      </c>
      <c r="BF172" s="11">
        <v>0</v>
      </c>
      <c r="BG172" s="11">
        <v>0</v>
      </c>
      <c r="BH172" s="11">
        <v>11370.262488183891</v>
      </c>
      <c r="BI172" s="11">
        <v>0</v>
      </c>
      <c r="BJ172" s="11">
        <v>0</v>
      </c>
      <c r="BK172" s="11">
        <v>0</v>
      </c>
      <c r="BL172" s="11">
        <v>0</v>
      </c>
      <c r="BM172" s="11">
        <v>0</v>
      </c>
      <c r="BN172" s="11">
        <v>10876.498967062967</v>
      </c>
      <c r="BO172" s="11">
        <v>0</v>
      </c>
      <c r="BP172" s="11">
        <v>0</v>
      </c>
      <c r="BQ172" s="11">
        <v>0</v>
      </c>
      <c r="BR172" s="11">
        <v>6039.966021816108</v>
      </c>
      <c r="BS172" s="11">
        <v>0</v>
      </c>
      <c r="BT172" s="11">
        <v>0</v>
      </c>
      <c r="BU172" s="11">
        <v>0</v>
      </c>
      <c r="BV172" s="11">
        <v>0</v>
      </c>
      <c r="BW172" s="11">
        <v>0</v>
      </c>
      <c r="BX172" s="11">
        <v>5777.6752529370333</v>
      </c>
      <c r="BY172" s="11">
        <v>0</v>
      </c>
      <c r="BZ172" s="11">
        <v>0</v>
      </c>
      <c r="CA172" s="11">
        <v>0</v>
      </c>
      <c r="CB172" s="11">
        <v>21552.246447183996</v>
      </c>
      <c r="CC172" s="11">
        <v>0</v>
      </c>
      <c r="CD172" s="11">
        <v>0</v>
      </c>
      <c r="CE172" s="11">
        <v>0</v>
      </c>
      <c r="CF172" s="11">
        <v>0</v>
      </c>
      <c r="CG172" s="11">
        <v>0</v>
      </c>
      <c r="CH172" s="11">
        <v>6610.8252978723795</v>
      </c>
      <c r="CI172" s="11">
        <v>0</v>
      </c>
      <c r="CJ172" s="11">
        <v>0</v>
      </c>
      <c r="CK172" s="11">
        <v>0</v>
      </c>
      <c r="CL172" s="11">
        <v>3181.7576128160035</v>
      </c>
      <c r="CM172" s="11">
        <v>0</v>
      </c>
      <c r="CN172" s="11">
        <v>0</v>
      </c>
      <c r="CO172" s="11">
        <v>0</v>
      </c>
      <c r="CP172" s="11">
        <v>0</v>
      </c>
      <c r="CQ172" s="11">
        <v>0</v>
      </c>
      <c r="CR172" s="11">
        <v>27044.110982127622</v>
      </c>
      <c r="CS172" s="11">
        <v>0</v>
      </c>
      <c r="CT172" s="11">
        <v>0</v>
      </c>
      <c r="CU172" s="11">
        <v>0</v>
      </c>
      <c r="CV172" s="11">
        <v>481.82149941109213</v>
      </c>
      <c r="CW172" s="11">
        <v>0</v>
      </c>
      <c r="CX172" s="11">
        <v>0</v>
      </c>
      <c r="CY172" s="11">
        <v>0</v>
      </c>
      <c r="CZ172" s="11">
        <v>0</v>
      </c>
      <c r="DA172" s="11">
        <v>0</v>
      </c>
      <c r="DB172" s="11">
        <v>3061.30370418845</v>
      </c>
      <c r="DC172" s="11">
        <v>44.533773053105783</v>
      </c>
      <c r="DD172" s="11">
        <v>0</v>
      </c>
      <c r="DE172" s="11">
        <v>0</v>
      </c>
      <c r="DF172" s="11">
        <v>14676.407290588906</v>
      </c>
      <c r="DG172" s="11">
        <v>0</v>
      </c>
      <c r="DH172" s="11">
        <v>0</v>
      </c>
      <c r="DI172" s="11">
        <v>0</v>
      </c>
      <c r="DJ172" s="11">
        <v>0</v>
      </c>
      <c r="DK172" s="11">
        <v>0</v>
      </c>
      <c r="DL172" s="11">
        <v>93248.10133581156</v>
      </c>
      <c r="DM172" s="11">
        <v>1356.5102269468941</v>
      </c>
      <c r="DN172" s="11">
        <v>0</v>
      </c>
      <c r="DO172" s="11">
        <v>0</v>
      </c>
      <c r="DP172" s="11">
        <v>10967.396908766257</v>
      </c>
      <c r="DQ172" s="11">
        <v>0</v>
      </c>
      <c r="DR172" s="11">
        <v>0</v>
      </c>
      <c r="DS172" s="11">
        <v>535.24884999999995</v>
      </c>
      <c r="DT172" s="11">
        <v>0</v>
      </c>
      <c r="DU172" s="11">
        <v>0</v>
      </c>
      <c r="DV172" s="11">
        <v>5141.3250348010633</v>
      </c>
      <c r="DW172" s="11">
        <v>0</v>
      </c>
      <c r="DX172" s="11">
        <v>0</v>
      </c>
      <c r="DY172" s="11">
        <v>0</v>
      </c>
      <c r="DZ172" s="11">
        <v>6442.7438836907686</v>
      </c>
      <c r="EA172" s="11">
        <v>0</v>
      </c>
      <c r="EB172" s="11">
        <v>0</v>
      </c>
      <c r="EC172" s="11">
        <v>0</v>
      </c>
      <c r="ED172" s="11">
        <v>0</v>
      </c>
      <c r="EE172" s="11">
        <v>0</v>
      </c>
      <c r="EF172" s="11">
        <v>3334.6756738044351</v>
      </c>
      <c r="EG172" s="11">
        <v>0</v>
      </c>
      <c r="EH172" s="11">
        <v>0</v>
      </c>
      <c r="EI172" s="11">
        <v>0</v>
      </c>
      <c r="EJ172" s="11">
        <v>3278.6885299999999</v>
      </c>
      <c r="EK172" s="11">
        <v>0</v>
      </c>
      <c r="EL172" s="11">
        <v>0</v>
      </c>
      <c r="EM172" s="11">
        <v>5999.9</v>
      </c>
      <c r="EN172" s="11">
        <v>0</v>
      </c>
      <c r="EO172" s="11">
        <v>12007.890949999999</v>
      </c>
      <c r="EP172" s="11">
        <v>0</v>
      </c>
      <c r="EQ172" s="11">
        <v>0</v>
      </c>
      <c r="ER172" s="11">
        <v>0</v>
      </c>
      <c r="ES172" s="11">
        <v>0</v>
      </c>
      <c r="ET172" s="11">
        <v>0</v>
      </c>
      <c r="EU172" s="11">
        <v>0</v>
      </c>
      <c r="EV172" s="11">
        <v>0</v>
      </c>
      <c r="EW172" s="11">
        <v>0</v>
      </c>
      <c r="EX172" s="11">
        <v>0</v>
      </c>
      <c r="EY172" s="11">
        <v>0</v>
      </c>
      <c r="EZ172" s="11">
        <v>3576.19</v>
      </c>
      <c r="FA172" s="11">
        <v>0</v>
      </c>
      <c r="FB172" s="11">
        <v>0</v>
      </c>
      <c r="FC172" s="11">
        <v>0</v>
      </c>
      <c r="FD172" s="11">
        <v>0</v>
      </c>
      <c r="FE172" s="11">
        <v>0</v>
      </c>
      <c r="FF172" s="11">
        <v>0</v>
      </c>
      <c r="FG172" s="11">
        <v>0</v>
      </c>
      <c r="FH172" s="11">
        <v>0</v>
      </c>
      <c r="FI172" s="11">
        <v>0</v>
      </c>
      <c r="FJ172" s="11">
        <v>11108.066209999999</v>
      </c>
      <c r="FK172" s="11">
        <v>6954.9589999999998</v>
      </c>
      <c r="FL172" s="11">
        <v>0</v>
      </c>
      <c r="FM172" s="11">
        <v>0</v>
      </c>
      <c r="FN172" s="11">
        <v>15444</v>
      </c>
      <c r="FO172" s="11">
        <v>0</v>
      </c>
      <c r="FP172" s="11">
        <v>0</v>
      </c>
      <c r="FQ172" s="11">
        <v>0</v>
      </c>
      <c r="FR172" s="11">
        <v>270</v>
      </c>
      <c r="FS172" s="11">
        <v>0</v>
      </c>
      <c r="FT172" s="11">
        <v>0</v>
      </c>
      <c r="FU172" s="11">
        <v>0</v>
      </c>
      <c r="FV172" s="11">
        <v>0</v>
      </c>
      <c r="FW172" s="11">
        <v>0</v>
      </c>
      <c r="FX172" s="11">
        <v>8592.9110000000001</v>
      </c>
      <c r="FY172" s="11">
        <v>0</v>
      </c>
      <c r="FZ172" s="11">
        <v>0</v>
      </c>
      <c r="GA172" s="11">
        <v>0</v>
      </c>
      <c r="GB172" s="11">
        <v>0</v>
      </c>
      <c r="GC172" s="11">
        <v>0</v>
      </c>
      <c r="GD172" s="11">
        <v>2808.953</v>
      </c>
      <c r="GE172" s="11">
        <v>3012.886</v>
      </c>
      <c r="GF172" s="11">
        <v>0</v>
      </c>
      <c r="GG172" s="11">
        <v>0</v>
      </c>
      <c r="GH172" s="11">
        <v>10080.645</v>
      </c>
      <c r="GI172" s="11">
        <v>0</v>
      </c>
      <c r="GJ172" s="11">
        <v>0</v>
      </c>
      <c r="GK172" s="11">
        <v>0</v>
      </c>
      <c r="GL172" s="11">
        <v>0</v>
      </c>
      <c r="GM172" s="11">
        <v>0</v>
      </c>
      <c r="GN172" s="11">
        <v>0</v>
      </c>
      <c r="GO172" s="11">
        <v>74</v>
      </c>
      <c r="GP172" s="11">
        <v>0</v>
      </c>
      <c r="GQ172" s="11">
        <v>4990.585</v>
      </c>
      <c r="GR172" s="11">
        <v>4021.15</v>
      </c>
      <c r="GS172" s="11">
        <v>0</v>
      </c>
      <c r="GT172" s="11">
        <v>0</v>
      </c>
      <c r="GU172" s="11">
        <v>0</v>
      </c>
      <c r="GV172" s="11">
        <v>0</v>
      </c>
      <c r="GW172" s="11">
        <v>0</v>
      </c>
      <c r="GX172" s="11">
        <v>11261.045</v>
      </c>
      <c r="GY172" s="11">
        <v>0</v>
      </c>
      <c r="GZ172" s="11">
        <v>0</v>
      </c>
      <c r="HA172" s="11">
        <v>0</v>
      </c>
      <c r="HB172" s="11">
        <v>0</v>
      </c>
      <c r="HC172" s="11">
        <v>0</v>
      </c>
      <c r="HD172" s="11">
        <v>0</v>
      </c>
      <c r="HE172" s="11">
        <v>0</v>
      </c>
      <c r="HF172" s="11">
        <v>0</v>
      </c>
      <c r="HG172" s="11">
        <v>-1.7466901188235229E-2</v>
      </c>
      <c r="HH172" s="11">
        <v>4332.3493760430929</v>
      </c>
      <c r="HI172" s="11">
        <v>12.505305457934403</v>
      </c>
      <c r="HJ172" s="11">
        <v>0</v>
      </c>
      <c r="HK172" s="11">
        <v>0</v>
      </c>
      <c r="HL172" s="11">
        <v>0</v>
      </c>
      <c r="HM172" s="11">
        <v>0</v>
      </c>
      <c r="HN172" s="11">
        <v>0</v>
      </c>
      <c r="HO172" s="11">
        <v>0</v>
      </c>
      <c r="HP172" s="11">
        <v>0</v>
      </c>
      <c r="HQ172" s="11">
        <v>-2.0318601412308047E-3</v>
      </c>
      <c r="HR172" s="11">
        <v>503.96621130467912</v>
      </c>
      <c r="HS172" s="11">
        <v>1.4546960242156239</v>
      </c>
      <c r="HT172" s="11">
        <v>0</v>
      </c>
      <c r="HU172" s="11">
        <v>0</v>
      </c>
      <c r="HV172" s="11">
        <v>0</v>
      </c>
      <c r="HW172" s="11">
        <v>0</v>
      </c>
      <c r="HX172" s="11">
        <v>0</v>
      </c>
      <c r="HY172" s="11">
        <v>0</v>
      </c>
      <c r="HZ172" s="11">
        <v>0</v>
      </c>
      <c r="IA172" s="11">
        <v>0</v>
      </c>
      <c r="IB172" s="11">
        <v>1049.816</v>
      </c>
      <c r="IC172" s="11">
        <v>0</v>
      </c>
      <c r="ID172" s="11">
        <v>0</v>
      </c>
      <c r="IE172" s="11">
        <v>0</v>
      </c>
      <c r="IF172" s="11">
        <v>24602.110710000001</v>
      </c>
      <c r="IG172" s="11">
        <v>0</v>
      </c>
      <c r="IH172" s="11">
        <v>0</v>
      </c>
      <c r="II172" s="11">
        <v>0</v>
      </c>
      <c r="IJ172" s="11">
        <v>0</v>
      </c>
      <c r="IK172" s="11">
        <v>0</v>
      </c>
      <c r="IL172" s="11">
        <v>4668.4392500000004</v>
      </c>
      <c r="IM172" s="11">
        <v>0</v>
      </c>
      <c r="IN172" s="11">
        <v>0</v>
      </c>
      <c r="IO172" s="11">
        <v>0</v>
      </c>
      <c r="IP172" s="11">
        <v>0</v>
      </c>
      <c r="IQ172" s="11">
        <v>0</v>
      </c>
      <c r="IR172" s="11">
        <v>5488.4742000000006</v>
      </c>
      <c r="IS172" s="11">
        <v>0</v>
      </c>
      <c r="IT172" s="11">
        <v>0</v>
      </c>
      <c r="IU172" s="11">
        <v>0</v>
      </c>
      <c r="IV172" s="11">
        <v>23588.86664</v>
      </c>
      <c r="IW172" s="11">
        <v>0</v>
      </c>
      <c r="IX172" s="11">
        <v>0</v>
      </c>
      <c r="IY172" s="11">
        <v>0</v>
      </c>
      <c r="IZ172" s="11">
        <v>0</v>
      </c>
      <c r="JA172" s="11">
        <v>0</v>
      </c>
      <c r="JB172" s="11">
        <v>0</v>
      </c>
      <c r="JC172" s="11">
        <v>0</v>
      </c>
      <c r="JD172" s="11">
        <v>0</v>
      </c>
      <c r="JE172" s="11">
        <v>0</v>
      </c>
      <c r="JF172" s="11">
        <v>0</v>
      </c>
      <c r="JG172" s="11">
        <v>0</v>
      </c>
      <c r="JH172" s="11">
        <v>0</v>
      </c>
      <c r="JI172" s="11">
        <v>0</v>
      </c>
      <c r="JJ172" s="11">
        <v>0</v>
      </c>
      <c r="JK172" s="11">
        <v>0</v>
      </c>
      <c r="JL172" s="11">
        <v>0</v>
      </c>
      <c r="JM172" s="11">
        <v>0</v>
      </c>
      <c r="JN172" s="11">
        <v>0</v>
      </c>
      <c r="JO172" s="11">
        <v>0</v>
      </c>
      <c r="JP172" s="11">
        <v>1146.9426799999999</v>
      </c>
      <c r="JQ172" s="11">
        <v>0</v>
      </c>
      <c r="JR172" s="11">
        <v>0</v>
      </c>
      <c r="JS172" s="11">
        <v>0</v>
      </c>
      <c r="JT172" s="11">
        <v>0</v>
      </c>
      <c r="JU172" s="11">
        <v>0</v>
      </c>
      <c r="JV172" s="11">
        <v>0</v>
      </c>
      <c r="JW172" s="11">
        <v>0</v>
      </c>
      <c r="JX172" s="11">
        <v>0</v>
      </c>
      <c r="JY172" s="11">
        <v>0</v>
      </c>
      <c r="JZ172" s="11">
        <v>-4.8770600000000002</v>
      </c>
      <c r="KA172" s="11">
        <v>0</v>
      </c>
      <c r="KB172" s="11">
        <v>0</v>
      </c>
      <c r="KC172" s="11">
        <v>0</v>
      </c>
      <c r="KD172" s="11">
        <v>0</v>
      </c>
      <c r="KE172" s="11">
        <v>0</v>
      </c>
      <c r="KF172" s="11">
        <v>0</v>
      </c>
      <c r="KG172" s="11">
        <v>0</v>
      </c>
      <c r="KH172" s="11">
        <v>0</v>
      </c>
      <c r="KI172" s="11">
        <v>0</v>
      </c>
      <c r="KJ172" s="11">
        <v>0</v>
      </c>
      <c r="KK172" s="11">
        <v>0</v>
      </c>
      <c r="KL172" s="11">
        <v>0</v>
      </c>
      <c r="KM172" s="11">
        <v>0</v>
      </c>
      <c r="KN172" s="11">
        <v>0</v>
      </c>
      <c r="KO172" s="11">
        <v>0</v>
      </c>
      <c r="KP172" s="11">
        <v>0</v>
      </c>
      <c r="KQ172" s="11">
        <v>0</v>
      </c>
      <c r="KR172" s="11">
        <v>0</v>
      </c>
      <c r="KS172" s="11">
        <v>0</v>
      </c>
      <c r="KT172" s="11">
        <v>3.959E-2</v>
      </c>
      <c r="KU172" s="11">
        <v>0</v>
      </c>
      <c r="KV172" s="11">
        <v>0</v>
      </c>
      <c r="KW172" s="11">
        <v>0</v>
      </c>
      <c r="KX172" s="11">
        <v>0</v>
      </c>
      <c r="KY172" s="11">
        <v>0</v>
      </c>
      <c r="KZ172" s="11">
        <v>0</v>
      </c>
      <c r="LA172" s="11">
        <v>0</v>
      </c>
      <c r="LB172" s="11">
        <v>0</v>
      </c>
      <c r="LC172" s="11">
        <v>0</v>
      </c>
      <c r="LD172" s="11">
        <v>44.17072507088595</v>
      </c>
      <c r="LE172" s="11">
        <v>0</v>
      </c>
      <c r="LF172" s="11">
        <v>0</v>
      </c>
      <c r="LG172" s="11">
        <v>0</v>
      </c>
      <c r="LH172" s="11">
        <v>0</v>
      </c>
      <c r="LI172" s="11">
        <v>0</v>
      </c>
      <c r="LJ172" s="11">
        <v>0</v>
      </c>
      <c r="LK172" s="11">
        <v>0</v>
      </c>
      <c r="LL172" s="11">
        <v>0</v>
      </c>
      <c r="LM172" s="11">
        <v>0</v>
      </c>
      <c r="LN172" s="11">
        <v>46.22130979880135</v>
      </c>
      <c r="LO172" s="11">
        <v>0</v>
      </c>
      <c r="LP172" s="11">
        <v>0</v>
      </c>
      <c r="LQ172" s="11">
        <v>0</v>
      </c>
      <c r="LR172" s="11">
        <v>0</v>
      </c>
      <c r="LS172" s="11">
        <v>0</v>
      </c>
      <c r="LT172" s="11">
        <v>0</v>
      </c>
      <c r="LU172" s="11">
        <v>0</v>
      </c>
      <c r="LV172" s="11">
        <v>0</v>
      </c>
      <c r="LW172" s="11">
        <v>0</v>
      </c>
      <c r="LX172" s="11">
        <v>4388.4400600000008</v>
      </c>
      <c r="LY172" s="11">
        <v>0</v>
      </c>
      <c r="LZ172" s="11">
        <v>0</v>
      </c>
      <c r="MA172" s="11">
        <v>0</v>
      </c>
      <c r="MB172" s="11">
        <v>11239.03073</v>
      </c>
      <c r="MC172" s="11">
        <v>0</v>
      </c>
      <c r="MD172" s="11">
        <v>0</v>
      </c>
      <c r="ME172" s="11">
        <v>0</v>
      </c>
      <c r="MF172" s="11">
        <v>0</v>
      </c>
      <c r="MG172" s="11">
        <v>0</v>
      </c>
      <c r="MH172" s="11">
        <v>0</v>
      </c>
      <c r="MI172" s="11">
        <v>0</v>
      </c>
      <c r="MJ172" s="11">
        <v>0</v>
      </c>
      <c r="MK172" s="11">
        <v>0</v>
      </c>
      <c r="ML172" s="11">
        <v>0</v>
      </c>
      <c r="MM172" s="11">
        <v>0</v>
      </c>
      <c r="MN172" s="11">
        <v>0</v>
      </c>
      <c r="MO172" s="11">
        <v>0</v>
      </c>
      <c r="MP172" s="11">
        <v>0</v>
      </c>
      <c r="MQ172" s="11">
        <v>0</v>
      </c>
      <c r="MR172" s="11">
        <v>4206.3685811253199</v>
      </c>
      <c r="MS172" s="11">
        <v>0</v>
      </c>
      <c r="MT172" s="11">
        <v>0</v>
      </c>
      <c r="MU172" s="11">
        <v>0</v>
      </c>
      <c r="MV172" s="11">
        <v>0</v>
      </c>
      <c r="MW172" s="11">
        <v>0</v>
      </c>
      <c r="MX172" s="11">
        <v>0</v>
      </c>
      <c r="MY172" s="11">
        <v>0</v>
      </c>
      <c r="MZ172" s="11">
        <v>0</v>
      </c>
      <c r="NA172" s="11">
        <v>0</v>
      </c>
      <c r="NB172" s="11">
        <v>8396.2421099999992</v>
      </c>
      <c r="NC172" s="11">
        <v>0</v>
      </c>
      <c r="ND172" s="11">
        <v>0</v>
      </c>
      <c r="NE172" s="11">
        <v>0</v>
      </c>
      <c r="NF172" s="11">
        <v>0</v>
      </c>
      <c r="NG172" s="11">
        <v>0</v>
      </c>
      <c r="NH172" s="11">
        <v>0</v>
      </c>
      <c r="NI172" s="11">
        <v>0</v>
      </c>
      <c r="NJ172" s="11">
        <v>0</v>
      </c>
      <c r="NK172" s="11">
        <v>4.0115858834107947E-8</v>
      </c>
      <c r="NL172" s="11">
        <v>0</v>
      </c>
      <c r="NM172" s="11">
        <v>0</v>
      </c>
      <c r="NN172" s="11">
        <v>0</v>
      </c>
      <c r="NO172" s="11">
        <v>0</v>
      </c>
      <c r="NP172" s="11">
        <v>0</v>
      </c>
      <c r="NQ172" s="11">
        <v>0</v>
      </c>
      <c r="NR172" s="11">
        <v>0</v>
      </c>
      <c r="NS172" s="11">
        <v>0</v>
      </c>
      <c r="NT172" s="11">
        <v>0</v>
      </c>
      <c r="NU172" s="11">
        <v>0</v>
      </c>
      <c r="NV172" s="11">
        <v>0</v>
      </c>
      <c r="NW172" s="11">
        <v>0</v>
      </c>
      <c r="NX172" s="11">
        <v>0</v>
      </c>
      <c r="NY172" s="11">
        <v>0</v>
      </c>
      <c r="NZ172" s="11">
        <v>0</v>
      </c>
      <c r="OA172" s="11">
        <v>0</v>
      </c>
      <c r="OB172" s="11">
        <v>0</v>
      </c>
      <c r="OC172" s="11">
        <v>0</v>
      </c>
      <c r="OD172" s="11">
        <v>0</v>
      </c>
      <c r="OE172" s="11">
        <v>1393.7047294989259</v>
      </c>
      <c r="OF172" s="11">
        <v>0</v>
      </c>
      <c r="OG172" s="11">
        <v>0</v>
      </c>
      <c r="OH172" s="11">
        <v>8593.3655671043725</v>
      </c>
      <c r="OI172" s="11">
        <v>0</v>
      </c>
      <c r="OJ172" s="11">
        <v>0</v>
      </c>
      <c r="OK172" s="11">
        <v>0</v>
      </c>
      <c r="OL172" s="11">
        <v>37.611395322002679</v>
      </c>
      <c r="OM172" s="11">
        <v>0</v>
      </c>
      <c r="ON172" s="11">
        <v>0</v>
      </c>
      <c r="OO172" s="11">
        <v>381.96586555464523</v>
      </c>
      <c r="OP172" s="11">
        <v>0</v>
      </c>
      <c r="OQ172" s="11">
        <v>0</v>
      </c>
      <c r="OR172" s="11">
        <v>5339.904995416211</v>
      </c>
      <c r="OS172" s="11">
        <v>0</v>
      </c>
      <c r="OT172" s="11">
        <v>0</v>
      </c>
      <c r="OU172" s="11">
        <v>0</v>
      </c>
      <c r="OV172" s="11">
        <v>23.371666920974672</v>
      </c>
      <c r="OW172" s="11">
        <v>0</v>
      </c>
      <c r="OX172" s="11">
        <v>0</v>
      </c>
      <c r="OY172" s="11">
        <v>237.35303911212668</v>
      </c>
      <c r="OZ172" s="11">
        <v>0</v>
      </c>
      <c r="PA172" s="11">
        <v>0</v>
      </c>
      <c r="PB172" s="11">
        <v>4016.6377065494385</v>
      </c>
      <c r="PC172" s="11">
        <v>4.5351952627690482</v>
      </c>
      <c r="PD172" s="11">
        <v>0</v>
      </c>
      <c r="PE172" s="11">
        <v>0</v>
      </c>
      <c r="PF172" s="11">
        <v>0</v>
      </c>
      <c r="PG172" s="11">
        <v>0</v>
      </c>
      <c r="PH172" s="11">
        <v>0</v>
      </c>
      <c r="PI172" s="11">
        <v>6885.2687828464132</v>
      </c>
      <c r="PJ172" s="11">
        <v>0</v>
      </c>
      <c r="PK172" s="11">
        <v>0</v>
      </c>
      <c r="PL172" s="11">
        <v>739.16496035337479</v>
      </c>
      <c r="PM172" s="11">
        <v>0.83459292859133927</v>
      </c>
      <c r="PN172" s="11">
        <v>0</v>
      </c>
      <c r="PO172" s="11">
        <v>0</v>
      </c>
      <c r="PP172" s="11">
        <v>0</v>
      </c>
      <c r="PQ172" s="11">
        <v>0</v>
      </c>
      <c r="PR172" s="11">
        <v>0</v>
      </c>
      <c r="PS172" s="11">
        <v>1267.0670841426449</v>
      </c>
      <c r="PT172" s="11">
        <v>0</v>
      </c>
      <c r="PU172" s="11">
        <v>0</v>
      </c>
      <c r="PV172" s="11">
        <v>3640.4983992866214</v>
      </c>
      <c r="PW172" s="11">
        <v>0</v>
      </c>
      <c r="PX172" s="11">
        <v>0</v>
      </c>
      <c r="PY172" s="11">
        <v>0</v>
      </c>
      <c r="PZ172" s="11">
        <v>0</v>
      </c>
      <c r="QA172" s="11">
        <v>0</v>
      </c>
      <c r="QB172" s="11">
        <v>0</v>
      </c>
      <c r="QC172" s="11">
        <v>5010.2239625690581</v>
      </c>
      <c r="QD172" s="11">
        <v>0</v>
      </c>
      <c r="QE172" s="11">
        <v>0</v>
      </c>
      <c r="QF172" s="11">
        <v>532.40643571460521</v>
      </c>
      <c r="QG172" s="11">
        <v>0</v>
      </c>
      <c r="QH172" s="11">
        <v>0</v>
      </c>
      <c r="QI172" s="11">
        <v>0</v>
      </c>
      <c r="QJ172" s="11">
        <v>0</v>
      </c>
      <c r="QK172" s="11">
        <v>0</v>
      </c>
      <c r="QL172" s="11">
        <v>0</v>
      </c>
      <c r="QM172" s="11">
        <v>732.72260813684375</v>
      </c>
      <c r="QN172" s="11">
        <v>0</v>
      </c>
      <c r="QO172" s="11">
        <v>0</v>
      </c>
      <c r="QP172" s="11">
        <v>2860.845187930368</v>
      </c>
      <c r="QQ172" s="11">
        <v>0</v>
      </c>
      <c r="QR172" s="11">
        <v>0</v>
      </c>
      <c r="QS172" s="11">
        <v>0</v>
      </c>
      <c r="QT172" s="11">
        <v>0</v>
      </c>
      <c r="QU172" s="11">
        <v>0</v>
      </c>
      <c r="QV172" s="11">
        <v>0</v>
      </c>
      <c r="QW172" s="11">
        <v>4221.034652732119</v>
      </c>
      <c r="QX172" s="11">
        <v>0</v>
      </c>
      <c r="QY172" s="11">
        <v>0</v>
      </c>
      <c r="QZ172" s="11">
        <v>81.735548967116898</v>
      </c>
      <c r="RA172" s="11">
        <v>0</v>
      </c>
      <c r="RB172" s="11">
        <v>0</v>
      </c>
      <c r="RC172" s="11">
        <v>0</v>
      </c>
      <c r="RD172" s="11">
        <v>0</v>
      </c>
      <c r="RE172" s="11">
        <v>0</v>
      </c>
      <c r="RF172" s="11">
        <v>0</v>
      </c>
      <c r="RG172" s="11">
        <v>120.59673344291456</v>
      </c>
      <c r="RH172" s="11">
        <v>0</v>
      </c>
      <c r="RI172" s="11">
        <v>0</v>
      </c>
      <c r="RJ172" s="11">
        <v>1494.1089670828603</v>
      </c>
      <c r="RK172" s="11">
        <v>0</v>
      </c>
      <c r="RL172" s="11">
        <v>0</v>
      </c>
      <c r="RM172" s="11">
        <v>0</v>
      </c>
      <c r="RN172" s="11">
        <v>0</v>
      </c>
      <c r="RO172" s="11">
        <v>0</v>
      </c>
      <c r="RP172" s="11">
        <v>0</v>
      </c>
      <c r="RQ172" s="11">
        <v>14750.458569807037</v>
      </c>
      <c r="RR172" s="11">
        <v>0</v>
      </c>
      <c r="RS172" s="11">
        <v>0</v>
      </c>
      <c r="RT172" s="11">
        <v>1711.7508338901216</v>
      </c>
      <c r="RU172" s="11">
        <v>1632.478508621856</v>
      </c>
      <c r="RV172" s="11">
        <v>0</v>
      </c>
      <c r="RW172" s="11">
        <v>0</v>
      </c>
      <c r="RX172" s="11">
        <v>0</v>
      </c>
      <c r="RY172" s="11">
        <v>0</v>
      </c>
      <c r="RZ172" s="11">
        <v>0</v>
      </c>
      <c r="SA172" s="11">
        <v>6187.7105177994981</v>
      </c>
      <c r="SB172" s="11">
        <v>170.81895754766555</v>
      </c>
      <c r="SC172" s="11">
        <v>0</v>
      </c>
      <c r="SD172" s="11">
        <v>1937.677042654688</v>
      </c>
      <c r="SE172" s="11">
        <v>1847.9419236472725</v>
      </c>
      <c r="SF172" s="11">
        <v>0</v>
      </c>
      <c r="SG172" s="11">
        <v>0</v>
      </c>
      <c r="SH172" s="11">
        <v>75.921909999999997</v>
      </c>
      <c r="SI172" s="11">
        <v>0</v>
      </c>
      <c r="SJ172" s="11">
        <v>0</v>
      </c>
      <c r="SK172" s="11">
        <v>6928.4763818267847</v>
      </c>
      <c r="SL172" s="11">
        <v>193.36457499372477</v>
      </c>
      <c r="SM172" s="11">
        <v>0</v>
      </c>
      <c r="SN172" s="11">
        <v>0</v>
      </c>
      <c r="SO172" s="11">
        <v>0</v>
      </c>
      <c r="SP172" s="11">
        <v>0</v>
      </c>
      <c r="SQ172" s="11">
        <v>0</v>
      </c>
      <c r="SR172" s="11">
        <v>0</v>
      </c>
      <c r="SS172" s="11">
        <v>0</v>
      </c>
      <c r="ST172" s="11">
        <v>0</v>
      </c>
      <c r="SU172" s="11">
        <v>1357.3109999999999</v>
      </c>
      <c r="SV172" s="11">
        <v>0</v>
      </c>
      <c r="SW172" s="11">
        <v>0</v>
      </c>
      <c r="SX172" s="11">
        <v>724.49821357032272</v>
      </c>
      <c r="SY172" s="11">
        <v>0</v>
      </c>
      <c r="SZ172" s="11">
        <v>0</v>
      </c>
      <c r="TA172" s="11">
        <v>0</v>
      </c>
      <c r="TB172" s="11">
        <v>0</v>
      </c>
      <c r="TC172" s="11">
        <v>0</v>
      </c>
      <c r="TD172" s="11">
        <v>0</v>
      </c>
      <c r="TE172" s="11">
        <v>37.9174569768224</v>
      </c>
      <c r="TF172" s="11">
        <v>0</v>
      </c>
      <c r="TG172" s="11">
        <v>0</v>
      </c>
      <c r="TH172" s="11">
        <v>126.06986470118606</v>
      </c>
      <c r="TI172" s="11">
        <v>0</v>
      </c>
      <c r="TJ172" s="11">
        <v>0</v>
      </c>
      <c r="TK172" s="11">
        <v>0</v>
      </c>
      <c r="TL172" s="11">
        <v>0</v>
      </c>
      <c r="TM172" s="11">
        <v>0</v>
      </c>
      <c r="TN172" s="11">
        <v>0</v>
      </c>
      <c r="TO172" s="11">
        <v>0</v>
      </c>
      <c r="TP172" s="11">
        <v>0</v>
      </c>
      <c r="TQ172" s="11">
        <v>0</v>
      </c>
      <c r="TR172" s="11">
        <v>0</v>
      </c>
      <c r="TS172" s="11">
        <v>0</v>
      </c>
      <c r="TT172" s="11">
        <v>0</v>
      </c>
      <c r="TU172" s="11">
        <v>0</v>
      </c>
      <c r="TV172" s="11">
        <v>0</v>
      </c>
      <c r="TW172" s="11">
        <v>0</v>
      </c>
      <c r="TX172" s="11">
        <v>0</v>
      </c>
      <c r="TY172" s="11">
        <v>0</v>
      </c>
      <c r="TZ172" s="11">
        <v>0</v>
      </c>
      <c r="UA172" s="11">
        <v>0</v>
      </c>
      <c r="UB172" s="11">
        <v>0</v>
      </c>
      <c r="UC172" s="11">
        <v>0</v>
      </c>
      <c r="UD172" s="11">
        <v>0</v>
      </c>
      <c r="UE172" s="11">
        <v>0</v>
      </c>
      <c r="UF172" s="11">
        <v>0</v>
      </c>
      <c r="UG172" s="11">
        <v>0</v>
      </c>
      <c r="UH172" s="11">
        <v>0</v>
      </c>
      <c r="UI172" s="11">
        <v>-764.76431000000002</v>
      </c>
      <c r="UJ172" s="11">
        <v>0</v>
      </c>
      <c r="UK172" s="11">
        <v>0</v>
      </c>
      <c r="UL172" s="11">
        <v>0</v>
      </c>
      <c r="UM172" s="11">
        <v>0</v>
      </c>
      <c r="UN172" s="11">
        <v>0</v>
      </c>
      <c r="UO172" s="11">
        <v>0</v>
      </c>
      <c r="UP172" s="11">
        <v>0</v>
      </c>
      <c r="UQ172" s="11">
        <v>0</v>
      </c>
      <c r="UR172" s="11">
        <v>0</v>
      </c>
      <c r="US172" s="11">
        <v>0</v>
      </c>
      <c r="UT172" s="11">
        <v>0</v>
      </c>
      <c r="UU172" s="11">
        <v>0</v>
      </c>
      <c r="UV172" s="11">
        <v>0</v>
      </c>
      <c r="UW172" s="11">
        <v>0</v>
      </c>
      <c r="UX172" s="11">
        <v>0</v>
      </c>
      <c r="UY172" s="11">
        <v>0</v>
      </c>
      <c r="UZ172" s="11">
        <v>0</v>
      </c>
      <c r="VA172" s="11">
        <v>0</v>
      </c>
      <c r="VB172" s="11">
        <v>0</v>
      </c>
      <c r="VC172" s="11">
        <v>0</v>
      </c>
      <c r="VD172" s="11">
        <v>0</v>
      </c>
      <c r="VE172" s="11">
        <v>0</v>
      </c>
      <c r="VF172" s="11">
        <v>0</v>
      </c>
      <c r="VG172" s="11">
        <v>0</v>
      </c>
      <c r="VH172" s="11">
        <v>0</v>
      </c>
      <c r="VI172" s="11">
        <v>0</v>
      </c>
      <c r="VJ172" s="11">
        <v>0</v>
      </c>
      <c r="VK172" s="11">
        <v>0</v>
      </c>
      <c r="VL172" s="11">
        <v>0</v>
      </c>
      <c r="VM172" s="11">
        <v>0</v>
      </c>
      <c r="VN172" s="11">
        <v>0</v>
      </c>
      <c r="VO172" s="11">
        <v>0</v>
      </c>
      <c r="VP172" s="11">
        <v>0</v>
      </c>
      <c r="VQ172" s="11">
        <v>0</v>
      </c>
      <c r="VR172" s="11">
        <v>0</v>
      </c>
      <c r="VS172" s="11">
        <v>0</v>
      </c>
      <c r="VT172" s="11">
        <v>0</v>
      </c>
      <c r="VU172" s="11">
        <v>0</v>
      </c>
      <c r="VV172" s="11">
        <v>0</v>
      </c>
      <c r="VW172" s="11">
        <v>0</v>
      </c>
      <c r="VX172" s="11">
        <v>0</v>
      </c>
      <c r="VY172" s="11">
        <v>0</v>
      </c>
      <c r="VZ172" s="11">
        <v>0</v>
      </c>
      <c r="WA172" s="11">
        <v>0</v>
      </c>
      <c r="WB172" s="11">
        <v>0</v>
      </c>
      <c r="WC172" s="11">
        <v>0</v>
      </c>
      <c r="WD172" s="11">
        <v>0</v>
      </c>
      <c r="WE172" s="11">
        <v>0</v>
      </c>
      <c r="WF172" s="11">
        <v>0</v>
      </c>
      <c r="WG172" s="11">
        <v>0</v>
      </c>
      <c r="WH172" s="11">
        <v>0</v>
      </c>
      <c r="WI172" s="11">
        <v>0</v>
      </c>
      <c r="WJ172" s="11">
        <v>0</v>
      </c>
      <c r="WK172" s="11">
        <v>0</v>
      </c>
      <c r="WL172" s="11">
        <v>0</v>
      </c>
      <c r="WM172" s="11">
        <v>0</v>
      </c>
      <c r="WN172" s="11">
        <v>0</v>
      </c>
      <c r="WO172" s="11">
        <v>0</v>
      </c>
      <c r="WP172" s="11">
        <v>0</v>
      </c>
      <c r="WQ172" s="11">
        <v>0</v>
      </c>
      <c r="WR172" s="11">
        <v>0</v>
      </c>
      <c r="WS172" s="11">
        <v>0</v>
      </c>
      <c r="WT172" s="11">
        <v>223.79381159396945</v>
      </c>
      <c r="WU172" s="11">
        <v>333.16049920921682</v>
      </c>
      <c r="WV172" s="11">
        <v>0</v>
      </c>
      <c r="WW172" s="11">
        <v>0</v>
      </c>
      <c r="WX172" s="11">
        <v>0</v>
      </c>
      <c r="WY172" s="11">
        <v>0</v>
      </c>
      <c r="WZ172" s="11">
        <v>0</v>
      </c>
      <c r="XA172" s="11">
        <v>11539.844339726922</v>
      </c>
      <c r="XB172" s="11">
        <v>0</v>
      </c>
      <c r="XC172" s="11">
        <v>0</v>
      </c>
      <c r="XD172" s="11">
        <v>412.47092982929121</v>
      </c>
      <c r="XE172" s="11">
        <v>614.04298855473576</v>
      </c>
      <c r="XF172" s="11">
        <v>0</v>
      </c>
      <c r="XG172" s="11">
        <v>0</v>
      </c>
      <c r="XH172" s="11">
        <v>0</v>
      </c>
      <c r="XI172" s="11">
        <v>0</v>
      </c>
      <c r="XJ172" s="11">
        <v>0</v>
      </c>
      <c r="XK172" s="11">
        <v>21268.909497498855</v>
      </c>
      <c r="XL172" s="11">
        <v>0</v>
      </c>
      <c r="XM172" s="11">
        <v>0</v>
      </c>
      <c r="XN172" s="11">
        <v>36121.313350000004</v>
      </c>
      <c r="XO172" s="11">
        <v>31740.211020000006</v>
      </c>
      <c r="XP172" s="11">
        <v>67861.524370000014</v>
      </c>
    </row>
    <row r="173" spans="1:640">
      <c r="A173" s="6">
        <v>760</v>
      </c>
      <c r="B173" s="3" t="s">
        <v>290</v>
      </c>
      <c r="C173" s="8">
        <f t="shared" si="25"/>
        <v>284.43241445473058</v>
      </c>
      <c r="D173" s="8">
        <f t="shared" si="26"/>
        <v>57.435002996488045</v>
      </c>
      <c r="E173" s="60">
        <f t="shared" si="27"/>
        <v>341.86741745121861</v>
      </c>
      <c r="F173" s="9">
        <f t="shared" si="28"/>
        <v>88.1305516579597</v>
      </c>
      <c r="G173" s="9">
        <f t="shared" si="29"/>
        <v>488.70435205364686</v>
      </c>
      <c r="H173" s="9">
        <f t="shared" si="30"/>
        <v>576.83490371160656</v>
      </c>
      <c r="I173" s="10">
        <f t="shared" si="31"/>
        <v>372.56296611269028</v>
      </c>
      <c r="J173" s="10">
        <f t="shared" si="32"/>
        <v>546.1393550501349</v>
      </c>
      <c r="K173" s="10">
        <f t="shared" si="33"/>
        <v>918.70232116282523</v>
      </c>
      <c r="L173" s="57">
        <v>243.76400324268508</v>
      </c>
      <c r="M173" s="57">
        <v>4.145969876849561</v>
      </c>
      <c r="N173" s="57">
        <v>36.522441335195936</v>
      </c>
      <c r="O173" s="57">
        <v>0</v>
      </c>
      <c r="P173" s="57">
        <v>0</v>
      </c>
      <c r="Q173" s="57">
        <v>0</v>
      </c>
      <c r="R173" s="57">
        <v>74.719351936352965</v>
      </c>
      <c r="S173" s="57">
        <v>-17.28434893986492</v>
      </c>
      <c r="T173" s="57">
        <v>0</v>
      </c>
      <c r="U173" s="58">
        <v>81.104131546374035</v>
      </c>
      <c r="V173" s="58">
        <v>0.30534868970479007</v>
      </c>
      <c r="W173" s="58">
        <v>6.7210714218808727</v>
      </c>
      <c r="X173" s="58">
        <v>0</v>
      </c>
      <c r="Y173" s="58">
        <v>0</v>
      </c>
      <c r="Z173" s="58">
        <v>0</v>
      </c>
      <c r="AA173" s="58">
        <v>29.459449469591174</v>
      </c>
      <c r="AB173" s="58">
        <v>459.24490258405569</v>
      </c>
      <c r="AC173" s="58">
        <v>0</v>
      </c>
      <c r="AD173" s="59">
        <f t="shared" si="35"/>
        <v>324.86813478905913</v>
      </c>
      <c r="AE173" s="59">
        <f t="shared" si="35"/>
        <v>4.4513185665543507</v>
      </c>
      <c r="AF173" s="59">
        <f t="shared" si="35"/>
        <v>43.243512757076807</v>
      </c>
      <c r="AG173" s="59">
        <f t="shared" si="35"/>
        <v>0</v>
      </c>
      <c r="AH173" s="59">
        <f t="shared" si="35"/>
        <v>0</v>
      </c>
      <c r="AI173" s="59">
        <f t="shared" si="35"/>
        <v>0</v>
      </c>
      <c r="AJ173" s="59">
        <f t="shared" si="34"/>
        <v>104.17880140594414</v>
      </c>
      <c r="AK173" s="59">
        <f t="shared" si="34"/>
        <v>441.96055364419078</v>
      </c>
      <c r="AL173" s="59">
        <f t="shared" si="34"/>
        <v>0</v>
      </c>
      <c r="AM173" s="11">
        <v>0</v>
      </c>
      <c r="AN173" s="11">
        <v>4.1026274373276719</v>
      </c>
      <c r="AO173" s="11">
        <v>0</v>
      </c>
      <c r="AP173" s="11">
        <v>0</v>
      </c>
      <c r="AQ173" s="11">
        <v>0</v>
      </c>
      <c r="AR173" s="11">
        <v>0</v>
      </c>
      <c r="AS173" s="11">
        <v>6.17165704719815</v>
      </c>
      <c r="AT173" s="11">
        <v>0</v>
      </c>
      <c r="AU173" s="11">
        <v>0</v>
      </c>
      <c r="AV173" s="11">
        <v>0</v>
      </c>
      <c r="AW173" s="11">
        <v>0</v>
      </c>
      <c r="AX173" s="11">
        <v>0.29737256267232792</v>
      </c>
      <c r="AY173" s="11">
        <v>0</v>
      </c>
      <c r="AZ173" s="11">
        <v>0</v>
      </c>
      <c r="BA173" s="11">
        <v>0</v>
      </c>
      <c r="BB173" s="11">
        <v>0</v>
      </c>
      <c r="BC173" s="11">
        <v>0.44734295280184966</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0</v>
      </c>
      <c r="CZ173" s="11">
        <v>0</v>
      </c>
      <c r="DA173" s="11">
        <v>0</v>
      </c>
      <c r="DB173" s="11">
        <v>0</v>
      </c>
      <c r="DC173" s="11">
        <v>0</v>
      </c>
      <c r="DD173" s="11">
        <v>0</v>
      </c>
      <c r="DE173" s="11">
        <v>0</v>
      </c>
      <c r="DF173" s="11">
        <v>0</v>
      </c>
      <c r="DG173" s="11">
        <v>0</v>
      </c>
      <c r="DH173" s="11">
        <v>0</v>
      </c>
      <c r="DI173" s="11">
        <v>0</v>
      </c>
      <c r="DJ173" s="11">
        <v>0</v>
      </c>
      <c r="DK173" s="11">
        <v>0</v>
      </c>
      <c r="DL173" s="11">
        <v>0</v>
      </c>
      <c r="DM173" s="11">
        <v>0</v>
      </c>
      <c r="DN173" s="11">
        <v>0</v>
      </c>
      <c r="DO173" s="11">
        <v>0</v>
      </c>
      <c r="DP173" s="11">
        <v>0</v>
      </c>
      <c r="DQ173" s="11">
        <v>0</v>
      </c>
      <c r="DR173" s="11">
        <v>0</v>
      </c>
      <c r="DS173" s="11">
        <v>0</v>
      </c>
      <c r="DT173" s="11">
        <v>0</v>
      </c>
      <c r="DU173" s="11">
        <v>0</v>
      </c>
      <c r="DV173" s="11">
        <v>0</v>
      </c>
      <c r="DW173" s="11">
        <v>0</v>
      </c>
      <c r="DX173" s="11">
        <v>0</v>
      </c>
      <c r="DY173" s="11">
        <v>0</v>
      </c>
      <c r="DZ173" s="11">
        <v>0</v>
      </c>
      <c r="EA173" s="11">
        <v>0</v>
      </c>
      <c r="EB173" s="11">
        <v>0</v>
      </c>
      <c r="EC173" s="11">
        <v>0</v>
      </c>
      <c r="ED173" s="11">
        <v>0</v>
      </c>
      <c r="EE173" s="11">
        <v>0</v>
      </c>
      <c r="EF173" s="11">
        <v>0</v>
      </c>
      <c r="EG173" s="11">
        <v>0</v>
      </c>
      <c r="EH173" s="11">
        <v>0</v>
      </c>
      <c r="EI173" s="11">
        <v>0</v>
      </c>
      <c r="EJ173" s="11">
        <v>0</v>
      </c>
      <c r="EK173" s="11">
        <v>0</v>
      </c>
      <c r="EL173" s="11">
        <v>0</v>
      </c>
      <c r="EM173" s="11">
        <v>0</v>
      </c>
      <c r="EN173" s="11">
        <v>0</v>
      </c>
      <c r="EO173" s="11">
        <v>0</v>
      </c>
      <c r="EP173" s="11">
        <v>0</v>
      </c>
      <c r="EQ173" s="11">
        <v>0</v>
      </c>
      <c r="ER173" s="11">
        <v>0</v>
      </c>
      <c r="ES173" s="11">
        <v>0</v>
      </c>
      <c r="ET173" s="11">
        <v>0</v>
      </c>
      <c r="EU173" s="11">
        <v>0</v>
      </c>
      <c r="EV173" s="11">
        <v>0</v>
      </c>
      <c r="EW173" s="11">
        <v>0</v>
      </c>
      <c r="EX173" s="11">
        <v>0</v>
      </c>
      <c r="EY173" s="11">
        <v>0</v>
      </c>
      <c r="EZ173" s="11">
        <v>0</v>
      </c>
      <c r="FA173" s="11">
        <v>0</v>
      </c>
      <c r="FB173" s="11">
        <v>0</v>
      </c>
      <c r="FC173" s="11">
        <v>0</v>
      </c>
      <c r="FD173" s="11">
        <v>0</v>
      </c>
      <c r="FE173" s="11">
        <v>0</v>
      </c>
      <c r="FF173" s="11">
        <v>0</v>
      </c>
      <c r="FG173" s="11">
        <v>0</v>
      </c>
      <c r="FH173" s="11">
        <v>0</v>
      </c>
      <c r="FI173" s="11">
        <v>0</v>
      </c>
      <c r="FJ173" s="11">
        <v>0</v>
      </c>
      <c r="FK173" s="11">
        <v>0</v>
      </c>
      <c r="FL173" s="11">
        <v>0</v>
      </c>
      <c r="FM173" s="11">
        <v>0</v>
      </c>
      <c r="FN173" s="11">
        <v>0</v>
      </c>
      <c r="FO173" s="11">
        <v>0</v>
      </c>
      <c r="FP173" s="11">
        <v>0</v>
      </c>
      <c r="FQ173" s="11">
        <v>0</v>
      </c>
      <c r="FR173" s="11">
        <v>0</v>
      </c>
      <c r="FS173" s="11">
        <v>0</v>
      </c>
      <c r="FT173" s="11">
        <v>0</v>
      </c>
      <c r="FU173" s="11">
        <v>0</v>
      </c>
      <c r="FV173" s="11">
        <v>0</v>
      </c>
      <c r="FW173" s="11">
        <v>0</v>
      </c>
      <c r="FX173" s="11">
        <v>0</v>
      </c>
      <c r="FY173" s="11">
        <v>0</v>
      </c>
      <c r="FZ173" s="11">
        <v>0</v>
      </c>
      <c r="GA173" s="11">
        <v>0</v>
      </c>
      <c r="GB173" s="11">
        <v>0</v>
      </c>
      <c r="GC173" s="11">
        <v>0</v>
      </c>
      <c r="GD173" s="11">
        <v>0</v>
      </c>
      <c r="GE173" s="11">
        <v>0</v>
      </c>
      <c r="GF173" s="11">
        <v>0</v>
      </c>
      <c r="GG173" s="11">
        <v>0</v>
      </c>
      <c r="GH173" s="11">
        <v>0</v>
      </c>
      <c r="GI173" s="11">
        <v>0</v>
      </c>
      <c r="GJ173" s="11">
        <v>0</v>
      </c>
      <c r="GK173" s="11">
        <v>0</v>
      </c>
      <c r="GL173" s="11">
        <v>0</v>
      </c>
      <c r="GM173" s="11">
        <v>0</v>
      </c>
      <c r="GN173" s="11">
        <v>0</v>
      </c>
      <c r="GO173" s="11">
        <v>0</v>
      </c>
      <c r="GP173" s="11">
        <v>0</v>
      </c>
      <c r="GQ173" s="11">
        <v>14.315</v>
      </c>
      <c r="GR173" s="11">
        <v>0</v>
      </c>
      <c r="GS173" s="11">
        <v>0</v>
      </c>
      <c r="GT173" s="11">
        <v>0</v>
      </c>
      <c r="GU173" s="11">
        <v>0</v>
      </c>
      <c r="GV173" s="11">
        <v>0</v>
      </c>
      <c r="GW173" s="11">
        <v>0</v>
      </c>
      <c r="GX173" s="11">
        <v>0</v>
      </c>
      <c r="GY173" s="11">
        <v>0</v>
      </c>
      <c r="GZ173" s="11">
        <v>0</v>
      </c>
      <c r="HA173" s="11">
        <v>0</v>
      </c>
      <c r="HB173" s="11">
        <v>0</v>
      </c>
      <c r="HC173" s="11">
        <v>0</v>
      </c>
      <c r="HD173" s="11">
        <v>0</v>
      </c>
      <c r="HE173" s="11">
        <v>0</v>
      </c>
      <c r="HF173" s="11">
        <v>0</v>
      </c>
      <c r="HG173" s="11">
        <v>0</v>
      </c>
      <c r="HH173" s="11">
        <v>0</v>
      </c>
      <c r="HI173" s="11">
        <v>0</v>
      </c>
      <c r="HJ173" s="11">
        <v>0</v>
      </c>
      <c r="HK173" s="11">
        <v>0</v>
      </c>
      <c r="HL173" s="11">
        <v>0</v>
      </c>
      <c r="HM173" s="11">
        <v>0</v>
      </c>
      <c r="HN173" s="11">
        <v>0</v>
      </c>
      <c r="HO173" s="11">
        <v>0</v>
      </c>
      <c r="HP173" s="11">
        <v>0</v>
      </c>
      <c r="HQ173" s="11">
        <v>0</v>
      </c>
      <c r="HR173" s="11">
        <v>0</v>
      </c>
      <c r="HS173" s="11">
        <v>0</v>
      </c>
      <c r="HT173" s="11">
        <v>0</v>
      </c>
      <c r="HU173" s="11">
        <v>0</v>
      </c>
      <c r="HV173" s="11">
        <v>0</v>
      </c>
      <c r="HW173" s="11">
        <v>0</v>
      </c>
      <c r="HX173" s="11">
        <v>0</v>
      </c>
      <c r="HY173" s="11">
        <v>0</v>
      </c>
      <c r="HZ173" s="11">
        <v>0</v>
      </c>
      <c r="IA173" s="11">
        <v>0</v>
      </c>
      <c r="IB173" s="11">
        <v>0</v>
      </c>
      <c r="IC173" s="11">
        <v>0</v>
      </c>
      <c r="ID173" s="11">
        <v>0</v>
      </c>
      <c r="IE173" s="11">
        <v>0</v>
      </c>
      <c r="IF173" s="11">
        <v>0</v>
      </c>
      <c r="IG173" s="11">
        <v>0</v>
      </c>
      <c r="IH173" s="11">
        <v>0</v>
      </c>
      <c r="II173" s="11">
        <v>0</v>
      </c>
      <c r="IJ173" s="11">
        <v>0</v>
      </c>
      <c r="IK173" s="11">
        <v>0</v>
      </c>
      <c r="IL173" s="11">
        <v>459.23596000000003</v>
      </c>
      <c r="IM173" s="11">
        <v>0</v>
      </c>
      <c r="IN173" s="11">
        <v>0</v>
      </c>
      <c r="IO173" s="11">
        <v>0</v>
      </c>
      <c r="IP173" s="11">
        <v>0</v>
      </c>
      <c r="IQ173" s="11">
        <v>0</v>
      </c>
      <c r="IR173" s="11">
        <v>0</v>
      </c>
      <c r="IS173" s="11">
        <v>0</v>
      </c>
      <c r="IT173" s="11">
        <v>0</v>
      </c>
      <c r="IU173" s="11">
        <v>0</v>
      </c>
      <c r="IV173" s="11">
        <v>0</v>
      </c>
      <c r="IW173" s="11">
        <v>0</v>
      </c>
      <c r="IX173" s="11">
        <v>0</v>
      </c>
      <c r="IY173" s="11">
        <v>0</v>
      </c>
      <c r="IZ173" s="11">
        <v>0</v>
      </c>
      <c r="JA173" s="11">
        <v>0</v>
      </c>
      <c r="JB173" s="11">
        <v>0</v>
      </c>
      <c r="JC173" s="11">
        <v>0</v>
      </c>
      <c r="JD173" s="11">
        <v>0</v>
      </c>
      <c r="JE173" s="11">
        <v>0</v>
      </c>
      <c r="JF173" s="11">
        <v>0</v>
      </c>
      <c r="JG173" s="11">
        <v>0</v>
      </c>
      <c r="JH173" s="11">
        <v>0</v>
      </c>
      <c r="JI173" s="11">
        <v>0</v>
      </c>
      <c r="JJ173" s="11">
        <v>0</v>
      </c>
      <c r="JK173" s="11">
        <v>0</v>
      </c>
      <c r="JL173" s="11">
        <v>0</v>
      </c>
      <c r="JM173" s="11">
        <v>0</v>
      </c>
      <c r="JN173" s="11">
        <v>0</v>
      </c>
      <c r="JO173" s="11">
        <v>0</v>
      </c>
      <c r="JP173" s="11">
        <v>0</v>
      </c>
      <c r="JQ173" s="11">
        <v>0</v>
      </c>
      <c r="JR173" s="11">
        <v>0</v>
      </c>
      <c r="JS173" s="11">
        <v>0</v>
      </c>
      <c r="JT173" s="11">
        <v>0</v>
      </c>
      <c r="JU173" s="11">
        <v>0</v>
      </c>
      <c r="JV173" s="11">
        <v>0</v>
      </c>
      <c r="JW173" s="11">
        <v>0</v>
      </c>
      <c r="JX173" s="11">
        <v>0</v>
      </c>
      <c r="JY173" s="11">
        <v>0</v>
      </c>
      <c r="JZ173" s="11">
        <v>0</v>
      </c>
      <c r="KA173" s="11">
        <v>0</v>
      </c>
      <c r="KB173" s="11">
        <v>0</v>
      </c>
      <c r="KC173" s="11">
        <v>0</v>
      </c>
      <c r="KD173" s="11">
        <v>0</v>
      </c>
      <c r="KE173" s="11">
        <v>0</v>
      </c>
      <c r="KF173" s="11">
        <v>0</v>
      </c>
      <c r="KG173" s="11">
        <v>0</v>
      </c>
      <c r="KH173" s="11">
        <v>0</v>
      </c>
      <c r="KI173" s="11">
        <v>0</v>
      </c>
      <c r="KJ173" s="11">
        <v>0</v>
      </c>
      <c r="KK173" s="11">
        <v>0</v>
      </c>
      <c r="KL173" s="11">
        <v>0</v>
      </c>
      <c r="KM173" s="11">
        <v>0</v>
      </c>
      <c r="KN173" s="11">
        <v>0</v>
      </c>
      <c r="KO173" s="11">
        <v>0</v>
      </c>
      <c r="KP173" s="11">
        <v>0</v>
      </c>
      <c r="KQ173" s="11">
        <v>0</v>
      </c>
      <c r="KR173" s="11">
        <v>0</v>
      </c>
      <c r="KS173" s="11">
        <v>0</v>
      </c>
      <c r="KT173" s="11">
        <v>0</v>
      </c>
      <c r="KU173" s="11">
        <v>0</v>
      </c>
      <c r="KV173" s="11">
        <v>0</v>
      </c>
      <c r="KW173" s="11">
        <v>0</v>
      </c>
      <c r="KX173" s="11">
        <v>0</v>
      </c>
      <c r="KY173" s="11">
        <v>0</v>
      </c>
      <c r="KZ173" s="11">
        <v>0</v>
      </c>
      <c r="LA173" s="11">
        <v>0</v>
      </c>
      <c r="LB173" s="11">
        <v>0</v>
      </c>
      <c r="LC173" s="11">
        <v>0</v>
      </c>
      <c r="LD173" s="11">
        <v>0</v>
      </c>
      <c r="LE173" s="11">
        <v>0</v>
      </c>
      <c r="LF173" s="11">
        <v>0</v>
      </c>
      <c r="LG173" s="11">
        <v>0</v>
      </c>
      <c r="LH173" s="11">
        <v>0</v>
      </c>
      <c r="LI173" s="11">
        <v>0</v>
      </c>
      <c r="LJ173" s="11">
        <v>0</v>
      </c>
      <c r="LK173" s="11">
        <v>0</v>
      </c>
      <c r="LL173" s="11">
        <v>0</v>
      </c>
      <c r="LM173" s="11">
        <v>0</v>
      </c>
      <c r="LN173" s="11">
        <v>0</v>
      </c>
      <c r="LO173" s="11">
        <v>0</v>
      </c>
      <c r="LP173" s="11">
        <v>0</v>
      </c>
      <c r="LQ173" s="11">
        <v>0</v>
      </c>
      <c r="LR173" s="11">
        <v>0</v>
      </c>
      <c r="LS173" s="11">
        <v>0</v>
      </c>
      <c r="LT173" s="11">
        <v>0</v>
      </c>
      <c r="LU173" s="11">
        <v>0</v>
      </c>
      <c r="LV173" s="11">
        <v>0</v>
      </c>
      <c r="LW173" s="11">
        <v>0</v>
      </c>
      <c r="LX173" s="11">
        <v>-17.298740000000002</v>
      </c>
      <c r="LY173" s="11">
        <v>0</v>
      </c>
      <c r="LZ173" s="11">
        <v>0</v>
      </c>
      <c r="MA173" s="11">
        <v>0</v>
      </c>
      <c r="MB173" s="11">
        <v>0</v>
      </c>
      <c r="MC173" s="11">
        <v>0</v>
      </c>
      <c r="MD173" s="11">
        <v>0</v>
      </c>
      <c r="ME173" s="11">
        <v>0</v>
      </c>
      <c r="MF173" s="11">
        <v>0</v>
      </c>
      <c r="MG173" s="11">
        <v>0</v>
      </c>
      <c r="MH173" s="11">
        <v>0</v>
      </c>
      <c r="MI173" s="11">
        <v>0</v>
      </c>
      <c r="MJ173" s="11">
        <v>0</v>
      </c>
      <c r="MK173" s="11">
        <v>0</v>
      </c>
      <c r="ML173" s="11">
        <v>0</v>
      </c>
      <c r="MM173" s="11">
        <v>0</v>
      </c>
      <c r="MN173" s="11">
        <v>0</v>
      </c>
      <c r="MO173" s="11">
        <v>0</v>
      </c>
      <c r="MP173" s="11">
        <v>0</v>
      </c>
      <c r="MQ173" s="11">
        <v>0</v>
      </c>
      <c r="MR173" s="11">
        <v>0</v>
      </c>
      <c r="MS173" s="11">
        <v>0</v>
      </c>
      <c r="MT173" s="11">
        <v>0</v>
      </c>
      <c r="MU173" s="11">
        <v>0</v>
      </c>
      <c r="MV173" s="11">
        <v>0</v>
      </c>
      <c r="MW173" s="11">
        <v>0</v>
      </c>
      <c r="MX173" s="11">
        <v>0</v>
      </c>
      <c r="MY173" s="11">
        <v>0</v>
      </c>
      <c r="MZ173" s="11">
        <v>0</v>
      </c>
      <c r="NA173" s="11">
        <v>0</v>
      </c>
      <c r="NB173" s="11">
        <v>0</v>
      </c>
      <c r="NC173" s="11">
        <v>0</v>
      </c>
      <c r="ND173" s="11">
        <v>0</v>
      </c>
      <c r="NE173" s="11">
        <v>0</v>
      </c>
      <c r="NF173" s="11">
        <v>0</v>
      </c>
      <c r="NG173" s="11">
        <v>0</v>
      </c>
      <c r="NH173" s="11">
        <v>0</v>
      </c>
      <c r="NI173" s="11">
        <v>0</v>
      </c>
      <c r="NJ173" s="11">
        <v>0</v>
      </c>
      <c r="NK173" s="11">
        <v>0</v>
      </c>
      <c r="NL173" s="11">
        <v>0</v>
      </c>
      <c r="NM173" s="11">
        <v>0</v>
      </c>
      <c r="NN173" s="11">
        <v>0</v>
      </c>
      <c r="NO173" s="11">
        <v>0</v>
      </c>
      <c r="NP173" s="11">
        <v>0</v>
      </c>
      <c r="NQ173" s="11">
        <v>0</v>
      </c>
      <c r="NR173" s="11">
        <v>0</v>
      </c>
      <c r="NS173" s="11">
        <v>0</v>
      </c>
      <c r="NT173" s="11">
        <v>0</v>
      </c>
      <c r="NU173" s="11">
        <v>0</v>
      </c>
      <c r="NV173" s="11">
        <v>0</v>
      </c>
      <c r="NW173" s="11">
        <v>0</v>
      </c>
      <c r="NX173" s="11">
        <v>0</v>
      </c>
      <c r="NY173" s="11">
        <v>0</v>
      </c>
      <c r="NZ173" s="11">
        <v>0</v>
      </c>
      <c r="OA173" s="11">
        <v>0</v>
      </c>
      <c r="OB173" s="11">
        <v>0</v>
      </c>
      <c r="OC173" s="11">
        <v>0</v>
      </c>
      <c r="OD173" s="11">
        <v>0</v>
      </c>
      <c r="OE173" s="11">
        <v>0</v>
      </c>
      <c r="OF173" s="11">
        <v>0</v>
      </c>
      <c r="OG173" s="11">
        <v>0</v>
      </c>
      <c r="OH173" s="11">
        <v>82.125892112917427</v>
      </c>
      <c r="OI173" s="11">
        <v>0</v>
      </c>
      <c r="OJ173" s="11">
        <v>0</v>
      </c>
      <c r="OK173" s="11">
        <v>0</v>
      </c>
      <c r="OL173" s="11">
        <v>0</v>
      </c>
      <c r="OM173" s="11">
        <v>0</v>
      </c>
      <c r="ON173" s="11">
        <v>0</v>
      </c>
      <c r="OO173" s="11">
        <v>1.4391060135081275E-2</v>
      </c>
      <c r="OP173" s="11">
        <v>0</v>
      </c>
      <c r="OQ173" s="11">
        <v>0</v>
      </c>
      <c r="OR173" s="11">
        <v>51.032911159457733</v>
      </c>
      <c r="OS173" s="11">
        <v>0</v>
      </c>
      <c r="OT173" s="11">
        <v>0</v>
      </c>
      <c r="OU173" s="11">
        <v>0</v>
      </c>
      <c r="OV173" s="11">
        <v>0</v>
      </c>
      <c r="OW173" s="11">
        <v>0</v>
      </c>
      <c r="OX173" s="11">
        <v>0</v>
      </c>
      <c r="OY173" s="11">
        <v>8.9425840556379334E-3</v>
      </c>
      <c r="OZ173" s="11">
        <v>0</v>
      </c>
      <c r="PA173" s="11">
        <v>0</v>
      </c>
      <c r="PB173" s="11">
        <v>38.386623264154757</v>
      </c>
      <c r="PC173" s="11">
        <v>4.3342439521889049E-2</v>
      </c>
      <c r="PD173" s="11">
        <v>36.522441335195936</v>
      </c>
      <c r="PE173" s="11">
        <v>0</v>
      </c>
      <c r="PF173" s="11">
        <v>0</v>
      </c>
      <c r="PG173" s="11">
        <v>0</v>
      </c>
      <c r="PH173" s="11">
        <v>51.249952134379924</v>
      </c>
      <c r="PI173" s="11">
        <v>0</v>
      </c>
      <c r="PJ173" s="11">
        <v>0</v>
      </c>
      <c r="PK173" s="11">
        <v>0</v>
      </c>
      <c r="PL173" s="11">
        <v>7.0641289894985571</v>
      </c>
      <c r="PM173" s="11">
        <v>7.976127032462128E-3</v>
      </c>
      <c r="PN173" s="11">
        <v>6.7210714218808727</v>
      </c>
      <c r="PO173" s="11">
        <v>0</v>
      </c>
      <c r="PP173" s="11">
        <v>0</v>
      </c>
      <c r="PQ173" s="11">
        <v>0</v>
      </c>
      <c r="PR173" s="11">
        <v>9.4313133533929356</v>
      </c>
      <c r="PS173" s="11">
        <v>0</v>
      </c>
      <c r="PT173" s="11">
        <v>0</v>
      </c>
      <c r="PU173" s="11">
        <v>0</v>
      </c>
      <c r="PV173" s="11">
        <v>34.76154210961181</v>
      </c>
      <c r="PW173" s="11">
        <v>0</v>
      </c>
      <c r="PX173" s="11">
        <v>0</v>
      </c>
      <c r="PY173" s="11">
        <v>0</v>
      </c>
      <c r="PZ173" s="11">
        <v>0</v>
      </c>
      <c r="QA173" s="11">
        <v>0</v>
      </c>
      <c r="QB173" s="11">
        <v>0</v>
      </c>
      <c r="QC173" s="11">
        <v>0</v>
      </c>
      <c r="QD173" s="11">
        <v>0</v>
      </c>
      <c r="QE173" s="11">
        <v>0</v>
      </c>
      <c r="QF173" s="11">
        <v>5.0837184101353259</v>
      </c>
      <c r="QG173" s="11">
        <v>0</v>
      </c>
      <c r="QH173" s="11">
        <v>0</v>
      </c>
      <c r="QI173" s="11">
        <v>0</v>
      </c>
      <c r="QJ173" s="11">
        <v>0</v>
      </c>
      <c r="QK173" s="11">
        <v>0</v>
      </c>
      <c r="QL173" s="11">
        <v>0</v>
      </c>
      <c r="QM173" s="11">
        <v>0</v>
      </c>
      <c r="QN173" s="11">
        <v>0</v>
      </c>
      <c r="QO173" s="11">
        <v>0</v>
      </c>
      <c r="QP173" s="11">
        <v>26.172310867726434</v>
      </c>
      <c r="QQ173" s="11">
        <v>0</v>
      </c>
      <c r="QR173" s="11">
        <v>0</v>
      </c>
      <c r="QS173" s="11">
        <v>0</v>
      </c>
      <c r="QT173" s="11">
        <v>0</v>
      </c>
      <c r="QU173" s="11">
        <v>0</v>
      </c>
      <c r="QV173" s="11">
        <v>0</v>
      </c>
      <c r="QW173" s="11">
        <v>0</v>
      </c>
      <c r="QX173" s="11">
        <v>0</v>
      </c>
      <c r="QY173" s="11">
        <v>0</v>
      </c>
      <c r="QZ173" s="11">
        <v>0.74775391745655262</v>
      </c>
      <c r="RA173" s="11">
        <v>0</v>
      </c>
      <c r="RB173" s="11">
        <v>0</v>
      </c>
      <c r="RC173" s="11">
        <v>0</v>
      </c>
      <c r="RD173" s="11">
        <v>0</v>
      </c>
      <c r="RE173" s="11">
        <v>0</v>
      </c>
      <c r="RF173" s="11">
        <v>0</v>
      </c>
      <c r="RG173" s="11">
        <v>0</v>
      </c>
      <c r="RH173" s="11">
        <v>0</v>
      </c>
      <c r="RI173" s="11">
        <v>0</v>
      </c>
      <c r="RJ173" s="11">
        <v>14.191827468785473</v>
      </c>
      <c r="RK173" s="11">
        <v>0</v>
      </c>
      <c r="RL173" s="11">
        <v>0</v>
      </c>
      <c r="RM173" s="11">
        <v>0</v>
      </c>
      <c r="RN173" s="11">
        <v>0</v>
      </c>
      <c r="RO173" s="11">
        <v>0</v>
      </c>
      <c r="RP173" s="11">
        <v>0</v>
      </c>
      <c r="RQ173" s="11">
        <v>0</v>
      </c>
      <c r="RR173" s="11">
        <v>0</v>
      </c>
      <c r="RS173" s="11">
        <v>0</v>
      </c>
      <c r="RT173" s="11">
        <v>15.173003353063374</v>
      </c>
      <c r="RU173" s="11">
        <v>0</v>
      </c>
      <c r="RV173" s="11">
        <v>0</v>
      </c>
      <c r="RW173" s="11">
        <v>0</v>
      </c>
      <c r="RX173" s="11">
        <v>0</v>
      </c>
      <c r="RY173" s="11">
        <v>0</v>
      </c>
      <c r="RZ173" s="11">
        <v>17.297742754774887</v>
      </c>
      <c r="SA173" s="11">
        <v>0</v>
      </c>
      <c r="SB173" s="11">
        <v>0</v>
      </c>
      <c r="SC173" s="11">
        <v>0</v>
      </c>
      <c r="SD173" s="11">
        <v>17.175619069825867</v>
      </c>
      <c r="SE173" s="11">
        <v>0</v>
      </c>
      <c r="SF173" s="11">
        <v>0</v>
      </c>
      <c r="SG173" s="11">
        <v>0</v>
      </c>
      <c r="SH173" s="11">
        <v>0</v>
      </c>
      <c r="SI173" s="11">
        <v>0</v>
      </c>
      <c r="SJ173" s="11">
        <v>19.58079316339639</v>
      </c>
      <c r="SK173" s="11">
        <v>0</v>
      </c>
      <c r="SL173" s="11">
        <v>0</v>
      </c>
      <c r="SM173" s="11">
        <v>0</v>
      </c>
      <c r="SN173" s="11">
        <v>0</v>
      </c>
      <c r="SO173" s="11">
        <v>0</v>
      </c>
      <c r="SP173" s="11">
        <v>0</v>
      </c>
      <c r="SQ173" s="11">
        <v>0</v>
      </c>
      <c r="SR173" s="11">
        <v>0</v>
      </c>
      <c r="SS173" s="11">
        <v>0</v>
      </c>
      <c r="ST173" s="11">
        <v>0</v>
      </c>
      <c r="SU173" s="11">
        <v>0</v>
      </c>
      <c r="SV173" s="11">
        <v>0</v>
      </c>
      <c r="SW173" s="11">
        <v>0</v>
      </c>
      <c r="SX173" s="11">
        <v>18.112455339258066</v>
      </c>
      <c r="SY173" s="11">
        <v>0</v>
      </c>
      <c r="SZ173" s="11">
        <v>0</v>
      </c>
      <c r="TA173" s="11">
        <v>0</v>
      </c>
      <c r="TB173" s="11">
        <v>0</v>
      </c>
      <c r="TC173" s="11">
        <v>0</v>
      </c>
      <c r="TD173" s="11">
        <v>0</v>
      </c>
      <c r="TE173" s="11">
        <v>0</v>
      </c>
      <c r="TF173" s="11">
        <v>0</v>
      </c>
      <c r="TG173" s="11">
        <v>0</v>
      </c>
      <c r="TH173" s="11">
        <v>0.52534872716774406</v>
      </c>
      <c r="TI173" s="11">
        <v>0</v>
      </c>
      <c r="TJ173" s="11">
        <v>0</v>
      </c>
      <c r="TK173" s="11">
        <v>0</v>
      </c>
      <c r="TL173" s="11">
        <v>0</v>
      </c>
      <c r="TM173" s="11">
        <v>0</v>
      </c>
      <c r="TN173" s="11">
        <v>0</v>
      </c>
      <c r="TO173" s="11">
        <v>0</v>
      </c>
      <c r="TP173" s="11">
        <v>0</v>
      </c>
      <c r="TQ173" s="11">
        <v>0</v>
      </c>
      <c r="TR173" s="11">
        <v>0</v>
      </c>
      <c r="TS173" s="11">
        <v>0</v>
      </c>
      <c r="TT173" s="11">
        <v>0</v>
      </c>
      <c r="TU173" s="11">
        <v>0</v>
      </c>
      <c r="TV173" s="11">
        <v>0</v>
      </c>
      <c r="TW173" s="11">
        <v>0</v>
      </c>
      <c r="TX173" s="11">
        <v>0</v>
      </c>
      <c r="TY173" s="11">
        <v>0</v>
      </c>
      <c r="TZ173" s="11">
        <v>0</v>
      </c>
      <c r="UA173" s="11">
        <v>0</v>
      </c>
      <c r="UB173" s="11">
        <v>0</v>
      </c>
      <c r="UC173" s="11">
        <v>0</v>
      </c>
      <c r="UD173" s="11">
        <v>0</v>
      </c>
      <c r="UE173" s="11">
        <v>0</v>
      </c>
      <c r="UF173" s="11">
        <v>0</v>
      </c>
      <c r="UG173" s="11">
        <v>0</v>
      </c>
      <c r="UH173" s="11">
        <v>0</v>
      </c>
      <c r="UI173" s="11">
        <v>0</v>
      </c>
      <c r="UJ173" s="11">
        <v>0</v>
      </c>
      <c r="UK173" s="11">
        <v>0</v>
      </c>
      <c r="UL173" s="11">
        <v>0</v>
      </c>
      <c r="UM173" s="11">
        <v>0</v>
      </c>
      <c r="UN173" s="11">
        <v>0</v>
      </c>
      <c r="UO173" s="11">
        <v>0</v>
      </c>
      <c r="UP173" s="11">
        <v>0</v>
      </c>
      <c r="UQ173" s="11">
        <v>0</v>
      </c>
      <c r="UR173" s="11">
        <v>0</v>
      </c>
      <c r="US173" s="11">
        <v>0</v>
      </c>
      <c r="UT173" s="11">
        <v>0</v>
      </c>
      <c r="UU173" s="11">
        <v>0</v>
      </c>
      <c r="UV173" s="11">
        <v>0</v>
      </c>
      <c r="UW173" s="11">
        <v>0</v>
      </c>
      <c r="UX173" s="11">
        <v>0</v>
      </c>
      <c r="UY173" s="11">
        <v>0</v>
      </c>
      <c r="UZ173" s="11">
        <v>0</v>
      </c>
      <c r="VA173" s="11">
        <v>0</v>
      </c>
      <c r="VB173" s="11">
        <v>0</v>
      </c>
      <c r="VC173" s="11">
        <v>0</v>
      </c>
      <c r="VD173" s="11">
        <v>0</v>
      </c>
      <c r="VE173" s="11">
        <v>0</v>
      </c>
      <c r="VF173" s="11">
        <v>0</v>
      </c>
      <c r="VG173" s="11">
        <v>0</v>
      </c>
      <c r="VH173" s="11">
        <v>0</v>
      </c>
      <c r="VI173" s="11">
        <v>0</v>
      </c>
      <c r="VJ173" s="11">
        <v>0</v>
      </c>
      <c r="VK173" s="11">
        <v>0</v>
      </c>
      <c r="VL173" s="11">
        <v>0</v>
      </c>
      <c r="VM173" s="11">
        <v>0</v>
      </c>
      <c r="VN173" s="11">
        <v>0</v>
      </c>
      <c r="VO173" s="11">
        <v>0</v>
      </c>
      <c r="VP173" s="11">
        <v>0</v>
      </c>
      <c r="VQ173" s="11">
        <v>0</v>
      </c>
      <c r="VR173" s="11">
        <v>0</v>
      </c>
      <c r="VS173" s="11">
        <v>0</v>
      </c>
      <c r="VT173" s="11">
        <v>0</v>
      </c>
      <c r="VU173" s="11">
        <v>0</v>
      </c>
      <c r="VV173" s="11">
        <v>0</v>
      </c>
      <c r="VW173" s="11">
        <v>0</v>
      </c>
      <c r="VX173" s="11">
        <v>0</v>
      </c>
      <c r="VY173" s="11">
        <v>0</v>
      </c>
      <c r="VZ173" s="11">
        <v>0</v>
      </c>
      <c r="WA173" s="11">
        <v>0</v>
      </c>
      <c r="WB173" s="11">
        <v>0</v>
      </c>
      <c r="WC173" s="11">
        <v>0</v>
      </c>
      <c r="WD173" s="11">
        <v>0</v>
      </c>
      <c r="WE173" s="11">
        <v>0</v>
      </c>
      <c r="WF173" s="11">
        <v>0</v>
      </c>
      <c r="WG173" s="11">
        <v>0</v>
      </c>
      <c r="WH173" s="11">
        <v>0</v>
      </c>
      <c r="WI173" s="11">
        <v>0</v>
      </c>
      <c r="WJ173" s="11">
        <v>0</v>
      </c>
      <c r="WK173" s="11">
        <v>0</v>
      </c>
      <c r="WL173" s="11">
        <v>0</v>
      </c>
      <c r="WM173" s="11">
        <v>0</v>
      </c>
      <c r="WN173" s="11">
        <v>0</v>
      </c>
      <c r="WO173" s="11">
        <v>0</v>
      </c>
      <c r="WP173" s="11">
        <v>0</v>
      </c>
      <c r="WQ173" s="11">
        <v>0</v>
      </c>
      <c r="WR173" s="11">
        <v>0</v>
      </c>
      <c r="WS173" s="11">
        <v>0</v>
      </c>
      <c r="WT173" s="11">
        <v>0</v>
      </c>
      <c r="WU173" s="11">
        <v>0</v>
      </c>
      <c r="WV173" s="11">
        <v>0</v>
      </c>
      <c r="WW173" s="11">
        <v>0</v>
      </c>
      <c r="WX173" s="11">
        <v>0</v>
      </c>
      <c r="WY173" s="11">
        <v>0</v>
      </c>
      <c r="WZ173" s="11">
        <v>0</v>
      </c>
      <c r="XA173" s="11">
        <v>0</v>
      </c>
      <c r="XB173" s="11">
        <v>0</v>
      </c>
      <c r="XC173" s="11">
        <v>0</v>
      </c>
      <c r="XD173" s="11">
        <v>0</v>
      </c>
      <c r="XE173" s="11">
        <v>0</v>
      </c>
      <c r="XF173" s="11">
        <v>0</v>
      </c>
      <c r="XG173" s="11">
        <v>0</v>
      </c>
      <c r="XH173" s="11">
        <v>0</v>
      </c>
      <c r="XI173" s="11">
        <v>0</v>
      </c>
      <c r="XJ173" s="11">
        <v>0</v>
      </c>
      <c r="XK173" s="11">
        <v>0</v>
      </c>
      <c r="XL173" s="11">
        <v>0</v>
      </c>
      <c r="XM173" s="11">
        <v>0</v>
      </c>
      <c r="XN173" s="11">
        <v>0</v>
      </c>
      <c r="XO173" s="11">
        <v>0</v>
      </c>
      <c r="XP173" s="11">
        <v>0</v>
      </c>
    </row>
    <row r="174" spans="1:640">
      <c r="A174" s="6">
        <v>762</v>
      </c>
      <c r="B174" s="3" t="s">
        <v>291</v>
      </c>
      <c r="C174" s="8">
        <f t="shared" si="25"/>
        <v>298.49075381180887</v>
      </c>
      <c r="D174" s="8">
        <f t="shared" si="26"/>
        <v>21.186893883951477</v>
      </c>
      <c r="E174" s="60">
        <f t="shared" si="27"/>
        <v>319.67764769576036</v>
      </c>
      <c r="F174" s="9">
        <f t="shared" si="28"/>
        <v>69.135876128806828</v>
      </c>
      <c r="G174" s="9">
        <f t="shared" si="29"/>
        <v>23.409341335969035</v>
      </c>
      <c r="H174" s="9">
        <f t="shared" si="30"/>
        <v>92.54521746477586</v>
      </c>
      <c r="I174" s="10">
        <f t="shared" si="31"/>
        <v>367.62662994061571</v>
      </c>
      <c r="J174" s="10">
        <f t="shared" si="32"/>
        <v>44.596235219920516</v>
      </c>
      <c r="K174" s="10">
        <f t="shared" si="33"/>
        <v>412.22286516053623</v>
      </c>
      <c r="L174" s="57">
        <v>121.66196960779629</v>
      </c>
      <c r="M174" s="57">
        <v>48.15677031154182</v>
      </c>
      <c r="N174" s="57">
        <v>128.67201389247077</v>
      </c>
      <c r="O174" s="57">
        <v>0</v>
      </c>
      <c r="P174" s="57">
        <v>0</v>
      </c>
      <c r="Q174" s="57">
        <v>0</v>
      </c>
      <c r="R174" s="57">
        <v>20.671379183381152</v>
      </c>
      <c r="S174" s="57">
        <v>0.51551470057032611</v>
      </c>
      <c r="T174" s="57">
        <v>0</v>
      </c>
      <c r="U174" s="58">
        <v>36.069614841317666</v>
      </c>
      <c r="V174" s="58">
        <v>3.658490985387032</v>
      </c>
      <c r="W174" s="58">
        <v>29.407770302102129</v>
      </c>
      <c r="X174" s="58">
        <v>0</v>
      </c>
      <c r="Y174" s="58">
        <v>0</v>
      </c>
      <c r="Z174" s="58">
        <v>0</v>
      </c>
      <c r="AA174" s="58">
        <v>23.399700523364132</v>
      </c>
      <c r="AB174" s="58">
        <v>9.6408126049020524E-3</v>
      </c>
      <c r="AC174" s="58">
        <v>0</v>
      </c>
      <c r="AD174" s="59">
        <f t="shared" si="35"/>
        <v>157.73158444911397</v>
      </c>
      <c r="AE174" s="59">
        <f t="shared" si="35"/>
        <v>51.815261296928853</v>
      </c>
      <c r="AF174" s="59">
        <f t="shared" si="35"/>
        <v>158.07978419457291</v>
      </c>
      <c r="AG174" s="59">
        <f t="shared" si="35"/>
        <v>0</v>
      </c>
      <c r="AH174" s="59">
        <f t="shared" si="35"/>
        <v>0</v>
      </c>
      <c r="AI174" s="59">
        <f t="shared" si="35"/>
        <v>0</v>
      </c>
      <c r="AJ174" s="59">
        <f t="shared" si="34"/>
        <v>44.07107970674528</v>
      </c>
      <c r="AK174" s="59">
        <f t="shared" si="34"/>
        <v>0.52515551317522813</v>
      </c>
      <c r="AL174" s="59">
        <f t="shared" si="34"/>
        <v>0</v>
      </c>
      <c r="AM174" s="11">
        <v>0</v>
      </c>
      <c r="AN174" s="11">
        <v>46.620766333268996</v>
      </c>
      <c r="AO174" s="11">
        <v>73.224440433685629</v>
      </c>
      <c r="AP174" s="11">
        <v>0</v>
      </c>
      <c r="AQ174" s="11">
        <v>0</v>
      </c>
      <c r="AR174" s="11">
        <v>0</v>
      </c>
      <c r="AS174" s="11">
        <v>0</v>
      </c>
      <c r="AT174" s="11">
        <v>0</v>
      </c>
      <c r="AU174" s="11">
        <v>0</v>
      </c>
      <c r="AV174" s="11">
        <v>0</v>
      </c>
      <c r="AW174" s="11">
        <v>0</v>
      </c>
      <c r="AX174" s="11">
        <v>3.379233666730999</v>
      </c>
      <c r="AY174" s="11">
        <v>5.3075595663143771</v>
      </c>
      <c r="AZ174" s="11">
        <v>0</v>
      </c>
      <c r="BA174" s="11">
        <v>0</v>
      </c>
      <c r="BB174" s="11">
        <v>0</v>
      </c>
      <c r="BC174" s="11">
        <v>0</v>
      </c>
      <c r="BD174" s="11">
        <v>0</v>
      </c>
      <c r="BE174" s="11">
        <v>0</v>
      </c>
      <c r="BF174" s="11">
        <v>0</v>
      </c>
      <c r="BG174" s="11">
        <v>0</v>
      </c>
      <c r="BH174" s="11">
        <v>0.52024309117395307</v>
      </c>
      <c r="BI174" s="11">
        <v>0</v>
      </c>
      <c r="BJ174" s="11">
        <v>0</v>
      </c>
      <c r="BK174" s="11">
        <v>0</v>
      </c>
      <c r="BL174" s="11">
        <v>0</v>
      </c>
      <c r="BM174" s="11">
        <v>0</v>
      </c>
      <c r="BN174" s="11">
        <v>0</v>
      </c>
      <c r="BO174" s="11">
        <v>0</v>
      </c>
      <c r="BP174" s="11">
        <v>0</v>
      </c>
      <c r="BQ174" s="11">
        <v>0</v>
      </c>
      <c r="BR174" s="11">
        <v>0.27635690882604691</v>
      </c>
      <c r="BS174" s="11">
        <v>0</v>
      </c>
      <c r="BT174" s="11">
        <v>0</v>
      </c>
      <c r="BU174" s="11">
        <v>0</v>
      </c>
      <c r="BV174" s="11">
        <v>0</v>
      </c>
      <c r="BW174" s="11">
        <v>0</v>
      </c>
      <c r="BX174" s="11">
        <v>0</v>
      </c>
      <c r="BY174" s="11">
        <v>0</v>
      </c>
      <c r="BZ174" s="11">
        <v>0</v>
      </c>
      <c r="CA174" s="11">
        <v>0</v>
      </c>
      <c r="CB174" s="11">
        <v>0</v>
      </c>
      <c r="CC174" s="11">
        <v>15.627677420182936</v>
      </c>
      <c r="CD174" s="11">
        <v>0</v>
      </c>
      <c r="CE174" s="11">
        <v>0</v>
      </c>
      <c r="CF174" s="11">
        <v>0</v>
      </c>
      <c r="CG174" s="11">
        <v>0</v>
      </c>
      <c r="CH174" s="11">
        <v>0</v>
      </c>
      <c r="CI174" s="11">
        <v>0</v>
      </c>
      <c r="CJ174" s="11">
        <v>0</v>
      </c>
      <c r="CK174" s="11">
        <v>0</v>
      </c>
      <c r="CL174" s="11">
        <v>0</v>
      </c>
      <c r="CM174" s="11">
        <v>16.772322579817065</v>
      </c>
      <c r="CN174" s="11">
        <v>0</v>
      </c>
      <c r="CO174" s="11">
        <v>0</v>
      </c>
      <c r="CP174" s="11">
        <v>0</v>
      </c>
      <c r="CQ174" s="11">
        <v>0</v>
      </c>
      <c r="CR174" s="11">
        <v>0</v>
      </c>
      <c r="CS174" s="11">
        <v>0</v>
      </c>
      <c r="CT174" s="11">
        <v>0</v>
      </c>
      <c r="CU174" s="11">
        <v>0</v>
      </c>
      <c r="CV174" s="11">
        <v>0</v>
      </c>
      <c r="CW174" s="11">
        <v>0</v>
      </c>
      <c r="CX174" s="11">
        <v>0</v>
      </c>
      <c r="CY174" s="11">
        <v>0</v>
      </c>
      <c r="CZ174" s="11">
        <v>0</v>
      </c>
      <c r="DA174" s="11">
        <v>0</v>
      </c>
      <c r="DB174" s="11">
        <v>0</v>
      </c>
      <c r="DC174" s="11">
        <v>0</v>
      </c>
      <c r="DD174" s="11">
        <v>0</v>
      </c>
      <c r="DE174" s="11">
        <v>0</v>
      </c>
      <c r="DF174" s="11">
        <v>0</v>
      </c>
      <c r="DG174" s="11">
        <v>0</v>
      </c>
      <c r="DH174" s="11">
        <v>0</v>
      </c>
      <c r="DI174" s="11">
        <v>0</v>
      </c>
      <c r="DJ174" s="11">
        <v>0</v>
      </c>
      <c r="DK174" s="11">
        <v>0</v>
      </c>
      <c r="DL174" s="11">
        <v>0</v>
      </c>
      <c r="DM174" s="11">
        <v>0</v>
      </c>
      <c r="DN174" s="11">
        <v>0</v>
      </c>
      <c r="DO174" s="11">
        <v>0</v>
      </c>
      <c r="DP174" s="11">
        <v>0</v>
      </c>
      <c r="DQ174" s="11">
        <v>0</v>
      </c>
      <c r="DR174" s="11">
        <v>0</v>
      </c>
      <c r="DS174" s="11">
        <v>0</v>
      </c>
      <c r="DT174" s="11">
        <v>0</v>
      </c>
      <c r="DU174" s="11">
        <v>0</v>
      </c>
      <c r="DV174" s="11">
        <v>0</v>
      </c>
      <c r="DW174" s="11">
        <v>0</v>
      </c>
      <c r="DX174" s="11">
        <v>0</v>
      </c>
      <c r="DY174" s="11">
        <v>0</v>
      </c>
      <c r="DZ174" s="11">
        <v>0</v>
      </c>
      <c r="EA174" s="11">
        <v>0</v>
      </c>
      <c r="EB174" s="11">
        <v>0</v>
      </c>
      <c r="EC174" s="11">
        <v>0</v>
      </c>
      <c r="ED174" s="11">
        <v>0</v>
      </c>
      <c r="EE174" s="11">
        <v>0</v>
      </c>
      <c r="EF174" s="11">
        <v>0</v>
      </c>
      <c r="EG174" s="11">
        <v>0</v>
      </c>
      <c r="EH174" s="11">
        <v>0</v>
      </c>
      <c r="EI174" s="11">
        <v>0</v>
      </c>
      <c r="EJ174" s="11">
        <v>0</v>
      </c>
      <c r="EK174" s="11">
        <v>0</v>
      </c>
      <c r="EL174" s="11">
        <v>0</v>
      </c>
      <c r="EM174" s="11">
        <v>0</v>
      </c>
      <c r="EN174" s="11">
        <v>0</v>
      </c>
      <c r="EO174" s="11">
        <v>0</v>
      </c>
      <c r="EP174" s="11">
        <v>0</v>
      </c>
      <c r="EQ174" s="11">
        <v>0</v>
      </c>
      <c r="ER174" s="11">
        <v>0</v>
      </c>
      <c r="ES174" s="11">
        <v>0</v>
      </c>
      <c r="ET174" s="11">
        <v>0</v>
      </c>
      <c r="EU174" s="11">
        <v>0</v>
      </c>
      <c r="EV174" s="11">
        <v>0</v>
      </c>
      <c r="EW174" s="11">
        <v>0</v>
      </c>
      <c r="EX174" s="11">
        <v>0</v>
      </c>
      <c r="EY174" s="11">
        <v>0</v>
      </c>
      <c r="EZ174" s="11">
        <v>0</v>
      </c>
      <c r="FA174" s="11">
        <v>0</v>
      </c>
      <c r="FB174" s="11">
        <v>0</v>
      </c>
      <c r="FC174" s="11">
        <v>0</v>
      </c>
      <c r="FD174" s="11">
        <v>0</v>
      </c>
      <c r="FE174" s="11">
        <v>0</v>
      </c>
      <c r="FF174" s="11">
        <v>0</v>
      </c>
      <c r="FG174" s="11">
        <v>0</v>
      </c>
      <c r="FH174" s="11">
        <v>0</v>
      </c>
      <c r="FI174" s="11">
        <v>0</v>
      </c>
      <c r="FJ174" s="11">
        <v>0</v>
      </c>
      <c r="FK174" s="11">
        <v>0</v>
      </c>
      <c r="FL174" s="11">
        <v>0</v>
      </c>
      <c r="FM174" s="11">
        <v>0</v>
      </c>
      <c r="FN174" s="11">
        <v>1</v>
      </c>
      <c r="FO174" s="11">
        <v>0</v>
      </c>
      <c r="FP174" s="11">
        <v>0</v>
      </c>
      <c r="FQ174" s="11">
        <v>0</v>
      </c>
      <c r="FR174" s="11">
        <v>0</v>
      </c>
      <c r="FS174" s="11">
        <v>0</v>
      </c>
      <c r="FT174" s="11">
        <v>0</v>
      </c>
      <c r="FU174" s="11">
        <v>0</v>
      </c>
      <c r="FV174" s="11">
        <v>0</v>
      </c>
      <c r="FW174" s="11">
        <v>0</v>
      </c>
      <c r="FX174" s="11">
        <v>0</v>
      </c>
      <c r="FY174" s="11">
        <v>0</v>
      </c>
      <c r="FZ174" s="11">
        <v>0</v>
      </c>
      <c r="GA174" s="11">
        <v>0</v>
      </c>
      <c r="GB174" s="11">
        <v>0</v>
      </c>
      <c r="GC174" s="11">
        <v>0</v>
      </c>
      <c r="GD174" s="11">
        <v>0</v>
      </c>
      <c r="GE174" s="11">
        <v>0</v>
      </c>
      <c r="GF174" s="11">
        <v>0</v>
      </c>
      <c r="GG174" s="11">
        <v>0</v>
      </c>
      <c r="GH174" s="11">
        <v>0</v>
      </c>
      <c r="GI174" s="11">
        <v>0</v>
      </c>
      <c r="GJ174" s="11">
        <v>0</v>
      </c>
      <c r="GK174" s="11">
        <v>0</v>
      </c>
      <c r="GL174" s="11">
        <v>0</v>
      </c>
      <c r="GM174" s="11">
        <v>0</v>
      </c>
      <c r="GN174" s="11">
        <v>0</v>
      </c>
      <c r="GO174" s="11">
        <v>0</v>
      </c>
      <c r="GP174" s="11">
        <v>0</v>
      </c>
      <c r="GQ174" s="11">
        <v>2.2480000000000002</v>
      </c>
      <c r="GR174" s="11">
        <v>0</v>
      </c>
      <c r="GS174" s="11">
        <v>0</v>
      </c>
      <c r="GT174" s="11">
        <v>0</v>
      </c>
      <c r="GU174" s="11">
        <v>0</v>
      </c>
      <c r="GV174" s="11">
        <v>0</v>
      </c>
      <c r="GW174" s="11">
        <v>0</v>
      </c>
      <c r="GX174" s="11">
        <v>0</v>
      </c>
      <c r="GY174" s="11">
        <v>0</v>
      </c>
      <c r="GZ174" s="11">
        <v>0</v>
      </c>
      <c r="HA174" s="11">
        <v>0</v>
      </c>
      <c r="HB174" s="11">
        <v>0</v>
      </c>
      <c r="HC174" s="11">
        <v>0</v>
      </c>
      <c r="HD174" s="11">
        <v>0</v>
      </c>
      <c r="HE174" s="11">
        <v>0</v>
      </c>
      <c r="HF174" s="11">
        <v>0</v>
      </c>
      <c r="HG174" s="11">
        <v>0</v>
      </c>
      <c r="HH174" s="11">
        <v>0</v>
      </c>
      <c r="HI174" s="11">
        <v>0</v>
      </c>
      <c r="HJ174" s="11">
        <v>0</v>
      </c>
      <c r="HK174" s="11">
        <v>0</v>
      </c>
      <c r="HL174" s="11">
        <v>0</v>
      </c>
      <c r="HM174" s="11">
        <v>0</v>
      </c>
      <c r="HN174" s="11">
        <v>0</v>
      </c>
      <c r="HO174" s="11">
        <v>0</v>
      </c>
      <c r="HP174" s="11">
        <v>0</v>
      </c>
      <c r="HQ174" s="11">
        <v>0</v>
      </c>
      <c r="HR174" s="11">
        <v>0</v>
      </c>
      <c r="HS174" s="11">
        <v>0</v>
      </c>
      <c r="HT174" s="11">
        <v>0</v>
      </c>
      <c r="HU174" s="11">
        <v>0</v>
      </c>
      <c r="HV174" s="11">
        <v>0</v>
      </c>
      <c r="HW174" s="11">
        <v>0</v>
      </c>
      <c r="HX174" s="11">
        <v>0</v>
      </c>
      <c r="HY174" s="11">
        <v>0</v>
      </c>
      <c r="HZ174" s="11">
        <v>0</v>
      </c>
      <c r="IA174" s="11">
        <v>0</v>
      </c>
      <c r="IB174" s="11">
        <v>0</v>
      </c>
      <c r="IC174" s="11">
        <v>0</v>
      </c>
      <c r="ID174" s="11">
        <v>0</v>
      </c>
      <c r="IE174" s="11">
        <v>0</v>
      </c>
      <c r="IF174" s="11">
        <v>0</v>
      </c>
      <c r="IG174" s="11">
        <v>0</v>
      </c>
      <c r="IH174" s="11">
        <v>0</v>
      </c>
      <c r="II174" s="11">
        <v>0</v>
      </c>
      <c r="IJ174" s="11">
        <v>0</v>
      </c>
      <c r="IK174" s="11">
        <v>0</v>
      </c>
      <c r="IL174" s="11">
        <v>0</v>
      </c>
      <c r="IM174" s="11">
        <v>0</v>
      </c>
      <c r="IN174" s="11">
        <v>0</v>
      </c>
      <c r="IO174" s="11">
        <v>0</v>
      </c>
      <c r="IP174" s="11">
        <v>0</v>
      </c>
      <c r="IQ174" s="11">
        <v>0</v>
      </c>
      <c r="IR174" s="11">
        <v>0</v>
      </c>
      <c r="IS174" s="11">
        <v>0</v>
      </c>
      <c r="IT174" s="11">
        <v>0</v>
      </c>
      <c r="IU174" s="11">
        <v>0</v>
      </c>
      <c r="IV174" s="11">
        <v>0</v>
      </c>
      <c r="IW174" s="11">
        <v>0</v>
      </c>
      <c r="IX174" s="11">
        <v>0</v>
      </c>
      <c r="IY174" s="11">
        <v>0</v>
      </c>
      <c r="IZ174" s="11">
        <v>0</v>
      </c>
      <c r="JA174" s="11">
        <v>0</v>
      </c>
      <c r="JB174" s="11">
        <v>0</v>
      </c>
      <c r="JC174" s="11">
        <v>0</v>
      </c>
      <c r="JD174" s="11">
        <v>0</v>
      </c>
      <c r="JE174" s="11">
        <v>0</v>
      </c>
      <c r="JF174" s="11">
        <v>0</v>
      </c>
      <c r="JG174" s="11">
        <v>0</v>
      </c>
      <c r="JH174" s="11">
        <v>0</v>
      </c>
      <c r="JI174" s="11">
        <v>0</v>
      </c>
      <c r="JJ174" s="11">
        <v>0</v>
      </c>
      <c r="JK174" s="11">
        <v>0</v>
      </c>
      <c r="JL174" s="11">
        <v>0</v>
      </c>
      <c r="JM174" s="11">
        <v>0</v>
      </c>
      <c r="JN174" s="11">
        <v>0</v>
      </c>
      <c r="JO174" s="11">
        <v>0</v>
      </c>
      <c r="JP174" s="11">
        <v>0.5</v>
      </c>
      <c r="JQ174" s="11">
        <v>0</v>
      </c>
      <c r="JR174" s="11">
        <v>0</v>
      </c>
      <c r="JS174" s="11">
        <v>0</v>
      </c>
      <c r="JT174" s="11">
        <v>0</v>
      </c>
      <c r="JU174" s="11">
        <v>0</v>
      </c>
      <c r="JV174" s="11">
        <v>0</v>
      </c>
      <c r="JW174" s="11">
        <v>0</v>
      </c>
      <c r="JX174" s="11">
        <v>0</v>
      </c>
      <c r="JY174" s="11">
        <v>0</v>
      </c>
      <c r="JZ174" s="11">
        <v>0</v>
      </c>
      <c r="KA174" s="11">
        <v>0</v>
      </c>
      <c r="KB174" s="11">
        <v>0</v>
      </c>
      <c r="KC174" s="11">
        <v>0</v>
      </c>
      <c r="KD174" s="11">
        <v>0</v>
      </c>
      <c r="KE174" s="11">
        <v>0</v>
      </c>
      <c r="KF174" s="11">
        <v>0</v>
      </c>
      <c r="KG174" s="11">
        <v>0</v>
      </c>
      <c r="KH174" s="11">
        <v>0</v>
      </c>
      <c r="KI174" s="11">
        <v>0</v>
      </c>
      <c r="KJ174" s="11">
        <v>0</v>
      </c>
      <c r="KK174" s="11">
        <v>0</v>
      </c>
      <c r="KL174" s="11">
        <v>0</v>
      </c>
      <c r="KM174" s="11">
        <v>0</v>
      </c>
      <c r="KN174" s="11">
        <v>0</v>
      </c>
      <c r="KO174" s="11">
        <v>0</v>
      </c>
      <c r="KP174" s="11">
        <v>0</v>
      </c>
      <c r="KQ174" s="11">
        <v>0</v>
      </c>
      <c r="KR174" s="11">
        <v>0</v>
      </c>
      <c r="KS174" s="11">
        <v>0</v>
      </c>
      <c r="KT174" s="11">
        <v>0</v>
      </c>
      <c r="KU174" s="11">
        <v>0</v>
      </c>
      <c r="KV174" s="11">
        <v>0</v>
      </c>
      <c r="KW174" s="11">
        <v>0</v>
      </c>
      <c r="KX174" s="11">
        <v>0</v>
      </c>
      <c r="KY174" s="11">
        <v>0</v>
      </c>
      <c r="KZ174" s="11">
        <v>0</v>
      </c>
      <c r="LA174" s="11">
        <v>0</v>
      </c>
      <c r="LB174" s="11">
        <v>0</v>
      </c>
      <c r="LC174" s="11">
        <v>0</v>
      </c>
      <c r="LD174" s="11">
        <v>0</v>
      </c>
      <c r="LE174" s="11">
        <v>0</v>
      </c>
      <c r="LF174" s="11">
        <v>0</v>
      </c>
      <c r="LG174" s="11">
        <v>0</v>
      </c>
      <c r="LH174" s="11">
        <v>0</v>
      </c>
      <c r="LI174" s="11">
        <v>0</v>
      </c>
      <c r="LJ174" s="11">
        <v>0</v>
      </c>
      <c r="LK174" s="11">
        <v>0</v>
      </c>
      <c r="LL174" s="11">
        <v>0</v>
      </c>
      <c r="LM174" s="11">
        <v>0</v>
      </c>
      <c r="LN174" s="11">
        <v>0</v>
      </c>
      <c r="LO174" s="11">
        <v>0</v>
      </c>
      <c r="LP174" s="11">
        <v>0</v>
      </c>
      <c r="LQ174" s="11">
        <v>0</v>
      </c>
      <c r="LR174" s="11">
        <v>0</v>
      </c>
      <c r="LS174" s="11">
        <v>0</v>
      </c>
      <c r="LT174" s="11">
        <v>0</v>
      </c>
      <c r="LU174" s="11">
        <v>0</v>
      </c>
      <c r="LV174" s="11">
        <v>0</v>
      </c>
      <c r="LW174" s="11">
        <v>0</v>
      </c>
      <c r="LX174" s="11">
        <v>0</v>
      </c>
      <c r="LY174" s="11">
        <v>0</v>
      </c>
      <c r="LZ174" s="11">
        <v>0</v>
      </c>
      <c r="MA174" s="11">
        <v>0</v>
      </c>
      <c r="MB174" s="11">
        <v>0</v>
      </c>
      <c r="MC174" s="11">
        <v>0</v>
      </c>
      <c r="MD174" s="11">
        <v>0</v>
      </c>
      <c r="ME174" s="11">
        <v>0</v>
      </c>
      <c r="MF174" s="11">
        <v>0</v>
      </c>
      <c r="MG174" s="11">
        <v>0</v>
      </c>
      <c r="MH174" s="11">
        <v>0</v>
      </c>
      <c r="MI174" s="11">
        <v>0</v>
      </c>
      <c r="MJ174" s="11">
        <v>0</v>
      </c>
      <c r="MK174" s="11">
        <v>0</v>
      </c>
      <c r="ML174" s="11">
        <v>0</v>
      </c>
      <c r="MM174" s="11">
        <v>0</v>
      </c>
      <c r="MN174" s="11">
        <v>0</v>
      </c>
      <c r="MO174" s="11">
        <v>0</v>
      </c>
      <c r="MP174" s="11">
        <v>0</v>
      </c>
      <c r="MQ174" s="11">
        <v>0</v>
      </c>
      <c r="MR174" s="11">
        <v>0</v>
      </c>
      <c r="MS174" s="11">
        <v>0</v>
      </c>
      <c r="MT174" s="11">
        <v>0</v>
      </c>
      <c r="MU174" s="11">
        <v>0</v>
      </c>
      <c r="MV174" s="11">
        <v>0</v>
      </c>
      <c r="MW174" s="11">
        <v>0</v>
      </c>
      <c r="MX174" s="11">
        <v>0</v>
      </c>
      <c r="MY174" s="11">
        <v>0</v>
      </c>
      <c r="MZ174" s="11">
        <v>0</v>
      </c>
      <c r="NA174" s="11">
        <v>0</v>
      </c>
      <c r="NB174" s="11">
        <v>0</v>
      </c>
      <c r="NC174" s="11">
        <v>0</v>
      </c>
      <c r="ND174" s="11">
        <v>0</v>
      </c>
      <c r="NE174" s="11">
        <v>0</v>
      </c>
      <c r="NF174" s="11">
        <v>0</v>
      </c>
      <c r="NG174" s="11">
        <v>0</v>
      </c>
      <c r="NH174" s="11">
        <v>0</v>
      </c>
      <c r="NI174" s="11">
        <v>0</v>
      </c>
      <c r="NJ174" s="11">
        <v>0</v>
      </c>
      <c r="NK174" s="11">
        <v>0</v>
      </c>
      <c r="NL174" s="11">
        <v>0</v>
      </c>
      <c r="NM174" s="11">
        <v>0</v>
      </c>
      <c r="NN174" s="11">
        <v>0</v>
      </c>
      <c r="NO174" s="11">
        <v>0</v>
      </c>
      <c r="NP174" s="11">
        <v>0</v>
      </c>
      <c r="NQ174" s="11">
        <v>0</v>
      </c>
      <c r="NR174" s="11">
        <v>0</v>
      </c>
      <c r="NS174" s="11">
        <v>0</v>
      </c>
      <c r="NT174" s="11">
        <v>0</v>
      </c>
      <c r="NU174" s="11">
        <v>0</v>
      </c>
      <c r="NV174" s="11">
        <v>0</v>
      </c>
      <c r="NW174" s="11">
        <v>0</v>
      </c>
      <c r="NX174" s="11">
        <v>0</v>
      </c>
      <c r="NY174" s="11">
        <v>0</v>
      </c>
      <c r="NZ174" s="11">
        <v>0</v>
      </c>
      <c r="OA174" s="11">
        <v>0</v>
      </c>
      <c r="OB174" s="11">
        <v>0</v>
      </c>
      <c r="OC174" s="11">
        <v>0</v>
      </c>
      <c r="OD174" s="11">
        <v>0</v>
      </c>
      <c r="OE174" s="11">
        <v>0</v>
      </c>
      <c r="OF174" s="11">
        <v>0</v>
      </c>
      <c r="OG174" s="11">
        <v>0</v>
      </c>
      <c r="OH174" s="11">
        <v>29.863918028111652</v>
      </c>
      <c r="OI174" s="11">
        <v>0</v>
      </c>
      <c r="OJ174" s="11">
        <v>0</v>
      </c>
      <c r="OK174" s="11">
        <v>0</v>
      </c>
      <c r="OL174" s="11">
        <v>0</v>
      </c>
      <c r="OM174" s="11">
        <v>0</v>
      </c>
      <c r="ON174" s="11">
        <v>0</v>
      </c>
      <c r="OO174" s="11">
        <v>1.5514700570326105E-2</v>
      </c>
      <c r="OP174" s="11">
        <v>0</v>
      </c>
      <c r="OQ174" s="11">
        <v>0</v>
      </c>
      <c r="OR174" s="11">
        <v>18.557395681090401</v>
      </c>
      <c r="OS174" s="11">
        <v>0</v>
      </c>
      <c r="OT174" s="11">
        <v>0</v>
      </c>
      <c r="OU174" s="11">
        <v>0</v>
      </c>
      <c r="OV174" s="11">
        <v>0</v>
      </c>
      <c r="OW174" s="11">
        <v>0</v>
      </c>
      <c r="OX174" s="11">
        <v>0</v>
      </c>
      <c r="OY174" s="11">
        <v>9.6408126049020524E-3</v>
      </c>
      <c r="OZ174" s="11">
        <v>0</v>
      </c>
      <c r="PA174" s="11">
        <v>0</v>
      </c>
      <c r="PB174" s="11">
        <v>13.958772728479502</v>
      </c>
      <c r="PC174" s="11">
        <v>1.5760887098868744E-2</v>
      </c>
      <c r="PD174" s="11">
        <v>39.819896038602202</v>
      </c>
      <c r="PE174" s="11">
        <v>0</v>
      </c>
      <c r="PF174" s="11">
        <v>0</v>
      </c>
      <c r="PG174" s="11">
        <v>0</v>
      </c>
      <c r="PH174" s="11">
        <v>0</v>
      </c>
      <c r="PI174" s="11">
        <v>0</v>
      </c>
      <c r="PJ174" s="11">
        <v>0</v>
      </c>
      <c r="PK174" s="11">
        <v>0</v>
      </c>
      <c r="PL174" s="11">
        <v>2.5687742943816638</v>
      </c>
      <c r="PM174" s="11">
        <v>2.9004098299862282E-3</v>
      </c>
      <c r="PN174" s="11">
        <v>7.3278881559706885</v>
      </c>
      <c r="PO174" s="11">
        <v>0</v>
      </c>
      <c r="PP174" s="11">
        <v>0</v>
      </c>
      <c r="PQ174" s="11">
        <v>0</v>
      </c>
      <c r="PR174" s="11">
        <v>0</v>
      </c>
      <c r="PS174" s="11">
        <v>0</v>
      </c>
      <c r="PT174" s="11">
        <v>0</v>
      </c>
      <c r="PU174" s="11">
        <v>0</v>
      </c>
      <c r="PV174" s="11">
        <v>47.796814232775674</v>
      </c>
      <c r="PW174" s="11">
        <v>0</v>
      </c>
      <c r="PX174" s="11">
        <v>0</v>
      </c>
      <c r="PY174" s="11">
        <v>0</v>
      </c>
      <c r="PZ174" s="11">
        <v>0</v>
      </c>
      <c r="QA174" s="11">
        <v>0</v>
      </c>
      <c r="QB174" s="11">
        <v>0</v>
      </c>
      <c r="QC174" s="11">
        <v>0</v>
      </c>
      <c r="QD174" s="11">
        <v>0</v>
      </c>
      <c r="QE174" s="11">
        <v>0</v>
      </c>
      <c r="QF174" s="11">
        <v>6.9900680382586566</v>
      </c>
      <c r="QG174" s="11">
        <v>0</v>
      </c>
      <c r="QH174" s="11">
        <v>0</v>
      </c>
      <c r="QI174" s="11">
        <v>0</v>
      </c>
      <c r="QJ174" s="11">
        <v>0</v>
      </c>
      <c r="QK174" s="11">
        <v>0</v>
      </c>
      <c r="QL174" s="11">
        <v>0</v>
      </c>
      <c r="QM174" s="11">
        <v>0</v>
      </c>
      <c r="QN174" s="11">
        <v>0</v>
      </c>
      <c r="QO174" s="11">
        <v>0</v>
      </c>
      <c r="QP174" s="11">
        <v>9.347103881268584</v>
      </c>
      <c r="QQ174" s="11">
        <v>0</v>
      </c>
      <c r="QR174" s="11">
        <v>0</v>
      </c>
      <c r="QS174" s="11">
        <v>0</v>
      </c>
      <c r="QT174" s="11">
        <v>0</v>
      </c>
      <c r="QU174" s="11">
        <v>0</v>
      </c>
      <c r="QV174" s="11">
        <v>0</v>
      </c>
      <c r="QW174" s="11">
        <v>0</v>
      </c>
      <c r="QX174" s="11">
        <v>0</v>
      </c>
      <c r="QY174" s="11">
        <v>0</v>
      </c>
      <c r="QZ174" s="11">
        <v>0.26705068495539724</v>
      </c>
      <c r="RA174" s="11">
        <v>0</v>
      </c>
      <c r="RB174" s="11">
        <v>0</v>
      </c>
      <c r="RC174" s="11">
        <v>0</v>
      </c>
      <c r="RD174" s="11">
        <v>0</v>
      </c>
      <c r="RE174" s="11">
        <v>0</v>
      </c>
      <c r="RF174" s="11">
        <v>0</v>
      </c>
      <c r="RG174" s="11">
        <v>0</v>
      </c>
      <c r="RH174" s="11">
        <v>0</v>
      </c>
      <c r="RI174" s="11">
        <v>0</v>
      </c>
      <c r="RJ174" s="11">
        <v>5.5187287173666295</v>
      </c>
      <c r="RK174" s="11">
        <v>0</v>
      </c>
      <c r="RL174" s="11">
        <v>0</v>
      </c>
      <c r="RM174" s="11">
        <v>0</v>
      </c>
      <c r="RN174" s="11">
        <v>0</v>
      </c>
      <c r="RO174" s="11">
        <v>0</v>
      </c>
      <c r="RP174" s="11">
        <v>0</v>
      </c>
      <c r="RQ174" s="11">
        <v>0</v>
      </c>
      <c r="RR174" s="11">
        <v>0</v>
      </c>
      <c r="RS174" s="11">
        <v>0</v>
      </c>
      <c r="RT174" s="11">
        <v>5.5179799387731894</v>
      </c>
      <c r="RU174" s="11">
        <v>0</v>
      </c>
      <c r="RV174" s="11">
        <v>0</v>
      </c>
      <c r="RW174" s="11">
        <v>0</v>
      </c>
      <c r="RX174" s="11">
        <v>0</v>
      </c>
      <c r="RY174" s="11">
        <v>0</v>
      </c>
      <c r="RZ174" s="11">
        <v>20.671379183381152</v>
      </c>
      <c r="SA174" s="11">
        <v>0</v>
      </c>
      <c r="SB174" s="11">
        <v>0</v>
      </c>
      <c r="SC174" s="11">
        <v>0</v>
      </c>
      <c r="SD174" s="11">
        <v>6.246273019123449</v>
      </c>
      <c r="SE174" s="11">
        <v>0</v>
      </c>
      <c r="SF174" s="11">
        <v>0</v>
      </c>
      <c r="SG174" s="11">
        <v>0</v>
      </c>
      <c r="SH174" s="11">
        <v>0</v>
      </c>
      <c r="SI174" s="11">
        <v>0</v>
      </c>
      <c r="SJ174" s="11">
        <v>23.399700523364132</v>
      </c>
      <c r="SK174" s="11">
        <v>0</v>
      </c>
      <c r="SL174" s="11">
        <v>0</v>
      </c>
      <c r="SM174" s="11">
        <v>0</v>
      </c>
      <c r="SN174" s="11">
        <v>0</v>
      </c>
      <c r="SO174" s="11">
        <v>0</v>
      </c>
      <c r="SP174" s="11">
        <v>0</v>
      </c>
      <c r="SQ174" s="11">
        <v>0</v>
      </c>
      <c r="SR174" s="11">
        <v>0</v>
      </c>
      <c r="SS174" s="11">
        <v>0</v>
      </c>
      <c r="ST174" s="11">
        <v>0</v>
      </c>
      <c r="SU174" s="11">
        <v>0</v>
      </c>
      <c r="SV174" s="11">
        <v>0</v>
      </c>
      <c r="SW174" s="11">
        <v>0</v>
      </c>
      <c r="SX174" s="11">
        <v>4.5281138348145165</v>
      </c>
      <c r="SY174" s="11">
        <v>0</v>
      </c>
      <c r="SZ174" s="11">
        <v>0</v>
      </c>
      <c r="TA174" s="11">
        <v>0</v>
      </c>
      <c r="TB174" s="11">
        <v>0</v>
      </c>
      <c r="TC174" s="11">
        <v>0</v>
      </c>
      <c r="TD174" s="11">
        <v>0</v>
      </c>
      <c r="TE174" s="11">
        <v>0</v>
      </c>
      <c r="TF174" s="11">
        <v>0</v>
      </c>
      <c r="TG174" s="11">
        <v>0</v>
      </c>
      <c r="TH174" s="11">
        <v>2.1012105110833428</v>
      </c>
      <c r="TI174" s="11">
        <v>0</v>
      </c>
      <c r="TJ174" s="11">
        <v>0</v>
      </c>
      <c r="TK174" s="11">
        <v>0</v>
      </c>
      <c r="TL174" s="11">
        <v>0</v>
      </c>
      <c r="TM174" s="11">
        <v>0</v>
      </c>
      <c r="TN174" s="11">
        <v>0</v>
      </c>
      <c r="TO174" s="11">
        <v>0</v>
      </c>
      <c r="TP174" s="11">
        <v>0</v>
      </c>
      <c r="TQ174" s="11">
        <v>0</v>
      </c>
      <c r="TR174" s="11">
        <v>0</v>
      </c>
      <c r="TS174" s="11">
        <v>0</v>
      </c>
      <c r="TT174" s="11">
        <v>0</v>
      </c>
      <c r="TU174" s="11">
        <v>0</v>
      </c>
      <c r="TV174" s="11">
        <v>0</v>
      </c>
      <c r="TW174" s="11">
        <v>0</v>
      </c>
      <c r="TX174" s="11">
        <v>0</v>
      </c>
      <c r="TY174" s="11">
        <v>0</v>
      </c>
      <c r="TZ174" s="11">
        <v>0</v>
      </c>
      <c r="UA174" s="11">
        <v>0</v>
      </c>
      <c r="UB174" s="11">
        <v>0</v>
      </c>
      <c r="UC174" s="11">
        <v>0</v>
      </c>
      <c r="UD174" s="11">
        <v>0</v>
      </c>
      <c r="UE174" s="11">
        <v>0</v>
      </c>
      <c r="UF174" s="11">
        <v>0</v>
      </c>
      <c r="UG174" s="11">
        <v>0</v>
      </c>
      <c r="UH174" s="11">
        <v>0</v>
      </c>
      <c r="UI174" s="11">
        <v>0</v>
      </c>
      <c r="UJ174" s="11">
        <v>0</v>
      </c>
      <c r="UK174" s="11">
        <v>0</v>
      </c>
      <c r="UL174" s="11">
        <v>0</v>
      </c>
      <c r="UM174" s="11">
        <v>0</v>
      </c>
      <c r="UN174" s="11">
        <v>0</v>
      </c>
      <c r="UO174" s="11">
        <v>0</v>
      </c>
      <c r="UP174" s="11">
        <v>0</v>
      </c>
      <c r="UQ174" s="11">
        <v>0</v>
      </c>
      <c r="UR174" s="11">
        <v>0</v>
      </c>
      <c r="US174" s="11">
        <v>0</v>
      </c>
      <c r="UT174" s="11">
        <v>0</v>
      </c>
      <c r="UU174" s="11">
        <v>0</v>
      </c>
      <c r="UV174" s="11">
        <v>0</v>
      </c>
      <c r="UW174" s="11">
        <v>0</v>
      </c>
      <c r="UX174" s="11">
        <v>0</v>
      </c>
      <c r="UY174" s="11">
        <v>0</v>
      </c>
      <c r="UZ174" s="11">
        <v>0</v>
      </c>
      <c r="VA174" s="11">
        <v>0</v>
      </c>
      <c r="VB174" s="11">
        <v>0</v>
      </c>
      <c r="VC174" s="11">
        <v>0</v>
      </c>
      <c r="VD174" s="11">
        <v>0</v>
      </c>
      <c r="VE174" s="11">
        <v>0</v>
      </c>
      <c r="VF174" s="11">
        <v>0</v>
      </c>
      <c r="VG174" s="11">
        <v>0</v>
      </c>
      <c r="VH174" s="11">
        <v>0</v>
      </c>
      <c r="VI174" s="11">
        <v>0</v>
      </c>
      <c r="VJ174" s="11">
        <v>0</v>
      </c>
      <c r="VK174" s="11">
        <v>0</v>
      </c>
      <c r="VL174" s="11">
        <v>0</v>
      </c>
      <c r="VM174" s="11">
        <v>0</v>
      </c>
      <c r="VN174" s="11">
        <v>0</v>
      </c>
      <c r="VO174" s="11">
        <v>0</v>
      </c>
      <c r="VP174" s="11">
        <v>0</v>
      </c>
      <c r="VQ174" s="11">
        <v>0</v>
      </c>
      <c r="VR174" s="11">
        <v>0</v>
      </c>
      <c r="VS174" s="11">
        <v>0</v>
      </c>
      <c r="VT174" s="11">
        <v>0</v>
      </c>
      <c r="VU174" s="11">
        <v>0</v>
      </c>
      <c r="VV174" s="11">
        <v>0</v>
      </c>
      <c r="VW174" s="11">
        <v>0</v>
      </c>
      <c r="VX174" s="11">
        <v>0</v>
      </c>
      <c r="VY174" s="11">
        <v>0</v>
      </c>
      <c r="VZ174" s="11">
        <v>0</v>
      </c>
      <c r="WA174" s="11">
        <v>0</v>
      </c>
      <c r="WB174" s="11">
        <v>0</v>
      </c>
      <c r="WC174" s="11">
        <v>0</v>
      </c>
      <c r="WD174" s="11">
        <v>0</v>
      </c>
      <c r="WE174" s="11">
        <v>0</v>
      </c>
      <c r="WF174" s="11">
        <v>0</v>
      </c>
      <c r="WG174" s="11">
        <v>0</v>
      </c>
      <c r="WH174" s="11">
        <v>0</v>
      </c>
      <c r="WI174" s="11">
        <v>0</v>
      </c>
      <c r="WJ174" s="11">
        <v>0</v>
      </c>
      <c r="WK174" s="11">
        <v>0</v>
      </c>
      <c r="WL174" s="11">
        <v>0</v>
      </c>
      <c r="WM174" s="11">
        <v>0</v>
      </c>
      <c r="WN174" s="11">
        <v>0</v>
      </c>
      <c r="WO174" s="11">
        <v>0</v>
      </c>
      <c r="WP174" s="11">
        <v>0</v>
      </c>
      <c r="WQ174" s="11">
        <v>0</v>
      </c>
      <c r="WR174" s="11">
        <v>0</v>
      </c>
      <c r="WS174" s="11">
        <v>0</v>
      </c>
      <c r="WT174" s="11">
        <v>0.78132773512319709</v>
      </c>
      <c r="WU174" s="11">
        <v>0</v>
      </c>
      <c r="WV174" s="11">
        <v>0</v>
      </c>
      <c r="WW174" s="11">
        <v>0</v>
      </c>
      <c r="WX174" s="11">
        <v>0</v>
      </c>
      <c r="WY174" s="11">
        <v>0</v>
      </c>
      <c r="WZ174" s="11">
        <v>0</v>
      </c>
      <c r="XA174" s="11">
        <v>0</v>
      </c>
      <c r="XB174" s="11">
        <v>0</v>
      </c>
      <c r="XC174" s="11">
        <v>0</v>
      </c>
      <c r="XD174" s="11">
        <v>1.4400531235081011</v>
      </c>
      <c r="XE174" s="11">
        <v>0</v>
      </c>
      <c r="XF174" s="11">
        <v>0</v>
      </c>
      <c r="XG174" s="11">
        <v>0</v>
      </c>
      <c r="XH174" s="11">
        <v>0</v>
      </c>
      <c r="XI174" s="11">
        <v>0</v>
      </c>
      <c r="XJ174" s="11">
        <v>0</v>
      </c>
      <c r="XK174" s="11">
        <v>0</v>
      </c>
      <c r="XL174" s="11">
        <v>0</v>
      </c>
      <c r="XM174" s="11">
        <v>0</v>
      </c>
      <c r="XN174" s="11">
        <v>0</v>
      </c>
      <c r="XO174" s="11">
        <v>0</v>
      </c>
      <c r="XP174" s="11">
        <v>0</v>
      </c>
    </row>
    <row r="175" spans="1:640">
      <c r="A175" s="6">
        <v>834</v>
      </c>
      <c r="B175" s="3" t="s">
        <v>292</v>
      </c>
      <c r="C175" s="8">
        <f t="shared" si="25"/>
        <v>540.49308469199741</v>
      </c>
      <c r="D175" s="8">
        <f t="shared" si="26"/>
        <v>17133.406326708508</v>
      </c>
      <c r="E175" s="60">
        <f t="shared" si="27"/>
        <v>17673.899411400504</v>
      </c>
      <c r="F175" s="9">
        <f t="shared" si="28"/>
        <v>109.89893936925742</v>
      </c>
      <c r="G175" s="9">
        <f t="shared" si="29"/>
        <v>1432.8476982063346</v>
      </c>
      <c r="H175" s="9">
        <f t="shared" si="30"/>
        <v>1542.7466375755921</v>
      </c>
      <c r="I175" s="10">
        <f t="shared" si="31"/>
        <v>650.3920240612548</v>
      </c>
      <c r="J175" s="10">
        <f t="shared" si="32"/>
        <v>18566.254024914841</v>
      </c>
      <c r="K175" s="10">
        <f t="shared" si="33"/>
        <v>19216.646048976094</v>
      </c>
      <c r="L175" s="57">
        <v>261.47067336134023</v>
      </c>
      <c r="M175" s="57">
        <v>3.9402217747171862E-2</v>
      </c>
      <c r="N175" s="57">
        <v>278.98300911291</v>
      </c>
      <c r="O175" s="57">
        <v>0</v>
      </c>
      <c r="P175" s="57">
        <v>0</v>
      </c>
      <c r="Q175" s="57">
        <v>0</v>
      </c>
      <c r="R175" s="57">
        <v>17357.726812239733</v>
      </c>
      <c r="S175" s="57">
        <v>-224.32048553122559</v>
      </c>
      <c r="T175" s="57">
        <v>0</v>
      </c>
      <c r="U175" s="58">
        <v>77.167781390207494</v>
      </c>
      <c r="V175" s="58">
        <v>7.2510245749655708E-3</v>
      </c>
      <c r="W175" s="58">
        <v>32.723906954474963</v>
      </c>
      <c r="X175" s="58">
        <v>0</v>
      </c>
      <c r="Y175" s="58">
        <v>0</v>
      </c>
      <c r="Z175" s="58">
        <v>0</v>
      </c>
      <c r="AA175" s="58">
        <v>1432.8423650840891</v>
      </c>
      <c r="AB175" s="58">
        <v>5.3331222455299081E-3</v>
      </c>
      <c r="AC175" s="58">
        <v>0</v>
      </c>
      <c r="AD175" s="59">
        <f t="shared" si="35"/>
        <v>338.63845475154773</v>
      </c>
      <c r="AE175" s="59">
        <f t="shared" si="35"/>
        <v>4.6653242322137432E-2</v>
      </c>
      <c r="AF175" s="59">
        <f t="shared" si="35"/>
        <v>311.70691606738495</v>
      </c>
      <c r="AG175" s="59">
        <f t="shared" si="35"/>
        <v>0</v>
      </c>
      <c r="AH175" s="59">
        <f t="shared" si="35"/>
        <v>0</v>
      </c>
      <c r="AI175" s="59">
        <f t="shared" si="35"/>
        <v>0</v>
      </c>
      <c r="AJ175" s="59">
        <f t="shared" si="34"/>
        <v>18790.569177323821</v>
      </c>
      <c r="AK175" s="59">
        <f t="shared" si="34"/>
        <v>-224.31515240898005</v>
      </c>
      <c r="AL175" s="59">
        <f t="shared" si="34"/>
        <v>0</v>
      </c>
      <c r="AM175" s="11">
        <v>0</v>
      </c>
      <c r="AN175" s="11">
        <v>0</v>
      </c>
      <c r="AO175" s="11">
        <v>251.49199432351296</v>
      </c>
      <c r="AP175" s="11">
        <v>0</v>
      </c>
      <c r="AQ175" s="11">
        <v>0</v>
      </c>
      <c r="AR175" s="11">
        <v>0</v>
      </c>
      <c r="AS175" s="11">
        <v>17288.494398866649</v>
      </c>
      <c r="AT175" s="11">
        <v>0</v>
      </c>
      <c r="AU175" s="11">
        <v>0</v>
      </c>
      <c r="AV175" s="11">
        <v>0</v>
      </c>
      <c r="AW175" s="11">
        <v>0</v>
      </c>
      <c r="AX175" s="11">
        <v>0</v>
      </c>
      <c r="AY175" s="11">
        <v>18.229005676487034</v>
      </c>
      <c r="AZ175" s="11">
        <v>0</v>
      </c>
      <c r="BA175" s="11">
        <v>0</v>
      </c>
      <c r="BB175" s="11">
        <v>0</v>
      </c>
      <c r="BC175" s="11">
        <v>1253.1296011333498</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s="11">
        <v>0</v>
      </c>
      <c r="BY175" s="11">
        <v>0</v>
      </c>
      <c r="BZ175" s="11">
        <v>0</v>
      </c>
      <c r="CA175" s="11">
        <v>0</v>
      </c>
      <c r="CB175" s="11">
        <v>0</v>
      </c>
      <c r="CC175" s="11">
        <v>10.611385902593353</v>
      </c>
      <c r="CD175" s="11">
        <v>0</v>
      </c>
      <c r="CE175" s="11">
        <v>0</v>
      </c>
      <c r="CF175" s="11">
        <v>0</v>
      </c>
      <c r="CG175" s="11">
        <v>0</v>
      </c>
      <c r="CH175" s="11">
        <v>0</v>
      </c>
      <c r="CI175" s="11">
        <v>0</v>
      </c>
      <c r="CJ175" s="11">
        <v>0</v>
      </c>
      <c r="CK175" s="11">
        <v>0</v>
      </c>
      <c r="CL175" s="11">
        <v>0</v>
      </c>
      <c r="CM175" s="11">
        <v>11.388614097406647</v>
      </c>
      <c r="CN175" s="11">
        <v>0</v>
      </c>
      <c r="CO175" s="11">
        <v>0</v>
      </c>
      <c r="CP175" s="11">
        <v>0</v>
      </c>
      <c r="CQ175" s="11">
        <v>0</v>
      </c>
      <c r="CR175" s="11">
        <v>0</v>
      </c>
      <c r="CS175" s="11">
        <v>0</v>
      </c>
      <c r="CT175" s="11">
        <v>0</v>
      </c>
      <c r="CU175" s="11">
        <v>0</v>
      </c>
      <c r="CV175" s="11">
        <v>0</v>
      </c>
      <c r="CW175" s="11">
        <v>0</v>
      </c>
      <c r="CX175" s="11">
        <v>0</v>
      </c>
      <c r="CY175" s="11">
        <v>0</v>
      </c>
      <c r="CZ175" s="11">
        <v>0</v>
      </c>
      <c r="DA175" s="11">
        <v>4.9733615941495222</v>
      </c>
      <c r="DB175" s="11">
        <v>0</v>
      </c>
      <c r="DC175" s="11">
        <v>0</v>
      </c>
      <c r="DD175" s="11">
        <v>0</v>
      </c>
      <c r="DE175" s="11">
        <v>0</v>
      </c>
      <c r="DF175" s="11">
        <v>0</v>
      </c>
      <c r="DG175" s="11">
        <v>0</v>
      </c>
      <c r="DH175" s="11">
        <v>0</v>
      </c>
      <c r="DI175" s="11">
        <v>0</v>
      </c>
      <c r="DJ175" s="11">
        <v>0</v>
      </c>
      <c r="DK175" s="11">
        <v>151.48987840585048</v>
      </c>
      <c r="DL175" s="11">
        <v>0</v>
      </c>
      <c r="DM175" s="11">
        <v>0</v>
      </c>
      <c r="DN175" s="11">
        <v>0</v>
      </c>
      <c r="DO175" s="11">
        <v>0</v>
      </c>
      <c r="DP175" s="11">
        <v>0</v>
      </c>
      <c r="DQ175" s="11">
        <v>0</v>
      </c>
      <c r="DR175" s="11">
        <v>0</v>
      </c>
      <c r="DS175" s="11">
        <v>0</v>
      </c>
      <c r="DT175" s="11">
        <v>0</v>
      </c>
      <c r="DU175" s="11">
        <v>0</v>
      </c>
      <c r="DV175" s="11">
        <v>0</v>
      </c>
      <c r="DW175" s="11">
        <v>0</v>
      </c>
      <c r="DX175" s="11">
        <v>0</v>
      </c>
      <c r="DY175" s="11">
        <v>0</v>
      </c>
      <c r="DZ175" s="11">
        <v>0</v>
      </c>
      <c r="EA175" s="11">
        <v>0</v>
      </c>
      <c r="EB175" s="11">
        <v>0</v>
      </c>
      <c r="EC175" s="11">
        <v>0</v>
      </c>
      <c r="ED175" s="11">
        <v>0</v>
      </c>
      <c r="EE175" s="11">
        <v>0</v>
      </c>
      <c r="EF175" s="11">
        <v>0</v>
      </c>
      <c r="EG175" s="11">
        <v>0</v>
      </c>
      <c r="EH175" s="11">
        <v>0</v>
      </c>
      <c r="EI175" s="11">
        <v>0</v>
      </c>
      <c r="EJ175" s="11">
        <v>0</v>
      </c>
      <c r="EK175" s="11">
        <v>0</v>
      </c>
      <c r="EL175" s="11">
        <v>0</v>
      </c>
      <c r="EM175" s="11">
        <v>0</v>
      </c>
      <c r="EN175" s="11">
        <v>0</v>
      </c>
      <c r="EO175" s="11">
        <v>0</v>
      </c>
      <c r="EP175" s="11">
        <v>0</v>
      </c>
      <c r="EQ175" s="11">
        <v>0</v>
      </c>
      <c r="ER175" s="11">
        <v>0</v>
      </c>
      <c r="ES175" s="11">
        <v>0</v>
      </c>
      <c r="ET175" s="11">
        <v>0</v>
      </c>
      <c r="EU175" s="11">
        <v>0</v>
      </c>
      <c r="EV175" s="11">
        <v>0</v>
      </c>
      <c r="EW175" s="11">
        <v>0</v>
      </c>
      <c r="EX175" s="11">
        <v>0</v>
      </c>
      <c r="EY175" s="11">
        <v>0</v>
      </c>
      <c r="EZ175" s="11">
        <v>0</v>
      </c>
      <c r="FA175" s="11">
        <v>0</v>
      </c>
      <c r="FB175" s="11">
        <v>0</v>
      </c>
      <c r="FC175" s="11">
        <v>0</v>
      </c>
      <c r="FD175" s="11">
        <v>0</v>
      </c>
      <c r="FE175" s="11">
        <v>0</v>
      </c>
      <c r="FF175" s="11">
        <v>0</v>
      </c>
      <c r="FG175" s="11">
        <v>0</v>
      </c>
      <c r="FH175" s="11">
        <v>0</v>
      </c>
      <c r="FI175" s="11">
        <v>0</v>
      </c>
      <c r="FJ175" s="11">
        <v>0</v>
      </c>
      <c r="FK175" s="11">
        <v>0</v>
      </c>
      <c r="FL175" s="11">
        <v>0</v>
      </c>
      <c r="FM175" s="11">
        <v>0</v>
      </c>
      <c r="FN175" s="11">
        <v>0</v>
      </c>
      <c r="FO175" s="11">
        <v>0</v>
      </c>
      <c r="FP175" s="11">
        <v>0</v>
      </c>
      <c r="FQ175" s="11">
        <v>0</v>
      </c>
      <c r="FR175" s="11">
        <v>0</v>
      </c>
      <c r="FS175" s="11">
        <v>0</v>
      </c>
      <c r="FT175" s="11">
        <v>0</v>
      </c>
      <c r="FU175" s="11">
        <v>0</v>
      </c>
      <c r="FV175" s="11">
        <v>0</v>
      </c>
      <c r="FW175" s="11">
        <v>0</v>
      </c>
      <c r="FX175" s="11">
        <v>0</v>
      </c>
      <c r="FY175" s="11">
        <v>0</v>
      </c>
      <c r="FZ175" s="11">
        <v>0</v>
      </c>
      <c r="GA175" s="11">
        <v>0</v>
      </c>
      <c r="GB175" s="11">
        <v>0</v>
      </c>
      <c r="GC175" s="11">
        <v>0</v>
      </c>
      <c r="GD175" s="11">
        <v>0</v>
      </c>
      <c r="GE175" s="11">
        <v>0</v>
      </c>
      <c r="GF175" s="11">
        <v>0</v>
      </c>
      <c r="GG175" s="11">
        <v>0</v>
      </c>
      <c r="GH175" s="11">
        <v>0</v>
      </c>
      <c r="GI175" s="11">
        <v>0</v>
      </c>
      <c r="GJ175" s="11">
        <v>0</v>
      </c>
      <c r="GK175" s="11">
        <v>0</v>
      </c>
      <c r="GL175" s="11">
        <v>0</v>
      </c>
      <c r="GM175" s="11">
        <v>0</v>
      </c>
      <c r="GN175" s="11">
        <v>0</v>
      </c>
      <c r="GO175" s="11">
        <v>0</v>
      </c>
      <c r="GP175" s="11">
        <v>0</v>
      </c>
      <c r="GQ175" s="11">
        <v>59.622</v>
      </c>
      <c r="GR175" s="11">
        <v>0</v>
      </c>
      <c r="GS175" s="11">
        <v>0</v>
      </c>
      <c r="GT175" s="11">
        <v>0</v>
      </c>
      <c r="GU175" s="11">
        <v>0</v>
      </c>
      <c r="GV175" s="11">
        <v>0</v>
      </c>
      <c r="GW175" s="11">
        <v>0</v>
      </c>
      <c r="GX175" s="11">
        <v>86.046999999999997</v>
      </c>
      <c r="GY175" s="11">
        <v>0</v>
      </c>
      <c r="GZ175" s="11">
        <v>0</v>
      </c>
      <c r="HA175" s="11">
        <v>0</v>
      </c>
      <c r="HB175" s="11">
        <v>0</v>
      </c>
      <c r="HC175" s="11">
        <v>0</v>
      </c>
      <c r="HD175" s="11">
        <v>0</v>
      </c>
      <c r="HE175" s="11">
        <v>0</v>
      </c>
      <c r="HF175" s="11">
        <v>0</v>
      </c>
      <c r="HG175" s="11">
        <v>0</v>
      </c>
      <c r="HH175" s="11">
        <v>0</v>
      </c>
      <c r="HI175" s="11">
        <v>0</v>
      </c>
      <c r="HJ175" s="11">
        <v>0</v>
      </c>
      <c r="HK175" s="11">
        <v>0</v>
      </c>
      <c r="HL175" s="11">
        <v>0</v>
      </c>
      <c r="HM175" s="11">
        <v>0</v>
      </c>
      <c r="HN175" s="11">
        <v>0</v>
      </c>
      <c r="HO175" s="11">
        <v>0</v>
      </c>
      <c r="HP175" s="11">
        <v>0</v>
      </c>
      <c r="HQ175" s="11">
        <v>0</v>
      </c>
      <c r="HR175" s="11">
        <v>0</v>
      </c>
      <c r="HS175" s="11">
        <v>0</v>
      </c>
      <c r="HT175" s="11">
        <v>0</v>
      </c>
      <c r="HU175" s="11">
        <v>0</v>
      </c>
      <c r="HV175" s="11">
        <v>0</v>
      </c>
      <c r="HW175" s="11">
        <v>0</v>
      </c>
      <c r="HX175" s="11">
        <v>0</v>
      </c>
      <c r="HY175" s="11">
        <v>0</v>
      </c>
      <c r="HZ175" s="11">
        <v>0</v>
      </c>
      <c r="IA175" s="11">
        <v>0</v>
      </c>
      <c r="IB175" s="11">
        <v>0</v>
      </c>
      <c r="IC175" s="11">
        <v>0</v>
      </c>
      <c r="ID175" s="11">
        <v>0</v>
      </c>
      <c r="IE175" s="11">
        <v>0</v>
      </c>
      <c r="IF175" s="11">
        <v>0</v>
      </c>
      <c r="IG175" s="11">
        <v>0</v>
      </c>
      <c r="IH175" s="11">
        <v>0</v>
      </c>
      <c r="II175" s="11">
        <v>0</v>
      </c>
      <c r="IJ175" s="11">
        <v>0</v>
      </c>
      <c r="IK175" s="11">
        <v>0</v>
      </c>
      <c r="IL175" s="11">
        <v>0</v>
      </c>
      <c r="IM175" s="11">
        <v>0</v>
      </c>
      <c r="IN175" s="11">
        <v>0</v>
      </c>
      <c r="IO175" s="11">
        <v>0</v>
      </c>
      <c r="IP175" s="11">
        <v>0</v>
      </c>
      <c r="IQ175" s="11">
        <v>0</v>
      </c>
      <c r="IR175" s="11">
        <v>0</v>
      </c>
      <c r="IS175" s="11">
        <v>0</v>
      </c>
      <c r="IT175" s="11">
        <v>0</v>
      </c>
      <c r="IU175" s="11">
        <v>0</v>
      </c>
      <c r="IV175" s="11">
        <v>0</v>
      </c>
      <c r="IW175" s="11">
        <v>0</v>
      </c>
      <c r="IX175" s="11">
        <v>0</v>
      </c>
      <c r="IY175" s="11">
        <v>0</v>
      </c>
      <c r="IZ175" s="11">
        <v>0</v>
      </c>
      <c r="JA175" s="11">
        <v>0</v>
      </c>
      <c r="JB175" s="11">
        <v>0</v>
      </c>
      <c r="JC175" s="11">
        <v>0</v>
      </c>
      <c r="JD175" s="11">
        <v>0</v>
      </c>
      <c r="JE175" s="11">
        <v>0</v>
      </c>
      <c r="JF175" s="11">
        <v>23.999996524747306</v>
      </c>
      <c r="JG175" s="11">
        <v>0</v>
      </c>
      <c r="JH175" s="11">
        <v>0</v>
      </c>
      <c r="JI175" s="11">
        <v>0</v>
      </c>
      <c r="JJ175" s="11">
        <v>0</v>
      </c>
      <c r="JK175" s="11">
        <v>0</v>
      </c>
      <c r="JL175" s="11">
        <v>0</v>
      </c>
      <c r="JM175" s="11">
        <v>0</v>
      </c>
      <c r="JN175" s="11">
        <v>0</v>
      </c>
      <c r="JO175" s="11">
        <v>0</v>
      </c>
      <c r="JP175" s="11">
        <v>0</v>
      </c>
      <c r="JQ175" s="11">
        <v>0</v>
      </c>
      <c r="JR175" s="11">
        <v>0</v>
      </c>
      <c r="JS175" s="11">
        <v>0</v>
      </c>
      <c r="JT175" s="11">
        <v>0</v>
      </c>
      <c r="JU175" s="11">
        <v>0</v>
      </c>
      <c r="JV175" s="11">
        <v>0</v>
      </c>
      <c r="JW175" s="11">
        <v>0</v>
      </c>
      <c r="JX175" s="11">
        <v>0</v>
      </c>
      <c r="JY175" s="11">
        <v>0</v>
      </c>
      <c r="JZ175" s="11">
        <v>0</v>
      </c>
      <c r="KA175" s="11">
        <v>0</v>
      </c>
      <c r="KB175" s="11">
        <v>0</v>
      </c>
      <c r="KC175" s="11">
        <v>0</v>
      </c>
      <c r="KD175" s="11">
        <v>0</v>
      </c>
      <c r="KE175" s="11">
        <v>0</v>
      </c>
      <c r="KF175" s="11">
        <v>0</v>
      </c>
      <c r="KG175" s="11">
        <v>0</v>
      </c>
      <c r="KH175" s="11">
        <v>0</v>
      </c>
      <c r="KI175" s="11">
        <v>0</v>
      </c>
      <c r="KJ175" s="11">
        <v>0</v>
      </c>
      <c r="KK175" s="11">
        <v>0</v>
      </c>
      <c r="KL175" s="11">
        <v>0</v>
      </c>
      <c r="KM175" s="11">
        <v>0</v>
      </c>
      <c r="KN175" s="11">
        <v>0</v>
      </c>
      <c r="KO175" s="11">
        <v>0</v>
      </c>
      <c r="KP175" s="11">
        <v>0</v>
      </c>
      <c r="KQ175" s="11">
        <v>0</v>
      </c>
      <c r="KR175" s="11">
        <v>0</v>
      </c>
      <c r="KS175" s="11">
        <v>0</v>
      </c>
      <c r="KT175" s="11">
        <v>0</v>
      </c>
      <c r="KU175" s="11">
        <v>0</v>
      </c>
      <c r="KV175" s="11">
        <v>0</v>
      </c>
      <c r="KW175" s="11">
        <v>0</v>
      </c>
      <c r="KX175" s="11">
        <v>0</v>
      </c>
      <c r="KY175" s="11">
        <v>0</v>
      </c>
      <c r="KZ175" s="11">
        <v>0</v>
      </c>
      <c r="LA175" s="11">
        <v>0</v>
      </c>
      <c r="LB175" s="11">
        <v>0</v>
      </c>
      <c r="LC175" s="11">
        <v>0</v>
      </c>
      <c r="LD175" s="11">
        <v>0</v>
      </c>
      <c r="LE175" s="11">
        <v>0</v>
      </c>
      <c r="LF175" s="11">
        <v>0</v>
      </c>
      <c r="LG175" s="11">
        <v>0</v>
      </c>
      <c r="LH175" s="11">
        <v>0</v>
      </c>
      <c r="LI175" s="11">
        <v>0</v>
      </c>
      <c r="LJ175" s="11">
        <v>0</v>
      </c>
      <c r="LK175" s="11">
        <v>0</v>
      </c>
      <c r="LL175" s="11">
        <v>0</v>
      </c>
      <c r="LM175" s="11">
        <v>0</v>
      </c>
      <c r="LN175" s="11">
        <v>0</v>
      </c>
      <c r="LO175" s="11">
        <v>0</v>
      </c>
      <c r="LP175" s="11">
        <v>0</v>
      </c>
      <c r="LQ175" s="11">
        <v>0</v>
      </c>
      <c r="LR175" s="11">
        <v>0</v>
      </c>
      <c r="LS175" s="11">
        <v>0</v>
      </c>
      <c r="LT175" s="11">
        <v>0</v>
      </c>
      <c r="LU175" s="11">
        <v>0</v>
      </c>
      <c r="LV175" s="11">
        <v>0</v>
      </c>
      <c r="LW175" s="11">
        <v>0</v>
      </c>
      <c r="LX175" s="11">
        <v>-18.870830000000002</v>
      </c>
      <c r="LY175" s="11">
        <v>0</v>
      </c>
      <c r="LZ175" s="11">
        <v>0</v>
      </c>
      <c r="MA175" s="11">
        <v>0</v>
      </c>
      <c r="MB175" s="11">
        <v>0</v>
      </c>
      <c r="MC175" s="11">
        <v>0</v>
      </c>
      <c r="MD175" s="11">
        <v>0</v>
      </c>
      <c r="ME175" s="11">
        <v>0</v>
      </c>
      <c r="MF175" s="11">
        <v>0</v>
      </c>
      <c r="MG175" s="11">
        <v>0</v>
      </c>
      <c r="MH175" s="11">
        <v>0</v>
      </c>
      <c r="MI175" s="11">
        <v>0</v>
      </c>
      <c r="MJ175" s="11">
        <v>0</v>
      </c>
      <c r="MK175" s="11">
        <v>0</v>
      </c>
      <c r="ML175" s="11">
        <v>0</v>
      </c>
      <c r="MM175" s="11">
        <v>0</v>
      </c>
      <c r="MN175" s="11">
        <v>0</v>
      </c>
      <c r="MO175" s="11">
        <v>0</v>
      </c>
      <c r="MP175" s="11">
        <v>0</v>
      </c>
      <c r="MQ175" s="11">
        <v>0</v>
      </c>
      <c r="MR175" s="11">
        <v>0</v>
      </c>
      <c r="MS175" s="11">
        <v>0</v>
      </c>
      <c r="MT175" s="11">
        <v>0</v>
      </c>
      <c r="MU175" s="11">
        <v>0</v>
      </c>
      <c r="MV175" s="11">
        <v>0</v>
      </c>
      <c r="MW175" s="11">
        <v>0</v>
      </c>
      <c r="MX175" s="11">
        <v>0</v>
      </c>
      <c r="MY175" s="11">
        <v>0</v>
      </c>
      <c r="MZ175" s="11">
        <v>0</v>
      </c>
      <c r="NA175" s="11">
        <v>0</v>
      </c>
      <c r="NB175" s="11">
        <v>0</v>
      </c>
      <c r="NC175" s="11">
        <v>0</v>
      </c>
      <c r="ND175" s="11">
        <v>0</v>
      </c>
      <c r="NE175" s="11">
        <v>0</v>
      </c>
      <c r="NF175" s="11">
        <v>0</v>
      </c>
      <c r="NG175" s="11">
        <v>0</v>
      </c>
      <c r="NH175" s="11">
        <v>0</v>
      </c>
      <c r="NI175" s="11">
        <v>0</v>
      </c>
      <c r="NJ175" s="11">
        <v>0</v>
      </c>
      <c r="NK175" s="11">
        <v>0</v>
      </c>
      <c r="NL175" s="11">
        <v>0</v>
      </c>
      <c r="NM175" s="11">
        <v>0</v>
      </c>
      <c r="NN175" s="11">
        <v>0</v>
      </c>
      <c r="NO175" s="11">
        <v>0</v>
      </c>
      <c r="NP175" s="11">
        <v>0</v>
      </c>
      <c r="NQ175" s="11">
        <v>0</v>
      </c>
      <c r="NR175" s="11">
        <v>0</v>
      </c>
      <c r="NS175" s="11">
        <v>0</v>
      </c>
      <c r="NT175" s="11">
        <v>0</v>
      </c>
      <c r="NU175" s="11">
        <v>0</v>
      </c>
      <c r="NV175" s="11">
        <v>0</v>
      </c>
      <c r="NW175" s="11">
        <v>0</v>
      </c>
      <c r="NX175" s="11">
        <v>0</v>
      </c>
      <c r="NY175" s="11">
        <v>0</v>
      </c>
      <c r="NZ175" s="11">
        <v>0</v>
      </c>
      <c r="OA175" s="11">
        <v>0</v>
      </c>
      <c r="OB175" s="11">
        <v>0</v>
      </c>
      <c r="OC175" s="11">
        <v>0</v>
      </c>
      <c r="OD175" s="11">
        <v>0</v>
      </c>
      <c r="OE175" s="11">
        <v>0</v>
      </c>
      <c r="OF175" s="11">
        <v>0</v>
      </c>
      <c r="OG175" s="11">
        <v>0</v>
      </c>
      <c r="OH175" s="11">
        <v>74.660030141499902</v>
      </c>
      <c r="OI175" s="11">
        <v>0</v>
      </c>
      <c r="OJ175" s="11">
        <v>0</v>
      </c>
      <c r="OK175" s="11">
        <v>0</v>
      </c>
      <c r="OL175" s="11">
        <v>0</v>
      </c>
      <c r="OM175" s="11">
        <v>0</v>
      </c>
      <c r="ON175" s="11">
        <v>0</v>
      </c>
      <c r="OO175" s="11">
        <v>8.5824502700394857E-3</v>
      </c>
      <c r="OP175" s="11">
        <v>0</v>
      </c>
      <c r="OQ175" s="11">
        <v>0</v>
      </c>
      <c r="OR175" s="11">
        <v>46.393635275644257</v>
      </c>
      <c r="OS175" s="11">
        <v>0</v>
      </c>
      <c r="OT175" s="11">
        <v>0</v>
      </c>
      <c r="OU175" s="11">
        <v>0</v>
      </c>
      <c r="OV175" s="11">
        <v>0</v>
      </c>
      <c r="OW175" s="11">
        <v>0</v>
      </c>
      <c r="OX175" s="11">
        <v>0</v>
      </c>
      <c r="OY175" s="11">
        <v>5.3331222455299081E-3</v>
      </c>
      <c r="OZ175" s="11">
        <v>0</v>
      </c>
      <c r="PA175" s="11">
        <v>0</v>
      </c>
      <c r="PB175" s="11">
        <v>34.896942256181994</v>
      </c>
      <c r="PC175" s="11">
        <v>3.9402217747171862E-2</v>
      </c>
      <c r="PD175" s="11">
        <v>16.879628886803701</v>
      </c>
      <c r="PE175" s="11">
        <v>0</v>
      </c>
      <c r="PF175" s="11">
        <v>0</v>
      </c>
      <c r="PG175" s="11">
        <v>0</v>
      </c>
      <c r="PH175" s="11">
        <v>46.961309024160556</v>
      </c>
      <c r="PI175" s="11">
        <v>0</v>
      </c>
      <c r="PJ175" s="11">
        <v>0</v>
      </c>
      <c r="PK175" s="11">
        <v>0</v>
      </c>
      <c r="PL175" s="11">
        <v>6.4219376562602815</v>
      </c>
      <c r="PM175" s="11">
        <v>7.2510245749655708E-3</v>
      </c>
      <c r="PN175" s="11">
        <v>3.1062871805812855</v>
      </c>
      <c r="PO175" s="11">
        <v>0</v>
      </c>
      <c r="PP175" s="11">
        <v>0</v>
      </c>
      <c r="PQ175" s="11">
        <v>0</v>
      </c>
      <c r="PR175" s="11">
        <v>8.6420923814924517</v>
      </c>
      <c r="PS175" s="11">
        <v>0</v>
      </c>
      <c r="PT175" s="11">
        <v>0</v>
      </c>
      <c r="PU175" s="11">
        <v>0</v>
      </c>
      <c r="PV175" s="11">
        <v>31.601543090366345</v>
      </c>
      <c r="PW175" s="11">
        <v>0</v>
      </c>
      <c r="PX175" s="11">
        <v>0</v>
      </c>
      <c r="PY175" s="11">
        <v>0</v>
      </c>
      <c r="PZ175" s="11">
        <v>0</v>
      </c>
      <c r="QA175" s="11">
        <v>0</v>
      </c>
      <c r="QB175" s="11">
        <v>0</v>
      </c>
      <c r="QC175" s="11">
        <v>0</v>
      </c>
      <c r="QD175" s="11">
        <v>0</v>
      </c>
      <c r="QE175" s="11">
        <v>0</v>
      </c>
      <c r="QF175" s="11">
        <v>4.6215828368776091</v>
      </c>
      <c r="QG175" s="11">
        <v>0</v>
      </c>
      <c r="QH175" s="11">
        <v>0</v>
      </c>
      <c r="QI175" s="11">
        <v>0</v>
      </c>
      <c r="QJ175" s="11">
        <v>0</v>
      </c>
      <c r="QK175" s="11">
        <v>0</v>
      </c>
      <c r="QL175" s="11">
        <v>0</v>
      </c>
      <c r="QM175" s="11">
        <v>0</v>
      </c>
      <c r="QN175" s="11">
        <v>0</v>
      </c>
      <c r="QO175" s="11">
        <v>0</v>
      </c>
      <c r="QP175" s="11">
        <v>18.694207762537168</v>
      </c>
      <c r="QQ175" s="11">
        <v>0</v>
      </c>
      <c r="QR175" s="11">
        <v>0</v>
      </c>
      <c r="QS175" s="11">
        <v>0</v>
      </c>
      <c r="QT175" s="11">
        <v>0</v>
      </c>
      <c r="QU175" s="11">
        <v>0</v>
      </c>
      <c r="QV175" s="11">
        <v>0</v>
      </c>
      <c r="QW175" s="11">
        <v>0</v>
      </c>
      <c r="QX175" s="11">
        <v>0</v>
      </c>
      <c r="QY175" s="11">
        <v>0</v>
      </c>
      <c r="QZ175" s="11">
        <v>0.53410136991079449</v>
      </c>
      <c r="RA175" s="11">
        <v>0</v>
      </c>
      <c r="RB175" s="11">
        <v>0</v>
      </c>
      <c r="RC175" s="11">
        <v>0</v>
      </c>
      <c r="RD175" s="11">
        <v>0</v>
      </c>
      <c r="RE175" s="11">
        <v>0</v>
      </c>
      <c r="RF175" s="11">
        <v>0</v>
      </c>
      <c r="RG175" s="11">
        <v>0</v>
      </c>
      <c r="RH175" s="11">
        <v>0</v>
      </c>
      <c r="RI175" s="11">
        <v>0</v>
      </c>
      <c r="RJ175" s="11">
        <v>7.8842224744608398</v>
      </c>
      <c r="RK175" s="11">
        <v>0</v>
      </c>
      <c r="RL175" s="11">
        <v>0</v>
      </c>
      <c r="RM175" s="11">
        <v>0</v>
      </c>
      <c r="RN175" s="11">
        <v>0</v>
      </c>
      <c r="RO175" s="11">
        <v>0</v>
      </c>
      <c r="RP175" s="11">
        <v>0</v>
      </c>
      <c r="RQ175" s="11">
        <v>-315.50523450624291</v>
      </c>
      <c r="RR175" s="11">
        <v>0</v>
      </c>
      <c r="RS175" s="11">
        <v>0</v>
      </c>
      <c r="RT175" s="11">
        <v>13.792066889807177</v>
      </c>
      <c r="RU175" s="11">
        <v>0</v>
      </c>
      <c r="RV175" s="11">
        <v>0</v>
      </c>
      <c r="RW175" s="11">
        <v>0</v>
      </c>
      <c r="RX175" s="11">
        <v>0</v>
      </c>
      <c r="RY175" s="11">
        <v>0</v>
      </c>
      <c r="RZ175" s="11">
        <v>17.297742754774887</v>
      </c>
      <c r="SA175" s="11">
        <v>0</v>
      </c>
      <c r="SB175" s="11">
        <v>0</v>
      </c>
      <c r="SC175" s="11">
        <v>0</v>
      </c>
      <c r="SD175" s="11">
        <v>15.61241908228139</v>
      </c>
      <c r="SE175" s="11">
        <v>0</v>
      </c>
      <c r="SF175" s="11">
        <v>0</v>
      </c>
      <c r="SG175" s="11">
        <v>0</v>
      </c>
      <c r="SH175" s="11">
        <v>0</v>
      </c>
      <c r="SI175" s="11">
        <v>0</v>
      </c>
      <c r="SJ175" s="11">
        <v>19.58079316339639</v>
      </c>
      <c r="SK175" s="11">
        <v>0</v>
      </c>
      <c r="SL175" s="11">
        <v>0</v>
      </c>
      <c r="SM175" s="11">
        <v>0</v>
      </c>
      <c r="SN175" s="11">
        <v>0</v>
      </c>
      <c r="SO175" s="11">
        <v>0</v>
      </c>
      <c r="SP175" s="11">
        <v>0</v>
      </c>
      <c r="SQ175" s="11">
        <v>0</v>
      </c>
      <c r="SR175" s="11">
        <v>0</v>
      </c>
      <c r="SS175" s="11">
        <v>0</v>
      </c>
      <c r="ST175" s="11">
        <v>0</v>
      </c>
      <c r="SU175" s="11">
        <v>0</v>
      </c>
      <c r="SV175" s="11">
        <v>0</v>
      </c>
      <c r="SW175" s="11">
        <v>0</v>
      </c>
      <c r="SX175" s="11">
        <v>18.112455339258066</v>
      </c>
      <c r="SY175" s="11">
        <v>0</v>
      </c>
      <c r="SZ175" s="11">
        <v>0</v>
      </c>
      <c r="TA175" s="11">
        <v>0</v>
      </c>
      <c r="TB175" s="11">
        <v>0</v>
      </c>
      <c r="TC175" s="11">
        <v>0</v>
      </c>
      <c r="TD175" s="11">
        <v>0</v>
      </c>
      <c r="TE175" s="11">
        <v>0</v>
      </c>
      <c r="TF175" s="11">
        <v>0</v>
      </c>
      <c r="TG175" s="11">
        <v>0</v>
      </c>
      <c r="TH175" s="11">
        <v>0.26258216479005531</v>
      </c>
      <c r="TI175" s="11">
        <v>0</v>
      </c>
      <c r="TJ175" s="11">
        <v>0</v>
      </c>
      <c r="TK175" s="11">
        <v>0</v>
      </c>
      <c r="TL175" s="11">
        <v>0</v>
      </c>
      <c r="TM175" s="11">
        <v>0</v>
      </c>
      <c r="TN175" s="11">
        <v>0</v>
      </c>
      <c r="TO175" s="11">
        <v>0</v>
      </c>
      <c r="TP175" s="11">
        <v>0</v>
      </c>
      <c r="TQ175" s="11">
        <v>0</v>
      </c>
      <c r="TR175" s="11">
        <v>0</v>
      </c>
      <c r="TS175" s="11">
        <v>0</v>
      </c>
      <c r="TT175" s="11">
        <v>0</v>
      </c>
      <c r="TU175" s="11">
        <v>0</v>
      </c>
      <c r="TV175" s="11">
        <v>0</v>
      </c>
      <c r="TW175" s="11">
        <v>0</v>
      </c>
      <c r="TX175" s="11">
        <v>0</v>
      </c>
      <c r="TY175" s="11">
        <v>0</v>
      </c>
      <c r="TZ175" s="11">
        <v>0</v>
      </c>
      <c r="UA175" s="11">
        <v>0</v>
      </c>
      <c r="UB175" s="11">
        <v>0</v>
      </c>
      <c r="UC175" s="11">
        <v>0</v>
      </c>
      <c r="UD175" s="11">
        <v>0</v>
      </c>
      <c r="UE175" s="11">
        <v>0</v>
      </c>
      <c r="UF175" s="11">
        <v>0</v>
      </c>
      <c r="UG175" s="11">
        <v>0</v>
      </c>
      <c r="UH175" s="11">
        <v>0</v>
      </c>
      <c r="UI175" s="11">
        <v>0</v>
      </c>
      <c r="UJ175" s="11">
        <v>0</v>
      </c>
      <c r="UK175" s="11">
        <v>0</v>
      </c>
      <c r="UL175" s="11">
        <v>0</v>
      </c>
      <c r="UM175" s="11">
        <v>0</v>
      </c>
      <c r="UN175" s="11">
        <v>0</v>
      </c>
      <c r="UO175" s="11">
        <v>0</v>
      </c>
      <c r="UP175" s="11">
        <v>0</v>
      </c>
      <c r="UQ175" s="11">
        <v>0</v>
      </c>
      <c r="UR175" s="11">
        <v>0</v>
      </c>
      <c r="US175" s="11">
        <v>0</v>
      </c>
      <c r="UT175" s="11">
        <v>0</v>
      </c>
      <c r="UU175" s="11">
        <v>0</v>
      </c>
      <c r="UV175" s="11">
        <v>0</v>
      </c>
      <c r="UW175" s="11">
        <v>0</v>
      </c>
      <c r="UX175" s="11">
        <v>0</v>
      </c>
      <c r="UY175" s="11">
        <v>0</v>
      </c>
      <c r="UZ175" s="11">
        <v>0</v>
      </c>
      <c r="VA175" s="11">
        <v>0</v>
      </c>
      <c r="VB175" s="11">
        <v>0</v>
      </c>
      <c r="VC175" s="11">
        <v>0</v>
      </c>
      <c r="VD175" s="11">
        <v>0</v>
      </c>
      <c r="VE175" s="11">
        <v>0</v>
      </c>
      <c r="VF175" s="11">
        <v>0</v>
      </c>
      <c r="VG175" s="11">
        <v>0</v>
      </c>
      <c r="VH175" s="11">
        <v>0</v>
      </c>
      <c r="VI175" s="11">
        <v>0</v>
      </c>
      <c r="VJ175" s="11">
        <v>0</v>
      </c>
      <c r="VK175" s="11">
        <v>0</v>
      </c>
      <c r="VL175" s="11">
        <v>0</v>
      </c>
      <c r="VM175" s="11">
        <v>0</v>
      </c>
      <c r="VN175" s="11">
        <v>0</v>
      </c>
      <c r="VO175" s="11">
        <v>0</v>
      </c>
      <c r="VP175" s="11">
        <v>0</v>
      </c>
      <c r="VQ175" s="11">
        <v>0</v>
      </c>
      <c r="VR175" s="11">
        <v>0</v>
      </c>
      <c r="VS175" s="11">
        <v>0</v>
      </c>
      <c r="VT175" s="11">
        <v>0</v>
      </c>
      <c r="VU175" s="11">
        <v>0</v>
      </c>
      <c r="VV175" s="11">
        <v>0</v>
      </c>
      <c r="VW175" s="11">
        <v>0</v>
      </c>
      <c r="VX175" s="11">
        <v>0</v>
      </c>
      <c r="VY175" s="11">
        <v>0</v>
      </c>
      <c r="VZ175" s="11">
        <v>0</v>
      </c>
      <c r="WA175" s="11">
        <v>0</v>
      </c>
      <c r="WB175" s="11">
        <v>0</v>
      </c>
      <c r="WC175" s="11">
        <v>0</v>
      </c>
      <c r="WD175" s="11">
        <v>0</v>
      </c>
      <c r="WE175" s="11">
        <v>0</v>
      </c>
      <c r="WF175" s="11">
        <v>0</v>
      </c>
      <c r="WG175" s="11">
        <v>0</v>
      </c>
      <c r="WH175" s="11">
        <v>0</v>
      </c>
      <c r="WI175" s="11">
        <v>0</v>
      </c>
      <c r="WJ175" s="11">
        <v>0</v>
      </c>
      <c r="WK175" s="11">
        <v>0</v>
      </c>
      <c r="WL175" s="11">
        <v>0</v>
      </c>
      <c r="WM175" s="11">
        <v>0</v>
      </c>
      <c r="WN175" s="11">
        <v>0</v>
      </c>
      <c r="WO175" s="11">
        <v>0</v>
      </c>
      <c r="WP175" s="11">
        <v>0</v>
      </c>
      <c r="WQ175" s="11">
        <v>0</v>
      </c>
      <c r="WR175" s="11">
        <v>0</v>
      </c>
      <c r="WS175" s="11">
        <v>0</v>
      </c>
      <c r="WT175" s="11">
        <v>1.9446232424386978</v>
      </c>
      <c r="WU175" s="11">
        <v>0</v>
      </c>
      <c r="WV175" s="11">
        <v>0</v>
      </c>
      <c r="WW175" s="11">
        <v>0</v>
      </c>
      <c r="WX175" s="11">
        <v>0</v>
      </c>
      <c r="WY175" s="11">
        <v>0</v>
      </c>
      <c r="WZ175" s="11">
        <v>0</v>
      </c>
      <c r="XA175" s="11">
        <v>0</v>
      </c>
      <c r="XB175" s="11">
        <v>0</v>
      </c>
      <c r="XC175" s="11">
        <v>0</v>
      </c>
      <c r="XD175" s="11">
        <v>3.5841051692331738</v>
      </c>
      <c r="XE175" s="11">
        <v>0</v>
      </c>
      <c r="XF175" s="11">
        <v>0</v>
      </c>
      <c r="XG175" s="11">
        <v>0</v>
      </c>
      <c r="XH175" s="11">
        <v>0</v>
      </c>
      <c r="XI175" s="11">
        <v>0</v>
      </c>
      <c r="XJ175" s="11">
        <v>0</v>
      </c>
      <c r="XK175" s="11">
        <v>0</v>
      </c>
      <c r="XL175" s="11">
        <v>0</v>
      </c>
      <c r="XM175" s="11">
        <v>0</v>
      </c>
      <c r="XN175" s="11">
        <v>0</v>
      </c>
      <c r="XO175" s="11">
        <v>0</v>
      </c>
      <c r="XP175" s="11">
        <v>0</v>
      </c>
    </row>
    <row r="176" spans="1:640">
      <c r="A176" s="6">
        <v>764</v>
      </c>
      <c r="B176" s="3" t="s">
        <v>293</v>
      </c>
      <c r="C176" s="8">
        <f t="shared" si="25"/>
        <v>9237.4521351981311</v>
      </c>
      <c r="D176" s="8">
        <f t="shared" si="26"/>
        <v>3268.2005518113501</v>
      </c>
      <c r="E176" s="60">
        <f t="shared" si="27"/>
        <v>12505.652687009482</v>
      </c>
      <c r="F176" s="9">
        <f t="shared" si="28"/>
        <v>2954.5519880633533</v>
      </c>
      <c r="G176" s="9">
        <f t="shared" si="29"/>
        <v>790.70873639618821</v>
      </c>
      <c r="H176" s="9">
        <f t="shared" si="30"/>
        <v>3745.2607244595415</v>
      </c>
      <c r="I176" s="10">
        <f t="shared" si="31"/>
        <v>12192.004123261484</v>
      </c>
      <c r="J176" s="10">
        <f t="shared" si="32"/>
        <v>4058.9092882075383</v>
      </c>
      <c r="K176" s="10">
        <f t="shared" si="33"/>
        <v>16250.913411469024</v>
      </c>
      <c r="L176" s="57">
        <v>6314.2386152245235</v>
      </c>
      <c r="M176" s="57">
        <v>1650.445971384612</v>
      </c>
      <c r="N176" s="57">
        <v>1272.7675485889965</v>
      </c>
      <c r="O176" s="57">
        <v>100</v>
      </c>
      <c r="P176" s="57">
        <v>0</v>
      </c>
      <c r="Q176" s="57">
        <v>0</v>
      </c>
      <c r="R176" s="57">
        <v>1027.1893012134385</v>
      </c>
      <c r="S176" s="57">
        <v>2141.0112505979118</v>
      </c>
      <c r="T176" s="57">
        <v>0</v>
      </c>
      <c r="U176" s="58">
        <v>2411.9436390206265</v>
      </c>
      <c r="V176" s="58">
        <v>339.52617238890286</v>
      </c>
      <c r="W176" s="58">
        <v>203.08217665382367</v>
      </c>
      <c r="X176" s="58">
        <v>20</v>
      </c>
      <c r="Y176" s="58">
        <v>0</v>
      </c>
      <c r="Z176" s="58">
        <v>0</v>
      </c>
      <c r="AA176" s="58">
        <v>193.23372399689273</v>
      </c>
      <c r="AB176" s="58">
        <v>577.47501239929545</v>
      </c>
      <c r="AC176" s="58">
        <v>0</v>
      </c>
      <c r="AD176" s="59">
        <f t="shared" si="35"/>
        <v>8726.18225424515</v>
      </c>
      <c r="AE176" s="59">
        <f t="shared" si="35"/>
        <v>1989.9721437735147</v>
      </c>
      <c r="AF176" s="59">
        <f t="shared" si="35"/>
        <v>1475.8497252428201</v>
      </c>
      <c r="AG176" s="59">
        <f t="shared" si="35"/>
        <v>120</v>
      </c>
      <c r="AH176" s="59">
        <f t="shared" si="35"/>
        <v>0</v>
      </c>
      <c r="AI176" s="59">
        <f t="shared" si="35"/>
        <v>0</v>
      </c>
      <c r="AJ176" s="59">
        <f t="shared" si="34"/>
        <v>1220.4230252103312</v>
      </c>
      <c r="AK176" s="59">
        <f t="shared" si="34"/>
        <v>2718.4862629972072</v>
      </c>
      <c r="AL176" s="59">
        <f t="shared" si="34"/>
        <v>0</v>
      </c>
      <c r="AM176" s="11">
        <v>0</v>
      </c>
      <c r="AN176" s="11">
        <v>1250.7904047859274</v>
      </c>
      <c r="AO176" s="11">
        <v>0</v>
      </c>
      <c r="AP176" s="11">
        <v>0</v>
      </c>
      <c r="AQ176" s="11">
        <v>0</v>
      </c>
      <c r="AR176" s="11">
        <v>0</v>
      </c>
      <c r="AS176" s="11">
        <v>788.07556926692575</v>
      </c>
      <c r="AT176" s="11">
        <v>0</v>
      </c>
      <c r="AU176" s="11">
        <v>0</v>
      </c>
      <c r="AV176" s="11">
        <v>0</v>
      </c>
      <c r="AW176" s="11">
        <v>0</v>
      </c>
      <c r="AX176" s="11">
        <v>90.661595214072648</v>
      </c>
      <c r="AY176" s="11">
        <v>0</v>
      </c>
      <c r="AZ176" s="11">
        <v>0</v>
      </c>
      <c r="BA176" s="11">
        <v>0</v>
      </c>
      <c r="BB176" s="11">
        <v>0</v>
      </c>
      <c r="BC176" s="11">
        <v>57.12243073307414</v>
      </c>
      <c r="BD176" s="11">
        <v>0</v>
      </c>
      <c r="BE176" s="11">
        <v>0</v>
      </c>
      <c r="BF176" s="11">
        <v>0</v>
      </c>
      <c r="BG176" s="11">
        <v>0</v>
      </c>
      <c r="BH176" s="11">
        <v>97.96191774553472</v>
      </c>
      <c r="BI176" s="11">
        <v>0</v>
      </c>
      <c r="BJ176" s="11">
        <v>0</v>
      </c>
      <c r="BK176" s="11">
        <v>0</v>
      </c>
      <c r="BL176" s="11">
        <v>0</v>
      </c>
      <c r="BM176" s="11">
        <v>0</v>
      </c>
      <c r="BN176" s="11">
        <v>0</v>
      </c>
      <c r="BO176" s="11">
        <v>0</v>
      </c>
      <c r="BP176" s="11">
        <v>0</v>
      </c>
      <c r="BQ176" s="11">
        <v>0</v>
      </c>
      <c r="BR176" s="11">
        <v>52.038082254465259</v>
      </c>
      <c r="BS176" s="11">
        <v>0</v>
      </c>
      <c r="BT176" s="11">
        <v>0</v>
      </c>
      <c r="BU176" s="11">
        <v>0</v>
      </c>
      <c r="BV176" s="11">
        <v>0</v>
      </c>
      <c r="BW176" s="11">
        <v>0</v>
      </c>
      <c r="BX176" s="11">
        <v>0</v>
      </c>
      <c r="BY176" s="11">
        <v>0</v>
      </c>
      <c r="BZ176" s="11">
        <v>0</v>
      </c>
      <c r="CA176" s="11">
        <v>0</v>
      </c>
      <c r="CB176" s="11">
        <v>120.38520357011865</v>
      </c>
      <c r="CC176" s="11">
        <v>135.05400239664266</v>
      </c>
      <c r="CD176" s="11">
        <v>0</v>
      </c>
      <c r="CE176" s="11">
        <v>0</v>
      </c>
      <c r="CF176" s="11">
        <v>0</v>
      </c>
      <c r="CG176" s="11">
        <v>0</v>
      </c>
      <c r="CH176" s="11">
        <v>48.233572284515233</v>
      </c>
      <c r="CI176" s="11">
        <v>0</v>
      </c>
      <c r="CJ176" s="11">
        <v>0</v>
      </c>
      <c r="CK176" s="11">
        <v>0</v>
      </c>
      <c r="CL176" s="11">
        <v>129.20278642988134</v>
      </c>
      <c r="CM176" s="11">
        <v>144.94599760335734</v>
      </c>
      <c r="CN176" s="11">
        <v>0</v>
      </c>
      <c r="CO176" s="11">
        <v>0</v>
      </c>
      <c r="CP176" s="11">
        <v>0</v>
      </c>
      <c r="CQ176" s="11">
        <v>0</v>
      </c>
      <c r="CR176" s="11">
        <v>51.766427715484767</v>
      </c>
      <c r="CS176" s="11">
        <v>0</v>
      </c>
      <c r="CT176" s="11">
        <v>0</v>
      </c>
      <c r="CU176" s="11">
        <v>0</v>
      </c>
      <c r="CV176" s="11">
        <v>0</v>
      </c>
      <c r="CW176" s="11">
        <v>0</v>
      </c>
      <c r="CX176" s="11">
        <v>0</v>
      </c>
      <c r="CY176" s="11">
        <v>0</v>
      </c>
      <c r="CZ176" s="11">
        <v>0</v>
      </c>
      <c r="DA176" s="11">
        <v>0</v>
      </c>
      <c r="DB176" s="11">
        <v>8.2462988110799085</v>
      </c>
      <c r="DC176" s="11">
        <v>0</v>
      </c>
      <c r="DD176" s="11">
        <v>0</v>
      </c>
      <c r="DE176" s="11">
        <v>0</v>
      </c>
      <c r="DF176" s="11">
        <v>0</v>
      </c>
      <c r="DG176" s="11">
        <v>0</v>
      </c>
      <c r="DH176" s="11">
        <v>0</v>
      </c>
      <c r="DI176" s="11">
        <v>0</v>
      </c>
      <c r="DJ176" s="11">
        <v>0</v>
      </c>
      <c r="DK176" s="11">
        <v>0</v>
      </c>
      <c r="DL176" s="11">
        <v>251.18439118892007</v>
      </c>
      <c r="DM176" s="11">
        <v>0</v>
      </c>
      <c r="DN176" s="11">
        <v>0</v>
      </c>
      <c r="DO176" s="11">
        <v>0</v>
      </c>
      <c r="DP176" s="11">
        <v>12.598797198401911</v>
      </c>
      <c r="DQ176" s="11">
        <v>0</v>
      </c>
      <c r="DR176" s="11">
        <v>0</v>
      </c>
      <c r="DS176" s="11">
        <v>0</v>
      </c>
      <c r="DT176" s="11">
        <v>0</v>
      </c>
      <c r="DU176" s="11">
        <v>0</v>
      </c>
      <c r="DV176" s="11">
        <v>0</v>
      </c>
      <c r="DW176" s="11">
        <v>0</v>
      </c>
      <c r="DX176" s="11">
        <v>0</v>
      </c>
      <c r="DY176" s="11">
        <v>0</v>
      </c>
      <c r="DZ176" s="11">
        <v>7.401102036070597</v>
      </c>
      <c r="EA176" s="11">
        <v>0</v>
      </c>
      <c r="EB176" s="11">
        <v>0</v>
      </c>
      <c r="EC176" s="11">
        <v>0</v>
      </c>
      <c r="ED176" s="11">
        <v>0</v>
      </c>
      <c r="EE176" s="11">
        <v>0</v>
      </c>
      <c r="EF176" s="11">
        <v>0</v>
      </c>
      <c r="EG176" s="11">
        <v>0</v>
      </c>
      <c r="EH176" s="11">
        <v>0</v>
      </c>
      <c r="EI176" s="11">
        <v>0</v>
      </c>
      <c r="EJ176" s="11">
        <v>2.5</v>
      </c>
      <c r="EK176" s="11">
        <v>0</v>
      </c>
      <c r="EL176" s="11">
        <v>0</v>
      </c>
      <c r="EM176" s="11">
        <v>0</v>
      </c>
      <c r="EN176" s="11">
        <v>0</v>
      </c>
      <c r="EO176" s="11">
        <v>0</v>
      </c>
      <c r="EP176" s="11">
        <v>0</v>
      </c>
      <c r="EQ176" s="11">
        <v>0</v>
      </c>
      <c r="ER176" s="11">
        <v>0</v>
      </c>
      <c r="ES176" s="11">
        <v>0</v>
      </c>
      <c r="ET176" s="11">
        <v>0</v>
      </c>
      <c r="EU176" s="11">
        <v>0</v>
      </c>
      <c r="EV176" s="11">
        <v>0</v>
      </c>
      <c r="EW176" s="11">
        <v>0</v>
      </c>
      <c r="EX176" s="11">
        <v>0</v>
      </c>
      <c r="EY176" s="11">
        <v>1.3260000000000001</v>
      </c>
      <c r="EZ176" s="11">
        <v>0</v>
      </c>
      <c r="FA176" s="11">
        <v>0</v>
      </c>
      <c r="FB176" s="11">
        <v>0</v>
      </c>
      <c r="FC176" s="11">
        <v>0</v>
      </c>
      <c r="FD176" s="11">
        <v>20</v>
      </c>
      <c r="FE176" s="11">
        <v>0</v>
      </c>
      <c r="FF176" s="11">
        <v>0</v>
      </c>
      <c r="FG176" s="11">
        <v>0</v>
      </c>
      <c r="FH176" s="11">
        <v>0</v>
      </c>
      <c r="FI176" s="11">
        <v>0</v>
      </c>
      <c r="FJ176" s="11">
        <v>0</v>
      </c>
      <c r="FK176" s="11">
        <v>0</v>
      </c>
      <c r="FL176" s="11">
        <v>0</v>
      </c>
      <c r="FM176" s="11">
        <v>0</v>
      </c>
      <c r="FN176" s="11">
        <v>0</v>
      </c>
      <c r="FO176" s="11">
        <v>0</v>
      </c>
      <c r="FP176" s="11">
        <v>0</v>
      </c>
      <c r="FQ176" s="11">
        <v>0</v>
      </c>
      <c r="FR176" s="11">
        <v>0</v>
      </c>
      <c r="FS176" s="11">
        <v>0</v>
      </c>
      <c r="FT176" s="11">
        <v>0</v>
      </c>
      <c r="FU176" s="11">
        <v>0</v>
      </c>
      <c r="FV176" s="11">
        <v>0</v>
      </c>
      <c r="FW176" s="11">
        <v>0</v>
      </c>
      <c r="FX176" s="11">
        <v>0</v>
      </c>
      <c r="FY176" s="11">
        <v>0</v>
      </c>
      <c r="FZ176" s="11">
        <v>0</v>
      </c>
      <c r="GA176" s="11">
        <v>0</v>
      </c>
      <c r="GB176" s="11">
        <v>0</v>
      </c>
      <c r="GC176" s="11">
        <v>0</v>
      </c>
      <c r="GD176" s="11">
        <v>0</v>
      </c>
      <c r="GE176" s="11">
        <v>0</v>
      </c>
      <c r="GF176" s="11">
        <v>0</v>
      </c>
      <c r="GG176" s="11">
        <v>0</v>
      </c>
      <c r="GH176" s="11">
        <v>100</v>
      </c>
      <c r="GI176" s="11">
        <v>0</v>
      </c>
      <c r="GJ176" s="11">
        <v>0</v>
      </c>
      <c r="GK176" s="11">
        <v>0</v>
      </c>
      <c r="GL176" s="11">
        <v>0</v>
      </c>
      <c r="GM176" s="11">
        <v>0</v>
      </c>
      <c r="GN176" s="11">
        <v>0</v>
      </c>
      <c r="GO176" s="11">
        <v>0</v>
      </c>
      <c r="GP176" s="11">
        <v>0</v>
      </c>
      <c r="GQ176" s="11">
        <v>192.59</v>
      </c>
      <c r="GR176" s="11">
        <v>25</v>
      </c>
      <c r="GS176" s="11">
        <v>0</v>
      </c>
      <c r="GT176" s="11">
        <v>0</v>
      </c>
      <c r="GU176" s="11">
        <v>0</v>
      </c>
      <c r="GV176" s="11">
        <v>0</v>
      </c>
      <c r="GW176" s="11">
        <v>0</v>
      </c>
      <c r="GX176" s="11">
        <v>32.674999999999997</v>
      </c>
      <c r="GY176" s="11">
        <v>0</v>
      </c>
      <c r="GZ176" s="11">
        <v>0</v>
      </c>
      <c r="HA176" s="11">
        <v>0</v>
      </c>
      <c r="HB176" s="11">
        <v>0</v>
      </c>
      <c r="HC176" s="11">
        <v>0</v>
      </c>
      <c r="HD176" s="11">
        <v>0</v>
      </c>
      <c r="HE176" s="11">
        <v>0</v>
      </c>
      <c r="HF176" s="11">
        <v>0</v>
      </c>
      <c r="HG176" s="11">
        <v>0</v>
      </c>
      <c r="HH176" s="11">
        <v>0</v>
      </c>
      <c r="HI176" s="11">
        <v>0</v>
      </c>
      <c r="HJ176" s="11">
        <v>0</v>
      </c>
      <c r="HK176" s="11">
        <v>0</v>
      </c>
      <c r="HL176" s="11">
        <v>0</v>
      </c>
      <c r="HM176" s="11">
        <v>0</v>
      </c>
      <c r="HN176" s="11">
        <v>0</v>
      </c>
      <c r="HO176" s="11">
        <v>0</v>
      </c>
      <c r="HP176" s="11">
        <v>0</v>
      </c>
      <c r="HQ176" s="11">
        <v>0</v>
      </c>
      <c r="HR176" s="11">
        <v>0</v>
      </c>
      <c r="HS176" s="11">
        <v>0</v>
      </c>
      <c r="HT176" s="11">
        <v>0</v>
      </c>
      <c r="HU176" s="11">
        <v>0</v>
      </c>
      <c r="HV176" s="11">
        <v>40</v>
      </c>
      <c r="HW176" s="11">
        <v>0</v>
      </c>
      <c r="HX176" s="11">
        <v>0</v>
      </c>
      <c r="HY176" s="11">
        <v>0</v>
      </c>
      <c r="HZ176" s="11">
        <v>0</v>
      </c>
      <c r="IA176" s="11">
        <v>0</v>
      </c>
      <c r="IB176" s="11">
        <v>80</v>
      </c>
      <c r="IC176" s="11">
        <v>0</v>
      </c>
      <c r="ID176" s="11">
        <v>0</v>
      </c>
      <c r="IE176" s="11">
        <v>0</v>
      </c>
      <c r="IF176" s="11">
        <v>40</v>
      </c>
      <c r="IG176" s="11">
        <v>0</v>
      </c>
      <c r="IH176" s="11">
        <v>0</v>
      </c>
      <c r="II176" s="11">
        <v>0</v>
      </c>
      <c r="IJ176" s="11">
        <v>0</v>
      </c>
      <c r="IK176" s="11">
        <v>0</v>
      </c>
      <c r="IL176" s="11">
        <v>80</v>
      </c>
      <c r="IM176" s="11">
        <v>0</v>
      </c>
      <c r="IN176" s="11">
        <v>0</v>
      </c>
      <c r="IO176" s="11">
        <v>0</v>
      </c>
      <c r="IP176" s="11">
        <v>0</v>
      </c>
      <c r="IQ176" s="11">
        <v>0</v>
      </c>
      <c r="IR176" s="11">
        <v>0</v>
      </c>
      <c r="IS176" s="11">
        <v>0</v>
      </c>
      <c r="IT176" s="11">
        <v>0</v>
      </c>
      <c r="IU176" s="11">
        <v>0</v>
      </c>
      <c r="IV176" s="11">
        <v>0</v>
      </c>
      <c r="IW176" s="11">
        <v>0</v>
      </c>
      <c r="IX176" s="11">
        <v>0</v>
      </c>
      <c r="IY176" s="11">
        <v>0</v>
      </c>
      <c r="IZ176" s="11">
        <v>0</v>
      </c>
      <c r="JA176" s="11">
        <v>0</v>
      </c>
      <c r="JB176" s="11">
        <v>0</v>
      </c>
      <c r="JC176" s="11">
        <v>0</v>
      </c>
      <c r="JD176" s="11">
        <v>0</v>
      </c>
      <c r="JE176" s="11">
        <v>0</v>
      </c>
      <c r="JF176" s="11">
        <v>0</v>
      </c>
      <c r="JG176" s="11">
        <v>0</v>
      </c>
      <c r="JH176" s="11">
        <v>0</v>
      </c>
      <c r="JI176" s="11">
        <v>0</v>
      </c>
      <c r="JJ176" s="11">
        <v>0</v>
      </c>
      <c r="JK176" s="11">
        <v>0</v>
      </c>
      <c r="JL176" s="11">
        <v>0</v>
      </c>
      <c r="JM176" s="11">
        <v>0</v>
      </c>
      <c r="JN176" s="11">
        <v>0</v>
      </c>
      <c r="JO176" s="11">
        <v>0</v>
      </c>
      <c r="JP176" s="11">
        <v>0</v>
      </c>
      <c r="JQ176" s="11">
        <v>0</v>
      </c>
      <c r="JR176" s="11">
        <v>0</v>
      </c>
      <c r="JS176" s="11">
        <v>0</v>
      </c>
      <c r="JT176" s="11">
        <v>0</v>
      </c>
      <c r="JU176" s="11">
        <v>0</v>
      </c>
      <c r="JV176" s="11">
        <v>0</v>
      </c>
      <c r="JW176" s="11">
        <v>0</v>
      </c>
      <c r="JX176" s="11">
        <v>0</v>
      </c>
      <c r="JY176" s="11">
        <v>0</v>
      </c>
      <c r="JZ176" s="11">
        <v>0</v>
      </c>
      <c r="KA176" s="11">
        <v>0</v>
      </c>
      <c r="KB176" s="11">
        <v>0</v>
      </c>
      <c r="KC176" s="11">
        <v>0</v>
      </c>
      <c r="KD176" s="11">
        <v>0</v>
      </c>
      <c r="KE176" s="11">
        <v>0</v>
      </c>
      <c r="KF176" s="11">
        <v>0</v>
      </c>
      <c r="KG176" s="11">
        <v>0</v>
      </c>
      <c r="KH176" s="11">
        <v>0</v>
      </c>
      <c r="KI176" s="11">
        <v>0</v>
      </c>
      <c r="KJ176" s="11">
        <v>1669.0732499999999</v>
      </c>
      <c r="KK176" s="11">
        <v>0</v>
      </c>
      <c r="KL176" s="11">
        <v>0</v>
      </c>
      <c r="KM176" s="11">
        <v>0</v>
      </c>
      <c r="KN176" s="11">
        <v>0</v>
      </c>
      <c r="KO176" s="11">
        <v>0</v>
      </c>
      <c r="KP176" s="11">
        <v>0</v>
      </c>
      <c r="KQ176" s="11">
        <v>0</v>
      </c>
      <c r="KR176" s="11">
        <v>0</v>
      </c>
      <c r="KS176" s="11">
        <v>0</v>
      </c>
      <c r="KT176" s="11">
        <v>0</v>
      </c>
      <c r="KU176" s="11">
        <v>0</v>
      </c>
      <c r="KV176" s="11">
        <v>0</v>
      </c>
      <c r="KW176" s="11">
        <v>0</v>
      </c>
      <c r="KX176" s="11">
        <v>0</v>
      </c>
      <c r="KY176" s="11">
        <v>0</v>
      </c>
      <c r="KZ176" s="11">
        <v>0</v>
      </c>
      <c r="LA176" s="11">
        <v>0</v>
      </c>
      <c r="LB176" s="11">
        <v>0</v>
      </c>
      <c r="LC176" s="11">
        <v>0</v>
      </c>
      <c r="LD176" s="11">
        <v>0</v>
      </c>
      <c r="LE176" s="11">
        <v>0</v>
      </c>
      <c r="LF176" s="11">
        <v>0</v>
      </c>
      <c r="LG176" s="11">
        <v>0</v>
      </c>
      <c r="LH176" s="11">
        <v>0</v>
      </c>
      <c r="LI176" s="11">
        <v>0</v>
      </c>
      <c r="LJ176" s="11">
        <v>0</v>
      </c>
      <c r="LK176" s="11">
        <v>0</v>
      </c>
      <c r="LL176" s="11">
        <v>0</v>
      </c>
      <c r="LM176" s="11">
        <v>0</v>
      </c>
      <c r="LN176" s="11">
        <v>0</v>
      </c>
      <c r="LO176" s="11">
        <v>0</v>
      </c>
      <c r="LP176" s="11">
        <v>0</v>
      </c>
      <c r="LQ176" s="11">
        <v>0</v>
      </c>
      <c r="LR176" s="11">
        <v>0</v>
      </c>
      <c r="LS176" s="11">
        <v>0</v>
      </c>
      <c r="LT176" s="11">
        <v>0</v>
      </c>
      <c r="LU176" s="11">
        <v>0</v>
      </c>
      <c r="LV176" s="11">
        <v>0</v>
      </c>
      <c r="LW176" s="11">
        <v>0</v>
      </c>
      <c r="LX176" s="11">
        <v>15</v>
      </c>
      <c r="LY176" s="11">
        <v>0</v>
      </c>
      <c r="LZ176" s="11">
        <v>0</v>
      </c>
      <c r="MA176" s="11">
        <v>0</v>
      </c>
      <c r="MB176" s="11">
        <v>0</v>
      </c>
      <c r="MC176" s="11">
        <v>0</v>
      </c>
      <c r="MD176" s="11">
        <v>0</v>
      </c>
      <c r="ME176" s="11">
        <v>0</v>
      </c>
      <c r="MF176" s="11">
        <v>0</v>
      </c>
      <c r="MG176" s="11">
        <v>0</v>
      </c>
      <c r="MH176" s="11">
        <v>0</v>
      </c>
      <c r="MI176" s="11">
        <v>0</v>
      </c>
      <c r="MJ176" s="11">
        <v>0</v>
      </c>
      <c r="MK176" s="11">
        <v>0</v>
      </c>
      <c r="ML176" s="11">
        <v>0</v>
      </c>
      <c r="MM176" s="11">
        <v>0</v>
      </c>
      <c r="MN176" s="11">
        <v>0</v>
      </c>
      <c r="MO176" s="11">
        <v>0</v>
      </c>
      <c r="MP176" s="11">
        <v>0</v>
      </c>
      <c r="MQ176" s="11">
        <v>0</v>
      </c>
      <c r="MR176" s="11">
        <v>0</v>
      </c>
      <c r="MS176" s="11">
        <v>0</v>
      </c>
      <c r="MT176" s="11">
        <v>0</v>
      </c>
      <c r="MU176" s="11">
        <v>0</v>
      </c>
      <c r="MV176" s="11">
        <v>0</v>
      </c>
      <c r="MW176" s="11">
        <v>0</v>
      </c>
      <c r="MX176" s="11">
        <v>0</v>
      </c>
      <c r="MY176" s="11">
        <v>0</v>
      </c>
      <c r="MZ176" s="11">
        <v>0</v>
      </c>
      <c r="NA176" s="11">
        <v>0</v>
      </c>
      <c r="NB176" s="11">
        <v>0</v>
      </c>
      <c r="NC176" s="11">
        <v>0</v>
      </c>
      <c r="ND176" s="11">
        <v>0</v>
      </c>
      <c r="NE176" s="11">
        <v>0</v>
      </c>
      <c r="NF176" s="11">
        <v>0</v>
      </c>
      <c r="NG176" s="11">
        <v>0</v>
      </c>
      <c r="NH176" s="11">
        <v>0</v>
      </c>
      <c r="NI176" s="11">
        <v>0</v>
      </c>
      <c r="NJ176" s="11">
        <v>0</v>
      </c>
      <c r="NK176" s="11">
        <v>0</v>
      </c>
      <c r="NL176" s="11">
        <v>0</v>
      </c>
      <c r="NM176" s="11">
        <v>0</v>
      </c>
      <c r="NN176" s="11">
        <v>0</v>
      </c>
      <c r="NO176" s="11">
        <v>0</v>
      </c>
      <c r="NP176" s="11">
        <v>0</v>
      </c>
      <c r="NQ176" s="11">
        <v>0</v>
      </c>
      <c r="NR176" s="11">
        <v>0</v>
      </c>
      <c r="NS176" s="11">
        <v>0</v>
      </c>
      <c r="NT176" s="11">
        <v>0</v>
      </c>
      <c r="NU176" s="11">
        <v>0</v>
      </c>
      <c r="NV176" s="11">
        <v>0</v>
      </c>
      <c r="NW176" s="11">
        <v>0</v>
      </c>
      <c r="NX176" s="11">
        <v>0</v>
      </c>
      <c r="NY176" s="11">
        <v>0</v>
      </c>
      <c r="NZ176" s="11">
        <v>0</v>
      </c>
      <c r="OA176" s="11">
        <v>0</v>
      </c>
      <c r="OB176" s="11">
        <v>0</v>
      </c>
      <c r="OC176" s="11">
        <v>0</v>
      </c>
      <c r="OD176" s="11">
        <v>0</v>
      </c>
      <c r="OE176" s="11">
        <v>99.132987942115548</v>
      </c>
      <c r="OF176" s="11">
        <v>0</v>
      </c>
      <c r="OG176" s="11">
        <v>0</v>
      </c>
      <c r="OH176" s="11">
        <v>2292.0619380449198</v>
      </c>
      <c r="OI176" s="11">
        <v>0</v>
      </c>
      <c r="OJ176" s="11">
        <v>0</v>
      </c>
      <c r="OK176" s="11">
        <v>0</v>
      </c>
      <c r="OL176" s="11">
        <v>0</v>
      </c>
      <c r="OM176" s="11">
        <v>0</v>
      </c>
      <c r="ON176" s="11">
        <v>0</v>
      </c>
      <c r="OO176" s="11">
        <v>10.012080562638678</v>
      </c>
      <c r="OP176" s="11">
        <v>0</v>
      </c>
      <c r="OQ176" s="11">
        <v>0</v>
      </c>
      <c r="OR176" s="11">
        <v>1424.2839894560223</v>
      </c>
      <c r="OS176" s="11">
        <v>0</v>
      </c>
      <c r="OT176" s="11">
        <v>0</v>
      </c>
      <c r="OU176" s="11">
        <v>0</v>
      </c>
      <c r="OV176" s="11">
        <v>0</v>
      </c>
      <c r="OW176" s="11">
        <v>0</v>
      </c>
      <c r="OX176" s="11">
        <v>0</v>
      </c>
      <c r="OY176" s="11">
        <v>6.2214924517587988</v>
      </c>
      <c r="OZ176" s="11">
        <v>0</v>
      </c>
      <c r="PA176" s="11">
        <v>0</v>
      </c>
      <c r="PB176" s="11">
        <v>1071.3360277846136</v>
      </c>
      <c r="PC176" s="11">
        <v>1.2096480846294764</v>
      </c>
      <c r="PD176" s="11">
        <v>164.87834223464</v>
      </c>
      <c r="PE176" s="11">
        <v>0</v>
      </c>
      <c r="PF176" s="11">
        <v>0</v>
      </c>
      <c r="PG176" s="11">
        <v>0</v>
      </c>
      <c r="PH176" s="11">
        <v>0</v>
      </c>
      <c r="PI176" s="11">
        <v>25.094260545039301</v>
      </c>
      <c r="PJ176" s="11">
        <v>0</v>
      </c>
      <c r="PK176" s="11">
        <v>0</v>
      </c>
      <c r="PL176" s="11">
        <v>197.15346774027225</v>
      </c>
      <c r="PM176" s="11">
        <v>0.22260645441303692</v>
      </c>
      <c r="PN176" s="11">
        <v>30.341868548979566</v>
      </c>
      <c r="PO176" s="11">
        <v>0</v>
      </c>
      <c r="PP176" s="11">
        <v>0</v>
      </c>
      <c r="PQ176" s="11">
        <v>0</v>
      </c>
      <c r="PR176" s="11">
        <v>0</v>
      </c>
      <c r="PS176" s="11">
        <v>4.6179913290725683</v>
      </c>
      <c r="PT176" s="11">
        <v>0</v>
      </c>
      <c r="PU176" s="11">
        <v>0</v>
      </c>
      <c r="PV176" s="11">
        <v>970.16789521263536</v>
      </c>
      <c r="PW176" s="11">
        <v>0</v>
      </c>
      <c r="PX176" s="11">
        <v>0</v>
      </c>
      <c r="PY176" s="11">
        <v>0</v>
      </c>
      <c r="PZ176" s="11">
        <v>0</v>
      </c>
      <c r="QA176" s="11">
        <v>0</v>
      </c>
      <c r="QB176" s="11">
        <v>139.30105545478025</v>
      </c>
      <c r="QC176" s="11">
        <v>0</v>
      </c>
      <c r="QD176" s="11">
        <v>0</v>
      </c>
      <c r="QE176" s="11">
        <v>0</v>
      </c>
      <c r="QF176" s="11">
        <v>141.88266948177096</v>
      </c>
      <c r="QG176" s="11">
        <v>0</v>
      </c>
      <c r="QH176" s="11">
        <v>0</v>
      </c>
      <c r="QI176" s="11">
        <v>0</v>
      </c>
      <c r="QJ176" s="11">
        <v>0</v>
      </c>
      <c r="QK176" s="11">
        <v>0</v>
      </c>
      <c r="QL176" s="11">
        <v>20.372149714581717</v>
      </c>
      <c r="QM176" s="11">
        <v>0</v>
      </c>
      <c r="QN176" s="11">
        <v>0</v>
      </c>
      <c r="QO176" s="11">
        <v>0</v>
      </c>
      <c r="QP176" s="11">
        <v>762.89181678133457</v>
      </c>
      <c r="QQ176" s="11">
        <v>0</v>
      </c>
      <c r="QR176" s="11">
        <v>972.83520395771393</v>
      </c>
      <c r="QS176" s="11">
        <v>0</v>
      </c>
      <c r="QT176" s="11">
        <v>0</v>
      </c>
      <c r="QU176" s="11">
        <v>0</v>
      </c>
      <c r="QV176" s="11">
        <v>0</v>
      </c>
      <c r="QW176" s="11">
        <v>173.25777194313403</v>
      </c>
      <c r="QX176" s="11">
        <v>0</v>
      </c>
      <c r="QY176" s="11">
        <v>0</v>
      </c>
      <c r="QZ176" s="11">
        <v>21.79613972479704</v>
      </c>
      <c r="RA176" s="11">
        <v>0</v>
      </c>
      <c r="RB176" s="11">
        <v>27.794310501486759</v>
      </c>
      <c r="RC176" s="11">
        <v>0</v>
      </c>
      <c r="RD176" s="11">
        <v>0</v>
      </c>
      <c r="RE176" s="11">
        <v>0</v>
      </c>
      <c r="RF176" s="11">
        <v>0</v>
      </c>
      <c r="RG176" s="11">
        <v>4.9500473364783435</v>
      </c>
      <c r="RH176" s="11">
        <v>0</v>
      </c>
      <c r="RI176" s="11">
        <v>0</v>
      </c>
      <c r="RJ176" s="11">
        <v>398.16572077185015</v>
      </c>
      <c r="RK176" s="11">
        <v>0</v>
      </c>
      <c r="RL176" s="11">
        <v>0</v>
      </c>
      <c r="RM176" s="11">
        <v>0</v>
      </c>
      <c r="RN176" s="11">
        <v>0</v>
      </c>
      <c r="RO176" s="11">
        <v>0</v>
      </c>
      <c r="RP176" s="11">
        <v>0</v>
      </c>
      <c r="RQ176" s="11">
        <v>3.044267877412032</v>
      </c>
      <c r="RR176" s="11">
        <v>0</v>
      </c>
      <c r="RS176" s="11">
        <v>0</v>
      </c>
      <c r="RT176" s="11">
        <v>456.56603022351698</v>
      </c>
      <c r="RU176" s="11">
        <v>0</v>
      </c>
      <c r="RV176" s="11">
        <v>0</v>
      </c>
      <c r="RW176" s="11">
        <v>0</v>
      </c>
      <c r="RX176" s="11">
        <v>0</v>
      </c>
      <c r="RY176" s="11">
        <v>0</v>
      </c>
      <c r="RZ176" s="11">
        <v>92.504868703985153</v>
      </c>
      <c r="SA176" s="11">
        <v>70.320404068615574</v>
      </c>
      <c r="SB176" s="11">
        <v>0</v>
      </c>
      <c r="SC176" s="11">
        <v>0</v>
      </c>
      <c r="SD176" s="11">
        <v>516.82610442173939</v>
      </c>
      <c r="SE176" s="11">
        <v>0</v>
      </c>
      <c r="SF176" s="11">
        <v>0</v>
      </c>
      <c r="SG176" s="11">
        <v>0</v>
      </c>
      <c r="SH176" s="11">
        <v>0</v>
      </c>
      <c r="SI176" s="11">
        <v>0</v>
      </c>
      <c r="SJ176" s="11">
        <v>104.71416567921122</v>
      </c>
      <c r="SK176" s="11">
        <v>79.601674435465299</v>
      </c>
      <c r="SL176" s="11">
        <v>0</v>
      </c>
      <c r="SM176" s="11">
        <v>0</v>
      </c>
      <c r="SN176" s="11">
        <v>0</v>
      </c>
      <c r="SO176" s="11">
        <v>0</v>
      </c>
      <c r="SP176" s="11">
        <v>0</v>
      </c>
      <c r="SQ176" s="11">
        <v>0</v>
      </c>
      <c r="SR176" s="11">
        <v>0</v>
      </c>
      <c r="SS176" s="11">
        <v>0</v>
      </c>
      <c r="ST176" s="11">
        <v>0</v>
      </c>
      <c r="SU176" s="11">
        <v>0</v>
      </c>
      <c r="SV176" s="11">
        <v>0</v>
      </c>
      <c r="SW176" s="11">
        <v>0</v>
      </c>
      <c r="SX176" s="11">
        <v>108.6747320355484</v>
      </c>
      <c r="SY176" s="11">
        <v>0</v>
      </c>
      <c r="SZ176" s="11">
        <v>0</v>
      </c>
      <c r="TA176" s="11">
        <v>0</v>
      </c>
      <c r="TB176" s="11">
        <v>0</v>
      </c>
      <c r="TC176" s="11">
        <v>0</v>
      </c>
      <c r="TD176" s="11">
        <v>0</v>
      </c>
      <c r="TE176" s="11">
        <v>6.0543445054772809</v>
      </c>
      <c r="TF176" s="11">
        <v>0</v>
      </c>
      <c r="TG176" s="11">
        <v>0</v>
      </c>
      <c r="TH176" s="11">
        <v>2.1012105110833428</v>
      </c>
      <c r="TI176" s="11">
        <v>0</v>
      </c>
      <c r="TJ176" s="11">
        <v>0</v>
      </c>
      <c r="TK176" s="11">
        <v>0</v>
      </c>
      <c r="TL176" s="11">
        <v>0</v>
      </c>
      <c r="TM176" s="11">
        <v>0</v>
      </c>
      <c r="TN176" s="11">
        <v>0</v>
      </c>
      <c r="TO176" s="11">
        <v>0</v>
      </c>
      <c r="TP176" s="11">
        <v>0</v>
      </c>
      <c r="TQ176" s="11">
        <v>0</v>
      </c>
      <c r="TR176" s="11">
        <v>0</v>
      </c>
      <c r="TS176" s="11">
        <v>0</v>
      </c>
      <c r="TT176" s="11">
        <v>0</v>
      </c>
      <c r="TU176" s="11">
        <v>0</v>
      </c>
      <c r="TV176" s="11">
        <v>0</v>
      </c>
      <c r="TW176" s="11">
        <v>0</v>
      </c>
      <c r="TX176" s="11">
        <v>0</v>
      </c>
      <c r="TY176" s="11">
        <v>0</v>
      </c>
      <c r="TZ176" s="11">
        <v>0</v>
      </c>
      <c r="UA176" s="11">
        <v>0</v>
      </c>
      <c r="UB176" s="11">
        <v>0</v>
      </c>
      <c r="UC176" s="11">
        <v>0</v>
      </c>
      <c r="UD176" s="11">
        <v>0</v>
      </c>
      <c r="UE176" s="11">
        <v>0</v>
      </c>
      <c r="UF176" s="11">
        <v>0</v>
      </c>
      <c r="UG176" s="11">
        <v>0</v>
      </c>
      <c r="UH176" s="11">
        <v>0</v>
      </c>
      <c r="UI176" s="11">
        <v>0</v>
      </c>
      <c r="UJ176" s="11">
        <v>0</v>
      </c>
      <c r="UK176" s="11">
        <v>0</v>
      </c>
      <c r="UL176" s="11">
        <v>0</v>
      </c>
      <c r="UM176" s="11">
        <v>0</v>
      </c>
      <c r="UN176" s="11">
        <v>0</v>
      </c>
      <c r="UO176" s="11">
        <v>0</v>
      </c>
      <c r="UP176" s="11">
        <v>0</v>
      </c>
      <c r="UQ176" s="11">
        <v>0</v>
      </c>
      <c r="UR176" s="11">
        <v>0</v>
      </c>
      <c r="US176" s="11">
        <v>0</v>
      </c>
      <c r="UT176" s="11">
        <v>0</v>
      </c>
      <c r="UU176" s="11">
        <v>0</v>
      </c>
      <c r="UV176" s="11">
        <v>0</v>
      </c>
      <c r="UW176" s="11">
        <v>0</v>
      </c>
      <c r="UX176" s="11">
        <v>0</v>
      </c>
      <c r="UY176" s="11">
        <v>0</v>
      </c>
      <c r="UZ176" s="11">
        <v>0</v>
      </c>
      <c r="VA176" s="11">
        <v>0</v>
      </c>
      <c r="VB176" s="11">
        <v>0</v>
      </c>
      <c r="VC176" s="11">
        <v>0</v>
      </c>
      <c r="VD176" s="11">
        <v>0</v>
      </c>
      <c r="VE176" s="11">
        <v>0</v>
      </c>
      <c r="VF176" s="11">
        <v>0</v>
      </c>
      <c r="VG176" s="11">
        <v>0</v>
      </c>
      <c r="VH176" s="11">
        <v>0</v>
      </c>
      <c r="VI176" s="11">
        <v>0</v>
      </c>
      <c r="VJ176" s="11">
        <v>0</v>
      </c>
      <c r="VK176" s="11">
        <v>0</v>
      </c>
      <c r="VL176" s="11">
        <v>0</v>
      </c>
      <c r="VM176" s="11">
        <v>0</v>
      </c>
      <c r="VN176" s="11">
        <v>0</v>
      </c>
      <c r="VO176" s="11">
        <v>0</v>
      </c>
      <c r="VP176" s="11">
        <v>0</v>
      </c>
      <c r="VQ176" s="11">
        <v>0</v>
      </c>
      <c r="VR176" s="11">
        <v>0</v>
      </c>
      <c r="VS176" s="11">
        <v>0</v>
      </c>
      <c r="VT176" s="11">
        <v>0</v>
      </c>
      <c r="VU176" s="11">
        <v>0</v>
      </c>
      <c r="VV176" s="11">
        <v>0</v>
      </c>
      <c r="VW176" s="11">
        <v>0</v>
      </c>
      <c r="VX176" s="11">
        <v>0</v>
      </c>
      <c r="VY176" s="11">
        <v>0</v>
      </c>
      <c r="VZ176" s="11">
        <v>0</v>
      </c>
      <c r="WA176" s="11">
        <v>0</v>
      </c>
      <c r="WB176" s="11">
        <v>0</v>
      </c>
      <c r="WC176" s="11">
        <v>0</v>
      </c>
      <c r="WD176" s="11">
        <v>0</v>
      </c>
      <c r="WE176" s="11">
        <v>0</v>
      </c>
      <c r="WF176" s="11">
        <v>0</v>
      </c>
      <c r="WG176" s="11">
        <v>0</v>
      </c>
      <c r="WH176" s="11">
        <v>0</v>
      </c>
      <c r="WI176" s="11">
        <v>0</v>
      </c>
      <c r="WJ176" s="11">
        <v>0</v>
      </c>
      <c r="WK176" s="11">
        <v>0</v>
      </c>
      <c r="WL176" s="11">
        <v>0</v>
      </c>
      <c r="WM176" s="11">
        <v>0</v>
      </c>
      <c r="WN176" s="11">
        <v>0</v>
      </c>
      <c r="WO176" s="11">
        <v>0</v>
      </c>
      <c r="WP176" s="11">
        <v>0</v>
      </c>
      <c r="WQ176" s="11">
        <v>0</v>
      </c>
      <c r="WR176" s="11">
        <v>0</v>
      </c>
      <c r="WS176" s="11">
        <v>0</v>
      </c>
      <c r="WT176" s="11">
        <v>59.683243859021339</v>
      </c>
      <c r="WU176" s="11">
        <v>0</v>
      </c>
      <c r="WV176" s="11">
        <v>0</v>
      </c>
      <c r="WW176" s="11">
        <v>0</v>
      </c>
      <c r="WX176" s="11">
        <v>0</v>
      </c>
      <c r="WY176" s="11">
        <v>0</v>
      </c>
      <c r="WZ176" s="11">
        <v>5.9818077877472478</v>
      </c>
      <c r="XA176" s="11">
        <v>0</v>
      </c>
      <c r="XB176" s="11">
        <v>0</v>
      </c>
      <c r="XC176" s="11">
        <v>0</v>
      </c>
      <c r="XD176" s="11">
        <v>110.00126819602474</v>
      </c>
      <c r="XE176" s="11">
        <v>0</v>
      </c>
      <c r="XF176" s="11">
        <v>0</v>
      </c>
      <c r="XG176" s="11">
        <v>0</v>
      </c>
      <c r="XH176" s="11">
        <v>0</v>
      </c>
      <c r="XI176" s="11">
        <v>0</v>
      </c>
      <c r="XJ176" s="11">
        <v>11.024977870025648</v>
      </c>
      <c r="XK176" s="11">
        <v>0</v>
      </c>
      <c r="XL176" s="11">
        <v>0</v>
      </c>
      <c r="XM176" s="11">
        <v>0</v>
      </c>
      <c r="XN176" s="11">
        <v>100</v>
      </c>
      <c r="XO176" s="11">
        <v>20</v>
      </c>
      <c r="XP176" s="11">
        <v>120</v>
      </c>
    </row>
    <row r="177" spans="1:640">
      <c r="A177" s="6">
        <v>626</v>
      </c>
      <c r="B177" s="3" t="s">
        <v>294</v>
      </c>
      <c r="C177" s="8">
        <f t="shared" si="25"/>
        <v>556.56006141197008</v>
      </c>
      <c r="D177" s="8">
        <f t="shared" si="26"/>
        <v>10235.894749186305</v>
      </c>
      <c r="E177" s="60">
        <f t="shared" si="27"/>
        <v>10792.454810598276</v>
      </c>
      <c r="F177" s="9">
        <f t="shared" si="28"/>
        <v>127.5098068175036</v>
      </c>
      <c r="G177" s="9">
        <f t="shared" si="29"/>
        <v>1225.4431681832248</v>
      </c>
      <c r="H177" s="9">
        <f t="shared" si="30"/>
        <v>1352.9529750007284</v>
      </c>
      <c r="I177" s="10">
        <f t="shared" si="31"/>
        <v>684.06986822947374</v>
      </c>
      <c r="J177" s="10">
        <f t="shared" si="32"/>
        <v>11461.33791736953</v>
      </c>
      <c r="K177" s="10">
        <f t="shared" si="33"/>
        <v>12145.407785599004</v>
      </c>
      <c r="L177" s="57">
        <v>69.421204615253117</v>
      </c>
      <c r="M177" s="57">
        <v>127.59586871531904</v>
      </c>
      <c r="N177" s="57">
        <v>359.54298808139794</v>
      </c>
      <c r="O177" s="57">
        <v>0</v>
      </c>
      <c r="P177" s="57">
        <v>0</v>
      </c>
      <c r="Q177" s="57">
        <v>0</v>
      </c>
      <c r="R177" s="57">
        <v>9321.6631953514461</v>
      </c>
      <c r="S177" s="57">
        <v>914.93084879430842</v>
      </c>
      <c r="T177" s="57">
        <v>-0.69929495945047215</v>
      </c>
      <c r="U177" s="58">
        <v>19.131553496737912</v>
      </c>
      <c r="V177" s="58">
        <v>9.3016419331453797</v>
      </c>
      <c r="W177" s="58">
        <v>99.076611387620318</v>
      </c>
      <c r="X177" s="58">
        <v>0</v>
      </c>
      <c r="Y177" s="58">
        <v>0</v>
      </c>
      <c r="Z177" s="58">
        <v>0</v>
      </c>
      <c r="AA177" s="58">
        <v>1246.7288277131938</v>
      </c>
      <c r="AB177" s="58">
        <v>1.5045510580377446E-2</v>
      </c>
      <c r="AC177" s="58">
        <v>-21.300705040549524</v>
      </c>
      <c r="AD177" s="59">
        <f t="shared" si="35"/>
        <v>88.552758111991025</v>
      </c>
      <c r="AE177" s="59">
        <f t="shared" si="35"/>
        <v>136.89751064846442</v>
      </c>
      <c r="AF177" s="59">
        <f t="shared" si="35"/>
        <v>458.61959946901823</v>
      </c>
      <c r="AG177" s="59">
        <f t="shared" si="35"/>
        <v>0</v>
      </c>
      <c r="AH177" s="59">
        <f t="shared" si="35"/>
        <v>0</v>
      </c>
      <c r="AI177" s="59">
        <f t="shared" si="35"/>
        <v>0</v>
      </c>
      <c r="AJ177" s="59">
        <f t="shared" si="34"/>
        <v>10568.39202306464</v>
      </c>
      <c r="AK177" s="59">
        <f t="shared" si="34"/>
        <v>914.94589430488884</v>
      </c>
      <c r="AL177" s="59">
        <f t="shared" si="34"/>
        <v>-21.999999999999996</v>
      </c>
      <c r="AM177" s="11">
        <v>0</v>
      </c>
      <c r="AN177" s="11">
        <v>128.3078082717696</v>
      </c>
      <c r="AO177" s="11">
        <v>237.09736651045282</v>
      </c>
      <c r="AP177" s="11">
        <v>0</v>
      </c>
      <c r="AQ177" s="11">
        <v>0</v>
      </c>
      <c r="AR177" s="11">
        <v>0</v>
      </c>
      <c r="AS177" s="11">
        <v>8640.416837271383</v>
      </c>
      <c r="AT177" s="11">
        <v>0</v>
      </c>
      <c r="AU177" s="11">
        <v>0</v>
      </c>
      <c r="AV177" s="11">
        <v>0</v>
      </c>
      <c r="AW177" s="11">
        <v>0</v>
      </c>
      <c r="AX177" s="11">
        <v>9.3001917282303861</v>
      </c>
      <c r="AY177" s="11">
        <v>17.185633489547175</v>
      </c>
      <c r="AZ177" s="11">
        <v>0</v>
      </c>
      <c r="BA177" s="11">
        <v>0</v>
      </c>
      <c r="BB177" s="11">
        <v>0</v>
      </c>
      <c r="BC177" s="11">
        <v>626.28716272861641</v>
      </c>
      <c r="BD177" s="11">
        <v>0</v>
      </c>
      <c r="BE177" s="11">
        <v>0</v>
      </c>
      <c r="BF177" s="11">
        <v>0</v>
      </c>
      <c r="BG177" s="11">
        <v>0</v>
      </c>
      <c r="BH177" s="11">
        <v>0</v>
      </c>
      <c r="BI177" s="11">
        <v>0</v>
      </c>
      <c r="BJ177" s="11">
        <v>0</v>
      </c>
      <c r="BK177" s="11">
        <v>0</v>
      </c>
      <c r="BL177" s="11">
        <v>0</v>
      </c>
      <c r="BM177" s="11">
        <v>236.593052182854</v>
      </c>
      <c r="BN177" s="11">
        <v>0</v>
      </c>
      <c r="BO177" s="11">
        <v>0</v>
      </c>
      <c r="BP177" s="11">
        <v>0</v>
      </c>
      <c r="BQ177" s="11">
        <v>0</v>
      </c>
      <c r="BR177" s="11">
        <v>0</v>
      </c>
      <c r="BS177" s="11">
        <v>0</v>
      </c>
      <c r="BT177" s="11">
        <v>0</v>
      </c>
      <c r="BU177" s="11">
        <v>0</v>
      </c>
      <c r="BV177" s="11">
        <v>0</v>
      </c>
      <c r="BW177" s="11">
        <v>125.67994781714596</v>
      </c>
      <c r="BX177" s="11">
        <v>0</v>
      </c>
      <c r="BY177" s="11">
        <v>0</v>
      </c>
      <c r="BZ177" s="11">
        <v>0</v>
      </c>
      <c r="CA177" s="11">
        <v>0</v>
      </c>
      <c r="CB177" s="11">
        <v>0</v>
      </c>
      <c r="CC177" s="11">
        <v>48.233572284515233</v>
      </c>
      <c r="CD177" s="11">
        <v>0</v>
      </c>
      <c r="CE177" s="11">
        <v>0</v>
      </c>
      <c r="CF177" s="11">
        <v>0</v>
      </c>
      <c r="CG177" s="11">
        <v>0</v>
      </c>
      <c r="CH177" s="11">
        <v>0</v>
      </c>
      <c r="CI177" s="11">
        <v>0</v>
      </c>
      <c r="CJ177" s="11">
        <v>0</v>
      </c>
      <c r="CK177" s="11">
        <v>0</v>
      </c>
      <c r="CL177" s="11">
        <v>0</v>
      </c>
      <c r="CM177" s="11">
        <v>51.766427715484767</v>
      </c>
      <c r="CN177" s="11">
        <v>0</v>
      </c>
      <c r="CO177" s="11">
        <v>0</v>
      </c>
      <c r="CP177" s="11">
        <v>0</v>
      </c>
      <c r="CQ177" s="11">
        <v>0</v>
      </c>
      <c r="CR177" s="11">
        <v>0</v>
      </c>
      <c r="CS177" s="11">
        <v>0</v>
      </c>
      <c r="CT177" s="11">
        <v>0</v>
      </c>
      <c r="CU177" s="11">
        <v>0</v>
      </c>
      <c r="CV177" s="11">
        <v>0</v>
      </c>
      <c r="CW177" s="11">
        <v>0</v>
      </c>
      <c r="CX177" s="11">
        <v>0</v>
      </c>
      <c r="CY177" s="11">
        <v>0</v>
      </c>
      <c r="CZ177" s="11">
        <v>0</v>
      </c>
      <c r="DA177" s="11">
        <v>3.1786134520476002</v>
      </c>
      <c r="DB177" s="11">
        <v>0</v>
      </c>
      <c r="DC177" s="11">
        <v>-0.69929495945047215</v>
      </c>
      <c r="DD177" s="11">
        <v>0</v>
      </c>
      <c r="DE177" s="11">
        <v>0</v>
      </c>
      <c r="DF177" s="11">
        <v>0</v>
      </c>
      <c r="DG177" s="11">
        <v>0</v>
      </c>
      <c r="DH177" s="11">
        <v>0</v>
      </c>
      <c r="DI177" s="11">
        <v>0</v>
      </c>
      <c r="DJ177" s="11">
        <v>0</v>
      </c>
      <c r="DK177" s="11">
        <v>96.8213865479524</v>
      </c>
      <c r="DL177" s="11">
        <v>0</v>
      </c>
      <c r="DM177" s="11">
        <v>-21.300705040549524</v>
      </c>
      <c r="DN177" s="11">
        <v>0</v>
      </c>
      <c r="DO177" s="11">
        <v>0</v>
      </c>
      <c r="DP177" s="11">
        <v>0</v>
      </c>
      <c r="DQ177" s="11">
        <v>40.820102922822194</v>
      </c>
      <c r="DR177" s="11">
        <v>0</v>
      </c>
      <c r="DS177" s="11">
        <v>0</v>
      </c>
      <c r="DT177" s="11">
        <v>0</v>
      </c>
      <c r="DU177" s="11">
        <v>0</v>
      </c>
      <c r="DV177" s="11">
        <v>0</v>
      </c>
      <c r="DW177" s="11">
        <v>0</v>
      </c>
      <c r="DX177" s="11">
        <v>0</v>
      </c>
      <c r="DY177" s="11">
        <v>0</v>
      </c>
      <c r="DZ177" s="11">
        <v>0</v>
      </c>
      <c r="EA177" s="11">
        <v>23.979570596868733</v>
      </c>
      <c r="EB177" s="11">
        <v>0</v>
      </c>
      <c r="EC177" s="11">
        <v>0</v>
      </c>
      <c r="ED177" s="11">
        <v>0</v>
      </c>
      <c r="EE177" s="11">
        <v>0</v>
      </c>
      <c r="EF177" s="11">
        <v>0</v>
      </c>
      <c r="EG177" s="11">
        <v>0</v>
      </c>
      <c r="EH177" s="11">
        <v>0</v>
      </c>
      <c r="EI177" s="11">
        <v>0</v>
      </c>
      <c r="EJ177" s="11">
        <v>0</v>
      </c>
      <c r="EK177" s="11">
        <v>0</v>
      </c>
      <c r="EL177" s="11">
        <v>0</v>
      </c>
      <c r="EM177" s="11">
        <v>0</v>
      </c>
      <c r="EN177" s="11">
        <v>0</v>
      </c>
      <c r="EO177" s="11">
        <v>0</v>
      </c>
      <c r="EP177" s="11">
        <v>0</v>
      </c>
      <c r="EQ177" s="11">
        <v>0</v>
      </c>
      <c r="ER177" s="11">
        <v>0</v>
      </c>
      <c r="ES177" s="11">
        <v>0</v>
      </c>
      <c r="ET177" s="11">
        <v>0</v>
      </c>
      <c r="EU177" s="11">
        <v>0</v>
      </c>
      <c r="EV177" s="11">
        <v>0</v>
      </c>
      <c r="EW177" s="11">
        <v>0</v>
      </c>
      <c r="EX177" s="11">
        <v>0</v>
      </c>
      <c r="EY177" s="11">
        <v>0</v>
      </c>
      <c r="EZ177" s="11">
        <v>0</v>
      </c>
      <c r="FA177" s="11">
        <v>0</v>
      </c>
      <c r="FB177" s="11">
        <v>0</v>
      </c>
      <c r="FC177" s="11">
        <v>0</v>
      </c>
      <c r="FD177" s="11">
        <v>0</v>
      </c>
      <c r="FE177" s="11">
        <v>0</v>
      </c>
      <c r="FF177" s="11">
        <v>0</v>
      </c>
      <c r="FG177" s="11">
        <v>0</v>
      </c>
      <c r="FH177" s="11">
        <v>0</v>
      </c>
      <c r="FI177" s="11">
        <v>0</v>
      </c>
      <c r="FJ177" s="11">
        <v>0</v>
      </c>
      <c r="FK177" s="11">
        <v>0</v>
      </c>
      <c r="FL177" s="11">
        <v>0</v>
      </c>
      <c r="FM177" s="11">
        <v>0</v>
      </c>
      <c r="FN177" s="11">
        <v>0</v>
      </c>
      <c r="FO177" s="11">
        <v>0</v>
      </c>
      <c r="FP177" s="11">
        <v>0</v>
      </c>
      <c r="FQ177" s="11">
        <v>0</v>
      </c>
      <c r="FR177" s="11">
        <v>0</v>
      </c>
      <c r="FS177" s="11">
        <v>0</v>
      </c>
      <c r="FT177" s="11">
        <v>0</v>
      </c>
      <c r="FU177" s="11">
        <v>0</v>
      </c>
      <c r="FV177" s="11">
        <v>0</v>
      </c>
      <c r="FW177" s="11">
        <v>0</v>
      </c>
      <c r="FX177" s="11">
        <v>0</v>
      </c>
      <c r="FY177" s="11">
        <v>0</v>
      </c>
      <c r="FZ177" s="11">
        <v>0</v>
      </c>
      <c r="GA177" s="11">
        <v>0</v>
      </c>
      <c r="GB177" s="11">
        <v>0</v>
      </c>
      <c r="GC177" s="11">
        <v>0</v>
      </c>
      <c r="GD177" s="11">
        <v>0</v>
      </c>
      <c r="GE177" s="11">
        <v>0</v>
      </c>
      <c r="GF177" s="11">
        <v>0</v>
      </c>
      <c r="GG177" s="11">
        <v>0</v>
      </c>
      <c r="GH177" s="11">
        <v>0</v>
      </c>
      <c r="GI177" s="11">
        <v>0</v>
      </c>
      <c r="GJ177" s="11">
        <v>0</v>
      </c>
      <c r="GK177" s="11">
        <v>0</v>
      </c>
      <c r="GL177" s="11">
        <v>0</v>
      </c>
      <c r="GM177" s="11">
        <v>0</v>
      </c>
      <c r="GN177" s="11">
        <v>0</v>
      </c>
      <c r="GO177" s="11">
        <v>0</v>
      </c>
      <c r="GP177" s="11">
        <v>0</v>
      </c>
      <c r="GQ177" s="11">
        <v>0.27500000000000002</v>
      </c>
      <c r="GR177" s="11">
        <v>0</v>
      </c>
      <c r="GS177" s="11">
        <v>0</v>
      </c>
      <c r="GT177" s="11">
        <v>0</v>
      </c>
      <c r="GU177" s="11">
        <v>0</v>
      </c>
      <c r="GV177" s="11">
        <v>0</v>
      </c>
      <c r="GW177" s="11">
        <v>0</v>
      </c>
      <c r="GX177" s="11">
        <v>0</v>
      </c>
      <c r="GY177" s="11">
        <v>0</v>
      </c>
      <c r="GZ177" s="11">
        <v>0</v>
      </c>
      <c r="HA177" s="11">
        <v>0</v>
      </c>
      <c r="HB177" s="11">
        <v>0</v>
      </c>
      <c r="HC177" s="11">
        <v>0</v>
      </c>
      <c r="HD177" s="11">
        <v>0</v>
      </c>
      <c r="HE177" s="11">
        <v>0</v>
      </c>
      <c r="HF177" s="11">
        <v>0</v>
      </c>
      <c r="HG177" s="11">
        <v>0</v>
      </c>
      <c r="HH177" s="11">
        <v>0</v>
      </c>
      <c r="HI177" s="11">
        <v>0</v>
      </c>
      <c r="HJ177" s="11">
        <v>0</v>
      </c>
      <c r="HK177" s="11">
        <v>0</v>
      </c>
      <c r="HL177" s="11">
        <v>0</v>
      </c>
      <c r="HM177" s="11">
        <v>0</v>
      </c>
      <c r="HN177" s="11">
        <v>0</v>
      </c>
      <c r="HO177" s="11">
        <v>0</v>
      </c>
      <c r="HP177" s="11">
        <v>0</v>
      </c>
      <c r="HQ177" s="11">
        <v>0</v>
      </c>
      <c r="HR177" s="11">
        <v>0</v>
      </c>
      <c r="HS177" s="11">
        <v>0</v>
      </c>
      <c r="HT177" s="11">
        <v>0</v>
      </c>
      <c r="HU177" s="11">
        <v>0</v>
      </c>
      <c r="HV177" s="11">
        <v>0</v>
      </c>
      <c r="HW177" s="11">
        <v>0</v>
      </c>
      <c r="HX177" s="11">
        <v>0</v>
      </c>
      <c r="HY177" s="11">
        <v>0</v>
      </c>
      <c r="HZ177" s="11">
        <v>0</v>
      </c>
      <c r="IA177" s="11">
        <v>0</v>
      </c>
      <c r="IB177" s="11">
        <v>0</v>
      </c>
      <c r="IC177" s="11">
        <v>0</v>
      </c>
      <c r="ID177" s="11">
        <v>0</v>
      </c>
      <c r="IE177" s="11">
        <v>0</v>
      </c>
      <c r="IF177" s="11">
        <v>0</v>
      </c>
      <c r="IG177" s="11">
        <v>0</v>
      </c>
      <c r="IH177" s="11">
        <v>0</v>
      </c>
      <c r="II177" s="11">
        <v>0</v>
      </c>
      <c r="IJ177" s="11">
        <v>0</v>
      </c>
      <c r="IK177" s="11">
        <v>0</v>
      </c>
      <c r="IL177" s="11">
        <v>0</v>
      </c>
      <c r="IM177" s="11">
        <v>0</v>
      </c>
      <c r="IN177" s="11">
        <v>0</v>
      </c>
      <c r="IO177" s="11">
        <v>0</v>
      </c>
      <c r="IP177" s="11">
        <v>0</v>
      </c>
      <c r="IQ177" s="11">
        <v>0</v>
      </c>
      <c r="IR177" s="11">
        <v>0</v>
      </c>
      <c r="IS177" s="11">
        <v>0</v>
      </c>
      <c r="IT177" s="11">
        <v>0</v>
      </c>
      <c r="IU177" s="11">
        <v>0</v>
      </c>
      <c r="IV177" s="11">
        <v>0</v>
      </c>
      <c r="IW177" s="11">
        <v>0</v>
      </c>
      <c r="IX177" s="11">
        <v>0</v>
      </c>
      <c r="IY177" s="11">
        <v>0</v>
      </c>
      <c r="IZ177" s="11">
        <v>0</v>
      </c>
      <c r="JA177" s="11">
        <v>0</v>
      </c>
      <c r="JB177" s="11">
        <v>0</v>
      </c>
      <c r="JC177" s="11">
        <v>0</v>
      </c>
      <c r="JD177" s="11">
        <v>0</v>
      </c>
      <c r="JE177" s="11">
        <v>0</v>
      </c>
      <c r="JF177" s="11">
        <v>0</v>
      </c>
      <c r="JG177" s="11">
        <v>0</v>
      </c>
      <c r="JH177" s="11">
        <v>0</v>
      </c>
      <c r="JI177" s="11">
        <v>0</v>
      </c>
      <c r="JJ177" s="11">
        <v>0</v>
      </c>
      <c r="JK177" s="11">
        <v>0</v>
      </c>
      <c r="JL177" s="11">
        <v>0</v>
      </c>
      <c r="JM177" s="11">
        <v>0</v>
      </c>
      <c r="JN177" s="11">
        <v>0</v>
      </c>
      <c r="JO177" s="11">
        <v>0</v>
      </c>
      <c r="JP177" s="11">
        <v>0</v>
      </c>
      <c r="JQ177" s="11">
        <v>0</v>
      </c>
      <c r="JR177" s="11">
        <v>0</v>
      </c>
      <c r="JS177" s="11">
        <v>0</v>
      </c>
      <c r="JT177" s="11">
        <v>0</v>
      </c>
      <c r="JU177" s="11">
        <v>0</v>
      </c>
      <c r="JV177" s="11">
        <v>0</v>
      </c>
      <c r="JW177" s="11">
        <v>0</v>
      </c>
      <c r="JX177" s="11">
        <v>0</v>
      </c>
      <c r="JY177" s="11">
        <v>0</v>
      </c>
      <c r="JZ177" s="11">
        <v>0</v>
      </c>
      <c r="KA177" s="11">
        <v>0</v>
      </c>
      <c r="KB177" s="11">
        <v>0</v>
      </c>
      <c r="KC177" s="11">
        <v>0</v>
      </c>
      <c r="KD177" s="11">
        <v>0</v>
      </c>
      <c r="KE177" s="11">
        <v>0</v>
      </c>
      <c r="KF177" s="11">
        <v>0</v>
      </c>
      <c r="KG177" s="11">
        <v>0</v>
      </c>
      <c r="KH177" s="11">
        <v>0</v>
      </c>
      <c r="KI177" s="11">
        <v>0</v>
      </c>
      <c r="KJ177" s="11">
        <v>0</v>
      </c>
      <c r="KK177" s="11">
        <v>0</v>
      </c>
      <c r="KL177" s="11">
        <v>0</v>
      </c>
      <c r="KM177" s="11">
        <v>0</v>
      </c>
      <c r="KN177" s="11">
        <v>0</v>
      </c>
      <c r="KO177" s="11">
        <v>0</v>
      </c>
      <c r="KP177" s="11">
        <v>0</v>
      </c>
      <c r="KQ177" s="11">
        <v>0</v>
      </c>
      <c r="KR177" s="11">
        <v>0</v>
      </c>
      <c r="KS177" s="11">
        <v>0</v>
      </c>
      <c r="KT177" s="11">
        <v>0</v>
      </c>
      <c r="KU177" s="11">
        <v>0</v>
      </c>
      <c r="KV177" s="11">
        <v>0</v>
      </c>
      <c r="KW177" s="11">
        <v>0</v>
      </c>
      <c r="KX177" s="11">
        <v>0</v>
      </c>
      <c r="KY177" s="11">
        <v>0</v>
      </c>
      <c r="KZ177" s="11">
        <v>0</v>
      </c>
      <c r="LA177" s="11">
        <v>0</v>
      </c>
      <c r="LB177" s="11">
        <v>0</v>
      </c>
      <c r="LC177" s="11">
        <v>0</v>
      </c>
      <c r="LD177" s="11">
        <v>0</v>
      </c>
      <c r="LE177" s="11">
        <v>0</v>
      </c>
      <c r="LF177" s="11">
        <v>0</v>
      </c>
      <c r="LG177" s="11">
        <v>0</v>
      </c>
      <c r="LH177" s="11">
        <v>0</v>
      </c>
      <c r="LI177" s="11">
        <v>0</v>
      </c>
      <c r="LJ177" s="11">
        <v>0</v>
      </c>
      <c r="LK177" s="11">
        <v>0</v>
      </c>
      <c r="LL177" s="11">
        <v>0</v>
      </c>
      <c r="LM177" s="11">
        <v>0</v>
      </c>
      <c r="LN177" s="11">
        <v>0</v>
      </c>
      <c r="LO177" s="11">
        <v>0</v>
      </c>
      <c r="LP177" s="11">
        <v>0</v>
      </c>
      <c r="LQ177" s="11">
        <v>0</v>
      </c>
      <c r="LR177" s="11">
        <v>0</v>
      </c>
      <c r="LS177" s="11">
        <v>0</v>
      </c>
      <c r="LT177" s="11">
        <v>0</v>
      </c>
      <c r="LU177" s="11">
        <v>0</v>
      </c>
      <c r="LV177" s="11">
        <v>0</v>
      </c>
      <c r="LW177" s="11">
        <v>0</v>
      </c>
      <c r="LX177" s="11">
        <v>-93.038880000000006</v>
      </c>
      <c r="LY177" s="11">
        <v>0</v>
      </c>
      <c r="LZ177" s="11">
        <v>0</v>
      </c>
      <c r="MA177" s="11">
        <v>0</v>
      </c>
      <c r="MB177" s="11">
        <v>-0.71982000000000002</v>
      </c>
      <c r="MC177" s="11">
        <v>0</v>
      </c>
      <c r="MD177" s="11">
        <v>0</v>
      </c>
      <c r="ME177" s="11">
        <v>0</v>
      </c>
      <c r="MF177" s="11">
        <v>0</v>
      </c>
      <c r="MG177" s="11">
        <v>0</v>
      </c>
      <c r="MH177" s="11">
        <v>0</v>
      </c>
      <c r="MI177" s="11">
        <v>0</v>
      </c>
      <c r="MJ177" s="11">
        <v>0</v>
      </c>
      <c r="MK177" s="11">
        <v>0</v>
      </c>
      <c r="ML177" s="11">
        <v>0</v>
      </c>
      <c r="MM177" s="11">
        <v>0</v>
      </c>
      <c r="MN177" s="11">
        <v>0</v>
      </c>
      <c r="MO177" s="11">
        <v>0</v>
      </c>
      <c r="MP177" s="11">
        <v>0</v>
      </c>
      <c r="MQ177" s="11">
        <v>0</v>
      </c>
      <c r="MR177" s="11">
        <v>0</v>
      </c>
      <c r="MS177" s="11">
        <v>0</v>
      </c>
      <c r="MT177" s="11">
        <v>0</v>
      </c>
      <c r="MU177" s="11">
        <v>0</v>
      </c>
      <c r="MV177" s="11">
        <v>0</v>
      </c>
      <c r="MW177" s="11">
        <v>0</v>
      </c>
      <c r="MX177" s="11">
        <v>0</v>
      </c>
      <c r="MY177" s="11">
        <v>0</v>
      </c>
      <c r="MZ177" s="11">
        <v>0</v>
      </c>
      <c r="NA177" s="11">
        <v>0</v>
      </c>
      <c r="NB177" s="11">
        <v>0</v>
      </c>
      <c r="NC177" s="11">
        <v>0</v>
      </c>
      <c r="ND177" s="11">
        <v>0</v>
      </c>
      <c r="NE177" s="11">
        <v>0</v>
      </c>
      <c r="NF177" s="11">
        <v>0</v>
      </c>
      <c r="NG177" s="11">
        <v>0</v>
      </c>
      <c r="NH177" s="11">
        <v>0</v>
      </c>
      <c r="NI177" s="11">
        <v>0</v>
      </c>
      <c r="NJ177" s="11">
        <v>0</v>
      </c>
      <c r="NK177" s="11">
        <v>0</v>
      </c>
      <c r="NL177" s="11">
        <v>0</v>
      </c>
      <c r="NM177" s="11">
        <v>0</v>
      </c>
      <c r="NN177" s="11">
        <v>0</v>
      </c>
      <c r="NO177" s="11">
        <v>0</v>
      </c>
      <c r="NP177" s="11">
        <v>0</v>
      </c>
      <c r="NQ177" s="11">
        <v>0</v>
      </c>
      <c r="NR177" s="11">
        <v>0</v>
      </c>
      <c r="NS177" s="11">
        <v>0</v>
      </c>
      <c r="NT177" s="11">
        <v>0</v>
      </c>
      <c r="NU177" s="11">
        <v>0</v>
      </c>
      <c r="NV177" s="11">
        <v>0</v>
      </c>
      <c r="NW177" s="11">
        <v>0</v>
      </c>
      <c r="NX177" s="11">
        <v>0</v>
      </c>
      <c r="NY177" s="11">
        <v>0</v>
      </c>
      <c r="NZ177" s="11">
        <v>0</v>
      </c>
      <c r="OA177" s="11">
        <v>0</v>
      </c>
      <c r="OB177" s="11">
        <v>0</v>
      </c>
      <c r="OC177" s="11">
        <v>0</v>
      </c>
      <c r="OD177" s="11">
        <v>0</v>
      </c>
      <c r="OE177" s="11">
        <v>0</v>
      </c>
      <c r="OF177" s="11">
        <v>0</v>
      </c>
      <c r="OG177" s="11">
        <v>0</v>
      </c>
      <c r="OH177" s="11">
        <v>14.931959014055826</v>
      </c>
      <c r="OI177" s="11">
        <v>0</v>
      </c>
      <c r="OJ177" s="11">
        <v>0</v>
      </c>
      <c r="OK177" s="11">
        <v>0</v>
      </c>
      <c r="OL177" s="11">
        <v>0</v>
      </c>
      <c r="OM177" s="11">
        <v>0</v>
      </c>
      <c r="ON177" s="11">
        <v>0</v>
      </c>
      <c r="OO177" s="11">
        <v>2.4212335738539224E-2</v>
      </c>
      <c r="OP177" s="11">
        <v>0</v>
      </c>
      <c r="OQ177" s="11">
        <v>0</v>
      </c>
      <c r="OR177" s="11">
        <v>9.2786978405452007</v>
      </c>
      <c r="OS177" s="11">
        <v>0</v>
      </c>
      <c r="OT177" s="11">
        <v>0</v>
      </c>
      <c r="OU177" s="11">
        <v>0</v>
      </c>
      <c r="OV177" s="11">
        <v>0</v>
      </c>
      <c r="OW177" s="11">
        <v>0</v>
      </c>
      <c r="OX177" s="11">
        <v>0</v>
      </c>
      <c r="OY177" s="11">
        <v>1.5045510580377446E-2</v>
      </c>
      <c r="OZ177" s="11">
        <v>0</v>
      </c>
      <c r="PA177" s="11">
        <v>0</v>
      </c>
      <c r="PB177" s="11">
        <v>6.9793898425674978</v>
      </c>
      <c r="PC177" s="11">
        <v>7.8804435494343721E-3</v>
      </c>
      <c r="PD177" s="11">
        <v>33.391946363607723</v>
      </c>
      <c r="PE177" s="11">
        <v>0</v>
      </c>
      <c r="PF177" s="11">
        <v>0</v>
      </c>
      <c r="PG177" s="11">
        <v>0</v>
      </c>
      <c r="PH177" s="11">
        <v>107.39127820226575</v>
      </c>
      <c r="PI177" s="11">
        <v>0</v>
      </c>
      <c r="PJ177" s="11">
        <v>0</v>
      </c>
      <c r="PK177" s="11">
        <v>0</v>
      </c>
      <c r="PL177" s="11">
        <v>1.2843877872928724</v>
      </c>
      <c r="PM177" s="11">
        <v>1.4502049149931141E-3</v>
      </c>
      <c r="PN177" s="11">
        <v>6.1449795857196552</v>
      </c>
      <c r="PO177" s="11">
        <v>0</v>
      </c>
      <c r="PP177" s="11">
        <v>0</v>
      </c>
      <c r="PQ177" s="11">
        <v>0</v>
      </c>
      <c r="PR177" s="11">
        <v>19.762765699590229</v>
      </c>
      <c r="PS177" s="11">
        <v>0</v>
      </c>
      <c r="PT177" s="11">
        <v>0</v>
      </c>
      <c r="PU177" s="11">
        <v>0</v>
      </c>
      <c r="PV177" s="11">
        <v>31.328953037839376</v>
      </c>
      <c r="PW177" s="11">
        <v>0</v>
      </c>
      <c r="PX177" s="11">
        <v>0</v>
      </c>
      <c r="PY177" s="11">
        <v>0</v>
      </c>
      <c r="PZ177" s="11">
        <v>0</v>
      </c>
      <c r="QA177" s="11">
        <v>0</v>
      </c>
      <c r="QB177" s="11">
        <v>0</v>
      </c>
      <c r="QC177" s="11">
        <v>0</v>
      </c>
      <c r="QD177" s="11">
        <v>0</v>
      </c>
      <c r="QE177" s="11">
        <v>0</v>
      </c>
      <c r="QF177" s="11">
        <v>4.5817177738121835</v>
      </c>
      <c r="QG177" s="11">
        <v>0</v>
      </c>
      <c r="QH177" s="11">
        <v>0</v>
      </c>
      <c r="QI177" s="11">
        <v>0</v>
      </c>
      <c r="QJ177" s="11">
        <v>0</v>
      </c>
      <c r="QK177" s="11">
        <v>0</v>
      </c>
      <c r="QL177" s="11">
        <v>0</v>
      </c>
      <c r="QM177" s="11">
        <v>0</v>
      </c>
      <c r="QN177" s="11">
        <v>0</v>
      </c>
      <c r="QO177" s="11">
        <v>0</v>
      </c>
      <c r="QP177" s="11">
        <v>5.6091023291099509</v>
      </c>
      <c r="QQ177" s="11">
        <v>0</v>
      </c>
      <c r="QR177" s="11">
        <v>0</v>
      </c>
      <c r="QS177" s="11">
        <v>0</v>
      </c>
      <c r="QT177" s="11">
        <v>0</v>
      </c>
      <c r="QU177" s="11">
        <v>0</v>
      </c>
      <c r="QV177" s="11">
        <v>0</v>
      </c>
      <c r="QW177" s="11">
        <v>0</v>
      </c>
      <c r="QX177" s="11">
        <v>0</v>
      </c>
      <c r="QY177" s="11">
        <v>0</v>
      </c>
      <c r="QZ177" s="11">
        <v>0.16025441013611907</v>
      </c>
      <c r="RA177" s="11">
        <v>0</v>
      </c>
      <c r="RB177" s="11">
        <v>0</v>
      </c>
      <c r="RC177" s="11">
        <v>0</v>
      </c>
      <c r="RD177" s="11">
        <v>0</v>
      </c>
      <c r="RE177" s="11">
        <v>0</v>
      </c>
      <c r="RF177" s="11">
        <v>0</v>
      </c>
      <c r="RG177" s="11">
        <v>0</v>
      </c>
      <c r="RH177" s="11">
        <v>0</v>
      </c>
      <c r="RI177" s="11">
        <v>0</v>
      </c>
      <c r="RJ177" s="11">
        <v>2.3654937570942112</v>
      </c>
      <c r="RK177" s="11">
        <v>0</v>
      </c>
      <c r="RL177" s="11">
        <v>0</v>
      </c>
      <c r="RM177" s="11">
        <v>0</v>
      </c>
      <c r="RN177" s="11">
        <v>0</v>
      </c>
      <c r="RO177" s="11">
        <v>0</v>
      </c>
      <c r="RP177" s="11">
        <v>0</v>
      </c>
      <c r="RQ177" s="11">
        <v>1007.9455164585698</v>
      </c>
      <c r="RR177" s="11">
        <v>0</v>
      </c>
      <c r="RS177" s="11">
        <v>0</v>
      </c>
      <c r="RT177" s="11">
        <v>2.7589899693865947</v>
      </c>
      <c r="RU177" s="11">
        <v>0</v>
      </c>
      <c r="RV177" s="11">
        <v>0</v>
      </c>
      <c r="RW177" s="11">
        <v>0</v>
      </c>
      <c r="RX177" s="11">
        <v>0</v>
      </c>
      <c r="RY177" s="11">
        <v>0</v>
      </c>
      <c r="RZ177" s="11">
        <v>334.0834142428958</v>
      </c>
      <c r="SA177" s="11">
        <v>0</v>
      </c>
      <c r="SB177" s="11">
        <v>0</v>
      </c>
      <c r="SC177" s="11">
        <v>0</v>
      </c>
      <c r="SD177" s="11">
        <v>3.1231365095617245</v>
      </c>
      <c r="SE177" s="11">
        <v>0</v>
      </c>
      <c r="SF177" s="11">
        <v>0</v>
      </c>
      <c r="SG177" s="11">
        <v>0</v>
      </c>
      <c r="SH177" s="11">
        <v>0</v>
      </c>
      <c r="SI177" s="11">
        <v>0</v>
      </c>
      <c r="SJ177" s="11">
        <v>378.17756491988888</v>
      </c>
      <c r="SK177" s="11">
        <v>0</v>
      </c>
      <c r="SL177" s="11">
        <v>0</v>
      </c>
      <c r="SM177" s="11">
        <v>0</v>
      </c>
      <c r="SN177" s="11">
        <v>0</v>
      </c>
      <c r="SO177" s="11">
        <v>0</v>
      </c>
      <c r="SP177" s="11">
        <v>0</v>
      </c>
      <c r="SQ177" s="11">
        <v>0</v>
      </c>
      <c r="SR177" s="11">
        <v>0</v>
      </c>
      <c r="SS177" s="11">
        <v>0</v>
      </c>
      <c r="ST177" s="11">
        <v>0</v>
      </c>
      <c r="SU177" s="11">
        <v>0</v>
      </c>
      <c r="SV177" s="11">
        <v>0</v>
      </c>
      <c r="SW177" s="11">
        <v>0</v>
      </c>
      <c r="SX177" s="11">
        <v>4.5281138348145165</v>
      </c>
      <c r="SY177" s="11">
        <v>0</v>
      </c>
      <c r="SZ177" s="11">
        <v>0</v>
      </c>
      <c r="TA177" s="11">
        <v>0</v>
      </c>
      <c r="TB177" s="11">
        <v>0</v>
      </c>
      <c r="TC177" s="11">
        <v>0</v>
      </c>
      <c r="TD177" s="11">
        <v>0</v>
      </c>
      <c r="TE177" s="11">
        <v>0</v>
      </c>
      <c r="TF177" s="11">
        <v>0</v>
      </c>
      <c r="TG177" s="11">
        <v>0</v>
      </c>
      <c r="TH177" s="11">
        <v>0.26258216479005531</v>
      </c>
      <c r="TI177" s="11">
        <v>0</v>
      </c>
      <c r="TJ177" s="11">
        <v>0</v>
      </c>
      <c r="TK177" s="11">
        <v>0</v>
      </c>
      <c r="TL177" s="11">
        <v>0</v>
      </c>
      <c r="TM177" s="11">
        <v>0</v>
      </c>
      <c r="TN177" s="11">
        <v>0</v>
      </c>
      <c r="TO177" s="11">
        <v>0</v>
      </c>
      <c r="TP177" s="11">
        <v>0</v>
      </c>
      <c r="TQ177" s="11">
        <v>0</v>
      </c>
      <c r="TR177" s="11">
        <v>0</v>
      </c>
      <c r="TS177" s="11">
        <v>0</v>
      </c>
      <c r="TT177" s="11">
        <v>0</v>
      </c>
      <c r="TU177" s="11">
        <v>0</v>
      </c>
      <c r="TV177" s="11">
        <v>0</v>
      </c>
      <c r="TW177" s="11">
        <v>0</v>
      </c>
      <c r="TX177" s="11">
        <v>0</v>
      </c>
      <c r="TY177" s="11">
        <v>0</v>
      </c>
      <c r="TZ177" s="11">
        <v>0</v>
      </c>
      <c r="UA177" s="11">
        <v>0</v>
      </c>
      <c r="UB177" s="11">
        <v>0</v>
      </c>
      <c r="UC177" s="11">
        <v>0</v>
      </c>
      <c r="UD177" s="11">
        <v>0</v>
      </c>
      <c r="UE177" s="11">
        <v>0</v>
      </c>
      <c r="UF177" s="11">
        <v>0</v>
      </c>
      <c r="UG177" s="11">
        <v>0</v>
      </c>
      <c r="UH177" s="11">
        <v>0</v>
      </c>
      <c r="UI177" s="11">
        <v>0</v>
      </c>
      <c r="UJ177" s="11">
        <v>0</v>
      </c>
      <c r="UK177" s="11">
        <v>0</v>
      </c>
      <c r="UL177" s="11">
        <v>0</v>
      </c>
      <c r="UM177" s="11">
        <v>0</v>
      </c>
      <c r="UN177" s="11">
        <v>0</v>
      </c>
      <c r="UO177" s="11">
        <v>0</v>
      </c>
      <c r="UP177" s="11">
        <v>0</v>
      </c>
      <c r="UQ177" s="11">
        <v>0</v>
      </c>
      <c r="UR177" s="11">
        <v>0</v>
      </c>
      <c r="US177" s="11">
        <v>0</v>
      </c>
      <c r="UT177" s="11">
        <v>0</v>
      </c>
      <c r="UU177" s="11">
        <v>0</v>
      </c>
      <c r="UV177" s="11">
        <v>0</v>
      </c>
      <c r="UW177" s="11">
        <v>0</v>
      </c>
      <c r="UX177" s="11">
        <v>0</v>
      </c>
      <c r="UY177" s="11">
        <v>0</v>
      </c>
      <c r="UZ177" s="11">
        <v>0</v>
      </c>
      <c r="VA177" s="11">
        <v>0</v>
      </c>
      <c r="VB177" s="11">
        <v>0</v>
      </c>
      <c r="VC177" s="11">
        <v>0</v>
      </c>
      <c r="VD177" s="11">
        <v>0</v>
      </c>
      <c r="VE177" s="11">
        <v>0</v>
      </c>
      <c r="VF177" s="11">
        <v>0</v>
      </c>
      <c r="VG177" s="11">
        <v>0</v>
      </c>
      <c r="VH177" s="11">
        <v>0</v>
      </c>
      <c r="VI177" s="11">
        <v>0</v>
      </c>
      <c r="VJ177" s="11">
        <v>0</v>
      </c>
      <c r="VK177" s="11">
        <v>0</v>
      </c>
      <c r="VL177" s="11">
        <v>0</v>
      </c>
      <c r="VM177" s="11">
        <v>0</v>
      </c>
      <c r="VN177" s="11">
        <v>0</v>
      </c>
      <c r="VO177" s="11">
        <v>0</v>
      </c>
      <c r="VP177" s="11">
        <v>0</v>
      </c>
      <c r="VQ177" s="11">
        <v>0</v>
      </c>
      <c r="VR177" s="11">
        <v>0</v>
      </c>
      <c r="VS177" s="11">
        <v>0</v>
      </c>
      <c r="VT177" s="11">
        <v>0</v>
      </c>
      <c r="VU177" s="11">
        <v>0</v>
      </c>
      <c r="VV177" s="11">
        <v>0</v>
      </c>
      <c r="VW177" s="11">
        <v>0</v>
      </c>
      <c r="VX177" s="11">
        <v>0</v>
      </c>
      <c r="VY177" s="11">
        <v>0</v>
      </c>
      <c r="VZ177" s="11">
        <v>0</v>
      </c>
      <c r="WA177" s="11">
        <v>0</v>
      </c>
      <c r="WB177" s="11">
        <v>0</v>
      </c>
      <c r="WC177" s="11">
        <v>0</v>
      </c>
      <c r="WD177" s="11">
        <v>0</v>
      </c>
      <c r="WE177" s="11">
        <v>0</v>
      </c>
      <c r="WF177" s="11">
        <v>0</v>
      </c>
      <c r="WG177" s="11">
        <v>0</v>
      </c>
      <c r="WH177" s="11">
        <v>0</v>
      </c>
      <c r="WI177" s="11">
        <v>0</v>
      </c>
      <c r="WJ177" s="11">
        <v>0</v>
      </c>
      <c r="WK177" s="11">
        <v>0</v>
      </c>
      <c r="WL177" s="11">
        <v>0</v>
      </c>
      <c r="WM177" s="11">
        <v>0</v>
      </c>
      <c r="WN177" s="11">
        <v>0</v>
      </c>
      <c r="WO177" s="11">
        <v>0</v>
      </c>
      <c r="WP177" s="11">
        <v>0</v>
      </c>
      <c r="WQ177" s="11">
        <v>0</v>
      </c>
      <c r="WR177" s="11">
        <v>0</v>
      </c>
      <c r="WS177" s="11">
        <v>0</v>
      </c>
      <c r="WT177" s="11">
        <v>0.38162066559508373</v>
      </c>
      <c r="WU177" s="11">
        <v>0</v>
      </c>
      <c r="WV177" s="11">
        <v>0</v>
      </c>
      <c r="WW177" s="11">
        <v>0</v>
      </c>
      <c r="WX177" s="11">
        <v>0</v>
      </c>
      <c r="WY177" s="11">
        <v>0</v>
      </c>
      <c r="WZ177" s="11">
        <v>0</v>
      </c>
      <c r="XA177" s="11">
        <v>0</v>
      </c>
      <c r="XB177" s="11">
        <v>0</v>
      </c>
      <c r="XC177" s="11">
        <v>0</v>
      </c>
      <c r="XD177" s="11">
        <v>0.70335917538981152</v>
      </c>
      <c r="XE177" s="11">
        <v>0</v>
      </c>
      <c r="XF177" s="11">
        <v>0</v>
      </c>
      <c r="XG177" s="11">
        <v>0</v>
      </c>
      <c r="XH177" s="11">
        <v>0</v>
      </c>
      <c r="XI177" s="11">
        <v>0</v>
      </c>
      <c r="XJ177" s="11">
        <v>0</v>
      </c>
      <c r="XK177" s="11">
        <v>0</v>
      </c>
      <c r="XL177" s="11">
        <v>0</v>
      </c>
      <c r="XM177" s="11">
        <v>0</v>
      </c>
      <c r="XN177" s="11">
        <v>0</v>
      </c>
      <c r="XO177" s="11">
        <v>0</v>
      </c>
      <c r="XP177" s="11">
        <v>0</v>
      </c>
    </row>
    <row r="178" spans="1:640">
      <c r="A178" s="6">
        <v>768</v>
      </c>
      <c r="B178" s="3" t="s">
        <v>295</v>
      </c>
      <c r="C178" s="8">
        <f t="shared" si="25"/>
        <v>367.02975301982394</v>
      </c>
      <c r="D178" s="8">
        <f t="shared" si="26"/>
        <v>812.14171221317281</v>
      </c>
      <c r="E178" s="60">
        <f t="shared" si="27"/>
        <v>1179.1714652329968</v>
      </c>
      <c r="F178" s="9">
        <f t="shared" si="28"/>
        <v>61.068494053728905</v>
      </c>
      <c r="G178" s="9">
        <f t="shared" si="29"/>
        <v>1115.3188718440749</v>
      </c>
      <c r="H178" s="9">
        <f t="shared" si="30"/>
        <v>1176.3873658978039</v>
      </c>
      <c r="I178" s="10">
        <f t="shared" si="31"/>
        <v>428.09824707355284</v>
      </c>
      <c r="J178" s="10">
        <f t="shared" si="32"/>
        <v>1927.4605840572476</v>
      </c>
      <c r="K178" s="10">
        <f t="shared" si="33"/>
        <v>2355.5588311308006</v>
      </c>
      <c r="L178" s="57">
        <v>93.151584061721323</v>
      </c>
      <c r="M178" s="57">
        <v>141.75783201836609</v>
      </c>
      <c r="N178" s="57">
        <v>132.12033693973655</v>
      </c>
      <c r="O178" s="57">
        <v>0</v>
      </c>
      <c r="P178" s="57">
        <v>0</v>
      </c>
      <c r="Q178" s="57">
        <v>0</v>
      </c>
      <c r="R178" s="57">
        <v>412.57304731980361</v>
      </c>
      <c r="S178" s="57">
        <v>399.5686648933692</v>
      </c>
      <c r="T178" s="57">
        <v>0</v>
      </c>
      <c r="U178" s="58">
        <v>15.474105837148889</v>
      </c>
      <c r="V178" s="58">
        <v>16.708248630098311</v>
      </c>
      <c r="W178" s="58">
        <v>28.886139586481704</v>
      </c>
      <c r="X178" s="58">
        <v>0</v>
      </c>
      <c r="Y178" s="58">
        <v>0</v>
      </c>
      <c r="Z178" s="58">
        <v>0</v>
      </c>
      <c r="AA178" s="58">
        <v>1115.3146357294454</v>
      </c>
      <c r="AB178" s="58">
        <v>4.2361146294266593E-3</v>
      </c>
      <c r="AC178" s="58">
        <v>0</v>
      </c>
      <c r="AD178" s="59">
        <f t="shared" si="35"/>
        <v>108.62568989887021</v>
      </c>
      <c r="AE178" s="59">
        <f t="shared" si="35"/>
        <v>158.46608064846441</v>
      </c>
      <c r="AF178" s="59">
        <f t="shared" si="35"/>
        <v>161.00647652621825</v>
      </c>
      <c r="AG178" s="59">
        <f t="shared" si="35"/>
        <v>0</v>
      </c>
      <c r="AH178" s="59">
        <f t="shared" si="35"/>
        <v>0</v>
      </c>
      <c r="AI178" s="59">
        <f t="shared" si="35"/>
        <v>0</v>
      </c>
      <c r="AJ178" s="59">
        <f t="shared" si="34"/>
        <v>1527.8876830492491</v>
      </c>
      <c r="AK178" s="59">
        <f t="shared" si="34"/>
        <v>399.57290100799861</v>
      </c>
      <c r="AL178" s="59">
        <f t="shared" si="34"/>
        <v>0</v>
      </c>
      <c r="AM178" s="11">
        <v>0</v>
      </c>
      <c r="AN178" s="11">
        <v>127.72784593858374</v>
      </c>
      <c r="AO178" s="11">
        <v>58.98086390354527</v>
      </c>
      <c r="AP178" s="11">
        <v>0</v>
      </c>
      <c r="AQ178" s="11">
        <v>0</v>
      </c>
      <c r="AR178" s="11">
        <v>0</v>
      </c>
      <c r="AS178" s="11">
        <v>0</v>
      </c>
      <c r="AT178" s="11">
        <v>0</v>
      </c>
      <c r="AU178" s="11">
        <v>0</v>
      </c>
      <c r="AV178" s="11">
        <v>0</v>
      </c>
      <c r="AW178" s="11">
        <v>0</v>
      </c>
      <c r="AX178" s="11">
        <v>9.2581540614162527</v>
      </c>
      <c r="AY178" s="11">
        <v>4.2751360964547214</v>
      </c>
      <c r="AZ178" s="11">
        <v>0</v>
      </c>
      <c r="BA178" s="11">
        <v>0</v>
      </c>
      <c r="BB178" s="11">
        <v>0</v>
      </c>
      <c r="BC178" s="11">
        <v>0</v>
      </c>
      <c r="BD178" s="11">
        <v>0</v>
      </c>
      <c r="BE178" s="11">
        <v>0</v>
      </c>
      <c r="BF178" s="11">
        <v>0</v>
      </c>
      <c r="BG178" s="11">
        <v>0</v>
      </c>
      <c r="BH178" s="11">
        <v>14.022105636232931</v>
      </c>
      <c r="BI178" s="11">
        <v>0</v>
      </c>
      <c r="BJ178" s="11">
        <v>0</v>
      </c>
      <c r="BK178" s="11">
        <v>0</v>
      </c>
      <c r="BL178" s="11">
        <v>0</v>
      </c>
      <c r="BM178" s="11">
        <v>0</v>
      </c>
      <c r="BN178" s="11">
        <v>0</v>
      </c>
      <c r="BO178" s="11">
        <v>0</v>
      </c>
      <c r="BP178" s="11">
        <v>0</v>
      </c>
      <c r="BQ178" s="11">
        <v>0</v>
      </c>
      <c r="BR178" s="11">
        <v>7.448644363767067</v>
      </c>
      <c r="BS178" s="11">
        <v>0</v>
      </c>
      <c r="BT178" s="11">
        <v>0</v>
      </c>
      <c r="BU178" s="11">
        <v>0</v>
      </c>
      <c r="BV178" s="11">
        <v>0</v>
      </c>
      <c r="BW178" s="11">
        <v>0</v>
      </c>
      <c r="BX178" s="11">
        <v>0</v>
      </c>
      <c r="BY178" s="11">
        <v>0</v>
      </c>
      <c r="BZ178" s="11">
        <v>0</v>
      </c>
      <c r="CA178" s="11">
        <v>0</v>
      </c>
      <c r="CB178" s="11">
        <v>0</v>
      </c>
      <c r="CC178" s="11">
        <v>12.540728793973962</v>
      </c>
      <c r="CD178" s="11">
        <v>0</v>
      </c>
      <c r="CE178" s="11">
        <v>0</v>
      </c>
      <c r="CF178" s="11">
        <v>0</v>
      </c>
      <c r="CG178" s="11">
        <v>0</v>
      </c>
      <c r="CH178" s="11">
        <v>0</v>
      </c>
      <c r="CI178" s="11">
        <v>0</v>
      </c>
      <c r="CJ178" s="11">
        <v>0</v>
      </c>
      <c r="CK178" s="11">
        <v>0</v>
      </c>
      <c r="CL178" s="11">
        <v>0</v>
      </c>
      <c r="CM178" s="11">
        <v>13.459271206026038</v>
      </c>
      <c r="CN178" s="11">
        <v>0</v>
      </c>
      <c r="CO178" s="11">
        <v>0</v>
      </c>
      <c r="CP178" s="11">
        <v>0</v>
      </c>
      <c r="CQ178" s="11">
        <v>0</v>
      </c>
      <c r="CR178" s="11">
        <v>0</v>
      </c>
      <c r="CS178" s="11">
        <v>0</v>
      </c>
      <c r="CT178" s="11">
        <v>0</v>
      </c>
      <c r="CU178" s="11">
        <v>0</v>
      </c>
      <c r="CV178" s="11">
        <v>0</v>
      </c>
      <c r="CW178" s="11">
        <v>0</v>
      </c>
      <c r="CX178" s="11">
        <v>0</v>
      </c>
      <c r="CY178" s="11">
        <v>0</v>
      </c>
      <c r="CZ178" s="11">
        <v>0</v>
      </c>
      <c r="DA178" s="11">
        <v>34.330247458986392</v>
      </c>
      <c r="DB178" s="11">
        <v>0</v>
      </c>
      <c r="DC178" s="11">
        <v>0</v>
      </c>
      <c r="DD178" s="11">
        <v>0</v>
      </c>
      <c r="DE178" s="11">
        <v>0</v>
      </c>
      <c r="DF178" s="11">
        <v>0</v>
      </c>
      <c r="DG178" s="11">
        <v>0</v>
      </c>
      <c r="DH178" s="11">
        <v>0</v>
      </c>
      <c r="DI178" s="11">
        <v>0</v>
      </c>
      <c r="DJ178" s="11">
        <v>0</v>
      </c>
      <c r="DK178" s="11">
        <v>1045.7082025410134</v>
      </c>
      <c r="DL178" s="11">
        <v>0</v>
      </c>
      <c r="DM178" s="11">
        <v>0</v>
      </c>
      <c r="DN178" s="11">
        <v>0</v>
      </c>
      <c r="DO178" s="11">
        <v>0</v>
      </c>
      <c r="DP178" s="11">
        <v>0</v>
      </c>
      <c r="DQ178" s="11">
        <v>0</v>
      </c>
      <c r="DR178" s="11">
        <v>0</v>
      </c>
      <c r="DS178" s="11">
        <v>0</v>
      </c>
      <c r="DT178" s="11">
        <v>0</v>
      </c>
      <c r="DU178" s="11">
        <v>0</v>
      </c>
      <c r="DV178" s="11">
        <v>0</v>
      </c>
      <c r="DW178" s="11">
        <v>0</v>
      </c>
      <c r="DX178" s="11">
        <v>0</v>
      </c>
      <c r="DY178" s="11">
        <v>0</v>
      </c>
      <c r="DZ178" s="11">
        <v>0</v>
      </c>
      <c r="EA178" s="11">
        <v>0</v>
      </c>
      <c r="EB178" s="11">
        <v>0</v>
      </c>
      <c r="EC178" s="11">
        <v>0</v>
      </c>
      <c r="ED178" s="11">
        <v>0</v>
      </c>
      <c r="EE178" s="11">
        <v>0</v>
      </c>
      <c r="EF178" s="11">
        <v>0</v>
      </c>
      <c r="EG178" s="11">
        <v>0</v>
      </c>
      <c r="EH178" s="11">
        <v>0</v>
      </c>
      <c r="EI178" s="11">
        <v>0</v>
      </c>
      <c r="EJ178" s="11">
        <v>0</v>
      </c>
      <c r="EK178" s="11">
        <v>0</v>
      </c>
      <c r="EL178" s="11">
        <v>0</v>
      </c>
      <c r="EM178" s="11">
        <v>0</v>
      </c>
      <c r="EN178" s="11">
        <v>0</v>
      </c>
      <c r="EO178" s="11">
        <v>0</v>
      </c>
      <c r="EP178" s="11">
        <v>0</v>
      </c>
      <c r="EQ178" s="11">
        <v>0</v>
      </c>
      <c r="ER178" s="11">
        <v>0</v>
      </c>
      <c r="ES178" s="11">
        <v>0</v>
      </c>
      <c r="ET178" s="11">
        <v>0</v>
      </c>
      <c r="EU178" s="11">
        <v>0</v>
      </c>
      <c r="EV178" s="11">
        <v>0</v>
      </c>
      <c r="EW178" s="11">
        <v>0</v>
      </c>
      <c r="EX178" s="11">
        <v>0</v>
      </c>
      <c r="EY178" s="11">
        <v>0</v>
      </c>
      <c r="EZ178" s="11">
        <v>0</v>
      </c>
      <c r="FA178" s="11">
        <v>0</v>
      </c>
      <c r="FB178" s="11">
        <v>0</v>
      </c>
      <c r="FC178" s="11">
        <v>0</v>
      </c>
      <c r="FD178" s="11">
        <v>0</v>
      </c>
      <c r="FE178" s="11">
        <v>0</v>
      </c>
      <c r="FF178" s="11">
        <v>0</v>
      </c>
      <c r="FG178" s="11">
        <v>0</v>
      </c>
      <c r="FH178" s="11">
        <v>0</v>
      </c>
      <c r="FI178" s="11">
        <v>0</v>
      </c>
      <c r="FJ178" s="11">
        <v>0</v>
      </c>
      <c r="FK178" s="11">
        <v>0</v>
      </c>
      <c r="FL178" s="11">
        <v>0</v>
      </c>
      <c r="FM178" s="11">
        <v>0</v>
      </c>
      <c r="FN178" s="11">
        <v>0</v>
      </c>
      <c r="FO178" s="11">
        <v>0</v>
      </c>
      <c r="FP178" s="11">
        <v>0</v>
      </c>
      <c r="FQ178" s="11">
        <v>0</v>
      </c>
      <c r="FR178" s="11">
        <v>0</v>
      </c>
      <c r="FS178" s="11">
        <v>0</v>
      </c>
      <c r="FT178" s="11">
        <v>0</v>
      </c>
      <c r="FU178" s="11">
        <v>0</v>
      </c>
      <c r="FV178" s="11">
        <v>0</v>
      </c>
      <c r="FW178" s="11">
        <v>0</v>
      </c>
      <c r="FX178" s="11">
        <v>0</v>
      </c>
      <c r="FY178" s="11">
        <v>0</v>
      </c>
      <c r="FZ178" s="11">
        <v>0</v>
      </c>
      <c r="GA178" s="11">
        <v>0</v>
      </c>
      <c r="GB178" s="11">
        <v>0</v>
      </c>
      <c r="GC178" s="11">
        <v>0</v>
      </c>
      <c r="GD178" s="11">
        <v>0</v>
      </c>
      <c r="GE178" s="11">
        <v>0</v>
      </c>
      <c r="GF178" s="11">
        <v>0</v>
      </c>
      <c r="GG178" s="11">
        <v>0</v>
      </c>
      <c r="GH178" s="11">
        <v>0</v>
      </c>
      <c r="GI178" s="11">
        <v>0</v>
      </c>
      <c r="GJ178" s="11">
        <v>0</v>
      </c>
      <c r="GK178" s="11">
        <v>0</v>
      </c>
      <c r="GL178" s="11">
        <v>0</v>
      </c>
      <c r="GM178" s="11">
        <v>0</v>
      </c>
      <c r="GN178" s="11">
        <v>0</v>
      </c>
      <c r="GO178" s="11">
        <v>0</v>
      </c>
      <c r="GP178" s="11">
        <v>0</v>
      </c>
      <c r="GQ178" s="11">
        <v>35.43</v>
      </c>
      <c r="GR178" s="11">
        <v>0</v>
      </c>
      <c r="GS178" s="11">
        <v>0</v>
      </c>
      <c r="GT178" s="11">
        <v>0</v>
      </c>
      <c r="GU178" s="11">
        <v>0</v>
      </c>
      <c r="GV178" s="11">
        <v>0</v>
      </c>
      <c r="GW178" s="11">
        <v>0</v>
      </c>
      <c r="GX178" s="11">
        <v>-0.58399999999999996</v>
      </c>
      <c r="GY178" s="11">
        <v>0</v>
      </c>
      <c r="GZ178" s="11">
        <v>0</v>
      </c>
      <c r="HA178" s="11">
        <v>0</v>
      </c>
      <c r="HB178" s="11">
        <v>0</v>
      </c>
      <c r="HC178" s="11">
        <v>0</v>
      </c>
      <c r="HD178" s="11">
        <v>0</v>
      </c>
      <c r="HE178" s="11">
        <v>0</v>
      </c>
      <c r="HF178" s="11">
        <v>0</v>
      </c>
      <c r="HG178" s="11">
        <v>0</v>
      </c>
      <c r="HH178" s="11">
        <v>0</v>
      </c>
      <c r="HI178" s="11">
        <v>0</v>
      </c>
      <c r="HJ178" s="11">
        <v>0</v>
      </c>
      <c r="HK178" s="11">
        <v>0</v>
      </c>
      <c r="HL178" s="11">
        <v>0</v>
      </c>
      <c r="HM178" s="11">
        <v>0</v>
      </c>
      <c r="HN178" s="11">
        <v>0</v>
      </c>
      <c r="HO178" s="11">
        <v>0</v>
      </c>
      <c r="HP178" s="11">
        <v>0</v>
      </c>
      <c r="HQ178" s="11">
        <v>0</v>
      </c>
      <c r="HR178" s="11">
        <v>0</v>
      </c>
      <c r="HS178" s="11">
        <v>0</v>
      </c>
      <c r="HT178" s="11">
        <v>0</v>
      </c>
      <c r="HU178" s="11">
        <v>0</v>
      </c>
      <c r="HV178" s="11">
        <v>0</v>
      </c>
      <c r="HW178" s="11">
        <v>0</v>
      </c>
      <c r="HX178" s="11">
        <v>0</v>
      </c>
      <c r="HY178" s="11">
        <v>0</v>
      </c>
      <c r="HZ178" s="11">
        <v>0</v>
      </c>
      <c r="IA178" s="11">
        <v>0</v>
      </c>
      <c r="IB178" s="11">
        <v>0</v>
      </c>
      <c r="IC178" s="11">
        <v>0</v>
      </c>
      <c r="ID178" s="11">
        <v>0</v>
      </c>
      <c r="IE178" s="11">
        <v>0</v>
      </c>
      <c r="IF178" s="11">
        <v>0</v>
      </c>
      <c r="IG178" s="11">
        <v>0</v>
      </c>
      <c r="IH178" s="11">
        <v>0</v>
      </c>
      <c r="II178" s="11">
        <v>0</v>
      </c>
      <c r="IJ178" s="11">
        <v>0</v>
      </c>
      <c r="IK178" s="11">
        <v>0</v>
      </c>
      <c r="IL178" s="11">
        <v>0</v>
      </c>
      <c r="IM178" s="11">
        <v>0</v>
      </c>
      <c r="IN178" s="11">
        <v>0</v>
      </c>
      <c r="IO178" s="11">
        <v>0</v>
      </c>
      <c r="IP178" s="11">
        <v>0</v>
      </c>
      <c r="IQ178" s="11">
        <v>0</v>
      </c>
      <c r="IR178" s="11">
        <v>0</v>
      </c>
      <c r="IS178" s="11">
        <v>0</v>
      </c>
      <c r="IT178" s="11">
        <v>0</v>
      </c>
      <c r="IU178" s="11">
        <v>0</v>
      </c>
      <c r="IV178" s="11">
        <v>0</v>
      </c>
      <c r="IW178" s="11">
        <v>0</v>
      </c>
      <c r="IX178" s="11">
        <v>0</v>
      </c>
      <c r="IY178" s="11">
        <v>0</v>
      </c>
      <c r="IZ178" s="11">
        <v>0</v>
      </c>
      <c r="JA178" s="11">
        <v>0</v>
      </c>
      <c r="JB178" s="11">
        <v>0</v>
      </c>
      <c r="JC178" s="11">
        <v>0</v>
      </c>
      <c r="JD178" s="11">
        <v>0</v>
      </c>
      <c r="JE178" s="11">
        <v>0</v>
      </c>
      <c r="JF178" s="11">
        <v>14.999997827967064</v>
      </c>
      <c r="JG178" s="11">
        <v>0</v>
      </c>
      <c r="JH178" s="11">
        <v>0</v>
      </c>
      <c r="JI178" s="11">
        <v>0</v>
      </c>
      <c r="JJ178" s="11">
        <v>0</v>
      </c>
      <c r="JK178" s="11">
        <v>0</v>
      </c>
      <c r="JL178" s="11">
        <v>0</v>
      </c>
      <c r="JM178" s="11">
        <v>0</v>
      </c>
      <c r="JN178" s="11">
        <v>0</v>
      </c>
      <c r="JO178" s="11">
        <v>0</v>
      </c>
      <c r="JP178" s="11">
        <v>0</v>
      </c>
      <c r="JQ178" s="11">
        <v>0</v>
      </c>
      <c r="JR178" s="11">
        <v>0</v>
      </c>
      <c r="JS178" s="11">
        <v>0</v>
      </c>
      <c r="JT178" s="11">
        <v>0</v>
      </c>
      <c r="JU178" s="11">
        <v>0</v>
      </c>
      <c r="JV178" s="11">
        <v>0</v>
      </c>
      <c r="JW178" s="11">
        <v>0</v>
      </c>
      <c r="JX178" s="11">
        <v>0</v>
      </c>
      <c r="JY178" s="11">
        <v>0</v>
      </c>
      <c r="JZ178" s="11">
        <v>0</v>
      </c>
      <c r="KA178" s="11">
        <v>0</v>
      </c>
      <c r="KB178" s="11">
        <v>0</v>
      </c>
      <c r="KC178" s="11">
        <v>0</v>
      </c>
      <c r="KD178" s="11">
        <v>0</v>
      </c>
      <c r="KE178" s="11">
        <v>0</v>
      </c>
      <c r="KF178" s="11">
        <v>0</v>
      </c>
      <c r="KG178" s="11">
        <v>0</v>
      </c>
      <c r="KH178" s="11">
        <v>0</v>
      </c>
      <c r="KI178" s="11">
        <v>0</v>
      </c>
      <c r="KJ178" s="11">
        <v>0</v>
      </c>
      <c r="KK178" s="11">
        <v>0</v>
      </c>
      <c r="KL178" s="11">
        <v>0</v>
      </c>
      <c r="KM178" s="11">
        <v>0</v>
      </c>
      <c r="KN178" s="11">
        <v>0</v>
      </c>
      <c r="KO178" s="11">
        <v>0</v>
      </c>
      <c r="KP178" s="11">
        <v>0</v>
      </c>
      <c r="KQ178" s="11">
        <v>0</v>
      </c>
      <c r="KR178" s="11">
        <v>0</v>
      </c>
      <c r="KS178" s="11">
        <v>0</v>
      </c>
      <c r="KT178" s="11">
        <v>0</v>
      </c>
      <c r="KU178" s="11">
        <v>0</v>
      </c>
      <c r="KV178" s="11">
        <v>0</v>
      </c>
      <c r="KW178" s="11">
        <v>0</v>
      </c>
      <c r="KX178" s="11">
        <v>0</v>
      </c>
      <c r="KY178" s="11">
        <v>0</v>
      </c>
      <c r="KZ178" s="11">
        <v>0</v>
      </c>
      <c r="LA178" s="11">
        <v>0</v>
      </c>
      <c r="LB178" s="11">
        <v>0</v>
      </c>
      <c r="LC178" s="11">
        <v>0</v>
      </c>
      <c r="LD178" s="11">
        <v>0</v>
      </c>
      <c r="LE178" s="11">
        <v>0</v>
      </c>
      <c r="LF178" s="11">
        <v>0</v>
      </c>
      <c r="LG178" s="11">
        <v>0</v>
      </c>
      <c r="LH178" s="11">
        <v>0</v>
      </c>
      <c r="LI178" s="11">
        <v>0</v>
      </c>
      <c r="LJ178" s="11">
        <v>0</v>
      </c>
      <c r="LK178" s="11">
        <v>0</v>
      </c>
      <c r="LL178" s="11">
        <v>0</v>
      </c>
      <c r="LM178" s="11">
        <v>0</v>
      </c>
      <c r="LN178" s="11">
        <v>0</v>
      </c>
      <c r="LO178" s="11">
        <v>0</v>
      </c>
      <c r="LP178" s="11">
        <v>0</v>
      </c>
      <c r="LQ178" s="11">
        <v>0</v>
      </c>
      <c r="LR178" s="11">
        <v>0</v>
      </c>
      <c r="LS178" s="11">
        <v>0</v>
      </c>
      <c r="LT178" s="11">
        <v>0</v>
      </c>
      <c r="LU178" s="11">
        <v>0</v>
      </c>
      <c r="LV178" s="11">
        <v>0</v>
      </c>
      <c r="LW178" s="11">
        <v>0</v>
      </c>
      <c r="LX178" s="11">
        <v>385.14585</v>
      </c>
      <c r="LY178" s="11">
        <v>0</v>
      </c>
      <c r="LZ178" s="11">
        <v>0</v>
      </c>
      <c r="MA178" s="11">
        <v>0</v>
      </c>
      <c r="MB178" s="11">
        <v>0</v>
      </c>
      <c r="MC178" s="11">
        <v>0</v>
      </c>
      <c r="MD178" s="11">
        <v>0</v>
      </c>
      <c r="ME178" s="11">
        <v>0</v>
      </c>
      <c r="MF178" s="11">
        <v>0</v>
      </c>
      <c r="MG178" s="11">
        <v>0</v>
      </c>
      <c r="MH178" s="11">
        <v>0</v>
      </c>
      <c r="MI178" s="11">
        <v>0</v>
      </c>
      <c r="MJ178" s="11">
        <v>0</v>
      </c>
      <c r="MK178" s="11">
        <v>0</v>
      </c>
      <c r="ML178" s="11">
        <v>0</v>
      </c>
      <c r="MM178" s="11">
        <v>0</v>
      </c>
      <c r="MN178" s="11">
        <v>0</v>
      </c>
      <c r="MO178" s="11">
        <v>0</v>
      </c>
      <c r="MP178" s="11">
        <v>0</v>
      </c>
      <c r="MQ178" s="11">
        <v>0</v>
      </c>
      <c r="MR178" s="11">
        <v>0</v>
      </c>
      <c r="MS178" s="11">
        <v>0</v>
      </c>
      <c r="MT178" s="11">
        <v>0</v>
      </c>
      <c r="MU178" s="11">
        <v>0</v>
      </c>
      <c r="MV178" s="11">
        <v>0</v>
      </c>
      <c r="MW178" s="11">
        <v>0</v>
      </c>
      <c r="MX178" s="11">
        <v>0</v>
      </c>
      <c r="MY178" s="11">
        <v>0</v>
      </c>
      <c r="MZ178" s="11">
        <v>0</v>
      </c>
      <c r="NA178" s="11">
        <v>0</v>
      </c>
      <c r="NB178" s="11">
        <v>0</v>
      </c>
      <c r="NC178" s="11">
        <v>0</v>
      </c>
      <c r="ND178" s="11">
        <v>0</v>
      </c>
      <c r="NE178" s="11">
        <v>0</v>
      </c>
      <c r="NF178" s="11">
        <v>0</v>
      </c>
      <c r="NG178" s="11">
        <v>0</v>
      </c>
      <c r="NH178" s="11">
        <v>0</v>
      </c>
      <c r="NI178" s="11">
        <v>0</v>
      </c>
      <c r="NJ178" s="11">
        <v>0</v>
      </c>
      <c r="NK178" s="11">
        <v>0</v>
      </c>
      <c r="NL178" s="11">
        <v>0</v>
      </c>
      <c r="NM178" s="11">
        <v>0</v>
      </c>
      <c r="NN178" s="11">
        <v>0</v>
      </c>
      <c r="NO178" s="11">
        <v>0</v>
      </c>
      <c r="NP178" s="11">
        <v>0</v>
      </c>
      <c r="NQ178" s="11">
        <v>0</v>
      </c>
      <c r="NR178" s="11">
        <v>0</v>
      </c>
      <c r="NS178" s="11">
        <v>0</v>
      </c>
      <c r="NT178" s="11">
        <v>0</v>
      </c>
      <c r="NU178" s="11">
        <v>0</v>
      </c>
      <c r="NV178" s="11">
        <v>0</v>
      </c>
      <c r="NW178" s="11">
        <v>0</v>
      </c>
      <c r="NX178" s="11">
        <v>0</v>
      </c>
      <c r="NY178" s="11">
        <v>0</v>
      </c>
      <c r="NZ178" s="11">
        <v>0</v>
      </c>
      <c r="OA178" s="11">
        <v>0</v>
      </c>
      <c r="OB178" s="11">
        <v>0</v>
      </c>
      <c r="OC178" s="11">
        <v>0</v>
      </c>
      <c r="OD178" s="11">
        <v>0</v>
      </c>
      <c r="OE178" s="11">
        <v>0</v>
      </c>
      <c r="OF178" s="11">
        <v>0</v>
      </c>
      <c r="OG178" s="11">
        <v>0</v>
      </c>
      <c r="OH178" s="11">
        <v>14.931959014055826</v>
      </c>
      <c r="OI178" s="11">
        <v>0</v>
      </c>
      <c r="OJ178" s="11">
        <v>0</v>
      </c>
      <c r="OK178" s="11">
        <v>0</v>
      </c>
      <c r="OL178" s="11">
        <v>0</v>
      </c>
      <c r="OM178" s="11">
        <v>0</v>
      </c>
      <c r="ON178" s="11">
        <v>0</v>
      </c>
      <c r="OO178" s="11">
        <v>6.8170654021129859E-3</v>
      </c>
      <c r="OP178" s="11">
        <v>0</v>
      </c>
      <c r="OQ178" s="11">
        <v>0</v>
      </c>
      <c r="OR178" s="11">
        <v>9.2786978405452007</v>
      </c>
      <c r="OS178" s="11">
        <v>0</v>
      </c>
      <c r="OT178" s="11">
        <v>0</v>
      </c>
      <c r="OU178" s="11">
        <v>0</v>
      </c>
      <c r="OV178" s="11">
        <v>0</v>
      </c>
      <c r="OW178" s="11">
        <v>0</v>
      </c>
      <c r="OX178" s="11">
        <v>0</v>
      </c>
      <c r="OY178" s="11">
        <v>4.2361146294266593E-3</v>
      </c>
      <c r="OZ178" s="11">
        <v>0</v>
      </c>
      <c r="PA178" s="11">
        <v>0</v>
      </c>
      <c r="PB178" s="11">
        <v>6.9793898425674978</v>
      </c>
      <c r="PC178" s="11">
        <v>7.8804435494343721E-3</v>
      </c>
      <c r="PD178" s="11">
        <v>60.598744242217336</v>
      </c>
      <c r="PE178" s="11">
        <v>0</v>
      </c>
      <c r="PF178" s="11">
        <v>0</v>
      </c>
      <c r="PG178" s="11">
        <v>0</v>
      </c>
      <c r="PH178" s="11">
        <v>378.24279986081723</v>
      </c>
      <c r="PI178" s="11">
        <v>0</v>
      </c>
      <c r="PJ178" s="11">
        <v>0</v>
      </c>
      <c r="PK178" s="11">
        <v>0</v>
      </c>
      <c r="PL178" s="11">
        <v>1.2843877872928724</v>
      </c>
      <c r="PM178" s="11">
        <v>1.4502049149931141E-3</v>
      </c>
      <c r="PN178" s="11">
        <v>11.151732284000943</v>
      </c>
      <c r="PO178" s="11">
        <v>0</v>
      </c>
      <c r="PP178" s="11">
        <v>0</v>
      </c>
      <c r="PQ178" s="11">
        <v>0</v>
      </c>
      <c r="PR178" s="11">
        <v>69.606433188432035</v>
      </c>
      <c r="PS178" s="11">
        <v>0</v>
      </c>
      <c r="PT178" s="11">
        <v>0</v>
      </c>
      <c r="PU178" s="11">
        <v>0</v>
      </c>
      <c r="PV178" s="11">
        <v>6.3199909798640475</v>
      </c>
      <c r="PW178" s="11">
        <v>0</v>
      </c>
      <c r="PX178" s="11">
        <v>0</v>
      </c>
      <c r="PY178" s="11">
        <v>0</v>
      </c>
      <c r="PZ178" s="11">
        <v>0</v>
      </c>
      <c r="QA178" s="11">
        <v>0</v>
      </c>
      <c r="QB178" s="11">
        <v>0</v>
      </c>
      <c r="QC178" s="11">
        <v>0</v>
      </c>
      <c r="QD178" s="11">
        <v>0</v>
      </c>
      <c r="QE178" s="11">
        <v>0</v>
      </c>
      <c r="QF178" s="11">
        <v>0.92427011422315908</v>
      </c>
      <c r="QG178" s="11">
        <v>0</v>
      </c>
      <c r="QH178" s="11">
        <v>0</v>
      </c>
      <c r="QI178" s="11">
        <v>0</v>
      </c>
      <c r="QJ178" s="11">
        <v>0</v>
      </c>
      <c r="QK178" s="11">
        <v>0</v>
      </c>
      <c r="QL178" s="11">
        <v>0</v>
      </c>
      <c r="QM178" s="11">
        <v>0</v>
      </c>
      <c r="QN178" s="11">
        <v>0</v>
      </c>
      <c r="QO178" s="11">
        <v>0</v>
      </c>
      <c r="QP178" s="11">
        <v>5.6091023291099509</v>
      </c>
      <c r="QQ178" s="11">
        <v>0</v>
      </c>
      <c r="QR178" s="11">
        <v>0</v>
      </c>
      <c r="QS178" s="11">
        <v>0</v>
      </c>
      <c r="QT178" s="11">
        <v>0</v>
      </c>
      <c r="QU178" s="11">
        <v>0</v>
      </c>
      <c r="QV178" s="11">
        <v>0</v>
      </c>
      <c r="QW178" s="11">
        <v>0</v>
      </c>
      <c r="QX178" s="11">
        <v>0</v>
      </c>
      <c r="QY178" s="11">
        <v>0</v>
      </c>
      <c r="QZ178" s="11">
        <v>0.16025441013611907</v>
      </c>
      <c r="RA178" s="11">
        <v>0</v>
      </c>
      <c r="RB178" s="11">
        <v>0</v>
      </c>
      <c r="RC178" s="11">
        <v>0</v>
      </c>
      <c r="RD178" s="11">
        <v>0</v>
      </c>
      <c r="RE178" s="11">
        <v>0</v>
      </c>
      <c r="RF178" s="11">
        <v>0</v>
      </c>
      <c r="RG178" s="11">
        <v>0</v>
      </c>
      <c r="RH178" s="11">
        <v>0</v>
      </c>
      <c r="RI178" s="11">
        <v>0</v>
      </c>
      <c r="RJ178" s="11">
        <v>2.3654937570942112</v>
      </c>
      <c r="RK178" s="11">
        <v>0</v>
      </c>
      <c r="RL178" s="11">
        <v>0</v>
      </c>
      <c r="RM178" s="11">
        <v>0</v>
      </c>
      <c r="RN178" s="11">
        <v>0</v>
      </c>
      <c r="RO178" s="11">
        <v>0</v>
      </c>
      <c r="RP178" s="11">
        <v>0</v>
      </c>
      <c r="RQ178" s="11">
        <v>0</v>
      </c>
      <c r="RR178" s="11">
        <v>0</v>
      </c>
      <c r="RS178" s="11">
        <v>0</v>
      </c>
      <c r="RT178" s="11">
        <v>2.7589899693865947</v>
      </c>
      <c r="RU178" s="11">
        <v>0</v>
      </c>
      <c r="RV178" s="11">
        <v>0</v>
      </c>
      <c r="RW178" s="11">
        <v>0</v>
      </c>
      <c r="RX178" s="11">
        <v>0</v>
      </c>
      <c r="RY178" s="11">
        <v>0</v>
      </c>
      <c r="RZ178" s="11">
        <v>0</v>
      </c>
      <c r="SA178" s="11">
        <v>0</v>
      </c>
      <c r="SB178" s="11">
        <v>0</v>
      </c>
      <c r="SC178" s="11">
        <v>0</v>
      </c>
      <c r="SD178" s="11">
        <v>3.1231365095617245</v>
      </c>
      <c r="SE178" s="11">
        <v>0</v>
      </c>
      <c r="SF178" s="11">
        <v>0</v>
      </c>
      <c r="SG178" s="11">
        <v>0</v>
      </c>
      <c r="SH178" s="11">
        <v>0</v>
      </c>
      <c r="SI178" s="11">
        <v>0</v>
      </c>
      <c r="SJ178" s="11">
        <v>0</v>
      </c>
      <c r="SK178" s="11">
        <v>0</v>
      </c>
      <c r="SL178" s="11">
        <v>0</v>
      </c>
      <c r="SM178" s="11">
        <v>0</v>
      </c>
      <c r="SN178" s="11">
        <v>0</v>
      </c>
      <c r="SO178" s="11">
        <v>0</v>
      </c>
      <c r="SP178" s="11">
        <v>0</v>
      </c>
      <c r="SQ178" s="11">
        <v>0</v>
      </c>
      <c r="SR178" s="11">
        <v>0</v>
      </c>
      <c r="SS178" s="11">
        <v>0</v>
      </c>
      <c r="ST178" s="11">
        <v>0</v>
      </c>
      <c r="SU178" s="11">
        <v>0</v>
      </c>
      <c r="SV178" s="11">
        <v>0</v>
      </c>
      <c r="SW178" s="11">
        <v>0</v>
      </c>
      <c r="SX178" s="11">
        <v>18.112455339258066</v>
      </c>
      <c r="SY178" s="11">
        <v>0</v>
      </c>
      <c r="SZ178" s="11">
        <v>0</v>
      </c>
      <c r="TA178" s="11">
        <v>0</v>
      </c>
      <c r="TB178" s="11">
        <v>0</v>
      </c>
      <c r="TC178" s="11">
        <v>0</v>
      </c>
      <c r="TD178" s="11">
        <v>0</v>
      </c>
      <c r="TE178" s="11">
        <v>0</v>
      </c>
      <c r="TF178" s="11">
        <v>0</v>
      </c>
      <c r="TG178" s="11">
        <v>0</v>
      </c>
      <c r="TH178" s="11">
        <v>0.26258216479005531</v>
      </c>
      <c r="TI178" s="11">
        <v>0</v>
      </c>
      <c r="TJ178" s="11">
        <v>0</v>
      </c>
      <c r="TK178" s="11">
        <v>0</v>
      </c>
      <c r="TL178" s="11">
        <v>0</v>
      </c>
      <c r="TM178" s="11">
        <v>0</v>
      </c>
      <c r="TN178" s="11">
        <v>0</v>
      </c>
      <c r="TO178" s="11">
        <v>0</v>
      </c>
      <c r="TP178" s="11">
        <v>0</v>
      </c>
      <c r="TQ178" s="11">
        <v>0</v>
      </c>
      <c r="TR178" s="11">
        <v>0</v>
      </c>
      <c r="TS178" s="11">
        <v>0</v>
      </c>
      <c r="TT178" s="11">
        <v>0</v>
      </c>
      <c r="TU178" s="11">
        <v>0</v>
      </c>
      <c r="TV178" s="11">
        <v>0</v>
      </c>
      <c r="TW178" s="11">
        <v>0</v>
      </c>
      <c r="TX178" s="11">
        <v>0</v>
      </c>
      <c r="TY178" s="11">
        <v>0</v>
      </c>
      <c r="TZ178" s="11">
        <v>0</v>
      </c>
      <c r="UA178" s="11">
        <v>0</v>
      </c>
      <c r="UB178" s="11">
        <v>0</v>
      </c>
      <c r="UC178" s="11">
        <v>0</v>
      </c>
      <c r="UD178" s="11">
        <v>0</v>
      </c>
      <c r="UE178" s="11">
        <v>0</v>
      </c>
      <c r="UF178" s="11">
        <v>0</v>
      </c>
      <c r="UG178" s="11">
        <v>0</v>
      </c>
      <c r="UH178" s="11">
        <v>0</v>
      </c>
      <c r="UI178" s="11">
        <v>0</v>
      </c>
      <c r="UJ178" s="11">
        <v>0</v>
      </c>
      <c r="UK178" s="11">
        <v>0</v>
      </c>
      <c r="UL178" s="11">
        <v>0</v>
      </c>
      <c r="UM178" s="11">
        <v>0</v>
      </c>
      <c r="UN178" s="11">
        <v>0</v>
      </c>
      <c r="UO178" s="11">
        <v>0</v>
      </c>
      <c r="UP178" s="11">
        <v>0</v>
      </c>
      <c r="UQ178" s="11">
        <v>0</v>
      </c>
      <c r="UR178" s="11">
        <v>0</v>
      </c>
      <c r="US178" s="11">
        <v>0</v>
      </c>
      <c r="UT178" s="11">
        <v>0</v>
      </c>
      <c r="UU178" s="11">
        <v>0</v>
      </c>
      <c r="UV178" s="11">
        <v>0</v>
      </c>
      <c r="UW178" s="11">
        <v>0</v>
      </c>
      <c r="UX178" s="11">
        <v>0</v>
      </c>
      <c r="UY178" s="11">
        <v>0</v>
      </c>
      <c r="UZ178" s="11">
        <v>0</v>
      </c>
      <c r="VA178" s="11">
        <v>0</v>
      </c>
      <c r="VB178" s="11">
        <v>0</v>
      </c>
      <c r="VC178" s="11">
        <v>0</v>
      </c>
      <c r="VD178" s="11">
        <v>0</v>
      </c>
      <c r="VE178" s="11">
        <v>0</v>
      </c>
      <c r="VF178" s="11">
        <v>0</v>
      </c>
      <c r="VG178" s="11">
        <v>0</v>
      </c>
      <c r="VH178" s="11">
        <v>0</v>
      </c>
      <c r="VI178" s="11">
        <v>0</v>
      </c>
      <c r="VJ178" s="11">
        <v>0</v>
      </c>
      <c r="VK178" s="11">
        <v>0</v>
      </c>
      <c r="VL178" s="11">
        <v>0</v>
      </c>
      <c r="VM178" s="11">
        <v>0</v>
      </c>
      <c r="VN178" s="11">
        <v>0</v>
      </c>
      <c r="VO178" s="11">
        <v>0</v>
      </c>
      <c r="VP178" s="11">
        <v>0</v>
      </c>
      <c r="VQ178" s="11">
        <v>0</v>
      </c>
      <c r="VR178" s="11">
        <v>0</v>
      </c>
      <c r="VS178" s="11">
        <v>0</v>
      </c>
      <c r="VT178" s="11">
        <v>0</v>
      </c>
      <c r="VU178" s="11">
        <v>0</v>
      </c>
      <c r="VV178" s="11">
        <v>0</v>
      </c>
      <c r="VW178" s="11">
        <v>0</v>
      </c>
      <c r="VX178" s="11">
        <v>0</v>
      </c>
      <c r="VY178" s="11">
        <v>0</v>
      </c>
      <c r="VZ178" s="11">
        <v>0</v>
      </c>
      <c r="WA178" s="11">
        <v>0</v>
      </c>
      <c r="WB178" s="11">
        <v>0</v>
      </c>
      <c r="WC178" s="11">
        <v>0</v>
      </c>
      <c r="WD178" s="11">
        <v>0</v>
      </c>
      <c r="WE178" s="11">
        <v>0</v>
      </c>
      <c r="WF178" s="11">
        <v>0</v>
      </c>
      <c r="WG178" s="11">
        <v>0</v>
      </c>
      <c r="WH178" s="11">
        <v>0</v>
      </c>
      <c r="WI178" s="11">
        <v>0</v>
      </c>
      <c r="WJ178" s="11">
        <v>0</v>
      </c>
      <c r="WK178" s="11">
        <v>0</v>
      </c>
      <c r="WL178" s="11">
        <v>0</v>
      </c>
      <c r="WM178" s="11">
        <v>0</v>
      </c>
      <c r="WN178" s="11">
        <v>0</v>
      </c>
      <c r="WO178" s="11">
        <v>0</v>
      </c>
      <c r="WP178" s="11">
        <v>0</v>
      </c>
      <c r="WQ178" s="11">
        <v>0</v>
      </c>
      <c r="WR178" s="11">
        <v>0</v>
      </c>
      <c r="WS178" s="11">
        <v>0</v>
      </c>
      <c r="WT178" s="11">
        <v>0.38162066559508373</v>
      </c>
      <c r="WU178" s="11">
        <v>0</v>
      </c>
      <c r="WV178" s="11">
        <v>0</v>
      </c>
      <c r="WW178" s="11">
        <v>0</v>
      </c>
      <c r="WX178" s="11">
        <v>0</v>
      </c>
      <c r="WY178" s="11">
        <v>0</v>
      </c>
      <c r="WZ178" s="11">
        <v>0</v>
      </c>
      <c r="XA178" s="11">
        <v>0</v>
      </c>
      <c r="XB178" s="11">
        <v>0</v>
      </c>
      <c r="XC178" s="11">
        <v>0</v>
      </c>
      <c r="XD178" s="11">
        <v>0.70335917538981152</v>
      </c>
      <c r="XE178" s="11">
        <v>0</v>
      </c>
      <c r="XF178" s="11">
        <v>0</v>
      </c>
      <c r="XG178" s="11">
        <v>0</v>
      </c>
      <c r="XH178" s="11">
        <v>0</v>
      </c>
      <c r="XI178" s="11">
        <v>0</v>
      </c>
      <c r="XJ178" s="11">
        <v>0</v>
      </c>
      <c r="XK178" s="11">
        <v>0</v>
      </c>
      <c r="XL178" s="11">
        <v>0</v>
      </c>
      <c r="XM178" s="11">
        <v>0</v>
      </c>
      <c r="XN178" s="11">
        <v>0</v>
      </c>
      <c r="XO178" s="11">
        <v>0</v>
      </c>
      <c r="XP178" s="11">
        <v>0</v>
      </c>
    </row>
    <row r="179" spans="1:640">
      <c r="A179" s="6">
        <v>776</v>
      </c>
      <c r="B179" s="3" t="s">
        <v>296</v>
      </c>
      <c r="C179" s="8">
        <f t="shared" si="25"/>
        <v>35.865188388878039</v>
      </c>
      <c r="D179" s="8">
        <f t="shared" si="26"/>
        <v>1795.4773642050573</v>
      </c>
      <c r="E179" s="60">
        <f t="shared" si="27"/>
        <v>1831.3425525939354</v>
      </c>
      <c r="F179" s="9">
        <f t="shared" si="28"/>
        <v>9.7476770581501597</v>
      </c>
      <c r="G179" s="9">
        <f t="shared" si="29"/>
        <v>1926.9866357949427</v>
      </c>
      <c r="H179" s="9">
        <f t="shared" si="30"/>
        <v>1936.7343128530929</v>
      </c>
      <c r="I179" s="10">
        <f t="shared" si="31"/>
        <v>45.612865447028199</v>
      </c>
      <c r="J179" s="10">
        <f t="shared" si="32"/>
        <v>3722.4639999999999</v>
      </c>
      <c r="K179" s="10">
        <f t="shared" si="33"/>
        <v>3768.0768654470285</v>
      </c>
      <c r="L179" s="57">
        <v>24.935212626278673</v>
      </c>
      <c r="M179" s="57">
        <v>2.5819891716974364</v>
      </c>
      <c r="N179" s="57">
        <v>8.3479865909019306</v>
      </c>
      <c r="O179" s="57">
        <v>0</v>
      </c>
      <c r="P179" s="57">
        <v>0</v>
      </c>
      <c r="Q179" s="57">
        <v>0</v>
      </c>
      <c r="R179" s="57">
        <v>0</v>
      </c>
      <c r="S179" s="57">
        <v>1795.4773642050573</v>
      </c>
      <c r="T179" s="57">
        <v>0</v>
      </c>
      <c r="U179" s="58">
        <v>7.7257560091854698</v>
      </c>
      <c r="V179" s="58">
        <v>0.48567615253477692</v>
      </c>
      <c r="W179" s="58">
        <v>1.5362448964299138</v>
      </c>
      <c r="X179" s="58">
        <v>0</v>
      </c>
      <c r="Y179" s="58">
        <v>0</v>
      </c>
      <c r="Z179" s="58">
        <v>0</v>
      </c>
      <c r="AA179" s="58">
        <v>0</v>
      </c>
      <c r="AB179" s="58">
        <v>1926.9866357949427</v>
      </c>
      <c r="AC179" s="58">
        <v>0</v>
      </c>
      <c r="AD179" s="59">
        <f t="shared" si="35"/>
        <v>32.660968635464144</v>
      </c>
      <c r="AE179" s="59">
        <f t="shared" si="35"/>
        <v>3.0676653242322134</v>
      </c>
      <c r="AF179" s="59">
        <f t="shared" si="35"/>
        <v>9.884231487331844</v>
      </c>
      <c r="AG179" s="59">
        <f t="shared" si="35"/>
        <v>0</v>
      </c>
      <c r="AH179" s="59">
        <f t="shared" si="35"/>
        <v>0</v>
      </c>
      <c r="AI179" s="59">
        <f t="shared" si="35"/>
        <v>0</v>
      </c>
      <c r="AJ179" s="59">
        <f t="shared" si="34"/>
        <v>0</v>
      </c>
      <c r="AK179" s="59">
        <f t="shared" si="34"/>
        <v>3722.4639999999999</v>
      </c>
      <c r="AL179" s="59">
        <f t="shared" si="34"/>
        <v>0</v>
      </c>
      <c r="AM179" s="11">
        <v>0</v>
      </c>
      <c r="AN179" s="11">
        <v>1.9282348955440056</v>
      </c>
      <c r="AO179" s="11">
        <v>0</v>
      </c>
      <c r="AP179" s="11">
        <v>0</v>
      </c>
      <c r="AQ179" s="11">
        <v>0</v>
      </c>
      <c r="AR179" s="11">
        <v>0</v>
      </c>
      <c r="AS179" s="11">
        <v>0</v>
      </c>
      <c r="AT179" s="11">
        <v>0</v>
      </c>
      <c r="AU179" s="11">
        <v>0</v>
      </c>
      <c r="AV179" s="11">
        <v>0</v>
      </c>
      <c r="AW179" s="11">
        <v>0</v>
      </c>
      <c r="AX179" s="11">
        <v>0.13976510445599413</v>
      </c>
      <c r="AY179" s="11">
        <v>0</v>
      </c>
      <c r="AZ179" s="11">
        <v>0</v>
      </c>
      <c r="BA179" s="11">
        <v>0</v>
      </c>
      <c r="BB179" s="11">
        <v>0</v>
      </c>
      <c r="BC179" s="11">
        <v>0</v>
      </c>
      <c r="BD179" s="11">
        <v>0</v>
      </c>
      <c r="BE179" s="11">
        <v>0</v>
      </c>
      <c r="BF179" s="11">
        <v>0</v>
      </c>
      <c r="BG179" s="11">
        <v>0</v>
      </c>
      <c r="BH179" s="11">
        <v>0.64981405437871365</v>
      </c>
      <c r="BI179" s="11">
        <v>0</v>
      </c>
      <c r="BJ179" s="11">
        <v>0</v>
      </c>
      <c r="BK179" s="11">
        <v>0</v>
      </c>
      <c r="BL179" s="11">
        <v>0</v>
      </c>
      <c r="BM179" s="11">
        <v>0</v>
      </c>
      <c r="BN179" s="11">
        <v>0</v>
      </c>
      <c r="BO179" s="11">
        <v>0</v>
      </c>
      <c r="BP179" s="11">
        <v>0</v>
      </c>
      <c r="BQ179" s="11">
        <v>0</v>
      </c>
      <c r="BR179" s="11">
        <v>0.34518594562128624</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1795.4773642050573</v>
      </c>
      <c r="CI179" s="11">
        <v>0</v>
      </c>
      <c r="CJ179" s="11">
        <v>0</v>
      </c>
      <c r="CK179" s="11">
        <v>0</v>
      </c>
      <c r="CL179" s="11">
        <v>0</v>
      </c>
      <c r="CM179" s="11">
        <v>0</v>
      </c>
      <c r="CN179" s="11">
        <v>0</v>
      </c>
      <c r="CO179" s="11">
        <v>0</v>
      </c>
      <c r="CP179" s="11">
        <v>0</v>
      </c>
      <c r="CQ179" s="11">
        <v>0</v>
      </c>
      <c r="CR179" s="11">
        <v>1926.9866357949427</v>
      </c>
      <c r="CS179" s="11">
        <v>0</v>
      </c>
      <c r="CT179" s="11">
        <v>0</v>
      </c>
      <c r="CU179" s="11">
        <v>0</v>
      </c>
      <c r="CV179" s="11">
        <v>0</v>
      </c>
      <c r="CW179" s="11">
        <v>0</v>
      </c>
      <c r="CX179" s="11">
        <v>0</v>
      </c>
      <c r="CY179" s="11">
        <v>0</v>
      </c>
      <c r="CZ179" s="11">
        <v>0</v>
      </c>
      <c r="DA179" s="11">
        <v>0</v>
      </c>
      <c r="DB179" s="11">
        <v>0</v>
      </c>
      <c r="DC179" s="11">
        <v>0</v>
      </c>
      <c r="DD179" s="11">
        <v>0</v>
      </c>
      <c r="DE179" s="11">
        <v>0</v>
      </c>
      <c r="DF179" s="11">
        <v>0</v>
      </c>
      <c r="DG179" s="11">
        <v>0</v>
      </c>
      <c r="DH179" s="11">
        <v>0</v>
      </c>
      <c r="DI179" s="11">
        <v>0</v>
      </c>
      <c r="DJ179" s="11">
        <v>0</v>
      </c>
      <c r="DK179" s="11">
        <v>0</v>
      </c>
      <c r="DL179" s="11">
        <v>0</v>
      </c>
      <c r="DM179" s="11">
        <v>0</v>
      </c>
      <c r="DN179" s="11">
        <v>0</v>
      </c>
      <c r="DO179" s="11">
        <v>0</v>
      </c>
      <c r="DP179" s="11">
        <v>0</v>
      </c>
      <c r="DQ179" s="11">
        <v>0</v>
      </c>
      <c r="DR179" s="11">
        <v>0</v>
      </c>
      <c r="DS179" s="11">
        <v>0</v>
      </c>
      <c r="DT179" s="11">
        <v>0</v>
      </c>
      <c r="DU179" s="11">
        <v>0</v>
      </c>
      <c r="DV179" s="11">
        <v>0</v>
      </c>
      <c r="DW179" s="11">
        <v>0</v>
      </c>
      <c r="DX179" s="11">
        <v>0</v>
      </c>
      <c r="DY179" s="11">
        <v>0</v>
      </c>
      <c r="DZ179" s="11">
        <v>0</v>
      </c>
      <c r="EA179" s="11">
        <v>0</v>
      </c>
      <c r="EB179" s="11">
        <v>0</v>
      </c>
      <c r="EC179" s="11">
        <v>0</v>
      </c>
      <c r="ED179" s="11">
        <v>0</v>
      </c>
      <c r="EE179" s="11">
        <v>0</v>
      </c>
      <c r="EF179" s="11">
        <v>0</v>
      </c>
      <c r="EG179" s="11">
        <v>0</v>
      </c>
      <c r="EH179" s="11">
        <v>0</v>
      </c>
      <c r="EI179" s="11">
        <v>0</v>
      </c>
      <c r="EJ179" s="11">
        <v>0</v>
      </c>
      <c r="EK179" s="11">
        <v>0</v>
      </c>
      <c r="EL179" s="11">
        <v>0</v>
      </c>
      <c r="EM179" s="11">
        <v>0</v>
      </c>
      <c r="EN179" s="11">
        <v>0</v>
      </c>
      <c r="EO179" s="11">
        <v>0</v>
      </c>
      <c r="EP179" s="11">
        <v>0</v>
      </c>
      <c r="EQ179" s="11">
        <v>0</v>
      </c>
      <c r="ER179" s="11">
        <v>0</v>
      </c>
      <c r="ES179" s="11">
        <v>0</v>
      </c>
      <c r="ET179" s="11">
        <v>0</v>
      </c>
      <c r="EU179" s="11">
        <v>0</v>
      </c>
      <c r="EV179" s="11">
        <v>0</v>
      </c>
      <c r="EW179" s="11">
        <v>0</v>
      </c>
      <c r="EX179" s="11">
        <v>0</v>
      </c>
      <c r="EY179" s="11">
        <v>0</v>
      </c>
      <c r="EZ179" s="11">
        <v>0</v>
      </c>
      <c r="FA179" s="11">
        <v>0</v>
      </c>
      <c r="FB179" s="11">
        <v>0</v>
      </c>
      <c r="FC179" s="11">
        <v>0</v>
      </c>
      <c r="FD179" s="11">
        <v>0</v>
      </c>
      <c r="FE179" s="11">
        <v>0</v>
      </c>
      <c r="FF179" s="11">
        <v>0</v>
      </c>
      <c r="FG179" s="11">
        <v>0</v>
      </c>
      <c r="FH179" s="11">
        <v>0</v>
      </c>
      <c r="FI179" s="11">
        <v>0</v>
      </c>
      <c r="FJ179" s="11">
        <v>0</v>
      </c>
      <c r="FK179" s="11">
        <v>0</v>
      </c>
      <c r="FL179" s="11">
        <v>0</v>
      </c>
      <c r="FM179" s="11">
        <v>0</v>
      </c>
      <c r="FN179" s="11">
        <v>0</v>
      </c>
      <c r="FO179" s="11">
        <v>0</v>
      </c>
      <c r="FP179" s="11">
        <v>0</v>
      </c>
      <c r="FQ179" s="11">
        <v>0</v>
      </c>
      <c r="FR179" s="11">
        <v>0</v>
      </c>
      <c r="FS179" s="11">
        <v>0</v>
      </c>
      <c r="FT179" s="11">
        <v>0</v>
      </c>
      <c r="FU179" s="11">
        <v>0</v>
      </c>
      <c r="FV179" s="11">
        <v>0</v>
      </c>
      <c r="FW179" s="11">
        <v>0</v>
      </c>
      <c r="FX179" s="11">
        <v>0</v>
      </c>
      <c r="FY179" s="11">
        <v>0</v>
      </c>
      <c r="FZ179" s="11">
        <v>0</v>
      </c>
      <c r="GA179" s="11">
        <v>0</v>
      </c>
      <c r="GB179" s="11">
        <v>0</v>
      </c>
      <c r="GC179" s="11">
        <v>0</v>
      </c>
      <c r="GD179" s="11">
        <v>0</v>
      </c>
      <c r="GE179" s="11">
        <v>0</v>
      </c>
      <c r="GF179" s="11">
        <v>0</v>
      </c>
      <c r="GG179" s="11">
        <v>0</v>
      </c>
      <c r="GH179" s="11">
        <v>0</v>
      </c>
      <c r="GI179" s="11">
        <v>0</v>
      </c>
      <c r="GJ179" s="11">
        <v>0</v>
      </c>
      <c r="GK179" s="11">
        <v>0</v>
      </c>
      <c r="GL179" s="11">
        <v>0</v>
      </c>
      <c r="GM179" s="11">
        <v>0</v>
      </c>
      <c r="GN179" s="11">
        <v>0</v>
      </c>
      <c r="GO179" s="11">
        <v>0</v>
      </c>
      <c r="GP179" s="11">
        <v>0</v>
      </c>
      <c r="GQ179" s="11">
        <v>1.53</v>
      </c>
      <c r="GR179" s="11">
        <v>0</v>
      </c>
      <c r="GS179" s="11">
        <v>0</v>
      </c>
      <c r="GT179" s="11">
        <v>0</v>
      </c>
      <c r="GU179" s="11">
        <v>0</v>
      </c>
      <c r="GV179" s="11">
        <v>0</v>
      </c>
      <c r="GW179" s="11">
        <v>0</v>
      </c>
      <c r="GX179" s="11">
        <v>0</v>
      </c>
      <c r="GY179" s="11">
        <v>0</v>
      </c>
      <c r="GZ179" s="11">
        <v>0</v>
      </c>
      <c r="HA179" s="11">
        <v>0</v>
      </c>
      <c r="HB179" s="11">
        <v>0</v>
      </c>
      <c r="HC179" s="11">
        <v>0</v>
      </c>
      <c r="HD179" s="11">
        <v>0</v>
      </c>
      <c r="HE179" s="11">
        <v>0</v>
      </c>
      <c r="HF179" s="11">
        <v>0</v>
      </c>
      <c r="HG179" s="11">
        <v>0</v>
      </c>
      <c r="HH179" s="11">
        <v>0</v>
      </c>
      <c r="HI179" s="11">
        <v>0</v>
      </c>
      <c r="HJ179" s="11">
        <v>0</v>
      </c>
      <c r="HK179" s="11">
        <v>0</v>
      </c>
      <c r="HL179" s="11">
        <v>0</v>
      </c>
      <c r="HM179" s="11">
        <v>0</v>
      </c>
      <c r="HN179" s="11">
        <v>0</v>
      </c>
      <c r="HO179" s="11">
        <v>0</v>
      </c>
      <c r="HP179" s="11">
        <v>0</v>
      </c>
      <c r="HQ179" s="11">
        <v>0</v>
      </c>
      <c r="HR179" s="11">
        <v>0</v>
      </c>
      <c r="HS179" s="11">
        <v>0</v>
      </c>
      <c r="HT179" s="11">
        <v>0</v>
      </c>
      <c r="HU179" s="11">
        <v>0</v>
      </c>
      <c r="HV179" s="11">
        <v>0</v>
      </c>
      <c r="HW179" s="11">
        <v>0</v>
      </c>
      <c r="HX179" s="11">
        <v>0</v>
      </c>
      <c r="HY179" s="11">
        <v>0</v>
      </c>
      <c r="HZ179" s="11">
        <v>0</v>
      </c>
      <c r="IA179" s="11">
        <v>0</v>
      </c>
      <c r="IB179" s="11">
        <v>0</v>
      </c>
      <c r="IC179" s="11">
        <v>0</v>
      </c>
      <c r="ID179" s="11">
        <v>0</v>
      </c>
      <c r="IE179" s="11">
        <v>0</v>
      </c>
      <c r="IF179" s="11">
        <v>0</v>
      </c>
      <c r="IG179" s="11">
        <v>0</v>
      </c>
      <c r="IH179" s="11">
        <v>0</v>
      </c>
      <c r="II179" s="11">
        <v>0</v>
      </c>
      <c r="IJ179" s="11">
        <v>0</v>
      </c>
      <c r="IK179" s="11">
        <v>0</v>
      </c>
      <c r="IL179" s="11">
        <v>0</v>
      </c>
      <c r="IM179" s="11">
        <v>0</v>
      </c>
      <c r="IN179" s="11">
        <v>0</v>
      </c>
      <c r="IO179" s="11">
        <v>0</v>
      </c>
      <c r="IP179" s="11">
        <v>0</v>
      </c>
      <c r="IQ179" s="11">
        <v>0</v>
      </c>
      <c r="IR179" s="11">
        <v>0</v>
      </c>
      <c r="IS179" s="11">
        <v>0</v>
      </c>
      <c r="IT179" s="11">
        <v>0</v>
      </c>
      <c r="IU179" s="11">
        <v>0</v>
      </c>
      <c r="IV179" s="11">
        <v>0</v>
      </c>
      <c r="IW179" s="11">
        <v>0</v>
      </c>
      <c r="IX179" s="11">
        <v>0</v>
      </c>
      <c r="IY179" s="11">
        <v>0</v>
      </c>
      <c r="IZ179" s="11">
        <v>0</v>
      </c>
      <c r="JA179" s="11">
        <v>0</v>
      </c>
      <c r="JB179" s="11">
        <v>0</v>
      </c>
      <c r="JC179" s="11">
        <v>0</v>
      </c>
      <c r="JD179" s="11">
        <v>0</v>
      </c>
      <c r="JE179" s="11">
        <v>0</v>
      </c>
      <c r="JF179" s="11">
        <v>0</v>
      </c>
      <c r="JG179" s="11">
        <v>0</v>
      </c>
      <c r="JH179" s="11">
        <v>0</v>
      </c>
      <c r="JI179" s="11">
        <v>0</v>
      </c>
      <c r="JJ179" s="11">
        <v>0</v>
      </c>
      <c r="JK179" s="11">
        <v>0</v>
      </c>
      <c r="JL179" s="11">
        <v>0</v>
      </c>
      <c r="JM179" s="11">
        <v>0</v>
      </c>
      <c r="JN179" s="11">
        <v>0</v>
      </c>
      <c r="JO179" s="11">
        <v>0</v>
      </c>
      <c r="JP179" s="11">
        <v>0</v>
      </c>
      <c r="JQ179" s="11">
        <v>0</v>
      </c>
      <c r="JR179" s="11">
        <v>0</v>
      </c>
      <c r="JS179" s="11">
        <v>0</v>
      </c>
      <c r="JT179" s="11">
        <v>0</v>
      </c>
      <c r="JU179" s="11">
        <v>0</v>
      </c>
      <c r="JV179" s="11">
        <v>0</v>
      </c>
      <c r="JW179" s="11">
        <v>0</v>
      </c>
      <c r="JX179" s="11">
        <v>0</v>
      </c>
      <c r="JY179" s="11">
        <v>0</v>
      </c>
      <c r="JZ179" s="11">
        <v>0</v>
      </c>
      <c r="KA179" s="11">
        <v>0</v>
      </c>
      <c r="KB179" s="11">
        <v>0</v>
      </c>
      <c r="KC179" s="11">
        <v>0</v>
      </c>
      <c r="KD179" s="11">
        <v>0</v>
      </c>
      <c r="KE179" s="11">
        <v>0</v>
      </c>
      <c r="KF179" s="11">
        <v>0</v>
      </c>
      <c r="KG179" s="11">
        <v>0</v>
      </c>
      <c r="KH179" s="11">
        <v>0</v>
      </c>
      <c r="KI179" s="11">
        <v>0</v>
      </c>
      <c r="KJ179" s="11">
        <v>0</v>
      </c>
      <c r="KK179" s="11">
        <v>0</v>
      </c>
      <c r="KL179" s="11">
        <v>0</v>
      </c>
      <c r="KM179" s="11">
        <v>0</v>
      </c>
      <c r="KN179" s="11">
        <v>0</v>
      </c>
      <c r="KO179" s="11">
        <v>0</v>
      </c>
      <c r="KP179" s="11">
        <v>0</v>
      </c>
      <c r="KQ179" s="11">
        <v>0</v>
      </c>
      <c r="KR179" s="11">
        <v>0</v>
      </c>
      <c r="KS179" s="11">
        <v>0</v>
      </c>
      <c r="KT179" s="11">
        <v>0</v>
      </c>
      <c r="KU179" s="11">
        <v>0</v>
      </c>
      <c r="KV179" s="11">
        <v>0</v>
      </c>
      <c r="KW179" s="11">
        <v>0</v>
      </c>
      <c r="KX179" s="11">
        <v>0</v>
      </c>
      <c r="KY179" s="11">
        <v>0</v>
      </c>
      <c r="KZ179" s="11">
        <v>0</v>
      </c>
      <c r="LA179" s="11">
        <v>0</v>
      </c>
      <c r="LB179" s="11">
        <v>0</v>
      </c>
      <c r="LC179" s="11">
        <v>0</v>
      </c>
      <c r="LD179" s="11">
        <v>0</v>
      </c>
      <c r="LE179" s="11">
        <v>0</v>
      </c>
      <c r="LF179" s="11">
        <v>0</v>
      </c>
      <c r="LG179" s="11">
        <v>0</v>
      </c>
      <c r="LH179" s="11">
        <v>0</v>
      </c>
      <c r="LI179" s="11">
        <v>0</v>
      </c>
      <c r="LJ179" s="11">
        <v>0</v>
      </c>
      <c r="LK179" s="11">
        <v>0</v>
      </c>
      <c r="LL179" s="11">
        <v>0</v>
      </c>
      <c r="LM179" s="11">
        <v>0</v>
      </c>
      <c r="LN179" s="11">
        <v>0</v>
      </c>
      <c r="LO179" s="11">
        <v>0</v>
      </c>
      <c r="LP179" s="11">
        <v>0</v>
      </c>
      <c r="LQ179" s="11">
        <v>0</v>
      </c>
      <c r="LR179" s="11">
        <v>0</v>
      </c>
      <c r="LS179" s="11">
        <v>0</v>
      </c>
      <c r="LT179" s="11">
        <v>0</v>
      </c>
      <c r="LU179" s="11">
        <v>0</v>
      </c>
      <c r="LV179" s="11">
        <v>0</v>
      </c>
      <c r="LW179" s="11">
        <v>0</v>
      </c>
      <c r="LX179" s="11">
        <v>0</v>
      </c>
      <c r="LY179" s="11">
        <v>0</v>
      </c>
      <c r="LZ179" s="11">
        <v>0</v>
      </c>
      <c r="MA179" s="11">
        <v>0</v>
      </c>
      <c r="MB179" s="11">
        <v>0</v>
      </c>
      <c r="MC179" s="11">
        <v>0</v>
      </c>
      <c r="MD179" s="11">
        <v>0</v>
      </c>
      <c r="ME179" s="11">
        <v>0</v>
      </c>
      <c r="MF179" s="11">
        <v>0</v>
      </c>
      <c r="MG179" s="11">
        <v>0</v>
      </c>
      <c r="MH179" s="11">
        <v>0</v>
      </c>
      <c r="MI179" s="11">
        <v>0</v>
      </c>
      <c r="MJ179" s="11">
        <v>0</v>
      </c>
      <c r="MK179" s="11">
        <v>0</v>
      </c>
      <c r="ML179" s="11">
        <v>0</v>
      </c>
      <c r="MM179" s="11">
        <v>0</v>
      </c>
      <c r="MN179" s="11">
        <v>0</v>
      </c>
      <c r="MO179" s="11">
        <v>0</v>
      </c>
      <c r="MP179" s="11">
        <v>0</v>
      </c>
      <c r="MQ179" s="11">
        <v>0</v>
      </c>
      <c r="MR179" s="11">
        <v>0</v>
      </c>
      <c r="MS179" s="11">
        <v>0</v>
      </c>
      <c r="MT179" s="11">
        <v>0</v>
      </c>
      <c r="MU179" s="11">
        <v>0</v>
      </c>
      <c r="MV179" s="11">
        <v>0</v>
      </c>
      <c r="MW179" s="11">
        <v>0</v>
      </c>
      <c r="MX179" s="11">
        <v>0</v>
      </c>
      <c r="MY179" s="11">
        <v>0</v>
      </c>
      <c r="MZ179" s="11">
        <v>0</v>
      </c>
      <c r="NA179" s="11">
        <v>0</v>
      </c>
      <c r="NB179" s="11">
        <v>0</v>
      </c>
      <c r="NC179" s="11">
        <v>0</v>
      </c>
      <c r="ND179" s="11">
        <v>0</v>
      </c>
      <c r="NE179" s="11">
        <v>0</v>
      </c>
      <c r="NF179" s="11">
        <v>0</v>
      </c>
      <c r="NG179" s="11">
        <v>0</v>
      </c>
      <c r="NH179" s="11">
        <v>0</v>
      </c>
      <c r="NI179" s="11">
        <v>0</v>
      </c>
      <c r="NJ179" s="11">
        <v>0</v>
      </c>
      <c r="NK179" s="11">
        <v>0</v>
      </c>
      <c r="NL179" s="11">
        <v>0</v>
      </c>
      <c r="NM179" s="11">
        <v>0</v>
      </c>
      <c r="NN179" s="11">
        <v>0</v>
      </c>
      <c r="NO179" s="11">
        <v>0</v>
      </c>
      <c r="NP179" s="11">
        <v>0</v>
      </c>
      <c r="NQ179" s="11">
        <v>0</v>
      </c>
      <c r="NR179" s="11">
        <v>0</v>
      </c>
      <c r="NS179" s="11">
        <v>0</v>
      </c>
      <c r="NT179" s="11">
        <v>0</v>
      </c>
      <c r="NU179" s="11">
        <v>0</v>
      </c>
      <c r="NV179" s="11">
        <v>0</v>
      </c>
      <c r="NW179" s="11">
        <v>0</v>
      </c>
      <c r="NX179" s="11">
        <v>0</v>
      </c>
      <c r="NY179" s="11">
        <v>0</v>
      </c>
      <c r="NZ179" s="11">
        <v>0</v>
      </c>
      <c r="OA179" s="11">
        <v>0</v>
      </c>
      <c r="OB179" s="11">
        <v>0</v>
      </c>
      <c r="OC179" s="11">
        <v>0</v>
      </c>
      <c r="OD179" s="11">
        <v>0</v>
      </c>
      <c r="OE179" s="11">
        <v>0</v>
      </c>
      <c r="OF179" s="11">
        <v>0</v>
      </c>
      <c r="OG179" s="11">
        <v>0</v>
      </c>
      <c r="OH179" s="11">
        <v>7.4660970426382942</v>
      </c>
      <c r="OI179" s="11">
        <v>0</v>
      </c>
      <c r="OJ179" s="11">
        <v>0</v>
      </c>
      <c r="OK179" s="11">
        <v>0</v>
      </c>
      <c r="OL179" s="11">
        <v>0</v>
      </c>
      <c r="OM179" s="11">
        <v>0</v>
      </c>
      <c r="ON179" s="11">
        <v>0</v>
      </c>
      <c r="OO179" s="11">
        <v>0</v>
      </c>
      <c r="OP179" s="11">
        <v>0</v>
      </c>
      <c r="OQ179" s="11">
        <v>0</v>
      </c>
      <c r="OR179" s="11">
        <v>4.639421956731729</v>
      </c>
      <c r="OS179" s="11">
        <v>0</v>
      </c>
      <c r="OT179" s="11">
        <v>0</v>
      </c>
      <c r="OU179" s="11">
        <v>0</v>
      </c>
      <c r="OV179" s="11">
        <v>0</v>
      </c>
      <c r="OW179" s="11">
        <v>0</v>
      </c>
      <c r="OX179" s="11">
        <v>0</v>
      </c>
      <c r="OY179" s="11">
        <v>0</v>
      </c>
      <c r="OZ179" s="11">
        <v>0</v>
      </c>
      <c r="PA179" s="11">
        <v>0</v>
      </c>
      <c r="PB179" s="11">
        <v>3.4897018779392415</v>
      </c>
      <c r="PC179" s="11">
        <v>3.9402217747171861E-3</v>
      </c>
      <c r="PD179" s="11">
        <v>8.3479865909019306</v>
      </c>
      <c r="PE179" s="11">
        <v>0</v>
      </c>
      <c r="PF179" s="11">
        <v>0</v>
      </c>
      <c r="PG179" s="11">
        <v>0</v>
      </c>
      <c r="PH179" s="11">
        <v>0</v>
      </c>
      <c r="PI179" s="11">
        <v>0</v>
      </c>
      <c r="PJ179" s="11">
        <v>0</v>
      </c>
      <c r="PK179" s="11">
        <v>0</v>
      </c>
      <c r="PL179" s="11">
        <v>0.6421951738505165</v>
      </c>
      <c r="PM179" s="11">
        <v>7.2510245749655706E-4</v>
      </c>
      <c r="PN179" s="11">
        <v>1.5362448964299138</v>
      </c>
      <c r="PO179" s="11">
        <v>0</v>
      </c>
      <c r="PP179" s="11">
        <v>0</v>
      </c>
      <c r="PQ179" s="11">
        <v>0</v>
      </c>
      <c r="PR179" s="11">
        <v>0</v>
      </c>
      <c r="PS179" s="11">
        <v>0</v>
      </c>
      <c r="PT179" s="11">
        <v>0</v>
      </c>
      <c r="PU179" s="11">
        <v>0</v>
      </c>
      <c r="PV179" s="11">
        <v>3.159991960618588</v>
      </c>
      <c r="PW179" s="11">
        <v>0</v>
      </c>
      <c r="PX179" s="11">
        <v>0</v>
      </c>
      <c r="PY179" s="11">
        <v>0</v>
      </c>
      <c r="PZ179" s="11">
        <v>0</v>
      </c>
      <c r="QA179" s="11">
        <v>0</v>
      </c>
      <c r="QB179" s="11">
        <v>0</v>
      </c>
      <c r="QC179" s="11">
        <v>0</v>
      </c>
      <c r="QD179" s="11">
        <v>0</v>
      </c>
      <c r="QE179" s="11">
        <v>0</v>
      </c>
      <c r="QF179" s="11">
        <v>0.46213454096544215</v>
      </c>
      <c r="QG179" s="11">
        <v>0</v>
      </c>
      <c r="QH179" s="11">
        <v>0</v>
      </c>
      <c r="QI179" s="11">
        <v>0</v>
      </c>
      <c r="QJ179" s="11">
        <v>0</v>
      </c>
      <c r="QK179" s="11">
        <v>0</v>
      </c>
      <c r="QL179" s="11">
        <v>0</v>
      </c>
      <c r="QM179" s="11">
        <v>0</v>
      </c>
      <c r="QN179" s="11">
        <v>0</v>
      </c>
      <c r="QO179" s="11">
        <v>0</v>
      </c>
      <c r="QP179" s="11">
        <v>1.869000776079317</v>
      </c>
      <c r="QQ179" s="11">
        <v>0</v>
      </c>
      <c r="QR179" s="11">
        <v>0</v>
      </c>
      <c r="QS179" s="11">
        <v>0</v>
      </c>
      <c r="QT179" s="11">
        <v>0</v>
      </c>
      <c r="QU179" s="11">
        <v>0</v>
      </c>
      <c r="QV179" s="11">
        <v>0</v>
      </c>
      <c r="QW179" s="11">
        <v>0</v>
      </c>
      <c r="QX179" s="11">
        <v>0</v>
      </c>
      <c r="QY179" s="11">
        <v>0</v>
      </c>
      <c r="QZ179" s="11">
        <v>5.3398137409639078E-2</v>
      </c>
      <c r="RA179" s="11">
        <v>0</v>
      </c>
      <c r="RB179" s="11">
        <v>0</v>
      </c>
      <c r="RC179" s="11">
        <v>0</v>
      </c>
      <c r="RD179" s="11">
        <v>0</v>
      </c>
      <c r="RE179" s="11">
        <v>0</v>
      </c>
      <c r="RF179" s="11">
        <v>0</v>
      </c>
      <c r="RG179" s="11">
        <v>0</v>
      </c>
      <c r="RH179" s="11">
        <v>0</v>
      </c>
      <c r="RI179" s="11">
        <v>0</v>
      </c>
      <c r="RJ179" s="11">
        <v>0.78887627695800222</v>
      </c>
      <c r="RK179" s="11">
        <v>0</v>
      </c>
      <c r="RL179" s="11">
        <v>0</v>
      </c>
      <c r="RM179" s="11">
        <v>0</v>
      </c>
      <c r="RN179" s="11">
        <v>0</v>
      </c>
      <c r="RO179" s="11">
        <v>0</v>
      </c>
      <c r="RP179" s="11">
        <v>0</v>
      </c>
      <c r="RQ179" s="11">
        <v>0</v>
      </c>
      <c r="RR179" s="11">
        <v>0</v>
      </c>
      <c r="RS179" s="11">
        <v>0</v>
      </c>
      <c r="RT179" s="11">
        <v>1.3780535061303996</v>
      </c>
      <c r="RU179" s="11">
        <v>0</v>
      </c>
      <c r="RV179" s="11">
        <v>0</v>
      </c>
      <c r="RW179" s="11">
        <v>0</v>
      </c>
      <c r="RX179" s="11">
        <v>0</v>
      </c>
      <c r="RY179" s="11">
        <v>0</v>
      </c>
      <c r="RZ179" s="11">
        <v>0</v>
      </c>
      <c r="SA179" s="11">
        <v>0</v>
      </c>
      <c r="SB179" s="11">
        <v>0</v>
      </c>
      <c r="SC179" s="11">
        <v>0</v>
      </c>
      <c r="SD179" s="11">
        <v>1.5599365220172459</v>
      </c>
      <c r="SE179" s="11">
        <v>0</v>
      </c>
      <c r="SF179" s="11">
        <v>0</v>
      </c>
      <c r="SG179" s="11">
        <v>0</v>
      </c>
      <c r="SH179" s="11">
        <v>0</v>
      </c>
      <c r="SI179" s="11">
        <v>0</v>
      </c>
      <c r="SJ179" s="11">
        <v>0</v>
      </c>
      <c r="SK179" s="11">
        <v>0</v>
      </c>
      <c r="SL179" s="11">
        <v>0</v>
      </c>
      <c r="SM179" s="11">
        <v>0</v>
      </c>
      <c r="SN179" s="11">
        <v>0</v>
      </c>
      <c r="SO179" s="11">
        <v>0</v>
      </c>
      <c r="SP179" s="11">
        <v>0</v>
      </c>
      <c r="SQ179" s="11">
        <v>0</v>
      </c>
      <c r="SR179" s="11">
        <v>0</v>
      </c>
      <c r="SS179" s="11">
        <v>0</v>
      </c>
      <c r="ST179" s="11">
        <v>0</v>
      </c>
      <c r="SU179" s="11">
        <v>0</v>
      </c>
      <c r="SV179" s="11">
        <v>0</v>
      </c>
      <c r="SW179" s="11">
        <v>0</v>
      </c>
      <c r="SX179" s="11">
        <v>4.5281138348145165</v>
      </c>
      <c r="SY179" s="11">
        <v>0</v>
      </c>
      <c r="SZ179" s="11">
        <v>0</v>
      </c>
      <c r="TA179" s="11">
        <v>0</v>
      </c>
      <c r="TB179" s="11">
        <v>0</v>
      </c>
      <c r="TC179" s="11">
        <v>0</v>
      </c>
      <c r="TD179" s="11">
        <v>0</v>
      </c>
      <c r="TE179" s="11">
        <v>0</v>
      </c>
      <c r="TF179" s="11">
        <v>0</v>
      </c>
      <c r="TG179" s="11">
        <v>0</v>
      </c>
      <c r="TH179" s="11">
        <v>0.52534872716774406</v>
      </c>
      <c r="TI179" s="11">
        <v>0</v>
      </c>
      <c r="TJ179" s="11">
        <v>0</v>
      </c>
      <c r="TK179" s="11">
        <v>0</v>
      </c>
      <c r="TL179" s="11">
        <v>0</v>
      </c>
      <c r="TM179" s="11">
        <v>0</v>
      </c>
      <c r="TN179" s="11">
        <v>0</v>
      </c>
      <c r="TO179" s="11">
        <v>0</v>
      </c>
      <c r="TP179" s="11">
        <v>0</v>
      </c>
      <c r="TQ179" s="11">
        <v>0</v>
      </c>
      <c r="TR179" s="11">
        <v>0</v>
      </c>
      <c r="TS179" s="11">
        <v>0</v>
      </c>
      <c r="TT179" s="11">
        <v>0</v>
      </c>
      <c r="TU179" s="11">
        <v>0</v>
      </c>
      <c r="TV179" s="11">
        <v>0</v>
      </c>
      <c r="TW179" s="11">
        <v>0</v>
      </c>
      <c r="TX179" s="11">
        <v>0</v>
      </c>
      <c r="TY179" s="11">
        <v>0</v>
      </c>
      <c r="TZ179" s="11">
        <v>0</v>
      </c>
      <c r="UA179" s="11">
        <v>0</v>
      </c>
      <c r="UB179" s="11">
        <v>0</v>
      </c>
      <c r="UC179" s="11">
        <v>0</v>
      </c>
      <c r="UD179" s="11">
        <v>0</v>
      </c>
      <c r="UE179" s="11">
        <v>0</v>
      </c>
      <c r="UF179" s="11">
        <v>0</v>
      </c>
      <c r="UG179" s="11">
        <v>0</v>
      </c>
      <c r="UH179" s="11">
        <v>0</v>
      </c>
      <c r="UI179" s="11">
        <v>0</v>
      </c>
      <c r="UJ179" s="11">
        <v>0</v>
      </c>
      <c r="UK179" s="11">
        <v>0</v>
      </c>
      <c r="UL179" s="11">
        <v>0</v>
      </c>
      <c r="UM179" s="11">
        <v>0</v>
      </c>
      <c r="UN179" s="11">
        <v>0</v>
      </c>
      <c r="UO179" s="11">
        <v>0</v>
      </c>
      <c r="UP179" s="11">
        <v>0</v>
      </c>
      <c r="UQ179" s="11">
        <v>0</v>
      </c>
      <c r="UR179" s="11">
        <v>0</v>
      </c>
      <c r="US179" s="11">
        <v>0</v>
      </c>
      <c r="UT179" s="11">
        <v>0</v>
      </c>
      <c r="UU179" s="11">
        <v>0</v>
      </c>
      <c r="UV179" s="11">
        <v>0</v>
      </c>
      <c r="UW179" s="11">
        <v>0</v>
      </c>
      <c r="UX179" s="11">
        <v>0</v>
      </c>
      <c r="UY179" s="11">
        <v>0</v>
      </c>
      <c r="UZ179" s="11">
        <v>0</v>
      </c>
      <c r="VA179" s="11">
        <v>0</v>
      </c>
      <c r="VB179" s="11">
        <v>0</v>
      </c>
      <c r="VC179" s="11">
        <v>0</v>
      </c>
      <c r="VD179" s="11">
        <v>0</v>
      </c>
      <c r="VE179" s="11">
        <v>0</v>
      </c>
      <c r="VF179" s="11">
        <v>0</v>
      </c>
      <c r="VG179" s="11">
        <v>0</v>
      </c>
      <c r="VH179" s="11">
        <v>0</v>
      </c>
      <c r="VI179" s="11">
        <v>0</v>
      </c>
      <c r="VJ179" s="11">
        <v>0</v>
      </c>
      <c r="VK179" s="11">
        <v>0</v>
      </c>
      <c r="VL179" s="11">
        <v>0</v>
      </c>
      <c r="VM179" s="11">
        <v>0</v>
      </c>
      <c r="VN179" s="11">
        <v>0</v>
      </c>
      <c r="VO179" s="11">
        <v>0</v>
      </c>
      <c r="VP179" s="11">
        <v>0</v>
      </c>
      <c r="VQ179" s="11">
        <v>0</v>
      </c>
      <c r="VR179" s="11">
        <v>0</v>
      </c>
      <c r="VS179" s="11">
        <v>0</v>
      </c>
      <c r="VT179" s="11">
        <v>0</v>
      </c>
      <c r="VU179" s="11">
        <v>0</v>
      </c>
      <c r="VV179" s="11">
        <v>0</v>
      </c>
      <c r="VW179" s="11">
        <v>0</v>
      </c>
      <c r="VX179" s="11">
        <v>0</v>
      </c>
      <c r="VY179" s="11">
        <v>0</v>
      </c>
      <c r="VZ179" s="11">
        <v>0</v>
      </c>
      <c r="WA179" s="11">
        <v>0</v>
      </c>
      <c r="WB179" s="11">
        <v>0</v>
      </c>
      <c r="WC179" s="11">
        <v>0</v>
      </c>
      <c r="WD179" s="11">
        <v>0</v>
      </c>
      <c r="WE179" s="11">
        <v>0</v>
      </c>
      <c r="WF179" s="11">
        <v>0</v>
      </c>
      <c r="WG179" s="11">
        <v>0</v>
      </c>
      <c r="WH179" s="11">
        <v>0</v>
      </c>
      <c r="WI179" s="11">
        <v>0</v>
      </c>
      <c r="WJ179" s="11">
        <v>0</v>
      </c>
      <c r="WK179" s="11">
        <v>0</v>
      </c>
      <c r="WL179" s="11">
        <v>0</v>
      </c>
      <c r="WM179" s="11">
        <v>0</v>
      </c>
      <c r="WN179" s="11">
        <v>0</v>
      </c>
      <c r="WO179" s="11">
        <v>0</v>
      </c>
      <c r="WP179" s="11">
        <v>0</v>
      </c>
      <c r="WQ179" s="11">
        <v>0</v>
      </c>
      <c r="WR179" s="11">
        <v>0</v>
      </c>
      <c r="WS179" s="11">
        <v>0</v>
      </c>
      <c r="WT179" s="11">
        <v>0.20002862393256596</v>
      </c>
      <c r="WU179" s="11">
        <v>0</v>
      </c>
      <c r="WV179" s="11">
        <v>0</v>
      </c>
      <c r="WW179" s="11">
        <v>0</v>
      </c>
      <c r="WX179" s="11">
        <v>0</v>
      </c>
      <c r="WY179" s="11">
        <v>0</v>
      </c>
      <c r="WZ179" s="11">
        <v>0</v>
      </c>
      <c r="XA179" s="11">
        <v>0</v>
      </c>
      <c r="XB179" s="11">
        <v>0</v>
      </c>
      <c r="XC179" s="11">
        <v>0</v>
      </c>
      <c r="XD179" s="11">
        <v>0.36866967821089813</v>
      </c>
      <c r="XE179" s="11">
        <v>0</v>
      </c>
      <c r="XF179" s="11">
        <v>0</v>
      </c>
      <c r="XG179" s="11">
        <v>0</v>
      </c>
      <c r="XH179" s="11">
        <v>0</v>
      </c>
      <c r="XI179" s="11">
        <v>0</v>
      </c>
      <c r="XJ179" s="11">
        <v>0</v>
      </c>
      <c r="XK179" s="11">
        <v>0</v>
      </c>
      <c r="XL179" s="11">
        <v>0</v>
      </c>
      <c r="XM179" s="11">
        <v>0</v>
      </c>
      <c r="XN179" s="11">
        <v>0</v>
      </c>
      <c r="XO179" s="11">
        <v>0</v>
      </c>
      <c r="XP179" s="11">
        <v>0</v>
      </c>
    </row>
    <row r="180" spans="1:640">
      <c r="A180" s="6">
        <v>780</v>
      </c>
      <c r="B180" s="3" t="s">
        <v>297</v>
      </c>
      <c r="C180" s="8">
        <f t="shared" si="25"/>
        <v>1322.7324241740116</v>
      </c>
      <c r="D180" s="8">
        <f t="shared" si="26"/>
        <v>1709.5991620294265</v>
      </c>
      <c r="E180" s="60">
        <f t="shared" si="27"/>
        <v>3032.3315862034378</v>
      </c>
      <c r="F180" s="9">
        <f t="shared" si="28"/>
        <v>379.94163912263872</v>
      </c>
      <c r="G180" s="9">
        <f t="shared" si="29"/>
        <v>246.5642179773522</v>
      </c>
      <c r="H180" s="9">
        <f t="shared" si="30"/>
        <v>626.50585709999086</v>
      </c>
      <c r="I180" s="10">
        <f t="shared" si="31"/>
        <v>1702.6740632966503</v>
      </c>
      <c r="J180" s="10">
        <f t="shared" si="32"/>
        <v>1956.1633800067787</v>
      </c>
      <c r="K180" s="10">
        <f t="shared" si="33"/>
        <v>3658.8374433034287</v>
      </c>
      <c r="L180" s="57">
        <v>983.09715096149057</v>
      </c>
      <c r="M180" s="57">
        <v>23.807741271450944</v>
      </c>
      <c r="N180" s="57">
        <v>315.82753194106999</v>
      </c>
      <c r="O180" s="57">
        <v>0</v>
      </c>
      <c r="P180" s="57">
        <v>5</v>
      </c>
      <c r="Q180" s="57">
        <v>0</v>
      </c>
      <c r="R180" s="57">
        <v>1585.090396127139</v>
      </c>
      <c r="S180" s="57">
        <v>119.50876590228735</v>
      </c>
      <c r="T180" s="57">
        <v>0</v>
      </c>
      <c r="U180" s="58">
        <v>309.32166600110764</v>
      </c>
      <c r="V180" s="58">
        <v>11.378846506455735</v>
      </c>
      <c r="W180" s="58">
        <v>59.241126615075338</v>
      </c>
      <c r="X180" s="58">
        <v>0</v>
      </c>
      <c r="Y180" s="58">
        <v>0</v>
      </c>
      <c r="Z180" s="58">
        <v>0</v>
      </c>
      <c r="AA180" s="58">
        <v>114.85308114353283</v>
      </c>
      <c r="AB180" s="58">
        <v>131.71113683381938</v>
      </c>
      <c r="AC180" s="58">
        <v>0</v>
      </c>
      <c r="AD180" s="59">
        <f t="shared" si="35"/>
        <v>1292.4188169625982</v>
      </c>
      <c r="AE180" s="59">
        <f t="shared" si="35"/>
        <v>35.186587777906681</v>
      </c>
      <c r="AF180" s="59">
        <f t="shared" si="35"/>
        <v>375.06865855614535</v>
      </c>
      <c r="AG180" s="59">
        <f t="shared" si="35"/>
        <v>0</v>
      </c>
      <c r="AH180" s="59">
        <f t="shared" si="35"/>
        <v>5</v>
      </c>
      <c r="AI180" s="59">
        <f t="shared" si="35"/>
        <v>0</v>
      </c>
      <c r="AJ180" s="59">
        <f t="shared" si="34"/>
        <v>1699.9434772706718</v>
      </c>
      <c r="AK180" s="59">
        <f t="shared" si="34"/>
        <v>251.21990273610675</v>
      </c>
      <c r="AL180" s="59">
        <f t="shared" si="34"/>
        <v>0</v>
      </c>
      <c r="AM180" s="11">
        <v>0</v>
      </c>
      <c r="AN180" s="11">
        <v>0</v>
      </c>
      <c r="AO180" s="11">
        <v>0</v>
      </c>
      <c r="AP180" s="11">
        <v>0</v>
      </c>
      <c r="AQ180" s="11">
        <v>0</v>
      </c>
      <c r="AR180" s="11">
        <v>0</v>
      </c>
      <c r="AS180" s="11">
        <v>1552.3558993973511</v>
      </c>
      <c r="AT180" s="11">
        <v>0</v>
      </c>
      <c r="AU180" s="11">
        <v>0</v>
      </c>
      <c r="AV180" s="11">
        <v>0</v>
      </c>
      <c r="AW180" s="11">
        <v>0</v>
      </c>
      <c r="AX180" s="11">
        <v>0</v>
      </c>
      <c r="AY180" s="11">
        <v>0</v>
      </c>
      <c r="AZ180" s="11">
        <v>0</v>
      </c>
      <c r="BA180" s="11">
        <v>0</v>
      </c>
      <c r="BB180" s="11">
        <v>0</v>
      </c>
      <c r="BC180" s="11">
        <v>112.52010060264877</v>
      </c>
      <c r="BD180" s="11">
        <v>0</v>
      </c>
      <c r="BE180" s="11">
        <v>0</v>
      </c>
      <c r="BF180" s="11">
        <v>0</v>
      </c>
      <c r="BG180" s="11">
        <v>0</v>
      </c>
      <c r="BH180" s="11">
        <v>3.2653972581844908</v>
      </c>
      <c r="BI180" s="11">
        <v>0</v>
      </c>
      <c r="BJ180" s="11">
        <v>0</v>
      </c>
      <c r="BK180" s="11">
        <v>0</v>
      </c>
      <c r="BL180" s="11">
        <v>0</v>
      </c>
      <c r="BM180" s="11">
        <v>0</v>
      </c>
      <c r="BN180" s="11">
        <v>0</v>
      </c>
      <c r="BO180" s="11">
        <v>0</v>
      </c>
      <c r="BP180" s="11">
        <v>0</v>
      </c>
      <c r="BQ180" s="11">
        <v>0</v>
      </c>
      <c r="BR180" s="11">
        <v>1.7346027418155088</v>
      </c>
      <c r="BS180" s="11">
        <v>0</v>
      </c>
      <c r="BT180" s="11">
        <v>0</v>
      </c>
      <c r="BU180" s="11">
        <v>0</v>
      </c>
      <c r="BV180" s="11">
        <v>0</v>
      </c>
      <c r="BW180" s="11">
        <v>0</v>
      </c>
      <c r="BX180" s="11">
        <v>0</v>
      </c>
      <c r="BY180" s="11">
        <v>0</v>
      </c>
      <c r="BZ180" s="11">
        <v>0</v>
      </c>
      <c r="CA180" s="11">
        <v>0</v>
      </c>
      <c r="CB180" s="11">
        <v>7.2350358426772852</v>
      </c>
      <c r="CC180" s="11">
        <v>0</v>
      </c>
      <c r="CD180" s="11">
        <v>0</v>
      </c>
      <c r="CE180" s="11">
        <v>0</v>
      </c>
      <c r="CF180" s="11">
        <v>0</v>
      </c>
      <c r="CG180" s="11">
        <v>0</v>
      </c>
      <c r="CH180" s="11">
        <v>120.58393071128809</v>
      </c>
      <c r="CI180" s="11">
        <v>0</v>
      </c>
      <c r="CJ180" s="11">
        <v>0</v>
      </c>
      <c r="CK180" s="11">
        <v>0</v>
      </c>
      <c r="CL180" s="11">
        <v>7.7649641573227148</v>
      </c>
      <c r="CM180" s="11">
        <v>0</v>
      </c>
      <c r="CN180" s="11">
        <v>0</v>
      </c>
      <c r="CO180" s="11">
        <v>0</v>
      </c>
      <c r="CP180" s="11">
        <v>0</v>
      </c>
      <c r="CQ180" s="11">
        <v>0</v>
      </c>
      <c r="CR180" s="11">
        <v>129.41606928871192</v>
      </c>
      <c r="CS180" s="11">
        <v>0</v>
      </c>
      <c r="CT180" s="11">
        <v>0</v>
      </c>
      <c r="CU180" s="11">
        <v>0</v>
      </c>
      <c r="CV180" s="11">
        <v>0</v>
      </c>
      <c r="CW180" s="11">
        <v>0</v>
      </c>
      <c r="CX180" s="11">
        <v>0</v>
      </c>
      <c r="CY180" s="11">
        <v>0</v>
      </c>
      <c r="CZ180" s="11">
        <v>0</v>
      </c>
      <c r="DA180" s="11">
        <v>0</v>
      </c>
      <c r="DB180" s="11">
        <v>0</v>
      </c>
      <c r="DC180" s="11">
        <v>0</v>
      </c>
      <c r="DD180" s="11">
        <v>0</v>
      </c>
      <c r="DE180" s="11">
        <v>0</v>
      </c>
      <c r="DF180" s="11">
        <v>0</v>
      </c>
      <c r="DG180" s="11">
        <v>0</v>
      </c>
      <c r="DH180" s="11">
        <v>0</v>
      </c>
      <c r="DI180" s="11">
        <v>0</v>
      </c>
      <c r="DJ180" s="11">
        <v>0</v>
      </c>
      <c r="DK180" s="11">
        <v>0</v>
      </c>
      <c r="DL180" s="11">
        <v>0</v>
      </c>
      <c r="DM180" s="11">
        <v>0</v>
      </c>
      <c r="DN180" s="11">
        <v>0</v>
      </c>
      <c r="DO180" s="11">
        <v>0</v>
      </c>
      <c r="DP180" s="11">
        <v>3.1496992996004778</v>
      </c>
      <c r="DQ180" s="11">
        <v>2.7780347822476217</v>
      </c>
      <c r="DR180" s="11">
        <v>0</v>
      </c>
      <c r="DS180" s="11">
        <v>5</v>
      </c>
      <c r="DT180" s="11">
        <v>0</v>
      </c>
      <c r="DU180" s="11">
        <v>0</v>
      </c>
      <c r="DV180" s="11">
        <v>-1.8503007003995222</v>
      </c>
      <c r="DW180" s="11">
        <v>0</v>
      </c>
      <c r="DX180" s="11">
        <v>0</v>
      </c>
      <c r="DY180" s="11">
        <v>0</v>
      </c>
      <c r="DZ180" s="11">
        <v>1.8502755090176493</v>
      </c>
      <c r="EA180" s="11">
        <v>1.6319429989535665</v>
      </c>
      <c r="EB180" s="11">
        <v>0</v>
      </c>
      <c r="EC180" s="11">
        <v>0</v>
      </c>
      <c r="ED180" s="11">
        <v>0</v>
      </c>
      <c r="EE180" s="11">
        <v>0</v>
      </c>
      <c r="EF180" s="11">
        <v>1.8502755090176493</v>
      </c>
      <c r="EG180" s="11">
        <v>0</v>
      </c>
      <c r="EH180" s="11">
        <v>0</v>
      </c>
      <c r="EI180" s="11">
        <v>0</v>
      </c>
      <c r="EJ180" s="11">
        <v>0</v>
      </c>
      <c r="EK180" s="11">
        <v>0</v>
      </c>
      <c r="EL180" s="11">
        <v>0</v>
      </c>
      <c r="EM180" s="11">
        <v>0</v>
      </c>
      <c r="EN180" s="11">
        <v>0</v>
      </c>
      <c r="EO180" s="11">
        <v>0</v>
      </c>
      <c r="EP180" s="11">
        <v>0</v>
      </c>
      <c r="EQ180" s="11">
        <v>0</v>
      </c>
      <c r="ER180" s="11">
        <v>0</v>
      </c>
      <c r="ES180" s="11">
        <v>0</v>
      </c>
      <c r="ET180" s="11">
        <v>0</v>
      </c>
      <c r="EU180" s="11">
        <v>0</v>
      </c>
      <c r="EV180" s="11">
        <v>0</v>
      </c>
      <c r="EW180" s="11">
        <v>0</v>
      </c>
      <c r="EX180" s="11">
        <v>0</v>
      </c>
      <c r="EY180" s="11">
        <v>0</v>
      </c>
      <c r="EZ180" s="11">
        <v>0</v>
      </c>
      <c r="FA180" s="11">
        <v>0</v>
      </c>
      <c r="FB180" s="11">
        <v>0</v>
      </c>
      <c r="FC180" s="11">
        <v>0</v>
      </c>
      <c r="FD180" s="11">
        <v>0</v>
      </c>
      <c r="FE180" s="11">
        <v>0</v>
      </c>
      <c r="FF180" s="11">
        <v>0</v>
      </c>
      <c r="FG180" s="11">
        <v>0</v>
      </c>
      <c r="FH180" s="11">
        <v>0</v>
      </c>
      <c r="FI180" s="11">
        <v>0</v>
      </c>
      <c r="FJ180" s="11">
        <v>0</v>
      </c>
      <c r="FK180" s="11">
        <v>0</v>
      </c>
      <c r="FL180" s="11">
        <v>0</v>
      </c>
      <c r="FM180" s="11">
        <v>0</v>
      </c>
      <c r="FN180" s="11">
        <v>0</v>
      </c>
      <c r="FO180" s="11">
        <v>0</v>
      </c>
      <c r="FP180" s="11">
        <v>0</v>
      </c>
      <c r="FQ180" s="11">
        <v>0</v>
      </c>
      <c r="FR180" s="11">
        <v>0</v>
      </c>
      <c r="FS180" s="11">
        <v>0</v>
      </c>
      <c r="FT180" s="11">
        <v>0</v>
      </c>
      <c r="FU180" s="11">
        <v>0</v>
      </c>
      <c r="FV180" s="11">
        <v>0</v>
      </c>
      <c r="FW180" s="11">
        <v>0</v>
      </c>
      <c r="FX180" s="11">
        <v>0</v>
      </c>
      <c r="FY180" s="11">
        <v>0</v>
      </c>
      <c r="FZ180" s="11">
        <v>0</v>
      </c>
      <c r="GA180" s="11">
        <v>0</v>
      </c>
      <c r="GB180" s="11">
        <v>0</v>
      </c>
      <c r="GC180" s="11">
        <v>0</v>
      </c>
      <c r="GD180" s="11">
        <v>0</v>
      </c>
      <c r="GE180" s="11">
        <v>0</v>
      </c>
      <c r="GF180" s="11">
        <v>0</v>
      </c>
      <c r="GG180" s="11">
        <v>0</v>
      </c>
      <c r="GH180" s="11">
        <v>0</v>
      </c>
      <c r="GI180" s="11">
        <v>0</v>
      </c>
      <c r="GJ180" s="11">
        <v>0</v>
      </c>
      <c r="GK180" s="11">
        <v>0</v>
      </c>
      <c r="GL180" s="11">
        <v>0</v>
      </c>
      <c r="GM180" s="11">
        <v>0</v>
      </c>
      <c r="GN180" s="11">
        <v>0</v>
      </c>
      <c r="GO180" s="11">
        <v>0</v>
      </c>
      <c r="GP180" s="11">
        <v>0</v>
      </c>
      <c r="GQ180" s="11">
        <v>33.878</v>
      </c>
      <c r="GR180" s="11">
        <v>10</v>
      </c>
      <c r="GS180" s="11">
        <v>0</v>
      </c>
      <c r="GT180" s="11">
        <v>0</v>
      </c>
      <c r="GU180" s="11">
        <v>0</v>
      </c>
      <c r="GV180" s="11">
        <v>0</v>
      </c>
      <c r="GW180" s="11">
        <v>0</v>
      </c>
      <c r="GX180" s="11">
        <v>0</v>
      </c>
      <c r="GY180" s="11">
        <v>0</v>
      </c>
      <c r="GZ180" s="11">
        <v>0</v>
      </c>
      <c r="HA180" s="11">
        <v>0</v>
      </c>
      <c r="HB180" s="11">
        <v>0</v>
      </c>
      <c r="HC180" s="11">
        <v>0</v>
      </c>
      <c r="HD180" s="11">
        <v>0</v>
      </c>
      <c r="HE180" s="11">
        <v>0</v>
      </c>
      <c r="HF180" s="11">
        <v>0</v>
      </c>
      <c r="HG180" s="11">
        <v>0</v>
      </c>
      <c r="HH180" s="11">
        <v>0</v>
      </c>
      <c r="HI180" s="11">
        <v>0</v>
      </c>
      <c r="HJ180" s="11">
        <v>0</v>
      </c>
      <c r="HK180" s="11">
        <v>0</v>
      </c>
      <c r="HL180" s="11">
        <v>0</v>
      </c>
      <c r="HM180" s="11">
        <v>0</v>
      </c>
      <c r="HN180" s="11">
        <v>0</v>
      </c>
      <c r="HO180" s="11">
        <v>0</v>
      </c>
      <c r="HP180" s="11">
        <v>0</v>
      </c>
      <c r="HQ180" s="11">
        <v>0</v>
      </c>
      <c r="HR180" s="11">
        <v>0</v>
      </c>
      <c r="HS180" s="11">
        <v>0</v>
      </c>
      <c r="HT180" s="11">
        <v>0</v>
      </c>
      <c r="HU180" s="11">
        <v>0</v>
      </c>
      <c r="HV180" s="11">
        <v>0</v>
      </c>
      <c r="HW180" s="11">
        <v>0</v>
      </c>
      <c r="HX180" s="11">
        <v>0</v>
      </c>
      <c r="HY180" s="11">
        <v>0</v>
      </c>
      <c r="HZ180" s="11">
        <v>0</v>
      </c>
      <c r="IA180" s="11">
        <v>0</v>
      </c>
      <c r="IB180" s="11">
        <v>0</v>
      </c>
      <c r="IC180" s="11">
        <v>0</v>
      </c>
      <c r="ID180" s="11">
        <v>0</v>
      </c>
      <c r="IE180" s="11">
        <v>0</v>
      </c>
      <c r="IF180" s="11">
        <v>0</v>
      </c>
      <c r="IG180" s="11">
        <v>0</v>
      </c>
      <c r="IH180" s="11">
        <v>0</v>
      </c>
      <c r="II180" s="11">
        <v>0</v>
      </c>
      <c r="IJ180" s="11">
        <v>0</v>
      </c>
      <c r="IK180" s="11">
        <v>0</v>
      </c>
      <c r="IL180" s="11">
        <v>0</v>
      </c>
      <c r="IM180" s="11">
        <v>0</v>
      </c>
      <c r="IN180" s="11">
        <v>0</v>
      </c>
      <c r="IO180" s="11">
        <v>0</v>
      </c>
      <c r="IP180" s="11">
        <v>0</v>
      </c>
      <c r="IQ180" s="11">
        <v>0</v>
      </c>
      <c r="IR180" s="11">
        <v>0</v>
      </c>
      <c r="IS180" s="11">
        <v>0</v>
      </c>
      <c r="IT180" s="11">
        <v>0</v>
      </c>
      <c r="IU180" s="11">
        <v>0</v>
      </c>
      <c r="IV180" s="11">
        <v>0</v>
      </c>
      <c r="IW180" s="11">
        <v>0</v>
      </c>
      <c r="IX180" s="11">
        <v>0</v>
      </c>
      <c r="IY180" s="11">
        <v>0</v>
      </c>
      <c r="IZ180" s="11">
        <v>0</v>
      </c>
      <c r="JA180" s="11">
        <v>0</v>
      </c>
      <c r="JB180" s="11">
        <v>0</v>
      </c>
      <c r="JC180" s="11">
        <v>0</v>
      </c>
      <c r="JD180" s="11">
        <v>0</v>
      </c>
      <c r="JE180" s="11">
        <v>0</v>
      </c>
      <c r="JF180" s="11">
        <v>0</v>
      </c>
      <c r="JG180" s="11">
        <v>0</v>
      </c>
      <c r="JH180" s="11">
        <v>0</v>
      </c>
      <c r="JI180" s="11">
        <v>0</v>
      </c>
      <c r="JJ180" s="11">
        <v>0</v>
      </c>
      <c r="JK180" s="11">
        <v>0</v>
      </c>
      <c r="JL180" s="11">
        <v>0</v>
      </c>
      <c r="JM180" s="11">
        <v>0</v>
      </c>
      <c r="JN180" s="11">
        <v>0</v>
      </c>
      <c r="JO180" s="11">
        <v>0</v>
      </c>
      <c r="JP180" s="11">
        <v>0</v>
      </c>
      <c r="JQ180" s="11">
        <v>0</v>
      </c>
      <c r="JR180" s="11">
        <v>0</v>
      </c>
      <c r="JS180" s="11">
        <v>0</v>
      </c>
      <c r="JT180" s="11">
        <v>0</v>
      </c>
      <c r="JU180" s="11">
        <v>0</v>
      </c>
      <c r="JV180" s="11">
        <v>0</v>
      </c>
      <c r="JW180" s="11">
        <v>0</v>
      </c>
      <c r="JX180" s="11">
        <v>0</v>
      </c>
      <c r="JY180" s="11">
        <v>0</v>
      </c>
      <c r="JZ180" s="11">
        <v>0</v>
      </c>
      <c r="KA180" s="11">
        <v>0</v>
      </c>
      <c r="KB180" s="11">
        <v>0</v>
      </c>
      <c r="KC180" s="11">
        <v>0</v>
      </c>
      <c r="KD180" s="11">
        <v>0</v>
      </c>
      <c r="KE180" s="11">
        <v>0</v>
      </c>
      <c r="KF180" s="11">
        <v>0</v>
      </c>
      <c r="KG180" s="11">
        <v>0</v>
      </c>
      <c r="KH180" s="11">
        <v>0</v>
      </c>
      <c r="KI180" s="11">
        <v>0</v>
      </c>
      <c r="KJ180" s="11">
        <v>0</v>
      </c>
      <c r="KK180" s="11">
        <v>0</v>
      </c>
      <c r="KL180" s="11">
        <v>0</v>
      </c>
      <c r="KM180" s="11">
        <v>0</v>
      </c>
      <c r="KN180" s="11">
        <v>0</v>
      </c>
      <c r="KO180" s="11">
        <v>0</v>
      </c>
      <c r="KP180" s="11">
        <v>0</v>
      </c>
      <c r="KQ180" s="11">
        <v>0</v>
      </c>
      <c r="KR180" s="11">
        <v>0</v>
      </c>
      <c r="KS180" s="11">
        <v>0</v>
      </c>
      <c r="KT180" s="11">
        <v>0</v>
      </c>
      <c r="KU180" s="11">
        <v>0</v>
      </c>
      <c r="KV180" s="11">
        <v>0</v>
      </c>
      <c r="KW180" s="11">
        <v>0</v>
      </c>
      <c r="KX180" s="11">
        <v>0</v>
      </c>
      <c r="KY180" s="11">
        <v>0</v>
      </c>
      <c r="KZ180" s="11">
        <v>0</v>
      </c>
      <c r="LA180" s="11">
        <v>0</v>
      </c>
      <c r="LB180" s="11">
        <v>0</v>
      </c>
      <c r="LC180" s="11">
        <v>0</v>
      </c>
      <c r="LD180" s="11">
        <v>0</v>
      </c>
      <c r="LE180" s="11">
        <v>0</v>
      </c>
      <c r="LF180" s="11">
        <v>0</v>
      </c>
      <c r="LG180" s="11">
        <v>0</v>
      </c>
      <c r="LH180" s="11">
        <v>0</v>
      </c>
      <c r="LI180" s="11">
        <v>0</v>
      </c>
      <c r="LJ180" s="11">
        <v>0</v>
      </c>
      <c r="LK180" s="11">
        <v>0</v>
      </c>
      <c r="LL180" s="11">
        <v>0</v>
      </c>
      <c r="LM180" s="11">
        <v>0</v>
      </c>
      <c r="LN180" s="11">
        <v>0</v>
      </c>
      <c r="LO180" s="11">
        <v>0</v>
      </c>
      <c r="LP180" s="11">
        <v>0</v>
      </c>
      <c r="LQ180" s="11">
        <v>0</v>
      </c>
      <c r="LR180" s="11">
        <v>0</v>
      </c>
      <c r="LS180" s="11">
        <v>0</v>
      </c>
      <c r="LT180" s="11">
        <v>0</v>
      </c>
      <c r="LU180" s="11">
        <v>0</v>
      </c>
      <c r="LV180" s="11">
        <v>0</v>
      </c>
      <c r="LW180" s="11">
        <v>0</v>
      </c>
      <c r="LX180" s="11">
        <v>0</v>
      </c>
      <c r="LY180" s="11">
        <v>0</v>
      </c>
      <c r="LZ180" s="11">
        <v>0</v>
      </c>
      <c r="MA180" s="11">
        <v>0</v>
      </c>
      <c r="MB180" s="11">
        <v>0</v>
      </c>
      <c r="MC180" s="11">
        <v>0</v>
      </c>
      <c r="MD180" s="11">
        <v>0</v>
      </c>
      <c r="ME180" s="11">
        <v>0</v>
      </c>
      <c r="MF180" s="11">
        <v>0</v>
      </c>
      <c r="MG180" s="11">
        <v>0</v>
      </c>
      <c r="MH180" s="11">
        <v>0</v>
      </c>
      <c r="MI180" s="11">
        <v>0</v>
      </c>
      <c r="MJ180" s="11">
        <v>0</v>
      </c>
      <c r="MK180" s="11">
        <v>0</v>
      </c>
      <c r="ML180" s="11">
        <v>0</v>
      </c>
      <c r="MM180" s="11">
        <v>0</v>
      </c>
      <c r="MN180" s="11">
        <v>0</v>
      </c>
      <c r="MO180" s="11">
        <v>0</v>
      </c>
      <c r="MP180" s="11">
        <v>0</v>
      </c>
      <c r="MQ180" s="11">
        <v>0</v>
      </c>
      <c r="MR180" s="11">
        <v>0</v>
      </c>
      <c r="MS180" s="11">
        <v>0</v>
      </c>
      <c r="MT180" s="11">
        <v>0</v>
      </c>
      <c r="MU180" s="11">
        <v>0</v>
      </c>
      <c r="MV180" s="11">
        <v>0</v>
      </c>
      <c r="MW180" s="11">
        <v>0</v>
      </c>
      <c r="MX180" s="11">
        <v>0</v>
      </c>
      <c r="MY180" s="11">
        <v>0</v>
      </c>
      <c r="MZ180" s="11">
        <v>0</v>
      </c>
      <c r="NA180" s="11">
        <v>0</v>
      </c>
      <c r="NB180" s="11">
        <v>0</v>
      </c>
      <c r="NC180" s="11">
        <v>0</v>
      </c>
      <c r="ND180" s="11">
        <v>0</v>
      </c>
      <c r="NE180" s="11">
        <v>0</v>
      </c>
      <c r="NF180" s="11">
        <v>0</v>
      </c>
      <c r="NG180" s="11">
        <v>0</v>
      </c>
      <c r="NH180" s="11">
        <v>0</v>
      </c>
      <c r="NI180" s="11">
        <v>0</v>
      </c>
      <c r="NJ180" s="11">
        <v>0</v>
      </c>
      <c r="NK180" s="11">
        <v>0</v>
      </c>
      <c r="NL180" s="11">
        <v>0</v>
      </c>
      <c r="NM180" s="11">
        <v>0</v>
      </c>
      <c r="NN180" s="11">
        <v>0</v>
      </c>
      <c r="NO180" s="11">
        <v>0</v>
      </c>
      <c r="NP180" s="11">
        <v>0</v>
      </c>
      <c r="NQ180" s="11">
        <v>0</v>
      </c>
      <c r="NR180" s="11">
        <v>0</v>
      </c>
      <c r="NS180" s="11">
        <v>0</v>
      </c>
      <c r="NT180" s="11">
        <v>0</v>
      </c>
      <c r="NU180" s="11">
        <v>5.9344024176916269E-2</v>
      </c>
      <c r="NV180" s="11">
        <v>0</v>
      </c>
      <c r="NW180" s="11">
        <v>0</v>
      </c>
      <c r="NX180" s="11">
        <v>0</v>
      </c>
      <c r="NY180" s="11">
        <v>0</v>
      </c>
      <c r="NZ180" s="11">
        <v>0</v>
      </c>
      <c r="OA180" s="11">
        <v>0</v>
      </c>
      <c r="OB180" s="11">
        <v>0</v>
      </c>
      <c r="OC180" s="11">
        <v>0</v>
      </c>
      <c r="OD180" s="11">
        <v>0</v>
      </c>
      <c r="OE180" s="11">
        <v>0</v>
      </c>
      <c r="OF180" s="11">
        <v>0</v>
      </c>
      <c r="OG180" s="11">
        <v>0</v>
      </c>
      <c r="OH180" s="11">
        <v>298.63988549477881</v>
      </c>
      <c r="OI180" s="11">
        <v>0</v>
      </c>
      <c r="OJ180" s="11">
        <v>0</v>
      </c>
      <c r="OK180" s="11">
        <v>0</v>
      </c>
      <c r="OL180" s="11">
        <v>0</v>
      </c>
      <c r="OM180" s="11">
        <v>0</v>
      </c>
      <c r="ON180" s="11">
        <v>0</v>
      </c>
      <c r="OO180" s="11">
        <v>0.7157918672218635</v>
      </c>
      <c r="OP180" s="11">
        <v>0</v>
      </c>
      <c r="OQ180" s="11">
        <v>0</v>
      </c>
      <c r="OR180" s="11">
        <v>185.57439502965877</v>
      </c>
      <c r="OS180" s="11">
        <v>0</v>
      </c>
      <c r="OT180" s="11">
        <v>0</v>
      </c>
      <c r="OU180" s="11">
        <v>0</v>
      </c>
      <c r="OV180" s="11">
        <v>0</v>
      </c>
      <c r="OW180" s="11">
        <v>0</v>
      </c>
      <c r="OX180" s="11">
        <v>0</v>
      </c>
      <c r="OY180" s="11">
        <v>0.44479203608979923</v>
      </c>
      <c r="OZ180" s="11">
        <v>0</v>
      </c>
      <c r="PA180" s="11">
        <v>0</v>
      </c>
      <c r="PB180" s="11">
        <v>139.58775511141701</v>
      </c>
      <c r="PC180" s="11">
        <v>0.15760887098868745</v>
      </c>
      <c r="PD180" s="11">
        <v>313.04949715882236</v>
      </c>
      <c r="PE180" s="11">
        <v>0</v>
      </c>
      <c r="PF180" s="11">
        <v>0</v>
      </c>
      <c r="PG180" s="11">
        <v>0</v>
      </c>
      <c r="PH180" s="11">
        <v>0</v>
      </c>
      <c r="PI180" s="11">
        <v>0</v>
      </c>
      <c r="PJ180" s="11">
        <v>0</v>
      </c>
      <c r="PK180" s="11">
        <v>0</v>
      </c>
      <c r="PL180" s="11">
        <v>25.687748064632963</v>
      </c>
      <c r="PM180" s="11">
        <v>2.9004098299862283E-2</v>
      </c>
      <c r="PN180" s="11">
        <v>57.609183616121769</v>
      </c>
      <c r="PO180" s="11">
        <v>0</v>
      </c>
      <c r="PP180" s="11">
        <v>0</v>
      </c>
      <c r="PQ180" s="11">
        <v>0</v>
      </c>
      <c r="PR180" s="11">
        <v>0</v>
      </c>
      <c r="PS180" s="11">
        <v>0</v>
      </c>
      <c r="PT180" s="11">
        <v>0</v>
      </c>
      <c r="PU180" s="11">
        <v>0</v>
      </c>
      <c r="PV180" s="11">
        <v>126.40617942009226</v>
      </c>
      <c r="PW180" s="11">
        <v>0</v>
      </c>
      <c r="PX180" s="11">
        <v>0</v>
      </c>
      <c r="PY180" s="11">
        <v>0</v>
      </c>
      <c r="PZ180" s="11">
        <v>0</v>
      </c>
      <c r="QA180" s="11">
        <v>0</v>
      </c>
      <c r="QB180" s="11">
        <v>15.952496729787949</v>
      </c>
      <c r="QC180" s="11">
        <v>0</v>
      </c>
      <c r="QD180" s="11">
        <v>0</v>
      </c>
      <c r="QE180" s="11">
        <v>0</v>
      </c>
      <c r="QF180" s="11">
        <v>18.486332379802711</v>
      </c>
      <c r="QG180" s="11">
        <v>0</v>
      </c>
      <c r="QH180" s="11">
        <v>0</v>
      </c>
      <c r="QI180" s="11">
        <v>0</v>
      </c>
      <c r="QJ180" s="11">
        <v>0</v>
      </c>
      <c r="QK180" s="11">
        <v>0</v>
      </c>
      <c r="QL180" s="11">
        <v>2.3329805408840718</v>
      </c>
      <c r="QM180" s="11">
        <v>0</v>
      </c>
      <c r="QN180" s="11">
        <v>0</v>
      </c>
      <c r="QO180" s="11">
        <v>0</v>
      </c>
      <c r="QP180" s="11">
        <v>97.209040364844483</v>
      </c>
      <c r="QQ180" s="11">
        <v>0</v>
      </c>
      <c r="QR180" s="11">
        <v>0</v>
      </c>
      <c r="QS180" s="11">
        <v>0</v>
      </c>
      <c r="QT180" s="11">
        <v>0</v>
      </c>
      <c r="QU180" s="11">
        <v>0</v>
      </c>
      <c r="QV180" s="11">
        <v>0</v>
      </c>
      <c r="QW180" s="11">
        <v>0</v>
      </c>
      <c r="QX180" s="11">
        <v>0</v>
      </c>
      <c r="QY180" s="11">
        <v>0</v>
      </c>
      <c r="QZ180" s="11">
        <v>2.7773031243732502</v>
      </c>
      <c r="RA180" s="11">
        <v>0</v>
      </c>
      <c r="RB180" s="11">
        <v>0</v>
      </c>
      <c r="RC180" s="11">
        <v>0</v>
      </c>
      <c r="RD180" s="11">
        <v>0</v>
      </c>
      <c r="RE180" s="11">
        <v>0</v>
      </c>
      <c r="RF180" s="11">
        <v>0</v>
      </c>
      <c r="RG180" s="11">
        <v>0</v>
      </c>
      <c r="RH180" s="11">
        <v>0</v>
      </c>
      <c r="RI180" s="11">
        <v>0</v>
      </c>
      <c r="RJ180" s="11">
        <v>52.037457434733263</v>
      </c>
      <c r="RK180" s="11">
        <v>0</v>
      </c>
      <c r="RL180" s="11">
        <v>0</v>
      </c>
      <c r="RM180" s="11">
        <v>0</v>
      </c>
      <c r="RN180" s="11">
        <v>0</v>
      </c>
      <c r="RO180" s="11">
        <v>0</v>
      </c>
      <c r="RP180" s="11">
        <v>0</v>
      </c>
      <c r="RQ180" s="11">
        <v>0</v>
      </c>
      <c r="RR180" s="11">
        <v>0</v>
      </c>
      <c r="RS180" s="11">
        <v>0</v>
      </c>
      <c r="RT180" s="11">
        <v>55.176916430606099</v>
      </c>
      <c r="RU180" s="11">
        <v>0</v>
      </c>
      <c r="RV180" s="11">
        <v>0</v>
      </c>
      <c r="RW180" s="11">
        <v>0</v>
      </c>
      <c r="RX180" s="11">
        <v>0</v>
      </c>
      <c r="RY180" s="11">
        <v>0</v>
      </c>
      <c r="RZ180" s="11">
        <v>0</v>
      </c>
      <c r="SA180" s="11">
        <v>0</v>
      </c>
      <c r="SB180" s="11">
        <v>0</v>
      </c>
      <c r="SC180" s="11">
        <v>0</v>
      </c>
      <c r="SD180" s="11">
        <v>62.459466725707252</v>
      </c>
      <c r="SE180" s="11">
        <v>0</v>
      </c>
      <c r="SF180" s="11">
        <v>0</v>
      </c>
      <c r="SG180" s="11">
        <v>0</v>
      </c>
      <c r="SH180" s="11">
        <v>0</v>
      </c>
      <c r="SI180" s="11">
        <v>0</v>
      </c>
      <c r="SJ180" s="11">
        <v>0</v>
      </c>
      <c r="SK180" s="11">
        <v>0</v>
      </c>
      <c r="SL180" s="11">
        <v>0</v>
      </c>
      <c r="SM180" s="11">
        <v>0</v>
      </c>
      <c r="SN180" s="11">
        <v>135.108</v>
      </c>
      <c r="SO180" s="11">
        <v>0</v>
      </c>
      <c r="SP180" s="11">
        <v>0</v>
      </c>
      <c r="SQ180" s="11">
        <v>0</v>
      </c>
      <c r="SR180" s="11">
        <v>0</v>
      </c>
      <c r="SS180" s="11">
        <v>0</v>
      </c>
      <c r="ST180" s="11">
        <v>16.782</v>
      </c>
      <c r="SU180" s="11">
        <v>0</v>
      </c>
      <c r="SV180" s="11">
        <v>0</v>
      </c>
      <c r="SW180" s="11">
        <v>0</v>
      </c>
      <c r="SX180" s="11">
        <v>36.224910678516132</v>
      </c>
      <c r="SY180" s="11">
        <v>0</v>
      </c>
      <c r="SZ180" s="11">
        <v>0</v>
      </c>
      <c r="TA180" s="11">
        <v>0</v>
      </c>
      <c r="TB180" s="11">
        <v>0</v>
      </c>
      <c r="TC180" s="11">
        <v>0</v>
      </c>
      <c r="TD180" s="11">
        <v>0</v>
      </c>
      <c r="TE180" s="11">
        <v>0</v>
      </c>
      <c r="TF180" s="11">
        <v>0</v>
      </c>
      <c r="TG180" s="11">
        <v>0</v>
      </c>
      <c r="TH180" s="11">
        <v>1.0505130567478547</v>
      </c>
      <c r="TI180" s="11">
        <v>0</v>
      </c>
      <c r="TJ180" s="11">
        <v>0</v>
      </c>
      <c r="TK180" s="11">
        <v>0</v>
      </c>
      <c r="TL180" s="11">
        <v>0</v>
      </c>
      <c r="TM180" s="11">
        <v>0</v>
      </c>
      <c r="TN180" s="11">
        <v>0</v>
      </c>
      <c r="TO180" s="11">
        <v>0</v>
      </c>
      <c r="TP180" s="11">
        <v>0</v>
      </c>
      <c r="TQ180" s="11">
        <v>0</v>
      </c>
      <c r="TR180" s="11">
        <v>0</v>
      </c>
      <c r="TS180" s="11">
        <v>0</v>
      </c>
      <c r="TT180" s="11">
        <v>0</v>
      </c>
      <c r="TU180" s="11">
        <v>0</v>
      </c>
      <c r="TV180" s="11">
        <v>0</v>
      </c>
      <c r="TW180" s="11">
        <v>0</v>
      </c>
      <c r="TX180" s="11">
        <v>0</v>
      </c>
      <c r="TY180" s="11">
        <v>0</v>
      </c>
      <c r="TZ180" s="11">
        <v>0</v>
      </c>
      <c r="UA180" s="11">
        <v>0</v>
      </c>
      <c r="UB180" s="11">
        <v>0</v>
      </c>
      <c r="UC180" s="11">
        <v>0</v>
      </c>
      <c r="UD180" s="11">
        <v>0</v>
      </c>
      <c r="UE180" s="11">
        <v>0</v>
      </c>
      <c r="UF180" s="11">
        <v>0</v>
      </c>
      <c r="UG180" s="11">
        <v>0</v>
      </c>
      <c r="UH180" s="11">
        <v>0</v>
      </c>
      <c r="UI180" s="11">
        <v>0</v>
      </c>
      <c r="UJ180" s="11">
        <v>0</v>
      </c>
      <c r="UK180" s="11">
        <v>0</v>
      </c>
      <c r="UL180" s="11">
        <v>0</v>
      </c>
      <c r="UM180" s="11">
        <v>0</v>
      </c>
      <c r="UN180" s="11">
        <v>0</v>
      </c>
      <c r="UO180" s="11">
        <v>0</v>
      </c>
      <c r="UP180" s="11">
        <v>0</v>
      </c>
      <c r="UQ180" s="11">
        <v>0</v>
      </c>
      <c r="UR180" s="11">
        <v>0</v>
      </c>
      <c r="US180" s="11">
        <v>0</v>
      </c>
      <c r="UT180" s="11">
        <v>0</v>
      </c>
      <c r="UU180" s="11">
        <v>0</v>
      </c>
      <c r="UV180" s="11">
        <v>0</v>
      </c>
      <c r="UW180" s="11">
        <v>0</v>
      </c>
      <c r="UX180" s="11">
        <v>0</v>
      </c>
      <c r="UY180" s="11">
        <v>0</v>
      </c>
      <c r="UZ180" s="11">
        <v>0</v>
      </c>
      <c r="VA180" s="11">
        <v>0</v>
      </c>
      <c r="VB180" s="11">
        <v>0</v>
      </c>
      <c r="VC180" s="11">
        <v>0</v>
      </c>
      <c r="VD180" s="11">
        <v>0</v>
      </c>
      <c r="VE180" s="11">
        <v>0</v>
      </c>
      <c r="VF180" s="11">
        <v>0</v>
      </c>
      <c r="VG180" s="11">
        <v>0</v>
      </c>
      <c r="VH180" s="11">
        <v>0</v>
      </c>
      <c r="VI180" s="11">
        <v>0</v>
      </c>
      <c r="VJ180" s="11">
        <v>0</v>
      </c>
      <c r="VK180" s="11">
        <v>0</v>
      </c>
      <c r="VL180" s="11">
        <v>0</v>
      </c>
      <c r="VM180" s="11">
        <v>0</v>
      </c>
      <c r="VN180" s="11">
        <v>0</v>
      </c>
      <c r="VO180" s="11">
        <v>0</v>
      </c>
      <c r="VP180" s="11">
        <v>0</v>
      </c>
      <c r="VQ180" s="11">
        <v>0</v>
      </c>
      <c r="VR180" s="11">
        <v>0</v>
      </c>
      <c r="VS180" s="11">
        <v>0</v>
      </c>
      <c r="VT180" s="11">
        <v>0</v>
      </c>
      <c r="VU180" s="11">
        <v>0</v>
      </c>
      <c r="VV180" s="11">
        <v>0</v>
      </c>
      <c r="VW180" s="11">
        <v>0</v>
      </c>
      <c r="VX180" s="11">
        <v>0</v>
      </c>
      <c r="VY180" s="11">
        <v>0</v>
      </c>
      <c r="VZ180" s="11">
        <v>0</v>
      </c>
      <c r="WA180" s="11">
        <v>0</v>
      </c>
      <c r="WB180" s="11">
        <v>0</v>
      </c>
      <c r="WC180" s="11">
        <v>0</v>
      </c>
      <c r="WD180" s="11">
        <v>0</v>
      </c>
      <c r="WE180" s="11">
        <v>0</v>
      </c>
      <c r="WF180" s="11">
        <v>0</v>
      </c>
      <c r="WG180" s="11">
        <v>0</v>
      </c>
      <c r="WH180" s="11">
        <v>0</v>
      </c>
      <c r="WI180" s="11">
        <v>0</v>
      </c>
      <c r="WJ180" s="11">
        <v>0</v>
      </c>
      <c r="WK180" s="11">
        <v>0</v>
      </c>
      <c r="WL180" s="11">
        <v>0</v>
      </c>
      <c r="WM180" s="11">
        <v>0</v>
      </c>
      <c r="WN180" s="11">
        <v>0</v>
      </c>
      <c r="WO180" s="11">
        <v>0</v>
      </c>
      <c r="WP180" s="11">
        <v>0</v>
      </c>
      <c r="WQ180" s="11">
        <v>0</v>
      </c>
      <c r="WR180" s="11">
        <v>0</v>
      </c>
      <c r="WS180" s="11">
        <v>0</v>
      </c>
      <c r="WT180" s="11">
        <v>7.7784929697547911</v>
      </c>
      <c r="WU180" s="11">
        <v>0</v>
      </c>
      <c r="WV180" s="11">
        <v>0</v>
      </c>
      <c r="WW180" s="11">
        <v>0</v>
      </c>
      <c r="WX180" s="11">
        <v>0</v>
      </c>
      <c r="WY180" s="11">
        <v>0</v>
      </c>
      <c r="WZ180" s="11">
        <v>0</v>
      </c>
      <c r="XA180" s="11">
        <v>0</v>
      </c>
      <c r="XB180" s="11">
        <v>0</v>
      </c>
      <c r="XC180" s="11">
        <v>0</v>
      </c>
      <c r="XD180" s="11">
        <v>14.336420676932695</v>
      </c>
      <c r="XE180" s="11">
        <v>0</v>
      </c>
      <c r="XF180" s="11">
        <v>0</v>
      </c>
      <c r="XG180" s="11">
        <v>0</v>
      </c>
      <c r="XH180" s="11">
        <v>0</v>
      </c>
      <c r="XI180" s="11">
        <v>0</v>
      </c>
      <c r="XJ180" s="11">
        <v>0</v>
      </c>
      <c r="XK180" s="11">
        <v>0</v>
      </c>
      <c r="XL180" s="11">
        <v>0</v>
      </c>
      <c r="XM180" s="11">
        <v>0</v>
      </c>
      <c r="XN180" s="11">
        <v>0</v>
      </c>
      <c r="XO180" s="11">
        <v>0</v>
      </c>
      <c r="XP180" s="11">
        <v>0</v>
      </c>
    </row>
    <row r="181" spans="1:640">
      <c r="A181" s="6">
        <v>788</v>
      </c>
      <c r="B181" s="3" t="s">
        <v>298</v>
      </c>
      <c r="C181" s="8">
        <f t="shared" si="25"/>
        <v>865.77721525110758</v>
      </c>
      <c r="D181" s="8">
        <f t="shared" si="26"/>
        <v>319.43813034384004</v>
      </c>
      <c r="E181" s="60">
        <f t="shared" si="27"/>
        <v>1185.2153455949476</v>
      </c>
      <c r="F181" s="9">
        <f t="shared" si="28"/>
        <v>226.41918420250192</v>
      </c>
      <c r="G181" s="9">
        <f t="shared" si="29"/>
        <v>39.952319711297278</v>
      </c>
      <c r="H181" s="9">
        <f t="shared" si="30"/>
        <v>266.37150391379919</v>
      </c>
      <c r="I181" s="10">
        <f t="shared" si="31"/>
        <v>1092.1963994536095</v>
      </c>
      <c r="J181" s="10">
        <f t="shared" si="32"/>
        <v>359.39045005513731</v>
      </c>
      <c r="K181" s="10">
        <f t="shared" si="33"/>
        <v>1451.5868495087468</v>
      </c>
      <c r="L181" s="57">
        <v>556.5251986158936</v>
      </c>
      <c r="M181" s="57">
        <v>227.69517900396383</v>
      </c>
      <c r="N181" s="57">
        <v>81.556837631250104</v>
      </c>
      <c r="O181" s="57">
        <v>0</v>
      </c>
      <c r="P181" s="57">
        <v>0</v>
      </c>
      <c r="Q181" s="57">
        <v>0</v>
      </c>
      <c r="R181" s="57">
        <v>294.03208489070198</v>
      </c>
      <c r="S181" s="57">
        <v>25.406045453138091</v>
      </c>
      <c r="T181" s="57">
        <v>0</v>
      </c>
      <c r="U181" s="58">
        <v>193.27993304222105</v>
      </c>
      <c r="V181" s="58">
        <v>18.130689009915194</v>
      </c>
      <c r="W181" s="58">
        <v>15.008562150365703</v>
      </c>
      <c r="X181" s="58">
        <v>5</v>
      </c>
      <c r="Y181" s="58">
        <v>0</v>
      </c>
      <c r="Z181" s="58">
        <v>0</v>
      </c>
      <c r="AA181" s="58">
        <v>34.86847385621828</v>
      </c>
      <c r="AB181" s="58">
        <v>8.3845855078996639E-2</v>
      </c>
      <c r="AC181" s="58">
        <v>0</v>
      </c>
      <c r="AD181" s="59">
        <f t="shared" si="35"/>
        <v>749.80513165811465</v>
      </c>
      <c r="AE181" s="59">
        <f t="shared" si="35"/>
        <v>245.82586801387902</v>
      </c>
      <c r="AF181" s="59">
        <f t="shared" si="35"/>
        <v>96.56539978161581</v>
      </c>
      <c r="AG181" s="59">
        <f t="shared" si="35"/>
        <v>5</v>
      </c>
      <c r="AH181" s="59">
        <f t="shared" si="35"/>
        <v>0</v>
      </c>
      <c r="AI181" s="59">
        <f t="shared" si="35"/>
        <v>0</v>
      </c>
      <c r="AJ181" s="59">
        <f t="shared" si="34"/>
        <v>328.90055874692024</v>
      </c>
      <c r="AK181" s="59">
        <f t="shared" si="34"/>
        <v>25.489891308217089</v>
      </c>
      <c r="AL181" s="59">
        <f t="shared" si="34"/>
        <v>0</v>
      </c>
      <c r="AM181" s="11">
        <v>0</v>
      </c>
      <c r="AN181" s="11">
        <v>224.45940917283025</v>
      </c>
      <c r="AO181" s="11">
        <v>0</v>
      </c>
      <c r="AP181" s="11">
        <v>0</v>
      </c>
      <c r="AQ181" s="11">
        <v>0</v>
      </c>
      <c r="AR181" s="11">
        <v>0</v>
      </c>
      <c r="AS181" s="11">
        <v>172.49963267907529</v>
      </c>
      <c r="AT181" s="11">
        <v>0</v>
      </c>
      <c r="AU181" s="11">
        <v>0</v>
      </c>
      <c r="AV181" s="11">
        <v>0</v>
      </c>
      <c r="AW181" s="11">
        <v>0</v>
      </c>
      <c r="AX181" s="11">
        <v>16.269590827169733</v>
      </c>
      <c r="AY181" s="11">
        <v>0</v>
      </c>
      <c r="AZ181" s="11">
        <v>0</v>
      </c>
      <c r="BA181" s="11">
        <v>0</v>
      </c>
      <c r="BB181" s="11">
        <v>0</v>
      </c>
      <c r="BC181" s="11">
        <v>12.503367320924701</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s="11">
        <v>0</v>
      </c>
      <c r="BY181" s="11">
        <v>0</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0</v>
      </c>
      <c r="DD181" s="11">
        <v>0</v>
      </c>
      <c r="DE181" s="11">
        <v>0</v>
      </c>
      <c r="DF181" s="11">
        <v>0</v>
      </c>
      <c r="DG181" s="11">
        <v>0</v>
      </c>
      <c r="DH181" s="11">
        <v>0</v>
      </c>
      <c r="DI181" s="11">
        <v>0</v>
      </c>
      <c r="DJ181" s="11">
        <v>0</v>
      </c>
      <c r="DK181" s="11">
        <v>0</v>
      </c>
      <c r="DL181" s="11">
        <v>0</v>
      </c>
      <c r="DM181" s="11">
        <v>0</v>
      </c>
      <c r="DN181" s="11">
        <v>0</v>
      </c>
      <c r="DO181" s="11">
        <v>0</v>
      </c>
      <c r="DP181" s="11">
        <v>3.1372642867656553</v>
      </c>
      <c r="DQ181" s="11">
        <v>0</v>
      </c>
      <c r="DR181" s="11">
        <v>0</v>
      </c>
      <c r="DS181" s="11">
        <v>0</v>
      </c>
      <c r="DT181" s="11">
        <v>0</v>
      </c>
      <c r="DU181" s="11">
        <v>0</v>
      </c>
      <c r="DV181" s="11">
        <v>0</v>
      </c>
      <c r="DW181" s="11">
        <v>0</v>
      </c>
      <c r="DX181" s="11">
        <v>0</v>
      </c>
      <c r="DY181" s="11">
        <v>0</v>
      </c>
      <c r="DZ181" s="11">
        <v>1.8429706213080477</v>
      </c>
      <c r="EA181" s="11">
        <v>0</v>
      </c>
      <c r="EB181" s="11">
        <v>0</v>
      </c>
      <c r="EC181" s="11">
        <v>0</v>
      </c>
      <c r="ED181" s="11">
        <v>0</v>
      </c>
      <c r="EE181" s="11">
        <v>0</v>
      </c>
      <c r="EF181" s="11">
        <v>0</v>
      </c>
      <c r="EG181" s="11">
        <v>0</v>
      </c>
      <c r="EH181" s="11">
        <v>0</v>
      </c>
      <c r="EI181" s="11">
        <v>0</v>
      </c>
      <c r="EJ181" s="11">
        <v>0</v>
      </c>
      <c r="EK181" s="11">
        <v>0</v>
      </c>
      <c r="EL181" s="11">
        <v>0</v>
      </c>
      <c r="EM181" s="11">
        <v>0</v>
      </c>
      <c r="EN181" s="11">
        <v>0</v>
      </c>
      <c r="EO181" s="11">
        <v>0</v>
      </c>
      <c r="EP181" s="11">
        <v>0</v>
      </c>
      <c r="EQ181" s="11">
        <v>0</v>
      </c>
      <c r="ER181" s="11">
        <v>0</v>
      </c>
      <c r="ES181" s="11">
        <v>0</v>
      </c>
      <c r="ET181" s="11">
        <v>0</v>
      </c>
      <c r="EU181" s="11">
        <v>0</v>
      </c>
      <c r="EV181" s="11">
        <v>0</v>
      </c>
      <c r="EW181" s="11">
        <v>0</v>
      </c>
      <c r="EX181" s="11">
        <v>0</v>
      </c>
      <c r="EY181" s="11">
        <v>0</v>
      </c>
      <c r="EZ181" s="11">
        <v>0</v>
      </c>
      <c r="FA181" s="11">
        <v>0</v>
      </c>
      <c r="FB181" s="11">
        <v>0</v>
      </c>
      <c r="FC181" s="11">
        <v>0</v>
      </c>
      <c r="FD181" s="11">
        <v>0</v>
      </c>
      <c r="FE181" s="11">
        <v>0</v>
      </c>
      <c r="FF181" s="11">
        <v>0</v>
      </c>
      <c r="FG181" s="11">
        <v>0</v>
      </c>
      <c r="FH181" s="11">
        <v>0</v>
      </c>
      <c r="FI181" s="11">
        <v>0</v>
      </c>
      <c r="FJ181" s="11">
        <v>0</v>
      </c>
      <c r="FK181" s="11">
        <v>0</v>
      </c>
      <c r="FL181" s="11">
        <v>0</v>
      </c>
      <c r="FM181" s="11">
        <v>0</v>
      </c>
      <c r="FN181" s="11">
        <v>0</v>
      </c>
      <c r="FO181" s="11">
        <v>0</v>
      </c>
      <c r="FP181" s="11">
        <v>0</v>
      </c>
      <c r="FQ181" s="11">
        <v>0</v>
      </c>
      <c r="FR181" s="11">
        <v>0</v>
      </c>
      <c r="FS181" s="11">
        <v>0</v>
      </c>
      <c r="FT181" s="11">
        <v>0</v>
      </c>
      <c r="FU181" s="11">
        <v>0</v>
      </c>
      <c r="FV181" s="11">
        <v>0</v>
      </c>
      <c r="FW181" s="11">
        <v>0</v>
      </c>
      <c r="FX181" s="11">
        <v>0</v>
      </c>
      <c r="FY181" s="11">
        <v>0</v>
      </c>
      <c r="FZ181" s="11">
        <v>0</v>
      </c>
      <c r="GA181" s="11">
        <v>0</v>
      </c>
      <c r="GB181" s="11">
        <v>0</v>
      </c>
      <c r="GC181" s="11">
        <v>0</v>
      </c>
      <c r="GD181" s="11">
        <v>0</v>
      </c>
      <c r="GE181" s="11">
        <v>0</v>
      </c>
      <c r="GF181" s="11">
        <v>0</v>
      </c>
      <c r="GG181" s="11">
        <v>0</v>
      </c>
      <c r="GH181" s="11">
        <v>0</v>
      </c>
      <c r="GI181" s="11">
        <v>0</v>
      </c>
      <c r="GJ181" s="11">
        <v>0</v>
      </c>
      <c r="GK181" s="11">
        <v>0</v>
      </c>
      <c r="GL181" s="11">
        <v>0</v>
      </c>
      <c r="GM181" s="11">
        <v>0</v>
      </c>
      <c r="GN181" s="11">
        <v>0</v>
      </c>
      <c r="GO181" s="11">
        <v>0</v>
      </c>
      <c r="GP181" s="11">
        <v>0</v>
      </c>
      <c r="GQ181" s="11">
        <v>34.869</v>
      </c>
      <c r="GR181" s="11">
        <v>0</v>
      </c>
      <c r="GS181" s="11">
        <v>0</v>
      </c>
      <c r="GT181" s="11">
        <v>0</v>
      </c>
      <c r="GU181" s="11">
        <v>0</v>
      </c>
      <c r="GV181" s="11">
        <v>0</v>
      </c>
      <c r="GW181" s="11">
        <v>0</v>
      </c>
      <c r="GX181" s="11">
        <v>-5.4450000000000003</v>
      </c>
      <c r="GY181" s="11">
        <v>0</v>
      </c>
      <c r="GZ181" s="11">
        <v>0</v>
      </c>
      <c r="HA181" s="11">
        <v>0</v>
      </c>
      <c r="HB181" s="11">
        <v>0</v>
      </c>
      <c r="HC181" s="11">
        <v>0</v>
      </c>
      <c r="HD181" s="11">
        <v>0</v>
      </c>
      <c r="HE181" s="11">
        <v>0</v>
      </c>
      <c r="HF181" s="11">
        <v>0</v>
      </c>
      <c r="HG181" s="11">
        <v>0</v>
      </c>
      <c r="HH181" s="11">
        <v>0</v>
      </c>
      <c r="HI181" s="11">
        <v>0</v>
      </c>
      <c r="HJ181" s="11">
        <v>0</v>
      </c>
      <c r="HK181" s="11">
        <v>0</v>
      </c>
      <c r="HL181" s="11">
        <v>0</v>
      </c>
      <c r="HM181" s="11">
        <v>0</v>
      </c>
      <c r="HN181" s="11">
        <v>0</v>
      </c>
      <c r="HO181" s="11">
        <v>0</v>
      </c>
      <c r="HP181" s="11">
        <v>0</v>
      </c>
      <c r="HQ181" s="11">
        <v>0</v>
      </c>
      <c r="HR181" s="11">
        <v>0</v>
      </c>
      <c r="HS181" s="11">
        <v>0</v>
      </c>
      <c r="HT181" s="11">
        <v>0</v>
      </c>
      <c r="HU181" s="11">
        <v>0</v>
      </c>
      <c r="HV181" s="11">
        <v>0</v>
      </c>
      <c r="HW181" s="11">
        <v>0</v>
      </c>
      <c r="HX181" s="11">
        <v>0</v>
      </c>
      <c r="HY181" s="11">
        <v>0</v>
      </c>
      <c r="HZ181" s="11">
        <v>0</v>
      </c>
      <c r="IA181" s="11">
        <v>0</v>
      </c>
      <c r="IB181" s="11">
        <v>0</v>
      </c>
      <c r="IC181" s="11">
        <v>0</v>
      </c>
      <c r="ID181" s="11">
        <v>0</v>
      </c>
      <c r="IE181" s="11">
        <v>0</v>
      </c>
      <c r="IF181" s="11">
        <v>0</v>
      </c>
      <c r="IG181" s="11">
        <v>0</v>
      </c>
      <c r="IH181" s="11">
        <v>0</v>
      </c>
      <c r="II181" s="11">
        <v>0</v>
      </c>
      <c r="IJ181" s="11">
        <v>0</v>
      </c>
      <c r="IK181" s="11">
        <v>0</v>
      </c>
      <c r="IL181" s="11">
        <v>0</v>
      </c>
      <c r="IM181" s="11">
        <v>0</v>
      </c>
      <c r="IN181" s="11">
        <v>0</v>
      </c>
      <c r="IO181" s="11">
        <v>0</v>
      </c>
      <c r="IP181" s="11">
        <v>0</v>
      </c>
      <c r="IQ181" s="11">
        <v>0</v>
      </c>
      <c r="IR181" s="11">
        <v>5</v>
      </c>
      <c r="IS181" s="11">
        <v>0</v>
      </c>
      <c r="IT181" s="11">
        <v>0</v>
      </c>
      <c r="IU181" s="11">
        <v>0</v>
      </c>
      <c r="IV181" s="11">
        <v>0</v>
      </c>
      <c r="IW181" s="11">
        <v>0</v>
      </c>
      <c r="IX181" s="11">
        <v>0</v>
      </c>
      <c r="IY181" s="11">
        <v>0</v>
      </c>
      <c r="IZ181" s="11">
        <v>0</v>
      </c>
      <c r="JA181" s="11">
        <v>0</v>
      </c>
      <c r="JB181" s="11">
        <v>0</v>
      </c>
      <c r="JC181" s="11">
        <v>0</v>
      </c>
      <c r="JD181" s="11">
        <v>0</v>
      </c>
      <c r="JE181" s="11">
        <v>0</v>
      </c>
      <c r="JF181" s="11">
        <v>23.999996524747306</v>
      </c>
      <c r="JG181" s="11">
        <v>0</v>
      </c>
      <c r="JH181" s="11">
        <v>0</v>
      </c>
      <c r="JI181" s="11">
        <v>0</v>
      </c>
      <c r="JJ181" s="11">
        <v>0</v>
      </c>
      <c r="JK181" s="11">
        <v>0</v>
      </c>
      <c r="JL181" s="11">
        <v>0</v>
      </c>
      <c r="JM181" s="11">
        <v>0</v>
      </c>
      <c r="JN181" s="11">
        <v>0</v>
      </c>
      <c r="JO181" s="11">
        <v>0</v>
      </c>
      <c r="JP181" s="11">
        <v>0</v>
      </c>
      <c r="JQ181" s="11">
        <v>0</v>
      </c>
      <c r="JR181" s="11">
        <v>0</v>
      </c>
      <c r="JS181" s="11">
        <v>0</v>
      </c>
      <c r="JT181" s="11">
        <v>0</v>
      </c>
      <c r="JU181" s="11">
        <v>0</v>
      </c>
      <c r="JV181" s="11">
        <v>0</v>
      </c>
      <c r="JW181" s="11">
        <v>0</v>
      </c>
      <c r="JX181" s="11">
        <v>0</v>
      </c>
      <c r="JY181" s="11">
        <v>0</v>
      </c>
      <c r="JZ181" s="11">
        <v>0</v>
      </c>
      <c r="KA181" s="11">
        <v>0</v>
      </c>
      <c r="KB181" s="11">
        <v>0</v>
      </c>
      <c r="KC181" s="11">
        <v>0</v>
      </c>
      <c r="KD181" s="11">
        <v>0</v>
      </c>
      <c r="KE181" s="11">
        <v>0</v>
      </c>
      <c r="KF181" s="11">
        <v>0</v>
      </c>
      <c r="KG181" s="11">
        <v>0</v>
      </c>
      <c r="KH181" s="11">
        <v>0</v>
      </c>
      <c r="KI181" s="11">
        <v>0</v>
      </c>
      <c r="KJ181" s="11">
        <v>0</v>
      </c>
      <c r="KK181" s="11">
        <v>0</v>
      </c>
      <c r="KL181" s="11">
        <v>0</v>
      </c>
      <c r="KM181" s="11">
        <v>0</v>
      </c>
      <c r="KN181" s="11">
        <v>0</v>
      </c>
      <c r="KO181" s="11">
        <v>0</v>
      </c>
      <c r="KP181" s="11">
        <v>0</v>
      </c>
      <c r="KQ181" s="11">
        <v>0</v>
      </c>
      <c r="KR181" s="11">
        <v>0</v>
      </c>
      <c r="KS181" s="11">
        <v>0</v>
      </c>
      <c r="KT181" s="11">
        <v>0</v>
      </c>
      <c r="KU181" s="11">
        <v>0</v>
      </c>
      <c r="KV181" s="11">
        <v>0</v>
      </c>
      <c r="KW181" s="11">
        <v>0</v>
      </c>
      <c r="KX181" s="11">
        <v>0</v>
      </c>
      <c r="KY181" s="11">
        <v>0</v>
      </c>
      <c r="KZ181" s="11">
        <v>0</v>
      </c>
      <c r="LA181" s="11">
        <v>0</v>
      </c>
      <c r="LB181" s="11">
        <v>0</v>
      </c>
      <c r="LC181" s="11">
        <v>0</v>
      </c>
      <c r="LD181" s="11">
        <v>0</v>
      </c>
      <c r="LE181" s="11">
        <v>0</v>
      </c>
      <c r="LF181" s="11">
        <v>0</v>
      </c>
      <c r="LG181" s="11">
        <v>0</v>
      </c>
      <c r="LH181" s="11">
        <v>0</v>
      </c>
      <c r="LI181" s="11">
        <v>0</v>
      </c>
      <c r="LJ181" s="11">
        <v>0</v>
      </c>
      <c r="LK181" s="11">
        <v>0</v>
      </c>
      <c r="LL181" s="11">
        <v>0</v>
      </c>
      <c r="LM181" s="11">
        <v>0</v>
      </c>
      <c r="LN181" s="11">
        <v>0</v>
      </c>
      <c r="LO181" s="11">
        <v>0</v>
      </c>
      <c r="LP181" s="11">
        <v>0</v>
      </c>
      <c r="LQ181" s="11">
        <v>0</v>
      </c>
      <c r="LR181" s="11">
        <v>0</v>
      </c>
      <c r="LS181" s="11">
        <v>0</v>
      </c>
      <c r="LT181" s="11">
        <v>0</v>
      </c>
      <c r="LU181" s="11">
        <v>0</v>
      </c>
      <c r="LV181" s="11">
        <v>0</v>
      </c>
      <c r="LW181" s="11">
        <v>0</v>
      </c>
      <c r="LX181" s="11">
        <v>0</v>
      </c>
      <c r="LY181" s="11">
        <v>0</v>
      </c>
      <c r="LZ181" s="11">
        <v>0</v>
      </c>
      <c r="MA181" s="11">
        <v>0</v>
      </c>
      <c r="MB181" s="11">
        <v>0</v>
      </c>
      <c r="MC181" s="11">
        <v>0</v>
      </c>
      <c r="MD181" s="11">
        <v>0</v>
      </c>
      <c r="ME181" s="11">
        <v>0</v>
      </c>
      <c r="MF181" s="11">
        <v>0</v>
      </c>
      <c r="MG181" s="11">
        <v>0</v>
      </c>
      <c r="MH181" s="11">
        <v>0</v>
      </c>
      <c r="MI181" s="11">
        <v>0</v>
      </c>
      <c r="MJ181" s="11">
        <v>0</v>
      </c>
      <c r="MK181" s="11">
        <v>0</v>
      </c>
      <c r="ML181" s="11">
        <v>0</v>
      </c>
      <c r="MM181" s="11">
        <v>0</v>
      </c>
      <c r="MN181" s="11">
        <v>0</v>
      </c>
      <c r="MO181" s="11">
        <v>0</v>
      </c>
      <c r="MP181" s="11">
        <v>0</v>
      </c>
      <c r="MQ181" s="11">
        <v>0</v>
      </c>
      <c r="MR181" s="11">
        <v>0</v>
      </c>
      <c r="MS181" s="11">
        <v>0</v>
      </c>
      <c r="MT181" s="11">
        <v>0</v>
      </c>
      <c r="MU181" s="11">
        <v>0</v>
      </c>
      <c r="MV181" s="11">
        <v>0</v>
      </c>
      <c r="MW181" s="11">
        <v>0</v>
      </c>
      <c r="MX181" s="11">
        <v>0</v>
      </c>
      <c r="MY181" s="11">
        <v>0</v>
      </c>
      <c r="MZ181" s="11">
        <v>0</v>
      </c>
      <c r="NA181" s="11">
        <v>0</v>
      </c>
      <c r="NB181" s="11">
        <v>0</v>
      </c>
      <c r="NC181" s="11">
        <v>0</v>
      </c>
      <c r="ND181" s="11">
        <v>0</v>
      </c>
      <c r="NE181" s="11">
        <v>0</v>
      </c>
      <c r="NF181" s="11">
        <v>0</v>
      </c>
      <c r="NG181" s="11">
        <v>0</v>
      </c>
      <c r="NH181" s="11">
        <v>0</v>
      </c>
      <c r="NI181" s="11">
        <v>0</v>
      </c>
      <c r="NJ181" s="11">
        <v>0</v>
      </c>
      <c r="NK181" s="11">
        <v>0</v>
      </c>
      <c r="NL181" s="11">
        <v>0</v>
      </c>
      <c r="NM181" s="11">
        <v>0</v>
      </c>
      <c r="NN181" s="11">
        <v>0</v>
      </c>
      <c r="NO181" s="11">
        <v>0</v>
      </c>
      <c r="NP181" s="11">
        <v>0</v>
      </c>
      <c r="NQ181" s="11">
        <v>0</v>
      </c>
      <c r="NR181" s="11">
        <v>0</v>
      </c>
      <c r="NS181" s="11">
        <v>0</v>
      </c>
      <c r="NT181" s="11">
        <v>0</v>
      </c>
      <c r="NU181" s="11">
        <v>0</v>
      </c>
      <c r="NV181" s="11">
        <v>0</v>
      </c>
      <c r="NW181" s="11">
        <v>0</v>
      </c>
      <c r="NX181" s="11">
        <v>0</v>
      </c>
      <c r="NY181" s="11">
        <v>0</v>
      </c>
      <c r="NZ181" s="11">
        <v>0</v>
      </c>
      <c r="OA181" s="11">
        <v>0</v>
      </c>
      <c r="OB181" s="11">
        <v>0</v>
      </c>
      <c r="OC181" s="11">
        <v>0</v>
      </c>
      <c r="OD181" s="11">
        <v>0</v>
      </c>
      <c r="OE181" s="11">
        <v>0</v>
      </c>
      <c r="OF181" s="11">
        <v>0</v>
      </c>
      <c r="OG181" s="11">
        <v>0</v>
      </c>
      <c r="OH181" s="11">
        <v>186.65007535374974</v>
      </c>
      <c r="OI181" s="11">
        <v>0</v>
      </c>
      <c r="OJ181" s="11">
        <v>0</v>
      </c>
      <c r="OK181" s="11">
        <v>0</v>
      </c>
      <c r="OL181" s="11">
        <v>0</v>
      </c>
      <c r="OM181" s="11">
        <v>0</v>
      </c>
      <c r="ON181" s="11">
        <v>0</v>
      </c>
      <c r="OO181" s="11">
        <v>0.13493088071768461</v>
      </c>
      <c r="OP181" s="11">
        <v>0</v>
      </c>
      <c r="OQ181" s="11">
        <v>0</v>
      </c>
      <c r="OR181" s="11">
        <v>115.98408818911065</v>
      </c>
      <c r="OS181" s="11">
        <v>0</v>
      </c>
      <c r="OT181" s="11">
        <v>0</v>
      </c>
      <c r="OU181" s="11">
        <v>0</v>
      </c>
      <c r="OV181" s="11">
        <v>0</v>
      </c>
      <c r="OW181" s="11">
        <v>0</v>
      </c>
      <c r="OX181" s="11">
        <v>0</v>
      </c>
      <c r="OY181" s="11">
        <v>8.3845855078996639E-2</v>
      </c>
      <c r="OZ181" s="11">
        <v>0</v>
      </c>
      <c r="PA181" s="11">
        <v>0</v>
      </c>
      <c r="PB181" s="11">
        <v>87.242352162127233</v>
      </c>
      <c r="PC181" s="11">
        <v>9.8505544367929646E-2</v>
      </c>
      <c r="PD181" s="11">
        <v>81.556837631250104</v>
      </c>
      <c r="PE181" s="11">
        <v>0</v>
      </c>
      <c r="PF181" s="11">
        <v>0</v>
      </c>
      <c r="PG181" s="11">
        <v>0</v>
      </c>
      <c r="PH181" s="11">
        <v>121.5324522116267</v>
      </c>
      <c r="PI181" s="11">
        <v>0</v>
      </c>
      <c r="PJ181" s="11">
        <v>0</v>
      </c>
      <c r="PK181" s="11">
        <v>0</v>
      </c>
      <c r="PL181" s="11">
        <v>16.054843500548664</v>
      </c>
      <c r="PM181" s="11">
        <v>1.8127561437413928E-2</v>
      </c>
      <c r="PN181" s="11">
        <v>15.008562150365703</v>
      </c>
      <c r="PO181" s="11">
        <v>0</v>
      </c>
      <c r="PP181" s="11">
        <v>0</v>
      </c>
      <c r="PQ181" s="11">
        <v>0</v>
      </c>
      <c r="PR181" s="11">
        <v>22.365106535293581</v>
      </c>
      <c r="PS181" s="11">
        <v>0</v>
      </c>
      <c r="PT181" s="11">
        <v>0</v>
      </c>
      <c r="PU181" s="11">
        <v>0</v>
      </c>
      <c r="PV181" s="11">
        <v>79.003857725915864</v>
      </c>
      <c r="PW181" s="11">
        <v>0</v>
      </c>
      <c r="PX181" s="11">
        <v>0</v>
      </c>
      <c r="PY181" s="11">
        <v>0</v>
      </c>
      <c r="PZ181" s="11">
        <v>0</v>
      </c>
      <c r="QA181" s="11">
        <v>0</v>
      </c>
      <c r="QB181" s="11">
        <v>0</v>
      </c>
      <c r="QC181" s="11">
        <v>0</v>
      </c>
      <c r="QD181" s="11">
        <v>0</v>
      </c>
      <c r="QE181" s="11">
        <v>0</v>
      </c>
      <c r="QF181" s="11">
        <v>11.553957092194024</v>
      </c>
      <c r="QG181" s="11">
        <v>0</v>
      </c>
      <c r="QH181" s="11">
        <v>0</v>
      </c>
      <c r="QI181" s="11">
        <v>0</v>
      </c>
      <c r="QJ181" s="11">
        <v>0</v>
      </c>
      <c r="QK181" s="11">
        <v>0</v>
      </c>
      <c r="QL181" s="11">
        <v>0</v>
      </c>
      <c r="QM181" s="11">
        <v>0</v>
      </c>
      <c r="QN181" s="11">
        <v>0</v>
      </c>
      <c r="QO181" s="11">
        <v>0</v>
      </c>
      <c r="QP181" s="11">
        <v>59.822024840351474</v>
      </c>
      <c r="QQ181" s="11">
        <v>0</v>
      </c>
      <c r="QR181" s="11">
        <v>0</v>
      </c>
      <c r="QS181" s="11">
        <v>0</v>
      </c>
      <c r="QT181" s="11">
        <v>0</v>
      </c>
      <c r="QU181" s="11">
        <v>0</v>
      </c>
      <c r="QV181" s="11">
        <v>0</v>
      </c>
      <c r="QW181" s="11">
        <v>0</v>
      </c>
      <c r="QX181" s="11">
        <v>0</v>
      </c>
      <c r="QY181" s="11">
        <v>0</v>
      </c>
      <c r="QZ181" s="11">
        <v>1.7091403831564627</v>
      </c>
      <c r="RA181" s="11">
        <v>0</v>
      </c>
      <c r="RB181" s="11">
        <v>0</v>
      </c>
      <c r="RC181" s="11">
        <v>0</v>
      </c>
      <c r="RD181" s="11">
        <v>0</v>
      </c>
      <c r="RE181" s="11">
        <v>0</v>
      </c>
      <c r="RF181" s="11">
        <v>0</v>
      </c>
      <c r="RG181" s="11">
        <v>0</v>
      </c>
      <c r="RH181" s="11">
        <v>0</v>
      </c>
      <c r="RI181" s="11">
        <v>0</v>
      </c>
      <c r="RJ181" s="11">
        <v>32.326901248581159</v>
      </c>
      <c r="RK181" s="11">
        <v>0</v>
      </c>
      <c r="RL181" s="11">
        <v>0</v>
      </c>
      <c r="RM181" s="11">
        <v>0</v>
      </c>
      <c r="RN181" s="11">
        <v>0</v>
      </c>
      <c r="RO181" s="11">
        <v>0</v>
      </c>
      <c r="RP181" s="11">
        <v>0</v>
      </c>
      <c r="RQ181" s="11">
        <v>6.7161180476730982</v>
      </c>
      <c r="RR181" s="11">
        <v>0</v>
      </c>
      <c r="RS181" s="11">
        <v>0</v>
      </c>
      <c r="RT181" s="11">
        <v>34.48305018164374</v>
      </c>
      <c r="RU181" s="11">
        <v>0</v>
      </c>
      <c r="RV181" s="11">
        <v>0</v>
      </c>
      <c r="RW181" s="11">
        <v>0</v>
      </c>
      <c r="RX181" s="11">
        <v>0</v>
      </c>
      <c r="RY181" s="11">
        <v>0</v>
      </c>
      <c r="RZ181" s="11">
        <v>0</v>
      </c>
      <c r="SA181" s="11">
        <v>0</v>
      </c>
      <c r="SB181" s="11">
        <v>0</v>
      </c>
      <c r="SC181" s="11">
        <v>0</v>
      </c>
      <c r="SD181" s="11">
        <v>39.034311171230705</v>
      </c>
      <c r="SE181" s="11">
        <v>0</v>
      </c>
      <c r="SF181" s="11">
        <v>0</v>
      </c>
      <c r="SG181" s="11">
        <v>0</v>
      </c>
      <c r="SH181" s="11">
        <v>0</v>
      </c>
      <c r="SI181" s="11">
        <v>0</v>
      </c>
      <c r="SJ181" s="11">
        <v>0</v>
      </c>
      <c r="SK181" s="11">
        <v>0</v>
      </c>
      <c r="SL181" s="11">
        <v>0</v>
      </c>
      <c r="SM181" s="11">
        <v>0</v>
      </c>
      <c r="SN181" s="11">
        <v>0</v>
      </c>
      <c r="SO181" s="11">
        <v>0</v>
      </c>
      <c r="SP181" s="11">
        <v>0</v>
      </c>
      <c r="SQ181" s="11">
        <v>0</v>
      </c>
      <c r="SR181" s="11">
        <v>0</v>
      </c>
      <c r="SS181" s="11">
        <v>0</v>
      </c>
      <c r="ST181" s="11">
        <v>0</v>
      </c>
      <c r="SU181" s="11">
        <v>0</v>
      </c>
      <c r="SV181" s="11">
        <v>0</v>
      </c>
      <c r="SW181" s="11">
        <v>0</v>
      </c>
      <c r="SX181" s="11">
        <v>36.224910678516132</v>
      </c>
      <c r="SY181" s="11">
        <v>0</v>
      </c>
      <c r="SZ181" s="11">
        <v>0</v>
      </c>
      <c r="TA181" s="11">
        <v>0</v>
      </c>
      <c r="TB181" s="11">
        <v>0</v>
      </c>
      <c r="TC181" s="11">
        <v>0</v>
      </c>
      <c r="TD181" s="11">
        <v>0</v>
      </c>
      <c r="TE181" s="11">
        <v>0</v>
      </c>
      <c r="TF181" s="11">
        <v>0</v>
      </c>
      <c r="TG181" s="11">
        <v>0</v>
      </c>
      <c r="TH181" s="11">
        <v>1.0505130567478547</v>
      </c>
      <c r="TI181" s="11">
        <v>0</v>
      </c>
      <c r="TJ181" s="11">
        <v>0</v>
      </c>
      <c r="TK181" s="11">
        <v>0</v>
      </c>
      <c r="TL181" s="11">
        <v>0</v>
      </c>
      <c r="TM181" s="11">
        <v>0</v>
      </c>
      <c r="TN181" s="11">
        <v>0</v>
      </c>
      <c r="TO181" s="11">
        <v>0</v>
      </c>
      <c r="TP181" s="11">
        <v>0</v>
      </c>
      <c r="TQ181" s="11">
        <v>0</v>
      </c>
      <c r="TR181" s="11">
        <v>0</v>
      </c>
      <c r="TS181" s="11">
        <v>0</v>
      </c>
      <c r="TT181" s="11">
        <v>0</v>
      </c>
      <c r="TU181" s="11">
        <v>0</v>
      </c>
      <c r="TV181" s="11">
        <v>0</v>
      </c>
      <c r="TW181" s="11">
        <v>0</v>
      </c>
      <c r="TX181" s="11">
        <v>0</v>
      </c>
      <c r="TY181" s="11">
        <v>0</v>
      </c>
      <c r="TZ181" s="11">
        <v>0</v>
      </c>
      <c r="UA181" s="11">
        <v>0</v>
      </c>
      <c r="UB181" s="11">
        <v>0</v>
      </c>
      <c r="UC181" s="11">
        <v>0</v>
      </c>
      <c r="UD181" s="11">
        <v>0</v>
      </c>
      <c r="UE181" s="11">
        <v>0</v>
      </c>
      <c r="UF181" s="11">
        <v>0</v>
      </c>
      <c r="UG181" s="11">
        <v>0</v>
      </c>
      <c r="UH181" s="11">
        <v>0</v>
      </c>
      <c r="UI181" s="11">
        <v>0</v>
      </c>
      <c r="UJ181" s="11">
        <v>0</v>
      </c>
      <c r="UK181" s="11">
        <v>0</v>
      </c>
      <c r="UL181" s="11">
        <v>0</v>
      </c>
      <c r="UM181" s="11">
        <v>0</v>
      </c>
      <c r="UN181" s="11">
        <v>0</v>
      </c>
      <c r="UO181" s="11">
        <v>0</v>
      </c>
      <c r="UP181" s="11">
        <v>0</v>
      </c>
      <c r="UQ181" s="11">
        <v>0</v>
      </c>
      <c r="UR181" s="11">
        <v>0</v>
      </c>
      <c r="US181" s="11">
        <v>0</v>
      </c>
      <c r="UT181" s="11">
        <v>0</v>
      </c>
      <c r="UU181" s="11">
        <v>0</v>
      </c>
      <c r="UV181" s="11">
        <v>0</v>
      </c>
      <c r="UW181" s="11">
        <v>0</v>
      </c>
      <c r="UX181" s="11">
        <v>0</v>
      </c>
      <c r="UY181" s="11">
        <v>0</v>
      </c>
      <c r="UZ181" s="11">
        <v>0</v>
      </c>
      <c r="VA181" s="11">
        <v>0</v>
      </c>
      <c r="VB181" s="11">
        <v>0</v>
      </c>
      <c r="VC181" s="11">
        <v>0</v>
      </c>
      <c r="VD181" s="11">
        <v>0</v>
      </c>
      <c r="VE181" s="11">
        <v>0</v>
      </c>
      <c r="VF181" s="11">
        <v>0</v>
      </c>
      <c r="VG181" s="11">
        <v>0</v>
      </c>
      <c r="VH181" s="11">
        <v>0</v>
      </c>
      <c r="VI181" s="11">
        <v>0</v>
      </c>
      <c r="VJ181" s="11">
        <v>0</v>
      </c>
      <c r="VK181" s="11">
        <v>0</v>
      </c>
      <c r="VL181" s="11">
        <v>0</v>
      </c>
      <c r="VM181" s="11">
        <v>0</v>
      </c>
      <c r="VN181" s="11">
        <v>0</v>
      </c>
      <c r="VO181" s="11">
        <v>0</v>
      </c>
      <c r="VP181" s="11">
        <v>0</v>
      </c>
      <c r="VQ181" s="11">
        <v>0</v>
      </c>
      <c r="VR181" s="11">
        <v>0</v>
      </c>
      <c r="VS181" s="11">
        <v>0</v>
      </c>
      <c r="VT181" s="11">
        <v>0</v>
      </c>
      <c r="VU181" s="11">
        <v>0</v>
      </c>
      <c r="VV181" s="11">
        <v>0</v>
      </c>
      <c r="VW181" s="11">
        <v>0</v>
      </c>
      <c r="VX181" s="11">
        <v>0</v>
      </c>
      <c r="VY181" s="11">
        <v>0</v>
      </c>
      <c r="VZ181" s="11">
        <v>0</v>
      </c>
      <c r="WA181" s="11">
        <v>0</v>
      </c>
      <c r="WB181" s="11">
        <v>0</v>
      </c>
      <c r="WC181" s="11">
        <v>0</v>
      </c>
      <c r="WD181" s="11">
        <v>0</v>
      </c>
      <c r="WE181" s="11">
        <v>0</v>
      </c>
      <c r="WF181" s="11">
        <v>0</v>
      </c>
      <c r="WG181" s="11">
        <v>0</v>
      </c>
      <c r="WH181" s="11">
        <v>0</v>
      </c>
      <c r="WI181" s="11">
        <v>0</v>
      </c>
      <c r="WJ181" s="11">
        <v>0</v>
      </c>
      <c r="WK181" s="11">
        <v>0</v>
      </c>
      <c r="WL181" s="11">
        <v>0</v>
      </c>
      <c r="WM181" s="11">
        <v>0</v>
      </c>
      <c r="WN181" s="11">
        <v>0</v>
      </c>
      <c r="WO181" s="11">
        <v>0</v>
      </c>
      <c r="WP181" s="11">
        <v>0</v>
      </c>
      <c r="WQ181" s="11">
        <v>0</v>
      </c>
      <c r="WR181" s="11">
        <v>0</v>
      </c>
      <c r="WS181" s="11">
        <v>0</v>
      </c>
      <c r="WT181" s="11">
        <v>4.8525133682603308</v>
      </c>
      <c r="WU181" s="11">
        <v>0</v>
      </c>
      <c r="WV181" s="11">
        <v>0</v>
      </c>
      <c r="WW181" s="11">
        <v>0</v>
      </c>
      <c r="WX181" s="11">
        <v>0</v>
      </c>
      <c r="WY181" s="11">
        <v>0</v>
      </c>
      <c r="WZ181" s="11">
        <v>0</v>
      </c>
      <c r="XA181" s="11">
        <v>0</v>
      </c>
      <c r="XB181" s="11">
        <v>0</v>
      </c>
      <c r="XC181" s="11">
        <v>0</v>
      </c>
      <c r="XD181" s="11">
        <v>8.9435927059805227</v>
      </c>
      <c r="XE181" s="11">
        <v>0</v>
      </c>
      <c r="XF181" s="11">
        <v>0</v>
      </c>
      <c r="XG181" s="11">
        <v>0</v>
      </c>
      <c r="XH181" s="11">
        <v>0</v>
      </c>
      <c r="XI181" s="11">
        <v>0</v>
      </c>
      <c r="XJ181" s="11">
        <v>0</v>
      </c>
      <c r="XK181" s="11">
        <v>0</v>
      </c>
      <c r="XL181" s="11">
        <v>0</v>
      </c>
      <c r="XM181" s="11">
        <v>0</v>
      </c>
      <c r="XN181" s="11">
        <v>0</v>
      </c>
      <c r="XO181" s="11">
        <v>0</v>
      </c>
      <c r="XP181" s="11">
        <v>0</v>
      </c>
    </row>
    <row r="182" spans="1:640">
      <c r="A182" s="6">
        <v>792</v>
      </c>
      <c r="B182" s="3" t="s">
        <v>299</v>
      </c>
      <c r="C182" s="8">
        <f t="shared" si="25"/>
        <v>35933.381587803669</v>
      </c>
      <c r="D182" s="8">
        <f t="shared" si="26"/>
        <v>23759.459887455268</v>
      </c>
      <c r="E182" s="60">
        <f t="shared" si="27"/>
        <v>59692.841475258938</v>
      </c>
      <c r="F182" s="9">
        <f t="shared" si="28"/>
        <v>21415.635436008652</v>
      </c>
      <c r="G182" s="9">
        <f t="shared" si="29"/>
        <v>20451.734094573301</v>
      </c>
      <c r="H182" s="9">
        <f t="shared" si="30"/>
        <v>41867.369530581956</v>
      </c>
      <c r="I182" s="10">
        <f t="shared" si="31"/>
        <v>57349.017023812325</v>
      </c>
      <c r="J182" s="10">
        <f t="shared" si="32"/>
        <v>44211.19398202857</v>
      </c>
      <c r="K182" s="10">
        <f t="shared" si="33"/>
        <v>101560.21100584089</v>
      </c>
      <c r="L182" s="57">
        <v>28273.11697255505</v>
      </c>
      <c r="M182" s="57">
        <v>7531.9828755942262</v>
      </c>
      <c r="N182" s="57">
        <v>128.28173965438944</v>
      </c>
      <c r="O182" s="57">
        <v>3220</v>
      </c>
      <c r="P182" s="57">
        <v>0</v>
      </c>
      <c r="Q182" s="57">
        <v>0</v>
      </c>
      <c r="R182" s="57">
        <v>16969.329539609396</v>
      </c>
      <c r="S182" s="57">
        <v>3570.1303478458717</v>
      </c>
      <c r="T182" s="57">
        <v>0</v>
      </c>
      <c r="U182" s="58">
        <v>10771.820386440328</v>
      </c>
      <c r="V182" s="58">
        <v>10583.672204231745</v>
      </c>
      <c r="W182" s="58">
        <v>60.142845336575611</v>
      </c>
      <c r="X182" s="58">
        <v>450</v>
      </c>
      <c r="Y182" s="58">
        <v>0</v>
      </c>
      <c r="Z182" s="58">
        <v>0</v>
      </c>
      <c r="AA182" s="58">
        <v>6712.2621867883845</v>
      </c>
      <c r="AB182" s="58">
        <v>13289.471907784919</v>
      </c>
      <c r="AC182" s="58">
        <v>0</v>
      </c>
      <c r="AD182" s="59">
        <f t="shared" si="35"/>
        <v>39044.937358995376</v>
      </c>
      <c r="AE182" s="59">
        <f t="shared" si="35"/>
        <v>18115.65507982597</v>
      </c>
      <c r="AF182" s="59">
        <f t="shared" si="35"/>
        <v>188.42458499096506</v>
      </c>
      <c r="AG182" s="59">
        <f t="shared" si="35"/>
        <v>3670</v>
      </c>
      <c r="AH182" s="59">
        <f t="shared" si="35"/>
        <v>0</v>
      </c>
      <c r="AI182" s="59">
        <f t="shared" si="35"/>
        <v>0</v>
      </c>
      <c r="AJ182" s="59">
        <f t="shared" si="34"/>
        <v>23681.591726397783</v>
      </c>
      <c r="AK182" s="59">
        <f t="shared" si="34"/>
        <v>16859.602255630791</v>
      </c>
      <c r="AL182" s="59">
        <f t="shared" si="34"/>
        <v>0</v>
      </c>
      <c r="AM182" s="11">
        <v>0</v>
      </c>
      <c r="AN182" s="11">
        <v>3356.6951759953681</v>
      </c>
      <c r="AO182" s="11">
        <v>0</v>
      </c>
      <c r="AP182" s="11">
        <v>0</v>
      </c>
      <c r="AQ182" s="11">
        <v>0</v>
      </c>
      <c r="AR182" s="11">
        <v>0</v>
      </c>
      <c r="AS182" s="11">
        <v>13732.267937456851</v>
      </c>
      <c r="AT182" s="11">
        <v>0</v>
      </c>
      <c r="AU182" s="11">
        <v>0</v>
      </c>
      <c r="AV182" s="11">
        <v>0</v>
      </c>
      <c r="AW182" s="11">
        <v>0</v>
      </c>
      <c r="AX182" s="11">
        <v>243.30482400463194</v>
      </c>
      <c r="AY182" s="11">
        <v>0</v>
      </c>
      <c r="AZ182" s="11">
        <v>0</v>
      </c>
      <c r="BA182" s="11">
        <v>0</v>
      </c>
      <c r="BB182" s="11">
        <v>0</v>
      </c>
      <c r="BC182" s="11">
        <v>995.36206254314936</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s="11">
        <v>0</v>
      </c>
      <c r="BY182" s="11">
        <v>0</v>
      </c>
      <c r="BZ182" s="11">
        <v>0</v>
      </c>
      <c r="CA182" s="11">
        <v>0</v>
      </c>
      <c r="CB182" s="11">
        <v>0</v>
      </c>
      <c r="CC182" s="11">
        <v>26.44887936221393</v>
      </c>
      <c r="CD182" s="11">
        <v>0</v>
      </c>
      <c r="CE182" s="11">
        <v>0</v>
      </c>
      <c r="CF182" s="11">
        <v>0</v>
      </c>
      <c r="CG182" s="11">
        <v>0</v>
      </c>
      <c r="CH182" s="11">
        <v>0</v>
      </c>
      <c r="CI182" s="11">
        <v>0</v>
      </c>
      <c r="CJ182" s="11">
        <v>0</v>
      </c>
      <c r="CK182" s="11">
        <v>0</v>
      </c>
      <c r="CL182" s="11">
        <v>0</v>
      </c>
      <c r="CM182" s="11">
        <v>28.386120637786068</v>
      </c>
      <c r="CN182" s="11">
        <v>0</v>
      </c>
      <c r="CO182" s="11">
        <v>0</v>
      </c>
      <c r="CP182" s="11">
        <v>0</v>
      </c>
      <c r="CQ182" s="11">
        <v>0</v>
      </c>
      <c r="CR182" s="11">
        <v>0</v>
      </c>
      <c r="CS182" s="11">
        <v>0</v>
      </c>
      <c r="CT182" s="11">
        <v>0</v>
      </c>
      <c r="CU182" s="11">
        <v>0</v>
      </c>
      <c r="CV182" s="11">
        <v>0</v>
      </c>
      <c r="CW182" s="11">
        <v>0</v>
      </c>
      <c r="CX182" s="11">
        <v>0</v>
      </c>
      <c r="CY182" s="11">
        <v>0</v>
      </c>
      <c r="CZ182" s="11">
        <v>0</v>
      </c>
      <c r="DA182" s="11">
        <v>0</v>
      </c>
      <c r="DB182" s="11">
        <v>0</v>
      </c>
      <c r="DC182" s="11">
        <v>0</v>
      </c>
      <c r="DD182" s="11">
        <v>0</v>
      </c>
      <c r="DE182" s="11">
        <v>0</v>
      </c>
      <c r="DF182" s="11">
        <v>0</v>
      </c>
      <c r="DG182" s="11">
        <v>0</v>
      </c>
      <c r="DH182" s="11">
        <v>0</v>
      </c>
      <c r="DI182" s="11">
        <v>0</v>
      </c>
      <c r="DJ182" s="11">
        <v>0</v>
      </c>
      <c r="DK182" s="11">
        <v>0</v>
      </c>
      <c r="DL182" s="11">
        <v>0</v>
      </c>
      <c r="DM182" s="11">
        <v>0</v>
      </c>
      <c r="DN182" s="11">
        <v>0</v>
      </c>
      <c r="DO182" s="11">
        <v>0</v>
      </c>
      <c r="DP182" s="11">
        <v>44.095790194406689</v>
      </c>
      <c r="DQ182" s="11">
        <v>32.266305367992771</v>
      </c>
      <c r="DR182" s="11">
        <v>0</v>
      </c>
      <c r="DS182" s="11">
        <v>0</v>
      </c>
      <c r="DT182" s="11">
        <v>0</v>
      </c>
      <c r="DU182" s="11">
        <v>0</v>
      </c>
      <c r="DV182" s="11">
        <v>0</v>
      </c>
      <c r="DW182" s="11">
        <v>0</v>
      </c>
      <c r="DX182" s="11">
        <v>0</v>
      </c>
      <c r="DY182" s="11">
        <v>0</v>
      </c>
      <c r="DZ182" s="11">
        <v>25.90385712624709</v>
      </c>
      <c r="EA182" s="11">
        <v>18.95468389520693</v>
      </c>
      <c r="EB182" s="11">
        <v>0</v>
      </c>
      <c r="EC182" s="11">
        <v>0</v>
      </c>
      <c r="ED182" s="11">
        <v>0</v>
      </c>
      <c r="EE182" s="11">
        <v>0</v>
      </c>
      <c r="EF182" s="11">
        <v>0</v>
      </c>
      <c r="EG182" s="11">
        <v>0</v>
      </c>
      <c r="EH182" s="11">
        <v>0</v>
      </c>
      <c r="EI182" s="11">
        <v>0</v>
      </c>
      <c r="EJ182" s="11">
        <v>0</v>
      </c>
      <c r="EK182" s="11">
        <v>0</v>
      </c>
      <c r="EL182" s="11">
        <v>0</v>
      </c>
      <c r="EM182" s="11">
        <v>0</v>
      </c>
      <c r="EN182" s="11">
        <v>0</v>
      </c>
      <c r="EO182" s="11">
        <v>0</v>
      </c>
      <c r="EP182" s="11">
        <v>0</v>
      </c>
      <c r="EQ182" s="11">
        <v>0</v>
      </c>
      <c r="ER182" s="11">
        <v>0</v>
      </c>
      <c r="ES182" s="11">
        <v>0</v>
      </c>
      <c r="ET182" s="11">
        <v>0</v>
      </c>
      <c r="EU182" s="11">
        <v>0</v>
      </c>
      <c r="EV182" s="11">
        <v>0</v>
      </c>
      <c r="EW182" s="11">
        <v>0</v>
      </c>
      <c r="EX182" s="11">
        <v>0</v>
      </c>
      <c r="EY182" s="11">
        <v>0</v>
      </c>
      <c r="EZ182" s="11">
        <v>0</v>
      </c>
      <c r="FA182" s="11">
        <v>0</v>
      </c>
      <c r="FB182" s="11">
        <v>0</v>
      </c>
      <c r="FC182" s="11">
        <v>0</v>
      </c>
      <c r="FD182" s="11">
        <v>300</v>
      </c>
      <c r="FE182" s="11">
        <v>0</v>
      </c>
      <c r="FF182" s="11">
        <v>0</v>
      </c>
      <c r="FG182" s="11">
        <v>0</v>
      </c>
      <c r="FH182" s="11">
        <v>0</v>
      </c>
      <c r="FI182" s="11">
        <v>0</v>
      </c>
      <c r="FJ182" s="11">
        <v>0</v>
      </c>
      <c r="FK182" s="11">
        <v>0</v>
      </c>
      <c r="FL182" s="11">
        <v>0</v>
      </c>
      <c r="FM182" s="11">
        <v>0</v>
      </c>
      <c r="FN182" s="11">
        <v>4000</v>
      </c>
      <c r="FO182" s="11">
        <v>0</v>
      </c>
      <c r="FP182" s="11">
        <v>0</v>
      </c>
      <c r="FQ182" s="11">
        <v>0</v>
      </c>
      <c r="FR182" s="11">
        <v>0</v>
      </c>
      <c r="FS182" s="11">
        <v>0</v>
      </c>
      <c r="FT182" s="11">
        <v>0</v>
      </c>
      <c r="FU182" s="11">
        <v>0</v>
      </c>
      <c r="FV182" s="11">
        <v>0</v>
      </c>
      <c r="FW182" s="11">
        <v>0</v>
      </c>
      <c r="FX182" s="11">
        <v>0</v>
      </c>
      <c r="FY182" s="11">
        <v>0</v>
      </c>
      <c r="FZ182" s="11">
        <v>0</v>
      </c>
      <c r="GA182" s="11">
        <v>0</v>
      </c>
      <c r="GB182" s="11">
        <v>0</v>
      </c>
      <c r="GC182" s="11">
        <v>0</v>
      </c>
      <c r="GD182" s="11">
        <v>0</v>
      </c>
      <c r="GE182" s="11">
        <v>0</v>
      </c>
      <c r="GF182" s="11">
        <v>0</v>
      </c>
      <c r="GG182" s="11">
        <v>0</v>
      </c>
      <c r="GH182" s="11">
        <v>10</v>
      </c>
      <c r="GI182" s="11">
        <v>0</v>
      </c>
      <c r="GJ182" s="11">
        <v>0</v>
      </c>
      <c r="GK182" s="11">
        <v>0</v>
      </c>
      <c r="GL182" s="11">
        <v>0</v>
      </c>
      <c r="GM182" s="11">
        <v>0</v>
      </c>
      <c r="GN182" s="11">
        <v>0</v>
      </c>
      <c r="GO182" s="11">
        <v>0</v>
      </c>
      <c r="GP182" s="11">
        <v>0</v>
      </c>
      <c r="GQ182" s="11">
        <v>1335.655</v>
      </c>
      <c r="GR182" s="11">
        <v>0</v>
      </c>
      <c r="GS182" s="11">
        <v>0</v>
      </c>
      <c r="GT182" s="11">
        <v>0</v>
      </c>
      <c r="GU182" s="11">
        <v>0</v>
      </c>
      <c r="GV182" s="11">
        <v>0</v>
      </c>
      <c r="GW182" s="11">
        <v>0</v>
      </c>
      <c r="GX182" s="11">
        <v>0</v>
      </c>
      <c r="GY182" s="11">
        <v>0</v>
      </c>
      <c r="GZ182" s="11">
        <v>0</v>
      </c>
      <c r="HA182" s="11">
        <v>0</v>
      </c>
      <c r="HB182" s="11">
        <v>115.78986535124447</v>
      </c>
      <c r="HC182" s="11">
        <v>0</v>
      </c>
      <c r="HD182" s="11">
        <v>0</v>
      </c>
      <c r="HE182" s="11">
        <v>0</v>
      </c>
      <c r="HF182" s="11">
        <v>0</v>
      </c>
      <c r="HG182" s="11">
        <v>0</v>
      </c>
      <c r="HH182" s="11">
        <v>-37.500145794142369</v>
      </c>
      <c r="HI182" s="11">
        <v>0</v>
      </c>
      <c r="HJ182" s="11">
        <v>0</v>
      </c>
      <c r="HK182" s="11">
        <v>0</v>
      </c>
      <c r="HL182" s="11">
        <v>13.469407631626149</v>
      </c>
      <c r="HM182" s="11">
        <v>0</v>
      </c>
      <c r="HN182" s="11">
        <v>0</v>
      </c>
      <c r="HO182" s="11">
        <v>0</v>
      </c>
      <c r="HP182" s="11">
        <v>0</v>
      </c>
      <c r="HQ182" s="11">
        <v>0</v>
      </c>
      <c r="HR182" s="11">
        <v>-4.3622535393274449</v>
      </c>
      <c r="HS182" s="11">
        <v>0</v>
      </c>
      <c r="HT182" s="11">
        <v>0</v>
      </c>
      <c r="HU182" s="11">
        <v>0</v>
      </c>
      <c r="HV182" s="11">
        <v>0</v>
      </c>
      <c r="HW182" s="11">
        <v>0</v>
      </c>
      <c r="HX182" s="11">
        <v>0</v>
      </c>
      <c r="HY182" s="11">
        <v>0</v>
      </c>
      <c r="HZ182" s="11">
        <v>0</v>
      </c>
      <c r="IA182" s="11">
        <v>0</v>
      </c>
      <c r="IB182" s="11">
        <v>0</v>
      </c>
      <c r="IC182" s="11">
        <v>0</v>
      </c>
      <c r="ID182" s="11">
        <v>0</v>
      </c>
      <c r="IE182" s="11">
        <v>0</v>
      </c>
      <c r="IF182" s="11">
        <v>10000</v>
      </c>
      <c r="IG182" s="11">
        <v>0</v>
      </c>
      <c r="IH182" s="11">
        <v>0</v>
      </c>
      <c r="II182" s="11">
        <v>0</v>
      </c>
      <c r="IJ182" s="11">
        <v>0</v>
      </c>
      <c r="IK182" s="11">
        <v>0</v>
      </c>
      <c r="IL182" s="11">
        <v>12118.82828</v>
      </c>
      <c r="IM182" s="11">
        <v>0</v>
      </c>
      <c r="IN182" s="11">
        <v>0</v>
      </c>
      <c r="IO182" s="11">
        <v>0</v>
      </c>
      <c r="IP182" s="11">
        <v>0</v>
      </c>
      <c r="IQ182" s="11">
        <v>0</v>
      </c>
      <c r="IR182" s="11">
        <v>450</v>
      </c>
      <c r="IS182" s="11">
        <v>0</v>
      </c>
      <c r="IT182" s="11">
        <v>0</v>
      </c>
      <c r="IU182" s="11">
        <v>0</v>
      </c>
      <c r="IV182" s="11">
        <v>0</v>
      </c>
      <c r="IW182" s="11">
        <v>0</v>
      </c>
      <c r="IX182" s="11">
        <v>0</v>
      </c>
      <c r="IY182" s="11">
        <v>0</v>
      </c>
      <c r="IZ182" s="11">
        <v>0</v>
      </c>
      <c r="JA182" s="11">
        <v>0</v>
      </c>
      <c r="JB182" s="11">
        <v>0</v>
      </c>
      <c r="JC182" s="11">
        <v>0</v>
      </c>
      <c r="JD182" s="11">
        <v>0</v>
      </c>
      <c r="JE182" s="11">
        <v>0</v>
      </c>
      <c r="JF182" s="11">
        <v>0</v>
      </c>
      <c r="JG182" s="11">
        <v>0</v>
      </c>
      <c r="JH182" s="11">
        <v>0</v>
      </c>
      <c r="JI182" s="11">
        <v>0</v>
      </c>
      <c r="JJ182" s="11">
        <v>0</v>
      </c>
      <c r="JK182" s="11">
        <v>0</v>
      </c>
      <c r="JL182" s="11">
        <v>0</v>
      </c>
      <c r="JM182" s="11">
        <v>0</v>
      </c>
      <c r="JN182" s="11">
        <v>0</v>
      </c>
      <c r="JO182" s="11">
        <v>0</v>
      </c>
      <c r="JP182" s="11">
        <v>100.9</v>
      </c>
      <c r="JQ182" s="11">
        <v>0</v>
      </c>
      <c r="JR182" s="11">
        <v>0</v>
      </c>
      <c r="JS182" s="11">
        <v>0</v>
      </c>
      <c r="JT182" s="11">
        <v>0</v>
      </c>
      <c r="JU182" s="11">
        <v>0</v>
      </c>
      <c r="JV182" s="11">
        <v>0</v>
      </c>
      <c r="JW182" s="11">
        <v>0</v>
      </c>
      <c r="JX182" s="11">
        <v>0</v>
      </c>
      <c r="JY182" s="11">
        <v>0</v>
      </c>
      <c r="JZ182" s="11">
        <v>0</v>
      </c>
      <c r="KA182" s="11">
        <v>0</v>
      </c>
      <c r="KB182" s="11">
        <v>0</v>
      </c>
      <c r="KC182" s="11">
        <v>0</v>
      </c>
      <c r="KD182" s="11">
        <v>0</v>
      </c>
      <c r="KE182" s="11">
        <v>0</v>
      </c>
      <c r="KF182" s="11">
        <v>0</v>
      </c>
      <c r="KG182" s="11">
        <v>0</v>
      </c>
      <c r="KH182" s="11">
        <v>0</v>
      </c>
      <c r="KI182" s="11">
        <v>0</v>
      </c>
      <c r="KJ182" s="11">
        <v>0</v>
      </c>
      <c r="KK182" s="11">
        <v>0</v>
      </c>
      <c r="KL182" s="11">
        <v>0</v>
      </c>
      <c r="KM182" s="11">
        <v>0</v>
      </c>
      <c r="KN182" s="11">
        <v>0</v>
      </c>
      <c r="KO182" s="11">
        <v>0</v>
      </c>
      <c r="KP182" s="11">
        <v>0</v>
      </c>
      <c r="KQ182" s="11">
        <v>0</v>
      </c>
      <c r="KR182" s="11">
        <v>0</v>
      </c>
      <c r="KS182" s="11">
        <v>0</v>
      </c>
      <c r="KT182" s="11">
        <v>0</v>
      </c>
      <c r="KU182" s="11">
        <v>0</v>
      </c>
      <c r="KV182" s="11">
        <v>0</v>
      </c>
      <c r="KW182" s="11">
        <v>0</v>
      </c>
      <c r="KX182" s="11">
        <v>0</v>
      </c>
      <c r="KY182" s="11">
        <v>0</v>
      </c>
      <c r="KZ182" s="11">
        <v>0</v>
      </c>
      <c r="LA182" s="11">
        <v>0</v>
      </c>
      <c r="LB182" s="11">
        <v>0</v>
      </c>
      <c r="LC182" s="11">
        <v>0</v>
      </c>
      <c r="LD182" s="11">
        <v>0</v>
      </c>
      <c r="LE182" s="11">
        <v>0</v>
      </c>
      <c r="LF182" s="11">
        <v>0</v>
      </c>
      <c r="LG182" s="11">
        <v>0</v>
      </c>
      <c r="LH182" s="11">
        <v>0</v>
      </c>
      <c r="LI182" s="11">
        <v>0</v>
      </c>
      <c r="LJ182" s="11">
        <v>0</v>
      </c>
      <c r="LK182" s="11">
        <v>0</v>
      </c>
      <c r="LL182" s="11">
        <v>0</v>
      </c>
      <c r="LM182" s="11">
        <v>0</v>
      </c>
      <c r="LN182" s="11">
        <v>0</v>
      </c>
      <c r="LO182" s="11">
        <v>0</v>
      </c>
      <c r="LP182" s="11">
        <v>0</v>
      </c>
      <c r="LQ182" s="11">
        <v>0</v>
      </c>
      <c r="LR182" s="11">
        <v>0</v>
      </c>
      <c r="LS182" s="11">
        <v>0</v>
      </c>
      <c r="LT182" s="11">
        <v>0</v>
      </c>
      <c r="LU182" s="11">
        <v>0</v>
      </c>
      <c r="LV182" s="11">
        <v>0</v>
      </c>
      <c r="LW182" s="11">
        <v>0</v>
      </c>
      <c r="LX182" s="11">
        <v>0</v>
      </c>
      <c r="LY182" s="11">
        <v>0</v>
      </c>
      <c r="LZ182" s="11">
        <v>0</v>
      </c>
      <c r="MA182" s="11">
        <v>0</v>
      </c>
      <c r="MB182" s="11">
        <v>0</v>
      </c>
      <c r="MC182" s="11">
        <v>0</v>
      </c>
      <c r="MD182" s="11">
        <v>0</v>
      </c>
      <c r="ME182" s="11">
        <v>0</v>
      </c>
      <c r="MF182" s="11">
        <v>0</v>
      </c>
      <c r="MG182" s="11">
        <v>0</v>
      </c>
      <c r="MH182" s="11">
        <v>0</v>
      </c>
      <c r="MI182" s="11">
        <v>0</v>
      </c>
      <c r="MJ182" s="11">
        <v>0</v>
      </c>
      <c r="MK182" s="11">
        <v>0</v>
      </c>
      <c r="ML182" s="11">
        <v>0</v>
      </c>
      <c r="MM182" s="11">
        <v>0</v>
      </c>
      <c r="MN182" s="11">
        <v>0</v>
      </c>
      <c r="MO182" s="11">
        <v>0</v>
      </c>
      <c r="MP182" s="11">
        <v>0</v>
      </c>
      <c r="MQ182" s="11">
        <v>0</v>
      </c>
      <c r="MR182" s="11">
        <v>59.933782266843636</v>
      </c>
      <c r="MS182" s="11">
        <v>0</v>
      </c>
      <c r="MT182" s="11">
        <v>0</v>
      </c>
      <c r="MU182" s="11">
        <v>0</v>
      </c>
      <c r="MV182" s="11">
        <v>0</v>
      </c>
      <c r="MW182" s="11">
        <v>0</v>
      </c>
      <c r="MX182" s="11">
        <v>0</v>
      </c>
      <c r="MY182" s="11">
        <v>0</v>
      </c>
      <c r="MZ182" s="11">
        <v>0</v>
      </c>
      <c r="NA182" s="11">
        <v>0</v>
      </c>
      <c r="NB182" s="11">
        <v>0</v>
      </c>
      <c r="NC182" s="11">
        <v>0</v>
      </c>
      <c r="ND182" s="11">
        <v>0</v>
      </c>
      <c r="NE182" s="11">
        <v>0</v>
      </c>
      <c r="NF182" s="11">
        <v>0</v>
      </c>
      <c r="NG182" s="11">
        <v>0</v>
      </c>
      <c r="NH182" s="11">
        <v>0</v>
      </c>
      <c r="NI182" s="11">
        <v>0</v>
      </c>
      <c r="NJ182" s="11">
        <v>0</v>
      </c>
      <c r="NK182" s="11">
        <v>0</v>
      </c>
      <c r="NL182" s="11">
        <v>0</v>
      </c>
      <c r="NM182" s="11">
        <v>0</v>
      </c>
      <c r="NN182" s="11">
        <v>0</v>
      </c>
      <c r="NO182" s="11">
        <v>0</v>
      </c>
      <c r="NP182" s="11">
        <v>0</v>
      </c>
      <c r="NQ182" s="11">
        <v>0</v>
      </c>
      <c r="NR182" s="11">
        <v>0</v>
      </c>
      <c r="NS182" s="11">
        <v>0</v>
      </c>
      <c r="NT182" s="11">
        <v>0</v>
      </c>
      <c r="NU182" s="11">
        <v>0</v>
      </c>
      <c r="NV182" s="11">
        <v>0</v>
      </c>
      <c r="NW182" s="11">
        <v>0</v>
      </c>
      <c r="NX182" s="11">
        <v>0</v>
      </c>
      <c r="NY182" s="11">
        <v>0</v>
      </c>
      <c r="NZ182" s="11">
        <v>0</v>
      </c>
      <c r="OA182" s="11">
        <v>0</v>
      </c>
      <c r="OB182" s="11">
        <v>0</v>
      </c>
      <c r="OC182" s="11">
        <v>0</v>
      </c>
      <c r="OD182" s="11">
        <v>0</v>
      </c>
      <c r="OE182" s="11">
        <v>0</v>
      </c>
      <c r="OF182" s="11">
        <v>0</v>
      </c>
      <c r="OG182" s="11">
        <v>0</v>
      </c>
      <c r="OH182" s="11">
        <v>10235.885525003709</v>
      </c>
      <c r="OI182" s="11">
        <v>0</v>
      </c>
      <c r="OJ182" s="11">
        <v>0</v>
      </c>
      <c r="OK182" s="11">
        <v>0</v>
      </c>
      <c r="OL182" s="11">
        <v>0</v>
      </c>
      <c r="OM182" s="11">
        <v>0</v>
      </c>
      <c r="ON182" s="11">
        <v>0</v>
      </c>
      <c r="OO182" s="11">
        <v>244.22606240297634</v>
      </c>
      <c r="OP182" s="11">
        <v>0</v>
      </c>
      <c r="OQ182" s="11">
        <v>0</v>
      </c>
      <c r="OR182" s="11">
        <v>6360.5645332616305</v>
      </c>
      <c r="OS182" s="11">
        <v>0</v>
      </c>
      <c r="OT182" s="11">
        <v>0</v>
      </c>
      <c r="OU182" s="11">
        <v>0</v>
      </c>
      <c r="OV182" s="11">
        <v>0</v>
      </c>
      <c r="OW182" s="11">
        <v>0</v>
      </c>
      <c r="OX182" s="11">
        <v>0</v>
      </c>
      <c r="OY182" s="11">
        <v>151.76172367538766</v>
      </c>
      <c r="OZ182" s="11">
        <v>0</v>
      </c>
      <c r="PA182" s="11">
        <v>0</v>
      </c>
      <c r="PB182" s="11">
        <v>4784.3703666188876</v>
      </c>
      <c r="PC182" s="11">
        <v>5.4020440532068283</v>
      </c>
      <c r="PD182" s="11">
        <v>69.566554924182739</v>
      </c>
      <c r="PE182" s="11">
        <v>0</v>
      </c>
      <c r="PF182" s="11">
        <v>0</v>
      </c>
      <c r="PG182" s="11">
        <v>0</v>
      </c>
      <c r="PH182" s="11">
        <v>0</v>
      </c>
      <c r="PI182" s="11">
        <v>1902.146082882904</v>
      </c>
      <c r="PJ182" s="11">
        <v>0</v>
      </c>
      <c r="PK182" s="11">
        <v>0</v>
      </c>
      <c r="PL182" s="11">
        <v>880.44757598906006</v>
      </c>
      <c r="PM182" s="11">
        <v>0.99411546924058181</v>
      </c>
      <c r="PN182" s="11">
        <v>12.802040803582615</v>
      </c>
      <c r="PO182" s="11">
        <v>0</v>
      </c>
      <c r="PP182" s="11">
        <v>0</v>
      </c>
      <c r="PQ182" s="11">
        <v>0</v>
      </c>
      <c r="PR182" s="11">
        <v>0</v>
      </c>
      <c r="PS182" s="11">
        <v>350.04395134962692</v>
      </c>
      <c r="PT182" s="11">
        <v>0</v>
      </c>
      <c r="PU182" s="11">
        <v>0</v>
      </c>
      <c r="PV182" s="11">
        <v>4335.7323755091884</v>
      </c>
      <c r="PW182" s="11">
        <v>0</v>
      </c>
      <c r="PX182" s="11">
        <v>0</v>
      </c>
      <c r="PY182" s="11">
        <v>0</v>
      </c>
      <c r="PZ182" s="11">
        <v>0</v>
      </c>
      <c r="QA182" s="11">
        <v>0</v>
      </c>
      <c r="QB182" s="11">
        <v>0</v>
      </c>
      <c r="QC182" s="11">
        <v>0</v>
      </c>
      <c r="QD182" s="11">
        <v>0</v>
      </c>
      <c r="QE182" s="11">
        <v>0</v>
      </c>
      <c r="QF182" s="11">
        <v>634.08126225508181</v>
      </c>
      <c r="QG182" s="11">
        <v>0</v>
      </c>
      <c r="QH182" s="11">
        <v>0</v>
      </c>
      <c r="QI182" s="11">
        <v>0</v>
      </c>
      <c r="QJ182" s="11">
        <v>0</v>
      </c>
      <c r="QK182" s="11">
        <v>0</v>
      </c>
      <c r="QL182" s="11">
        <v>0</v>
      </c>
      <c r="QM182" s="11">
        <v>0</v>
      </c>
      <c r="QN182" s="11">
        <v>0</v>
      </c>
      <c r="QO182" s="11">
        <v>0</v>
      </c>
      <c r="QP182" s="11">
        <v>3407.9703151172694</v>
      </c>
      <c r="QQ182" s="11">
        <v>0</v>
      </c>
      <c r="QR182" s="11">
        <v>0</v>
      </c>
      <c r="QS182" s="11">
        <v>0</v>
      </c>
      <c r="QT182" s="11">
        <v>0</v>
      </c>
      <c r="QU182" s="11">
        <v>0</v>
      </c>
      <c r="QV182" s="11">
        <v>0</v>
      </c>
      <c r="QW182" s="11">
        <v>32.421913462796155</v>
      </c>
      <c r="QX182" s="11">
        <v>0</v>
      </c>
      <c r="QY182" s="11">
        <v>0</v>
      </c>
      <c r="QZ182" s="11">
        <v>97.367143718553521</v>
      </c>
      <c r="RA182" s="11">
        <v>0</v>
      </c>
      <c r="RB182" s="11">
        <v>0</v>
      </c>
      <c r="RC182" s="11">
        <v>0</v>
      </c>
      <c r="RD182" s="11">
        <v>0</v>
      </c>
      <c r="RE182" s="11">
        <v>0</v>
      </c>
      <c r="RF182" s="11">
        <v>0</v>
      </c>
      <c r="RG182" s="11">
        <v>0.92630768928923335</v>
      </c>
      <c r="RH182" s="11">
        <v>0</v>
      </c>
      <c r="RI182" s="11">
        <v>0</v>
      </c>
      <c r="RJ182" s="11">
        <v>1778.7389330306471</v>
      </c>
      <c r="RK182" s="11">
        <v>0</v>
      </c>
      <c r="RL182" s="11">
        <v>0</v>
      </c>
      <c r="RM182" s="11">
        <v>0</v>
      </c>
      <c r="RN182" s="11">
        <v>0</v>
      </c>
      <c r="RO182" s="11">
        <v>0</v>
      </c>
      <c r="RP182" s="11">
        <v>0</v>
      </c>
      <c r="RQ182" s="11">
        <v>602.68785471055617</v>
      </c>
      <c r="RR182" s="11">
        <v>0</v>
      </c>
      <c r="RS182" s="11">
        <v>0</v>
      </c>
      <c r="RT182" s="11">
        <v>2038.9301386603172</v>
      </c>
      <c r="RU182" s="11">
        <v>0</v>
      </c>
      <c r="RV182" s="11">
        <v>0</v>
      </c>
      <c r="RW182" s="11">
        <v>0</v>
      </c>
      <c r="RX182" s="11">
        <v>0</v>
      </c>
      <c r="RY182" s="11">
        <v>0</v>
      </c>
      <c r="RZ182" s="11">
        <v>350.55349460234021</v>
      </c>
      <c r="SA182" s="11">
        <v>593.88916791393785</v>
      </c>
      <c r="SB182" s="11">
        <v>0</v>
      </c>
      <c r="SC182" s="11">
        <v>0</v>
      </c>
      <c r="SD182" s="11">
        <v>2308.0392560874543</v>
      </c>
      <c r="SE182" s="11">
        <v>0</v>
      </c>
      <c r="SF182" s="11">
        <v>0</v>
      </c>
      <c r="SG182" s="11">
        <v>0</v>
      </c>
      <c r="SH182" s="11">
        <v>0</v>
      </c>
      <c r="SI182" s="11">
        <v>0</v>
      </c>
      <c r="SJ182" s="11">
        <v>396.82145629200312</v>
      </c>
      <c r="SK182" s="11">
        <v>672.27389860994276</v>
      </c>
      <c r="SL182" s="11">
        <v>0</v>
      </c>
      <c r="SM182" s="11">
        <v>0</v>
      </c>
      <c r="SN182" s="11">
        <v>0</v>
      </c>
      <c r="SO182" s="11">
        <v>0</v>
      </c>
      <c r="SP182" s="11">
        <v>0</v>
      </c>
      <c r="SQ182" s="11">
        <v>0</v>
      </c>
      <c r="SR182" s="11">
        <v>0</v>
      </c>
      <c r="SS182" s="11">
        <v>0</v>
      </c>
      <c r="ST182" s="11">
        <v>0</v>
      </c>
      <c r="SU182" s="11">
        <v>0</v>
      </c>
      <c r="SV182" s="11">
        <v>0</v>
      </c>
      <c r="SW182" s="11">
        <v>0</v>
      </c>
      <c r="SX182" s="11">
        <v>72.449821357032263</v>
      </c>
      <c r="SY182" s="11">
        <v>0</v>
      </c>
      <c r="SZ182" s="11">
        <v>0</v>
      </c>
      <c r="TA182" s="11">
        <v>0</v>
      </c>
      <c r="TB182" s="11">
        <v>0</v>
      </c>
      <c r="TC182" s="11">
        <v>0</v>
      </c>
      <c r="TD182" s="11">
        <v>0</v>
      </c>
      <c r="TE182" s="11">
        <v>0</v>
      </c>
      <c r="TF182" s="11">
        <v>0</v>
      </c>
      <c r="TG182" s="11">
        <v>0</v>
      </c>
      <c r="TH182" s="11">
        <v>16.809315293491476</v>
      </c>
      <c r="TI182" s="11">
        <v>0</v>
      </c>
      <c r="TJ182" s="11">
        <v>0</v>
      </c>
      <c r="TK182" s="11">
        <v>0</v>
      </c>
      <c r="TL182" s="11">
        <v>0</v>
      </c>
      <c r="TM182" s="11">
        <v>0</v>
      </c>
      <c r="TN182" s="11">
        <v>0</v>
      </c>
      <c r="TO182" s="11">
        <v>0</v>
      </c>
      <c r="TP182" s="11">
        <v>0</v>
      </c>
      <c r="TQ182" s="11">
        <v>0</v>
      </c>
      <c r="TR182" s="11">
        <v>0</v>
      </c>
      <c r="TS182" s="11">
        <v>0</v>
      </c>
      <c r="TT182" s="11">
        <v>0</v>
      </c>
      <c r="TU182" s="11">
        <v>0</v>
      </c>
      <c r="TV182" s="11">
        <v>0</v>
      </c>
      <c r="TW182" s="11">
        <v>0</v>
      </c>
      <c r="TX182" s="11">
        <v>0</v>
      </c>
      <c r="TY182" s="11">
        <v>0</v>
      </c>
      <c r="TZ182" s="11">
        <v>0</v>
      </c>
      <c r="UA182" s="11">
        <v>0</v>
      </c>
      <c r="UB182" s="11">
        <v>0</v>
      </c>
      <c r="UC182" s="11">
        <v>0</v>
      </c>
      <c r="UD182" s="11">
        <v>0</v>
      </c>
      <c r="UE182" s="11">
        <v>0</v>
      </c>
      <c r="UF182" s="11">
        <v>0</v>
      </c>
      <c r="UG182" s="11">
        <v>0</v>
      </c>
      <c r="UH182" s="11">
        <v>0</v>
      </c>
      <c r="UI182" s="11">
        <v>0</v>
      </c>
      <c r="UJ182" s="11">
        <v>0</v>
      </c>
      <c r="UK182" s="11">
        <v>0</v>
      </c>
      <c r="UL182" s="11">
        <v>0</v>
      </c>
      <c r="UM182" s="11">
        <v>0</v>
      </c>
      <c r="UN182" s="11">
        <v>0</v>
      </c>
      <c r="UO182" s="11">
        <v>0</v>
      </c>
      <c r="UP182" s="11">
        <v>0</v>
      </c>
      <c r="UQ182" s="11">
        <v>0</v>
      </c>
      <c r="UR182" s="11">
        <v>0</v>
      </c>
      <c r="US182" s="11">
        <v>0</v>
      </c>
      <c r="UT182" s="11">
        <v>0</v>
      </c>
      <c r="UU182" s="11">
        <v>0</v>
      </c>
      <c r="UV182" s="11">
        <v>0</v>
      </c>
      <c r="UW182" s="11">
        <v>0</v>
      </c>
      <c r="UX182" s="11">
        <v>0</v>
      </c>
      <c r="UY182" s="11">
        <v>0</v>
      </c>
      <c r="UZ182" s="11">
        <v>0</v>
      </c>
      <c r="VA182" s="11">
        <v>0</v>
      </c>
      <c r="VB182" s="11">
        <v>0</v>
      </c>
      <c r="VC182" s="11">
        <v>0</v>
      </c>
      <c r="VD182" s="11">
        <v>0</v>
      </c>
      <c r="VE182" s="11">
        <v>0</v>
      </c>
      <c r="VF182" s="11">
        <v>0</v>
      </c>
      <c r="VG182" s="11">
        <v>0</v>
      </c>
      <c r="VH182" s="11">
        <v>0</v>
      </c>
      <c r="VI182" s="11">
        <v>0</v>
      </c>
      <c r="VJ182" s="11">
        <v>0</v>
      </c>
      <c r="VK182" s="11">
        <v>0</v>
      </c>
      <c r="VL182" s="11">
        <v>0</v>
      </c>
      <c r="VM182" s="11">
        <v>0</v>
      </c>
      <c r="VN182" s="11">
        <v>0</v>
      </c>
      <c r="VO182" s="11">
        <v>0</v>
      </c>
      <c r="VP182" s="11">
        <v>0</v>
      </c>
      <c r="VQ182" s="11">
        <v>0</v>
      </c>
      <c r="VR182" s="11">
        <v>0</v>
      </c>
      <c r="VS182" s="11">
        <v>0</v>
      </c>
      <c r="VT182" s="11">
        <v>0</v>
      </c>
      <c r="VU182" s="11">
        <v>0</v>
      </c>
      <c r="VV182" s="11">
        <v>0</v>
      </c>
      <c r="VW182" s="11">
        <v>71.425629999999998</v>
      </c>
      <c r="VX182" s="11">
        <v>0</v>
      </c>
      <c r="VY182" s="11">
        <v>0</v>
      </c>
      <c r="VZ182" s="11">
        <v>0</v>
      </c>
      <c r="WA182" s="11">
        <v>0</v>
      </c>
      <c r="WB182" s="11">
        <v>0</v>
      </c>
      <c r="WC182" s="11">
        <v>0</v>
      </c>
      <c r="WD182" s="11">
        <v>0</v>
      </c>
      <c r="WE182" s="11">
        <v>0</v>
      </c>
      <c r="WF182" s="11">
        <v>0</v>
      </c>
      <c r="WG182" s="11">
        <v>0</v>
      </c>
      <c r="WH182" s="11">
        <v>0</v>
      </c>
      <c r="WI182" s="11">
        <v>0</v>
      </c>
      <c r="WJ182" s="11">
        <v>0</v>
      </c>
      <c r="WK182" s="11">
        <v>0</v>
      </c>
      <c r="WL182" s="11">
        <v>0</v>
      </c>
      <c r="WM182" s="11">
        <v>0</v>
      </c>
      <c r="WN182" s="11">
        <v>0</v>
      </c>
      <c r="WO182" s="11">
        <v>0</v>
      </c>
      <c r="WP182" s="11">
        <v>0</v>
      </c>
      <c r="WQ182" s="11">
        <v>0</v>
      </c>
      <c r="WR182" s="11">
        <v>0</v>
      </c>
      <c r="WS182" s="11">
        <v>0</v>
      </c>
      <c r="WT182" s="11">
        <v>266.5751819645032</v>
      </c>
      <c r="WU182" s="11">
        <v>0</v>
      </c>
      <c r="WV182" s="11">
        <v>0</v>
      </c>
      <c r="WW182" s="11">
        <v>0</v>
      </c>
      <c r="WX182" s="11">
        <v>0</v>
      </c>
      <c r="WY182" s="11">
        <v>0</v>
      </c>
      <c r="WZ182" s="11">
        <v>2886.5081075502076</v>
      </c>
      <c r="XA182" s="11">
        <v>0</v>
      </c>
      <c r="XB182" s="11">
        <v>0</v>
      </c>
      <c r="XC182" s="11">
        <v>0</v>
      </c>
      <c r="XD182" s="11">
        <v>491.32061512854659</v>
      </c>
      <c r="XE182" s="11">
        <v>0</v>
      </c>
      <c r="XF182" s="11">
        <v>0</v>
      </c>
      <c r="XG182" s="11">
        <v>0</v>
      </c>
      <c r="XH182" s="11">
        <v>0</v>
      </c>
      <c r="XI182" s="11">
        <v>0</v>
      </c>
      <c r="XJ182" s="11">
        <v>5320.0786679532321</v>
      </c>
      <c r="XK182" s="11">
        <v>0</v>
      </c>
      <c r="XL182" s="11">
        <v>0</v>
      </c>
      <c r="XM182" s="11">
        <v>0</v>
      </c>
      <c r="XN182" s="11">
        <v>3220</v>
      </c>
      <c r="XO182" s="11">
        <v>0</v>
      </c>
      <c r="XP182" s="11">
        <v>3220</v>
      </c>
    </row>
    <row r="183" spans="1:640">
      <c r="A183" s="6">
        <v>795</v>
      </c>
      <c r="B183" s="3" t="s">
        <v>300</v>
      </c>
      <c r="C183" s="8">
        <f t="shared" si="25"/>
        <v>947.40012768325983</v>
      </c>
      <c r="D183" s="8">
        <f t="shared" si="26"/>
        <v>42229.211766571505</v>
      </c>
      <c r="E183" s="60">
        <f t="shared" si="27"/>
        <v>43176.611894254762</v>
      </c>
      <c r="F183" s="9">
        <f t="shared" si="28"/>
        <v>311.73948367498588</v>
      </c>
      <c r="G183" s="9">
        <f t="shared" si="29"/>
        <v>3388.6520552904735</v>
      </c>
      <c r="H183" s="9">
        <f t="shared" si="30"/>
        <v>3700.3915389654594</v>
      </c>
      <c r="I183" s="10">
        <f t="shared" si="31"/>
        <v>1259.1396113582457</v>
      </c>
      <c r="J183" s="10">
        <f t="shared" si="32"/>
        <v>45617.863821861982</v>
      </c>
      <c r="K183" s="10">
        <f t="shared" si="33"/>
        <v>46877.003433220219</v>
      </c>
      <c r="L183" s="57">
        <v>674.1582717095838</v>
      </c>
      <c r="M183" s="57">
        <v>9.0426049856303266</v>
      </c>
      <c r="N183" s="57">
        <v>264.19925098804578</v>
      </c>
      <c r="O183" s="57">
        <v>0</v>
      </c>
      <c r="P183" s="57">
        <v>0</v>
      </c>
      <c r="Q183" s="57">
        <v>0</v>
      </c>
      <c r="R183" s="57">
        <v>42088.867891616661</v>
      </c>
      <c r="S183" s="57">
        <v>72.131874954847774</v>
      </c>
      <c r="T183" s="57">
        <v>68.212000000000003</v>
      </c>
      <c r="U183" s="58">
        <v>255.19038394899894</v>
      </c>
      <c r="V183" s="58">
        <v>7.1113507140327279</v>
      </c>
      <c r="W183" s="58">
        <v>49.43774901195421</v>
      </c>
      <c r="X183" s="58">
        <v>100</v>
      </c>
      <c r="Y183" s="58">
        <v>0</v>
      </c>
      <c r="Z183" s="58">
        <v>0</v>
      </c>
      <c r="AA183" s="58">
        <v>3288.5701083833319</v>
      </c>
      <c r="AB183" s="58">
        <v>8.1946907141667441E-2</v>
      </c>
      <c r="AC183" s="58">
        <v>0</v>
      </c>
      <c r="AD183" s="59">
        <f t="shared" si="35"/>
        <v>929.34865565858274</v>
      </c>
      <c r="AE183" s="59">
        <f t="shared" si="35"/>
        <v>16.153955699663054</v>
      </c>
      <c r="AF183" s="59">
        <f t="shared" si="35"/>
        <v>313.637</v>
      </c>
      <c r="AG183" s="59">
        <f t="shared" si="35"/>
        <v>100</v>
      </c>
      <c r="AH183" s="59">
        <f t="shared" si="35"/>
        <v>0</v>
      </c>
      <c r="AI183" s="59">
        <f t="shared" si="35"/>
        <v>0</v>
      </c>
      <c r="AJ183" s="59">
        <f t="shared" si="34"/>
        <v>45377.437999999995</v>
      </c>
      <c r="AK183" s="59">
        <f t="shared" si="34"/>
        <v>72.213821861989445</v>
      </c>
      <c r="AL183" s="59">
        <f t="shared" si="34"/>
        <v>68.212000000000003</v>
      </c>
      <c r="AM183" s="11">
        <v>0</v>
      </c>
      <c r="AN183" s="11">
        <v>0</v>
      </c>
      <c r="AO183" s="11">
        <v>233.93461372240387</v>
      </c>
      <c r="AP183" s="11">
        <v>0</v>
      </c>
      <c r="AQ183" s="11">
        <v>0</v>
      </c>
      <c r="AR183" s="11">
        <v>0</v>
      </c>
      <c r="AS183" s="11">
        <v>41570.420768934709</v>
      </c>
      <c r="AT183" s="11">
        <v>0</v>
      </c>
      <c r="AU183" s="11">
        <v>0</v>
      </c>
      <c r="AV183" s="11">
        <v>0</v>
      </c>
      <c r="AW183" s="11">
        <v>0</v>
      </c>
      <c r="AX183" s="11">
        <v>0</v>
      </c>
      <c r="AY183" s="11">
        <v>16.956386277596142</v>
      </c>
      <c r="AZ183" s="11">
        <v>0</v>
      </c>
      <c r="BA183" s="11">
        <v>0</v>
      </c>
      <c r="BB183" s="11">
        <v>0</v>
      </c>
      <c r="BC183" s="11">
        <v>3013.1672310652834</v>
      </c>
      <c r="BD183" s="11">
        <v>0</v>
      </c>
      <c r="BE183" s="11">
        <v>0</v>
      </c>
      <c r="BF183" s="11">
        <v>0</v>
      </c>
      <c r="BG183" s="11">
        <v>0</v>
      </c>
      <c r="BH183" s="11">
        <v>4.5715561614582878</v>
      </c>
      <c r="BI183" s="11">
        <v>0</v>
      </c>
      <c r="BJ183" s="11">
        <v>0</v>
      </c>
      <c r="BK183" s="11">
        <v>0</v>
      </c>
      <c r="BL183" s="11">
        <v>0</v>
      </c>
      <c r="BM183" s="11">
        <v>518.44712268195167</v>
      </c>
      <c r="BN183" s="11">
        <v>0</v>
      </c>
      <c r="BO183" s="11">
        <v>0</v>
      </c>
      <c r="BP183" s="11">
        <v>0</v>
      </c>
      <c r="BQ183" s="11">
        <v>0</v>
      </c>
      <c r="BR183" s="11">
        <v>2.4284438385417126</v>
      </c>
      <c r="BS183" s="11">
        <v>0</v>
      </c>
      <c r="BT183" s="11">
        <v>0</v>
      </c>
      <c r="BU183" s="11">
        <v>0</v>
      </c>
      <c r="BV183" s="11">
        <v>0</v>
      </c>
      <c r="BW183" s="11">
        <v>275.40287731804835</v>
      </c>
      <c r="BX183" s="11">
        <v>0</v>
      </c>
      <c r="BY183" s="11">
        <v>0</v>
      </c>
      <c r="BZ183" s="11">
        <v>0</v>
      </c>
      <c r="CA183" s="11">
        <v>0</v>
      </c>
      <c r="CB183" s="11">
        <v>4.3410215056063715</v>
      </c>
      <c r="CC183" s="11">
        <v>30.26463726564193</v>
      </c>
      <c r="CD183" s="11">
        <v>0</v>
      </c>
      <c r="CE183" s="11">
        <v>0</v>
      </c>
      <c r="CF183" s="11">
        <v>0</v>
      </c>
      <c r="CG183" s="11">
        <v>0</v>
      </c>
      <c r="CH183" s="11">
        <v>0</v>
      </c>
      <c r="CI183" s="11">
        <v>0</v>
      </c>
      <c r="CJ183" s="11">
        <v>0</v>
      </c>
      <c r="CK183" s="11">
        <v>0</v>
      </c>
      <c r="CL183" s="11">
        <v>4.6589784943936285</v>
      </c>
      <c r="CM183" s="11">
        <v>32.481362734358072</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0</v>
      </c>
      <c r="EA183" s="11">
        <v>0</v>
      </c>
      <c r="EB183" s="11">
        <v>0</v>
      </c>
      <c r="EC183" s="11">
        <v>0</v>
      </c>
      <c r="ED183" s="11">
        <v>0</v>
      </c>
      <c r="EE183" s="11">
        <v>0</v>
      </c>
      <c r="EF183" s="11">
        <v>0</v>
      </c>
      <c r="EG183" s="11">
        <v>0</v>
      </c>
      <c r="EH183" s="11">
        <v>0</v>
      </c>
      <c r="EI183" s="11">
        <v>0</v>
      </c>
      <c r="EJ183" s="11">
        <v>0</v>
      </c>
      <c r="EK183" s="11">
        <v>0</v>
      </c>
      <c r="EL183" s="11">
        <v>0</v>
      </c>
      <c r="EM183" s="11">
        <v>0</v>
      </c>
      <c r="EN183" s="11">
        <v>0</v>
      </c>
      <c r="EO183" s="11">
        <v>0</v>
      </c>
      <c r="EP183" s="11">
        <v>0</v>
      </c>
      <c r="EQ183" s="11">
        <v>0</v>
      </c>
      <c r="ER183" s="11">
        <v>0</v>
      </c>
      <c r="ES183" s="11">
        <v>0</v>
      </c>
      <c r="ET183" s="11">
        <v>0</v>
      </c>
      <c r="EU183" s="11">
        <v>0</v>
      </c>
      <c r="EV183" s="11">
        <v>0</v>
      </c>
      <c r="EW183" s="11">
        <v>0</v>
      </c>
      <c r="EX183" s="11">
        <v>0</v>
      </c>
      <c r="EY183" s="11">
        <v>0</v>
      </c>
      <c r="EZ183" s="11">
        <v>0</v>
      </c>
      <c r="FA183" s="11">
        <v>0</v>
      </c>
      <c r="FB183" s="11">
        <v>0</v>
      </c>
      <c r="FC183" s="11">
        <v>0</v>
      </c>
      <c r="FD183" s="11">
        <v>0</v>
      </c>
      <c r="FE183" s="11">
        <v>0</v>
      </c>
      <c r="FF183" s="11">
        <v>0</v>
      </c>
      <c r="FG183" s="11">
        <v>0</v>
      </c>
      <c r="FH183" s="11">
        <v>0</v>
      </c>
      <c r="FI183" s="11">
        <v>0</v>
      </c>
      <c r="FJ183" s="11">
        <v>0</v>
      </c>
      <c r="FK183" s="11">
        <v>0</v>
      </c>
      <c r="FL183" s="11">
        <v>0</v>
      </c>
      <c r="FM183" s="11">
        <v>0</v>
      </c>
      <c r="FN183" s="11">
        <v>0</v>
      </c>
      <c r="FO183" s="11">
        <v>0</v>
      </c>
      <c r="FP183" s="11">
        <v>0</v>
      </c>
      <c r="FQ183" s="11">
        <v>0</v>
      </c>
      <c r="FR183" s="11">
        <v>0</v>
      </c>
      <c r="FS183" s="11">
        <v>0</v>
      </c>
      <c r="FT183" s="11">
        <v>0</v>
      </c>
      <c r="FU183" s="11">
        <v>0</v>
      </c>
      <c r="FV183" s="11">
        <v>0</v>
      </c>
      <c r="FW183" s="11">
        <v>0</v>
      </c>
      <c r="FX183" s="11">
        <v>0</v>
      </c>
      <c r="FY183" s="11">
        <v>0</v>
      </c>
      <c r="FZ183" s="11">
        <v>0</v>
      </c>
      <c r="GA183" s="11">
        <v>0</v>
      </c>
      <c r="GB183" s="11">
        <v>0</v>
      </c>
      <c r="GC183" s="11">
        <v>0</v>
      </c>
      <c r="GD183" s="11">
        <v>0</v>
      </c>
      <c r="GE183" s="11">
        <v>0</v>
      </c>
      <c r="GF183" s="11">
        <v>0</v>
      </c>
      <c r="GG183" s="11">
        <v>0</v>
      </c>
      <c r="GH183" s="11">
        <v>0</v>
      </c>
      <c r="GI183" s="11">
        <v>0</v>
      </c>
      <c r="GJ183" s="11">
        <v>0</v>
      </c>
      <c r="GK183" s="11">
        <v>0</v>
      </c>
      <c r="GL183" s="11">
        <v>0</v>
      </c>
      <c r="GM183" s="11">
        <v>0</v>
      </c>
      <c r="GN183" s="11">
        <v>0</v>
      </c>
      <c r="GO183" s="11">
        <v>0</v>
      </c>
      <c r="GP183" s="11">
        <v>0</v>
      </c>
      <c r="GQ183" s="11">
        <v>13.225</v>
      </c>
      <c r="GR183" s="11">
        <v>0</v>
      </c>
      <c r="GS183" s="11">
        <v>0</v>
      </c>
      <c r="GT183" s="11">
        <v>0</v>
      </c>
      <c r="GU183" s="11">
        <v>0</v>
      </c>
      <c r="GV183" s="11">
        <v>0</v>
      </c>
      <c r="GW183" s="11">
        <v>0</v>
      </c>
      <c r="GX183" s="11">
        <v>72</v>
      </c>
      <c r="GY183" s="11">
        <v>0</v>
      </c>
      <c r="GZ183" s="11">
        <v>0</v>
      </c>
      <c r="HA183" s="11">
        <v>0</v>
      </c>
      <c r="HB183" s="11">
        <v>0</v>
      </c>
      <c r="HC183" s="11">
        <v>0</v>
      </c>
      <c r="HD183" s="11">
        <v>0</v>
      </c>
      <c r="HE183" s="11">
        <v>0</v>
      </c>
      <c r="HF183" s="11">
        <v>0</v>
      </c>
      <c r="HG183" s="11">
        <v>0</v>
      </c>
      <c r="HH183" s="11">
        <v>0</v>
      </c>
      <c r="HI183" s="11">
        <v>0</v>
      </c>
      <c r="HJ183" s="11">
        <v>0</v>
      </c>
      <c r="HK183" s="11">
        <v>0</v>
      </c>
      <c r="HL183" s="11">
        <v>0</v>
      </c>
      <c r="HM183" s="11">
        <v>0</v>
      </c>
      <c r="HN183" s="11">
        <v>0</v>
      </c>
      <c r="HO183" s="11">
        <v>0</v>
      </c>
      <c r="HP183" s="11">
        <v>0</v>
      </c>
      <c r="HQ183" s="11">
        <v>0</v>
      </c>
      <c r="HR183" s="11">
        <v>0</v>
      </c>
      <c r="HS183" s="11">
        <v>0</v>
      </c>
      <c r="HT183" s="11">
        <v>0</v>
      </c>
      <c r="HU183" s="11">
        <v>0</v>
      </c>
      <c r="HV183" s="11">
        <v>0</v>
      </c>
      <c r="HW183" s="11">
        <v>0</v>
      </c>
      <c r="HX183" s="11">
        <v>0</v>
      </c>
      <c r="HY183" s="11">
        <v>0</v>
      </c>
      <c r="HZ183" s="11">
        <v>0</v>
      </c>
      <c r="IA183" s="11">
        <v>0</v>
      </c>
      <c r="IB183" s="11">
        <v>0</v>
      </c>
      <c r="IC183" s="11">
        <v>68.212000000000003</v>
      </c>
      <c r="ID183" s="11">
        <v>0</v>
      </c>
      <c r="IE183" s="11">
        <v>0</v>
      </c>
      <c r="IF183" s="11">
        <v>0</v>
      </c>
      <c r="IG183" s="11">
        <v>0</v>
      </c>
      <c r="IH183" s="11">
        <v>0</v>
      </c>
      <c r="II183" s="11">
        <v>0</v>
      </c>
      <c r="IJ183" s="11">
        <v>0</v>
      </c>
      <c r="IK183" s="11">
        <v>0</v>
      </c>
      <c r="IL183" s="11">
        <v>0</v>
      </c>
      <c r="IM183" s="11">
        <v>0</v>
      </c>
      <c r="IN183" s="11">
        <v>0</v>
      </c>
      <c r="IO183" s="11">
        <v>0</v>
      </c>
      <c r="IP183" s="11">
        <v>0</v>
      </c>
      <c r="IQ183" s="11">
        <v>0</v>
      </c>
      <c r="IR183" s="11">
        <v>100</v>
      </c>
      <c r="IS183" s="11">
        <v>0</v>
      </c>
      <c r="IT183" s="11">
        <v>0</v>
      </c>
      <c r="IU183" s="11">
        <v>0</v>
      </c>
      <c r="IV183" s="11">
        <v>0</v>
      </c>
      <c r="IW183" s="11">
        <v>0</v>
      </c>
      <c r="IX183" s="11">
        <v>0</v>
      </c>
      <c r="IY183" s="11">
        <v>0</v>
      </c>
      <c r="IZ183" s="11">
        <v>0</v>
      </c>
      <c r="JA183" s="11">
        <v>0</v>
      </c>
      <c r="JB183" s="11">
        <v>0</v>
      </c>
      <c r="JC183" s="11">
        <v>0</v>
      </c>
      <c r="JD183" s="11">
        <v>0</v>
      </c>
      <c r="JE183" s="11">
        <v>0</v>
      </c>
      <c r="JF183" s="11">
        <v>0</v>
      </c>
      <c r="JG183" s="11">
        <v>0</v>
      </c>
      <c r="JH183" s="11">
        <v>0</v>
      </c>
      <c r="JI183" s="11">
        <v>0</v>
      </c>
      <c r="JJ183" s="11">
        <v>0</v>
      </c>
      <c r="JK183" s="11">
        <v>0</v>
      </c>
      <c r="JL183" s="11">
        <v>0</v>
      </c>
      <c r="JM183" s="11">
        <v>0</v>
      </c>
      <c r="JN183" s="11">
        <v>0</v>
      </c>
      <c r="JO183" s="11">
        <v>0</v>
      </c>
      <c r="JP183" s="11">
        <v>0</v>
      </c>
      <c r="JQ183" s="11">
        <v>0</v>
      </c>
      <c r="JR183" s="11">
        <v>0</v>
      </c>
      <c r="JS183" s="11">
        <v>0</v>
      </c>
      <c r="JT183" s="11">
        <v>0</v>
      </c>
      <c r="JU183" s="11">
        <v>0</v>
      </c>
      <c r="JV183" s="11">
        <v>0</v>
      </c>
      <c r="JW183" s="11">
        <v>0</v>
      </c>
      <c r="JX183" s="11">
        <v>0</v>
      </c>
      <c r="JY183" s="11">
        <v>0</v>
      </c>
      <c r="JZ183" s="11">
        <v>0</v>
      </c>
      <c r="KA183" s="11">
        <v>0</v>
      </c>
      <c r="KB183" s="11">
        <v>0</v>
      </c>
      <c r="KC183" s="11">
        <v>0</v>
      </c>
      <c r="KD183" s="11">
        <v>0</v>
      </c>
      <c r="KE183" s="11">
        <v>0</v>
      </c>
      <c r="KF183" s="11">
        <v>0</v>
      </c>
      <c r="KG183" s="11">
        <v>0</v>
      </c>
      <c r="KH183" s="11">
        <v>0</v>
      </c>
      <c r="KI183" s="11">
        <v>0</v>
      </c>
      <c r="KJ183" s="11">
        <v>0</v>
      </c>
      <c r="KK183" s="11">
        <v>0</v>
      </c>
      <c r="KL183" s="11">
        <v>0</v>
      </c>
      <c r="KM183" s="11">
        <v>0</v>
      </c>
      <c r="KN183" s="11">
        <v>0</v>
      </c>
      <c r="KO183" s="11">
        <v>0</v>
      </c>
      <c r="KP183" s="11">
        <v>0</v>
      </c>
      <c r="KQ183" s="11">
        <v>0</v>
      </c>
      <c r="KR183" s="11">
        <v>0</v>
      </c>
      <c r="KS183" s="11">
        <v>0</v>
      </c>
      <c r="KT183" s="11">
        <v>0</v>
      </c>
      <c r="KU183" s="11">
        <v>0</v>
      </c>
      <c r="KV183" s="11">
        <v>0</v>
      </c>
      <c r="KW183" s="11">
        <v>0</v>
      </c>
      <c r="KX183" s="11">
        <v>0</v>
      </c>
      <c r="KY183" s="11">
        <v>0</v>
      </c>
      <c r="KZ183" s="11">
        <v>0</v>
      </c>
      <c r="LA183" s="11">
        <v>0</v>
      </c>
      <c r="LB183" s="11">
        <v>0</v>
      </c>
      <c r="LC183" s="11">
        <v>0</v>
      </c>
      <c r="LD183" s="11">
        <v>0</v>
      </c>
      <c r="LE183" s="11">
        <v>0</v>
      </c>
      <c r="LF183" s="11">
        <v>0</v>
      </c>
      <c r="LG183" s="11">
        <v>0</v>
      </c>
      <c r="LH183" s="11">
        <v>0</v>
      </c>
      <c r="LI183" s="11">
        <v>0</v>
      </c>
      <c r="LJ183" s="11">
        <v>0</v>
      </c>
      <c r="LK183" s="11">
        <v>0</v>
      </c>
      <c r="LL183" s="11">
        <v>0</v>
      </c>
      <c r="LM183" s="11">
        <v>0</v>
      </c>
      <c r="LN183" s="11">
        <v>0</v>
      </c>
      <c r="LO183" s="11">
        <v>0</v>
      </c>
      <c r="LP183" s="11">
        <v>0</v>
      </c>
      <c r="LQ183" s="11">
        <v>0</v>
      </c>
      <c r="LR183" s="11">
        <v>0</v>
      </c>
      <c r="LS183" s="11">
        <v>0</v>
      </c>
      <c r="LT183" s="11">
        <v>0</v>
      </c>
      <c r="LU183" s="11">
        <v>0</v>
      </c>
      <c r="LV183" s="11">
        <v>0</v>
      </c>
      <c r="LW183" s="11">
        <v>0</v>
      </c>
      <c r="LX183" s="11">
        <v>0</v>
      </c>
      <c r="LY183" s="11">
        <v>0</v>
      </c>
      <c r="LZ183" s="11">
        <v>0</v>
      </c>
      <c r="MA183" s="11">
        <v>0</v>
      </c>
      <c r="MB183" s="11">
        <v>0</v>
      </c>
      <c r="MC183" s="11">
        <v>0</v>
      </c>
      <c r="MD183" s="11">
        <v>0</v>
      </c>
      <c r="ME183" s="11">
        <v>0</v>
      </c>
      <c r="MF183" s="11">
        <v>0</v>
      </c>
      <c r="MG183" s="11">
        <v>0</v>
      </c>
      <c r="MH183" s="11">
        <v>0</v>
      </c>
      <c r="MI183" s="11">
        <v>0</v>
      </c>
      <c r="MJ183" s="11">
        <v>0</v>
      </c>
      <c r="MK183" s="11">
        <v>0</v>
      </c>
      <c r="ML183" s="11">
        <v>0</v>
      </c>
      <c r="MM183" s="11">
        <v>0</v>
      </c>
      <c r="MN183" s="11">
        <v>0</v>
      </c>
      <c r="MO183" s="11">
        <v>0</v>
      </c>
      <c r="MP183" s="11">
        <v>0</v>
      </c>
      <c r="MQ183" s="11">
        <v>0</v>
      </c>
      <c r="MR183" s="11">
        <v>0</v>
      </c>
      <c r="MS183" s="11">
        <v>0</v>
      </c>
      <c r="MT183" s="11">
        <v>0</v>
      </c>
      <c r="MU183" s="11">
        <v>0</v>
      </c>
      <c r="MV183" s="11">
        <v>0</v>
      </c>
      <c r="MW183" s="11">
        <v>0</v>
      </c>
      <c r="MX183" s="11">
        <v>0</v>
      </c>
      <c r="MY183" s="11">
        <v>0</v>
      </c>
      <c r="MZ183" s="11">
        <v>0</v>
      </c>
      <c r="NA183" s="11">
        <v>0</v>
      </c>
      <c r="NB183" s="11">
        <v>0</v>
      </c>
      <c r="NC183" s="11">
        <v>0</v>
      </c>
      <c r="ND183" s="11">
        <v>0</v>
      </c>
      <c r="NE183" s="11">
        <v>0</v>
      </c>
      <c r="NF183" s="11">
        <v>0</v>
      </c>
      <c r="NG183" s="11">
        <v>0</v>
      </c>
      <c r="NH183" s="11">
        <v>0</v>
      </c>
      <c r="NI183" s="11">
        <v>0</v>
      </c>
      <c r="NJ183" s="11">
        <v>0</v>
      </c>
      <c r="NK183" s="11">
        <v>0</v>
      </c>
      <c r="NL183" s="11">
        <v>0</v>
      </c>
      <c r="NM183" s="11">
        <v>0</v>
      </c>
      <c r="NN183" s="11">
        <v>0</v>
      </c>
      <c r="NO183" s="11">
        <v>0</v>
      </c>
      <c r="NP183" s="11">
        <v>0</v>
      </c>
      <c r="NQ183" s="11">
        <v>0</v>
      </c>
      <c r="NR183" s="11">
        <v>0</v>
      </c>
      <c r="NS183" s="11">
        <v>0</v>
      </c>
      <c r="NT183" s="11">
        <v>0</v>
      </c>
      <c r="NU183" s="11">
        <v>0</v>
      </c>
      <c r="NV183" s="11">
        <v>0</v>
      </c>
      <c r="NW183" s="11">
        <v>0</v>
      </c>
      <c r="NX183" s="11">
        <v>0</v>
      </c>
      <c r="NY183" s="11">
        <v>0</v>
      </c>
      <c r="NZ183" s="11">
        <v>0</v>
      </c>
      <c r="OA183" s="11">
        <v>0</v>
      </c>
      <c r="OB183" s="11">
        <v>0</v>
      </c>
      <c r="OC183" s="11">
        <v>0</v>
      </c>
      <c r="OD183" s="11">
        <v>0</v>
      </c>
      <c r="OE183" s="11">
        <v>0</v>
      </c>
      <c r="OF183" s="11">
        <v>0</v>
      </c>
      <c r="OG183" s="11">
        <v>0</v>
      </c>
      <c r="OH183" s="11">
        <v>246.37791140997302</v>
      </c>
      <c r="OI183" s="11">
        <v>0</v>
      </c>
      <c r="OJ183" s="11">
        <v>0</v>
      </c>
      <c r="OK183" s="11">
        <v>0</v>
      </c>
      <c r="OL183" s="11">
        <v>0</v>
      </c>
      <c r="OM183" s="11">
        <v>0</v>
      </c>
      <c r="ON183" s="11">
        <v>0</v>
      </c>
      <c r="OO183" s="11">
        <v>0.1318749548477719</v>
      </c>
      <c r="OP183" s="11">
        <v>0</v>
      </c>
      <c r="OQ183" s="11">
        <v>0</v>
      </c>
      <c r="OR183" s="11">
        <v>153.09887955129147</v>
      </c>
      <c r="OS183" s="11">
        <v>0</v>
      </c>
      <c r="OT183" s="11">
        <v>0</v>
      </c>
      <c r="OU183" s="11">
        <v>0</v>
      </c>
      <c r="OV183" s="11">
        <v>0</v>
      </c>
      <c r="OW183" s="11">
        <v>0</v>
      </c>
      <c r="OX183" s="11">
        <v>0</v>
      </c>
      <c r="OY183" s="11">
        <v>8.1946907141667441E-2</v>
      </c>
      <c r="OZ183" s="11">
        <v>0</v>
      </c>
      <c r="PA183" s="11">
        <v>0</v>
      </c>
      <c r="PB183" s="11">
        <v>115.15989761908627</v>
      </c>
      <c r="PC183" s="11">
        <v>0.13002731856566715</v>
      </c>
      <c r="PD183" s="11">
        <v>0</v>
      </c>
      <c r="PE183" s="11">
        <v>0</v>
      </c>
      <c r="PF183" s="11">
        <v>0</v>
      </c>
      <c r="PG183" s="11">
        <v>0</v>
      </c>
      <c r="PH183" s="11">
        <v>0</v>
      </c>
      <c r="PI183" s="11">
        <v>0</v>
      </c>
      <c r="PJ183" s="11">
        <v>0</v>
      </c>
      <c r="PK183" s="11">
        <v>0</v>
      </c>
      <c r="PL183" s="11">
        <v>21.192392089311994</v>
      </c>
      <c r="PM183" s="11">
        <v>2.3928381097386386E-2</v>
      </c>
      <c r="PN183" s="11">
        <v>0</v>
      </c>
      <c r="PO183" s="11">
        <v>0</v>
      </c>
      <c r="PP183" s="11">
        <v>0</v>
      </c>
      <c r="PQ183" s="11">
        <v>0</v>
      </c>
      <c r="PR183" s="11">
        <v>0</v>
      </c>
      <c r="PS183" s="11">
        <v>0</v>
      </c>
      <c r="PT183" s="11">
        <v>0</v>
      </c>
      <c r="PU183" s="11">
        <v>0</v>
      </c>
      <c r="PV183" s="11">
        <v>104.28541689504505</v>
      </c>
      <c r="PW183" s="11">
        <v>0</v>
      </c>
      <c r="PX183" s="11">
        <v>0</v>
      </c>
      <c r="PY183" s="11">
        <v>0</v>
      </c>
      <c r="PZ183" s="11">
        <v>0</v>
      </c>
      <c r="QA183" s="11">
        <v>0</v>
      </c>
      <c r="QB183" s="11">
        <v>0</v>
      </c>
      <c r="QC183" s="11">
        <v>0</v>
      </c>
      <c r="QD183" s="11">
        <v>0</v>
      </c>
      <c r="QE183" s="11">
        <v>0</v>
      </c>
      <c r="QF183" s="11">
        <v>15.25127084714075</v>
      </c>
      <c r="QG183" s="11">
        <v>0</v>
      </c>
      <c r="QH183" s="11">
        <v>0</v>
      </c>
      <c r="QI183" s="11">
        <v>0</v>
      </c>
      <c r="QJ183" s="11">
        <v>0</v>
      </c>
      <c r="QK183" s="11">
        <v>0</v>
      </c>
      <c r="QL183" s="11">
        <v>0</v>
      </c>
      <c r="QM183" s="11">
        <v>0</v>
      </c>
      <c r="QN183" s="11">
        <v>0</v>
      </c>
      <c r="QO183" s="11">
        <v>0</v>
      </c>
      <c r="QP183" s="11">
        <v>80.385233378967968</v>
      </c>
      <c r="QQ183" s="11">
        <v>0</v>
      </c>
      <c r="QR183" s="11">
        <v>0</v>
      </c>
      <c r="QS183" s="11">
        <v>0</v>
      </c>
      <c r="QT183" s="11">
        <v>0</v>
      </c>
      <c r="QU183" s="11">
        <v>0</v>
      </c>
      <c r="QV183" s="11">
        <v>0</v>
      </c>
      <c r="QW183" s="11">
        <v>0</v>
      </c>
      <c r="QX183" s="11">
        <v>0</v>
      </c>
      <c r="QY183" s="11">
        <v>0</v>
      </c>
      <c r="QZ183" s="11">
        <v>2.2966398904768961</v>
      </c>
      <c r="RA183" s="11">
        <v>0</v>
      </c>
      <c r="RB183" s="11">
        <v>0</v>
      </c>
      <c r="RC183" s="11">
        <v>0</v>
      </c>
      <c r="RD183" s="11">
        <v>0</v>
      </c>
      <c r="RE183" s="11">
        <v>0</v>
      </c>
      <c r="RF183" s="11">
        <v>0</v>
      </c>
      <c r="RG183" s="11">
        <v>0</v>
      </c>
      <c r="RH183" s="11">
        <v>0</v>
      </c>
      <c r="RI183" s="11">
        <v>0</v>
      </c>
      <c r="RJ183" s="11">
        <v>42.576617480136207</v>
      </c>
      <c r="RK183" s="11">
        <v>0</v>
      </c>
      <c r="RL183" s="11">
        <v>0</v>
      </c>
      <c r="RM183" s="11">
        <v>0</v>
      </c>
      <c r="RN183" s="11">
        <v>0</v>
      </c>
      <c r="RO183" s="11">
        <v>0</v>
      </c>
      <c r="RP183" s="11">
        <v>0</v>
      </c>
      <c r="RQ183" s="11">
        <v>0</v>
      </c>
      <c r="RR183" s="11">
        <v>0</v>
      </c>
      <c r="RS183" s="11">
        <v>0</v>
      </c>
      <c r="RT183" s="11">
        <v>45.519010059190123</v>
      </c>
      <c r="RU183" s="11">
        <v>0</v>
      </c>
      <c r="RV183" s="11">
        <v>0</v>
      </c>
      <c r="RW183" s="11">
        <v>0</v>
      </c>
      <c r="RX183" s="11">
        <v>0</v>
      </c>
      <c r="RY183" s="11">
        <v>0</v>
      </c>
      <c r="RZ183" s="11">
        <v>0</v>
      </c>
      <c r="SA183" s="11">
        <v>0</v>
      </c>
      <c r="SB183" s="11">
        <v>0</v>
      </c>
      <c r="SC183" s="11">
        <v>0</v>
      </c>
      <c r="SD183" s="11">
        <v>51.526857209477605</v>
      </c>
      <c r="SE183" s="11">
        <v>0</v>
      </c>
      <c r="SF183" s="11">
        <v>0</v>
      </c>
      <c r="SG183" s="11">
        <v>0</v>
      </c>
      <c r="SH183" s="11">
        <v>0</v>
      </c>
      <c r="SI183" s="11">
        <v>0</v>
      </c>
      <c r="SJ183" s="11">
        <v>0</v>
      </c>
      <c r="SK183" s="11">
        <v>0</v>
      </c>
      <c r="SL183" s="11">
        <v>0</v>
      </c>
      <c r="SM183" s="11">
        <v>0</v>
      </c>
      <c r="SN183" s="11">
        <v>0</v>
      </c>
      <c r="SO183" s="11">
        <v>0</v>
      </c>
      <c r="SP183" s="11">
        <v>0</v>
      </c>
      <c r="SQ183" s="11">
        <v>0</v>
      </c>
      <c r="SR183" s="11">
        <v>0</v>
      </c>
      <c r="SS183" s="11">
        <v>0</v>
      </c>
      <c r="ST183" s="11">
        <v>0</v>
      </c>
      <c r="SU183" s="11">
        <v>0</v>
      </c>
      <c r="SV183" s="11">
        <v>0</v>
      </c>
      <c r="SW183" s="11">
        <v>0</v>
      </c>
      <c r="SX183" s="11">
        <v>18.112455339258066</v>
      </c>
      <c r="SY183" s="11">
        <v>0</v>
      </c>
      <c r="SZ183" s="11">
        <v>0</v>
      </c>
      <c r="TA183" s="11">
        <v>0</v>
      </c>
      <c r="TB183" s="11">
        <v>0</v>
      </c>
      <c r="TC183" s="11">
        <v>0</v>
      </c>
      <c r="TD183" s="11">
        <v>0</v>
      </c>
      <c r="TE183" s="11">
        <v>0</v>
      </c>
      <c r="TF183" s="11">
        <v>0</v>
      </c>
      <c r="TG183" s="11">
        <v>0</v>
      </c>
      <c r="TH183" s="11">
        <v>2.1012105110833428</v>
      </c>
      <c r="TI183" s="11">
        <v>0</v>
      </c>
      <c r="TJ183" s="11">
        <v>0</v>
      </c>
      <c r="TK183" s="11">
        <v>0</v>
      </c>
      <c r="TL183" s="11">
        <v>0</v>
      </c>
      <c r="TM183" s="11">
        <v>0</v>
      </c>
      <c r="TN183" s="11">
        <v>0</v>
      </c>
      <c r="TO183" s="11">
        <v>0</v>
      </c>
      <c r="TP183" s="11">
        <v>0</v>
      </c>
      <c r="TQ183" s="11">
        <v>0</v>
      </c>
      <c r="TR183" s="11">
        <v>0</v>
      </c>
      <c r="TS183" s="11">
        <v>0</v>
      </c>
      <c r="TT183" s="11">
        <v>0</v>
      </c>
      <c r="TU183" s="11">
        <v>0</v>
      </c>
      <c r="TV183" s="11">
        <v>0</v>
      </c>
      <c r="TW183" s="11">
        <v>0</v>
      </c>
      <c r="TX183" s="11">
        <v>0</v>
      </c>
      <c r="TY183" s="11">
        <v>0</v>
      </c>
      <c r="TZ183" s="11">
        <v>0</v>
      </c>
      <c r="UA183" s="11">
        <v>0</v>
      </c>
      <c r="UB183" s="11">
        <v>0</v>
      </c>
      <c r="UC183" s="11">
        <v>0</v>
      </c>
      <c r="UD183" s="11">
        <v>0</v>
      </c>
      <c r="UE183" s="11">
        <v>0</v>
      </c>
      <c r="UF183" s="11">
        <v>0</v>
      </c>
      <c r="UG183" s="11">
        <v>0</v>
      </c>
      <c r="UH183" s="11">
        <v>0</v>
      </c>
      <c r="UI183" s="11">
        <v>0</v>
      </c>
      <c r="UJ183" s="11">
        <v>0</v>
      </c>
      <c r="UK183" s="11">
        <v>0</v>
      </c>
      <c r="UL183" s="11">
        <v>0</v>
      </c>
      <c r="UM183" s="11">
        <v>0</v>
      </c>
      <c r="UN183" s="11">
        <v>0</v>
      </c>
      <c r="UO183" s="11">
        <v>0</v>
      </c>
      <c r="UP183" s="11">
        <v>0</v>
      </c>
      <c r="UQ183" s="11">
        <v>0</v>
      </c>
      <c r="UR183" s="11">
        <v>0</v>
      </c>
      <c r="US183" s="11">
        <v>0</v>
      </c>
      <c r="UT183" s="11">
        <v>0</v>
      </c>
      <c r="UU183" s="11">
        <v>0</v>
      </c>
      <c r="UV183" s="11">
        <v>0</v>
      </c>
      <c r="UW183" s="11">
        <v>0</v>
      </c>
      <c r="UX183" s="11">
        <v>0</v>
      </c>
      <c r="UY183" s="11">
        <v>0</v>
      </c>
      <c r="UZ183" s="11">
        <v>0</v>
      </c>
      <c r="VA183" s="11">
        <v>0</v>
      </c>
      <c r="VB183" s="11">
        <v>0</v>
      </c>
      <c r="VC183" s="11">
        <v>0</v>
      </c>
      <c r="VD183" s="11">
        <v>0</v>
      </c>
      <c r="VE183" s="11">
        <v>0</v>
      </c>
      <c r="VF183" s="11">
        <v>0</v>
      </c>
      <c r="VG183" s="11">
        <v>0</v>
      </c>
      <c r="VH183" s="11">
        <v>0</v>
      </c>
      <c r="VI183" s="11">
        <v>0</v>
      </c>
      <c r="VJ183" s="11">
        <v>0</v>
      </c>
      <c r="VK183" s="11">
        <v>0</v>
      </c>
      <c r="VL183" s="11">
        <v>0</v>
      </c>
      <c r="VM183" s="11">
        <v>0</v>
      </c>
      <c r="VN183" s="11">
        <v>0</v>
      </c>
      <c r="VO183" s="11">
        <v>0</v>
      </c>
      <c r="VP183" s="11">
        <v>0</v>
      </c>
      <c r="VQ183" s="11">
        <v>0</v>
      </c>
      <c r="VR183" s="11">
        <v>0</v>
      </c>
      <c r="VS183" s="11">
        <v>0</v>
      </c>
      <c r="VT183" s="11">
        <v>0</v>
      </c>
      <c r="VU183" s="11">
        <v>0</v>
      </c>
      <c r="VV183" s="11">
        <v>0</v>
      </c>
      <c r="VW183" s="11">
        <v>0</v>
      </c>
      <c r="VX183" s="11">
        <v>0</v>
      </c>
      <c r="VY183" s="11">
        <v>0</v>
      </c>
      <c r="VZ183" s="11">
        <v>0</v>
      </c>
      <c r="WA183" s="11">
        <v>0</v>
      </c>
      <c r="WB183" s="11">
        <v>0</v>
      </c>
      <c r="WC183" s="11">
        <v>0</v>
      </c>
      <c r="WD183" s="11">
        <v>0</v>
      </c>
      <c r="WE183" s="11">
        <v>0</v>
      </c>
      <c r="WF183" s="11">
        <v>0</v>
      </c>
      <c r="WG183" s="11">
        <v>0</v>
      </c>
      <c r="WH183" s="11">
        <v>0</v>
      </c>
      <c r="WI183" s="11">
        <v>0</v>
      </c>
      <c r="WJ183" s="11">
        <v>0</v>
      </c>
      <c r="WK183" s="11">
        <v>0</v>
      </c>
      <c r="WL183" s="11">
        <v>0</v>
      </c>
      <c r="WM183" s="11">
        <v>0</v>
      </c>
      <c r="WN183" s="11">
        <v>0</v>
      </c>
      <c r="WO183" s="11">
        <v>0</v>
      </c>
      <c r="WP183" s="11">
        <v>0</v>
      </c>
      <c r="WQ183" s="11">
        <v>0</v>
      </c>
      <c r="WR183" s="11">
        <v>0</v>
      </c>
      <c r="WS183" s="11">
        <v>0</v>
      </c>
      <c r="WT183" s="11">
        <v>6.415519016843743</v>
      </c>
      <c r="WU183" s="11">
        <v>0</v>
      </c>
      <c r="WV183" s="11">
        <v>0</v>
      </c>
      <c r="WW183" s="11">
        <v>0</v>
      </c>
      <c r="WX183" s="11">
        <v>0</v>
      </c>
      <c r="WY183" s="11">
        <v>0</v>
      </c>
      <c r="WZ183" s="11">
        <v>0</v>
      </c>
      <c r="XA183" s="11">
        <v>0</v>
      </c>
      <c r="XB183" s="11">
        <v>0</v>
      </c>
      <c r="XC183" s="11">
        <v>0</v>
      </c>
      <c r="XD183" s="11">
        <v>11.824344361300231</v>
      </c>
      <c r="XE183" s="11">
        <v>0</v>
      </c>
      <c r="XF183" s="11">
        <v>0</v>
      </c>
      <c r="XG183" s="11">
        <v>0</v>
      </c>
      <c r="XH183" s="11">
        <v>0</v>
      </c>
      <c r="XI183" s="11">
        <v>0</v>
      </c>
      <c r="XJ183" s="11">
        <v>0</v>
      </c>
      <c r="XK183" s="11">
        <v>0</v>
      </c>
      <c r="XL183" s="11">
        <v>0</v>
      </c>
      <c r="XM183" s="11">
        <v>0</v>
      </c>
      <c r="XN183" s="11">
        <v>0</v>
      </c>
      <c r="XO183" s="11">
        <v>0</v>
      </c>
      <c r="XP183" s="11">
        <v>0</v>
      </c>
    </row>
    <row r="184" spans="1:640">
      <c r="A184" s="6">
        <v>798</v>
      </c>
      <c r="B184" s="3" t="s">
        <v>301</v>
      </c>
      <c r="C184" s="8">
        <f t="shared" si="25"/>
        <v>21.925114130524403</v>
      </c>
      <c r="D184" s="8">
        <f t="shared" si="26"/>
        <v>539.62137485337337</v>
      </c>
      <c r="E184" s="60">
        <f t="shared" si="27"/>
        <v>561.5464889838978</v>
      </c>
      <c r="F184" s="9">
        <f t="shared" si="28"/>
        <v>7.327432309614716</v>
      </c>
      <c r="G184" s="9">
        <f t="shared" si="29"/>
        <v>579.09809105939428</v>
      </c>
      <c r="H184" s="9">
        <f t="shared" si="30"/>
        <v>586.42552336900894</v>
      </c>
      <c r="I184" s="10">
        <f t="shared" si="31"/>
        <v>29.25254644013912</v>
      </c>
      <c r="J184" s="10">
        <f t="shared" si="32"/>
        <v>1118.7194659127676</v>
      </c>
      <c r="K184" s="10">
        <f t="shared" si="33"/>
        <v>1147.9720123529069</v>
      </c>
      <c r="L184" s="57">
        <v>21.921173908749687</v>
      </c>
      <c r="M184" s="57">
        <v>3.9402217747171861E-3</v>
      </c>
      <c r="N184" s="57">
        <v>0</v>
      </c>
      <c r="O184" s="57">
        <v>0</v>
      </c>
      <c r="P184" s="57">
        <v>0</v>
      </c>
      <c r="Q184" s="57">
        <v>0</v>
      </c>
      <c r="R184" s="57">
        <v>4.4218230600431119E-2</v>
      </c>
      <c r="S184" s="57">
        <v>539.57715662277292</v>
      </c>
      <c r="T184" s="57">
        <v>0</v>
      </c>
      <c r="U184" s="58">
        <v>7.3267072071572192</v>
      </c>
      <c r="V184" s="58">
        <v>7.2510245749655706E-4</v>
      </c>
      <c r="W184" s="58">
        <v>0</v>
      </c>
      <c r="X184" s="58">
        <v>0</v>
      </c>
      <c r="Y184" s="58">
        <v>0</v>
      </c>
      <c r="Z184" s="58">
        <v>0</v>
      </c>
      <c r="AA184" s="58">
        <v>8.1372951848182225E-3</v>
      </c>
      <c r="AB184" s="58">
        <v>579.08995376420944</v>
      </c>
      <c r="AC184" s="58">
        <v>0</v>
      </c>
      <c r="AD184" s="59">
        <f t="shared" si="35"/>
        <v>29.247881115906907</v>
      </c>
      <c r="AE184" s="59">
        <f t="shared" si="35"/>
        <v>4.6653242322137432E-3</v>
      </c>
      <c r="AF184" s="59">
        <f t="shared" si="35"/>
        <v>0</v>
      </c>
      <c r="AG184" s="59">
        <f t="shared" si="35"/>
        <v>0</v>
      </c>
      <c r="AH184" s="59">
        <f t="shared" si="35"/>
        <v>0</v>
      </c>
      <c r="AI184" s="59">
        <f t="shared" si="35"/>
        <v>0</v>
      </c>
      <c r="AJ184" s="59">
        <f t="shared" si="34"/>
        <v>5.2355525785249338E-2</v>
      </c>
      <c r="AK184" s="59">
        <f t="shared" si="34"/>
        <v>1118.6671103869824</v>
      </c>
      <c r="AL184" s="59">
        <f t="shared" si="34"/>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s="11">
        <v>0</v>
      </c>
      <c r="BY184" s="11">
        <v>0</v>
      </c>
      <c r="BZ184" s="11">
        <v>0</v>
      </c>
      <c r="CA184" s="11">
        <v>0</v>
      </c>
      <c r="CB184" s="11">
        <v>0</v>
      </c>
      <c r="CC184" s="11">
        <v>0</v>
      </c>
      <c r="CD184" s="11">
        <v>0</v>
      </c>
      <c r="CE184" s="11">
        <v>0</v>
      </c>
      <c r="CF184" s="11">
        <v>0</v>
      </c>
      <c r="CG184" s="11">
        <v>0</v>
      </c>
      <c r="CH184" s="11">
        <v>539.55858599633268</v>
      </c>
      <c r="CI184" s="11">
        <v>0</v>
      </c>
      <c r="CJ184" s="11">
        <v>0</v>
      </c>
      <c r="CK184" s="11">
        <v>0</v>
      </c>
      <c r="CL184" s="11">
        <v>0</v>
      </c>
      <c r="CM184" s="11">
        <v>0</v>
      </c>
      <c r="CN184" s="11">
        <v>0</v>
      </c>
      <c r="CO184" s="11">
        <v>0</v>
      </c>
      <c r="CP184" s="11">
        <v>0</v>
      </c>
      <c r="CQ184" s="11">
        <v>0</v>
      </c>
      <c r="CR184" s="11">
        <v>579.07841400366726</v>
      </c>
      <c r="CS184" s="11">
        <v>0</v>
      </c>
      <c r="CT184" s="11">
        <v>0</v>
      </c>
      <c r="CU184" s="11">
        <v>0</v>
      </c>
      <c r="CV184" s="11">
        <v>0</v>
      </c>
      <c r="CW184" s="11">
        <v>0</v>
      </c>
      <c r="CX184" s="11">
        <v>0</v>
      </c>
      <c r="CY184" s="11">
        <v>0</v>
      </c>
      <c r="CZ184" s="11">
        <v>0</v>
      </c>
      <c r="DA184" s="11">
        <v>0</v>
      </c>
      <c r="DB184" s="11">
        <v>0</v>
      </c>
      <c r="DC184" s="11">
        <v>0</v>
      </c>
      <c r="DD184" s="11">
        <v>0</v>
      </c>
      <c r="DE184" s="11">
        <v>0</v>
      </c>
      <c r="DF184" s="11">
        <v>0</v>
      </c>
      <c r="DG184" s="11">
        <v>0</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0</v>
      </c>
      <c r="DZ184" s="11">
        <v>0</v>
      </c>
      <c r="EA184" s="11">
        <v>0</v>
      </c>
      <c r="EB184" s="11">
        <v>0</v>
      </c>
      <c r="EC184" s="11">
        <v>0</v>
      </c>
      <c r="ED184" s="11">
        <v>0</v>
      </c>
      <c r="EE184" s="11">
        <v>0</v>
      </c>
      <c r="EF184" s="11">
        <v>0</v>
      </c>
      <c r="EG184" s="11">
        <v>0</v>
      </c>
      <c r="EH184" s="11">
        <v>0</v>
      </c>
      <c r="EI184" s="11">
        <v>0</v>
      </c>
      <c r="EJ184" s="11">
        <v>0</v>
      </c>
      <c r="EK184" s="11">
        <v>0</v>
      </c>
      <c r="EL184" s="11">
        <v>0</v>
      </c>
      <c r="EM184" s="11">
        <v>0</v>
      </c>
      <c r="EN184" s="11">
        <v>0</v>
      </c>
      <c r="EO184" s="11">
        <v>0</v>
      </c>
      <c r="EP184" s="11">
        <v>0</v>
      </c>
      <c r="EQ184" s="11">
        <v>0</v>
      </c>
      <c r="ER184" s="11">
        <v>0</v>
      </c>
      <c r="ES184" s="11">
        <v>0</v>
      </c>
      <c r="ET184" s="11">
        <v>0</v>
      </c>
      <c r="EU184" s="11">
        <v>0</v>
      </c>
      <c r="EV184" s="11">
        <v>0</v>
      </c>
      <c r="EW184" s="11">
        <v>0</v>
      </c>
      <c r="EX184" s="11">
        <v>0</v>
      </c>
      <c r="EY184" s="11">
        <v>0</v>
      </c>
      <c r="EZ184" s="11">
        <v>0</v>
      </c>
      <c r="FA184" s="11">
        <v>0</v>
      </c>
      <c r="FB184" s="11">
        <v>0</v>
      </c>
      <c r="FC184" s="11">
        <v>0</v>
      </c>
      <c r="FD184" s="11">
        <v>0</v>
      </c>
      <c r="FE184" s="11">
        <v>0</v>
      </c>
      <c r="FF184" s="11">
        <v>0</v>
      </c>
      <c r="FG184" s="11">
        <v>0</v>
      </c>
      <c r="FH184" s="11">
        <v>0</v>
      </c>
      <c r="FI184" s="11">
        <v>0</v>
      </c>
      <c r="FJ184" s="11">
        <v>0</v>
      </c>
      <c r="FK184" s="11">
        <v>0</v>
      </c>
      <c r="FL184" s="11">
        <v>0</v>
      </c>
      <c r="FM184" s="11">
        <v>0</v>
      </c>
      <c r="FN184" s="11">
        <v>0</v>
      </c>
      <c r="FO184" s="11">
        <v>0</v>
      </c>
      <c r="FP184" s="11">
        <v>0</v>
      </c>
      <c r="FQ184" s="11">
        <v>0</v>
      </c>
      <c r="FR184" s="11">
        <v>0</v>
      </c>
      <c r="FS184" s="11">
        <v>0</v>
      </c>
      <c r="FT184" s="11">
        <v>0</v>
      </c>
      <c r="FU184" s="11">
        <v>0</v>
      </c>
      <c r="FV184" s="11">
        <v>0</v>
      </c>
      <c r="FW184" s="11">
        <v>0</v>
      </c>
      <c r="FX184" s="11">
        <v>0</v>
      </c>
      <c r="FY184" s="11">
        <v>0</v>
      </c>
      <c r="FZ184" s="11">
        <v>0</v>
      </c>
      <c r="GA184" s="11">
        <v>0</v>
      </c>
      <c r="GB184" s="11">
        <v>0</v>
      </c>
      <c r="GC184" s="11">
        <v>0</v>
      </c>
      <c r="GD184" s="11">
        <v>0</v>
      </c>
      <c r="GE184" s="11">
        <v>0</v>
      </c>
      <c r="GF184" s="11">
        <v>0</v>
      </c>
      <c r="GG184" s="11">
        <v>0</v>
      </c>
      <c r="GH184" s="11">
        <v>0</v>
      </c>
      <c r="GI184" s="11">
        <v>0</v>
      </c>
      <c r="GJ184" s="11">
        <v>0</v>
      </c>
      <c r="GK184" s="11">
        <v>0</v>
      </c>
      <c r="GL184" s="11">
        <v>0</v>
      </c>
      <c r="GM184" s="11">
        <v>0</v>
      </c>
      <c r="GN184" s="11">
        <v>0</v>
      </c>
      <c r="GO184" s="11">
        <v>0</v>
      </c>
      <c r="GP184" s="11">
        <v>0</v>
      </c>
      <c r="GQ184" s="11">
        <v>1.4379999999999999</v>
      </c>
      <c r="GR184" s="11">
        <v>0</v>
      </c>
      <c r="GS184" s="11">
        <v>0</v>
      </c>
      <c r="GT184" s="11">
        <v>0</v>
      </c>
      <c r="GU184" s="11">
        <v>0</v>
      </c>
      <c r="GV184" s="11">
        <v>0</v>
      </c>
      <c r="GW184" s="11">
        <v>0</v>
      </c>
      <c r="GX184" s="11">
        <v>0</v>
      </c>
      <c r="GY184" s="11">
        <v>0</v>
      </c>
      <c r="GZ184" s="11">
        <v>0</v>
      </c>
      <c r="HA184" s="11">
        <v>0</v>
      </c>
      <c r="HB184" s="11">
        <v>0</v>
      </c>
      <c r="HC184" s="11">
        <v>0</v>
      </c>
      <c r="HD184" s="11">
        <v>0</v>
      </c>
      <c r="HE184" s="11">
        <v>0</v>
      </c>
      <c r="HF184" s="11">
        <v>0</v>
      </c>
      <c r="HG184" s="11">
        <v>0</v>
      </c>
      <c r="HH184" s="11">
        <v>0</v>
      </c>
      <c r="HI184" s="11">
        <v>0</v>
      </c>
      <c r="HJ184" s="11">
        <v>0</v>
      </c>
      <c r="HK184" s="11">
        <v>0</v>
      </c>
      <c r="HL184" s="11">
        <v>0</v>
      </c>
      <c r="HM184" s="11">
        <v>0</v>
      </c>
      <c r="HN184" s="11">
        <v>0</v>
      </c>
      <c r="HO184" s="11">
        <v>0</v>
      </c>
      <c r="HP184" s="11">
        <v>0</v>
      </c>
      <c r="HQ184" s="11">
        <v>0</v>
      </c>
      <c r="HR184" s="11">
        <v>0</v>
      </c>
      <c r="HS184" s="11">
        <v>0</v>
      </c>
      <c r="HT184" s="11">
        <v>0</v>
      </c>
      <c r="HU184" s="11">
        <v>0</v>
      </c>
      <c r="HV184" s="11">
        <v>0</v>
      </c>
      <c r="HW184" s="11">
        <v>0</v>
      </c>
      <c r="HX184" s="11">
        <v>0</v>
      </c>
      <c r="HY184" s="11">
        <v>0</v>
      </c>
      <c r="HZ184" s="11">
        <v>0</v>
      </c>
      <c r="IA184" s="11">
        <v>0</v>
      </c>
      <c r="IB184" s="11">
        <v>0</v>
      </c>
      <c r="IC184" s="11">
        <v>0</v>
      </c>
      <c r="ID184" s="11">
        <v>0</v>
      </c>
      <c r="IE184" s="11">
        <v>0</v>
      </c>
      <c r="IF184" s="11">
        <v>0</v>
      </c>
      <c r="IG184" s="11">
        <v>0</v>
      </c>
      <c r="IH184" s="11">
        <v>0</v>
      </c>
      <c r="II184" s="11">
        <v>0</v>
      </c>
      <c r="IJ184" s="11">
        <v>0</v>
      </c>
      <c r="IK184" s="11">
        <v>0</v>
      </c>
      <c r="IL184" s="11">
        <v>0</v>
      </c>
      <c r="IM184" s="11">
        <v>0</v>
      </c>
      <c r="IN184" s="11">
        <v>0</v>
      </c>
      <c r="IO184" s="11">
        <v>0</v>
      </c>
      <c r="IP184" s="11">
        <v>0</v>
      </c>
      <c r="IQ184" s="11">
        <v>0</v>
      </c>
      <c r="IR184" s="11">
        <v>0</v>
      </c>
      <c r="IS184" s="11">
        <v>0</v>
      </c>
      <c r="IT184" s="11">
        <v>0</v>
      </c>
      <c r="IU184" s="11">
        <v>0</v>
      </c>
      <c r="IV184" s="11">
        <v>0</v>
      </c>
      <c r="IW184" s="11">
        <v>0</v>
      </c>
      <c r="IX184" s="11">
        <v>0</v>
      </c>
      <c r="IY184" s="11">
        <v>0</v>
      </c>
      <c r="IZ184" s="11">
        <v>0</v>
      </c>
      <c r="JA184" s="11">
        <v>0</v>
      </c>
      <c r="JB184" s="11">
        <v>0</v>
      </c>
      <c r="JC184" s="11">
        <v>0</v>
      </c>
      <c r="JD184" s="11">
        <v>0</v>
      </c>
      <c r="JE184" s="11">
        <v>0</v>
      </c>
      <c r="JF184" s="11">
        <v>0</v>
      </c>
      <c r="JG184" s="11">
        <v>0</v>
      </c>
      <c r="JH184" s="11">
        <v>0</v>
      </c>
      <c r="JI184" s="11">
        <v>0</v>
      </c>
      <c r="JJ184" s="11">
        <v>0</v>
      </c>
      <c r="JK184" s="11">
        <v>0</v>
      </c>
      <c r="JL184" s="11">
        <v>0</v>
      </c>
      <c r="JM184" s="11">
        <v>0</v>
      </c>
      <c r="JN184" s="11">
        <v>0</v>
      </c>
      <c r="JO184" s="11">
        <v>0</v>
      </c>
      <c r="JP184" s="11">
        <v>0</v>
      </c>
      <c r="JQ184" s="11">
        <v>0</v>
      </c>
      <c r="JR184" s="11">
        <v>0</v>
      </c>
      <c r="JS184" s="11">
        <v>0</v>
      </c>
      <c r="JT184" s="11">
        <v>0</v>
      </c>
      <c r="JU184" s="11">
        <v>0</v>
      </c>
      <c r="JV184" s="11">
        <v>0</v>
      </c>
      <c r="JW184" s="11">
        <v>0</v>
      </c>
      <c r="JX184" s="11">
        <v>0</v>
      </c>
      <c r="JY184" s="11">
        <v>0</v>
      </c>
      <c r="JZ184" s="11">
        <v>0</v>
      </c>
      <c r="KA184" s="11">
        <v>0</v>
      </c>
      <c r="KB184" s="11">
        <v>0</v>
      </c>
      <c r="KC184" s="11">
        <v>0</v>
      </c>
      <c r="KD184" s="11">
        <v>0</v>
      </c>
      <c r="KE184" s="11">
        <v>0</v>
      </c>
      <c r="KF184" s="11">
        <v>0</v>
      </c>
      <c r="KG184" s="11">
        <v>0</v>
      </c>
      <c r="KH184" s="11">
        <v>0</v>
      </c>
      <c r="KI184" s="11">
        <v>0</v>
      </c>
      <c r="KJ184" s="11">
        <v>0</v>
      </c>
      <c r="KK184" s="11">
        <v>0</v>
      </c>
      <c r="KL184" s="11">
        <v>0</v>
      </c>
      <c r="KM184" s="11">
        <v>0</v>
      </c>
      <c r="KN184" s="11">
        <v>0</v>
      </c>
      <c r="KO184" s="11">
        <v>0</v>
      </c>
      <c r="KP184" s="11">
        <v>0</v>
      </c>
      <c r="KQ184" s="11">
        <v>0</v>
      </c>
      <c r="KR184" s="11">
        <v>0</v>
      </c>
      <c r="KS184" s="11">
        <v>0</v>
      </c>
      <c r="KT184" s="11">
        <v>0</v>
      </c>
      <c r="KU184" s="11">
        <v>0</v>
      </c>
      <c r="KV184" s="11">
        <v>0</v>
      </c>
      <c r="KW184" s="11">
        <v>0</v>
      </c>
      <c r="KX184" s="11">
        <v>0</v>
      </c>
      <c r="KY184" s="11">
        <v>0</v>
      </c>
      <c r="KZ184" s="11">
        <v>0</v>
      </c>
      <c r="LA184" s="11">
        <v>0</v>
      </c>
      <c r="LB184" s="11">
        <v>0</v>
      </c>
      <c r="LC184" s="11">
        <v>0</v>
      </c>
      <c r="LD184" s="11">
        <v>0</v>
      </c>
      <c r="LE184" s="11">
        <v>0</v>
      </c>
      <c r="LF184" s="11">
        <v>0</v>
      </c>
      <c r="LG184" s="11">
        <v>0</v>
      </c>
      <c r="LH184" s="11">
        <v>0</v>
      </c>
      <c r="LI184" s="11">
        <v>0</v>
      </c>
      <c r="LJ184" s="11">
        <v>0</v>
      </c>
      <c r="LK184" s="11">
        <v>0</v>
      </c>
      <c r="LL184" s="11">
        <v>0</v>
      </c>
      <c r="LM184" s="11">
        <v>0</v>
      </c>
      <c r="LN184" s="11">
        <v>0</v>
      </c>
      <c r="LO184" s="11">
        <v>0</v>
      </c>
      <c r="LP184" s="11">
        <v>0</v>
      </c>
      <c r="LQ184" s="11">
        <v>0</v>
      </c>
      <c r="LR184" s="11">
        <v>0</v>
      </c>
      <c r="LS184" s="11">
        <v>0</v>
      </c>
      <c r="LT184" s="11">
        <v>0</v>
      </c>
      <c r="LU184" s="11">
        <v>0</v>
      </c>
      <c r="LV184" s="11">
        <v>0</v>
      </c>
      <c r="LW184" s="11">
        <v>0</v>
      </c>
      <c r="LX184" s="11">
        <v>0</v>
      </c>
      <c r="LY184" s="11">
        <v>0</v>
      </c>
      <c r="LZ184" s="11">
        <v>0</v>
      </c>
      <c r="MA184" s="11">
        <v>0</v>
      </c>
      <c r="MB184" s="11">
        <v>0</v>
      </c>
      <c r="MC184" s="11">
        <v>0</v>
      </c>
      <c r="MD184" s="11">
        <v>0</v>
      </c>
      <c r="ME184" s="11">
        <v>0</v>
      </c>
      <c r="MF184" s="11">
        <v>0</v>
      </c>
      <c r="MG184" s="11">
        <v>0</v>
      </c>
      <c r="MH184" s="11">
        <v>0</v>
      </c>
      <c r="MI184" s="11">
        <v>0</v>
      </c>
      <c r="MJ184" s="11">
        <v>0</v>
      </c>
      <c r="MK184" s="11">
        <v>0</v>
      </c>
      <c r="ML184" s="11">
        <v>0</v>
      </c>
      <c r="MM184" s="11">
        <v>0</v>
      </c>
      <c r="MN184" s="11">
        <v>0</v>
      </c>
      <c r="MO184" s="11">
        <v>0</v>
      </c>
      <c r="MP184" s="11">
        <v>0</v>
      </c>
      <c r="MQ184" s="11">
        <v>0</v>
      </c>
      <c r="MR184" s="11">
        <v>0</v>
      </c>
      <c r="MS184" s="11">
        <v>0</v>
      </c>
      <c r="MT184" s="11">
        <v>0</v>
      </c>
      <c r="MU184" s="11">
        <v>0</v>
      </c>
      <c r="MV184" s="11">
        <v>0</v>
      </c>
      <c r="MW184" s="11">
        <v>0</v>
      </c>
      <c r="MX184" s="11">
        <v>0</v>
      </c>
      <c r="MY184" s="11">
        <v>0</v>
      </c>
      <c r="MZ184" s="11">
        <v>0</v>
      </c>
      <c r="NA184" s="11">
        <v>0</v>
      </c>
      <c r="NB184" s="11">
        <v>0</v>
      </c>
      <c r="NC184" s="11">
        <v>0</v>
      </c>
      <c r="ND184" s="11">
        <v>0</v>
      </c>
      <c r="NE184" s="11">
        <v>0</v>
      </c>
      <c r="NF184" s="11">
        <v>0</v>
      </c>
      <c r="NG184" s="11">
        <v>0</v>
      </c>
      <c r="NH184" s="11">
        <v>0</v>
      </c>
      <c r="NI184" s="11">
        <v>0</v>
      </c>
      <c r="NJ184" s="11">
        <v>0</v>
      </c>
      <c r="NK184" s="11">
        <v>0</v>
      </c>
      <c r="NL184" s="11">
        <v>0</v>
      </c>
      <c r="NM184" s="11">
        <v>0</v>
      </c>
      <c r="NN184" s="11">
        <v>0</v>
      </c>
      <c r="NO184" s="11">
        <v>0</v>
      </c>
      <c r="NP184" s="11">
        <v>0</v>
      </c>
      <c r="NQ184" s="11">
        <v>0</v>
      </c>
      <c r="NR184" s="11">
        <v>0</v>
      </c>
      <c r="NS184" s="11">
        <v>0</v>
      </c>
      <c r="NT184" s="11">
        <v>0</v>
      </c>
      <c r="NU184" s="11">
        <v>0</v>
      </c>
      <c r="NV184" s="11">
        <v>0</v>
      </c>
      <c r="NW184" s="11">
        <v>0</v>
      </c>
      <c r="NX184" s="11">
        <v>0</v>
      </c>
      <c r="NY184" s="11">
        <v>0</v>
      </c>
      <c r="NZ184" s="11">
        <v>0</v>
      </c>
      <c r="OA184" s="11">
        <v>0</v>
      </c>
      <c r="OB184" s="11">
        <v>0</v>
      </c>
      <c r="OC184" s="11">
        <v>0</v>
      </c>
      <c r="OD184" s="11">
        <v>0</v>
      </c>
      <c r="OE184" s="11">
        <v>0</v>
      </c>
      <c r="OF184" s="11">
        <v>0</v>
      </c>
      <c r="OG184" s="11">
        <v>0</v>
      </c>
      <c r="OH184" s="11">
        <v>7.4660970426382942</v>
      </c>
      <c r="OI184" s="11">
        <v>0</v>
      </c>
      <c r="OJ184" s="11">
        <v>0</v>
      </c>
      <c r="OK184" s="11">
        <v>0</v>
      </c>
      <c r="OL184" s="11">
        <v>0</v>
      </c>
      <c r="OM184" s="11">
        <v>0</v>
      </c>
      <c r="ON184" s="11">
        <v>0</v>
      </c>
      <c r="OO184" s="11">
        <v>1.8570626440238821E-2</v>
      </c>
      <c r="OP184" s="11">
        <v>0</v>
      </c>
      <c r="OQ184" s="11">
        <v>0</v>
      </c>
      <c r="OR184" s="11">
        <v>4.639421956731729</v>
      </c>
      <c r="OS184" s="11">
        <v>0</v>
      </c>
      <c r="OT184" s="11">
        <v>0</v>
      </c>
      <c r="OU184" s="11">
        <v>0</v>
      </c>
      <c r="OV184" s="11">
        <v>0</v>
      </c>
      <c r="OW184" s="11">
        <v>0</v>
      </c>
      <c r="OX184" s="11">
        <v>0</v>
      </c>
      <c r="OY184" s="11">
        <v>1.1539760542231244E-2</v>
      </c>
      <c r="OZ184" s="11">
        <v>0</v>
      </c>
      <c r="PA184" s="11">
        <v>0</v>
      </c>
      <c r="PB184" s="11">
        <v>3.4897018779392415</v>
      </c>
      <c r="PC184" s="11">
        <v>3.9402217747171861E-3</v>
      </c>
      <c r="PD184" s="11">
        <v>0</v>
      </c>
      <c r="PE184" s="11">
        <v>0</v>
      </c>
      <c r="PF184" s="11">
        <v>0</v>
      </c>
      <c r="PG184" s="11">
        <v>0</v>
      </c>
      <c r="PH184" s="11">
        <v>4.4218230600431119E-2</v>
      </c>
      <c r="PI184" s="11">
        <v>0</v>
      </c>
      <c r="PJ184" s="11">
        <v>0</v>
      </c>
      <c r="PK184" s="11">
        <v>0</v>
      </c>
      <c r="PL184" s="11">
        <v>0.6421951738505165</v>
      </c>
      <c r="PM184" s="11">
        <v>7.2510245749655706E-4</v>
      </c>
      <c r="PN184" s="11">
        <v>0</v>
      </c>
      <c r="PO184" s="11">
        <v>0</v>
      </c>
      <c r="PP184" s="11">
        <v>0</v>
      </c>
      <c r="PQ184" s="11">
        <v>0</v>
      </c>
      <c r="PR184" s="11">
        <v>8.1372951848182225E-3</v>
      </c>
      <c r="PS184" s="11">
        <v>0</v>
      </c>
      <c r="PT184" s="11">
        <v>0</v>
      </c>
      <c r="PU184" s="11">
        <v>0</v>
      </c>
      <c r="PV184" s="11">
        <v>0.43492435331974072</v>
      </c>
      <c r="PW184" s="11">
        <v>0</v>
      </c>
      <c r="PX184" s="11">
        <v>0</v>
      </c>
      <c r="PY184" s="11">
        <v>0</v>
      </c>
      <c r="PZ184" s="11">
        <v>0</v>
      </c>
      <c r="QA184" s="11">
        <v>0</v>
      </c>
      <c r="QB184" s="11">
        <v>0</v>
      </c>
      <c r="QC184" s="11">
        <v>0</v>
      </c>
      <c r="QD184" s="11">
        <v>0</v>
      </c>
      <c r="QE184" s="11">
        <v>0</v>
      </c>
      <c r="QF184" s="11">
        <v>6.3605720799607496E-2</v>
      </c>
      <c r="QG184" s="11">
        <v>0</v>
      </c>
      <c r="QH184" s="11">
        <v>0</v>
      </c>
      <c r="QI184" s="11">
        <v>0</v>
      </c>
      <c r="QJ184" s="11">
        <v>0</v>
      </c>
      <c r="QK184" s="11">
        <v>0</v>
      </c>
      <c r="QL184" s="11">
        <v>0</v>
      </c>
      <c r="QM184" s="11">
        <v>0</v>
      </c>
      <c r="QN184" s="11">
        <v>0</v>
      </c>
      <c r="QO184" s="11">
        <v>0</v>
      </c>
      <c r="QP184" s="11">
        <v>1.8508007685219905</v>
      </c>
      <c r="QQ184" s="11">
        <v>0</v>
      </c>
      <c r="QR184" s="11">
        <v>0</v>
      </c>
      <c r="QS184" s="11">
        <v>0</v>
      </c>
      <c r="QT184" s="11">
        <v>0</v>
      </c>
      <c r="QU184" s="11">
        <v>0</v>
      </c>
      <c r="QV184" s="11">
        <v>0</v>
      </c>
      <c r="QW184" s="11">
        <v>0</v>
      </c>
      <c r="QX184" s="11">
        <v>0</v>
      </c>
      <c r="QY184" s="11">
        <v>0</v>
      </c>
      <c r="QZ184" s="11">
        <v>5.2878155547223117E-2</v>
      </c>
      <c r="RA184" s="11">
        <v>0</v>
      </c>
      <c r="RB184" s="11">
        <v>0</v>
      </c>
      <c r="RC184" s="11">
        <v>0</v>
      </c>
      <c r="RD184" s="11">
        <v>0</v>
      </c>
      <c r="RE184" s="11">
        <v>0</v>
      </c>
      <c r="RF184" s="11">
        <v>0</v>
      </c>
      <c r="RG184" s="11">
        <v>0</v>
      </c>
      <c r="RH184" s="11">
        <v>0</v>
      </c>
      <c r="RI184" s="11">
        <v>0</v>
      </c>
      <c r="RJ184" s="11">
        <v>0.87287173666288309</v>
      </c>
      <c r="RK184" s="11">
        <v>0</v>
      </c>
      <c r="RL184" s="11">
        <v>0</v>
      </c>
      <c r="RM184" s="11">
        <v>0</v>
      </c>
      <c r="RN184" s="11">
        <v>0</v>
      </c>
      <c r="RO184" s="11">
        <v>0</v>
      </c>
      <c r="RP184" s="11">
        <v>0</v>
      </c>
      <c r="RQ184" s="11">
        <v>0</v>
      </c>
      <c r="RR184" s="11">
        <v>0</v>
      </c>
      <c r="RS184" s="11">
        <v>0</v>
      </c>
      <c r="RT184" s="11">
        <v>1.3780535061303996</v>
      </c>
      <c r="RU184" s="11">
        <v>0</v>
      </c>
      <c r="RV184" s="11">
        <v>0</v>
      </c>
      <c r="RW184" s="11">
        <v>0</v>
      </c>
      <c r="RX184" s="11">
        <v>0</v>
      </c>
      <c r="RY184" s="11">
        <v>0</v>
      </c>
      <c r="RZ184" s="11">
        <v>0</v>
      </c>
      <c r="SA184" s="11">
        <v>0</v>
      </c>
      <c r="SB184" s="11">
        <v>0</v>
      </c>
      <c r="SC184" s="11">
        <v>0</v>
      </c>
      <c r="SD184" s="11">
        <v>1.5599365220172459</v>
      </c>
      <c r="SE184" s="11">
        <v>0</v>
      </c>
      <c r="SF184" s="11">
        <v>0</v>
      </c>
      <c r="SG184" s="11">
        <v>0</v>
      </c>
      <c r="SH184" s="11">
        <v>0</v>
      </c>
      <c r="SI184" s="11">
        <v>0</v>
      </c>
      <c r="SJ184" s="11">
        <v>0</v>
      </c>
      <c r="SK184" s="11">
        <v>0</v>
      </c>
      <c r="SL184" s="11">
        <v>0</v>
      </c>
      <c r="SM184" s="11">
        <v>0</v>
      </c>
      <c r="SN184" s="11">
        <v>0</v>
      </c>
      <c r="SO184" s="11">
        <v>0</v>
      </c>
      <c r="SP184" s="11">
        <v>0</v>
      </c>
      <c r="SQ184" s="11">
        <v>0</v>
      </c>
      <c r="SR184" s="11">
        <v>0</v>
      </c>
      <c r="SS184" s="11">
        <v>0</v>
      </c>
      <c r="ST184" s="11">
        <v>0</v>
      </c>
      <c r="SU184" s="11">
        <v>0</v>
      </c>
      <c r="SV184" s="11">
        <v>0</v>
      </c>
      <c r="SW184" s="11">
        <v>0</v>
      </c>
      <c r="SX184" s="11">
        <v>4.5281138348145165</v>
      </c>
      <c r="SY184" s="11">
        <v>0</v>
      </c>
      <c r="SZ184" s="11">
        <v>0</v>
      </c>
      <c r="TA184" s="11">
        <v>0</v>
      </c>
      <c r="TB184" s="11">
        <v>0</v>
      </c>
      <c r="TC184" s="11">
        <v>0</v>
      </c>
      <c r="TD184" s="11">
        <v>0</v>
      </c>
      <c r="TE184" s="11">
        <v>0</v>
      </c>
      <c r="TF184" s="11">
        <v>0</v>
      </c>
      <c r="TG184" s="11">
        <v>0</v>
      </c>
      <c r="TH184" s="11">
        <v>0.26258216479005531</v>
      </c>
      <c r="TI184" s="11">
        <v>0</v>
      </c>
      <c r="TJ184" s="11">
        <v>0</v>
      </c>
      <c r="TK184" s="11">
        <v>0</v>
      </c>
      <c r="TL184" s="11">
        <v>0</v>
      </c>
      <c r="TM184" s="11">
        <v>0</v>
      </c>
      <c r="TN184" s="11">
        <v>0</v>
      </c>
      <c r="TO184" s="11">
        <v>0</v>
      </c>
      <c r="TP184" s="11">
        <v>0</v>
      </c>
      <c r="TQ184" s="11">
        <v>0</v>
      </c>
      <c r="TR184" s="11">
        <v>0</v>
      </c>
      <c r="TS184" s="11">
        <v>0</v>
      </c>
      <c r="TT184" s="11">
        <v>0</v>
      </c>
      <c r="TU184" s="11">
        <v>0</v>
      </c>
      <c r="TV184" s="11">
        <v>0</v>
      </c>
      <c r="TW184" s="11">
        <v>0</v>
      </c>
      <c r="TX184" s="11">
        <v>0</v>
      </c>
      <c r="TY184" s="11">
        <v>0</v>
      </c>
      <c r="TZ184" s="11">
        <v>0</v>
      </c>
      <c r="UA184" s="11">
        <v>0</v>
      </c>
      <c r="UB184" s="11">
        <v>0</v>
      </c>
      <c r="UC184" s="11">
        <v>0</v>
      </c>
      <c r="UD184" s="11">
        <v>0</v>
      </c>
      <c r="UE184" s="11">
        <v>0</v>
      </c>
      <c r="UF184" s="11">
        <v>0</v>
      </c>
      <c r="UG184" s="11">
        <v>0</v>
      </c>
      <c r="UH184" s="11">
        <v>0</v>
      </c>
      <c r="UI184" s="11">
        <v>0</v>
      </c>
      <c r="UJ184" s="11">
        <v>0</v>
      </c>
      <c r="UK184" s="11">
        <v>0</v>
      </c>
      <c r="UL184" s="11">
        <v>0</v>
      </c>
      <c r="UM184" s="11">
        <v>0</v>
      </c>
      <c r="UN184" s="11">
        <v>0</v>
      </c>
      <c r="UO184" s="11">
        <v>0</v>
      </c>
      <c r="UP184" s="11">
        <v>0</v>
      </c>
      <c r="UQ184" s="11">
        <v>0</v>
      </c>
      <c r="UR184" s="11">
        <v>0</v>
      </c>
      <c r="US184" s="11">
        <v>0</v>
      </c>
      <c r="UT184" s="11">
        <v>0</v>
      </c>
      <c r="UU184" s="11">
        <v>0</v>
      </c>
      <c r="UV184" s="11">
        <v>0</v>
      </c>
      <c r="UW184" s="11">
        <v>0</v>
      </c>
      <c r="UX184" s="11">
        <v>0</v>
      </c>
      <c r="UY184" s="11">
        <v>0</v>
      </c>
      <c r="UZ184" s="11">
        <v>0</v>
      </c>
      <c r="VA184" s="11">
        <v>0</v>
      </c>
      <c r="VB184" s="11">
        <v>0</v>
      </c>
      <c r="VC184" s="11">
        <v>0</v>
      </c>
      <c r="VD184" s="11">
        <v>0</v>
      </c>
      <c r="VE184" s="11">
        <v>0</v>
      </c>
      <c r="VF184" s="11">
        <v>0</v>
      </c>
      <c r="VG184" s="11">
        <v>0</v>
      </c>
      <c r="VH184" s="11">
        <v>0</v>
      </c>
      <c r="VI184" s="11">
        <v>0</v>
      </c>
      <c r="VJ184" s="11">
        <v>0</v>
      </c>
      <c r="VK184" s="11">
        <v>0</v>
      </c>
      <c r="VL184" s="11">
        <v>0</v>
      </c>
      <c r="VM184" s="11">
        <v>0</v>
      </c>
      <c r="VN184" s="11">
        <v>0</v>
      </c>
      <c r="VO184" s="11">
        <v>0</v>
      </c>
      <c r="VP184" s="11">
        <v>0</v>
      </c>
      <c r="VQ184" s="11">
        <v>0</v>
      </c>
      <c r="VR184" s="11">
        <v>0</v>
      </c>
      <c r="VS184" s="11">
        <v>0</v>
      </c>
      <c r="VT184" s="11">
        <v>0</v>
      </c>
      <c r="VU184" s="11">
        <v>0</v>
      </c>
      <c r="VV184" s="11">
        <v>0</v>
      </c>
      <c r="VW184" s="11">
        <v>0</v>
      </c>
      <c r="VX184" s="11">
        <v>0</v>
      </c>
      <c r="VY184" s="11">
        <v>0</v>
      </c>
      <c r="VZ184" s="11">
        <v>0</v>
      </c>
      <c r="WA184" s="11">
        <v>0</v>
      </c>
      <c r="WB184" s="11">
        <v>0</v>
      </c>
      <c r="WC184" s="11">
        <v>0</v>
      </c>
      <c r="WD184" s="11">
        <v>0</v>
      </c>
      <c r="WE184" s="11">
        <v>0</v>
      </c>
      <c r="WF184" s="11">
        <v>0</v>
      </c>
      <c r="WG184" s="11">
        <v>0</v>
      </c>
      <c r="WH184" s="11">
        <v>0</v>
      </c>
      <c r="WI184" s="11">
        <v>0</v>
      </c>
      <c r="WJ184" s="11">
        <v>0</v>
      </c>
      <c r="WK184" s="11">
        <v>0</v>
      </c>
      <c r="WL184" s="11">
        <v>0</v>
      </c>
      <c r="WM184" s="11">
        <v>0</v>
      </c>
      <c r="WN184" s="11">
        <v>0</v>
      </c>
      <c r="WO184" s="11">
        <v>0</v>
      </c>
      <c r="WP184" s="11">
        <v>0</v>
      </c>
      <c r="WQ184" s="11">
        <v>0</v>
      </c>
      <c r="WR184" s="11">
        <v>0</v>
      </c>
      <c r="WS184" s="11">
        <v>0</v>
      </c>
      <c r="WT184" s="11">
        <v>0.20002862393256596</v>
      </c>
      <c r="WU184" s="11">
        <v>0</v>
      </c>
      <c r="WV184" s="11">
        <v>0</v>
      </c>
      <c r="WW184" s="11">
        <v>0</v>
      </c>
      <c r="WX184" s="11">
        <v>0</v>
      </c>
      <c r="WY184" s="11">
        <v>0</v>
      </c>
      <c r="WZ184" s="11">
        <v>0</v>
      </c>
      <c r="XA184" s="11">
        <v>0</v>
      </c>
      <c r="XB184" s="11">
        <v>0</v>
      </c>
      <c r="XC184" s="11">
        <v>0</v>
      </c>
      <c r="XD184" s="11">
        <v>0.36866967821089813</v>
      </c>
      <c r="XE184" s="11">
        <v>0</v>
      </c>
      <c r="XF184" s="11">
        <v>0</v>
      </c>
      <c r="XG184" s="11">
        <v>0</v>
      </c>
      <c r="XH184" s="11">
        <v>0</v>
      </c>
      <c r="XI184" s="11">
        <v>0</v>
      </c>
      <c r="XJ184" s="11">
        <v>0</v>
      </c>
      <c r="XK184" s="11">
        <v>0</v>
      </c>
      <c r="XL184" s="11">
        <v>0</v>
      </c>
      <c r="XM184" s="11">
        <v>0</v>
      </c>
      <c r="XN184" s="11">
        <v>0</v>
      </c>
      <c r="XO184" s="11">
        <v>0</v>
      </c>
      <c r="XP184" s="11">
        <v>0</v>
      </c>
    </row>
    <row r="185" spans="1:640">
      <c r="A185" s="6">
        <v>800</v>
      </c>
      <c r="B185" s="3" t="s">
        <v>302</v>
      </c>
      <c r="C185" s="8">
        <f t="shared" si="25"/>
        <v>502.46942623938105</v>
      </c>
      <c r="D185" s="8">
        <f t="shared" si="26"/>
        <v>187.85640972156088</v>
      </c>
      <c r="E185" s="60">
        <f t="shared" si="27"/>
        <v>690.32583596094196</v>
      </c>
      <c r="F185" s="9">
        <f t="shared" si="28"/>
        <v>312.17463482620235</v>
      </c>
      <c r="G185" s="9">
        <f t="shared" si="29"/>
        <v>169.44587017406877</v>
      </c>
      <c r="H185" s="9">
        <f t="shared" si="30"/>
        <v>481.62050500027112</v>
      </c>
      <c r="I185" s="10">
        <f t="shared" si="31"/>
        <v>814.6440610655834</v>
      </c>
      <c r="J185" s="10">
        <f t="shared" si="32"/>
        <v>357.30227989562968</v>
      </c>
      <c r="K185" s="10">
        <f t="shared" si="33"/>
        <v>1171.9463409612131</v>
      </c>
      <c r="L185" s="57">
        <v>184.48660891873681</v>
      </c>
      <c r="M185" s="57">
        <v>69.993031614998628</v>
      </c>
      <c r="N185" s="57">
        <v>247.98978570564563</v>
      </c>
      <c r="O185" s="57">
        <v>0</v>
      </c>
      <c r="P185" s="57">
        <v>0</v>
      </c>
      <c r="Q185" s="57">
        <v>0</v>
      </c>
      <c r="R185" s="57">
        <v>2.2555900898173871</v>
      </c>
      <c r="S185" s="57">
        <v>185.60081963174349</v>
      </c>
      <c r="T185" s="57">
        <v>0</v>
      </c>
      <c r="U185" s="58">
        <v>61.857199090198328</v>
      </c>
      <c r="V185" s="58">
        <v>3.5258509788590864</v>
      </c>
      <c r="W185" s="58">
        <v>246.79158475714493</v>
      </c>
      <c r="X185" s="58">
        <v>0</v>
      </c>
      <c r="Y185" s="58">
        <v>0</v>
      </c>
      <c r="Z185" s="58">
        <v>0</v>
      </c>
      <c r="AA185" s="58">
        <v>0.44077570584003845</v>
      </c>
      <c r="AB185" s="58">
        <v>169.00509446822875</v>
      </c>
      <c r="AC185" s="58">
        <v>0</v>
      </c>
      <c r="AD185" s="59">
        <f t="shared" si="35"/>
        <v>246.34380800893513</v>
      </c>
      <c r="AE185" s="59">
        <f t="shared" si="35"/>
        <v>73.518882593857711</v>
      </c>
      <c r="AF185" s="59">
        <f t="shared" si="35"/>
        <v>494.78137046279056</v>
      </c>
      <c r="AG185" s="59">
        <f t="shared" si="35"/>
        <v>0</v>
      </c>
      <c r="AH185" s="59">
        <f t="shared" si="35"/>
        <v>0</v>
      </c>
      <c r="AI185" s="59">
        <f t="shared" si="35"/>
        <v>0</v>
      </c>
      <c r="AJ185" s="59">
        <f t="shared" si="34"/>
        <v>2.6963657956574254</v>
      </c>
      <c r="AK185" s="59">
        <f t="shared" si="34"/>
        <v>354.60591409997221</v>
      </c>
      <c r="AL185" s="59">
        <f t="shared" si="34"/>
        <v>0</v>
      </c>
      <c r="AM185" s="11">
        <v>0</v>
      </c>
      <c r="AN185" s="11">
        <v>0</v>
      </c>
      <c r="AO185" s="11">
        <v>0</v>
      </c>
      <c r="AP185" s="11">
        <v>0</v>
      </c>
      <c r="AQ185" s="11">
        <v>0</v>
      </c>
      <c r="AR185" s="11">
        <v>0</v>
      </c>
      <c r="AS185" s="11">
        <v>-0.23030658568634885</v>
      </c>
      <c r="AT185" s="11">
        <v>0</v>
      </c>
      <c r="AU185" s="11">
        <v>0</v>
      </c>
      <c r="AV185" s="11">
        <v>0</v>
      </c>
      <c r="AW185" s="11">
        <v>0</v>
      </c>
      <c r="AX185" s="11">
        <v>0</v>
      </c>
      <c r="AY185" s="11">
        <v>0</v>
      </c>
      <c r="AZ185" s="11">
        <v>0</v>
      </c>
      <c r="BA185" s="11">
        <v>0</v>
      </c>
      <c r="BB185" s="11">
        <v>0</v>
      </c>
      <c r="BC185" s="11">
        <v>-1.6693414313651136E-2</v>
      </c>
      <c r="BD185" s="11">
        <v>0</v>
      </c>
      <c r="BE185" s="11">
        <v>0</v>
      </c>
      <c r="BF185" s="11">
        <v>0</v>
      </c>
      <c r="BG185" s="11">
        <v>0</v>
      </c>
      <c r="BH185" s="11">
        <v>6.6265098408008853</v>
      </c>
      <c r="BI185" s="11">
        <v>0</v>
      </c>
      <c r="BJ185" s="11">
        <v>0</v>
      </c>
      <c r="BK185" s="11">
        <v>0</v>
      </c>
      <c r="BL185" s="11">
        <v>0</v>
      </c>
      <c r="BM185" s="11">
        <v>0</v>
      </c>
      <c r="BN185" s="11">
        <v>0</v>
      </c>
      <c r="BO185" s="11">
        <v>0</v>
      </c>
      <c r="BP185" s="11">
        <v>0</v>
      </c>
      <c r="BQ185" s="11">
        <v>0</v>
      </c>
      <c r="BR185" s="11">
        <v>3.5200501591991138</v>
      </c>
      <c r="BS185" s="11">
        <v>0</v>
      </c>
      <c r="BT185" s="11">
        <v>0</v>
      </c>
      <c r="BU185" s="11">
        <v>0</v>
      </c>
      <c r="BV185" s="11">
        <v>0</v>
      </c>
      <c r="BW185" s="11">
        <v>0</v>
      </c>
      <c r="BX185" s="11">
        <v>0</v>
      </c>
      <c r="BY185" s="11">
        <v>0</v>
      </c>
      <c r="BZ185" s="11">
        <v>0</v>
      </c>
      <c r="CA185" s="11">
        <v>0</v>
      </c>
      <c r="CB185" s="11">
        <v>0</v>
      </c>
      <c r="CC185" s="11">
        <v>226.21545401437643</v>
      </c>
      <c r="CD185" s="11">
        <v>0</v>
      </c>
      <c r="CE185" s="11">
        <v>0</v>
      </c>
      <c r="CF185" s="11">
        <v>0</v>
      </c>
      <c r="CG185" s="11">
        <v>0</v>
      </c>
      <c r="CH185" s="11">
        <v>0</v>
      </c>
      <c r="CI185" s="11">
        <v>0</v>
      </c>
      <c r="CJ185" s="11">
        <v>0</v>
      </c>
      <c r="CK185" s="11">
        <v>0</v>
      </c>
      <c r="CL185" s="11">
        <v>0</v>
      </c>
      <c r="CM185" s="11">
        <v>242.78454598562357</v>
      </c>
      <c r="CN185" s="11">
        <v>0</v>
      </c>
      <c r="CO185" s="11">
        <v>0</v>
      </c>
      <c r="CP185" s="11">
        <v>0</v>
      </c>
      <c r="CQ185" s="11">
        <v>0</v>
      </c>
      <c r="CR185" s="11">
        <v>0</v>
      </c>
      <c r="CS185" s="11">
        <v>0</v>
      </c>
      <c r="CT185" s="11">
        <v>0</v>
      </c>
      <c r="CU185" s="11">
        <v>0</v>
      </c>
      <c r="CV185" s="11">
        <v>0</v>
      </c>
      <c r="CW185" s="11">
        <v>0</v>
      </c>
      <c r="CX185" s="11">
        <v>0</v>
      </c>
      <c r="CY185" s="11">
        <v>0</v>
      </c>
      <c r="CZ185" s="11">
        <v>0</v>
      </c>
      <c r="DA185" s="11">
        <v>0</v>
      </c>
      <c r="DB185" s="11">
        <v>0</v>
      </c>
      <c r="DC185" s="11">
        <v>0</v>
      </c>
      <c r="DD185" s="11">
        <v>0</v>
      </c>
      <c r="DE185" s="11">
        <v>0</v>
      </c>
      <c r="DF185" s="11">
        <v>0</v>
      </c>
      <c r="DG185" s="11">
        <v>0</v>
      </c>
      <c r="DH185" s="11">
        <v>0</v>
      </c>
      <c r="DI185" s="11">
        <v>0</v>
      </c>
      <c r="DJ185" s="11">
        <v>0</v>
      </c>
      <c r="DK185" s="11">
        <v>0</v>
      </c>
      <c r="DL185" s="11">
        <v>0</v>
      </c>
      <c r="DM185" s="11">
        <v>0</v>
      </c>
      <c r="DN185" s="11">
        <v>0</v>
      </c>
      <c r="DO185" s="11">
        <v>0</v>
      </c>
      <c r="DP185" s="11">
        <v>0</v>
      </c>
      <c r="DQ185" s="11">
        <v>0</v>
      </c>
      <c r="DR185" s="11">
        <v>0</v>
      </c>
      <c r="DS185" s="11">
        <v>0</v>
      </c>
      <c r="DT185" s="11">
        <v>0</v>
      </c>
      <c r="DU185" s="11">
        <v>0</v>
      </c>
      <c r="DV185" s="11">
        <v>0</v>
      </c>
      <c r="DW185" s="11">
        <v>0</v>
      </c>
      <c r="DX185" s="11">
        <v>0</v>
      </c>
      <c r="DY185" s="11">
        <v>0</v>
      </c>
      <c r="DZ185" s="11">
        <v>0</v>
      </c>
      <c r="EA185" s="11">
        <v>0</v>
      </c>
      <c r="EB185" s="11">
        <v>0</v>
      </c>
      <c r="EC185" s="11">
        <v>0</v>
      </c>
      <c r="ED185" s="11">
        <v>0</v>
      </c>
      <c r="EE185" s="11">
        <v>0</v>
      </c>
      <c r="EF185" s="11">
        <v>0</v>
      </c>
      <c r="EG185" s="11">
        <v>0</v>
      </c>
      <c r="EH185" s="11">
        <v>0</v>
      </c>
      <c r="EI185" s="11">
        <v>0</v>
      </c>
      <c r="EJ185" s="11">
        <v>0</v>
      </c>
      <c r="EK185" s="11">
        <v>0</v>
      </c>
      <c r="EL185" s="11">
        <v>0</v>
      </c>
      <c r="EM185" s="11">
        <v>0</v>
      </c>
      <c r="EN185" s="11">
        <v>0</v>
      </c>
      <c r="EO185" s="11">
        <v>0</v>
      </c>
      <c r="EP185" s="11">
        <v>0</v>
      </c>
      <c r="EQ185" s="11">
        <v>0</v>
      </c>
      <c r="ER185" s="11">
        <v>0</v>
      </c>
      <c r="ES185" s="11">
        <v>0</v>
      </c>
      <c r="ET185" s="11">
        <v>0</v>
      </c>
      <c r="EU185" s="11">
        <v>0</v>
      </c>
      <c r="EV185" s="11">
        <v>0</v>
      </c>
      <c r="EW185" s="11">
        <v>0</v>
      </c>
      <c r="EX185" s="11">
        <v>0</v>
      </c>
      <c r="EY185" s="11">
        <v>0</v>
      </c>
      <c r="EZ185" s="11">
        <v>0</v>
      </c>
      <c r="FA185" s="11">
        <v>0</v>
      </c>
      <c r="FB185" s="11">
        <v>0</v>
      </c>
      <c r="FC185" s="11">
        <v>0</v>
      </c>
      <c r="FD185" s="11">
        <v>0</v>
      </c>
      <c r="FE185" s="11">
        <v>0</v>
      </c>
      <c r="FF185" s="11">
        <v>0</v>
      </c>
      <c r="FG185" s="11">
        <v>0</v>
      </c>
      <c r="FH185" s="11">
        <v>0</v>
      </c>
      <c r="FI185" s="11">
        <v>0</v>
      </c>
      <c r="FJ185" s="11">
        <v>0</v>
      </c>
      <c r="FK185" s="11">
        <v>0</v>
      </c>
      <c r="FL185" s="11">
        <v>0</v>
      </c>
      <c r="FM185" s="11">
        <v>0</v>
      </c>
      <c r="FN185" s="11">
        <v>0</v>
      </c>
      <c r="FO185" s="11">
        <v>0</v>
      </c>
      <c r="FP185" s="11">
        <v>0</v>
      </c>
      <c r="FQ185" s="11">
        <v>0</v>
      </c>
      <c r="FR185" s="11">
        <v>0</v>
      </c>
      <c r="FS185" s="11">
        <v>0</v>
      </c>
      <c r="FT185" s="11">
        <v>0</v>
      </c>
      <c r="FU185" s="11">
        <v>0</v>
      </c>
      <c r="FV185" s="11">
        <v>0</v>
      </c>
      <c r="FW185" s="11">
        <v>0</v>
      </c>
      <c r="FX185" s="11">
        <v>0</v>
      </c>
      <c r="FY185" s="11">
        <v>0</v>
      </c>
      <c r="FZ185" s="11">
        <v>0</v>
      </c>
      <c r="GA185" s="11">
        <v>0</v>
      </c>
      <c r="GB185" s="11">
        <v>0</v>
      </c>
      <c r="GC185" s="11">
        <v>0</v>
      </c>
      <c r="GD185" s="11">
        <v>0</v>
      </c>
      <c r="GE185" s="11">
        <v>0</v>
      </c>
      <c r="GF185" s="11">
        <v>0</v>
      </c>
      <c r="GG185" s="11">
        <v>0</v>
      </c>
      <c r="GH185" s="11">
        <v>0</v>
      </c>
      <c r="GI185" s="11">
        <v>0</v>
      </c>
      <c r="GJ185" s="11">
        <v>0</v>
      </c>
      <c r="GK185" s="11">
        <v>0</v>
      </c>
      <c r="GL185" s="11">
        <v>0</v>
      </c>
      <c r="GM185" s="11">
        <v>0</v>
      </c>
      <c r="GN185" s="11">
        <v>0</v>
      </c>
      <c r="GO185" s="11">
        <v>0</v>
      </c>
      <c r="GP185" s="11">
        <v>0</v>
      </c>
      <c r="GQ185" s="11">
        <v>14.007</v>
      </c>
      <c r="GR185" s="11">
        <v>63.335000000000001</v>
      </c>
      <c r="GS185" s="11">
        <v>0</v>
      </c>
      <c r="GT185" s="11">
        <v>0</v>
      </c>
      <c r="GU185" s="11">
        <v>0</v>
      </c>
      <c r="GV185" s="11">
        <v>0</v>
      </c>
      <c r="GW185" s="11">
        <v>0</v>
      </c>
      <c r="GX185" s="11">
        <v>-2.698</v>
      </c>
      <c r="GY185" s="11">
        <v>0</v>
      </c>
      <c r="GZ185" s="11">
        <v>0</v>
      </c>
      <c r="HA185" s="11">
        <v>0</v>
      </c>
      <c r="HB185" s="11">
        <v>0</v>
      </c>
      <c r="HC185" s="11">
        <v>0</v>
      </c>
      <c r="HD185" s="11">
        <v>0</v>
      </c>
      <c r="HE185" s="11">
        <v>0</v>
      </c>
      <c r="HF185" s="11">
        <v>0</v>
      </c>
      <c r="HG185" s="11">
        <v>0</v>
      </c>
      <c r="HH185" s="11">
        <v>0</v>
      </c>
      <c r="HI185" s="11">
        <v>0</v>
      </c>
      <c r="HJ185" s="11">
        <v>0</v>
      </c>
      <c r="HK185" s="11">
        <v>0</v>
      </c>
      <c r="HL185" s="11">
        <v>0</v>
      </c>
      <c r="HM185" s="11">
        <v>0</v>
      </c>
      <c r="HN185" s="11">
        <v>0</v>
      </c>
      <c r="HO185" s="11">
        <v>0</v>
      </c>
      <c r="HP185" s="11">
        <v>0</v>
      </c>
      <c r="HQ185" s="11">
        <v>0</v>
      </c>
      <c r="HR185" s="11">
        <v>0</v>
      </c>
      <c r="HS185" s="11">
        <v>0</v>
      </c>
      <c r="HT185" s="11">
        <v>0</v>
      </c>
      <c r="HU185" s="11">
        <v>0</v>
      </c>
      <c r="HV185" s="11">
        <v>0</v>
      </c>
      <c r="HW185" s="11">
        <v>0</v>
      </c>
      <c r="HX185" s="11">
        <v>0</v>
      </c>
      <c r="HY185" s="11">
        <v>0</v>
      </c>
      <c r="HZ185" s="11">
        <v>0</v>
      </c>
      <c r="IA185" s="11">
        <v>0</v>
      </c>
      <c r="IB185" s="11">
        <v>0</v>
      </c>
      <c r="IC185" s="11">
        <v>0</v>
      </c>
      <c r="ID185" s="11">
        <v>0</v>
      </c>
      <c r="IE185" s="11">
        <v>0</v>
      </c>
      <c r="IF185" s="11">
        <v>0</v>
      </c>
      <c r="IG185" s="11">
        <v>0</v>
      </c>
      <c r="IH185" s="11">
        <v>0</v>
      </c>
      <c r="II185" s="11">
        <v>0</v>
      </c>
      <c r="IJ185" s="11">
        <v>0</v>
      </c>
      <c r="IK185" s="11">
        <v>0</v>
      </c>
      <c r="IL185" s="11">
        <v>0</v>
      </c>
      <c r="IM185" s="11">
        <v>0</v>
      </c>
      <c r="IN185" s="11">
        <v>0</v>
      </c>
      <c r="IO185" s="11">
        <v>0</v>
      </c>
      <c r="IP185" s="11">
        <v>0</v>
      </c>
      <c r="IQ185" s="11">
        <v>0</v>
      </c>
      <c r="IR185" s="11">
        <v>0</v>
      </c>
      <c r="IS185" s="11">
        <v>0</v>
      </c>
      <c r="IT185" s="11">
        <v>0</v>
      </c>
      <c r="IU185" s="11">
        <v>0</v>
      </c>
      <c r="IV185" s="11">
        <v>0</v>
      </c>
      <c r="IW185" s="11">
        <v>0</v>
      </c>
      <c r="IX185" s="11">
        <v>0</v>
      </c>
      <c r="IY185" s="11">
        <v>0</v>
      </c>
      <c r="IZ185" s="11">
        <v>0</v>
      </c>
      <c r="JA185" s="11">
        <v>0</v>
      </c>
      <c r="JB185" s="11">
        <v>0</v>
      </c>
      <c r="JC185" s="11">
        <v>0</v>
      </c>
      <c r="JD185" s="11">
        <v>0</v>
      </c>
      <c r="JE185" s="11">
        <v>0</v>
      </c>
      <c r="JF185" s="11">
        <v>23.999996524747306</v>
      </c>
      <c r="JG185" s="11">
        <v>0</v>
      </c>
      <c r="JH185" s="11">
        <v>0</v>
      </c>
      <c r="JI185" s="11">
        <v>0</v>
      </c>
      <c r="JJ185" s="11">
        <v>0</v>
      </c>
      <c r="JK185" s="11">
        <v>0</v>
      </c>
      <c r="JL185" s="11">
        <v>0</v>
      </c>
      <c r="JM185" s="11">
        <v>0</v>
      </c>
      <c r="JN185" s="11">
        <v>0</v>
      </c>
      <c r="JO185" s="11">
        <v>0</v>
      </c>
      <c r="JP185" s="11">
        <v>0</v>
      </c>
      <c r="JQ185" s="11">
        <v>0</v>
      </c>
      <c r="JR185" s="11">
        <v>0</v>
      </c>
      <c r="JS185" s="11">
        <v>0</v>
      </c>
      <c r="JT185" s="11">
        <v>0</v>
      </c>
      <c r="JU185" s="11">
        <v>0</v>
      </c>
      <c r="JV185" s="11">
        <v>0</v>
      </c>
      <c r="JW185" s="11">
        <v>0</v>
      </c>
      <c r="JX185" s="11">
        <v>0</v>
      </c>
      <c r="JY185" s="11">
        <v>0</v>
      </c>
      <c r="JZ185" s="11">
        <v>0</v>
      </c>
      <c r="KA185" s="11">
        <v>0</v>
      </c>
      <c r="KB185" s="11">
        <v>0</v>
      </c>
      <c r="KC185" s="11">
        <v>0</v>
      </c>
      <c r="KD185" s="11">
        <v>0</v>
      </c>
      <c r="KE185" s="11">
        <v>0</v>
      </c>
      <c r="KF185" s="11">
        <v>0</v>
      </c>
      <c r="KG185" s="11">
        <v>0</v>
      </c>
      <c r="KH185" s="11">
        <v>0</v>
      </c>
      <c r="KI185" s="11">
        <v>0</v>
      </c>
      <c r="KJ185" s="11">
        <v>0</v>
      </c>
      <c r="KK185" s="11">
        <v>0</v>
      </c>
      <c r="KL185" s="11">
        <v>0</v>
      </c>
      <c r="KM185" s="11">
        <v>0</v>
      </c>
      <c r="KN185" s="11">
        <v>0</v>
      </c>
      <c r="KO185" s="11">
        <v>0</v>
      </c>
      <c r="KP185" s="11">
        <v>0</v>
      </c>
      <c r="KQ185" s="11">
        <v>0</v>
      </c>
      <c r="KR185" s="11">
        <v>0</v>
      </c>
      <c r="KS185" s="11">
        <v>0</v>
      </c>
      <c r="KT185" s="11">
        <v>0</v>
      </c>
      <c r="KU185" s="11">
        <v>0</v>
      </c>
      <c r="KV185" s="11">
        <v>0</v>
      </c>
      <c r="KW185" s="11">
        <v>0</v>
      </c>
      <c r="KX185" s="11">
        <v>0</v>
      </c>
      <c r="KY185" s="11">
        <v>0</v>
      </c>
      <c r="KZ185" s="11">
        <v>0</v>
      </c>
      <c r="LA185" s="11">
        <v>0</v>
      </c>
      <c r="LB185" s="11">
        <v>0</v>
      </c>
      <c r="LC185" s="11">
        <v>0</v>
      </c>
      <c r="LD185" s="11">
        <v>0</v>
      </c>
      <c r="LE185" s="11">
        <v>0</v>
      </c>
      <c r="LF185" s="11">
        <v>0</v>
      </c>
      <c r="LG185" s="11">
        <v>0</v>
      </c>
      <c r="LH185" s="11">
        <v>0</v>
      </c>
      <c r="LI185" s="11">
        <v>0</v>
      </c>
      <c r="LJ185" s="11">
        <v>0</v>
      </c>
      <c r="LK185" s="11">
        <v>0</v>
      </c>
      <c r="LL185" s="11">
        <v>0</v>
      </c>
      <c r="LM185" s="11">
        <v>0</v>
      </c>
      <c r="LN185" s="11">
        <v>0</v>
      </c>
      <c r="LO185" s="11">
        <v>0</v>
      </c>
      <c r="LP185" s="11">
        <v>0</v>
      </c>
      <c r="LQ185" s="11">
        <v>0</v>
      </c>
      <c r="LR185" s="11">
        <v>0</v>
      </c>
      <c r="LS185" s="11">
        <v>0</v>
      </c>
      <c r="LT185" s="11">
        <v>0</v>
      </c>
      <c r="LU185" s="11">
        <v>0</v>
      </c>
      <c r="LV185" s="11">
        <v>0</v>
      </c>
      <c r="LW185" s="11">
        <v>0</v>
      </c>
      <c r="LX185" s="11">
        <v>15</v>
      </c>
      <c r="LY185" s="11">
        <v>0</v>
      </c>
      <c r="LZ185" s="11">
        <v>0</v>
      </c>
      <c r="MA185" s="11">
        <v>0</v>
      </c>
      <c r="MB185" s="11">
        <v>0</v>
      </c>
      <c r="MC185" s="11">
        <v>0</v>
      </c>
      <c r="MD185" s="11">
        <v>0</v>
      </c>
      <c r="ME185" s="11">
        <v>0</v>
      </c>
      <c r="MF185" s="11">
        <v>0</v>
      </c>
      <c r="MG185" s="11">
        <v>0</v>
      </c>
      <c r="MH185" s="11">
        <v>0</v>
      </c>
      <c r="MI185" s="11">
        <v>0</v>
      </c>
      <c r="MJ185" s="11">
        <v>0</v>
      </c>
      <c r="MK185" s="11">
        <v>0</v>
      </c>
      <c r="ML185" s="11">
        <v>0</v>
      </c>
      <c r="MM185" s="11">
        <v>0</v>
      </c>
      <c r="MN185" s="11">
        <v>0</v>
      </c>
      <c r="MO185" s="11">
        <v>0</v>
      </c>
      <c r="MP185" s="11">
        <v>0</v>
      </c>
      <c r="MQ185" s="11">
        <v>0</v>
      </c>
      <c r="MR185" s="11">
        <v>0</v>
      </c>
      <c r="MS185" s="11">
        <v>0</v>
      </c>
      <c r="MT185" s="11">
        <v>0</v>
      </c>
      <c r="MU185" s="11">
        <v>0</v>
      </c>
      <c r="MV185" s="11">
        <v>0</v>
      </c>
      <c r="MW185" s="11">
        <v>0</v>
      </c>
      <c r="MX185" s="11">
        <v>0</v>
      </c>
      <c r="MY185" s="11">
        <v>0</v>
      </c>
      <c r="MZ185" s="11">
        <v>0</v>
      </c>
      <c r="NA185" s="11">
        <v>0</v>
      </c>
      <c r="NB185" s="11">
        <v>0</v>
      </c>
      <c r="NC185" s="11">
        <v>0</v>
      </c>
      <c r="ND185" s="11">
        <v>0</v>
      </c>
      <c r="NE185" s="11">
        <v>0</v>
      </c>
      <c r="NF185" s="11">
        <v>0</v>
      </c>
      <c r="NG185" s="11">
        <v>0</v>
      </c>
      <c r="NH185" s="11">
        <v>0</v>
      </c>
      <c r="NI185" s="11">
        <v>0</v>
      </c>
      <c r="NJ185" s="11">
        <v>0</v>
      </c>
      <c r="NK185" s="11">
        <v>0</v>
      </c>
      <c r="NL185" s="11">
        <v>0</v>
      </c>
      <c r="NM185" s="11">
        <v>0</v>
      </c>
      <c r="NN185" s="11">
        <v>0</v>
      </c>
      <c r="NO185" s="11">
        <v>0</v>
      </c>
      <c r="NP185" s="11">
        <v>0</v>
      </c>
      <c r="NQ185" s="11">
        <v>0</v>
      </c>
      <c r="NR185" s="11">
        <v>0</v>
      </c>
      <c r="NS185" s="11">
        <v>0</v>
      </c>
      <c r="NT185" s="11">
        <v>0</v>
      </c>
      <c r="NU185" s="11">
        <v>0</v>
      </c>
      <c r="NV185" s="11">
        <v>0</v>
      </c>
      <c r="NW185" s="11">
        <v>0</v>
      </c>
      <c r="NX185" s="11">
        <v>0</v>
      </c>
      <c r="NY185" s="11">
        <v>0</v>
      </c>
      <c r="NZ185" s="11">
        <v>0</v>
      </c>
      <c r="OA185" s="11">
        <v>0</v>
      </c>
      <c r="OB185" s="11">
        <v>0</v>
      </c>
      <c r="OC185" s="11">
        <v>0</v>
      </c>
      <c r="OD185" s="11">
        <v>0</v>
      </c>
      <c r="OE185" s="11">
        <v>0</v>
      </c>
      <c r="OF185" s="11">
        <v>0</v>
      </c>
      <c r="OG185" s="11">
        <v>0</v>
      </c>
      <c r="OH185" s="11">
        <v>59.728071127444068</v>
      </c>
      <c r="OI185" s="11">
        <v>0</v>
      </c>
      <c r="OJ185" s="11">
        <v>0</v>
      </c>
      <c r="OK185" s="11">
        <v>0</v>
      </c>
      <c r="OL185" s="11">
        <v>0</v>
      </c>
      <c r="OM185" s="11">
        <v>0</v>
      </c>
      <c r="ON185" s="11">
        <v>0</v>
      </c>
      <c r="OO185" s="11">
        <v>-1.9557925567441395E-3</v>
      </c>
      <c r="OP185" s="11">
        <v>0</v>
      </c>
      <c r="OQ185" s="11">
        <v>0</v>
      </c>
      <c r="OR185" s="11">
        <v>37.114937435099066</v>
      </c>
      <c r="OS185" s="11">
        <v>0</v>
      </c>
      <c r="OT185" s="11">
        <v>0</v>
      </c>
      <c r="OU185" s="11">
        <v>0</v>
      </c>
      <c r="OV185" s="11">
        <v>0</v>
      </c>
      <c r="OW185" s="11">
        <v>0</v>
      </c>
      <c r="OX185" s="11">
        <v>0</v>
      </c>
      <c r="OY185" s="11">
        <v>-1.2153266798906829E-3</v>
      </c>
      <c r="OZ185" s="11">
        <v>0</v>
      </c>
      <c r="PA185" s="11">
        <v>0</v>
      </c>
      <c r="PB185" s="11">
        <v>27.917552413614494</v>
      </c>
      <c r="PC185" s="11">
        <v>3.1521774197737489E-2</v>
      </c>
      <c r="PD185" s="11">
        <v>21.7743316912692</v>
      </c>
      <c r="PE185" s="11">
        <v>0</v>
      </c>
      <c r="PF185" s="11">
        <v>0</v>
      </c>
      <c r="PG185" s="11">
        <v>0</v>
      </c>
      <c r="PH185" s="11">
        <v>2.4858966755037359</v>
      </c>
      <c r="PI185" s="11">
        <v>0</v>
      </c>
      <c r="PJ185" s="11">
        <v>0</v>
      </c>
      <c r="PK185" s="11">
        <v>0</v>
      </c>
      <c r="PL185" s="11">
        <v>5.1375498689674091</v>
      </c>
      <c r="PM185" s="11">
        <v>5.8008196599724565E-3</v>
      </c>
      <c r="PN185" s="11">
        <v>4.0070387715213585</v>
      </c>
      <c r="PO185" s="11">
        <v>0</v>
      </c>
      <c r="PP185" s="11">
        <v>0</v>
      </c>
      <c r="PQ185" s="11">
        <v>0</v>
      </c>
      <c r="PR185" s="11">
        <v>0.45746912015368957</v>
      </c>
      <c r="PS185" s="11">
        <v>0</v>
      </c>
      <c r="PT185" s="11">
        <v>0</v>
      </c>
      <c r="PU185" s="11">
        <v>0</v>
      </c>
      <c r="PV185" s="11">
        <v>25.281552110502297</v>
      </c>
      <c r="PW185" s="11">
        <v>0</v>
      </c>
      <c r="PX185" s="11">
        <v>0</v>
      </c>
      <c r="PY185" s="11">
        <v>0</v>
      </c>
      <c r="PZ185" s="11">
        <v>0</v>
      </c>
      <c r="QA185" s="11">
        <v>0</v>
      </c>
      <c r="QB185" s="11">
        <v>0</v>
      </c>
      <c r="QC185" s="11">
        <v>0</v>
      </c>
      <c r="QD185" s="11">
        <v>0</v>
      </c>
      <c r="QE185" s="11">
        <v>0</v>
      </c>
      <c r="QF185" s="11">
        <v>3.6973127226544502</v>
      </c>
      <c r="QG185" s="11">
        <v>0</v>
      </c>
      <c r="QH185" s="11">
        <v>0</v>
      </c>
      <c r="QI185" s="11">
        <v>0</v>
      </c>
      <c r="QJ185" s="11">
        <v>0</v>
      </c>
      <c r="QK185" s="11">
        <v>0</v>
      </c>
      <c r="QL185" s="11">
        <v>0</v>
      </c>
      <c r="QM185" s="11">
        <v>0</v>
      </c>
      <c r="QN185" s="11">
        <v>0</v>
      </c>
      <c r="QO185" s="11">
        <v>0</v>
      </c>
      <c r="QP185" s="11">
        <v>18.694207762537168</v>
      </c>
      <c r="QQ185" s="11">
        <v>0</v>
      </c>
      <c r="QR185" s="11">
        <v>0</v>
      </c>
      <c r="QS185" s="11">
        <v>0</v>
      </c>
      <c r="QT185" s="11">
        <v>0</v>
      </c>
      <c r="QU185" s="11">
        <v>0</v>
      </c>
      <c r="QV185" s="11">
        <v>0</v>
      </c>
      <c r="QW185" s="11">
        <v>0</v>
      </c>
      <c r="QX185" s="11">
        <v>0</v>
      </c>
      <c r="QY185" s="11">
        <v>0</v>
      </c>
      <c r="QZ185" s="11">
        <v>0.53410136991079449</v>
      </c>
      <c r="RA185" s="11">
        <v>0</v>
      </c>
      <c r="RB185" s="11">
        <v>0</v>
      </c>
      <c r="RC185" s="11">
        <v>0</v>
      </c>
      <c r="RD185" s="11">
        <v>0</v>
      </c>
      <c r="RE185" s="11">
        <v>0</v>
      </c>
      <c r="RF185" s="11">
        <v>0</v>
      </c>
      <c r="RG185" s="11">
        <v>0</v>
      </c>
      <c r="RH185" s="11">
        <v>0</v>
      </c>
      <c r="RI185" s="11">
        <v>0</v>
      </c>
      <c r="RJ185" s="11">
        <v>7.8842224744608398</v>
      </c>
      <c r="RK185" s="11">
        <v>0</v>
      </c>
      <c r="RL185" s="11">
        <v>0</v>
      </c>
      <c r="RM185" s="11">
        <v>0</v>
      </c>
      <c r="RN185" s="11">
        <v>0</v>
      </c>
      <c r="RO185" s="11">
        <v>0</v>
      </c>
      <c r="RP185" s="11">
        <v>0</v>
      </c>
      <c r="RQ185" s="11">
        <v>0</v>
      </c>
      <c r="RR185" s="11">
        <v>0</v>
      </c>
      <c r="RS185" s="11">
        <v>0</v>
      </c>
      <c r="RT185" s="11">
        <v>11.035959877546379</v>
      </c>
      <c r="RU185" s="11">
        <v>0</v>
      </c>
      <c r="RV185" s="11">
        <v>0</v>
      </c>
      <c r="RW185" s="11">
        <v>0</v>
      </c>
      <c r="RX185" s="11">
        <v>0</v>
      </c>
      <c r="RY185" s="11">
        <v>0</v>
      </c>
      <c r="RZ185" s="11">
        <v>0</v>
      </c>
      <c r="SA185" s="11">
        <v>149.30077889955291</v>
      </c>
      <c r="SB185" s="11">
        <v>0</v>
      </c>
      <c r="SC185" s="11">
        <v>0</v>
      </c>
      <c r="SD185" s="11">
        <v>12.492546038246898</v>
      </c>
      <c r="SE185" s="11">
        <v>0</v>
      </c>
      <c r="SF185" s="11">
        <v>0</v>
      </c>
      <c r="SG185" s="11">
        <v>0</v>
      </c>
      <c r="SH185" s="11">
        <v>0</v>
      </c>
      <c r="SI185" s="11">
        <v>0</v>
      </c>
      <c r="SJ185" s="11">
        <v>0</v>
      </c>
      <c r="SK185" s="11">
        <v>169.00630979490865</v>
      </c>
      <c r="SL185" s="11">
        <v>0</v>
      </c>
      <c r="SM185" s="11">
        <v>0</v>
      </c>
      <c r="SN185" s="11">
        <v>0</v>
      </c>
      <c r="SO185" s="11">
        <v>0</v>
      </c>
      <c r="SP185" s="11">
        <v>0</v>
      </c>
      <c r="SQ185" s="11">
        <v>0</v>
      </c>
      <c r="SR185" s="11">
        <v>0</v>
      </c>
      <c r="SS185" s="11">
        <v>0</v>
      </c>
      <c r="ST185" s="11">
        <v>0</v>
      </c>
      <c r="SU185" s="11">
        <v>0</v>
      </c>
      <c r="SV185" s="11">
        <v>0</v>
      </c>
      <c r="SW185" s="11">
        <v>0</v>
      </c>
      <c r="SX185" s="11">
        <v>18.112455339258066</v>
      </c>
      <c r="SY185" s="11">
        <v>0</v>
      </c>
      <c r="SZ185" s="11">
        <v>0</v>
      </c>
      <c r="TA185" s="11">
        <v>0</v>
      </c>
      <c r="TB185" s="11">
        <v>0</v>
      </c>
      <c r="TC185" s="11">
        <v>0</v>
      </c>
      <c r="TD185" s="11">
        <v>0</v>
      </c>
      <c r="TE185" s="11">
        <v>0</v>
      </c>
      <c r="TF185" s="11">
        <v>0</v>
      </c>
      <c r="TG185" s="11">
        <v>0</v>
      </c>
      <c r="TH185" s="11">
        <v>0.26258216479005531</v>
      </c>
      <c r="TI185" s="11">
        <v>0</v>
      </c>
      <c r="TJ185" s="11">
        <v>0</v>
      </c>
      <c r="TK185" s="11">
        <v>0</v>
      </c>
      <c r="TL185" s="11">
        <v>0</v>
      </c>
      <c r="TM185" s="11">
        <v>0</v>
      </c>
      <c r="TN185" s="11">
        <v>0</v>
      </c>
      <c r="TO185" s="11">
        <v>0</v>
      </c>
      <c r="TP185" s="11">
        <v>0</v>
      </c>
      <c r="TQ185" s="11">
        <v>0</v>
      </c>
      <c r="TR185" s="11">
        <v>0</v>
      </c>
      <c r="TS185" s="11">
        <v>0</v>
      </c>
      <c r="TT185" s="11">
        <v>0</v>
      </c>
      <c r="TU185" s="11">
        <v>0</v>
      </c>
      <c r="TV185" s="11">
        <v>0</v>
      </c>
      <c r="TW185" s="11">
        <v>0</v>
      </c>
      <c r="TX185" s="11">
        <v>0</v>
      </c>
      <c r="TY185" s="11">
        <v>0</v>
      </c>
      <c r="TZ185" s="11">
        <v>0</v>
      </c>
      <c r="UA185" s="11">
        <v>0</v>
      </c>
      <c r="UB185" s="11">
        <v>0</v>
      </c>
      <c r="UC185" s="11">
        <v>0</v>
      </c>
      <c r="UD185" s="11">
        <v>0</v>
      </c>
      <c r="UE185" s="11">
        <v>0</v>
      </c>
      <c r="UF185" s="11">
        <v>0</v>
      </c>
      <c r="UG185" s="11">
        <v>0</v>
      </c>
      <c r="UH185" s="11">
        <v>0</v>
      </c>
      <c r="UI185" s="11">
        <v>0</v>
      </c>
      <c r="UJ185" s="11">
        <v>0</v>
      </c>
      <c r="UK185" s="11">
        <v>0</v>
      </c>
      <c r="UL185" s="11">
        <v>0</v>
      </c>
      <c r="UM185" s="11">
        <v>0</v>
      </c>
      <c r="UN185" s="11">
        <v>0</v>
      </c>
      <c r="UO185" s="11">
        <v>0</v>
      </c>
      <c r="UP185" s="11">
        <v>0</v>
      </c>
      <c r="UQ185" s="11">
        <v>0</v>
      </c>
      <c r="UR185" s="11">
        <v>0</v>
      </c>
      <c r="US185" s="11">
        <v>0</v>
      </c>
      <c r="UT185" s="11">
        <v>0</v>
      </c>
      <c r="UU185" s="11">
        <v>0</v>
      </c>
      <c r="UV185" s="11">
        <v>0</v>
      </c>
      <c r="UW185" s="11">
        <v>0</v>
      </c>
      <c r="UX185" s="11">
        <v>0</v>
      </c>
      <c r="UY185" s="11">
        <v>0</v>
      </c>
      <c r="UZ185" s="11">
        <v>0</v>
      </c>
      <c r="VA185" s="11">
        <v>0</v>
      </c>
      <c r="VB185" s="11">
        <v>0</v>
      </c>
      <c r="VC185" s="11">
        <v>0</v>
      </c>
      <c r="VD185" s="11">
        <v>0</v>
      </c>
      <c r="VE185" s="11">
        <v>0</v>
      </c>
      <c r="VF185" s="11">
        <v>0</v>
      </c>
      <c r="VG185" s="11">
        <v>0</v>
      </c>
      <c r="VH185" s="11">
        <v>0</v>
      </c>
      <c r="VI185" s="11">
        <v>0</v>
      </c>
      <c r="VJ185" s="11">
        <v>0</v>
      </c>
      <c r="VK185" s="11">
        <v>0</v>
      </c>
      <c r="VL185" s="11">
        <v>0</v>
      </c>
      <c r="VM185" s="11">
        <v>0</v>
      </c>
      <c r="VN185" s="11">
        <v>0</v>
      </c>
      <c r="VO185" s="11">
        <v>0</v>
      </c>
      <c r="VP185" s="11">
        <v>0</v>
      </c>
      <c r="VQ185" s="11">
        <v>0</v>
      </c>
      <c r="VR185" s="11">
        <v>0</v>
      </c>
      <c r="VS185" s="11">
        <v>0</v>
      </c>
      <c r="VT185" s="11">
        <v>0</v>
      </c>
      <c r="VU185" s="11">
        <v>0</v>
      </c>
      <c r="VV185" s="11">
        <v>0</v>
      </c>
      <c r="VW185" s="11">
        <v>0</v>
      </c>
      <c r="VX185" s="11">
        <v>0</v>
      </c>
      <c r="VY185" s="11">
        <v>0</v>
      </c>
      <c r="VZ185" s="11">
        <v>0</v>
      </c>
      <c r="WA185" s="11">
        <v>0</v>
      </c>
      <c r="WB185" s="11">
        <v>0</v>
      </c>
      <c r="WC185" s="11">
        <v>0</v>
      </c>
      <c r="WD185" s="11">
        <v>0</v>
      </c>
      <c r="WE185" s="11">
        <v>0</v>
      </c>
      <c r="WF185" s="11">
        <v>0</v>
      </c>
      <c r="WG185" s="11">
        <v>0</v>
      </c>
      <c r="WH185" s="11">
        <v>0</v>
      </c>
      <c r="WI185" s="11">
        <v>0</v>
      </c>
      <c r="WJ185" s="11">
        <v>0</v>
      </c>
      <c r="WK185" s="11">
        <v>0</v>
      </c>
      <c r="WL185" s="11">
        <v>0</v>
      </c>
      <c r="WM185" s="11">
        <v>0</v>
      </c>
      <c r="WN185" s="11">
        <v>0</v>
      </c>
      <c r="WO185" s="11">
        <v>0</v>
      </c>
      <c r="WP185" s="11">
        <v>0</v>
      </c>
      <c r="WQ185" s="11">
        <v>0</v>
      </c>
      <c r="WR185" s="11">
        <v>0</v>
      </c>
      <c r="WS185" s="11">
        <v>0</v>
      </c>
      <c r="WT185" s="11">
        <v>1.5630056485834127</v>
      </c>
      <c r="WU185" s="11">
        <v>0</v>
      </c>
      <c r="WV185" s="11">
        <v>0</v>
      </c>
      <c r="WW185" s="11">
        <v>0</v>
      </c>
      <c r="WX185" s="11">
        <v>0</v>
      </c>
      <c r="WY185" s="11">
        <v>0</v>
      </c>
      <c r="WZ185" s="11">
        <v>0</v>
      </c>
      <c r="XA185" s="11">
        <v>0</v>
      </c>
      <c r="XB185" s="11">
        <v>0</v>
      </c>
      <c r="XC185" s="11">
        <v>0</v>
      </c>
      <c r="XD185" s="11">
        <v>2.8807516553197092</v>
      </c>
      <c r="XE185" s="11">
        <v>0</v>
      </c>
      <c r="XF185" s="11">
        <v>0</v>
      </c>
      <c r="XG185" s="11">
        <v>0</v>
      </c>
      <c r="XH185" s="11">
        <v>0</v>
      </c>
      <c r="XI185" s="11">
        <v>0</v>
      </c>
      <c r="XJ185" s="11">
        <v>0</v>
      </c>
      <c r="XK185" s="11">
        <v>0</v>
      </c>
      <c r="XL185" s="11">
        <v>0</v>
      </c>
      <c r="XM185" s="11">
        <v>0</v>
      </c>
      <c r="XN185" s="11">
        <v>0</v>
      </c>
      <c r="XO185" s="11">
        <v>0</v>
      </c>
      <c r="XP185" s="11">
        <v>0</v>
      </c>
    </row>
    <row r="186" spans="1:640">
      <c r="A186" s="6">
        <v>804</v>
      </c>
      <c r="B186" s="3" t="s">
        <v>303</v>
      </c>
      <c r="C186" s="8">
        <f t="shared" si="25"/>
        <v>1542.3916267121713</v>
      </c>
      <c r="D186" s="8">
        <f t="shared" si="26"/>
        <v>27972.557102447205</v>
      </c>
      <c r="E186" s="60">
        <f t="shared" si="27"/>
        <v>29514.948729159376</v>
      </c>
      <c r="F186" s="9">
        <f t="shared" si="28"/>
        <v>480.354057780863</v>
      </c>
      <c r="G186" s="9">
        <f t="shared" si="29"/>
        <v>10449.595626264214</v>
      </c>
      <c r="H186" s="9">
        <f t="shared" si="30"/>
        <v>10929.949684045077</v>
      </c>
      <c r="I186" s="10">
        <f t="shared" si="31"/>
        <v>2022.7456844930343</v>
      </c>
      <c r="J186" s="10">
        <f t="shared" si="32"/>
        <v>38422.152728711415</v>
      </c>
      <c r="K186" s="10">
        <f t="shared" si="33"/>
        <v>40444.898413204457</v>
      </c>
      <c r="L186" s="57">
        <v>1196.0605977990983</v>
      </c>
      <c r="M186" s="57">
        <v>70.577587789726778</v>
      </c>
      <c r="N186" s="57">
        <v>275.75344112334614</v>
      </c>
      <c r="O186" s="57">
        <v>0</v>
      </c>
      <c r="P186" s="57">
        <v>0</v>
      </c>
      <c r="Q186" s="57">
        <v>0</v>
      </c>
      <c r="R186" s="57">
        <v>27947.404288235932</v>
      </c>
      <c r="S186" s="57">
        <v>25.152814211271679</v>
      </c>
      <c r="T186" s="57">
        <v>0</v>
      </c>
      <c r="U186" s="58">
        <v>447.73616321269975</v>
      </c>
      <c r="V186" s="58">
        <v>12.6303356915094</v>
      </c>
      <c r="W186" s="58">
        <v>19.98755887665385</v>
      </c>
      <c r="X186" s="58">
        <v>0</v>
      </c>
      <c r="Y186" s="58">
        <v>0</v>
      </c>
      <c r="Z186" s="58">
        <v>0</v>
      </c>
      <c r="AA186" s="58">
        <v>10449.414612593082</v>
      </c>
      <c r="AB186" s="58">
        <v>0.18101367113142242</v>
      </c>
      <c r="AC186" s="58">
        <v>0</v>
      </c>
      <c r="AD186" s="59">
        <f t="shared" si="35"/>
        <v>1643.796761011798</v>
      </c>
      <c r="AE186" s="59">
        <f t="shared" si="35"/>
        <v>83.207923481236179</v>
      </c>
      <c r="AF186" s="59">
        <f t="shared" si="35"/>
        <v>295.74099999999999</v>
      </c>
      <c r="AG186" s="59">
        <f t="shared" si="35"/>
        <v>0</v>
      </c>
      <c r="AH186" s="59">
        <f t="shared" si="35"/>
        <v>0</v>
      </c>
      <c r="AI186" s="59">
        <f t="shared" si="35"/>
        <v>0</v>
      </c>
      <c r="AJ186" s="59">
        <f t="shared" si="34"/>
        <v>38396.818900829014</v>
      </c>
      <c r="AK186" s="59">
        <f t="shared" si="34"/>
        <v>25.333827882403099</v>
      </c>
      <c r="AL186" s="59">
        <f t="shared" si="34"/>
        <v>0</v>
      </c>
      <c r="AM186" s="11">
        <v>0</v>
      </c>
      <c r="AN186" s="11">
        <v>54.026008857645444</v>
      </c>
      <c r="AO186" s="11">
        <v>275.75344112334614</v>
      </c>
      <c r="AP186" s="11">
        <v>0</v>
      </c>
      <c r="AQ186" s="11">
        <v>0</v>
      </c>
      <c r="AR186" s="11">
        <v>0</v>
      </c>
      <c r="AS186" s="11">
        <v>19565.131875711137</v>
      </c>
      <c r="AT186" s="11">
        <v>0</v>
      </c>
      <c r="AU186" s="11">
        <v>0</v>
      </c>
      <c r="AV186" s="11">
        <v>0</v>
      </c>
      <c r="AW186" s="11">
        <v>0</v>
      </c>
      <c r="AX186" s="11">
        <v>3.9159911423545508</v>
      </c>
      <c r="AY186" s="11">
        <v>19.98755887665385</v>
      </c>
      <c r="AZ186" s="11">
        <v>0</v>
      </c>
      <c r="BA186" s="11">
        <v>0</v>
      </c>
      <c r="BB186" s="11">
        <v>0</v>
      </c>
      <c r="BC186" s="11">
        <v>1418.1481242888649</v>
      </c>
      <c r="BD186" s="11">
        <v>0</v>
      </c>
      <c r="BE186" s="11">
        <v>0</v>
      </c>
      <c r="BF186" s="11">
        <v>0</v>
      </c>
      <c r="BG186" s="11">
        <v>0</v>
      </c>
      <c r="BH186" s="11">
        <v>16.326986290922456</v>
      </c>
      <c r="BI186" s="11">
        <v>0</v>
      </c>
      <c r="BJ186" s="11">
        <v>0</v>
      </c>
      <c r="BK186" s="11">
        <v>0</v>
      </c>
      <c r="BL186" s="11">
        <v>0</v>
      </c>
      <c r="BM186" s="11">
        <v>0</v>
      </c>
      <c r="BN186" s="11">
        <v>0</v>
      </c>
      <c r="BO186" s="11">
        <v>0</v>
      </c>
      <c r="BP186" s="11">
        <v>0</v>
      </c>
      <c r="BQ186" s="11">
        <v>0</v>
      </c>
      <c r="BR186" s="11">
        <v>8.6730137090775443</v>
      </c>
      <c r="BS186" s="11">
        <v>0</v>
      </c>
      <c r="BT186" s="11">
        <v>0</v>
      </c>
      <c r="BU186" s="11">
        <v>0</v>
      </c>
      <c r="BV186" s="11">
        <v>0</v>
      </c>
      <c r="BW186" s="11">
        <v>0</v>
      </c>
      <c r="BX186" s="11">
        <v>0</v>
      </c>
      <c r="BY186" s="11">
        <v>0</v>
      </c>
      <c r="BZ186" s="11">
        <v>0</v>
      </c>
      <c r="CA186" s="11">
        <v>0</v>
      </c>
      <c r="CB186" s="11">
        <v>0</v>
      </c>
      <c r="CC186" s="11">
        <v>0</v>
      </c>
      <c r="CD186" s="11">
        <v>0</v>
      </c>
      <c r="CE186" s="11">
        <v>0</v>
      </c>
      <c r="CF186" s="11">
        <v>0</v>
      </c>
      <c r="CG186" s="11">
        <v>7776.88604910307</v>
      </c>
      <c r="CH186" s="11">
        <v>0</v>
      </c>
      <c r="CI186" s="11">
        <v>0</v>
      </c>
      <c r="CJ186" s="11">
        <v>0</v>
      </c>
      <c r="CK186" s="11">
        <v>0</v>
      </c>
      <c r="CL186" s="11">
        <v>0</v>
      </c>
      <c r="CM186" s="11">
        <v>0</v>
      </c>
      <c r="CN186" s="11">
        <v>0</v>
      </c>
      <c r="CO186" s="11">
        <v>0</v>
      </c>
      <c r="CP186" s="11">
        <v>0</v>
      </c>
      <c r="CQ186" s="11">
        <v>8346.5020408969303</v>
      </c>
      <c r="CR186" s="11">
        <v>0</v>
      </c>
      <c r="CS186" s="11">
        <v>0</v>
      </c>
      <c r="CT186" s="11">
        <v>0</v>
      </c>
      <c r="CU186" s="11">
        <v>0</v>
      </c>
      <c r="CV186" s="11">
        <v>0</v>
      </c>
      <c r="CW186" s="11">
        <v>0</v>
      </c>
      <c r="CX186" s="11">
        <v>0</v>
      </c>
      <c r="CY186" s="11">
        <v>0</v>
      </c>
      <c r="CZ186" s="11">
        <v>0</v>
      </c>
      <c r="DA186" s="11">
        <v>0</v>
      </c>
      <c r="DB186" s="11">
        <v>0</v>
      </c>
      <c r="DC186" s="11">
        <v>0</v>
      </c>
      <c r="DD186" s="11">
        <v>0</v>
      </c>
      <c r="DE186" s="11">
        <v>0</v>
      </c>
      <c r="DF186" s="11">
        <v>0</v>
      </c>
      <c r="DG186" s="11">
        <v>0</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0</v>
      </c>
      <c r="EE186" s="11">
        <v>0</v>
      </c>
      <c r="EF186" s="11">
        <v>0</v>
      </c>
      <c r="EG186" s="11">
        <v>0</v>
      </c>
      <c r="EH186" s="11">
        <v>0</v>
      </c>
      <c r="EI186" s="11">
        <v>0</v>
      </c>
      <c r="EJ186" s="11">
        <v>0</v>
      </c>
      <c r="EK186" s="11">
        <v>0</v>
      </c>
      <c r="EL186" s="11">
        <v>0</v>
      </c>
      <c r="EM186" s="11">
        <v>0</v>
      </c>
      <c r="EN186" s="11">
        <v>0</v>
      </c>
      <c r="EO186" s="11">
        <v>0</v>
      </c>
      <c r="EP186" s="11">
        <v>0</v>
      </c>
      <c r="EQ186" s="11">
        <v>0</v>
      </c>
      <c r="ER186" s="11">
        <v>0</v>
      </c>
      <c r="ES186" s="11">
        <v>0</v>
      </c>
      <c r="ET186" s="11">
        <v>0</v>
      </c>
      <c r="EU186" s="11">
        <v>0</v>
      </c>
      <c r="EV186" s="11">
        <v>0</v>
      </c>
      <c r="EW186" s="11">
        <v>0</v>
      </c>
      <c r="EX186" s="11">
        <v>0</v>
      </c>
      <c r="EY186" s="11">
        <v>0.46300000000000002</v>
      </c>
      <c r="EZ186" s="11">
        <v>0</v>
      </c>
      <c r="FA186" s="11">
        <v>0</v>
      </c>
      <c r="FB186" s="11">
        <v>0</v>
      </c>
      <c r="FC186" s="11">
        <v>0</v>
      </c>
      <c r="FD186" s="11">
        <v>0</v>
      </c>
      <c r="FE186" s="11">
        <v>0</v>
      </c>
      <c r="FF186" s="11">
        <v>0</v>
      </c>
      <c r="FG186" s="11">
        <v>0</v>
      </c>
      <c r="FH186" s="11">
        <v>0</v>
      </c>
      <c r="FI186" s="11">
        <v>0</v>
      </c>
      <c r="FJ186" s="11">
        <v>0</v>
      </c>
      <c r="FK186" s="11">
        <v>0</v>
      </c>
      <c r="FL186" s="11">
        <v>0</v>
      </c>
      <c r="FM186" s="11">
        <v>0</v>
      </c>
      <c r="FN186" s="11">
        <v>0</v>
      </c>
      <c r="FO186" s="11">
        <v>0</v>
      </c>
      <c r="FP186" s="11">
        <v>0</v>
      </c>
      <c r="FQ186" s="11">
        <v>0</v>
      </c>
      <c r="FR186" s="11">
        <v>0</v>
      </c>
      <c r="FS186" s="11">
        <v>0</v>
      </c>
      <c r="FT186" s="11">
        <v>0</v>
      </c>
      <c r="FU186" s="11">
        <v>0</v>
      </c>
      <c r="FV186" s="11">
        <v>0</v>
      </c>
      <c r="FW186" s="11">
        <v>0</v>
      </c>
      <c r="FX186" s="11">
        <v>0</v>
      </c>
      <c r="FY186" s="11">
        <v>0</v>
      </c>
      <c r="FZ186" s="11">
        <v>0</v>
      </c>
      <c r="GA186" s="11">
        <v>0</v>
      </c>
      <c r="GB186" s="11">
        <v>0</v>
      </c>
      <c r="GC186" s="11">
        <v>0</v>
      </c>
      <c r="GD186" s="11">
        <v>0</v>
      </c>
      <c r="GE186" s="11">
        <v>0</v>
      </c>
      <c r="GF186" s="11">
        <v>0</v>
      </c>
      <c r="GG186" s="11">
        <v>0</v>
      </c>
      <c r="GH186" s="11">
        <v>0</v>
      </c>
      <c r="GI186" s="11">
        <v>0</v>
      </c>
      <c r="GJ186" s="11">
        <v>0</v>
      </c>
      <c r="GK186" s="11">
        <v>0</v>
      </c>
      <c r="GL186" s="11">
        <v>0</v>
      </c>
      <c r="GM186" s="11">
        <v>0</v>
      </c>
      <c r="GN186" s="11">
        <v>0</v>
      </c>
      <c r="GO186" s="11">
        <v>0</v>
      </c>
      <c r="GP186" s="11">
        <v>0</v>
      </c>
      <c r="GQ186" s="11">
        <v>62.936</v>
      </c>
      <c r="GR186" s="11">
        <v>0</v>
      </c>
      <c r="GS186" s="11">
        <v>0</v>
      </c>
      <c r="GT186" s="11">
        <v>0</v>
      </c>
      <c r="GU186" s="11">
        <v>0</v>
      </c>
      <c r="GV186" s="11">
        <v>0</v>
      </c>
      <c r="GW186" s="11">
        <v>0</v>
      </c>
      <c r="GX186" s="11">
        <v>0</v>
      </c>
      <c r="GY186" s="11">
        <v>0</v>
      </c>
      <c r="GZ186" s="11">
        <v>0</v>
      </c>
      <c r="HA186" s="11">
        <v>0</v>
      </c>
      <c r="HB186" s="11">
        <v>0</v>
      </c>
      <c r="HC186" s="11">
        <v>0</v>
      </c>
      <c r="HD186" s="11">
        <v>0</v>
      </c>
      <c r="HE186" s="11">
        <v>0</v>
      </c>
      <c r="HF186" s="11">
        <v>0</v>
      </c>
      <c r="HG186" s="11">
        <v>0</v>
      </c>
      <c r="HH186" s="11">
        <v>0</v>
      </c>
      <c r="HI186" s="11">
        <v>0</v>
      </c>
      <c r="HJ186" s="11">
        <v>0</v>
      </c>
      <c r="HK186" s="11">
        <v>0</v>
      </c>
      <c r="HL186" s="11">
        <v>0</v>
      </c>
      <c r="HM186" s="11">
        <v>0</v>
      </c>
      <c r="HN186" s="11">
        <v>0</v>
      </c>
      <c r="HO186" s="11">
        <v>0</v>
      </c>
      <c r="HP186" s="11">
        <v>0</v>
      </c>
      <c r="HQ186" s="11">
        <v>0</v>
      </c>
      <c r="HR186" s="11">
        <v>0</v>
      </c>
      <c r="HS186" s="11">
        <v>0</v>
      </c>
      <c r="HT186" s="11">
        <v>0</v>
      </c>
      <c r="HU186" s="11">
        <v>0</v>
      </c>
      <c r="HV186" s="11">
        <v>0</v>
      </c>
      <c r="HW186" s="11">
        <v>0</v>
      </c>
      <c r="HX186" s="11">
        <v>0</v>
      </c>
      <c r="HY186" s="11">
        <v>0</v>
      </c>
      <c r="HZ186" s="11">
        <v>0</v>
      </c>
      <c r="IA186" s="11">
        <v>0</v>
      </c>
      <c r="IB186" s="11">
        <v>0</v>
      </c>
      <c r="IC186" s="11">
        <v>0</v>
      </c>
      <c r="ID186" s="11">
        <v>0</v>
      </c>
      <c r="IE186" s="11">
        <v>0</v>
      </c>
      <c r="IF186" s="11">
        <v>0</v>
      </c>
      <c r="IG186" s="11">
        <v>0</v>
      </c>
      <c r="IH186" s="11">
        <v>0</v>
      </c>
      <c r="II186" s="11">
        <v>0</v>
      </c>
      <c r="IJ186" s="11">
        <v>0</v>
      </c>
      <c r="IK186" s="11">
        <v>0</v>
      </c>
      <c r="IL186" s="11">
        <v>0</v>
      </c>
      <c r="IM186" s="11">
        <v>0</v>
      </c>
      <c r="IN186" s="11">
        <v>0</v>
      </c>
      <c r="IO186" s="11">
        <v>0</v>
      </c>
      <c r="IP186" s="11">
        <v>0</v>
      </c>
      <c r="IQ186" s="11">
        <v>0</v>
      </c>
      <c r="IR186" s="11">
        <v>0</v>
      </c>
      <c r="IS186" s="11">
        <v>0</v>
      </c>
      <c r="IT186" s="11">
        <v>0</v>
      </c>
      <c r="IU186" s="11">
        <v>0</v>
      </c>
      <c r="IV186" s="11">
        <v>0</v>
      </c>
      <c r="IW186" s="11">
        <v>0</v>
      </c>
      <c r="IX186" s="11">
        <v>0</v>
      </c>
      <c r="IY186" s="11">
        <v>0</v>
      </c>
      <c r="IZ186" s="11">
        <v>0</v>
      </c>
      <c r="JA186" s="11">
        <v>0</v>
      </c>
      <c r="JB186" s="11">
        <v>0</v>
      </c>
      <c r="JC186" s="11">
        <v>0</v>
      </c>
      <c r="JD186" s="11">
        <v>0</v>
      </c>
      <c r="JE186" s="11">
        <v>0</v>
      </c>
      <c r="JF186" s="11">
        <v>0</v>
      </c>
      <c r="JG186" s="11">
        <v>0</v>
      </c>
      <c r="JH186" s="11">
        <v>0</v>
      </c>
      <c r="JI186" s="11">
        <v>0</v>
      </c>
      <c r="JJ186" s="11">
        <v>0</v>
      </c>
      <c r="JK186" s="11">
        <v>0</v>
      </c>
      <c r="JL186" s="11">
        <v>0</v>
      </c>
      <c r="JM186" s="11">
        <v>0</v>
      </c>
      <c r="JN186" s="11">
        <v>0</v>
      </c>
      <c r="JO186" s="11">
        <v>0</v>
      </c>
      <c r="JP186" s="11">
        <v>21.502119999999998</v>
      </c>
      <c r="JQ186" s="11">
        <v>0</v>
      </c>
      <c r="JR186" s="11">
        <v>0</v>
      </c>
      <c r="JS186" s="11">
        <v>0</v>
      </c>
      <c r="JT186" s="11">
        <v>0</v>
      </c>
      <c r="JU186" s="11">
        <v>0</v>
      </c>
      <c r="JV186" s="11">
        <v>0</v>
      </c>
      <c r="JW186" s="11">
        <v>0</v>
      </c>
      <c r="JX186" s="11">
        <v>0</v>
      </c>
      <c r="JY186" s="11">
        <v>0</v>
      </c>
      <c r="JZ186" s="11">
        <v>0</v>
      </c>
      <c r="KA186" s="11">
        <v>0</v>
      </c>
      <c r="KB186" s="11">
        <v>0</v>
      </c>
      <c r="KC186" s="11">
        <v>0</v>
      </c>
      <c r="KD186" s="11">
        <v>0</v>
      </c>
      <c r="KE186" s="11">
        <v>0</v>
      </c>
      <c r="KF186" s="11">
        <v>0</v>
      </c>
      <c r="KG186" s="11">
        <v>0</v>
      </c>
      <c r="KH186" s="11">
        <v>0</v>
      </c>
      <c r="KI186" s="11">
        <v>0</v>
      </c>
      <c r="KJ186" s="11">
        <v>0</v>
      </c>
      <c r="KK186" s="11">
        <v>0</v>
      </c>
      <c r="KL186" s="11">
        <v>0</v>
      </c>
      <c r="KM186" s="11">
        <v>0</v>
      </c>
      <c r="KN186" s="11">
        <v>0</v>
      </c>
      <c r="KO186" s="11">
        <v>0</v>
      </c>
      <c r="KP186" s="11">
        <v>0</v>
      </c>
      <c r="KQ186" s="11">
        <v>0</v>
      </c>
      <c r="KR186" s="11">
        <v>0</v>
      </c>
      <c r="KS186" s="11">
        <v>0</v>
      </c>
      <c r="KT186" s="11">
        <v>0</v>
      </c>
      <c r="KU186" s="11">
        <v>0</v>
      </c>
      <c r="KV186" s="11">
        <v>0</v>
      </c>
      <c r="KW186" s="11">
        <v>0</v>
      </c>
      <c r="KX186" s="11">
        <v>0</v>
      </c>
      <c r="KY186" s="11">
        <v>0</v>
      </c>
      <c r="KZ186" s="11">
        <v>0</v>
      </c>
      <c r="LA186" s="11">
        <v>0</v>
      </c>
      <c r="LB186" s="11">
        <v>0</v>
      </c>
      <c r="LC186" s="11">
        <v>0</v>
      </c>
      <c r="LD186" s="11">
        <v>0</v>
      </c>
      <c r="LE186" s="11">
        <v>0</v>
      </c>
      <c r="LF186" s="11">
        <v>0</v>
      </c>
      <c r="LG186" s="11">
        <v>0</v>
      </c>
      <c r="LH186" s="11">
        <v>0</v>
      </c>
      <c r="LI186" s="11">
        <v>0</v>
      </c>
      <c r="LJ186" s="11">
        <v>0</v>
      </c>
      <c r="LK186" s="11">
        <v>0</v>
      </c>
      <c r="LL186" s="11">
        <v>0</v>
      </c>
      <c r="LM186" s="11">
        <v>0</v>
      </c>
      <c r="LN186" s="11">
        <v>0</v>
      </c>
      <c r="LO186" s="11">
        <v>0</v>
      </c>
      <c r="LP186" s="11">
        <v>0</v>
      </c>
      <c r="LQ186" s="11">
        <v>0</v>
      </c>
      <c r="LR186" s="11">
        <v>0</v>
      </c>
      <c r="LS186" s="11">
        <v>0</v>
      </c>
      <c r="LT186" s="11">
        <v>0</v>
      </c>
      <c r="LU186" s="11">
        <v>0</v>
      </c>
      <c r="LV186" s="11">
        <v>0</v>
      </c>
      <c r="LW186" s="11">
        <v>0</v>
      </c>
      <c r="LX186" s="11">
        <v>0</v>
      </c>
      <c r="LY186" s="11">
        <v>0</v>
      </c>
      <c r="LZ186" s="11">
        <v>0</v>
      </c>
      <c r="MA186" s="11">
        <v>0</v>
      </c>
      <c r="MB186" s="11">
        <v>0</v>
      </c>
      <c r="MC186" s="11">
        <v>0</v>
      </c>
      <c r="MD186" s="11">
        <v>0</v>
      </c>
      <c r="ME186" s="11">
        <v>0</v>
      </c>
      <c r="MF186" s="11">
        <v>0</v>
      </c>
      <c r="MG186" s="11">
        <v>0</v>
      </c>
      <c r="MH186" s="11">
        <v>0</v>
      </c>
      <c r="MI186" s="11">
        <v>0</v>
      </c>
      <c r="MJ186" s="11">
        <v>0</v>
      </c>
      <c r="MK186" s="11">
        <v>0</v>
      </c>
      <c r="ML186" s="11">
        <v>0</v>
      </c>
      <c r="MM186" s="11">
        <v>0</v>
      </c>
      <c r="MN186" s="11">
        <v>0</v>
      </c>
      <c r="MO186" s="11">
        <v>0</v>
      </c>
      <c r="MP186" s="11">
        <v>0</v>
      </c>
      <c r="MQ186" s="11">
        <v>0</v>
      </c>
      <c r="MR186" s="11">
        <v>0</v>
      </c>
      <c r="MS186" s="11">
        <v>0</v>
      </c>
      <c r="MT186" s="11">
        <v>0</v>
      </c>
      <c r="MU186" s="11">
        <v>0</v>
      </c>
      <c r="MV186" s="11">
        <v>0</v>
      </c>
      <c r="MW186" s="11">
        <v>0</v>
      </c>
      <c r="MX186" s="11">
        <v>0</v>
      </c>
      <c r="MY186" s="11">
        <v>0</v>
      </c>
      <c r="MZ186" s="11">
        <v>0</v>
      </c>
      <c r="NA186" s="11">
        <v>0</v>
      </c>
      <c r="NB186" s="11">
        <v>0</v>
      </c>
      <c r="NC186" s="11">
        <v>0</v>
      </c>
      <c r="ND186" s="11">
        <v>0</v>
      </c>
      <c r="NE186" s="11">
        <v>0</v>
      </c>
      <c r="NF186" s="11">
        <v>0</v>
      </c>
      <c r="NG186" s="11">
        <v>0</v>
      </c>
      <c r="NH186" s="11">
        <v>0</v>
      </c>
      <c r="NI186" s="11">
        <v>0</v>
      </c>
      <c r="NJ186" s="11">
        <v>0</v>
      </c>
      <c r="NK186" s="11">
        <v>0</v>
      </c>
      <c r="NL186" s="11">
        <v>0</v>
      </c>
      <c r="NM186" s="11">
        <v>0</v>
      </c>
      <c r="NN186" s="11">
        <v>0</v>
      </c>
      <c r="NO186" s="11">
        <v>0</v>
      </c>
      <c r="NP186" s="11">
        <v>0</v>
      </c>
      <c r="NQ186" s="11">
        <v>0</v>
      </c>
      <c r="NR186" s="11">
        <v>0</v>
      </c>
      <c r="NS186" s="11">
        <v>0</v>
      </c>
      <c r="NT186" s="11">
        <v>0</v>
      </c>
      <c r="NU186" s="11">
        <v>0</v>
      </c>
      <c r="NV186" s="11">
        <v>0</v>
      </c>
      <c r="NW186" s="11">
        <v>0</v>
      </c>
      <c r="NX186" s="11">
        <v>0</v>
      </c>
      <c r="NY186" s="11">
        <v>0</v>
      </c>
      <c r="NZ186" s="11">
        <v>0</v>
      </c>
      <c r="OA186" s="11">
        <v>0</v>
      </c>
      <c r="OB186" s="11">
        <v>0</v>
      </c>
      <c r="OC186" s="11">
        <v>0</v>
      </c>
      <c r="OD186" s="11">
        <v>0</v>
      </c>
      <c r="OE186" s="11">
        <v>0</v>
      </c>
      <c r="OF186" s="11">
        <v>0</v>
      </c>
      <c r="OG186" s="11">
        <v>0</v>
      </c>
      <c r="OH186" s="11">
        <v>425.56188972108447</v>
      </c>
      <c r="OI186" s="11">
        <v>0</v>
      </c>
      <c r="OJ186" s="11">
        <v>0</v>
      </c>
      <c r="OK186" s="11">
        <v>0</v>
      </c>
      <c r="OL186" s="11">
        <v>0</v>
      </c>
      <c r="OM186" s="11">
        <v>0</v>
      </c>
      <c r="ON186" s="11">
        <v>0</v>
      </c>
      <c r="OO186" s="11">
        <v>0.22895936902269132</v>
      </c>
      <c r="OP186" s="11">
        <v>0</v>
      </c>
      <c r="OQ186" s="11">
        <v>0</v>
      </c>
      <c r="OR186" s="11">
        <v>264.4435457836704</v>
      </c>
      <c r="OS186" s="11">
        <v>0</v>
      </c>
      <c r="OT186" s="11">
        <v>0</v>
      </c>
      <c r="OU186" s="11">
        <v>0</v>
      </c>
      <c r="OV186" s="11">
        <v>0</v>
      </c>
      <c r="OW186" s="11">
        <v>0</v>
      </c>
      <c r="OX186" s="11">
        <v>0</v>
      </c>
      <c r="OY186" s="11">
        <v>0.1422750223814333</v>
      </c>
      <c r="OZ186" s="11">
        <v>0</v>
      </c>
      <c r="PA186" s="11">
        <v>0</v>
      </c>
      <c r="PB186" s="11">
        <v>198.9125479032742</v>
      </c>
      <c r="PC186" s="11">
        <v>0.22459264115887961</v>
      </c>
      <c r="PD186" s="11">
        <v>0</v>
      </c>
      <c r="PE186" s="11">
        <v>0</v>
      </c>
      <c r="PF186" s="11">
        <v>0</v>
      </c>
      <c r="PG186" s="11">
        <v>0</v>
      </c>
      <c r="PH186" s="11">
        <v>0</v>
      </c>
      <c r="PI186" s="11">
        <v>0</v>
      </c>
      <c r="PJ186" s="11">
        <v>0</v>
      </c>
      <c r="PK186" s="11">
        <v>0</v>
      </c>
      <c r="PL186" s="11">
        <v>36.605040416010134</v>
      </c>
      <c r="PM186" s="11">
        <v>4.1330840077303754E-2</v>
      </c>
      <c r="PN186" s="11">
        <v>0</v>
      </c>
      <c r="PO186" s="11">
        <v>0</v>
      </c>
      <c r="PP186" s="11">
        <v>0</v>
      </c>
      <c r="PQ186" s="11">
        <v>0</v>
      </c>
      <c r="PR186" s="11">
        <v>0</v>
      </c>
      <c r="PS186" s="11">
        <v>0</v>
      </c>
      <c r="PT186" s="11">
        <v>0</v>
      </c>
      <c r="PU186" s="11">
        <v>0</v>
      </c>
      <c r="PV186" s="11">
        <v>180.1284850355058</v>
      </c>
      <c r="PW186" s="11">
        <v>0</v>
      </c>
      <c r="PX186" s="11">
        <v>0</v>
      </c>
      <c r="PY186" s="11">
        <v>0</v>
      </c>
      <c r="PZ186" s="11">
        <v>0</v>
      </c>
      <c r="QA186" s="11">
        <v>0</v>
      </c>
      <c r="QB186" s="11">
        <v>0</v>
      </c>
      <c r="QC186" s="11">
        <v>0</v>
      </c>
      <c r="QD186" s="11">
        <v>0</v>
      </c>
      <c r="QE186" s="11">
        <v>0</v>
      </c>
      <c r="QF186" s="11">
        <v>26.342976749342284</v>
      </c>
      <c r="QG186" s="11">
        <v>0</v>
      </c>
      <c r="QH186" s="11">
        <v>0</v>
      </c>
      <c r="QI186" s="11">
        <v>0</v>
      </c>
      <c r="QJ186" s="11">
        <v>0</v>
      </c>
      <c r="QK186" s="11">
        <v>0</v>
      </c>
      <c r="QL186" s="11">
        <v>0</v>
      </c>
      <c r="QM186" s="11">
        <v>0</v>
      </c>
      <c r="QN186" s="11">
        <v>0</v>
      </c>
      <c r="QO186" s="11">
        <v>0</v>
      </c>
      <c r="QP186" s="11">
        <v>138.33615744236812</v>
      </c>
      <c r="QQ186" s="11">
        <v>0</v>
      </c>
      <c r="QR186" s="11">
        <v>0</v>
      </c>
      <c r="QS186" s="11">
        <v>0</v>
      </c>
      <c r="QT186" s="11">
        <v>0</v>
      </c>
      <c r="QU186" s="11">
        <v>0</v>
      </c>
      <c r="QV186" s="11">
        <v>0</v>
      </c>
      <c r="QW186" s="11">
        <v>1.3559005630208378</v>
      </c>
      <c r="QX186" s="11">
        <v>0</v>
      </c>
      <c r="QY186" s="11">
        <v>0</v>
      </c>
      <c r="QZ186" s="11">
        <v>3.9523221383165179</v>
      </c>
      <c r="RA186" s="11">
        <v>0</v>
      </c>
      <c r="RB186" s="11">
        <v>0</v>
      </c>
      <c r="RC186" s="11">
        <v>0</v>
      </c>
      <c r="RD186" s="11">
        <v>0</v>
      </c>
      <c r="RE186" s="11">
        <v>0</v>
      </c>
      <c r="RF186" s="11">
        <v>0</v>
      </c>
      <c r="RG186" s="11">
        <v>3.8738648749989099E-2</v>
      </c>
      <c r="RH186" s="11">
        <v>0</v>
      </c>
      <c r="RI186" s="11">
        <v>0</v>
      </c>
      <c r="RJ186" s="11">
        <v>74.114642451759366</v>
      </c>
      <c r="RK186" s="11">
        <v>0</v>
      </c>
      <c r="RL186" s="11">
        <v>0</v>
      </c>
      <c r="RM186" s="11">
        <v>0</v>
      </c>
      <c r="RN186" s="11">
        <v>0</v>
      </c>
      <c r="RO186" s="11">
        <v>0</v>
      </c>
      <c r="RP186" s="11">
        <v>0</v>
      </c>
      <c r="RQ186" s="11">
        <v>2.0658342792281497</v>
      </c>
      <c r="RR186" s="11">
        <v>0</v>
      </c>
      <c r="RS186" s="11">
        <v>0</v>
      </c>
      <c r="RT186" s="11">
        <v>84.77111615792046</v>
      </c>
      <c r="RU186" s="11">
        <v>0</v>
      </c>
      <c r="RV186" s="11">
        <v>0</v>
      </c>
      <c r="RW186" s="11">
        <v>0</v>
      </c>
      <c r="RX186" s="11">
        <v>0</v>
      </c>
      <c r="RY186" s="11">
        <v>0</v>
      </c>
      <c r="RZ186" s="11">
        <v>604.92336342172325</v>
      </c>
      <c r="SA186" s="11">
        <v>0</v>
      </c>
      <c r="SB186" s="11">
        <v>0</v>
      </c>
      <c r="SC186" s="11">
        <v>0</v>
      </c>
      <c r="SD186" s="11">
        <v>95.959670302085726</v>
      </c>
      <c r="SE186" s="11">
        <v>0</v>
      </c>
      <c r="SF186" s="11">
        <v>0</v>
      </c>
      <c r="SG186" s="11">
        <v>0</v>
      </c>
      <c r="SH186" s="11">
        <v>0</v>
      </c>
      <c r="SI186" s="11">
        <v>0</v>
      </c>
      <c r="SJ186" s="11">
        <v>684.76444740728698</v>
      </c>
      <c r="SK186" s="11">
        <v>0</v>
      </c>
      <c r="SL186" s="11">
        <v>0</v>
      </c>
      <c r="SM186" s="11">
        <v>0</v>
      </c>
      <c r="SN186" s="11">
        <v>0</v>
      </c>
      <c r="SO186" s="11">
        <v>0</v>
      </c>
      <c r="SP186" s="11">
        <v>0</v>
      </c>
      <c r="SQ186" s="11">
        <v>0</v>
      </c>
      <c r="SR186" s="11">
        <v>0</v>
      </c>
      <c r="SS186" s="11">
        <v>0</v>
      </c>
      <c r="ST186" s="11">
        <v>0</v>
      </c>
      <c r="SU186" s="11">
        <v>0</v>
      </c>
      <c r="SV186" s="11">
        <v>0</v>
      </c>
      <c r="SW186" s="11">
        <v>0</v>
      </c>
      <c r="SX186" s="11">
        <v>18.112455339258066</v>
      </c>
      <c r="SY186" s="11">
        <v>0</v>
      </c>
      <c r="SZ186" s="11">
        <v>0</v>
      </c>
      <c r="TA186" s="11">
        <v>0</v>
      </c>
      <c r="TB186" s="11">
        <v>0</v>
      </c>
      <c r="TC186" s="11">
        <v>0</v>
      </c>
      <c r="TD186" s="11">
        <v>0</v>
      </c>
      <c r="TE186" s="11">
        <v>0</v>
      </c>
      <c r="TF186" s="11">
        <v>0</v>
      </c>
      <c r="TG186" s="11">
        <v>0</v>
      </c>
      <c r="TH186" s="11">
        <v>2.1012105110833428</v>
      </c>
      <c r="TI186" s="11">
        <v>0</v>
      </c>
      <c r="TJ186" s="11">
        <v>0</v>
      </c>
      <c r="TK186" s="11">
        <v>0</v>
      </c>
      <c r="TL186" s="11">
        <v>0</v>
      </c>
      <c r="TM186" s="11">
        <v>0</v>
      </c>
      <c r="TN186" s="11">
        <v>0</v>
      </c>
      <c r="TO186" s="11">
        <v>0</v>
      </c>
      <c r="TP186" s="11">
        <v>0</v>
      </c>
      <c r="TQ186" s="11">
        <v>0</v>
      </c>
      <c r="TR186" s="11">
        <v>0</v>
      </c>
      <c r="TS186" s="11">
        <v>0</v>
      </c>
      <c r="TT186" s="11">
        <v>0</v>
      </c>
      <c r="TU186" s="11">
        <v>0</v>
      </c>
      <c r="TV186" s="11">
        <v>0</v>
      </c>
      <c r="TW186" s="11">
        <v>0</v>
      </c>
      <c r="TX186" s="11">
        <v>0</v>
      </c>
      <c r="TY186" s="11">
        <v>0</v>
      </c>
      <c r="TZ186" s="11">
        <v>0</v>
      </c>
      <c r="UA186" s="11">
        <v>0</v>
      </c>
      <c r="UB186" s="11">
        <v>0</v>
      </c>
      <c r="UC186" s="11">
        <v>0</v>
      </c>
      <c r="UD186" s="11">
        <v>0</v>
      </c>
      <c r="UE186" s="11">
        <v>0</v>
      </c>
      <c r="UF186" s="11">
        <v>0</v>
      </c>
      <c r="UG186" s="11">
        <v>0</v>
      </c>
      <c r="UH186" s="11">
        <v>0</v>
      </c>
      <c r="UI186" s="11">
        <v>0</v>
      </c>
      <c r="UJ186" s="11">
        <v>0</v>
      </c>
      <c r="UK186" s="11">
        <v>0</v>
      </c>
      <c r="UL186" s="11">
        <v>0</v>
      </c>
      <c r="UM186" s="11">
        <v>0</v>
      </c>
      <c r="UN186" s="11">
        <v>0</v>
      </c>
      <c r="UO186" s="11">
        <v>0</v>
      </c>
      <c r="UP186" s="11">
        <v>0</v>
      </c>
      <c r="UQ186" s="11">
        <v>0</v>
      </c>
      <c r="UR186" s="11">
        <v>0</v>
      </c>
      <c r="US186" s="11">
        <v>0</v>
      </c>
      <c r="UT186" s="11">
        <v>0</v>
      </c>
      <c r="UU186" s="11">
        <v>0</v>
      </c>
      <c r="UV186" s="11">
        <v>0</v>
      </c>
      <c r="UW186" s="11">
        <v>0</v>
      </c>
      <c r="UX186" s="11">
        <v>0</v>
      </c>
      <c r="UY186" s="11">
        <v>0</v>
      </c>
      <c r="UZ186" s="11">
        <v>0</v>
      </c>
      <c r="VA186" s="11">
        <v>0</v>
      </c>
      <c r="VB186" s="11">
        <v>0</v>
      </c>
      <c r="VC186" s="11">
        <v>0</v>
      </c>
      <c r="VD186" s="11">
        <v>0</v>
      </c>
      <c r="VE186" s="11">
        <v>0</v>
      </c>
      <c r="VF186" s="11">
        <v>0</v>
      </c>
      <c r="VG186" s="11">
        <v>0</v>
      </c>
      <c r="VH186" s="11">
        <v>0</v>
      </c>
      <c r="VI186" s="11">
        <v>0</v>
      </c>
      <c r="VJ186" s="11">
        <v>0</v>
      </c>
      <c r="VK186" s="11">
        <v>0</v>
      </c>
      <c r="VL186" s="11">
        <v>0</v>
      </c>
      <c r="VM186" s="11">
        <v>0</v>
      </c>
      <c r="VN186" s="11">
        <v>0</v>
      </c>
      <c r="VO186" s="11">
        <v>0</v>
      </c>
      <c r="VP186" s="11">
        <v>0</v>
      </c>
      <c r="VQ186" s="11">
        <v>0</v>
      </c>
      <c r="VR186" s="11">
        <v>0</v>
      </c>
      <c r="VS186" s="11">
        <v>0</v>
      </c>
      <c r="VT186" s="11">
        <v>0</v>
      </c>
      <c r="VU186" s="11">
        <v>0</v>
      </c>
      <c r="VV186" s="11">
        <v>0</v>
      </c>
      <c r="VW186" s="11">
        <v>0</v>
      </c>
      <c r="VX186" s="11">
        <v>0</v>
      </c>
      <c r="VY186" s="11">
        <v>0</v>
      </c>
      <c r="VZ186" s="11">
        <v>0</v>
      </c>
      <c r="WA186" s="11">
        <v>0</v>
      </c>
      <c r="WB186" s="11">
        <v>0</v>
      </c>
      <c r="WC186" s="11">
        <v>0</v>
      </c>
      <c r="WD186" s="11">
        <v>0</v>
      </c>
      <c r="WE186" s="11">
        <v>0</v>
      </c>
      <c r="WF186" s="11">
        <v>0</v>
      </c>
      <c r="WG186" s="11">
        <v>0</v>
      </c>
      <c r="WH186" s="11">
        <v>0</v>
      </c>
      <c r="WI186" s="11">
        <v>0</v>
      </c>
      <c r="WJ186" s="11">
        <v>0</v>
      </c>
      <c r="WK186" s="11">
        <v>0</v>
      </c>
      <c r="WL186" s="11">
        <v>0</v>
      </c>
      <c r="WM186" s="11">
        <v>0</v>
      </c>
      <c r="WN186" s="11">
        <v>0</v>
      </c>
      <c r="WO186" s="11">
        <v>0</v>
      </c>
      <c r="WP186" s="11">
        <v>0</v>
      </c>
      <c r="WQ186" s="11">
        <v>0</v>
      </c>
      <c r="WR186" s="11">
        <v>0</v>
      </c>
      <c r="WS186" s="11">
        <v>0</v>
      </c>
      <c r="WT186" s="11">
        <v>11.086093236844336</v>
      </c>
      <c r="WU186" s="11">
        <v>0</v>
      </c>
      <c r="WV186" s="11">
        <v>0</v>
      </c>
      <c r="WW186" s="11">
        <v>0</v>
      </c>
      <c r="WX186" s="11">
        <v>0</v>
      </c>
      <c r="WY186" s="11">
        <v>0</v>
      </c>
      <c r="WZ186" s="11">
        <v>0</v>
      </c>
      <c r="XA186" s="11">
        <v>0</v>
      </c>
      <c r="XB186" s="11">
        <v>0</v>
      </c>
      <c r="XC186" s="11">
        <v>0</v>
      </c>
      <c r="XD186" s="11">
        <v>20.43260782327468</v>
      </c>
      <c r="XE186" s="11">
        <v>0</v>
      </c>
      <c r="XF186" s="11">
        <v>0</v>
      </c>
      <c r="XG186" s="11">
        <v>0</v>
      </c>
      <c r="XH186" s="11">
        <v>0</v>
      </c>
      <c r="XI186" s="11">
        <v>0</v>
      </c>
      <c r="XJ186" s="11">
        <v>0</v>
      </c>
      <c r="XK186" s="11">
        <v>0</v>
      </c>
      <c r="XL186" s="11">
        <v>0</v>
      </c>
      <c r="XM186" s="11">
        <v>0</v>
      </c>
      <c r="XN186" s="11">
        <v>0</v>
      </c>
      <c r="XO186" s="11">
        <v>0</v>
      </c>
      <c r="XP186" s="11">
        <v>0</v>
      </c>
    </row>
    <row r="187" spans="1:640">
      <c r="A187" s="6">
        <v>784</v>
      </c>
      <c r="B187" s="3" t="s">
        <v>304</v>
      </c>
      <c r="C187" s="8">
        <f t="shared" si="25"/>
        <v>16574.494804390924</v>
      </c>
      <c r="D187" s="8">
        <f t="shared" si="26"/>
        <v>42216.236467423718</v>
      </c>
      <c r="E187" s="60">
        <f t="shared" si="27"/>
        <v>58790.731271814642</v>
      </c>
      <c r="F187" s="9">
        <f t="shared" si="28"/>
        <v>7072.3284207272263</v>
      </c>
      <c r="G187" s="9">
        <f t="shared" si="29"/>
        <v>57571.106900314102</v>
      </c>
      <c r="H187" s="9">
        <f t="shared" si="30"/>
        <v>64643.435321041325</v>
      </c>
      <c r="I187" s="10">
        <f t="shared" si="31"/>
        <v>23646.823225118151</v>
      </c>
      <c r="J187" s="10">
        <f t="shared" si="32"/>
        <v>99787.34336773782</v>
      </c>
      <c r="K187" s="10">
        <f t="shared" si="33"/>
        <v>123434.16659285597</v>
      </c>
      <c r="L187" s="57">
        <v>12527.634025741843</v>
      </c>
      <c r="M187" s="57">
        <v>3139.6527631341669</v>
      </c>
      <c r="N187" s="57">
        <v>907.20801551491297</v>
      </c>
      <c r="O187" s="57">
        <v>551.04284999999982</v>
      </c>
      <c r="P187" s="57">
        <v>0</v>
      </c>
      <c r="Q187" s="57">
        <v>0</v>
      </c>
      <c r="R187" s="57">
        <v>13307.245343828959</v>
      </c>
      <c r="S187" s="57">
        <v>27504.216931009883</v>
      </c>
      <c r="T187" s="57">
        <v>853.73134258487528</v>
      </c>
      <c r="U187" s="58">
        <v>4618.9010126035191</v>
      </c>
      <c r="V187" s="58">
        <v>1550.8751526252368</v>
      </c>
      <c r="W187" s="58">
        <v>902.55225549847114</v>
      </c>
      <c r="X187" s="58">
        <v>5000</v>
      </c>
      <c r="Y187" s="58">
        <v>0</v>
      </c>
      <c r="Z187" s="58">
        <v>0</v>
      </c>
      <c r="AA187" s="58">
        <v>2344.4100368905656</v>
      </c>
      <c r="AB187" s="58">
        <v>45361.138476135806</v>
      </c>
      <c r="AC187" s="58">
        <v>4865.5583872877341</v>
      </c>
      <c r="AD187" s="59">
        <f t="shared" si="35"/>
        <v>17146.535038345362</v>
      </c>
      <c r="AE187" s="59">
        <f t="shared" si="35"/>
        <v>4690.5279157594032</v>
      </c>
      <c r="AF187" s="59">
        <f t="shared" si="35"/>
        <v>1809.7602710133842</v>
      </c>
      <c r="AG187" s="59">
        <f t="shared" si="35"/>
        <v>5551.0428499999998</v>
      </c>
      <c r="AH187" s="59">
        <f t="shared" si="35"/>
        <v>0</v>
      </c>
      <c r="AI187" s="59">
        <f t="shared" si="35"/>
        <v>0</v>
      </c>
      <c r="AJ187" s="59">
        <f t="shared" si="34"/>
        <v>15651.655380719525</v>
      </c>
      <c r="AK187" s="59">
        <f t="shared" si="34"/>
        <v>72865.355407145689</v>
      </c>
      <c r="AL187" s="59">
        <f t="shared" si="34"/>
        <v>5719.2897298726093</v>
      </c>
      <c r="AM187" s="11">
        <v>0</v>
      </c>
      <c r="AN187" s="11">
        <v>0</v>
      </c>
      <c r="AO187" s="11">
        <v>0</v>
      </c>
      <c r="AP187" s="11">
        <v>0</v>
      </c>
      <c r="AQ187" s="11">
        <v>0</v>
      </c>
      <c r="AR187" s="11">
        <v>0</v>
      </c>
      <c r="AS187" s="11">
        <v>-5.6970576459254714</v>
      </c>
      <c r="AT187" s="11">
        <v>0</v>
      </c>
      <c r="AU187" s="11">
        <v>0</v>
      </c>
      <c r="AV187" s="11">
        <v>0</v>
      </c>
      <c r="AW187" s="11">
        <v>0</v>
      </c>
      <c r="AX187" s="11">
        <v>0</v>
      </c>
      <c r="AY187" s="11">
        <v>0</v>
      </c>
      <c r="AZ187" s="11">
        <v>0</v>
      </c>
      <c r="BA187" s="11">
        <v>0</v>
      </c>
      <c r="BB187" s="11">
        <v>0</v>
      </c>
      <c r="BC187" s="11">
        <v>-0.41294235407452812</v>
      </c>
      <c r="BD187" s="11">
        <v>0</v>
      </c>
      <c r="BE187" s="11">
        <v>0</v>
      </c>
      <c r="BF187" s="11">
        <v>0</v>
      </c>
      <c r="BG187" s="11">
        <v>0</v>
      </c>
      <c r="BH187" s="11">
        <v>6.5307945163689816</v>
      </c>
      <c r="BI187" s="11">
        <v>0</v>
      </c>
      <c r="BJ187" s="11">
        <v>0</v>
      </c>
      <c r="BK187" s="11">
        <v>0</v>
      </c>
      <c r="BL187" s="11">
        <v>0</v>
      </c>
      <c r="BM187" s="11">
        <v>0</v>
      </c>
      <c r="BN187" s="11">
        <v>0</v>
      </c>
      <c r="BO187" s="11">
        <v>0</v>
      </c>
      <c r="BP187" s="11">
        <v>0</v>
      </c>
      <c r="BQ187" s="11">
        <v>0</v>
      </c>
      <c r="BR187" s="11">
        <v>3.4692054836310176</v>
      </c>
      <c r="BS187" s="11">
        <v>0</v>
      </c>
      <c r="BT187" s="11">
        <v>0</v>
      </c>
      <c r="BU187" s="11">
        <v>0</v>
      </c>
      <c r="BV187" s="11">
        <v>0</v>
      </c>
      <c r="BW187" s="11">
        <v>0</v>
      </c>
      <c r="BX187" s="11">
        <v>0</v>
      </c>
      <c r="BY187" s="11">
        <v>0</v>
      </c>
      <c r="BZ187" s="11">
        <v>0</v>
      </c>
      <c r="CA187" s="11">
        <v>0</v>
      </c>
      <c r="CB187" s="11">
        <v>48.233572284515233</v>
      </c>
      <c r="CC187" s="11">
        <v>788.34156381118805</v>
      </c>
      <c r="CD187" s="11">
        <v>0</v>
      </c>
      <c r="CE187" s="11">
        <v>0</v>
      </c>
      <c r="CF187" s="11">
        <v>0</v>
      </c>
      <c r="CG187" s="11">
        <v>0</v>
      </c>
      <c r="CH187" s="11">
        <v>18177.615596609154</v>
      </c>
      <c r="CI187" s="11">
        <v>530.56929512966758</v>
      </c>
      <c r="CJ187" s="11">
        <v>0</v>
      </c>
      <c r="CK187" s="11">
        <v>0</v>
      </c>
      <c r="CL187" s="11">
        <v>51.766427715484767</v>
      </c>
      <c r="CM187" s="11">
        <v>846.0834361888119</v>
      </c>
      <c r="CN187" s="11">
        <v>0</v>
      </c>
      <c r="CO187" s="11">
        <v>0</v>
      </c>
      <c r="CP187" s="11">
        <v>0</v>
      </c>
      <c r="CQ187" s="11">
        <v>0</v>
      </c>
      <c r="CR187" s="11">
        <v>19509.030313390838</v>
      </c>
      <c r="CS187" s="11">
        <v>569.43070487033242</v>
      </c>
      <c r="CT187" s="11">
        <v>0</v>
      </c>
      <c r="CU187" s="11">
        <v>0</v>
      </c>
      <c r="CV187" s="11">
        <v>0</v>
      </c>
      <c r="CW187" s="11">
        <v>0</v>
      </c>
      <c r="CX187" s="11">
        <v>0</v>
      </c>
      <c r="CY187" s="11">
        <v>0</v>
      </c>
      <c r="CZ187" s="11">
        <v>0</v>
      </c>
      <c r="DA187" s="11">
        <v>0</v>
      </c>
      <c r="DB187" s="11">
        <v>518.37196164071611</v>
      </c>
      <c r="DC187" s="11">
        <v>65.544286230245191</v>
      </c>
      <c r="DD187" s="11">
        <v>0</v>
      </c>
      <c r="DE187" s="11">
        <v>0</v>
      </c>
      <c r="DF187" s="11">
        <v>0</v>
      </c>
      <c r="DG187" s="11">
        <v>0</v>
      </c>
      <c r="DH187" s="11">
        <v>0</v>
      </c>
      <c r="DI187" s="11">
        <v>0</v>
      </c>
      <c r="DJ187" s="11">
        <v>0</v>
      </c>
      <c r="DK187" s="11">
        <v>0</v>
      </c>
      <c r="DL187" s="11">
        <v>15789.743808359282</v>
      </c>
      <c r="DM187" s="11">
        <v>1996.4958837697545</v>
      </c>
      <c r="DN187" s="11">
        <v>0</v>
      </c>
      <c r="DO187" s="11">
        <v>0</v>
      </c>
      <c r="DP187" s="11">
        <v>2204.789509720335</v>
      </c>
      <c r="DQ187" s="11">
        <v>85.752771559813993</v>
      </c>
      <c r="DR187" s="11">
        <v>0</v>
      </c>
      <c r="DS187" s="11">
        <v>0</v>
      </c>
      <c r="DT187" s="11">
        <v>0</v>
      </c>
      <c r="DU187" s="11">
        <v>944.90978988014331</v>
      </c>
      <c r="DV187" s="11">
        <v>0</v>
      </c>
      <c r="DW187" s="11">
        <v>0</v>
      </c>
      <c r="DX187" s="11">
        <v>0</v>
      </c>
      <c r="DY187" s="11">
        <v>0</v>
      </c>
      <c r="DZ187" s="11">
        <v>1295.1928563123545</v>
      </c>
      <c r="EA187" s="11">
        <v>50.375047887153848</v>
      </c>
      <c r="EB187" s="11">
        <v>0</v>
      </c>
      <c r="EC187" s="11">
        <v>0</v>
      </c>
      <c r="ED187" s="11">
        <v>0</v>
      </c>
      <c r="EE187" s="11">
        <v>555.08265270529478</v>
      </c>
      <c r="EF187" s="11">
        <v>0</v>
      </c>
      <c r="EG187" s="11">
        <v>0</v>
      </c>
      <c r="EH187" s="11">
        <v>0</v>
      </c>
      <c r="EI187" s="11">
        <v>0</v>
      </c>
      <c r="EJ187" s="11">
        <v>0</v>
      </c>
      <c r="EK187" s="11">
        <v>0</v>
      </c>
      <c r="EL187" s="11">
        <v>0</v>
      </c>
      <c r="EM187" s="11">
        <v>0</v>
      </c>
      <c r="EN187" s="11">
        <v>0</v>
      </c>
      <c r="EO187" s="11">
        <v>0</v>
      </c>
      <c r="EP187" s="11">
        <v>0</v>
      </c>
      <c r="EQ187" s="11">
        <v>0</v>
      </c>
      <c r="ER187" s="11">
        <v>0</v>
      </c>
      <c r="ES187" s="11">
        <v>0</v>
      </c>
      <c r="ET187" s="11">
        <v>0</v>
      </c>
      <c r="EU187" s="11">
        <v>0</v>
      </c>
      <c r="EV187" s="11">
        <v>0</v>
      </c>
      <c r="EW187" s="11">
        <v>0</v>
      </c>
      <c r="EX187" s="11">
        <v>0</v>
      </c>
      <c r="EY187" s="11">
        <v>0</v>
      </c>
      <c r="EZ187" s="11">
        <v>0</v>
      </c>
      <c r="FA187" s="11">
        <v>0</v>
      </c>
      <c r="FB187" s="11">
        <v>0</v>
      </c>
      <c r="FC187" s="11">
        <v>0</v>
      </c>
      <c r="FD187" s="11">
        <v>200</v>
      </c>
      <c r="FE187" s="11">
        <v>0</v>
      </c>
      <c r="FF187" s="11">
        <v>0</v>
      </c>
      <c r="FG187" s="11">
        <v>0</v>
      </c>
      <c r="FH187" s="11">
        <v>0</v>
      </c>
      <c r="FI187" s="11">
        <v>0</v>
      </c>
      <c r="FJ187" s="11">
        <v>2000</v>
      </c>
      <c r="FK187" s="11">
        <v>2177.0697400000004</v>
      </c>
      <c r="FL187" s="11">
        <v>0</v>
      </c>
      <c r="FM187" s="11">
        <v>0</v>
      </c>
      <c r="FN187" s="11">
        <v>1000</v>
      </c>
      <c r="FO187" s="11">
        <v>0</v>
      </c>
      <c r="FP187" s="11">
        <v>0</v>
      </c>
      <c r="FQ187" s="11">
        <v>0</v>
      </c>
      <c r="FR187" s="11">
        <v>0</v>
      </c>
      <c r="FS187" s="11">
        <v>0</v>
      </c>
      <c r="FT187" s="11">
        <v>0</v>
      </c>
      <c r="FU187" s="11">
        <v>0</v>
      </c>
      <c r="FV187" s="11">
        <v>0</v>
      </c>
      <c r="FW187" s="11">
        <v>0</v>
      </c>
      <c r="FX187" s="11">
        <v>0</v>
      </c>
      <c r="FY187" s="11">
        <v>0</v>
      </c>
      <c r="FZ187" s="11">
        <v>0</v>
      </c>
      <c r="GA187" s="11">
        <v>0</v>
      </c>
      <c r="GB187" s="11">
        <v>0</v>
      </c>
      <c r="GC187" s="11">
        <v>0</v>
      </c>
      <c r="GD187" s="11">
        <v>30</v>
      </c>
      <c r="GE187" s="11">
        <v>0</v>
      </c>
      <c r="GF187" s="11">
        <v>0</v>
      </c>
      <c r="GG187" s="11">
        <v>0</v>
      </c>
      <c r="GH187" s="11">
        <v>0</v>
      </c>
      <c r="GI187" s="11">
        <v>0</v>
      </c>
      <c r="GJ187" s="11">
        <v>0</v>
      </c>
      <c r="GK187" s="11">
        <v>0</v>
      </c>
      <c r="GL187" s="11">
        <v>0</v>
      </c>
      <c r="GM187" s="11">
        <v>0</v>
      </c>
      <c r="GN187" s="11">
        <v>0</v>
      </c>
      <c r="GO187" s="11">
        <v>0</v>
      </c>
      <c r="GP187" s="11">
        <v>0</v>
      </c>
      <c r="GQ187" s="11">
        <v>365.66800000000001</v>
      </c>
      <c r="GR187" s="11">
        <v>0</v>
      </c>
      <c r="GS187" s="11">
        <v>0</v>
      </c>
      <c r="GT187" s="11">
        <v>0</v>
      </c>
      <c r="GU187" s="11">
        <v>0</v>
      </c>
      <c r="GV187" s="11">
        <v>0</v>
      </c>
      <c r="GW187" s="11">
        <v>0</v>
      </c>
      <c r="GX187" s="11">
        <v>-2308.56</v>
      </c>
      <c r="GY187" s="11">
        <v>23.959</v>
      </c>
      <c r="GZ187" s="11">
        <v>0</v>
      </c>
      <c r="HA187" s="11">
        <v>0</v>
      </c>
      <c r="HB187" s="11">
        <v>0</v>
      </c>
      <c r="HC187" s="11">
        <v>0</v>
      </c>
      <c r="HD187" s="11">
        <v>0</v>
      </c>
      <c r="HE187" s="11">
        <v>0</v>
      </c>
      <c r="HF187" s="11">
        <v>0</v>
      </c>
      <c r="HG187" s="11">
        <v>0</v>
      </c>
      <c r="HH187" s="11">
        <v>-5.5087028440854557E-2</v>
      </c>
      <c r="HI187" s="11">
        <v>0</v>
      </c>
      <c r="HJ187" s="11">
        <v>0</v>
      </c>
      <c r="HK187" s="11">
        <v>0</v>
      </c>
      <c r="HL187" s="11">
        <v>0</v>
      </c>
      <c r="HM187" s="11">
        <v>0</v>
      </c>
      <c r="HN187" s="11">
        <v>0</v>
      </c>
      <c r="HO187" s="11">
        <v>0</v>
      </c>
      <c r="HP187" s="11">
        <v>0</v>
      </c>
      <c r="HQ187" s="11">
        <v>0</v>
      </c>
      <c r="HR187" s="11">
        <v>-6.408070680746141E-3</v>
      </c>
      <c r="HS187" s="11">
        <v>0</v>
      </c>
      <c r="HT187" s="11">
        <v>0</v>
      </c>
      <c r="HU187" s="11">
        <v>0</v>
      </c>
      <c r="HV187" s="11">
        <v>0</v>
      </c>
      <c r="HW187" s="11">
        <v>0</v>
      </c>
      <c r="HX187" s="11">
        <v>0</v>
      </c>
      <c r="HY187" s="11">
        <v>0</v>
      </c>
      <c r="HZ187" s="11">
        <v>0</v>
      </c>
      <c r="IA187" s="11">
        <v>1000</v>
      </c>
      <c r="IB187" s="11">
        <v>5459.6809999999996</v>
      </c>
      <c r="IC187" s="11">
        <v>125.387</v>
      </c>
      <c r="ID187" s="11">
        <v>0</v>
      </c>
      <c r="IE187" s="11">
        <v>0</v>
      </c>
      <c r="IF187" s="11">
        <v>0</v>
      </c>
      <c r="IG187" s="11">
        <v>0</v>
      </c>
      <c r="IH187" s="11">
        <v>0</v>
      </c>
      <c r="II187" s="11">
        <v>0</v>
      </c>
      <c r="IJ187" s="11">
        <v>0</v>
      </c>
      <c r="IK187" s="11">
        <v>0</v>
      </c>
      <c r="IL187" s="11">
        <v>0</v>
      </c>
      <c r="IM187" s="11">
        <v>0</v>
      </c>
      <c r="IN187" s="11">
        <v>0</v>
      </c>
      <c r="IO187" s="11">
        <v>0</v>
      </c>
      <c r="IP187" s="11">
        <v>0</v>
      </c>
      <c r="IQ187" s="11">
        <v>0</v>
      </c>
      <c r="IR187" s="11">
        <v>5000</v>
      </c>
      <c r="IS187" s="11">
        <v>0</v>
      </c>
      <c r="IT187" s="11">
        <v>0</v>
      </c>
      <c r="IU187" s="11">
        <v>0</v>
      </c>
      <c r="IV187" s="11">
        <v>871.85870999999997</v>
      </c>
      <c r="IW187" s="11">
        <v>0</v>
      </c>
      <c r="IX187" s="11">
        <v>0</v>
      </c>
      <c r="IY187" s="11">
        <v>0</v>
      </c>
      <c r="IZ187" s="11">
        <v>0</v>
      </c>
      <c r="JA187" s="11">
        <v>0</v>
      </c>
      <c r="JB187" s="11">
        <v>0</v>
      </c>
      <c r="JC187" s="11">
        <v>0</v>
      </c>
      <c r="JD187" s="11">
        <v>0</v>
      </c>
      <c r="JE187" s="11">
        <v>0</v>
      </c>
      <c r="JF187" s="11">
        <v>0</v>
      </c>
      <c r="JG187" s="11">
        <v>0</v>
      </c>
      <c r="JH187" s="11">
        <v>0</v>
      </c>
      <c r="JI187" s="11">
        <v>0</v>
      </c>
      <c r="JJ187" s="11">
        <v>0</v>
      </c>
      <c r="JK187" s="11">
        <v>0</v>
      </c>
      <c r="JL187" s="11">
        <v>0</v>
      </c>
      <c r="JM187" s="11">
        <v>0</v>
      </c>
      <c r="JN187" s="11">
        <v>0</v>
      </c>
      <c r="JO187" s="11">
        <v>0</v>
      </c>
      <c r="JP187" s="11">
        <v>0</v>
      </c>
      <c r="JQ187" s="11">
        <v>0</v>
      </c>
      <c r="JR187" s="11">
        <v>0</v>
      </c>
      <c r="JS187" s="11">
        <v>0</v>
      </c>
      <c r="JT187" s="11">
        <v>0</v>
      </c>
      <c r="JU187" s="11">
        <v>0</v>
      </c>
      <c r="JV187" s="11">
        <v>0</v>
      </c>
      <c r="JW187" s="11">
        <v>0</v>
      </c>
      <c r="JX187" s="11">
        <v>0</v>
      </c>
      <c r="JY187" s="11">
        <v>0</v>
      </c>
      <c r="JZ187" s="11">
        <v>0</v>
      </c>
      <c r="KA187" s="11">
        <v>0</v>
      </c>
      <c r="KB187" s="11">
        <v>0</v>
      </c>
      <c r="KC187" s="11">
        <v>0</v>
      </c>
      <c r="KD187" s="11">
        <v>0</v>
      </c>
      <c r="KE187" s="11">
        <v>0</v>
      </c>
      <c r="KF187" s="11">
        <v>0</v>
      </c>
      <c r="KG187" s="11">
        <v>0</v>
      </c>
      <c r="KH187" s="11">
        <v>0</v>
      </c>
      <c r="KI187" s="11">
        <v>0</v>
      </c>
      <c r="KJ187" s="11">
        <v>0</v>
      </c>
      <c r="KK187" s="11">
        <v>0</v>
      </c>
      <c r="KL187" s="11">
        <v>0</v>
      </c>
      <c r="KM187" s="11">
        <v>0</v>
      </c>
      <c r="KN187" s="11">
        <v>0</v>
      </c>
      <c r="KO187" s="11">
        <v>0</v>
      </c>
      <c r="KP187" s="11">
        <v>0</v>
      </c>
      <c r="KQ187" s="11">
        <v>0</v>
      </c>
      <c r="KR187" s="11">
        <v>0</v>
      </c>
      <c r="KS187" s="11">
        <v>0</v>
      </c>
      <c r="KT187" s="11">
        <v>0</v>
      </c>
      <c r="KU187" s="11">
        <v>0</v>
      </c>
      <c r="KV187" s="11">
        <v>0</v>
      </c>
      <c r="KW187" s="11">
        <v>0</v>
      </c>
      <c r="KX187" s="11">
        <v>0</v>
      </c>
      <c r="KY187" s="11">
        <v>0</v>
      </c>
      <c r="KZ187" s="11">
        <v>0</v>
      </c>
      <c r="LA187" s="11">
        <v>0</v>
      </c>
      <c r="LB187" s="11">
        <v>0</v>
      </c>
      <c r="LC187" s="11">
        <v>0</v>
      </c>
      <c r="LD187" s="11">
        <v>0</v>
      </c>
      <c r="LE187" s="11">
        <v>0</v>
      </c>
      <c r="LF187" s="11">
        <v>0</v>
      </c>
      <c r="LG187" s="11">
        <v>0</v>
      </c>
      <c r="LH187" s="11">
        <v>0</v>
      </c>
      <c r="LI187" s="11">
        <v>0</v>
      </c>
      <c r="LJ187" s="11">
        <v>0</v>
      </c>
      <c r="LK187" s="11">
        <v>0</v>
      </c>
      <c r="LL187" s="11">
        <v>0</v>
      </c>
      <c r="LM187" s="11">
        <v>0</v>
      </c>
      <c r="LN187" s="11">
        <v>0</v>
      </c>
      <c r="LO187" s="11">
        <v>0</v>
      </c>
      <c r="LP187" s="11">
        <v>0</v>
      </c>
      <c r="LQ187" s="11">
        <v>0</v>
      </c>
      <c r="LR187" s="11">
        <v>0</v>
      </c>
      <c r="LS187" s="11">
        <v>0</v>
      </c>
      <c r="LT187" s="11">
        <v>0</v>
      </c>
      <c r="LU187" s="11">
        <v>0</v>
      </c>
      <c r="LV187" s="11">
        <v>0</v>
      </c>
      <c r="LW187" s="11">
        <v>0</v>
      </c>
      <c r="LX187" s="11">
        <v>-785.11</v>
      </c>
      <c r="LY187" s="11">
        <v>0</v>
      </c>
      <c r="LZ187" s="11">
        <v>0</v>
      </c>
      <c r="MA187" s="11">
        <v>0</v>
      </c>
      <c r="MB187" s="11">
        <v>-122.32829</v>
      </c>
      <c r="MC187" s="11">
        <v>0</v>
      </c>
      <c r="MD187" s="11">
        <v>0</v>
      </c>
      <c r="ME187" s="11">
        <v>0</v>
      </c>
      <c r="MF187" s="11">
        <v>0</v>
      </c>
      <c r="MG187" s="11">
        <v>0</v>
      </c>
      <c r="MH187" s="11">
        <v>0</v>
      </c>
      <c r="MI187" s="11">
        <v>0</v>
      </c>
      <c r="MJ187" s="11">
        <v>0</v>
      </c>
      <c r="MK187" s="11">
        <v>0</v>
      </c>
      <c r="ML187" s="11">
        <v>0</v>
      </c>
      <c r="MM187" s="11">
        <v>0</v>
      </c>
      <c r="MN187" s="11">
        <v>0</v>
      </c>
      <c r="MO187" s="11">
        <v>0</v>
      </c>
      <c r="MP187" s="11">
        <v>0</v>
      </c>
      <c r="MQ187" s="11">
        <v>0</v>
      </c>
      <c r="MR187" s="11">
        <v>77.604259071851374</v>
      </c>
      <c r="MS187" s="11">
        <v>0</v>
      </c>
      <c r="MT187" s="11">
        <v>0</v>
      </c>
      <c r="MU187" s="11">
        <v>0</v>
      </c>
      <c r="MV187" s="11">
        <v>0</v>
      </c>
      <c r="MW187" s="11">
        <v>0</v>
      </c>
      <c r="MX187" s="11">
        <v>0</v>
      </c>
      <c r="MY187" s="11">
        <v>0</v>
      </c>
      <c r="MZ187" s="11">
        <v>0</v>
      </c>
      <c r="NA187" s="11">
        <v>0</v>
      </c>
      <c r="NB187" s="11">
        <v>0</v>
      </c>
      <c r="NC187" s="11">
        <v>0</v>
      </c>
      <c r="ND187" s="11">
        <v>0</v>
      </c>
      <c r="NE187" s="11">
        <v>0</v>
      </c>
      <c r="NF187" s="11">
        <v>0</v>
      </c>
      <c r="NG187" s="11">
        <v>0</v>
      </c>
      <c r="NH187" s="11">
        <v>0</v>
      </c>
      <c r="NI187" s="11">
        <v>0</v>
      </c>
      <c r="NJ187" s="11">
        <v>0</v>
      </c>
      <c r="NK187" s="11">
        <v>-3.2603277476558224E-6</v>
      </c>
      <c r="NL187" s="11">
        <v>0</v>
      </c>
      <c r="NM187" s="11">
        <v>0</v>
      </c>
      <c r="NN187" s="11">
        <v>0</v>
      </c>
      <c r="NO187" s="11">
        <v>0</v>
      </c>
      <c r="NP187" s="11">
        <v>0</v>
      </c>
      <c r="NQ187" s="11">
        <v>0</v>
      </c>
      <c r="NR187" s="11">
        <v>0</v>
      </c>
      <c r="NS187" s="11">
        <v>0</v>
      </c>
      <c r="NT187" s="11">
        <v>0</v>
      </c>
      <c r="NU187" s="11">
        <v>0</v>
      </c>
      <c r="NV187" s="11">
        <v>0</v>
      </c>
      <c r="NW187" s="11">
        <v>0</v>
      </c>
      <c r="NX187" s="11">
        <v>0</v>
      </c>
      <c r="NY187" s="11">
        <v>0</v>
      </c>
      <c r="NZ187" s="11">
        <v>0</v>
      </c>
      <c r="OA187" s="11">
        <v>0</v>
      </c>
      <c r="OB187" s="11">
        <v>0</v>
      </c>
      <c r="OC187" s="11">
        <v>0</v>
      </c>
      <c r="OD187" s="11">
        <v>0</v>
      </c>
      <c r="OE187" s="11">
        <v>0</v>
      </c>
      <c r="OF187" s="11">
        <v>0</v>
      </c>
      <c r="OG187" s="11">
        <v>0</v>
      </c>
      <c r="OH187" s="11">
        <v>4599.0558351038944</v>
      </c>
      <c r="OI187" s="11">
        <v>0</v>
      </c>
      <c r="OJ187" s="11">
        <v>0</v>
      </c>
      <c r="OK187" s="11">
        <v>0</v>
      </c>
      <c r="OL187" s="11">
        <v>0</v>
      </c>
      <c r="OM187" s="11">
        <v>0</v>
      </c>
      <c r="ON187" s="11">
        <v>0</v>
      </c>
      <c r="OO187" s="11">
        <v>4.9628377170114994</v>
      </c>
      <c r="OP187" s="11">
        <v>0</v>
      </c>
      <c r="OQ187" s="11">
        <v>0</v>
      </c>
      <c r="OR187" s="11">
        <v>2857.8466767525897</v>
      </c>
      <c r="OS187" s="11">
        <v>0</v>
      </c>
      <c r="OT187" s="11">
        <v>0</v>
      </c>
      <c r="OU187" s="11">
        <v>0</v>
      </c>
      <c r="OV187" s="11">
        <v>0</v>
      </c>
      <c r="OW187" s="11">
        <v>0</v>
      </c>
      <c r="OX187" s="11">
        <v>0</v>
      </c>
      <c r="OY187" s="11">
        <v>3.083900214597703</v>
      </c>
      <c r="OZ187" s="11">
        <v>0</v>
      </c>
      <c r="PA187" s="11">
        <v>0</v>
      </c>
      <c r="PB187" s="11">
        <v>2149.6514523684505</v>
      </c>
      <c r="PC187" s="11">
        <v>2.4271766129475205</v>
      </c>
      <c r="PD187" s="11">
        <v>33.113680143910983</v>
      </c>
      <c r="PE187" s="11">
        <v>0</v>
      </c>
      <c r="PF187" s="11">
        <v>0</v>
      </c>
      <c r="PG187" s="11">
        <v>0</v>
      </c>
      <c r="PH187" s="11">
        <v>2707.2435448311594</v>
      </c>
      <c r="PI187" s="11">
        <v>0</v>
      </c>
      <c r="PJ187" s="11">
        <v>0</v>
      </c>
      <c r="PK187" s="11">
        <v>0</v>
      </c>
      <c r="PL187" s="11">
        <v>395.59132454804148</v>
      </c>
      <c r="PM187" s="11">
        <v>0.446663113766671</v>
      </c>
      <c r="PN187" s="11">
        <v>6.0937714225053252</v>
      </c>
      <c r="PO187" s="11">
        <v>0</v>
      </c>
      <c r="PP187" s="11">
        <v>0</v>
      </c>
      <c r="PQ187" s="11">
        <v>0</v>
      </c>
      <c r="PR187" s="11">
        <v>498.20265447867155</v>
      </c>
      <c r="PS187" s="11">
        <v>0</v>
      </c>
      <c r="PT187" s="11">
        <v>0</v>
      </c>
      <c r="PU187" s="11">
        <v>0</v>
      </c>
      <c r="PV187" s="11">
        <v>1946.6549767216711</v>
      </c>
      <c r="PW187" s="11">
        <v>0</v>
      </c>
      <c r="PX187" s="11">
        <v>0</v>
      </c>
      <c r="PY187" s="11">
        <v>0</v>
      </c>
      <c r="PZ187" s="11">
        <v>0</v>
      </c>
      <c r="QA187" s="11">
        <v>0</v>
      </c>
      <c r="QB187" s="11">
        <v>0</v>
      </c>
      <c r="QC187" s="11">
        <v>0</v>
      </c>
      <c r="QD187" s="11">
        <v>0</v>
      </c>
      <c r="QE187" s="11">
        <v>0</v>
      </c>
      <c r="QF187" s="11">
        <v>284.6894913964457</v>
      </c>
      <c r="QG187" s="11">
        <v>0</v>
      </c>
      <c r="QH187" s="11">
        <v>0</v>
      </c>
      <c r="QI187" s="11">
        <v>0</v>
      </c>
      <c r="QJ187" s="11">
        <v>0</v>
      </c>
      <c r="QK187" s="11">
        <v>0</v>
      </c>
      <c r="QL187" s="11">
        <v>0</v>
      </c>
      <c r="QM187" s="11">
        <v>0</v>
      </c>
      <c r="QN187" s="11">
        <v>0</v>
      </c>
      <c r="QO187" s="11">
        <v>0</v>
      </c>
      <c r="QP187" s="11">
        <v>1531.5635359627017</v>
      </c>
      <c r="QQ187" s="11">
        <v>0</v>
      </c>
      <c r="QR187" s="11">
        <v>0</v>
      </c>
      <c r="QS187" s="11">
        <v>0</v>
      </c>
      <c r="QT187" s="11">
        <v>0</v>
      </c>
      <c r="QU187" s="11">
        <v>0</v>
      </c>
      <c r="QV187" s="11">
        <v>7714.5492033705677</v>
      </c>
      <c r="QW187" s="11">
        <v>5.1779021500594418</v>
      </c>
      <c r="QX187" s="11">
        <v>0</v>
      </c>
      <c r="QY187" s="11">
        <v>0</v>
      </c>
      <c r="QZ187" s="11">
        <v>43.75741368951595</v>
      </c>
      <c r="RA187" s="11">
        <v>0</v>
      </c>
      <c r="RB187" s="11">
        <v>0</v>
      </c>
      <c r="RC187" s="11">
        <v>0</v>
      </c>
      <c r="RD187" s="11">
        <v>0</v>
      </c>
      <c r="RE187" s="11">
        <v>0</v>
      </c>
      <c r="RF187" s="11">
        <v>220.40791191063752</v>
      </c>
      <c r="RG187" s="11">
        <v>0.14793483985734091</v>
      </c>
      <c r="RH187" s="11">
        <v>0</v>
      </c>
      <c r="RI187" s="11">
        <v>0</v>
      </c>
      <c r="RJ187" s="11">
        <v>799.48581157775254</v>
      </c>
      <c r="RK187" s="11">
        <v>0</v>
      </c>
      <c r="RL187" s="11">
        <v>0</v>
      </c>
      <c r="RM187" s="11">
        <v>0</v>
      </c>
      <c r="RN187" s="11">
        <v>0</v>
      </c>
      <c r="RO187" s="11">
        <v>0</v>
      </c>
      <c r="RP187" s="11">
        <v>0</v>
      </c>
      <c r="RQ187" s="11">
        <v>6.1271282633371165</v>
      </c>
      <c r="RR187" s="11">
        <v>0</v>
      </c>
      <c r="RS187" s="11">
        <v>0</v>
      </c>
      <c r="RT187" s="11">
        <v>916.10373942519345</v>
      </c>
      <c r="RU187" s="11">
        <v>0</v>
      </c>
      <c r="RV187" s="11">
        <v>0</v>
      </c>
      <c r="RW187" s="11">
        <v>0</v>
      </c>
      <c r="RX187" s="11">
        <v>0</v>
      </c>
      <c r="RY187" s="11">
        <v>0</v>
      </c>
      <c r="RZ187" s="11">
        <v>946.23986339301359</v>
      </c>
      <c r="SA187" s="11">
        <v>6269.2635743785249</v>
      </c>
      <c r="SB187" s="11">
        <v>108.27176122496246</v>
      </c>
      <c r="SC187" s="11">
        <v>0</v>
      </c>
      <c r="SD187" s="11">
        <v>1037.0161062169259</v>
      </c>
      <c r="SE187" s="11">
        <v>0</v>
      </c>
      <c r="SF187" s="11">
        <v>0</v>
      </c>
      <c r="SG187" s="11">
        <v>0</v>
      </c>
      <c r="SH187" s="11">
        <v>0</v>
      </c>
      <c r="SI187" s="11">
        <v>0</v>
      </c>
      <c r="SJ187" s="11">
        <v>1071.1297601500364</v>
      </c>
      <c r="SK187" s="11">
        <v>7096.7151654995569</v>
      </c>
      <c r="SL187" s="11">
        <v>122.56205864764704</v>
      </c>
      <c r="SM187" s="11">
        <v>0</v>
      </c>
      <c r="SN187" s="11">
        <v>0</v>
      </c>
      <c r="SO187" s="11">
        <v>0</v>
      </c>
      <c r="SP187" s="11">
        <v>0</v>
      </c>
      <c r="SQ187" s="11">
        <v>0</v>
      </c>
      <c r="SR187" s="11">
        <v>0</v>
      </c>
      <c r="SS187" s="11">
        <v>0</v>
      </c>
      <c r="ST187" s="11">
        <v>0</v>
      </c>
      <c r="SU187" s="11">
        <v>0</v>
      </c>
      <c r="SV187" s="11">
        <v>0</v>
      </c>
      <c r="SW187" s="11">
        <v>0</v>
      </c>
      <c r="SX187" s="11">
        <v>217.3494640710968</v>
      </c>
      <c r="SY187" s="11">
        <v>0</v>
      </c>
      <c r="SZ187" s="11">
        <v>0</v>
      </c>
      <c r="TA187" s="11">
        <v>0</v>
      </c>
      <c r="TB187" s="11">
        <v>0</v>
      </c>
      <c r="TC187" s="11">
        <v>0</v>
      </c>
      <c r="TD187" s="11">
        <v>0</v>
      </c>
      <c r="TE187" s="11">
        <v>0</v>
      </c>
      <c r="TF187" s="11">
        <v>0</v>
      </c>
      <c r="TG187" s="11">
        <v>0</v>
      </c>
      <c r="TH187" s="11">
        <v>2.1012105110833428</v>
      </c>
      <c r="TI187" s="11">
        <v>0</v>
      </c>
      <c r="TJ187" s="11">
        <v>0</v>
      </c>
      <c r="TK187" s="11">
        <v>0</v>
      </c>
      <c r="TL187" s="11">
        <v>0</v>
      </c>
      <c r="TM187" s="11">
        <v>0</v>
      </c>
      <c r="TN187" s="11">
        <v>0</v>
      </c>
      <c r="TO187" s="11">
        <v>0</v>
      </c>
      <c r="TP187" s="11">
        <v>0</v>
      </c>
      <c r="TQ187" s="11">
        <v>0</v>
      </c>
      <c r="TR187" s="11">
        <v>0</v>
      </c>
      <c r="TS187" s="11">
        <v>0</v>
      </c>
      <c r="TT187" s="11">
        <v>0</v>
      </c>
      <c r="TU187" s="11">
        <v>0</v>
      </c>
      <c r="TV187" s="11">
        <v>0</v>
      </c>
      <c r="TW187" s="11">
        <v>0</v>
      </c>
      <c r="TX187" s="11">
        <v>0</v>
      </c>
      <c r="TY187" s="11">
        <v>0</v>
      </c>
      <c r="TZ187" s="11">
        <v>0</v>
      </c>
      <c r="UA187" s="11">
        <v>0</v>
      </c>
      <c r="UB187" s="11">
        <v>0</v>
      </c>
      <c r="UC187" s="11">
        <v>0</v>
      </c>
      <c r="UD187" s="11">
        <v>0</v>
      </c>
      <c r="UE187" s="11">
        <v>0</v>
      </c>
      <c r="UF187" s="11">
        <v>0</v>
      </c>
      <c r="UG187" s="11">
        <v>0</v>
      </c>
      <c r="UH187" s="11">
        <v>0</v>
      </c>
      <c r="UI187" s="11">
        <v>0</v>
      </c>
      <c r="UJ187" s="11">
        <v>0</v>
      </c>
      <c r="UK187" s="11">
        <v>0</v>
      </c>
      <c r="UL187" s="11">
        <v>0</v>
      </c>
      <c r="UM187" s="11">
        <v>0</v>
      </c>
      <c r="UN187" s="11">
        <v>0</v>
      </c>
      <c r="UO187" s="11">
        <v>0</v>
      </c>
      <c r="UP187" s="11">
        <v>0</v>
      </c>
      <c r="UQ187" s="11">
        <v>0</v>
      </c>
      <c r="UR187" s="11">
        <v>0</v>
      </c>
      <c r="US187" s="11">
        <v>0</v>
      </c>
      <c r="UT187" s="11">
        <v>0</v>
      </c>
      <c r="UU187" s="11">
        <v>0</v>
      </c>
      <c r="UV187" s="11">
        <v>0</v>
      </c>
      <c r="UW187" s="11">
        <v>0</v>
      </c>
      <c r="UX187" s="11">
        <v>0</v>
      </c>
      <c r="UY187" s="11">
        <v>0</v>
      </c>
      <c r="UZ187" s="11">
        <v>0</v>
      </c>
      <c r="VA187" s="11">
        <v>0</v>
      </c>
      <c r="VB187" s="11">
        <v>0</v>
      </c>
      <c r="VC187" s="11">
        <v>0</v>
      </c>
      <c r="VD187" s="11">
        <v>0</v>
      </c>
      <c r="VE187" s="11">
        <v>0</v>
      </c>
      <c r="VF187" s="11">
        <v>0</v>
      </c>
      <c r="VG187" s="11">
        <v>0</v>
      </c>
      <c r="VH187" s="11">
        <v>0</v>
      </c>
      <c r="VI187" s="11">
        <v>0</v>
      </c>
      <c r="VJ187" s="11">
        <v>0</v>
      </c>
      <c r="VK187" s="11">
        <v>0</v>
      </c>
      <c r="VL187" s="11">
        <v>0</v>
      </c>
      <c r="VM187" s="11">
        <v>0</v>
      </c>
      <c r="VN187" s="11">
        <v>0</v>
      </c>
      <c r="VO187" s="11">
        <v>0</v>
      </c>
      <c r="VP187" s="11">
        <v>0</v>
      </c>
      <c r="VQ187" s="11">
        <v>0</v>
      </c>
      <c r="VR187" s="11">
        <v>0</v>
      </c>
      <c r="VS187" s="11">
        <v>0</v>
      </c>
      <c r="VT187" s="11">
        <v>0</v>
      </c>
      <c r="VU187" s="11">
        <v>0</v>
      </c>
      <c r="VV187" s="11">
        <v>0</v>
      </c>
      <c r="VW187" s="11">
        <v>0</v>
      </c>
      <c r="VX187" s="11">
        <v>0</v>
      </c>
      <c r="VY187" s="11">
        <v>0</v>
      </c>
      <c r="VZ187" s="11">
        <v>0</v>
      </c>
      <c r="WA187" s="11">
        <v>0</v>
      </c>
      <c r="WB187" s="11">
        <v>0</v>
      </c>
      <c r="WC187" s="11">
        <v>0</v>
      </c>
      <c r="WD187" s="11">
        <v>0</v>
      </c>
      <c r="WE187" s="11">
        <v>0</v>
      </c>
      <c r="WF187" s="11">
        <v>0</v>
      </c>
      <c r="WG187" s="11">
        <v>0</v>
      </c>
      <c r="WH187" s="11">
        <v>0</v>
      </c>
      <c r="WI187" s="11">
        <v>0</v>
      </c>
      <c r="WJ187" s="11">
        <v>0</v>
      </c>
      <c r="WK187" s="11">
        <v>0</v>
      </c>
      <c r="WL187" s="11">
        <v>0</v>
      </c>
      <c r="WM187" s="11">
        <v>0</v>
      </c>
      <c r="WN187" s="11">
        <v>0</v>
      </c>
      <c r="WO187" s="11">
        <v>0</v>
      </c>
      <c r="WP187" s="11">
        <v>0</v>
      </c>
      <c r="WQ187" s="11">
        <v>0</v>
      </c>
      <c r="WR187" s="11">
        <v>0</v>
      </c>
      <c r="WS187" s="11">
        <v>0</v>
      </c>
      <c r="WT187" s="11">
        <v>0</v>
      </c>
      <c r="WU187" s="11">
        <v>0</v>
      </c>
      <c r="WV187" s="11">
        <v>0</v>
      </c>
      <c r="WW187" s="11">
        <v>0</v>
      </c>
      <c r="WX187" s="11">
        <v>0</v>
      </c>
      <c r="WY187" s="11">
        <v>0</v>
      </c>
      <c r="WZ187" s="11">
        <v>0</v>
      </c>
      <c r="XA187" s="11">
        <v>49.137761467997919</v>
      </c>
      <c r="XB187" s="11">
        <v>0</v>
      </c>
      <c r="XC187" s="11">
        <v>0</v>
      </c>
      <c r="XD187" s="11">
        <v>0</v>
      </c>
      <c r="XE187" s="11">
        <v>0</v>
      </c>
      <c r="XF187" s="11">
        <v>0</v>
      </c>
      <c r="XG187" s="11">
        <v>0</v>
      </c>
      <c r="XH187" s="11">
        <v>0</v>
      </c>
      <c r="XI187" s="11">
        <v>0</v>
      </c>
      <c r="XJ187" s="11">
        <v>0</v>
      </c>
      <c r="XK187" s="11">
        <v>90.565051902360878</v>
      </c>
      <c r="XL187" s="11">
        <v>0</v>
      </c>
      <c r="XM187" s="11">
        <v>0</v>
      </c>
      <c r="XN187" s="11">
        <v>551.04284999999982</v>
      </c>
      <c r="XO187" s="11">
        <v>0</v>
      </c>
      <c r="XP187" s="11">
        <v>551.04284999999982</v>
      </c>
    </row>
    <row r="188" spans="1:640">
      <c r="A188" s="6">
        <v>826</v>
      </c>
      <c r="B188" s="3" t="s">
        <v>305</v>
      </c>
      <c r="C188" s="8">
        <f t="shared" si="25"/>
        <v>237966.72253951975</v>
      </c>
      <c r="D188" s="8">
        <f t="shared" si="26"/>
        <v>383145.55486867623</v>
      </c>
      <c r="E188" s="60">
        <f t="shared" si="27"/>
        <v>621112.27740819601</v>
      </c>
      <c r="F188" s="9">
        <f t="shared" si="28"/>
        <v>211595.19466602689</v>
      </c>
      <c r="G188" s="9">
        <f t="shared" si="29"/>
        <v>791815.21122270112</v>
      </c>
      <c r="H188" s="9">
        <f t="shared" si="30"/>
        <v>1003410.405888728</v>
      </c>
      <c r="I188" s="10">
        <f t="shared" si="31"/>
        <v>449561.91720554663</v>
      </c>
      <c r="J188" s="10">
        <f t="shared" si="32"/>
        <v>1174960.7660913775</v>
      </c>
      <c r="K188" s="10">
        <f t="shared" si="33"/>
        <v>1624522.683296924</v>
      </c>
      <c r="L188" s="57">
        <v>98628.088512673392</v>
      </c>
      <c r="M188" s="57">
        <v>139338.63402684635</v>
      </c>
      <c r="N188" s="57">
        <v>0</v>
      </c>
      <c r="O188" s="57">
        <v>114783.9126100002</v>
      </c>
      <c r="P188" s="57">
        <v>-8250.7555742083041</v>
      </c>
      <c r="Q188" s="57">
        <v>65</v>
      </c>
      <c r="R188" s="57">
        <v>0</v>
      </c>
      <c r="S188" s="57">
        <v>276432.45337588055</v>
      </c>
      <c r="T188" s="57">
        <v>114.94445700377483</v>
      </c>
      <c r="U188" s="58">
        <v>35879.467887048515</v>
      </c>
      <c r="V188" s="58">
        <v>175715.72677897837</v>
      </c>
      <c r="W188" s="58">
        <v>0</v>
      </c>
      <c r="X188" s="58">
        <v>254374.75073999996</v>
      </c>
      <c r="Y188" s="58">
        <v>6805.7056188357428</v>
      </c>
      <c r="Z188" s="58">
        <v>0</v>
      </c>
      <c r="AA188" s="58">
        <v>0</v>
      </c>
      <c r="AB188" s="58">
        <v>530205.46223796404</v>
      </c>
      <c r="AC188" s="58">
        <v>429.29262590140263</v>
      </c>
      <c r="AD188" s="59">
        <f t="shared" si="35"/>
        <v>134507.55639972191</v>
      </c>
      <c r="AE188" s="59">
        <f t="shared" si="35"/>
        <v>315054.36080582475</v>
      </c>
      <c r="AF188" s="59">
        <f t="shared" si="35"/>
        <v>0</v>
      </c>
      <c r="AG188" s="59">
        <f t="shared" si="35"/>
        <v>369158.66335000016</v>
      </c>
      <c r="AH188" s="59">
        <f t="shared" si="35"/>
        <v>-1445.0499553725613</v>
      </c>
      <c r="AI188" s="59">
        <f t="shared" si="35"/>
        <v>65</v>
      </c>
      <c r="AJ188" s="59">
        <f t="shared" si="34"/>
        <v>0</v>
      </c>
      <c r="AK188" s="59">
        <f t="shared" si="34"/>
        <v>806637.91561384453</v>
      </c>
      <c r="AL188" s="59">
        <f t="shared" si="34"/>
        <v>544.23708290517743</v>
      </c>
      <c r="AM188" s="11">
        <v>0</v>
      </c>
      <c r="AN188" s="11">
        <v>28044.281887743778</v>
      </c>
      <c r="AO188" s="11">
        <v>0</v>
      </c>
      <c r="AP188" s="11">
        <v>0</v>
      </c>
      <c r="AQ188" s="11">
        <v>772.91899999999998</v>
      </c>
      <c r="AR188" s="11">
        <v>0</v>
      </c>
      <c r="AS188" s="11">
        <v>0</v>
      </c>
      <c r="AT188" s="11">
        <v>22080.513522664944</v>
      </c>
      <c r="AU188" s="11">
        <v>0</v>
      </c>
      <c r="AV188" s="11">
        <v>0</v>
      </c>
      <c r="AW188" s="11">
        <v>0</v>
      </c>
      <c r="AX188" s="11">
        <v>2032.7461122562186</v>
      </c>
      <c r="AY188" s="11">
        <v>0</v>
      </c>
      <c r="AZ188" s="11">
        <v>0</v>
      </c>
      <c r="BA188" s="11">
        <v>0</v>
      </c>
      <c r="BB188" s="11">
        <v>0</v>
      </c>
      <c r="BC188" s="11">
        <v>0</v>
      </c>
      <c r="BD188" s="11">
        <v>1656.4954773350557</v>
      </c>
      <c r="BE188" s="11">
        <v>0</v>
      </c>
      <c r="BF188" s="11">
        <v>0</v>
      </c>
      <c r="BG188" s="11">
        <v>0</v>
      </c>
      <c r="BH188" s="11">
        <v>7142.7261746919348</v>
      </c>
      <c r="BI188" s="11">
        <v>0</v>
      </c>
      <c r="BJ188" s="11">
        <v>0</v>
      </c>
      <c r="BK188" s="11">
        <v>-15089.52852</v>
      </c>
      <c r="BL188" s="11">
        <v>0</v>
      </c>
      <c r="BM188" s="11">
        <v>0</v>
      </c>
      <c r="BN188" s="11">
        <v>26665.121290694362</v>
      </c>
      <c r="BO188" s="11">
        <v>0</v>
      </c>
      <c r="BP188" s="11">
        <v>0</v>
      </c>
      <c r="BQ188" s="11">
        <v>0</v>
      </c>
      <c r="BR188" s="11">
        <v>3794.2680253080634</v>
      </c>
      <c r="BS188" s="11">
        <v>0</v>
      </c>
      <c r="BT188" s="11">
        <v>0</v>
      </c>
      <c r="BU188" s="11">
        <v>0</v>
      </c>
      <c r="BV188" s="11">
        <v>0</v>
      </c>
      <c r="BW188" s="11">
        <v>0</v>
      </c>
      <c r="BX188" s="11">
        <v>6149.0389593056325</v>
      </c>
      <c r="BY188" s="11">
        <v>0</v>
      </c>
      <c r="BZ188" s="11">
        <v>0</v>
      </c>
      <c r="CA188" s="11">
        <v>0</v>
      </c>
      <c r="CB188" s="11">
        <v>19060.140349133748</v>
      </c>
      <c r="CC188" s="11">
        <v>0</v>
      </c>
      <c r="CD188" s="11">
        <v>0</v>
      </c>
      <c r="CE188" s="11">
        <v>0</v>
      </c>
      <c r="CF188" s="11">
        <v>0</v>
      </c>
      <c r="CG188" s="11">
        <v>0</v>
      </c>
      <c r="CH188" s="11">
        <v>97047.256022648246</v>
      </c>
      <c r="CI188" s="11">
        <v>0</v>
      </c>
      <c r="CJ188" s="11">
        <v>0</v>
      </c>
      <c r="CK188" s="11">
        <v>0</v>
      </c>
      <c r="CL188" s="11">
        <v>2813.8480508662506</v>
      </c>
      <c r="CM188" s="11">
        <v>0</v>
      </c>
      <c r="CN188" s="11">
        <v>0</v>
      </c>
      <c r="CO188" s="11">
        <v>0</v>
      </c>
      <c r="CP188" s="11">
        <v>0</v>
      </c>
      <c r="CQ188" s="11">
        <v>0</v>
      </c>
      <c r="CR188" s="11">
        <v>121797.80430735176</v>
      </c>
      <c r="CS188" s="11">
        <v>0</v>
      </c>
      <c r="CT188" s="11">
        <v>0</v>
      </c>
      <c r="CU188" s="11">
        <v>0</v>
      </c>
      <c r="CV188" s="11">
        <v>1560.246303078409</v>
      </c>
      <c r="CW188" s="11">
        <v>0</v>
      </c>
      <c r="CX188" s="11">
        <v>0</v>
      </c>
      <c r="CY188" s="11">
        <v>0</v>
      </c>
      <c r="CZ188" s="11">
        <v>0</v>
      </c>
      <c r="DA188" s="11">
        <v>0</v>
      </c>
      <c r="DB188" s="11">
        <v>10061.348045290646</v>
      </c>
      <c r="DC188" s="11">
        <v>0</v>
      </c>
      <c r="DD188" s="11">
        <v>0</v>
      </c>
      <c r="DE188" s="11">
        <v>0</v>
      </c>
      <c r="DF188" s="11">
        <v>47525.505286921587</v>
      </c>
      <c r="DG188" s="11">
        <v>0</v>
      </c>
      <c r="DH188" s="11">
        <v>0</v>
      </c>
      <c r="DI188" s="11">
        <v>0</v>
      </c>
      <c r="DJ188" s="11">
        <v>0</v>
      </c>
      <c r="DK188" s="11">
        <v>0</v>
      </c>
      <c r="DL188" s="11">
        <v>306471.25955470937</v>
      </c>
      <c r="DM188" s="11">
        <v>0</v>
      </c>
      <c r="DN188" s="11">
        <v>0</v>
      </c>
      <c r="DO188" s="11">
        <v>0</v>
      </c>
      <c r="DP188" s="11">
        <v>4306.030374584011</v>
      </c>
      <c r="DQ188" s="11">
        <v>0</v>
      </c>
      <c r="DR188" s="11">
        <v>0</v>
      </c>
      <c r="DS188" s="11">
        <v>4103.9671699999999</v>
      </c>
      <c r="DT188" s="11">
        <v>0</v>
      </c>
      <c r="DU188" s="11">
        <v>0</v>
      </c>
      <c r="DV188" s="11">
        <v>1649.1711525080477</v>
      </c>
      <c r="DW188" s="11">
        <v>1.5110493407875314</v>
      </c>
      <c r="DX188" s="11">
        <v>0</v>
      </c>
      <c r="DY188" s="11">
        <v>0</v>
      </c>
      <c r="DZ188" s="11">
        <v>2529.5565656662852</v>
      </c>
      <c r="EA188" s="11">
        <v>0</v>
      </c>
      <c r="EB188" s="11">
        <v>0</v>
      </c>
      <c r="EC188" s="11">
        <v>0</v>
      </c>
      <c r="ED188" s="11">
        <v>0</v>
      </c>
      <c r="EE188" s="11">
        <v>0</v>
      </c>
      <c r="EF188" s="11">
        <v>3379.6530797329669</v>
      </c>
      <c r="EG188" s="11">
        <v>0.88765857379816304</v>
      </c>
      <c r="EH188" s="11">
        <v>0</v>
      </c>
      <c r="EI188" s="11">
        <v>0</v>
      </c>
      <c r="EJ188" s="11">
        <v>0</v>
      </c>
      <c r="EK188" s="11">
        <v>0</v>
      </c>
      <c r="EL188" s="11">
        <v>0</v>
      </c>
      <c r="EM188" s="11">
        <v>0</v>
      </c>
      <c r="EN188" s="11">
        <v>0</v>
      </c>
      <c r="EO188" s="11">
        <v>0</v>
      </c>
      <c r="EP188" s="11">
        <v>0</v>
      </c>
      <c r="EQ188" s="11">
        <v>0</v>
      </c>
      <c r="ER188" s="11">
        <v>0</v>
      </c>
      <c r="ES188" s="11">
        <v>0</v>
      </c>
      <c r="ET188" s="11">
        <v>0</v>
      </c>
      <c r="EU188" s="11">
        <v>0</v>
      </c>
      <c r="EV188" s="11">
        <v>0</v>
      </c>
      <c r="EW188" s="11">
        <v>0</v>
      </c>
      <c r="EX188" s="11">
        <v>0</v>
      </c>
      <c r="EY188" s="11">
        <v>0</v>
      </c>
      <c r="EZ188" s="11">
        <v>-9.7490000000000006</v>
      </c>
      <c r="FA188" s="11">
        <v>0</v>
      </c>
      <c r="FB188" s="11">
        <v>0</v>
      </c>
      <c r="FC188" s="11">
        <v>0</v>
      </c>
      <c r="FD188" s="11">
        <v>40424.803409999993</v>
      </c>
      <c r="FE188" s="11">
        <v>0</v>
      </c>
      <c r="FF188" s="11">
        <v>0</v>
      </c>
      <c r="FG188" s="11">
        <v>0</v>
      </c>
      <c r="FH188" s="11">
        <v>0</v>
      </c>
      <c r="FI188" s="11">
        <v>0</v>
      </c>
      <c r="FJ188" s="11">
        <v>21149.153440000002</v>
      </c>
      <c r="FK188" s="11">
        <v>300</v>
      </c>
      <c r="FL188" s="11">
        <v>0</v>
      </c>
      <c r="FM188" s="11">
        <v>0</v>
      </c>
      <c r="FN188" s="11">
        <v>27199</v>
      </c>
      <c r="FO188" s="11">
        <v>0</v>
      </c>
      <c r="FP188" s="11">
        <v>0</v>
      </c>
      <c r="FQ188" s="11">
        <v>0</v>
      </c>
      <c r="FR188" s="11">
        <v>65</v>
      </c>
      <c r="FS188" s="11">
        <v>0</v>
      </c>
      <c r="FT188" s="11">
        <v>0</v>
      </c>
      <c r="FU188" s="11">
        <v>0</v>
      </c>
      <c r="FV188" s="11">
        <v>0</v>
      </c>
      <c r="FW188" s="11">
        <v>0</v>
      </c>
      <c r="FX188" s="11">
        <v>0</v>
      </c>
      <c r="FY188" s="11">
        <v>0</v>
      </c>
      <c r="FZ188" s="11">
        <v>0</v>
      </c>
      <c r="GA188" s="11">
        <v>0</v>
      </c>
      <c r="GB188" s="11">
        <v>0</v>
      </c>
      <c r="GC188" s="11">
        <v>0</v>
      </c>
      <c r="GD188" s="11">
        <v>1067.6880000000001</v>
      </c>
      <c r="GE188" s="11">
        <v>0</v>
      </c>
      <c r="GF188" s="11">
        <v>0</v>
      </c>
      <c r="GG188" s="11">
        <v>0</v>
      </c>
      <c r="GH188" s="11">
        <v>3360.2150000000001</v>
      </c>
      <c r="GI188" s="11">
        <v>0</v>
      </c>
      <c r="GJ188" s="11">
        <v>0</v>
      </c>
      <c r="GK188" s="11">
        <v>0</v>
      </c>
      <c r="GL188" s="11">
        <v>0</v>
      </c>
      <c r="GM188" s="11">
        <v>0</v>
      </c>
      <c r="GN188" s="11">
        <v>0</v>
      </c>
      <c r="GO188" s="11">
        <v>0</v>
      </c>
      <c r="GP188" s="11">
        <v>0</v>
      </c>
      <c r="GQ188" s="11">
        <v>14261.704</v>
      </c>
      <c r="GR188" s="11">
        <v>4589.7079999999996</v>
      </c>
      <c r="GS188" s="11">
        <v>0</v>
      </c>
      <c r="GT188" s="11">
        <v>0</v>
      </c>
      <c r="GU188" s="11">
        <v>0</v>
      </c>
      <c r="GV188" s="11">
        <v>0</v>
      </c>
      <c r="GW188" s="11">
        <v>0</v>
      </c>
      <c r="GX188" s="11">
        <v>11672.388999999999</v>
      </c>
      <c r="GY188" s="11">
        <v>0</v>
      </c>
      <c r="GZ188" s="11">
        <v>0</v>
      </c>
      <c r="HA188" s="11">
        <v>0</v>
      </c>
      <c r="HB188" s="11">
        <v>0</v>
      </c>
      <c r="HC188" s="11">
        <v>0</v>
      </c>
      <c r="HD188" s="11">
        <v>0</v>
      </c>
      <c r="HE188" s="11">
        <v>0</v>
      </c>
      <c r="HF188" s="11">
        <v>0</v>
      </c>
      <c r="HG188" s="11">
        <v>0</v>
      </c>
      <c r="HH188" s="11">
        <v>-180.61715463392554</v>
      </c>
      <c r="HI188" s="11">
        <v>0</v>
      </c>
      <c r="HJ188" s="11">
        <v>0</v>
      </c>
      <c r="HK188" s="11">
        <v>0</v>
      </c>
      <c r="HL188" s="11">
        <v>0</v>
      </c>
      <c r="HM188" s="11">
        <v>0</v>
      </c>
      <c r="HN188" s="11">
        <v>0</v>
      </c>
      <c r="HO188" s="11">
        <v>0</v>
      </c>
      <c r="HP188" s="11">
        <v>0</v>
      </c>
      <c r="HQ188" s="11">
        <v>0</v>
      </c>
      <c r="HR188" s="11">
        <v>-21.010526902755828</v>
      </c>
      <c r="HS188" s="11">
        <v>0</v>
      </c>
      <c r="HT188" s="11">
        <v>0</v>
      </c>
      <c r="HU188" s="11">
        <v>0</v>
      </c>
      <c r="HV188" s="11">
        <v>0</v>
      </c>
      <c r="HW188" s="11">
        <v>0</v>
      </c>
      <c r="HX188" s="11">
        <v>0</v>
      </c>
      <c r="HY188" s="11">
        <v>0</v>
      </c>
      <c r="HZ188" s="11">
        <v>0</v>
      </c>
      <c r="IA188" s="11">
        <v>0</v>
      </c>
      <c r="IB188" s="11">
        <v>21092.651000000002</v>
      </c>
      <c r="IC188" s="11">
        <v>0</v>
      </c>
      <c r="ID188" s="11">
        <v>0</v>
      </c>
      <c r="IE188" s="11">
        <v>0</v>
      </c>
      <c r="IF188" s="11">
        <v>29381.645949999998</v>
      </c>
      <c r="IG188" s="11">
        <v>0</v>
      </c>
      <c r="IH188" s="11">
        <v>0</v>
      </c>
      <c r="II188" s="11">
        <v>0</v>
      </c>
      <c r="IJ188" s="11">
        <v>0</v>
      </c>
      <c r="IK188" s="11">
        <v>0</v>
      </c>
      <c r="IL188" s="11">
        <v>10785.09432</v>
      </c>
      <c r="IM188" s="11">
        <v>0</v>
      </c>
      <c r="IN188" s="11">
        <v>0</v>
      </c>
      <c r="IO188" s="11">
        <v>0</v>
      </c>
      <c r="IP188" s="11">
        <v>0</v>
      </c>
      <c r="IQ188" s="11">
        <v>0</v>
      </c>
      <c r="IR188" s="11">
        <v>-483.73689000000002</v>
      </c>
      <c r="IS188" s="11">
        <v>0</v>
      </c>
      <c r="IT188" s="11">
        <v>0</v>
      </c>
      <c r="IU188" s="11">
        <v>0</v>
      </c>
      <c r="IV188" s="11">
        <v>-9378.0693600000013</v>
      </c>
      <c r="IW188" s="11">
        <v>0</v>
      </c>
      <c r="IX188" s="11">
        <v>0</v>
      </c>
      <c r="IY188" s="11">
        <v>0</v>
      </c>
      <c r="IZ188" s="11">
        <v>0</v>
      </c>
      <c r="JA188" s="11">
        <v>0</v>
      </c>
      <c r="JB188" s="11">
        <v>0</v>
      </c>
      <c r="JC188" s="11">
        <v>0</v>
      </c>
      <c r="JD188" s="11">
        <v>0</v>
      </c>
      <c r="JE188" s="11">
        <v>0</v>
      </c>
      <c r="JF188" s="11">
        <v>-322.91691324091516</v>
      </c>
      <c r="JG188" s="11">
        <v>0</v>
      </c>
      <c r="JH188" s="11">
        <v>0</v>
      </c>
      <c r="JI188" s="11">
        <v>0</v>
      </c>
      <c r="JJ188" s="11">
        <v>0</v>
      </c>
      <c r="JK188" s="11">
        <v>0</v>
      </c>
      <c r="JL188" s="11">
        <v>0</v>
      </c>
      <c r="JM188" s="11">
        <v>0</v>
      </c>
      <c r="JN188" s="11">
        <v>0</v>
      </c>
      <c r="JO188" s="11">
        <v>0</v>
      </c>
      <c r="JP188" s="11">
        <v>684.89</v>
      </c>
      <c r="JQ188" s="11">
        <v>0</v>
      </c>
      <c r="JR188" s="11">
        <v>0</v>
      </c>
      <c r="JS188" s="11">
        <v>0</v>
      </c>
      <c r="JT188" s="11">
        <v>0</v>
      </c>
      <c r="JU188" s="11">
        <v>0</v>
      </c>
      <c r="JV188" s="11">
        <v>0</v>
      </c>
      <c r="JW188" s="11">
        <v>0</v>
      </c>
      <c r="JX188" s="11">
        <v>0</v>
      </c>
      <c r="JY188" s="11">
        <v>0</v>
      </c>
      <c r="JZ188" s="11">
        <v>0</v>
      </c>
      <c r="KA188" s="11">
        <v>0</v>
      </c>
      <c r="KB188" s="11">
        <v>0</v>
      </c>
      <c r="KC188" s="11">
        <v>0</v>
      </c>
      <c r="KD188" s="11">
        <v>0</v>
      </c>
      <c r="KE188" s="11">
        <v>0</v>
      </c>
      <c r="KF188" s="11">
        <v>0</v>
      </c>
      <c r="KG188" s="11">
        <v>0</v>
      </c>
      <c r="KH188" s="11">
        <v>0</v>
      </c>
      <c r="KI188" s="11">
        <v>0</v>
      </c>
      <c r="KJ188" s="11">
        <v>-129.43728999999999</v>
      </c>
      <c r="KK188" s="11">
        <v>0</v>
      </c>
      <c r="KL188" s="11">
        <v>0</v>
      </c>
      <c r="KM188" s="11">
        <v>0</v>
      </c>
      <c r="KN188" s="11">
        <v>0</v>
      </c>
      <c r="KO188" s="11">
        <v>0</v>
      </c>
      <c r="KP188" s="11">
        <v>0</v>
      </c>
      <c r="KQ188" s="11">
        <v>0</v>
      </c>
      <c r="KR188" s="11">
        <v>0</v>
      </c>
      <c r="KS188" s="11">
        <v>0</v>
      </c>
      <c r="KT188" s="11">
        <v>0</v>
      </c>
      <c r="KU188" s="11">
        <v>0</v>
      </c>
      <c r="KV188" s="11">
        <v>0</v>
      </c>
      <c r="KW188" s="11">
        <v>0</v>
      </c>
      <c r="KX188" s="11">
        <v>0</v>
      </c>
      <c r="KY188" s="11">
        <v>0</v>
      </c>
      <c r="KZ188" s="11">
        <v>0</v>
      </c>
      <c r="LA188" s="11">
        <v>0</v>
      </c>
      <c r="LB188" s="11">
        <v>0</v>
      </c>
      <c r="LC188" s="11">
        <v>0</v>
      </c>
      <c r="LD188" s="11">
        <v>63.197624664430158</v>
      </c>
      <c r="LE188" s="11">
        <v>0</v>
      </c>
      <c r="LF188" s="11">
        <v>0</v>
      </c>
      <c r="LG188" s="11">
        <v>0</v>
      </c>
      <c r="LH188" s="11">
        <v>0</v>
      </c>
      <c r="LI188" s="11">
        <v>0</v>
      </c>
      <c r="LJ188" s="11">
        <v>0</v>
      </c>
      <c r="LK188" s="11">
        <v>0</v>
      </c>
      <c r="LL188" s="11">
        <v>0</v>
      </c>
      <c r="LM188" s="11">
        <v>0</v>
      </c>
      <c r="LN188" s="11">
        <v>66.131515465847585</v>
      </c>
      <c r="LO188" s="11">
        <v>0</v>
      </c>
      <c r="LP188" s="11">
        <v>0</v>
      </c>
      <c r="LQ188" s="11">
        <v>0</v>
      </c>
      <c r="LR188" s="11">
        <v>0</v>
      </c>
      <c r="LS188" s="11">
        <v>0</v>
      </c>
      <c r="LT188" s="11">
        <v>0</v>
      </c>
      <c r="LU188" s="11">
        <v>0</v>
      </c>
      <c r="LV188" s="11">
        <v>0</v>
      </c>
      <c r="LW188" s="11">
        <v>0</v>
      </c>
      <c r="LX188" s="11">
        <v>0.87638000000000005</v>
      </c>
      <c r="LY188" s="11">
        <v>0</v>
      </c>
      <c r="LZ188" s="11">
        <v>0</v>
      </c>
      <c r="MA188" s="11">
        <v>0</v>
      </c>
      <c r="MB188" s="11">
        <v>3413.34528</v>
      </c>
      <c r="MC188" s="11">
        <v>0</v>
      </c>
      <c r="MD188" s="11">
        <v>0</v>
      </c>
      <c r="ME188" s="11">
        <v>0</v>
      </c>
      <c r="MF188" s="11">
        <v>0</v>
      </c>
      <c r="MG188" s="11">
        <v>0</v>
      </c>
      <c r="MH188" s="11">
        <v>0</v>
      </c>
      <c r="MI188" s="11">
        <v>0</v>
      </c>
      <c r="MJ188" s="11">
        <v>0</v>
      </c>
      <c r="MK188" s="11">
        <v>0</v>
      </c>
      <c r="ML188" s="11">
        <v>0</v>
      </c>
      <c r="MM188" s="11">
        <v>0</v>
      </c>
      <c r="MN188" s="11">
        <v>0</v>
      </c>
      <c r="MO188" s="11">
        <v>0</v>
      </c>
      <c r="MP188" s="11">
        <v>0</v>
      </c>
      <c r="MQ188" s="11">
        <v>0</v>
      </c>
      <c r="MR188" s="11">
        <v>739.08114750356731</v>
      </c>
      <c r="MS188" s="11">
        <v>0</v>
      </c>
      <c r="MT188" s="11">
        <v>0</v>
      </c>
      <c r="MU188" s="11">
        <v>0</v>
      </c>
      <c r="MV188" s="11">
        <v>0</v>
      </c>
      <c r="MW188" s="11">
        <v>0</v>
      </c>
      <c r="MX188" s="11">
        <v>0</v>
      </c>
      <c r="MY188" s="11">
        <v>0</v>
      </c>
      <c r="MZ188" s="11">
        <v>0</v>
      </c>
      <c r="NA188" s="11">
        <v>0</v>
      </c>
      <c r="NB188" s="11">
        <v>0</v>
      </c>
      <c r="NC188" s="11">
        <v>0</v>
      </c>
      <c r="ND188" s="11">
        <v>0</v>
      </c>
      <c r="NE188" s="11">
        <v>0</v>
      </c>
      <c r="NF188" s="11">
        <v>0</v>
      </c>
      <c r="NG188" s="11">
        <v>0</v>
      </c>
      <c r="NH188" s="11">
        <v>0</v>
      </c>
      <c r="NI188" s="11">
        <v>0</v>
      </c>
      <c r="NJ188" s="11">
        <v>0</v>
      </c>
      <c r="NK188" s="11">
        <v>6.9875456660313098E-5</v>
      </c>
      <c r="NL188" s="11">
        <v>0</v>
      </c>
      <c r="NM188" s="11">
        <v>0</v>
      </c>
      <c r="NN188" s="11">
        <v>0</v>
      </c>
      <c r="NO188" s="11">
        <v>0</v>
      </c>
      <c r="NP188" s="11">
        <v>0</v>
      </c>
      <c r="NQ188" s="11">
        <v>0</v>
      </c>
      <c r="NR188" s="11">
        <v>0</v>
      </c>
      <c r="NS188" s="11">
        <v>0</v>
      </c>
      <c r="NT188" s="11">
        <v>0</v>
      </c>
      <c r="NU188" s="11">
        <v>0</v>
      </c>
      <c r="NV188" s="11">
        <v>0</v>
      </c>
      <c r="NW188" s="11">
        <v>0</v>
      </c>
      <c r="NX188" s="11">
        <v>0</v>
      </c>
      <c r="NY188" s="11">
        <v>0</v>
      </c>
      <c r="NZ188" s="11">
        <v>0</v>
      </c>
      <c r="OA188" s="11">
        <v>0</v>
      </c>
      <c r="OB188" s="11">
        <v>0</v>
      </c>
      <c r="OC188" s="11">
        <v>0</v>
      </c>
      <c r="OD188" s="11">
        <v>0</v>
      </c>
      <c r="OE188" s="11">
        <v>7376.4111045924838</v>
      </c>
      <c r="OF188" s="11">
        <v>0</v>
      </c>
      <c r="OG188" s="11">
        <v>0</v>
      </c>
      <c r="OH188" s="11">
        <v>34097.22067405063</v>
      </c>
      <c r="OI188" s="11">
        <v>0</v>
      </c>
      <c r="OJ188" s="11">
        <v>0</v>
      </c>
      <c r="OK188" s="11">
        <v>0</v>
      </c>
      <c r="OL188" s="11">
        <v>1961.8867757916953</v>
      </c>
      <c r="OM188" s="11">
        <v>0</v>
      </c>
      <c r="ON188" s="11">
        <v>0</v>
      </c>
      <c r="OO188" s="11">
        <v>2177.7782512160215</v>
      </c>
      <c r="OP188" s="11">
        <v>0</v>
      </c>
      <c r="OQ188" s="11">
        <v>0</v>
      </c>
      <c r="OR188" s="11">
        <v>21187.963852505382</v>
      </c>
      <c r="OS188" s="11">
        <v>0</v>
      </c>
      <c r="OT188" s="11">
        <v>0</v>
      </c>
      <c r="OU188" s="11">
        <v>0</v>
      </c>
      <c r="OV188" s="11">
        <v>1219.113618835743</v>
      </c>
      <c r="OW188" s="11">
        <v>0</v>
      </c>
      <c r="OX188" s="11">
        <v>0</v>
      </c>
      <c r="OY188" s="11">
        <v>1353.2682709430892</v>
      </c>
      <c r="OZ188" s="11">
        <v>0</v>
      </c>
      <c r="PA188" s="11">
        <v>0</v>
      </c>
      <c r="PB188" s="11">
        <v>15940.921815988197</v>
      </c>
      <c r="PC188" s="11">
        <v>17.998933064681975</v>
      </c>
      <c r="PD188" s="11">
        <v>0</v>
      </c>
      <c r="PE188" s="11">
        <v>0</v>
      </c>
      <c r="PF188" s="11">
        <v>0</v>
      </c>
      <c r="PG188" s="11">
        <v>0</v>
      </c>
      <c r="PH188" s="11">
        <v>0</v>
      </c>
      <c r="PI188" s="11">
        <v>15807.454519422352</v>
      </c>
      <c r="PJ188" s="11">
        <v>0</v>
      </c>
      <c r="PK188" s="11">
        <v>0</v>
      </c>
      <c r="PL188" s="11">
        <v>2933.5408625224318</v>
      </c>
      <c r="PM188" s="11">
        <v>3.3122680254346073</v>
      </c>
      <c r="PN188" s="11">
        <v>0</v>
      </c>
      <c r="PO188" s="11">
        <v>0</v>
      </c>
      <c r="PP188" s="11">
        <v>0</v>
      </c>
      <c r="PQ188" s="11">
        <v>0</v>
      </c>
      <c r="PR188" s="11">
        <v>0</v>
      </c>
      <c r="PS188" s="11">
        <v>2908.9794367274935</v>
      </c>
      <c r="PT188" s="11">
        <v>0</v>
      </c>
      <c r="PU188" s="11">
        <v>0</v>
      </c>
      <c r="PV188" s="11">
        <v>14438.745821495966</v>
      </c>
      <c r="PW188" s="11">
        <v>0</v>
      </c>
      <c r="PX188" s="11">
        <v>0</v>
      </c>
      <c r="PY188" s="11">
        <v>0</v>
      </c>
      <c r="PZ188" s="11">
        <v>0</v>
      </c>
      <c r="QA188" s="11">
        <v>0</v>
      </c>
      <c r="QB188" s="11">
        <v>0</v>
      </c>
      <c r="QC188" s="11">
        <v>7461.4734362619365</v>
      </c>
      <c r="QD188" s="11">
        <v>0</v>
      </c>
      <c r="QE188" s="11">
        <v>0</v>
      </c>
      <c r="QF188" s="11">
        <v>2111.6013127538222</v>
      </c>
      <c r="QG188" s="11">
        <v>0</v>
      </c>
      <c r="QH188" s="11">
        <v>0</v>
      </c>
      <c r="QI188" s="11">
        <v>0</v>
      </c>
      <c r="QJ188" s="11">
        <v>0</v>
      </c>
      <c r="QK188" s="11">
        <v>0</v>
      </c>
      <c r="QL188" s="11">
        <v>0</v>
      </c>
      <c r="QM188" s="11">
        <v>1091.2067639304191</v>
      </c>
      <c r="QN188" s="11">
        <v>0</v>
      </c>
      <c r="QO188" s="11">
        <v>0</v>
      </c>
      <c r="QP188" s="11">
        <v>11246.738070068044</v>
      </c>
      <c r="QQ188" s="11">
        <v>0</v>
      </c>
      <c r="QR188" s="11">
        <v>0</v>
      </c>
      <c r="QS188" s="11">
        <v>0</v>
      </c>
      <c r="QT188" s="11">
        <v>0</v>
      </c>
      <c r="QU188" s="11">
        <v>0</v>
      </c>
      <c r="QV188" s="11">
        <v>0</v>
      </c>
      <c r="QW188" s="11">
        <v>2435.5530113330833</v>
      </c>
      <c r="QX188" s="11">
        <v>0</v>
      </c>
      <c r="QY188" s="11">
        <v>0</v>
      </c>
      <c r="QZ188" s="11">
        <v>321.32403183669197</v>
      </c>
      <c r="RA188" s="11">
        <v>0</v>
      </c>
      <c r="RB188" s="11">
        <v>0</v>
      </c>
      <c r="RC188" s="11">
        <v>0</v>
      </c>
      <c r="RD188" s="11">
        <v>0</v>
      </c>
      <c r="RE188" s="11">
        <v>0</v>
      </c>
      <c r="RF188" s="11">
        <v>0</v>
      </c>
      <c r="RG188" s="11">
        <v>69.584772800599922</v>
      </c>
      <c r="RH188" s="11">
        <v>0</v>
      </c>
      <c r="RI188" s="11">
        <v>0</v>
      </c>
      <c r="RJ188" s="11">
        <v>0</v>
      </c>
      <c r="RK188" s="11">
        <v>0</v>
      </c>
      <c r="RL188" s="11">
        <v>0</v>
      </c>
      <c r="RM188" s="11">
        <v>0</v>
      </c>
      <c r="RN188" s="11">
        <v>0</v>
      </c>
      <c r="RO188" s="11">
        <v>0</v>
      </c>
      <c r="RP188" s="11">
        <v>0</v>
      </c>
      <c r="RQ188" s="11">
        <v>0</v>
      </c>
      <c r="RR188" s="11">
        <v>0</v>
      </c>
      <c r="RS188" s="11">
        <v>0</v>
      </c>
      <c r="RT188" s="11">
        <v>6791.9781180274731</v>
      </c>
      <c r="RU188" s="11">
        <v>38956.628161551984</v>
      </c>
      <c r="RV188" s="11">
        <v>0</v>
      </c>
      <c r="RW188" s="11">
        <v>0</v>
      </c>
      <c r="RX188" s="11">
        <v>0</v>
      </c>
      <c r="RY188" s="11">
        <v>0</v>
      </c>
      <c r="RZ188" s="11">
        <v>0</v>
      </c>
      <c r="SA188" s="11">
        <v>16100.955431629127</v>
      </c>
      <c r="SB188" s="11">
        <v>113.43340766298729</v>
      </c>
      <c r="SC188" s="11">
        <v>0</v>
      </c>
      <c r="SD188" s="11">
        <v>7688.4204248383148</v>
      </c>
      <c r="SE188" s="11">
        <v>44098.336366120813</v>
      </c>
      <c r="SF188" s="11">
        <v>0</v>
      </c>
      <c r="SG188" s="11">
        <v>0</v>
      </c>
      <c r="SH188" s="11">
        <v>5586.5919999999996</v>
      </c>
      <c r="SI188" s="11">
        <v>0</v>
      </c>
      <c r="SJ188" s="11">
        <v>0</v>
      </c>
      <c r="SK188" s="11">
        <v>12639.455323588871</v>
      </c>
      <c r="SL188" s="11">
        <v>128.40496732760451</v>
      </c>
      <c r="SM188" s="11">
        <v>0</v>
      </c>
      <c r="SN188" s="11">
        <v>28.187999999999999</v>
      </c>
      <c r="SO188" s="11">
        <v>0</v>
      </c>
      <c r="SP188" s="11">
        <v>0</v>
      </c>
      <c r="SQ188" s="11">
        <v>0</v>
      </c>
      <c r="SR188" s="11">
        <v>0</v>
      </c>
      <c r="SS188" s="11">
        <v>0</v>
      </c>
      <c r="ST188" s="11">
        <v>0</v>
      </c>
      <c r="SU188" s="11">
        <v>16737.548999999999</v>
      </c>
      <c r="SV188" s="11">
        <v>0</v>
      </c>
      <c r="SW188" s="11">
        <v>0</v>
      </c>
      <c r="SX188" s="11">
        <v>724.49821357032272</v>
      </c>
      <c r="SY188" s="11">
        <v>0</v>
      </c>
      <c r="SZ188" s="11">
        <v>0</v>
      </c>
      <c r="TA188" s="11">
        <v>0</v>
      </c>
      <c r="TB188" s="11">
        <v>0</v>
      </c>
      <c r="TC188" s="11">
        <v>0</v>
      </c>
      <c r="TD188" s="11">
        <v>0</v>
      </c>
      <c r="TE188" s="11">
        <v>73.286411747041768</v>
      </c>
      <c r="TF188" s="11">
        <v>0</v>
      </c>
      <c r="TG188" s="11">
        <v>0</v>
      </c>
      <c r="TH188" s="11">
        <v>210.11644116864341</v>
      </c>
      <c r="TI188" s="11">
        <v>0</v>
      </c>
      <c r="TJ188" s="11">
        <v>0</v>
      </c>
      <c r="TK188" s="11">
        <v>0</v>
      </c>
      <c r="TL188" s="11">
        <v>0</v>
      </c>
      <c r="TM188" s="11">
        <v>0</v>
      </c>
      <c r="TN188" s="11">
        <v>0</v>
      </c>
      <c r="TO188" s="11">
        <v>0</v>
      </c>
      <c r="TP188" s="11">
        <v>0</v>
      </c>
      <c r="TQ188" s="11">
        <v>0</v>
      </c>
      <c r="TR188" s="11">
        <v>0</v>
      </c>
      <c r="TS188" s="11">
        <v>0</v>
      </c>
      <c r="TT188" s="11">
        <v>0</v>
      </c>
      <c r="TU188" s="11">
        <v>0</v>
      </c>
      <c r="TV188" s="11">
        <v>0</v>
      </c>
      <c r="TW188" s="11">
        <v>0</v>
      </c>
      <c r="TX188" s="11">
        <v>0</v>
      </c>
      <c r="TY188" s="11">
        <v>0</v>
      </c>
      <c r="TZ188" s="11">
        <v>0</v>
      </c>
      <c r="UA188" s="11">
        <v>0</v>
      </c>
      <c r="UB188" s="11">
        <v>0</v>
      </c>
      <c r="UC188" s="11">
        <v>0</v>
      </c>
      <c r="UD188" s="11">
        <v>0</v>
      </c>
      <c r="UE188" s="11">
        <v>0</v>
      </c>
      <c r="UF188" s="11">
        <v>0</v>
      </c>
      <c r="UG188" s="11">
        <v>0</v>
      </c>
      <c r="UH188" s="11">
        <v>0</v>
      </c>
      <c r="UI188" s="11">
        <v>0</v>
      </c>
      <c r="UJ188" s="11">
        <v>0</v>
      </c>
      <c r="UK188" s="11">
        <v>0</v>
      </c>
      <c r="UL188" s="11">
        <v>0</v>
      </c>
      <c r="UM188" s="11">
        <v>0</v>
      </c>
      <c r="UN188" s="11">
        <v>0</v>
      </c>
      <c r="UO188" s="11">
        <v>0</v>
      </c>
      <c r="UP188" s="11">
        <v>0</v>
      </c>
      <c r="UQ188" s="11">
        <v>0</v>
      </c>
      <c r="UR188" s="11">
        <v>0</v>
      </c>
      <c r="US188" s="11">
        <v>283.286</v>
      </c>
      <c r="UT188" s="11">
        <v>0</v>
      </c>
      <c r="UU188" s="11">
        <v>0</v>
      </c>
      <c r="UV188" s="11">
        <v>0</v>
      </c>
      <c r="UW188" s="11">
        <v>0</v>
      </c>
      <c r="UX188" s="11">
        <v>0</v>
      </c>
      <c r="UY188" s="11">
        <v>0</v>
      </c>
      <c r="UZ188" s="11">
        <v>0</v>
      </c>
      <c r="VA188" s="11">
        <v>0</v>
      </c>
      <c r="VB188" s="11">
        <v>0</v>
      </c>
      <c r="VC188" s="11">
        <v>0</v>
      </c>
      <c r="VD188" s="11">
        <v>0</v>
      </c>
      <c r="VE188" s="11">
        <v>0</v>
      </c>
      <c r="VF188" s="11">
        <v>0</v>
      </c>
      <c r="VG188" s="11">
        <v>0</v>
      </c>
      <c r="VH188" s="11">
        <v>0</v>
      </c>
      <c r="VI188" s="11">
        <v>0</v>
      </c>
      <c r="VJ188" s="11">
        <v>0</v>
      </c>
      <c r="VK188" s="11">
        <v>0</v>
      </c>
      <c r="VL188" s="11">
        <v>0</v>
      </c>
      <c r="VM188" s="11">
        <v>0</v>
      </c>
      <c r="VN188" s="11">
        <v>0</v>
      </c>
      <c r="VO188" s="11">
        <v>0</v>
      </c>
      <c r="VP188" s="11">
        <v>0</v>
      </c>
      <c r="VQ188" s="11">
        <v>0</v>
      </c>
      <c r="VR188" s="11">
        <v>0</v>
      </c>
      <c r="VS188" s="11">
        <v>0</v>
      </c>
      <c r="VT188" s="11">
        <v>0</v>
      </c>
      <c r="VU188" s="11">
        <v>0</v>
      </c>
      <c r="VV188" s="11">
        <v>0</v>
      </c>
      <c r="VW188" s="11">
        <v>0</v>
      </c>
      <c r="VX188" s="11">
        <v>0</v>
      </c>
      <c r="VY188" s="11">
        <v>0</v>
      </c>
      <c r="VZ188" s="11">
        <v>0</v>
      </c>
      <c r="WA188" s="11">
        <v>0</v>
      </c>
      <c r="WB188" s="11">
        <v>0</v>
      </c>
      <c r="WC188" s="11">
        <v>0</v>
      </c>
      <c r="WD188" s="11">
        <v>0</v>
      </c>
      <c r="WE188" s="11">
        <v>0</v>
      </c>
      <c r="WF188" s="11">
        <v>0</v>
      </c>
      <c r="WG188" s="11">
        <v>0</v>
      </c>
      <c r="WH188" s="11">
        <v>0</v>
      </c>
      <c r="WI188" s="11">
        <v>0</v>
      </c>
      <c r="WJ188" s="11">
        <v>0</v>
      </c>
      <c r="WK188" s="11">
        <v>0</v>
      </c>
      <c r="WL188" s="11">
        <v>0</v>
      </c>
      <c r="WM188" s="11">
        <v>0</v>
      </c>
      <c r="WN188" s="11">
        <v>0</v>
      </c>
      <c r="WO188" s="11">
        <v>0</v>
      </c>
      <c r="WP188" s="11">
        <v>0</v>
      </c>
      <c r="WQ188" s="11">
        <v>0</v>
      </c>
      <c r="WR188" s="11">
        <v>0</v>
      </c>
      <c r="WS188" s="11">
        <v>0</v>
      </c>
      <c r="WT188" s="11">
        <v>887.97735830411921</v>
      </c>
      <c r="WU188" s="11">
        <v>1688.3135629978126</v>
      </c>
      <c r="WV188" s="11">
        <v>0</v>
      </c>
      <c r="WW188" s="11">
        <v>0</v>
      </c>
      <c r="WX188" s="11">
        <v>0</v>
      </c>
      <c r="WY188" s="11">
        <v>0</v>
      </c>
      <c r="WZ188" s="11">
        <v>0</v>
      </c>
      <c r="XA188" s="11">
        <v>23173.654416296118</v>
      </c>
      <c r="XB188" s="11">
        <v>0</v>
      </c>
      <c r="XC188" s="11">
        <v>0</v>
      </c>
      <c r="XD188" s="11">
        <v>1636.6174025918751</v>
      </c>
      <c r="XE188" s="11">
        <v>3111.704743813732</v>
      </c>
      <c r="XF188" s="11">
        <v>0</v>
      </c>
      <c r="XG188" s="11">
        <v>0</v>
      </c>
      <c r="XH188" s="11">
        <v>0</v>
      </c>
      <c r="XI188" s="11">
        <v>0</v>
      </c>
      <c r="XJ188" s="11">
        <v>0</v>
      </c>
      <c r="XK188" s="11">
        <v>42711.005798383259</v>
      </c>
      <c r="XL188" s="11">
        <v>0</v>
      </c>
      <c r="XM188" s="11">
        <v>0</v>
      </c>
      <c r="XN188" s="11">
        <v>114783.9126100002</v>
      </c>
      <c r="XO188" s="11">
        <v>254858.48762999996</v>
      </c>
      <c r="XP188" s="11">
        <v>369642.40024000016</v>
      </c>
    </row>
    <row r="189" spans="1:640">
      <c r="A189" s="6">
        <v>840</v>
      </c>
      <c r="B189" s="3" t="s">
        <v>306</v>
      </c>
      <c r="C189" s="8">
        <f t="shared" si="25"/>
        <v>801249.70715360646</v>
      </c>
      <c r="D189" s="8">
        <f t="shared" si="26"/>
        <v>1300179.1689233782</v>
      </c>
      <c r="E189" s="60">
        <f t="shared" si="27"/>
        <v>2101428.8760769847</v>
      </c>
      <c r="F189" s="9">
        <f t="shared" si="28"/>
        <v>401853.97814492846</v>
      </c>
      <c r="G189" s="9">
        <f t="shared" si="29"/>
        <v>6921840.4753946047</v>
      </c>
      <c r="H189" s="9">
        <f t="shared" si="30"/>
        <v>7323694.4535395335</v>
      </c>
      <c r="I189" s="10">
        <f t="shared" si="31"/>
        <v>1203103.685298535</v>
      </c>
      <c r="J189" s="10">
        <f t="shared" si="32"/>
        <v>8222019.6443179827</v>
      </c>
      <c r="K189" s="10">
        <f t="shared" si="33"/>
        <v>9425123.3296165187</v>
      </c>
      <c r="L189" s="57">
        <v>455340.79902613803</v>
      </c>
      <c r="M189" s="57">
        <v>345908.90812746849</v>
      </c>
      <c r="N189" s="57">
        <v>0</v>
      </c>
      <c r="O189" s="57">
        <v>13831.701000000001</v>
      </c>
      <c r="P189" s="57">
        <v>9913.8113885054881</v>
      </c>
      <c r="Q189" s="57">
        <v>103</v>
      </c>
      <c r="R189" s="57">
        <v>3000</v>
      </c>
      <c r="S189" s="57">
        <v>1211737.5127461229</v>
      </c>
      <c r="T189" s="57">
        <v>61593.143788749847</v>
      </c>
      <c r="U189" s="58">
        <v>175457.91925287241</v>
      </c>
      <c r="V189" s="58">
        <v>226396.05889205603</v>
      </c>
      <c r="W189" s="58">
        <v>0</v>
      </c>
      <c r="X189" s="58">
        <v>30411.103999999999</v>
      </c>
      <c r="Y189" s="58">
        <v>423.43178448883583</v>
      </c>
      <c r="Z189" s="58">
        <v>0</v>
      </c>
      <c r="AA189" s="58">
        <v>0</v>
      </c>
      <c r="AB189" s="58">
        <v>5584182.666889946</v>
      </c>
      <c r="AC189" s="58">
        <v>1306823.27272017</v>
      </c>
      <c r="AD189" s="59">
        <f t="shared" si="35"/>
        <v>630798.71827901038</v>
      </c>
      <c r="AE189" s="59">
        <f t="shared" si="35"/>
        <v>572304.96701952454</v>
      </c>
      <c r="AF189" s="59">
        <f t="shared" si="35"/>
        <v>0</v>
      </c>
      <c r="AG189" s="59">
        <f t="shared" si="35"/>
        <v>44242.805</v>
      </c>
      <c r="AH189" s="59">
        <f t="shared" si="35"/>
        <v>10337.243172994324</v>
      </c>
      <c r="AI189" s="59">
        <f t="shared" si="35"/>
        <v>103</v>
      </c>
      <c r="AJ189" s="59">
        <f t="shared" si="34"/>
        <v>3000</v>
      </c>
      <c r="AK189" s="59">
        <f t="shared" si="34"/>
        <v>6795920.1796360686</v>
      </c>
      <c r="AL189" s="59">
        <f t="shared" si="34"/>
        <v>1368416.4165089198</v>
      </c>
      <c r="AM189" s="11">
        <v>0</v>
      </c>
      <c r="AN189" s="11">
        <v>93832.614984909669</v>
      </c>
      <c r="AO189" s="11">
        <v>0</v>
      </c>
      <c r="AP189" s="11">
        <v>0</v>
      </c>
      <c r="AQ189" s="11">
        <v>2732.3939999999998</v>
      </c>
      <c r="AR189" s="11">
        <v>0</v>
      </c>
      <c r="AS189" s="11">
        <v>0</v>
      </c>
      <c r="AT189" s="11">
        <v>75253.10361601469</v>
      </c>
      <c r="AU189" s="11">
        <v>0</v>
      </c>
      <c r="AV189" s="11">
        <v>0</v>
      </c>
      <c r="AW189" s="11">
        <v>0</v>
      </c>
      <c r="AX189" s="11">
        <v>6801.3110150903203</v>
      </c>
      <c r="AY189" s="11">
        <v>0</v>
      </c>
      <c r="AZ189" s="11">
        <v>0</v>
      </c>
      <c r="BA189" s="11">
        <v>0</v>
      </c>
      <c r="BB189" s="11">
        <v>0</v>
      </c>
      <c r="BC189" s="11">
        <v>0</v>
      </c>
      <c r="BD189" s="11">
        <v>5652.6573839853118</v>
      </c>
      <c r="BE189" s="11">
        <v>0</v>
      </c>
      <c r="BF189" s="11">
        <v>0</v>
      </c>
      <c r="BG189" s="11">
        <v>0</v>
      </c>
      <c r="BH189" s="11">
        <v>20114.847110416464</v>
      </c>
      <c r="BI189" s="11">
        <v>0</v>
      </c>
      <c r="BJ189" s="11">
        <v>0</v>
      </c>
      <c r="BK189" s="11">
        <v>5000</v>
      </c>
      <c r="BL189" s="11">
        <v>0</v>
      </c>
      <c r="BM189" s="11">
        <v>0</v>
      </c>
      <c r="BN189" s="11">
        <v>35839.307969566136</v>
      </c>
      <c r="BO189" s="11">
        <v>0</v>
      </c>
      <c r="BP189" s="11">
        <v>0</v>
      </c>
      <c r="BQ189" s="11">
        <v>0</v>
      </c>
      <c r="BR189" s="11">
        <v>10685.152889583534</v>
      </c>
      <c r="BS189" s="11">
        <v>0</v>
      </c>
      <c r="BT189" s="11">
        <v>0</v>
      </c>
      <c r="BU189" s="11">
        <v>0</v>
      </c>
      <c r="BV189" s="11">
        <v>0</v>
      </c>
      <c r="BW189" s="11">
        <v>0</v>
      </c>
      <c r="BX189" s="11">
        <v>21694.137030433867</v>
      </c>
      <c r="BY189" s="11">
        <v>0</v>
      </c>
      <c r="BZ189" s="11">
        <v>0</v>
      </c>
      <c r="CA189" s="11">
        <v>0</v>
      </c>
      <c r="CB189" s="11">
        <v>116762.37365033633</v>
      </c>
      <c r="CC189" s="11">
        <v>0</v>
      </c>
      <c r="CD189" s="11">
        <v>0</v>
      </c>
      <c r="CE189" s="11">
        <v>0</v>
      </c>
      <c r="CF189" s="11">
        <v>0</v>
      </c>
      <c r="CG189" s="11">
        <v>0</v>
      </c>
      <c r="CH189" s="11">
        <v>338712.23694770946</v>
      </c>
      <c r="CI189" s="11">
        <v>17890.525197344359</v>
      </c>
      <c r="CJ189" s="11">
        <v>0</v>
      </c>
      <c r="CK189" s="11">
        <v>0</v>
      </c>
      <c r="CL189" s="11">
        <v>17237.626349663667</v>
      </c>
      <c r="CM189" s="11">
        <v>0</v>
      </c>
      <c r="CN189" s="11">
        <v>0</v>
      </c>
      <c r="CO189" s="11">
        <v>0</v>
      </c>
      <c r="CP189" s="11">
        <v>0</v>
      </c>
      <c r="CQ189" s="11">
        <v>0</v>
      </c>
      <c r="CR189" s="11">
        <v>471598.10339229065</v>
      </c>
      <c r="CS189" s="11">
        <v>19200.91205265564</v>
      </c>
      <c r="CT189" s="11">
        <v>0</v>
      </c>
      <c r="CU189" s="11">
        <v>0</v>
      </c>
      <c r="CV189" s="11">
        <v>460.89895054690203</v>
      </c>
      <c r="CW189" s="11">
        <v>0</v>
      </c>
      <c r="CX189" s="11">
        <v>0</v>
      </c>
      <c r="CY189" s="11">
        <v>0</v>
      </c>
      <c r="CZ189" s="11">
        <v>0</v>
      </c>
      <c r="DA189" s="11">
        <v>0</v>
      </c>
      <c r="DB189" s="11">
        <v>77491.656124910965</v>
      </c>
      <c r="DC189" s="11">
        <v>42215.988771817334</v>
      </c>
      <c r="DD189" s="11">
        <v>0</v>
      </c>
      <c r="DE189" s="11">
        <v>0</v>
      </c>
      <c r="DF189" s="11">
        <v>14039.101049453096</v>
      </c>
      <c r="DG189" s="11">
        <v>0</v>
      </c>
      <c r="DH189" s="11">
        <v>0</v>
      </c>
      <c r="DI189" s="11">
        <v>0</v>
      </c>
      <c r="DJ189" s="11">
        <v>0</v>
      </c>
      <c r="DK189" s="11">
        <v>0</v>
      </c>
      <c r="DL189" s="11">
        <v>2360415.8558750888</v>
      </c>
      <c r="DM189" s="11">
        <v>1285909.9192281826</v>
      </c>
      <c r="DN189" s="11">
        <v>0</v>
      </c>
      <c r="DO189" s="11">
        <v>0</v>
      </c>
      <c r="DP189" s="11">
        <v>9411.3015072062281</v>
      </c>
      <c r="DQ189" s="11">
        <v>0</v>
      </c>
      <c r="DR189" s="11">
        <v>0</v>
      </c>
      <c r="DS189" s="11">
        <v>1500</v>
      </c>
      <c r="DT189" s="11">
        <v>0</v>
      </c>
      <c r="DU189" s="11">
        <v>0</v>
      </c>
      <c r="DV189" s="11">
        <v>2515.2098568902511</v>
      </c>
      <c r="DW189" s="11">
        <v>0</v>
      </c>
      <c r="DX189" s="11">
        <v>0</v>
      </c>
      <c r="DY189" s="11">
        <v>0</v>
      </c>
      <c r="DZ189" s="11">
        <v>5528.6232209447362</v>
      </c>
      <c r="EA189" s="11">
        <v>0</v>
      </c>
      <c r="EB189" s="11">
        <v>0</v>
      </c>
      <c r="EC189" s="11">
        <v>0</v>
      </c>
      <c r="ED189" s="11">
        <v>0</v>
      </c>
      <c r="EE189" s="11">
        <v>0</v>
      </c>
      <c r="EF189" s="11">
        <v>2358.7154693505663</v>
      </c>
      <c r="EG189" s="11">
        <v>0</v>
      </c>
      <c r="EH189" s="11">
        <v>0</v>
      </c>
      <c r="EI189" s="11">
        <v>0</v>
      </c>
      <c r="EJ189" s="11">
        <v>1100</v>
      </c>
      <c r="EK189" s="11">
        <v>0</v>
      </c>
      <c r="EL189" s="11">
        <v>0</v>
      </c>
      <c r="EM189" s="11">
        <v>0</v>
      </c>
      <c r="EN189" s="11">
        <v>0</v>
      </c>
      <c r="EO189" s="11">
        <v>3000</v>
      </c>
      <c r="EP189" s="11">
        <v>0</v>
      </c>
      <c r="EQ189" s="11">
        <v>0</v>
      </c>
      <c r="ER189" s="11">
        <v>0</v>
      </c>
      <c r="ES189" s="11">
        <v>0</v>
      </c>
      <c r="ET189" s="11">
        <v>0</v>
      </c>
      <c r="EU189" s="11">
        <v>0</v>
      </c>
      <c r="EV189" s="11">
        <v>0</v>
      </c>
      <c r="EW189" s="11">
        <v>0</v>
      </c>
      <c r="EX189" s="11">
        <v>0</v>
      </c>
      <c r="EY189" s="11">
        <v>0</v>
      </c>
      <c r="EZ189" s="11">
        <v>0</v>
      </c>
      <c r="FA189" s="11">
        <v>0</v>
      </c>
      <c r="FB189" s="11">
        <v>0</v>
      </c>
      <c r="FC189" s="11">
        <v>0</v>
      </c>
      <c r="FD189" s="11">
        <v>0</v>
      </c>
      <c r="FE189" s="11">
        <v>0</v>
      </c>
      <c r="FF189" s="11">
        <v>0</v>
      </c>
      <c r="FG189" s="11">
        <v>0</v>
      </c>
      <c r="FH189" s="11">
        <v>0</v>
      </c>
      <c r="FI189" s="11">
        <v>0</v>
      </c>
      <c r="FJ189" s="11">
        <v>1947206.682</v>
      </c>
      <c r="FK189" s="11">
        <v>0</v>
      </c>
      <c r="FL189" s="11">
        <v>0</v>
      </c>
      <c r="FM189" s="11">
        <v>0</v>
      </c>
      <c r="FN189" s="11">
        <v>26581</v>
      </c>
      <c r="FO189" s="11">
        <v>0</v>
      </c>
      <c r="FP189" s="11">
        <v>0</v>
      </c>
      <c r="FQ189" s="11">
        <v>0</v>
      </c>
      <c r="FR189" s="11">
        <v>103</v>
      </c>
      <c r="FS189" s="11">
        <v>0</v>
      </c>
      <c r="FT189" s="11">
        <v>0</v>
      </c>
      <c r="FU189" s="11">
        <v>0</v>
      </c>
      <c r="FV189" s="11">
        <v>0</v>
      </c>
      <c r="FW189" s="11">
        <v>0</v>
      </c>
      <c r="FX189" s="11">
        <v>0</v>
      </c>
      <c r="FY189" s="11">
        <v>0</v>
      </c>
      <c r="FZ189" s="11">
        <v>0</v>
      </c>
      <c r="GA189" s="11">
        <v>0</v>
      </c>
      <c r="GB189" s="11">
        <v>0</v>
      </c>
      <c r="GC189" s="11">
        <v>0</v>
      </c>
      <c r="GD189" s="11">
        <v>1200</v>
      </c>
      <c r="GE189" s="11">
        <v>0</v>
      </c>
      <c r="GF189" s="11">
        <v>0</v>
      </c>
      <c r="GG189" s="11">
        <v>0</v>
      </c>
      <c r="GH189" s="11">
        <v>45000</v>
      </c>
      <c r="GI189" s="11">
        <v>0</v>
      </c>
      <c r="GJ189" s="11">
        <v>0</v>
      </c>
      <c r="GK189" s="11">
        <v>0</v>
      </c>
      <c r="GL189" s="11">
        <v>0</v>
      </c>
      <c r="GM189" s="11">
        <v>0</v>
      </c>
      <c r="GN189" s="11">
        <v>53807.294000000002</v>
      </c>
      <c r="GO189" s="11">
        <v>0</v>
      </c>
      <c r="GP189" s="11">
        <v>0</v>
      </c>
      <c r="GQ189" s="11">
        <v>36830.15</v>
      </c>
      <c r="GR189" s="11">
        <v>6615</v>
      </c>
      <c r="GS189" s="11">
        <v>0</v>
      </c>
      <c r="GT189" s="11">
        <v>0</v>
      </c>
      <c r="GU189" s="11">
        <v>0</v>
      </c>
      <c r="GV189" s="11">
        <v>0</v>
      </c>
      <c r="GW189" s="11">
        <v>0</v>
      </c>
      <c r="GX189" s="11">
        <v>1682.6510000000001</v>
      </c>
      <c r="GY189" s="11">
        <v>0</v>
      </c>
      <c r="GZ189" s="11">
        <v>0</v>
      </c>
      <c r="HA189" s="11">
        <v>0</v>
      </c>
      <c r="HB189" s="11">
        <v>470.68406580482849</v>
      </c>
      <c r="HC189" s="11">
        <v>0</v>
      </c>
      <c r="HD189" s="11">
        <v>0</v>
      </c>
      <c r="HE189" s="11">
        <v>0</v>
      </c>
      <c r="HF189" s="11">
        <v>0</v>
      </c>
      <c r="HG189" s="11">
        <v>0</v>
      </c>
      <c r="HH189" s="11">
        <v>6717.4844739235277</v>
      </c>
      <c r="HI189" s="11">
        <v>0</v>
      </c>
      <c r="HJ189" s="11">
        <v>0</v>
      </c>
      <c r="HK189" s="11">
        <v>0</v>
      </c>
      <c r="HL189" s="11">
        <v>54.75293998144582</v>
      </c>
      <c r="HM189" s="11">
        <v>0</v>
      </c>
      <c r="HN189" s="11">
        <v>0</v>
      </c>
      <c r="HO189" s="11">
        <v>0</v>
      </c>
      <c r="HP189" s="11">
        <v>0</v>
      </c>
      <c r="HQ189" s="11">
        <v>0</v>
      </c>
      <c r="HR189" s="11">
        <v>781.42017320709544</v>
      </c>
      <c r="HS189" s="11">
        <v>0</v>
      </c>
      <c r="HT189" s="11">
        <v>0</v>
      </c>
      <c r="HU189" s="11">
        <v>0</v>
      </c>
      <c r="HV189" s="11">
        <v>442.41399999999999</v>
      </c>
      <c r="HW189" s="11">
        <v>0</v>
      </c>
      <c r="HX189" s="11">
        <v>0</v>
      </c>
      <c r="HY189" s="11">
        <v>0</v>
      </c>
      <c r="HZ189" s="11">
        <v>0</v>
      </c>
      <c r="IA189" s="11">
        <v>0</v>
      </c>
      <c r="IB189" s="11">
        <v>134875.09899999999</v>
      </c>
      <c r="IC189" s="11">
        <v>0</v>
      </c>
      <c r="ID189" s="11">
        <v>0</v>
      </c>
      <c r="IE189" s="11">
        <v>0</v>
      </c>
      <c r="IF189" s="11">
        <v>169202.80100000001</v>
      </c>
      <c r="IG189" s="11">
        <v>0</v>
      </c>
      <c r="IH189" s="11">
        <v>0</v>
      </c>
      <c r="II189" s="11">
        <v>0</v>
      </c>
      <c r="IJ189" s="11">
        <v>0</v>
      </c>
      <c r="IK189" s="11">
        <v>0</v>
      </c>
      <c r="IL189" s="11">
        <v>169197.19899999999</v>
      </c>
      <c r="IM189" s="11">
        <v>0</v>
      </c>
      <c r="IN189" s="11">
        <v>0</v>
      </c>
      <c r="IO189" s="11">
        <v>0</v>
      </c>
      <c r="IP189" s="11">
        <v>0</v>
      </c>
      <c r="IQ189" s="11">
        <v>0</v>
      </c>
      <c r="IR189" s="11">
        <v>0</v>
      </c>
      <c r="IS189" s="11">
        <v>0</v>
      </c>
      <c r="IT189" s="11">
        <v>0</v>
      </c>
      <c r="IU189" s="11">
        <v>0</v>
      </c>
      <c r="IV189" s="11">
        <v>69205.517739999996</v>
      </c>
      <c r="IW189" s="11">
        <v>0</v>
      </c>
      <c r="IX189" s="11">
        <v>0</v>
      </c>
      <c r="IY189" s="11">
        <v>0</v>
      </c>
      <c r="IZ189" s="11">
        <v>0</v>
      </c>
      <c r="JA189" s="11">
        <v>0</v>
      </c>
      <c r="JB189" s="11">
        <v>0</v>
      </c>
      <c r="JC189" s="11">
        <v>0</v>
      </c>
      <c r="JD189" s="11">
        <v>0</v>
      </c>
      <c r="JE189" s="11">
        <v>0</v>
      </c>
      <c r="JF189" s="11">
        <v>0</v>
      </c>
      <c r="JG189" s="11">
        <v>0</v>
      </c>
      <c r="JH189" s="11">
        <v>0</v>
      </c>
      <c r="JI189" s="11">
        <v>0</v>
      </c>
      <c r="JJ189" s="11">
        <v>0</v>
      </c>
      <c r="JK189" s="11">
        <v>0</v>
      </c>
      <c r="JL189" s="11">
        <v>0</v>
      </c>
      <c r="JM189" s="11">
        <v>0</v>
      </c>
      <c r="JN189" s="11">
        <v>0</v>
      </c>
      <c r="JO189" s="11">
        <v>0</v>
      </c>
      <c r="JP189" s="11">
        <v>0</v>
      </c>
      <c r="JQ189" s="11">
        <v>0</v>
      </c>
      <c r="JR189" s="11">
        <v>0</v>
      </c>
      <c r="JS189" s="11">
        <v>0</v>
      </c>
      <c r="JT189" s="11">
        <v>0</v>
      </c>
      <c r="JU189" s="11">
        <v>0</v>
      </c>
      <c r="JV189" s="11">
        <v>0</v>
      </c>
      <c r="JW189" s="11">
        <v>0</v>
      </c>
      <c r="JX189" s="11">
        <v>0</v>
      </c>
      <c r="JY189" s="11">
        <v>0</v>
      </c>
      <c r="JZ189" s="11">
        <v>0</v>
      </c>
      <c r="KA189" s="11">
        <v>0</v>
      </c>
      <c r="KB189" s="11">
        <v>0</v>
      </c>
      <c r="KC189" s="11">
        <v>0</v>
      </c>
      <c r="KD189" s="11">
        <v>0</v>
      </c>
      <c r="KE189" s="11">
        <v>0</v>
      </c>
      <c r="KF189" s="11">
        <v>0</v>
      </c>
      <c r="KG189" s="11">
        <v>0</v>
      </c>
      <c r="KH189" s="11">
        <v>0</v>
      </c>
      <c r="KI189" s="11">
        <v>0</v>
      </c>
      <c r="KJ189" s="11">
        <v>0</v>
      </c>
      <c r="KK189" s="11">
        <v>0</v>
      </c>
      <c r="KL189" s="11">
        <v>0</v>
      </c>
      <c r="KM189" s="11">
        <v>0</v>
      </c>
      <c r="KN189" s="11">
        <v>0</v>
      </c>
      <c r="KO189" s="11">
        <v>0</v>
      </c>
      <c r="KP189" s="11">
        <v>0</v>
      </c>
      <c r="KQ189" s="11">
        <v>0</v>
      </c>
      <c r="KR189" s="11">
        <v>0</v>
      </c>
      <c r="KS189" s="11">
        <v>0</v>
      </c>
      <c r="KT189" s="11">
        <v>0</v>
      </c>
      <c r="KU189" s="11">
        <v>0</v>
      </c>
      <c r="KV189" s="11">
        <v>0</v>
      </c>
      <c r="KW189" s="11">
        <v>0</v>
      </c>
      <c r="KX189" s="11">
        <v>0</v>
      </c>
      <c r="KY189" s="11">
        <v>0</v>
      </c>
      <c r="KZ189" s="11">
        <v>0</v>
      </c>
      <c r="LA189" s="11">
        <v>0</v>
      </c>
      <c r="LB189" s="11">
        <v>0</v>
      </c>
      <c r="LC189" s="11">
        <v>0</v>
      </c>
      <c r="LD189" s="11">
        <v>97.870544319198316</v>
      </c>
      <c r="LE189" s="11">
        <v>0</v>
      </c>
      <c r="LF189" s="11">
        <v>0</v>
      </c>
      <c r="LG189" s="11">
        <v>0</v>
      </c>
      <c r="LH189" s="11">
        <v>0</v>
      </c>
      <c r="LI189" s="11">
        <v>0</v>
      </c>
      <c r="LJ189" s="11">
        <v>0</v>
      </c>
      <c r="LK189" s="11">
        <v>0</v>
      </c>
      <c r="LL189" s="11">
        <v>0</v>
      </c>
      <c r="LM189" s="11">
        <v>0</v>
      </c>
      <c r="LN189" s="11">
        <v>102.41409308756565</v>
      </c>
      <c r="LO189" s="11">
        <v>0</v>
      </c>
      <c r="LP189" s="11">
        <v>0</v>
      </c>
      <c r="LQ189" s="11">
        <v>0</v>
      </c>
      <c r="LR189" s="11">
        <v>0</v>
      </c>
      <c r="LS189" s="11">
        <v>0</v>
      </c>
      <c r="LT189" s="11">
        <v>0</v>
      </c>
      <c r="LU189" s="11">
        <v>0</v>
      </c>
      <c r="LV189" s="11">
        <v>0</v>
      </c>
      <c r="LW189" s="11">
        <v>0</v>
      </c>
      <c r="LX189" s="11">
        <v>-61.405910000000006</v>
      </c>
      <c r="LY189" s="11">
        <v>0</v>
      </c>
      <c r="LZ189" s="11">
        <v>0</v>
      </c>
      <c r="MA189" s="11">
        <v>0</v>
      </c>
      <c r="MB189" s="11">
        <v>23495.219080000003</v>
      </c>
      <c r="MC189" s="11">
        <v>0</v>
      </c>
      <c r="MD189" s="11">
        <v>0</v>
      </c>
      <c r="ME189" s="11">
        <v>0</v>
      </c>
      <c r="MF189" s="11">
        <v>0</v>
      </c>
      <c r="MG189" s="11">
        <v>0</v>
      </c>
      <c r="MH189" s="11">
        <v>0</v>
      </c>
      <c r="MI189" s="11">
        <v>0</v>
      </c>
      <c r="MJ189" s="11">
        <v>0</v>
      </c>
      <c r="MK189" s="11">
        <v>0</v>
      </c>
      <c r="ML189" s="11">
        <v>0</v>
      </c>
      <c r="MM189" s="11">
        <v>0</v>
      </c>
      <c r="MN189" s="11">
        <v>0</v>
      </c>
      <c r="MO189" s="11">
        <v>0</v>
      </c>
      <c r="MP189" s="11">
        <v>0</v>
      </c>
      <c r="MQ189" s="11">
        <v>0</v>
      </c>
      <c r="MR189" s="11">
        <v>2624.9669499158849</v>
      </c>
      <c r="MS189" s="11">
        <v>0</v>
      </c>
      <c r="MT189" s="11">
        <v>0</v>
      </c>
      <c r="MU189" s="11">
        <v>0</v>
      </c>
      <c r="MV189" s="11">
        <v>0</v>
      </c>
      <c r="MW189" s="11">
        <v>0</v>
      </c>
      <c r="MX189" s="11">
        <v>0</v>
      </c>
      <c r="MY189" s="11">
        <v>0</v>
      </c>
      <c r="MZ189" s="11">
        <v>0</v>
      </c>
      <c r="NA189" s="11">
        <v>0</v>
      </c>
      <c r="NB189" s="11">
        <v>3998.6</v>
      </c>
      <c r="NC189" s="11">
        <v>0</v>
      </c>
      <c r="ND189" s="11">
        <v>0</v>
      </c>
      <c r="NE189" s="11">
        <v>0</v>
      </c>
      <c r="NF189" s="11">
        <v>0</v>
      </c>
      <c r="NG189" s="11">
        <v>0</v>
      </c>
      <c r="NH189" s="11">
        <v>0</v>
      </c>
      <c r="NI189" s="11">
        <v>0</v>
      </c>
      <c r="NJ189" s="11">
        <v>0</v>
      </c>
      <c r="NK189" s="11">
        <v>1.3332336858038763E-5</v>
      </c>
      <c r="NL189" s="11">
        <v>0</v>
      </c>
      <c r="NM189" s="11">
        <v>0</v>
      </c>
      <c r="NN189" s="11">
        <v>0</v>
      </c>
      <c r="NO189" s="11">
        <v>0</v>
      </c>
      <c r="NP189" s="11">
        <v>0</v>
      </c>
      <c r="NQ189" s="11">
        <v>0</v>
      </c>
      <c r="NR189" s="11">
        <v>0</v>
      </c>
      <c r="NS189" s="11">
        <v>0</v>
      </c>
      <c r="NT189" s="11">
        <v>0</v>
      </c>
      <c r="NU189" s="11">
        <v>0</v>
      </c>
      <c r="NV189" s="11">
        <v>0</v>
      </c>
      <c r="NW189" s="11">
        <v>0</v>
      </c>
      <c r="NX189" s="11">
        <v>0</v>
      </c>
      <c r="NY189" s="11">
        <v>0</v>
      </c>
      <c r="NZ189" s="11">
        <v>0</v>
      </c>
      <c r="OA189" s="11">
        <v>0</v>
      </c>
      <c r="OB189" s="11">
        <v>0</v>
      </c>
      <c r="OC189" s="11">
        <v>0</v>
      </c>
      <c r="OD189" s="11">
        <v>0</v>
      </c>
      <c r="OE189" s="11">
        <v>15284.524696343071</v>
      </c>
      <c r="OF189" s="11">
        <v>0</v>
      </c>
      <c r="OG189" s="11">
        <v>0</v>
      </c>
      <c r="OH189" s="11">
        <v>164251.99390936378</v>
      </c>
      <c r="OI189" s="11">
        <v>0</v>
      </c>
      <c r="OJ189" s="11">
        <v>0</v>
      </c>
      <c r="OK189" s="11">
        <v>0</v>
      </c>
      <c r="OL189" s="11">
        <v>681.41738850548734</v>
      </c>
      <c r="OM189" s="11">
        <v>0</v>
      </c>
      <c r="ON189" s="11">
        <v>0</v>
      </c>
      <c r="OO189" s="11">
        <v>2467.1705101087932</v>
      </c>
      <c r="OP189" s="11">
        <v>0</v>
      </c>
      <c r="OQ189" s="11">
        <v>0</v>
      </c>
      <c r="OR189" s="11">
        <v>102065.95261595855</v>
      </c>
      <c r="OS189" s="11">
        <v>0</v>
      </c>
      <c r="OT189" s="11">
        <v>0</v>
      </c>
      <c r="OU189" s="11">
        <v>0</v>
      </c>
      <c r="OV189" s="11">
        <v>423.43178448883583</v>
      </c>
      <c r="OW189" s="11">
        <v>0</v>
      </c>
      <c r="OX189" s="11">
        <v>0</v>
      </c>
      <c r="OY189" s="11">
        <v>1533.0962041118869</v>
      </c>
      <c r="OZ189" s="11">
        <v>0</v>
      </c>
      <c r="PA189" s="11">
        <v>0</v>
      </c>
      <c r="PB189" s="11">
        <v>79382.012025301417</v>
      </c>
      <c r="PC189" s="11">
        <v>86.684879043778096</v>
      </c>
      <c r="PD189" s="11">
        <v>0</v>
      </c>
      <c r="PE189" s="11">
        <v>0</v>
      </c>
      <c r="PF189" s="11">
        <v>0</v>
      </c>
      <c r="PG189" s="11">
        <v>0</v>
      </c>
      <c r="PH189" s="11">
        <v>0</v>
      </c>
      <c r="PI189" s="11">
        <v>113801.96952804844</v>
      </c>
      <c r="PJ189" s="11">
        <v>0</v>
      </c>
      <c r="PK189" s="11">
        <v>0</v>
      </c>
      <c r="PL189" s="11">
        <v>14608.338132109009</v>
      </c>
      <c r="PM189" s="11">
        <v>15.952254064924256</v>
      </c>
      <c r="PN189" s="11">
        <v>0</v>
      </c>
      <c r="PO189" s="11">
        <v>0</v>
      </c>
      <c r="PP189" s="11">
        <v>0</v>
      </c>
      <c r="PQ189" s="11">
        <v>0</v>
      </c>
      <c r="PR189" s="11">
        <v>0</v>
      </c>
      <c r="PS189" s="11">
        <v>20942.498288350547</v>
      </c>
      <c r="PT189" s="11">
        <v>0</v>
      </c>
      <c r="PU189" s="11">
        <v>0</v>
      </c>
      <c r="PV189" s="11">
        <v>69523.397791663752</v>
      </c>
      <c r="PW189" s="11">
        <v>0</v>
      </c>
      <c r="PX189" s="11">
        <v>0</v>
      </c>
      <c r="PY189" s="11">
        <v>0</v>
      </c>
      <c r="PZ189" s="11">
        <v>0</v>
      </c>
      <c r="QA189" s="11">
        <v>0</v>
      </c>
      <c r="QB189" s="11">
        <v>0</v>
      </c>
      <c r="QC189" s="11">
        <v>27770.585065641055</v>
      </c>
      <c r="QD189" s="11">
        <v>0</v>
      </c>
      <c r="QE189" s="11">
        <v>0</v>
      </c>
      <c r="QF189" s="11">
        <v>10167.482678822664</v>
      </c>
      <c r="QG189" s="11">
        <v>0</v>
      </c>
      <c r="QH189" s="11">
        <v>0</v>
      </c>
      <c r="QI189" s="11">
        <v>0</v>
      </c>
      <c r="QJ189" s="11">
        <v>0</v>
      </c>
      <c r="QK189" s="11">
        <v>0</v>
      </c>
      <c r="QL189" s="11">
        <v>0</v>
      </c>
      <c r="QM189" s="11">
        <v>4061.3225418268171</v>
      </c>
      <c r="QN189" s="11">
        <v>0</v>
      </c>
      <c r="QO189" s="11">
        <v>0</v>
      </c>
      <c r="QP189" s="11">
        <v>0</v>
      </c>
      <c r="QQ189" s="11">
        <v>0</v>
      </c>
      <c r="QR189" s="11">
        <v>0</v>
      </c>
      <c r="QS189" s="11">
        <v>0</v>
      </c>
      <c r="QT189" s="11">
        <v>0</v>
      </c>
      <c r="QU189" s="11">
        <v>0</v>
      </c>
      <c r="QV189" s="11">
        <v>0</v>
      </c>
      <c r="QW189" s="11">
        <v>0.17080007092260424</v>
      </c>
      <c r="QX189" s="11">
        <v>0</v>
      </c>
      <c r="QY189" s="11">
        <v>0</v>
      </c>
      <c r="QZ189" s="11">
        <v>0</v>
      </c>
      <c r="RA189" s="11">
        <v>0</v>
      </c>
      <c r="RB189" s="11">
        <v>0</v>
      </c>
      <c r="RC189" s="11">
        <v>0</v>
      </c>
      <c r="RD189" s="11">
        <v>0</v>
      </c>
      <c r="RE189" s="11">
        <v>0</v>
      </c>
      <c r="RF189" s="11">
        <v>0</v>
      </c>
      <c r="RG189" s="11">
        <v>4.8798297857497877E-3</v>
      </c>
      <c r="RH189" s="11">
        <v>0</v>
      </c>
      <c r="RI189" s="11">
        <v>0</v>
      </c>
      <c r="RJ189" s="11">
        <v>0</v>
      </c>
      <c r="RK189" s="11">
        <v>0</v>
      </c>
      <c r="RL189" s="11">
        <v>0</v>
      </c>
      <c r="RM189" s="11">
        <v>0</v>
      </c>
      <c r="RN189" s="11">
        <v>0</v>
      </c>
      <c r="RO189" s="11">
        <v>0</v>
      </c>
      <c r="RP189" s="11">
        <v>0</v>
      </c>
      <c r="RQ189" s="11">
        <v>2580.5767139614077</v>
      </c>
      <c r="RR189" s="11">
        <v>0</v>
      </c>
      <c r="RS189" s="11">
        <v>0</v>
      </c>
      <c r="RT189" s="11">
        <v>35983.128884263424</v>
      </c>
      <c r="RU189" s="11">
        <v>0</v>
      </c>
      <c r="RV189" s="11">
        <v>0</v>
      </c>
      <c r="RW189" s="11">
        <v>0</v>
      </c>
      <c r="RX189" s="11">
        <v>0</v>
      </c>
      <c r="RY189" s="11">
        <v>0</v>
      </c>
      <c r="RZ189" s="11">
        <v>0</v>
      </c>
      <c r="SA189" s="11">
        <v>101641.77383857656</v>
      </c>
      <c r="SB189" s="11">
        <v>1445.0067777216843</v>
      </c>
      <c r="SC189" s="11">
        <v>0</v>
      </c>
      <c r="SD189" s="11">
        <v>40732.378440539811</v>
      </c>
      <c r="SE189" s="11">
        <v>0</v>
      </c>
      <c r="SF189" s="11">
        <v>0</v>
      </c>
      <c r="SG189" s="11">
        <v>0</v>
      </c>
      <c r="SH189" s="11">
        <v>0</v>
      </c>
      <c r="SI189" s="11">
        <v>0</v>
      </c>
      <c r="SJ189" s="11">
        <v>0</v>
      </c>
      <c r="SK189" s="11">
        <v>115057.00937450337</v>
      </c>
      <c r="SL189" s="11">
        <v>1635.7266514709727</v>
      </c>
      <c r="SM189" s="11">
        <v>0</v>
      </c>
      <c r="SN189" s="11">
        <v>62709.02</v>
      </c>
      <c r="SO189" s="11">
        <v>0</v>
      </c>
      <c r="SP189" s="11">
        <v>0</v>
      </c>
      <c r="SQ189" s="11">
        <v>0</v>
      </c>
      <c r="SR189" s="11">
        <v>0</v>
      </c>
      <c r="SS189" s="11">
        <v>0</v>
      </c>
      <c r="ST189" s="11">
        <v>0</v>
      </c>
      <c r="SU189" s="11">
        <v>28181.870999999999</v>
      </c>
      <c r="SV189" s="11">
        <v>0</v>
      </c>
      <c r="SW189" s="11">
        <v>0</v>
      </c>
      <c r="SX189" s="11">
        <v>2173.4946407109683</v>
      </c>
      <c r="SY189" s="11">
        <v>0</v>
      </c>
      <c r="SZ189" s="11">
        <v>0</v>
      </c>
      <c r="TA189" s="11">
        <v>0</v>
      </c>
      <c r="TB189" s="11">
        <v>0</v>
      </c>
      <c r="TC189" s="11">
        <v>0</v>
      </c>
      <c r="TD189" s="11">
        <v>0</v>
      </c>
      <c r="TE189" s="11">
        <v>0</v>
      </c>
      <c r="TF189" s="11">
        <v>0</v>
      </c>
      <c r="TG189" s="11">
        <v>0</v>
      </c>
      <c r="TH189" s="11">
        <v>210.11644116864341</v>
      </c>
      <c r="TI189" s="11">
        <v>0</v>
      </c>
      <c r="TJ189" s="11">
        <v>0</v>
      </c>
      <c r="TK189" s="11">
        <v>0</v>
      </c>
      <c r="TL189" s="11">
        <v>0</v>
      </c>
      <c r="TM189" s="11">
        <v>0</v>
      </c>
      <c r="TN189" s="11">
        <v>0</v>
      </c>
      <c r="TO189" s="11">
        <v>0</v>
      </c>
      <c r="TP189" s="11">
        <v>0</v>
      </c>
      <c r="TQ189" s="11">
        <v>0</v>
      </c>
      <c r="TR189" s="11">
        <v>0</v>
      </c>
      <c r="TS189" s="11">
        <v>0</v>
      </c>
      <c r="TT189" s="11">
        <v>0</v>
      </c>
      <c r="TU189" s="11">
        <v>0</v>
      </c>
      <c r="TV189" s="11">
        <v>0</v>
      </c>
      <c r="TW189" s="11">
        <v>0</v>
      </c>
      <c r="TX189" s="11">
        <v>0</v>
      </c>
      <c r="TY189" s="11">
        <v>0</v>
      </c>
      <c r="TZ189" s="11">
        <v>0</v>
      </c>
      <c r="UA189" s="11">
        <v>0</v>
      </c>
      <c r="UB189" s="11">
        <v>0</v>
      </c>
      <c r="UC189" s="11">
        <v>0</v>
      </c>
      <c r="UD189" s="11">
        <v>0</v>
      </c>
      <c r="UE189" s="11">
        <v>0</v>
      </c>
      <c r="UF189" s="11">
        <v>0</v>
      </c>
      <c r="UG189" s="11">
        <v>0</v>
      </c>
      <c r="UH189" s="11">
        <v>0</v>
      </c>
      <c r="UI189" s="11">
        <v>0</v>
      </c>
      <c r="UJ189" s="11">
        <v>0</v>
      </c>
      <c r="UK189" s="11">
        <v>0</v>
      </c>
      <c r="UL189" s="11">
        <v>0</v>
      </c>
      <c r="UM189" s="11">
        <v>0</v>
      </c>
      <c r="UN189" s="11">
        <v>0</v>
      </c>
      <c r="UO189" s="11">
        <v>0</v>
      </c>
      <c r="UP189" s="11">
        <v>0</v>
      </c>
      <c r="UQ189" s="11">
        <v>0</v>
      </c>
      <c r="UR189" s="11">
        <v>0</v>
      </c>
      <c r="US189" s="11">
        <v>1024.2529999999999</v>
      </c>
      <c r="UT189" s="11">
        <v>0</v>
      </c>
      <c r="UU189" s="11">
        <v>0</v>
      </c>
      <c r="UV189" s="11">
        <v>0</v>
      </c>
      <c r="UW189" s="11">
        <v>0</v>
      </c>
      <c r="UX189" s="11">
        <v>0</v>
      </c>
      <c r="UY189" s="11">
        <v>0</v>
      </c>
      <c r="UZ189" s="11">
        <v>0</v>
      </c>
      <c r="VA189" s="11">
        <v>0</v>
      </c>
      <c r="VB189" s="11">
        <v>0</v>
      </c>
      <c r="VC189" s="11">
        <v>0</v>
      </c>
      <c r="VD189" s="11">
        <v>0</v>
      </c>
      <c r="VE189" s="11">
        <v>0</v>
      </c>
      <c r="VF189" s="11">
        <v>0</v>
      </c>
      <c r="VG189" s="11">
        <v>0</v>
      </c>
      <c r="VH189" s="11">
        <v>0</v>
      </c>
      <c r="VI189" s="11">
        <v>0</v>
      </c>
      <c r="VJ189" s="11">
        <v>0</v>
      </c>
      <c r="VK189" s="11">
        <v>0</v>
      </c>
      <c r="VL189" s="11">
        <v>0</v>
      </c>
      <c r="VM189" s="11">
        <v>0</v>
      </c>
      <c r="VN189" s="11">
        <v>0</v>
      </c>
      <c r="VO189" s="11">
        <v>0</v>
      </c>
      <c r="VP189" s="11">
        <v>0</v>
      </c>
      <c r="VQ189" s="11">
        <v>0</v>
      </c>
      <c r="VR189" s="11">
        <v>0</v>
      </c>
      <c r="VS189" s="11">
        <v>0</v>
      </c>
      <c r="VT189" s="11">
        <v>0</v>
      </c>
      <c r="VU189" s="11">
        <v>0</v>
      </c>
      <c r="VV189" s="11">
        <v>0</v>
      </c>
      <c r="VW189" s="11">
        <v>0</v>
      </c>
      <c r="VX189" s="11">
        <v>0</v>
      </c>
      <c r="VY189" s="11">
        <v>0</v>
      </c>
      <c r="VZ189" s="11">
        <v>0</v>
      </c>
      <c r="WA189" s="11">
        <v>0</v>
      </c>
      <c r="WB189" s="11">
        <v>0</v>
      </c>
      <c r="WC189" s="11">
        <v>0</v>
      </c>
      <c r="WD189" s="11">
        <v>0</v>
      </c>
      <c r="WE189" s="11">
        <v>0</v>
      </c>
      <c r="WF189" s="11">
        <v>0</v>
      </c>
      <c r="WG189" s="11">
        <v>0</v>
      </c>
      <c r="WH189" s="11">
        <v>0</v>
      </c>
      <c r="WI189" s="11">
        <v>0</v>
      </c>
      <c r="WJ189" s="11">
        <v>0</v>
      </c>
      <c r="WK189" s="11">
        <v>0</v>
      </c>
      <c r="WL189" s="11">
        <v>0</v>
      </c>
      <c r="WM189" s="11">
        <v>0</v>
      </c>
      <c r="WN189" s="11">
        <v>0</v>
      </c>
      <c r="WO189" s="11">
        <v>0</v>
      </c>
      <c r="WP189" s="11">
        <v>0</v>
      </c>
      <c r="WQ189" s="11">
        <v>0</v>
      </c>
      <c r="WR189" s="11">
        <v>0</v>
      </c>
      <c r="WS189" s="11">
        <v>0</v>
      </c>
      <c r="WT189" s="11">
        <v>4277.4853336660035</v>
      </c>
      <c r="WU189" s="11">
        <v>1535.8698992042716</v>
      </c>
      <c r="WV189" s="11">
        <v>0</v>
      </c>
      <c r="WW189" s="11">
        <v>0</v>
      </c>
      <c r="WX189" s="11">
        <v>0</v>
      </c>
      <c r="WY189" s="11">
        <v>0</v>
      </c>
      <c r="WZ189" s="11">
        <v>0</v>
      </c>
      <c r="XA189" s="11">
        <v>203513.66770313325</v>
      </c>
      <c r="XB189" s="11">
        <v>41.623041866472263</v>
      </c>
      <c r="XC189" s="11">
        <v>0</v>
      </c>
      <c r="XD189" s="11">
        <v>7883.7673854423765</v>
      </c>
      <c r="XE189" s="11">
        <v>2830.7381732742988</v>
      </c>
      <c r="XF189" s="11">
        <v>0</v>
      </c>
      <c r="XG189" s="11">
        <v>0</v>
      </c>
      <c r="XH189" s="11">
        <v>0</v>
      </c>
      <c r="XI189" s="11">
        <v>0</v>
      </c>
      <c r="XJ189" s="11">
        <v>0</v>
      </c>
      <c r="XK189" s="11">
        <v>375092.90874753916</v>
      </c>
      <c r="XL189" s="11">
        <v>76.71478786078265</v>
      </c>
      <c r="XM189" s="11">
        <v>0</v>
      </c>
      <c r="XN189" s="11">
        <v>13831.701000000001</v>
      </c>
      <c r="XO189" s="11">
        <v>30411.103999999999</v>
      </c>
      <c r="XP189" s="11">
        <v>44242.805</v>
      </c>
    </row>
    <row r="190" spans="1:640">
      <c r="A190" s="6">
        <v>858</v>
      </c>
      <c r="B190" s="3" t="s">
        <v>307</v>
      </c>
      <c r="C190" s="8">
        <f t="shared" si="25"/>
        <v>2394.6502946205769</v>
      </c>
      <c r="D190" s="8">
        <f t="shared" si="26"/>
        <v>20036.510455293224</v>
      </c>
      <c r="E190" s="60">
        <f t="shared" si="27"/>
        <v>22431.160749913801</v>
      </c>
      <c r="F190" s="9">
        <f t="shared" si="28"/>
        <v>756.26986040903466</v>
      </c>
      <c r="G190" s="9">
        <f t="shared" si="29"/>
        <v>2765.2470639516418</v>
      </c>
      <c r="H190" s="9">
        <f t="shared" si="30"/>
        <v>3521.5169243606765</v>
      </c>
      <c r="I190" s="10">
        <f t="shared" si="31"/>
        <v>3150.9201550296116</v>
      </c>
      <c r="J190" s="10">
        <f t="shared" si="32"/>
        <v>22801.757519244868</v>
      </c>
      <c r="K190" s="10">
        <f t="shared" si="33"/>
        <v>25952.677674274477</v>
      </c>
      <c r="L190" s="57">
        <v>2081.6157414594463</v>
      </c>
      <c r="M190" s="57">
        <v>153.24279929440041</v>
      </c>
      <c r="N190" s="57">
        <v>159.79175386673023</v>
      </c>
      <c r="O190" s="57">
        <v>0</v>
      </c>
      <c r="P190" s="57">
        <v>0</v>
      </c>
      <c r="Q190" s="57">
        <v>0</v>
      </c>
      <c r="R190" s="57">
        <v>19920.495257874569</v>
      </c>
      <c r="S190" s="57">
        <v>116.01519741865583</v>
      </c>
      <c r="T190" s="57">
        <v>0</v>
      </c>
      <c r="U190" s="58">
        <v>683.512907513958</v>
      </c>
      <c r="V190" s="58">
        <v>30.063083913802199</v>
      </c>
      <c r="W190" s="58">
        <v>42.693868981274434</v>
      </c>
      <c r="X190" s="58">
        <v>0</v>
      </c>
      <c r="Y190" s="58">
        <v>0</v>
      </c>
      <c r="Z190" s="58">
        <v>0</v>
      </c>
      <c r="AA190" s="58">
        <v>2761.736458383325</v>
      </c>
      <c r="AB190" s="58">
        <v>3.5106055683167252</v>
      </c>
      <c r="AC190" s="58">
        <v>0</v>
      </c>
      <c r="AD190" s="59">
        <f t="shared" si="35"/>
        <v>2765.1286489734043</v>
      </c>
      <c r="AE190" s="59">
        <f t="shared" si="35"/>
        <v>183.3058832082026</v>
      </c>
      <c r="AF190" s="59">
        <f t="shared" si="35"/>
        <v>202.48562284800465</v>
      </c>
      <c r="AG190" s="59">
        <f t="shared" si="35"/>
        <v>0</v>
      </c>
      <c r="AH190" s="59">
        <f t="shared" si="35"/>
        <v>0</v>
      </c>
      <c r="AI190" s="59">
        <f t="shared" si="35"/>
        <v>0</v>
      </c>
      <c r="AJ190" s="59">
        <f t="shared" si="34"/>
        <v>22682.231716257895</v>
      </c>
      <c r="AK190" s="59">
        <f t="shared" si="34"/>
        <v>119.52580298697255</v>
      </c>
      <c r="AL190" s="59">
        <f t="shared" si="34"/>
        <v>0</v>
      </c>
      <c r="AM190" s="11">
        <v>0</v>
      </c>
      <c r="AN190" s="11">
        <v>0</v>
      </c>
      <c r="AO190" s="11">
        <v>0</v>
      </c>
      <c r="AP190" s="11">
        <v>0</v>
      </c>
      <c r="AQ190" s="11">
        <v>0</v>
      </c>
      <c r="AR190" s="11">
        <v>0</v>
      </c>
      <c r="AS190" s="11">
        <v>17088.280585433098</v>
      </c>
      <c r="AT190" s="11">
        <v>0</v>
      </c>
      <c r="AU190" s="11">
        <v>0</v>
      </c>
      <c r="AV190" s="11">
        <v>0</v>
      </c>
      <c r="AW190" s="11">
        <v>0</v>
      </c>
      <c r="AX190" s="11">
        <v>0</v>
      </c>
      <c r="AY190" s="11">
        <v>0</v>
      </c>
      <c r="AZ190" s="11">
        <v>0</v>
      </c>
      <c r="BA190" s="11">
        <v>0</v>
      </c>
      <c r="BB190" s="11">
        <v>0</v>
      </c>
      <c r="BC190" s="11">
        <v>1238.6174145669004</v>
      </c>
      <c r="BD190" s="11">
        <v>0</v>
      </c>
      <c r="BE190" s="11">
        <v>0</v>
      </c>
      <c r="BF190" s="11">
        <v>0</v>
      </c>
      <c r="BG190" s="11">
        <v>0</v>
      </c>
      <c r="BH190" s="11">
        <v>0</v>
      </c>
      <c r="BI190" s="11">
        <v>0</v>
      </c>
      <c r="BJ190" s="11">
        <v>0</v>
      </c>
      <c r="BK190" s="11">
        <v>0</v>
      </c>
      <c r="BL190" s="11">
        <v>0</v>
      </c>
      <c r="BM190" s="11">
        <v>2540.23605600358</v>
      </c>
      <c r="BN190" s="11">
        <v>0</v>
      </c>
      <c r="BO190" s="11">
        <v>0</v>
      </c>
      <c r="BP190" s="11">
        <v>0</v>
      </c>
      <c r="BQ190" s="11">
        <v>0</v>
      </c>
      <c r="BR190" s="11">
        <v>0</v>
      </c>
      <c r="BS190" s="11">
        <v>0</v>
      </c>
      <c r="BT190" s="11">
        <v>0</v>
      </c>
      <c r="BU190" s="11">
        <v>0</v>
      </c>
      <c r="BV190" s="11">
        <v>0</v>
      </c>
      <c r="BW190" s="11">
        <v>1349.39184399642</v>
      </c>
      <c r="BX190" s="11">
        <v>0</v>
      </c>
      <c r="BY190" s="11">
        <v>0</v>
      </c>
      <c r="BZ190" s="11">
        <v>0</v>
      </c>
      <c r="CA190" s="11">
        <v>0</v>
      </c>
      <c r="CB190" s="11">
        <v>0</v>
      </c>
      <c r="CC190" s="11">
        <v>34.945223120131288</v>
      </c>
      <c r="CD190" s="11">
        <v>0</v>
      </c>
      <c r="CE190" s="11">
        <v>0</v>
      </c>
      <c r="CF190" s="11">
        <v>0</v>
      </c>
      <c r="CG190" s="11">
        <v>0</v>
      </c>
      <c r="CH190" s="11">
        <v>0</v>
      </c>
      <c r="CI190" s="11">
        <v>0</v>
      </c>
      <c r="CJ190" s="11">
        <v>0</v>
      </c>
      <c r="CK190" s="11">
        <v>0</v>
      </c>
      <c r="CL190" s="11">
        <v>0</v>
      </c>
      <c r="CM190" s="11">
        <v>37.504776879868707</v>
      </c>
      <c r="CN190" s="11">
        <v>0</v>
      </c>
      <c r="CO190" s="11">
        <v>0</v>
      </c>
      <c r="CP190" s="11">
        <v>0</v>
      </c>
      <c r="CQ190" s="11">
        <v>0</v>
      </c>
      <c r="CR190" s="11">
        <v>0</v>
      </c>
      <c r="CS190" s="11">
        <v>0</v>
      </c>
      <c r="CT190" s="11">
        <v>0</v>
      </c>
      <c r="CU190" s="11">
        <v>0</v>
      </c>
      <c r="CV190" s="11">
        <v>0</v>
      </c>
      <c r="CW190" s="11">
        <v>0</v>
      </c>
      <c r="CX190" s="11">
        <v>0</v>
      </c>
      <c r="CY190" s="11">
        <v>0</v>
      </c>
      <c r="CZ190" s="11">
        <v>0</v>
      </c>
      <c r="DA190" s="11">
        <v>0</v>
      </c>
      <c r="DB190" s="11">
        <v>0</v>
      </c>
      <c r="DC190" s="11">
        <v>0</v>
      </c>
      <c r="DD190" s="11">
        <v>0</v>
      </c>
      <c r="DE190" s="11">
        <v>0</v>
      </c>
      <c r="DF190" s="11">
        <v>0</v>
      </c>
      <c r="DG190" s="11">
        <v>0</v>
      </c>
      <c r="DH190" s="11">
        <v>0</v>
      </c>
      <c r="DI190" s="11">
        <v>0</v>
      </c>
      <c r="DJ190" s="11">
        <v>0</v>
      </c>
      <c r="DK190" s="11">
        <v>0</v>
      </c>
      <c r="DL190" s="11">
        <v>0</v>
      </c>
      <c r="DM190" s="11">
        <v>0</v>
      </c>
      <c r="DN190" s="11">
        <v>0</v>
      </c>
      <c r="DO190" s="11">
        <v>0</v>
      </c>
      <c r="DP190" s="11">
        <v>0</v>
      </c>
      <c r="DQ190" s="11">
        <v>0</v>
      </c>
      <c r="DR190" s="11">
        <v>0</v>
      </c>
      <c r="DS190" s="11">
        <v>0</v>
      </c>
      <c r="DT190" s="11">
        <v>0</v>
      </c>
      <c r="DU190" s="11">
        <v>44.624435724851644</v>
      </c>
      <c r="DV190" s="11">
        <v>0</v>
      </c>
      <c r="DW190" s="11">
        <v>0</v>
      </c>
      <c r="DX190" s="11">
        <v>0</v>
      </c>
      <c r="DY190" s="11">
        <v>0</v>
      </c>
      <c r="DZ190" s="11">
        <v>0</v>
      </c>
      <c r="EA190" s="11">
        <v>0</v>
      </c>
      <c r="EB190" s="11">
        <v>0</v>
      </c>
      <c r="EC190" s="11">
        <v>0</v>
      </c>
      <c r="ED190" s="11">
        <v>0</v>
      </c>
      <c r="EE190" s="11">
        <v>26.214407367680614</v>
      </c>
      <c r="EF190" s="11">
        <v>0</v>
      </c>
      <c r="EG190" s="11">
        <v>0</v>
      </c>
      <c r="EH190" s="11">
        <v>0</v>
      </c>
      <c r="EI190" s="11">
        <v>0</v>
      </c>
      <c r="EJ190" s="11">
        <v>0</v>
      </c>
      <c r="EK190" s="11">
        <v>0</v>
      </c>
      <c r="EL190" s="11">
        <v>0</v>
      </c>
      <c r="EM190" s="11">
        <v>0</v>
      </c>
      <c r="EN190" s="11">
        <v>0</v>
      </c>
      <c r="EO190" s="11">
        <v>0</v>
      </c>
      <c r="EP190" s="11">
        <v>0</v>
      </c>
      <c r="EQ190" s="11">
        <v>0</v>
      </c>
      <c r="ER190" s="11">
        <v>0</v>
      </c>
      <c r="ES190" s="11">
        <v>0</v>
      </c>
      <c r="ET190" s="11">
        <v>0</v>
      </c>
      <c r="EU190" s="11">
        <v>0</v>
      </c>
      <c r="EV190" s="11">
        <v>0</v>
      </c>
      <c r="EW190" s="11">
        <v>0</v>
      </c>
      <c r="EX190" s="11">
        <v>0</v>
      </c>
      <c r="EY190" s="11">
        <v>0</v>
      </c>
      <c r="EZ190" s="11">
        <v>0</v>
      </c>
      <c r="FA190" s="11">
        <v>0</v>
      </c>
      <c r="FB190" s="11">
        <v>0</v>
      </c>
      <c r="FC190" s="11">
        <v>0</v>
      </c>
      <c r="FD190" s="11">
        <v>30</v>
      </c>
      <c r="FE190" s="11">
        <v>0</v>
      </c>
      <c r="FF190" s="11">
        <v>0</v>
      </c>
      <c r="FG190" s="11">
        <v>0</v>
      </c>
      <c r="FH190" s="11">
        <v>0</v>
      </c>
      <c r="FI190" s="11">
        <v>0</v>
      </c>
      <c r="FJ190" s="11">
        <v>0</v>
      </c>
      <c r="FK190" s="11">
        <v>0</v>
      </c>
      <c r="FL190" s="11">
        <v>0</v>
      </c>
      <c r="FM190" s="11">
        <v>0</v>
      </c>
      <c r="FN190" s="11">
        <v>0</v>
      </c>
      <c r="FO190" s="11">
        <v>0</v>
      </c>
      <c r="FP190" s="11">
        <v>0</v>
      </c>
      <c r="FQ190" s="11">
        <v>0</v>
      </c>
      <c r="FR190" s="11">
        <v>0</v>
      </c>
      <c r="FS190" s="11">
        <v>0</v>
      </c>
      <c r="FT190" s="11">
        <v>0</v>
      </c>
      <c r="FU190" s="11">
        <v>0</v>
      </c>
      <c r="FV190" s="11">
        <v>0</v>
      </c>
      <c r="FW190" s="11">
        <v>0</v>
      </c>
      <c r="FX190" s="11">
        <v>0</v>
      </c>
      <c r="FY190" s="11">
        <v>0</v>
      </c>
      <c r="FZ190" s="11">
        <v>0</v>
      </c>
      <c r="GA190" s="11">
        <v>0</v>
      </c>
      <c r="GB190" s="11">
        <v>0</v>
      </c>
      <c r="GC190" s="11">
        <v>0</v>
      </c>
      <c r="GD190" s="11">
        <v>0</v>
      </c>
      <c r="GE190" s="11">
        <v>0</v>
      </c>
      <c r="GF190" s="11">
        <v>0</v>
      </c>
      <c r="GG190" s="11">
        <v>0</v>
      </c>
      <c r="GH190" s="11">
        <v>0</v>
      </c>
      <c r="GI190" s="11">
        <v>0</v>
      </c>
      <c r="GJ190" s="11">
        <v>0</v>
      </c>
      <c r="GK190" s="11">
        <v>0</v>
      </c>
      <c r="GL190" s="11">
        <v>0</v>
      </c>
      <c r="GM190" s="11">
        <v>0</v>
      </c>
      <c r="GN190" s="11">
        <v>0</v>
      </c>
      <c r="GO190" s="11">
        <v>0</v>
      </c>
      <c r="GP190" s="11">
        <v>0</v>
      </c>
      <c r="GQ190" s="11">
        <v>47.543999999999997</v>
      </c>
      <c r="GR190" s="11">
        <v>152.9</v>
      </c>
      <c r="GS190" s="11">
        <v>0</v>
      </c>
      <c r="GT190" s="11">
        <v>0</v>
      </c>
      <c r="GU190" s="11">
        <v>0</v>
      </c>
      <c r="GV190" s="11">
        <v>0</v>
      </c>
      <c r="GW190" s="11">
        <v>0</v>
      </c>
      <c r="GX190" s="11">
        <v>9.6</v>
      </c>
      <c r="GY190" s="11">
        <v>0</v>
      </c>
      <c r="GZ190" s="11">
        <v>0</v>
      </c>
      <c r="HA190" s="11">
        <v>0</v>
      </c>
      <c r="HB190" s="11">
        <v>0</v>
      </c>
      <c r="HC190" s="11">
        <v>0</v>
      </c>
      <c r="HD190" s="11">
        <v>0</v>
      </c>
      <c r="HE190" s="11">
        <v>0</v>
      </c>
      <c r="HF190" s="11">
        <v>0</v>
      </c>
      <c r="HG190" s="11">
        <v>0</v>
      </c>
      <c r="HH190" s="11">
        <v>0</v>
      </c>
      <c r="HI190" s="11">
        <v>0</v>
      </c>
      <c r="HJ190" s="11">
        <v>0</v>
      </c>
      <c r="HK190" s="11">
        <v>0</v>
      </c>
      <c r="HL190" s="11">
        <v>0</v>
      </c>
      <c r="HM190" s="11">
        <v>0</v>
      </c>
      <c r="HN190" s="11">
        <v>0</v>
      </c>
      <c r="HO190" s="11">
        <v>0</v>
      </c>
      <c r="HP190" s="11">
        <v>0</v>
      </c>
      <c r="HQ190" s="11">
        <v>0</v>
      </c>
      <c r="HR190" s="11">
        <v>0</v>
      </c>
      <c r="HS190" s="11">
        <v>0</v>
      </c>
      <c r="HT190" s="11">
        <v>0</v>
      </c>
      <c r="HU190" s="11">
        <v>0</v>
      </c>
      <c r="HV190" s="11">
        <v>0</v>
      </c>
      <c r="HW190" s="11">
        <v>0</v>
      </c>
      <c r="HX190" s="11">
        <v>0</v>
      </c>
      <c r="HY190" s="11">
        <v>0</v>
      </c>
      <c r="HZ190" s="11">
        <v>0</v>
      </c>
      <c r="IA190" s="11">
        <v>0</v>
      </c>
      <c r="IB190" s="11">
        <v>0</v>
      </c>
      <c r="IC190" s="11">
        <v>0</v>
      </c>
      <c r="ID190" s="11">
        <v>0</v>
      </c>
      <c r="IE190" s="11">
        <v>0</v>
      </c>
      <c r="IF190" s="11">
        <v>0</v>
      </c>
      <c r="IG190" s="11">
        <v>0</v>
      </c>
      <c r="IH190" s="11">
        <v>0</v>
      </c>
      <c r="II190" s="11">
        <v>0</v>
      </c>
      <c r="IJ190" s="11">
        <v>0</v>
      </c>
      <c r="IK190" s="11">
        <v>0</v>
      </c>
      <c r="IL190" s="11">
        <v>0</v>
      </c>
      <c r="IM190" s="11">
        <v>0</v>
      </c>
      <c r="IN190" s="11">
        <v>0</v>
      </c>
      <c r="IO190" s="11">
        <v>0</v>
      </c>
      <c r="IP190" s="11">
        <v>0</v>
      </c>
      <c r="IQ190" s="11">
        <v>0</v>
      </c>
      <c r="IR190" s="11">
        <v>0</v>
      </c>
      <c r="IS190" s="11">
        <v>0</v>
      </c>
      <c r="IT190" s="11">
        <v>0</v>
      </c>
      <c r="IU190" s="11">
        <v>0</v>
      </c>
      <c r="IV190" s="11">
        <v>0</v>
      </c>
      <c r="IW190" s="11">
        <v>0</v>
      </c>
      <c r="IX190" s="11">
        <v>0</v>
      </c>
      <c r="IY190" s="11">
        <v>0</v>
      </c>
      <c r="IZ190" s="11">
        <v>0</v>
      </c>
      <c r="JA190" s="11">
        <v>0</v>
      </c>
      <c r="JB190" s="11">
        <v>0</v>
      </c>
      <c r="JC190" s="11">
        <v>0</v>
      </c>
      <c r="JD190" s="11">
        <v>0</v>
      </c>
      <c r="JE190" s="11">
        <v>0</v>
      </c>
      <c r="JF190" s="11">
        <v>0</v>
      </c>
      <c r="JG190" s="11">
        <v>0</v>
      </c>
      <c r="JH190" s="11">
        <v>0</v>
      </c>
      <c r="JI190" s="11">
        <v>0</v>
      </c>
      <c r="JJ190" s="11">
        <v>0</v>
      </c>
      <c r="JK190" s="11">
        <v>0</v>
      </c>
      <c r="JL190" s="11">
        <v>0</v>
      </c>
      <c r="JM190" s="11">
        <v>0</v>
      </c>
      <c r="JN190" s="11">
        <v>0</v>
      </c>
      <c r="JO190" s="11">
        <v>0</v>
      </c>
      <c r="JP190" s="11">
        <v>0</v>
      </c>
      <c r="JQ190" s="11">
        <v>0</v>
      </c>
      <c r="JR190" s="11">
        <v>0</v>
      </c>
      <c r="JS190" s="11">
        <v>0</v>
      </c>
      <c r="JT190" s="11">
        <v>0</v>
      </c>
      <c r="JU190" s="11">
        <v>0</v>
      </c>
      <c r="JV190" s="11">
        <v>0</v>
      </c>
      <c r="JW190" s="11">
        <v>0</v>
      </c>
      <c r="JX190" s="11">
        <v>0</v>
      </c>
      <c r="JY190" s="11">
        <v>0</v>
      </c>
      <c r="JZ190" s="11">
        <v>2.9559199999999994</v>
      </c>
      <c r="KA190" s="11">
        <v>0</v>
      </c>
      <c r="KB190" s="11">
        <v>0</v>
      </c>
      <c r="KC190" s="11">
        <v>0</v>
      </c>
      <c r="KD190" s="11">
        <v>0</v>
      </c>
      <c r="KE190" s="11">
        <v>0</v>
      </c>
      <c r="KF190" s="11">
        <v>0</v>
      </c>
      <c r="KG190" s="11">
        <v>0</v>
      </c>
      <c r="KH190" s="11">
        <v>0</v>
      </c>
      <c r="KI190" s="11">
        <v>0</v>
      </c>
      <c r="KJ190" s="11">
        <v>0</v>
      </c>
      <c r="KK190" s="11">
        <v>0</v>
      </c>
      <c r="KL190" s="11">
        <v>0</v>
      </c>
      <c r="KM190" s="11">
        <v>0</v>
      </c>
      <c r="KN190" s="11">
        <v>0</v>
      </c>
      <c r="KO190" s="11">
        <v>0</v>
      </c>
      <c r="KP190" s="11">
        <v>0</v>
      </c>
      <c r="KQ190" s="11">
        <v>0</v>
      </c>
      <c r="KR190" s="11">
        <v>0</v>
      </c>
      <c r="KS190" s="11">
        <v>0</v>
      </c>
      <c r="KT190" s="11">
        <v>0</v>
      </c>
      <c r="KU190" s="11">
        <v>0</v>
      </c>
      <c r="KV190" s="11">
        <v>0</v>
      </c>
      <c r="KW190" s="11">
        <v>0</v>
      </c>
      <c r="KX190" s="11">
        <v>0</v>
      </c>
      <c r="KY190" s="11">
        <v>0</v>
      </c>
      <c r="KZ190" s="11">
        <v>0</v>
      </c>
      <c r="LA190" s="11">
        <v>0</v>
      </c>
      <c r="LB190" s="11">
        <v>0</v>
      </c>
      <c r="LC190" s="11">
        <v>0</v>
      </c>
      <c r="LD190" s="11">
        <v>0</v>
      </c>
      <c r="LE190" s="11">
        <v>0</v>
      </c>
      <c r="LF190" s="11">
        <v>0</v>
      </c>
      <c r="LG190" s="11">
        <v>0</v>
      </c>
      <c r="LH190" s="11">
        <v>0</v>
      </c>
      <c r="LI190" s="11">
        <v>0</v>
      </c>
      <c r="LJ190" s="11">
        <v>0</v>
      </c>
      <c r="LK190" s="11">
        <v>0</v>
      </c>
      <c r="LL190" s="11">
        <v>0</v>
      </c>
      <c r="LM190" s="11">
        <v>0</v>
      </c>
      <c r="LN190" s="11">
        <v>0</v>
      </c>
      <c r="LO190" s="11">
        <v>0</v>
      </c>
      <c r="LP190" s="11">
        <v>0</v>
      </c>
      <c r="LQ190" s="11">
        <v>0</v>
      </c>
      <c r="LR190" s="11">
        <v>0</v>
      </c>
      <c r="LS190" s="11">
        <v>0</v>
      </c>
      <c r="LT190" s="11">
        <v>0</v>
      </c>
      <c r="LU190" s="11">
        <v>0</v>
      </c>
      <c r="LV190" s="11">
        <v>0</v>
      </c>
      <c r="LW190" s="11">
        <v>0</v>
      </c>
      <c r="LX190" s="11">
        <v>0</v>
      </c>
      <c r="LY190" s="11">
        <v>0</v>
      </c>
      <c r="LZ190" s="11">
        <v>0</v>
      </c>
      <c r="MA190" s="11">
        <v>0</v>
      </c>
      <c r="MB190" s="11">
        <v>0</v>
      </c>
      <c r="MC190" s="11">
        <v>0</v>
      </c>
      <c r="MD190" s="11">
        <v>0</v>
      </c>
      <c r="ME190" s="11">
        <v>0</v>
      </c>
      <c r="MF190" s="11">
        <v>0</v>
      </c>
      <c r="MG190" s="11">
        <v>0</v>
      </c>
      <c r="MH190" s="11">
        <v>0</v>
      </c>
      <c r="MI190" s="11">
        <v>0</v>
      </c>
      <c r="MJ190" s="11">
        <v>0</v>
      </c>
      <c r="MK190" s="11">
        <v>0</v>
      </c>
      <c r="ML190" s="11">
        <v>0</v>
      </c>
      <c r="MM190" s="11">
        <v>0</v>
      </c>
      <c r="MN190" s="11">
        <v>0</v>
      </c>
      <c r="MO190" s="11">
        <v>0</v>
      </c>
      <c r="MP190" s="11">
        <v>0</v>
      </c>
      <c r="MQ190" s="11">
        <v>0</v>
      </c>
      <c r="MR190" s="11">
        <v>0</v>
      </c>
      <c r="MS190" s="11">
        <v>0</v>
      </c>
      <c r="MT190" s="11">
        <v>0</v>
      </c>
      <c r="MU190" s="11">
        <v>0</v>
      </c>
      <c r="MV190" s="11">
        <v>0</v>
      </c>
      <c r="MW190" s="11">
        <v>0</v>
      </c>
      <c r="MX190" s="11">
        <v>0</v>
      </c>
      <c r="MY190" s="11">
        <v>0</v>
      </c>
      <c r="MZ190" s="11">
        <v>0</v>
      </c>
      <c r="NA190" s="11">
        <v>0</v>
      </c>
      <c r="NB190" s="11">
        <v>0</v>
      </c>
      <c r="NC190" s="11">
        <v>0</v>
      </c>
      <c r="ND190" s="11">
        <v>0</v>
      </c>
      <c r="NE190" s="11">
        <v>0</v>
      </c>
      <c r="NF190" s="11">
        <v>0</v>
      </c>
      <c r="NG190" s="11">
        <v>0</v>
      </c>
      <c r="NH190" s="11">
        <v>0</v>
      </c>
      <c r="NI190" s="11">
        <v>0</v>
      </c>
      <c r="NJ190" s="11">
        <v>0</v>
      </c>
      <c r="NK190" s="11">
        <v>0</v>
      </c>
      <c r="NL190" s="11">
        <v>0</v>
      </c>
      <c r="NM190" s="11">
        <v>0</v>
      </c>
      <c r="NN190" s="11">
        <v>0</v>
      </c>
      <c r="NO190" s="11">
        <v>0</v>
      </c>
      <c r="NP190" s="11">
        <v>0</v>
      </c>
      <c r="NQ190" s="11">
        <v>0</v>
      </c>
      <c r="NR190" s="11">
        <v>0</v>
      </c>
      <c r="NS190" s="11">
        <v>0</v>
      </c>
      <c r="NT190" s="11">
        <v>0</v>
      </c>
      <c r="NU190" s="11">
        <v>0</v>
      </c>
      <c r="NV190" s="11">
        <v>0</v>
      </c>
      <c r="NW190" s="11">
        <v>0</v>
      </c>
      <c r="NX190" s="11">
        <v>0</v>
      </c>
      <c r="NY190" s="11">
        <v>0</v>
      </c>
      <c r="NZ190" s="11">
        <v>0</v>
      </c>
      <c r="OA190" s="11">
        <v>0</v>
      </c>
      <c r="OB190" s="11">
        <v>0</v>
      </c>
      <c r="OC190" s="11">
        <v>0</v>
      </c>
      <c r="OD190" s="11">
        <v>0</v>
      </c>
      <c r="OE190" s="11">
        <v>0</v>
      </c>
      <c r="OF190" s="11">
        <v>0</v>
      </c>
      <c r="OG190" s="11">
        <v>0</v>
      </c>
      <c r="OH190" s="11">
        <v>649.54198014558415</v>
      </c>
      <c r="OI190" s="11">
        <v>0</v>
      </c>
      <c r="OJ190" s="11">
        <v>0</v>
      </c>
      <c r="OK190" s="11">
        <v>0</v>
      </c>
      <c r="OL190" s="11">
        <v>0</v>
      </c>
      <c r="OM190" s="11">
        <v>0</v>
      </c>
      <c r="ON190" s="11">
        <v>0</v>
      </c>
      <c r="OO190" s="11">
        <v>2.2814320174420386</v>
      </c>
      <c r="OP190" s="11">
        <v>0</v>
      </c>
      <c r="OQ190" s="11">
        <v>0</v>
      </c>
      <c r="OR190" s="11">
        <v>403.62445161060316</v>
      </c>
      <c r="OS190" s="11">
        <v>0</v>
      </c>
      <c r="OT190" s="11">
        <v>0</v>
      </c>
      <c r="OU190" s="11">
        <v>0</v>
      </c>
      <c r="OV190" s="11">
        <v>0</v>
      </c>
      <c r="OW190" s="11">
        <v>0</v>
      </c>
      <c r="OX190" s="11">
        <v>0</v>
      </c>
      <c r="OY190" s="11">
        <v>1.4176785720924818</v>
      </c>
      <c r="OZ190" s="11">
        <v>0</v>
      </c>
      <c r="PA190" s="11">
        <v>0</v>
      </c>
      <c r="PB190" s="11">
        <v>303.60336075850927</v>
      </c>
      <c r="PC190" s="11">
        <v>0.34279929440039519</v>
      </c>
      <c r="PD190" s="11">
        <v>10.434983238627412</v>
      </c>
      <c r="PE190" s="11">
        <v>0</v>
      </c>
      <c r="PF190" s="11">
        <v>0</v>
      </c>
      <c r="PG190" s="11">
        <v>0</v>
      </c>
      <c r="PH190" s="11">
        <v>184.63979445973169</v>
      </c>
      <c r="PI190" s="11">
        <v>0</v>
      </c>
      <c r="PJ190" s="11">
        <v>0</v>
      </c>
      <c r="PK190" s="11">
        <v>0</v>
      </c>
      <c r="PL190" s="11">
        <v>55.870850824382821</v>
      </c>
      <c r="PM190" s="11">
        <v>6.3083913802200464E-2</v>
      </c>
      <c r="PN190" s="11">
        <v>1.9203061205373921</v>
      </c>
      <c r="PO190" s="11">
        <v>0</v>
      </c>
      <c r="PP190" s="11">
        <v>0</v>
      </c>
      <c r="PQ190" s="11">
        <v>0</v>
      </c>
      <c r="PR190" s="11">
        <v>33.978485569894154</v>
      </c>
      <c r="PS190" s="11">
        <v>0</v>
      </c>
      <c r="PT190" s="11">
        <v>0</v>
      </c>
      <c r="PU190" s="11">
        <v>0</v>
      </c>
      <c r="PV190" s="11">
        <v>274.93311430660486</v>
      </c>
      <c r="PW190" s="11">
        <v>0</v>
      </c>
      <c r="PX190" s="11">
        <v>0</v>
      </c>
      <c r="PY190" s="11">
        <v>0</v>
      </c>
      <c r="PZ190" s="11">
        <v>0</v>
      </c>
      <c r="QA190" s="11">
        <v>0</v>
      </c>
      <c r="QB190" s="11">
        <v>1.2102580461486645</v>
      </c>
      <c r="QC190" s="11">
        <v>0</v>
      </c>
      <c r="QD190" s="11">
        <v>0</v>
      </c>
      <c r="QE190" s="11">
        <v>0</v>
      </c>
      <c r="QF190" s="11">
        <v>40.207725259975113</v>
      </c>
      <c r="QG190" s="11">
        <v>0</v>
      </c>
      <c r="QH190" s="11">
        <v>0</v>
      </c>
      <c r="QI190" s="11">
        <v>0</v>
      </c>
      <c r="QJ190" s="11">
        <v>0</v>
      </c>
      <c r="QK190" s="11">
        <v>0</v>
      </c>
      <c r="QL190" s="11">
        <v>0.17699476884022172</v>
      </c>
      <c r="QM190" s="11">
        <v>0</v>
      </c>
      <c r="QN190" s="11">
        <v>0</v>
      </c>
      <c r="QO190" s="11">
        <v>0</v>
      </c>
      <c r="QP190" s="11">
        <v>215.76668959443316</v>
      </c>
      <c r="QQ190" s="11">
        <v>0</v>
      </c>
      <c r="QR190" s="11">
        <v>114.41154750797152</v>
      </c>
      <c r="QS190" s="11">
        <v>0</v>
      </c>
      <c r="QT190" s="11">
        <v>0</v>
      </c>
      <c r="QU190" s="11">
        <v>0</v>
      </c>
      <c r="QV190" s="11">
        <v>0</v>
      </c>
      <c r="QW190" s="11">
        <v>73.255030418239897</v>
      </c>
      <c r="QX190" s="11">
        <v>0</v>
      </c>
      <c r="QY190" s="11">
        <v>0</v>
      </c>
      <c r="QZ190" s="11">
        <v>6.1645449733604227</v>
      </c>
      <c r="RA190" s="11">
        <v>0</v>
      </c>
      <c r="RB190" s="11">
        <v>3.2687859808683366</v>
      </c>
      <c r="RC190" s="11">
        <v>0</v>
      </c>
      <c r="RD190" s="11">
        <v>0</v>
      </c>
      <c r="RE190" s="11">
        <v>0</v>
      </c>
      <c r="RF190" s="11">
        <v>0</v>
      </c>
      <c r="RG190" s="11">
        <v>2.0929269962242434</v>
      </c>
      <c r="RH190" s="11">
        <v>0</v>
      </c>
      <c r="RI190" s="11">
        <v>0</v>
      </c>
      <c r="RJ190" s="11">
        <v>112.74801362088535</v>
      </c>
      <c r="RK190" s="11">
        <v>0</v>
      </c>
      <c r="RL190" s="11">
        <v>0</v>
      </c>
      <c r="RM190" s="11">
        <v>0</v>
      </c>
      <c r="RN190" s="11">
        <v>0</v>
      </c>
      <c r="RO190" s="11">
        <v>0</v>
      </c>
      <c r="RP190" s="11">
        <v>0</v>
      </c>
      <c r="RQ190" s="11">
        <v>27.922814982973893</v>
      </c>
      <c r="RR190" s="11">
        <v>0</v>
      </c>
      <c r="RS190" s="11">
        <v>0</v>
      </c>
      <c r="RT190" s="11">
        <v>129.38365167326339</v>
      </c>
      <c r="RU190" s="11">
        <v>0</v>
      </c>
      <c r="RV190" s="11">
        <v>0</v>
      </c>
      <c r="RW190" s="11">
        <v>0</v>
      </c>
      <c r="RX190" s="11">
        <v>0</v>
      </c>
      <c r="RY190" s="11">
        <v>0</v>
      </c>
      <c r="RZ190" s="11">
        <v>0</v>
      </c>
      <c r="SA190" s="11">
        <v>0</v>
      </c>
      <c r="SB190" s="11">
        <v>0</v>
      </c>
      <c r="SC190" s="11">
        <v>0</v>
      </c>
      <c r="SD190" s="11">
        <v>146.46041151466216</v>
      </c>
      <c r="SE190" s="11">
        <v>0</v>
      </c>
      <c r="SF190" s="11">
        <v>0</v>
      </c>
      <c r="SG190" s="11">
        <v>0</v>
      </c>
      <c r="SH190" s="11">
        <v>0</v>
      </c>
      <c r="SI190" s="11">
        <v>0</v>
      </c>
      <c r="SJ190" s="11">
        <v>0</v>
      </c>
      <c r="SK190" s="11">
        <v>0</v>
      </c>
      <c r="SL190" s="11">
        <v>0</v>
      </c>
      <c r="SM190" s="11">
        <v>0</v>
      </c>
      <c r="SN190" s="11">
        <v>312.012</v>
      </c>
      <c r="SO190" s="11">
        <v>0</v>
      </c>
      <c r="SP190" s="11">
        <v>0</v>
      </c>
      <c r="SQ190" s="11">
        <v>0</v>
      </c>
      <c r="SR190" s="11">
        <v>0</v>
      </c>
      <c r="SS190" s="11">
        <v>0</v>
      </c>
      <c r="ST190" s="11">
        <v>0</v>
      </c>
      <c r="SU190" s="11">
        <v>0</v>
      </c>
      <c r="SV190" s="11">
        <v>0</v>
      </c>
      <c r="SW190" s="11">
        <v>0</v>
      </c>
      <c r="SX190" s="11">
        <v>18.112455339258066</v>
      </c>
      <c r="SY190" s="11">
        <v>0</v>
      </c>
      <c r="SZ190" s="11">
        <v>0</v>
      </c>
      <c r="TA190" s="11">
        <v>0</v>
      </c>
      <c r="TB190" s="11">
        <v>0</v>
      </c>
      <c r="TC190" s="11">
        <v>0</v>
      </c>
      <c r="TD190" s="11">
        <v>0</v>
      </c>
      <c r="TE190" s="11">
        <v>0</v>
      </c>
      <c r="TF190" s="11">
        <v>0</v>
      </c>
      <c r="TG190" s="11">
        <v>0</v>
      </c>
      <c r="TH190" s="11">
        <v>1.0505130567478547</v>
      </c>
      <c r="TI190" s="11">
        <v>0</v>
      </c>
      <c r="TJ190" s="11">
        <v>0</v>
      </c>
      <c r="TK190" s="11">
        <v>0</v>
      </c>
      <c r="TL190" s="11">
        <v>0</v>
      </c>
      <c r="TM190" s="11">
        <v>0</v>
      </c>
      <c r="TN190" s="11">
        <v>0</v>
      </c>
      <c r="TO190" s="11">
        <v>0</v>
      </c>
      <c r="TP190" s="11">
        <v>0</v>
      </c>
      <c r="TQ190" s="11">
        <v>0</v>
      </c>
      <c r="TR190" s="11">
        <v>0</v>
      </c>
      <c r="TS190" s="11">
        <v>0</v>
      </c>
      <c r="TT190" s="11">
        <v>0</v>
      </c>
      <c r="TU190" s="11">
        <v>0</v>
      </c>
      <c r="TV190" s="11">
        <v>0</v>
      </c>
      <c r="TW190" s="11">
        <v>0</v>
      </c>
      <c r="TX190" s="11">
        <v>0</v>
      </c>
      <c r="TY190" s="11">
        <v>0</v>
      </c>
      <c r="TZ190" s="11">
        <v>0</v>
      </c>
      <c r="UA190" s="11">
        <v>0</v>
      </c>
      <c r="UB190" s="11">
        <v>0</v>
      </c>
      <c r="UC190" s="11">
        <v>0</v>
      </c>
      <c r="UD190" s="11">
        <v>0</v>
      </c>
      <c r="UE190" s="11">
        <v>0</v>
      </c>
      <c r="UF190" s="11">
        <v>0</v>
      </c>
      <c r="UG190" s="11">
        <v>0</v>
      </c>
      <c r="UH190" s="11">
        <v>0</v>
      </c>
      <c r="UI190" s="11">
        <v>0</v>
      </c>
      <c r="UJ190" s="11">
        <v>0</v>
      </c>
      <c r="UK190" s="11">
        <v>0</v>
      </c>
      <c r="UL190" s="11">
        <v>0</v>
      </c>
      <c r="UM190" s="11">
        <v>0</v>
      </c>
      <c r="UN190" s="11">
        <v>0</v>
      </c>
      <c r="UO190" s="11">
        <v>0</v>
      </c>
      <c r="UP190" s="11">
        <v>0</v>
      </c>
      <c r="UQ190" s="11">
        <v>0</v>
      </c>
      <c r="UR190" s="11">
        <v>0</v>
      </c>
      <c r="US190" s="11">
        <v>0</v>
      </c>
      <c r="UT190" s="11">
        <v>0</v>
      </c>
      <c r="UU190" s="11">
        <v>0</v>
      </c>
      <c r="UV190" s="11">
        <v>0</v>
      </c>
      <c r="UW190" s="11">
        <v>0</v>
      </c>
      <c r="UX190" s="11">
        <v>0</v>
      </c>
      <c r="UY190" s="11">
        <v>0</v>
      </c>
      <c r="UZ190" s="11">
        <v>0</v>
      </c>
      <c r="VA190" s="11">
        <v>0</v>
      </c>
      <c r="VB190" s="11">
        <v>0</v>
      </c>
      <c r="VC190" s="11">
        <v>0</v>
      </c>
      <c r="VD190" s="11">
        <v>0</v>
      </c>
      <c r="VE190" s="11">
        <v>0</v>
      </c>
      <c r="VF190" s="11">
        <v>0</v>
      </c>
      <c r="VG190" s="11">
        <v>0</v>
      </c>
      <c r="VH190" s="11">
        <v>0</v>
      </c>
      <c r="VI190" s="11">
        <v>0</v>
      </c>
      <c r="VJ190" s="11">
        <v>0</v>
      </c>
      <c r="VK190" s="11">
        <v>0</v>
      </c>
      <c r="VL190" s="11">
        <v>0</v>
      </c>
      <c r="VM190" s="11">
        <v>0</v>
      </c>
      <c r="VN190" s="11">
        <v>0</v>
      </c>
      <c r="VO190" s="11">
        <v>0</v>
      </c>
      <c r="VP190" s="11">
        <v>0</v>
      </c>
      <c r="VQ190" s="11">
        <v>0</v>
      </c>
      <c r="VR190" s="11">
        <v>0</v>
      </c>
      <c r="VS190" s="11">
        <v>0</v>
      </c>
      <c r="VT190" s="11">
        <v>0</v>
      </c>
      <c r="VU190" s="11">
        <v>0</v>
      </c>
      <c r="VV190" s="11">
        <v>0</v>
      </c>
      <c r="VW190" s="11">
        <v>0</v>
      </c>
      <c r="VX190" s="11">
        <v>0</v>
      </c>
      <c r="VY190" s="11">
        <v>0</v>
      </c>
      <c r="VZ190" s="11">
        <v>0</v>
      </c>
      <c r="WA190" s="11">
        <v>0</v>
      </c>
      <c r="WB190" s="11">
        <v>0</v>
      </c>
      <c r="WC190" s="11">
        <v>0</v>
      </c>
      <c r="WD190" s="11">
        <v>0</v>
      </c>
      <c r="WE190" s="11">
        <v>0</v>
      </c>
      <c r="WF190" s="11">
        <v>0</v>
      </c>
      <c r="WG190" s="11">
        <v>0</v>
      </c>
      <c r="WH190" s="11">
        <v>0</v>
      </c>
      <c r="WI190" s="11">
        <v>0</v>
      </c>
      <c r="WJ190" s="11">
        <v>0</v>
      </c>
      <c r="WK190" s="11">
        <v>0</v>
      </c>
      <c r="WL190" s="11">
        <v>0</v>
      </c>
      <c r="WM190" s="11">
        <v>0</v>
      </c>
      <c r="WN190" s="11">
        <v>0</v>
      </c>
      <c r="WO190" s="11">
        <v>0</v>
      </c>
      <c r="WP190" s="11">
        <v>0</v>
      </c>
      <c r="WQ190" s="11">
        <v>0</v>
      </c>
      <c r="WR190" s="11">
        <v>0</v>
      </c>
      <c r="WS190" s="11">
        <v>0</v>
      </c>
      <c r="WT190" s="11">
        <v>16.91996296416043</v>
      </c>
      <c r="WU190" s="11">
        <v>0</v>
      </c>
      <c r="WV190" s="11">
        <v>0</v>
      </c>
      <c r="WW190" s="11">
        <v>0</v>
      </c>
      <c r="WX190" s="11">
        <v>0</v>
      </c>
      <c r="WY190" s="11">
        <v>0</v>
      </c>
      <c r="WZ190" s="11">
        <v>61.50412820716074</v>
      </c>
      <c r="XA190" s="11">
        <v>0</v>
      </c>
      <c r="XB190" s="11">
        <v>0</v>
      </c>
      <c r="XC190" s="11">
        <v>0</v>
      </c>
      <c r="XD190" s="11">
        <v>31.1849233309742</v>
      </c>
      <c r="XE190" s="11">
        <v>0</v>
      </c>
      <c r="XF190" s="11">
        <v>0</v>
      </c>
      <c r="XG190" s="11">
        <v>0</v>
      </c>
      <c r="XH190" s="11">
        <v>0</v>
      </c>
      <c r="XI190" s="11">
        <v>0</v>
      </c>
      <c r="XJ190" s="11">
        <v>113.35731211358988</v>
      </c>
      <c r="XK190" s="11">
        <v>0</v>
      </c>
      <c r="XL190" s="11">
        <v>0</v>
      </c>
      <c r="XM190" s="11">
        <v>0</v>
      </c>
      <c r="XN190" s="11">
        <v>0</v>
      </c>
      <c r="XO190" s="11">
        <v>0</v>
      </c>
      <c r="XP190" s="11">
        <v>0</v>
      </c>
    </row>
    <row r="191" spans="1:640">
      <c r="A191" s="6">
        <v>860</v>
      </c>
      <c r="B191" s="3" t="s">
        <v>308</v>
      </c>
      <c r="C191" s="8">
        <f t="shared" si="25"/>
        <v>1597.9738810409854</v>
      </c>
      <c r="D191" s="8">
        <f t="shared" si="26"/>
        <v>11352.706373103369</v>
      </c>
      <c r="E191" s="60">
        <f t="shared" si="27"/>
        <v>12950.680254144354</v>
      </c>
      <c r="F191" s="9">
        <f t="shared" si="28"/>
        <v>555.87253616867315</v>
      </c>
      <c r="G191" s="9">
        <f t="shared" si="29"/>
        <v>1311.7958243318803</v>
      </c>
      <c r="H191" s="9">
        <f t="shared" si="30"/>
        <v>1867.6683605005535</v>
      </c>
      <c r="I191" s="10">
        <f t="shared" si="31"/>
        <v>2153.8464172096583</v>
      </c>
      <c r="J191" s="10">
        <f t="shared" si="32"/>
        <v>12664.502197435249</v>
      </c>
      <c r="K191" s="10">
        <f t="shared" si="33"/>
        <v>14818.348614644907</v>
      </c>
      <c r="L191" s="57">
        <v>714.95855821303962</v>
      </c>
      <c r="M191" s="57">
        <v>66.656881613159939</v>
      </c>
      <c r="N191" s="57">
        <v>816.35844121478578</v>
      </c>
      <c r="O191" s="57">
        <v>1500</v>
      </c>
      <c r="P191" s="57">
        <v>0</v>
      </c>
      <c r="Q191" s="57">
        <v>0</v>
      </c>
      <c r="R191" s="57">
        <v>9750.0963234387509</v>
      </c>
      <c r="S191" s="57">
        <v>102.61004966461823</v>
      </c>
      <c r="T191" s="57">
        <v>0</v>
      </c>
      <c r="U191" s="58">
        <v>247.41121947560202</v>
      </c>
      <c r="V191" s="58">
        <v>103.4924087622709</v>
      </c>
      <c r="W191" s="58">
        <v>204.96890793080024</v>
      </c>
      <c r="X191" s="58">
        <v>100</v>
      </c>
      <c r="Y191" s="58">
        <v>0</v>
      </c>
      <c r="Z191" s="58">
        <v>0</v>
      </c>
      <c r="AA191" s="58">
        <v>1110.0945614639443</v>
      </c>
      <c r="AB191" s="58">
        <v>101.70126286793614</v>
      </c>
      <c r="AC191" s="58">
        <v>0</v>
      </c>
      <c r="AD191" s="59">
        <f t="shared" si="35"/>
        <v>962.36977768864165</v>
      </c>
      <c r="AE191" s="59">
        <f t="shared" si="35"/>
        <v>170.14929037543084</v>
      </c>
      <c r="AF191" s="59">
        <f t="shared" si="35"/>
        <v>1021.327349145586</v>
      </c>
      <c r="AG191" s="59">
        <f t="shared" si="35"/>
        <v>1600</v>
      </c>
      <c r="AH191" s="59">
        <f t="shared" si="35"/>
        <v>0</v>
      </c>
      <c r="AI191" s="59">
        <f t="shared" si="35"/>
        <v>0</v>
      </c>
      <c r="AJ191" s="59">
        <f t="shared" si="34"/>
        <v>10860.190884902695</v>
      </c>
      <c r="AK191" s="59">
        <f t="shared" si="34"/>
        <v>204.31131253255438</v>
      </c>
      <c r="AL191" s="59">
        <f t="shared" si="34"/>
        <v>0</v>
      </c>
      <c r="AM191" s="11">
        <v>0</v>
      </c>
      <c r="AN191" s="11">
        <v>0</v>
      </c>
      <c r="AO191" s="11">
        <v>579.35533080820721</v>
      </c>
      <c r="AP191" s="11">
        <v>0</v>
      </c>
      <c r="AQ191" s="11">
        <v>0</v>
      </c>
      <c r="AR191" s="11">
        <v>0</v>
      </c>
      <c r="AS191" s="11">
        <v>9196.0701704757575</v>
      </c>
      <c r="AT191" s="11">
        <v>0</v>
      </c>
      <c r="AU191" s="11">
        <v>0</v>
      </c>
      <c r="AV191" s="11">
        <v>0</v>
      </c>
      <c r="AW191" s="11">
        <v>0</v>
      </c>
      <c r="AX191" s="11">
        <v>0</v>
      </c>
      <c r="AY191" s="11">
        <v>41.99366919179279</v>
      </c>
      <c r="AZ191" s="11">
        <v>0</v>
      </c>
      <c r="BA191" s="11">
        <v>0</v>
      </c>
      <c r="BB191" s="11">
        <v>0</v>
      </c>
      <c r="BC191" s="11">
        <v>666.56282952424317</v>
      </c>
      <c r="BD191" s="11">
        <v>0</v>
      </c>
      <c r="BE191" s="11">
        <v>0</v>
      </c>
      <c r="BF191" s="11">
        <v>0</v>
      </c>
      <c r="BG191" s="11">
        <v>0</v>
      </c>
      <c r="BH191" s="11">
        <v>6.5307945163689816</v>
      </c>
      <c r="BI191" s="11">
        <v>0</v>
      </c>
      <c r="BJ191" s="11">
        <v>0</v>
      </c>
      <c r="BK191" s="11">
        <v>0</v>
      </c>
      <c r="BL191" s="11">
        <v>0</v>
      </c>
      <c r="BM191" s="11">
        <v>0</v>
      </c>
      <c r="BN191" s="11">
        <v>0</v>
      </c>
      <c r="BO191" s="11">
        <v>0</v>
      </c>
      <c r="BP191" s="11">
        <v>0</v>
      </c>
      <c r="BQ191" s="11">
        <v>0</v>
      </c>
      <c r="BR191" s="11">
        <v>3.4692054836310176</v>
      </c>
      <c r="BS191" s="11">
        <v>0</v>
      </c>
      <c r="BT191" s="11">
        <v>0</v>
      </c>
      <c r="BU191" s="11">
        <v>0</v>
      </c>
      <c r="BV191" s="11">
        <v>0</v>
      </c>
      <c r="BW191" s="11">
        <v>0</v>
      </c>
      <c r="BX191" s="11">
        <v>0</v>
      </c>
      <c r="BY191" s="11">
        <v>0</v>
      </c>
      <c r="BZ191" s="11">
        <v>0</v>
      </c>
      <c r="CA191" s="11">
        <v>0</v>
      </c>
      <c r="CB191" s="11">
        <v>0</v>
      </c>
      <c r="CC191" s="11">
        <v>149.52407408199724</v>
      </c>
      <c r="CD191" s="11">
        <v>0</v>
      </c>
      <c r="CE191" s="11">
        <v>0</v>
      </c>
      <c r="CF191" s="11">
        <v>0</v>
      </c>
      <c r="CG191" s="11">
        <v>337.55059724010874</v>
      </c>
      <c r="CH191" s="11">
        <v>0</v>
      </c>
      <c r="CI191" s="11">
        <v>0</v>
      </c>
      <c r="CJ191" s="11">
        <v>0</v>
      </c>
      <c r="CK191" s="11">
        <v>0</v>
      </c>
      <c r="CL191" s="11">
        <v>0</v>
      </c>
      <c r="CM191" s="11">
        <v>160.47592591800276</v>
      </c>
      <c r="CN191" s="11">
        <v>0</v>
      </c>
      <c r="CO191" s="11">
        <v>0</v>
      </c>
      <c r="CP191" s="11">
        <v>0</v>
      </c>
      <c r="CQ191" s="11">
        <v>362.27440275989125</v>
      </c>
      <c r="CR191" s="11">
        <v>0</v>
      </c>
      <c r="CS191" s="11">
        <v>0</v>
      </c>
      <c r="CT191" s="11">
        <v>0</v>
      </c>
      <c r="CU191" s="11">
        <v>0</v>
      </c>
      <c r="CV191" s="11">
        <v>0</v>
      </c>
      <c r="CW191" s="11">
        <v>0</v>
      </c>
      <c r="CX191" s="11">
        <v>0</v>
      </c>
      <c r="CY191" s="11">
        <v>0</v>
      </c>
      <c r="CZ191" s="11">
        <v>0</v>
      </c>
      <c r="DA191" s="11">
        <v>0</v>
      </c>
      <c r="DB191" s="11">
        <v>0</v>
      </c>
      <c r="DC191" s="11">
        <v>0</v>
      </c>
      <c r="DD191" s="11">
        <v>0</v>
      </c>
      <c r="DE191" s="11">
        <v>0</v>
      </c>
      <c r="DF191" s="11">
        <v>0</v>
      </c>
      <c r="DG191" s="11">
        <v>0</v>
      </c>
      <c r="DH191" s="11">
        <v>0</v>
      </c>
      <c r="DI191" s="11">
        <v>0</v>
      </c>
      <c r="DJ191" s="11">
        <v>0</v>
      </c>
      <c r="DK191" s="11">
        <v>0</v>
      </c>
      <c r="DL191" s="11">
        <v>0</v>
      </c>
      <c r="DM191" s="11">
        <v>0</v>
      </c>
      <c r="DN191" s="11">
        <v>0</v>
      </c>
      <c r="DO191" s="11">
        <v>0</v>
      </c>
      <c r="DP191" s="11">
        <v>0</v>
      </c>
      <c r="DQ191" s="11">
        <v>0</v>
      </c>
      <c r="DR191" s="11">
        <v>0</v>
      </c>
      <c r="DS191" s="11">
        <v>0</v>
      </c>
      <c r="DT191" s="11">
        <v>0</v>
      </c>
      <c r="DU191" s="11">
        <v>0</v>
      </c>
      <c r="DV191" s="11">
        <v>0</v>
      </c>
      <c r="DW191" s="11">
        <v>0</v>
      </c>
      <c r="DX191" s="11">
        <v>0</v>
      </c>
      <c r="DY191" s="11">
        <v>0</v>
      </c>
      <c r="DZ191" s="11">
        <v>0</v>
      </c>
      <c r="EA191" s="11">
        <v>0</v>
      </c>
      <c r="EB191" s="11">
        <v>0</v>
      </c>
      <c r="EC191" s="11">
        <v>0</v>
      </c>
      <c r="ED191" s="11">
        <v>0</v>
      </c>
      <c r="EE191" s="11">
        <v>0</v>
      </c>
      <c r="EF191" s="11">
        <v>0</v>
      </c>
      <c r="EG191" s="11">
        <v>0</v>
      </c>
      <c r="EH191" s="11">
        <v>0</v>
      </c>
      <c r="EI191" s="11">
        <v>0</v>
      </c>
      <c r="EJ191" s="11">
        <v>0</v>
      </c>
      <c r="EK191" s="11">
        <v>0</v>
      </c>
      <c r="EL191" s="11">
        <v>0</v>
      </c>
      <c r="EM191" s="11">
        <v>0</v>
      </c>
      <c r="EN191" s="11">
        <v>0</v>
      </c>
      <c r="EO191" s="11">
        <v>0</v>
      </c>
      <c r="EP191" s="11">
        <v>0</v>
      </c>
      <c r="EQ191" s="11">
        <v>0</v>
      </c>
      <c r="ER191" s="11">
        <v>0</v>
      </c>
      <c r="ES191" s="11">
        <v>0</v>
      </c>
      <c r="ET191" s="11">
        <v>0</v>
      </c>
      <c r="EU191" s="11">
        <v>0</v>
      </c>
      <c r="EV191" s="11">
        <v>0</v>
      </c>
      <c r="EW191" s="11">
        <v>0</v>
      </c>
      <c r="EX191" s="11">
        <v>0</v>
      </c>
      <c r="EY191" s="11">
        <v>0</v>
      </c>
      <c r="EZ191" s="11">
        <v>0</v>
      </c>
      <c r="FA191" s="11">
        <v>0</v>
      </c>
      <c r="FB191" s="11">
        <v>0</v>
      </c>
      <c r="FC191" s="11">
        <v>0</v>
      </c>
      <c r="FD191" s="11">
        <v>0</v>
      </c>
      <c r="FE191" s="11">
        <v>0</v>
      </c>
      <c r="FF191" s="11">
        <v>0</v>
      </c>
      <c r="FG191" s="11">
        <v>0</v>
      </c>
      <c r="FH191" s="11">
        <v>0</v>
      </c>
      <c r="FI191" s="11">
        <v>0</v>
      </c>
      <c r="FJ191" s="11">
        <v>0</v>
      </c>
      <c r="FK191" s="11">
        <v>0</v>
      </c>
      <c r="FL191" s="11">
        <v>0</v>
      </c>
      <c r="FM191" s="11">
        <v>0</v>
      </c>
      <c r="FN191" s="11">
        <v>60</v>
      </c>
      <c r="FO191" s="11">
        <v>0</v>
      </c>
      <c r="FP191" s="11">
        <v>0</v>
      </c>
      <c r="FQ191" s="11">
        <v>0</v>
      </c>
      <c r="FR191" s="11">
        <v>0</v>
      </c>
      <c r="FS191" s="11">
        <v>0</v>
      </c>
      <c r="FT191" s="11">
        <v>0</v>
      </c>
      <c r="FU191" s="11">
        <v>0</v>
      </c>
      <c r="FV191" s="11">
        <v>0</v>
      </c>
      <c r="FW191" s="11">
        <v>0</v>
      </c>
      <c r="FX191" s="11">
        <v>0</v>
      </c>
      <c r="FY191" s="11">
        <v>0</v>
      </c>
      <c r="FZ191" s="11">
        <v>0</v>
      </c>
      <c r="GA191" s="11">
        <v>0</v>
      </c>
      <c r="GB191" s="11">
        <v>0</v>
      </c>
      <c r="GC191" s="11">
        <v>0</v>
      </c>
      <c r="GD191" s="11">
        <v>0</v>
      </c>
      <c r="GE191" s="11">
        <v>0</v>
      </c>
      <c r="GF191" s="11">
        <v>0</v>
      </c>
      <c r="GG191" s="11">
        <v>0</v>
      </c>
      <c r="GH191" s="11">
        <v>0</v>
      </c>
      <c r="GI191" s="11">
        <v>0</v>
      </c>
      <c r="GJ191" s="11">
        <v>0</v>
      </c>
      <c r="GK191" s="11">
        <v>0</v>
      </c>
      <c r="GL191" s="11">
        <v>0</v>
      </c>
      <c r="GM191" s="11">
        <v>0</v>
      </c>
      <c r="GN191" s="11">
        <v>0</v>
      </c>
      <c r="GO191" s="11">
        <v>0</v>
      </c>
      <c r="GP191" s="11">
        <v>0</v>
      </c>
      <c r="GQ191" s="11">
        <v>74.248000000000005</v>
      </c>
      <c r="GR191" s="11">
        <v>0</v>
      </c>
      <c r="GS191" s="11">
        <v>0</v>
      </c>
      <c r="GT191" s="11">
        <v>0</v>
      </c>
      <c r="GU191" s="11">
        <v>0</v>
      </c>
      <c r="GV191" s="11">
        <v>0</v>
      </c>
      <c r="GW191" s="11">
        <v>0</v>
      </c>
      <c r="GX191" s="11">
        <v>0</v>
      </c>
      <c r="GY191" s="11">
        <v>0</v>
      </c>
      <c r="GZ191" s="11">
        <v>0</v>
      </c>
      <c r="HA191" s="11">
        <v>0</v>
      </c>
      <c r="HB191" s="11">
        <v>0</v>
      </c>
      <c r="HC191" s="11">
        <v>0</v>
      </c>
      <c r="HD191" s="11">
        <v>0</v>
      </c>
      <c r="HE191" s="11">
        <v>0</v>
      </c>
      <c r="HF191" s="11">
        <v>0</v>
      </c>
      <c r="HG191" s="11">
        <v>0</v>
      </c>
      <c r="HH191" s="11">
        <v>0</v>
      </c>
      <c r="HI191" s="11">
        <v>0</v>
      </c>
      <c r="HJ191" s="11">
        <v>0</v>
      </c>
      <c r="HK191" s="11">
        <v>0</v>
      </c>
      <c r="HL191" s="11">
        <v>0</v>
      </c>
      <c r="HM191" s="11">
        <v>0</v>
      </c>
      <c r="HN191" s="11">
        <v>0</v>
      </c>
      <c r="HO191" s="11">
        <v>0</v>
      </c>
      <c r="HP191" s="11">
        <v>0</v>
      </c>
      <c r="HQ191" s="11">
        <v>0</v>
      </c>
      <c r="HR191" s="11">
        <v>0</v>
      </c>
      <c r="HS191" s="11">
        <v>0</v>
      </c>
      <c r="HT191" s="11">
        <v>0</v>
      </c>
      <c r="HU191" s="11">
        <v>0</v>
      </c>
      <c r="HV191" s="11">
        <v>0</v>
      </c>
      <c r="HW191" s="11">
        <v>0</v>
      </c>
      <c r="HX191" s="11">
        <v>0</v>
      </c>
      <c r="HY191" s="11">
        <v>0</v>
      </c>
      <c r="HZ191" s="11">
        <v>0</v>
      </c>
      <c r="IA191" s="11">
        <v>0</v>
      </c>
      <c r="IB191" s="11">
        <v>0</v>
      </c>
      <c r="IC191" s="11">
        <v>0</v>
      </c>
      <c r="ID191" s="11">
        <v>0</v>
      </c>
      <c r="IE191" s="11">
        <v>0</v>
      </c>
      <c r="IF191" s="11">
        <v>100</v>
      </c>
      <c r="IG191" s="11">
        <v>0</v>
      </c>
      <c r="IH191" s="11">
        <v>0</v>
      </c>
      <c r="II191" s="11">
        <v>0</v>
      </c>
      <c r="IJ191" s="11">
        <v>0</v>
      </c>
      <c r="IK191" s="11">
        <v>0</v>
      </c>
      <c r="IL191" s="11">
        <v>0</v>
      </c>
      <c r="IM191" s="11">
        <v>0</v>
      </c>
      <c r="IN191" s="11">
        <v>0</v>
      </c>
      <c r="IO191" s="11">
        <v>0</v>
      </c>
      <c r="IP191" s="11">
        <v>0</v>
      </c>
      <c r="IQ191" s="11">
        <v>0</v>
      </c>
      <c r="IR191" s="11">
        <v>0</v>
      </c>
      <c r="IS191" s="11">
        <v>0</v>
      </c>
      <c r="IT191" s="11">
        <v>0</v>
      </c>
      <c r="IU191" s="11">
        <v>0</v>
      </c>
      <c r="IV191" s="11">
        <v>0</v>
      </c>
      <c r="IW191" s="11">
        <v>0</v>
      </c>
      <c r="IX191" s="11">
        <v>0</v>
      </c>
      <c r="IY191" s="11">
        <v>0</v>
      </c>
      <c r="IZ191" s="11">
        <v>0</v>
      </c>
      <c r="JA191" s="11">
        <v>0</v>
      </c>
      <c r="JB191" s="11">
        <v>0</v>
      </c>
      <c r="JC191" s="11">
        <v>0</v>
      </c>
      <c r="JD191" s="11">
        <v>0</v>
      </c>
      <c r="JE191" s="11">
        <v>0</v>
      </c>
      <c r="JF191" s="11">
        <v>0</v>
      </c>
      <c r="JG191" s="11">
        <v>0</v>
      </c>
      <c r="JH191" s="11">
        <v>0</v>
      </c>
      <c r="JI191" s="11">
        <v>0</v>
      </c>
      <c r="JJ191" s="11">
        <v>0</v>
      </c>
      <c r="JK191" s="11">
        <v>0</v>
      </c>
      <c r="JL191" s="11">
        <v>0</v>
      </c>
      <c r="JM191" s="11">
        <v>0</v>
      </c>
      <c r="JN191" s="11">
        <v>0</v>
      </c>
      <c r="JO191" s="11">
        <v>0</v>
      </c>
      <c r="JP191" s="11">
        <v>0</v>
      </c>
      <c r="JQ191" s="11">
        <v>0</v>
      </c>
      <c r="JR191" s="11">
        <v>0</v>
      </c>
      <c r="JS191" s="11">
        <v>0</v>
      </c>
      <c r="JT191" s="11">
        <v>0</v>
      </c>
      <c r="JU191" s="11">
        <v>0</v>
      </c>
      <c r="JV191" s="11">
        <v>0</v>
      </c>
      <c r="JW191" s="11">
        <v>0</v>
      </c>
      <c r="JX191" s="11">
        <v>0</v>
      </c>
      <c r="JY191" s="11">
        <v>0</v>
      </c>
      <c r="JZ191" s="11">
        <v>0</v>
      </c>
      <c r="KA191" s="11">
        <v>0</v>
      </c>
      <c r="KB191" s="11">
        <v>0</v>
      </c>
      <c r="KC191" s="11">
        <v>0</v>
      </c>
      <c r="KD191" s="11">
        <v>0</v>
      </c>
      <c r="KE191" s="11">
        <v>0</v>
      </c>
      <c r="KF191" s="11">
        <v>0</v>
      </c>
      <c r="KG191" s="11">
        <v>0</v>
      </c>
      <c r="KH191" s="11">
        <v>0</v>
      </c>
      <c r="KI191" s="11">
        <v>0</v>
      </c>
      <c r="KJ191" s="11">
        <v>0</v>
      </c>
      <c r="KK191" s="11">
        <v>0</v>
      </c>
      <c r="KL191" s="11">
        <v>0</v>
      </c>
      <c r="KM191" s="11">
        <v>0</v>
      </c>
      <c r="KN191" s="11">
        <v>0</v>
      </c>
      <c r="KO191" s="11">
        <v>0</v>
      </c>
      <c r="KP191" s="11">
        <v>0</v>
      </c>
      <c r="KQ191" s="11">
        <v>0</v>
      </c>
      <c r="KR191" s="11">
        <v>0</v>
      </c>
      <c r="KS191" s="11">
        <v>0</v>
      </c>
      <c r="KT191" s="11">
        <v>0</v>
      </c>
      <c r="KU191" s="11">
        <v>0</v>
      </c>
      <c r="KV191" s="11">
        <v>0</v>
      </c>
      <c r="KW191" s="11">
        <v>0</v>
      </c>
      <c r="KX191" s="11">
        <v>0</v>
      </c>
      <c r="KY191" s="11">
        <v>0</v>
      </c>
      <c r="KZ191" s="11">
        <v>0</v>
      </c>
      <c r="LA191" s="11">
        <v>0</v>
      </c>
      <c r="LB191" s="11">
        <v>0</v>
      </c>
      <c r="LC191" s="11">
        <v>0</v>
      </c>
      <c r="LD191" s="11">
        <v>0</v>
      </c>
      <c r="LE191" s="11">
        <v>0</v>
      </c>
      <c r="LF191" s="11">
        <v>0</v>
      </c>
      <c r="LG191" s="11">
        <v>0</v>
      </c>
      <c r="LH191" s="11">
        <v>0</v>
      </c>
      <c r="LI191" s="11">
        <v>0</v>
      </c>
      <c r="LJ191" s="11">
        <v>0</v>
      </c>
      <c r="LK191" s="11">
        <v>0</v>
      </c>
      <c r="LL191" s="11">
        <v>0</v>
      </c>
      <c r="LM191" s="11">
        <v>0</v>
      </c>
      <c r="LN191" s="11">
        <v>0</v>
      </c>
      <c r="LO191" s="11">
        <v>0</v>
      </c>
      <c r="LP191" s="11">
        <v>0</v>
      </c>
      <c r="LQ191" s="11">
        <v>0</v>
      </c>
      <c r="LR191" s="11">
        <v>0</v>
      </c>
      <c r="LS191" s="11">
        <v>0</v>
      </c>
      <c r="LT191" s="11">
        <v>0</v>
      </c>
      <c r="LU191" s="11">
        <v>0</v>
      </c>
      <c r="LV191" s="11">
        <v>0</v>
      </c>
      <c r="LW191" s="11">
        <v>0</v>
      </c>
      <c r="LX191" s="11">
        <v>15</v>
      </c>
      <c r="LY191" s="11">
        <v>0</v>
      </c>
      <c r="LZ191" s="11">
        <v>0</v>
      </c>
      <c r="MA191" s="11">
        <v>0</v>
      </c>
      <c r="MB191" s="11">
        <v>0</v>
      </c>
      <c r="MC191" s="11">
        <v>0</v>
      </c>
      <c r="MD191" s="11">
        <v>0</v>
      </c>
      <c r="ME191" s="11">
        <v>0</v>
      </c>
      <c r="MF191" s="11">
        <v>0</v>
      </c>
      <c r="MG191" s="11">
        <v>0</v>
      </c>
      <c r="MH191" s="11">
        <v>0</v>
      </c>
      <c r="MI191" s="11">
        <v>0</v>
      </c>
      <c r="MJ191" s="11">
        <v>0</v>
      </c>
      <c r="MK191" s="11">
        <v>0</v>
      </c>
      <c r="ML191" s="11">
        <v>0</v>
      </c>
      <c r="MM191" s="11">
        <v>0</v>
      </c>
      <c r="MN191" s="11">
        <v>0</v>
      </c>
      <c r="MO191" s="11">
        <v>0</v>
      </c>
      <c r="MP191" s="11">
        <v>0</v>
      </c>
      <c r="MQ191" s="11">
        <v>0</v>
      </c>
      <c r="MR191" s="11">
        <v>0</v>
      </c>
      <c r="MS191" s="11">
        <v>0</v>
      </c>
      <c r="MT191" s="11">
        <v>0</v>
      </c>
      <c r="MU191" s="11">
        <v>0</v>
      </c>
      <c r="MV191" s="11">
        <v>0</v>
      </c>
      <c r="MW191" s="11">
        <v>0</v>
      </c>
      <c r="MX191" s="11">
        <v>0</v>
      </c>
      <c r="MY191" s="11">
        <v>0</v>
      </c>
      <c r="MZ191" s="11">
        <v>0</v>
      </c>
      <c r="NA191" s="11">
        <v>0</v>
      </c>
      <c r="NB191" s="11">
        <v>0</v>
      </c>
      <c r="NC191" s="11">
        <v>0</v>
      </c>
      <c r="ND191" s="11">
        <v>0</v>
      </c>
      <c r="NE191" s="11">
        <v>0</v>
      </c>
      <c r="NF191" s="11">
        <v>0</v>
      </c>
      <c r="NG191" s="11">
        <v>0</v>
      </c>
      <c r="NH191" s="11">
        <v>0</v>
      </c>
      <c r="NI191" s="11">
        <v>0</v>
      </c>
      <c r="NJ191" s="11">
        <v>0</v>
      </c>
      <c r="NK191" s="11">
        <v>0</v>
      </c>
      <c r="NL191" s="11">
        <v>0</v>
      </c>
      <c r="NM191" s="11">
        <v>0</v>
      </c>
      <c r="NN191" s="11">
        <v>0</v>
      </c>
      <c r="NO191" s="11">
        <v>0</v>
      </c>
      <c r="NP191" s="11">
        <v>0</v>
      </c>
      <c r="NQ191" s="11">
        <v>0</v>
      </c>
      <c r="NR191" s="11">
        <v>0</v>
      </c>
      <c r="NS191" s="11">
        <v>0</v>
      </c>
      <c r="NT191" s="11">
        <v>0</v>
      </c>
      <c r="NU191" s="11">
        <v>0</v>
      </c>
      <c r="NV191" s="11">
        <v>0</v>
      </c>
      <c r="NW191" s="11">
        <v>0</v>
      </c>
      <c r="NX191" s="11">
        <v>0</v>
      </c>
      <c r="NY191" s="11">
        <v>0</v>
      </c>
      <c r="NZ191" s="11">
        <v>0</v>
      </c>
      <c r="OA191" s="11">
        <v>0</v>
      </c>
      <c r="OB191" s="11">
        <v>0</v>
      </c>
      <c r="OC191" s="11">
        <v>0</v>
      </c>
      <c r="OD191" s="11">
        <v>0</v>
      </c>
      <c r="OE191" s="11">
        <v>99.132987942115548</v>
      </c>
      <c r="OF191" s="11">
        <v>0</v>
      </c>
      <c r="OG191" s="11">
        <v>0</v>
      </c>
      <c r="OH191" s="11">
        <v>238.9120494385555</v>
      </c>
      <c r="OI191" s="11">
        <v>0</v>
      </c>
      <c r="OJ191" s="11">
        <v>0</v>
      </c>
      <c r="OK191" s="11">
        <v>0</v>
      </c>
      <c r="OL191" s="11">
        <v>0</v>
      </c>
      <c r="OM191" s="11">
        <v>0</v>
      </c>
      <c r="ON191" s="11">
        <v>0</v>
      </c>
      <c r="OO191" s="11">
        <v>0.11001333131685782</v>
      </c>
      <c r="OP191" s="11">
        <v>0</v>
      </c>
      <c r="OQ191" s="11">
        <v>0</v>
      </c>
      <c r="OR191" s="11">
        <v>148.45960366747798</v>
      </c>
      <c r="OS191" s="11">
        <v>0</v>
      </c>
      <c r="OT191" s="11">
        <v>0</v>
      </c>
      <c r="OU191" s="11">
        <v>0</v>
      </c>
      <c r="OV191" s="11">
        <v>0</v>
      </c>
      <c r="OW191" s="11">
        <v>0</v>
      </c>
      <c r="OX191" s="11">
        <v>0</v>
      </c>
      <c r="OY191" s="11">
        <v>6.8362125743850907E-2</v>
      </c>
      <c r="OZ191" s="11">
        <v>0</v>
      </c>
      <c r="PA191" s="11">
        <v>0</v>
      </c>
      <c r="PB191" s="11">
        <v>111.67020269780248</v>
      </c>
      <c r="PC191" s="11">
        <v>0.12608709679094995</v>
      </c>
      <c r="PD191" s="11">
        <v>0</v>
      </c>
      <c r="PE191" s="11">
        <v>0</v>
      </c>
      <c r="PF191" s="11">
        <v>0</v>
      </c>
      <c r="PG191" s="11">
        <v>0</v>
      </c>
      <c r="PH191" s="11">
        <v>172.78145752432417</v>
      </c>
      <c r="PI191" s="11">
        <v>0</v>
      </c>
      <c r="PJ191" s="11">
        <v>0</v>
      </c>
      <c r="PK191" s="11">
        <v>0</v>
      </c>
      <c r="PL191" s="11">
        <v>20.550198195665555</v>
      </c>
      <c r="PM191" s="11">
        <v>2.3203278639889826E-2</v>
      </c>
      <c r="PN191" s="11">
        <v>0</v>
      </c>
      <c r="PO191" s="11">
        <v>0</v>
      </c>
      <c r="PP191" s="11">
        <v>0</v>
      </c>
      <c r="PQ191" s="11">
        <v>0</v>
      </c>
      <c r="PR191" s="11">
        <v>31.796245649070567</v>
      </c>
      <c r="PS191" s="11">
        <v>0</v>
      </c>
      <c r="PT191" s="11">
        <v>0</v>
      </c>
      <c r="PU191" s="11">
        <v>0</v>
      </c>
      <c r="PV191" s="11">
        <v>101.12462025096308</v>
      </c>
      <c r="PW191" s="11">
        <v>0</v>
      </c>
      <c r="PX191" s="11">
        <v>0</v>
      </c>
      <c r="PY191" s="11">
        <v>0</v>
      </c>
      <c r="PZ191" s="11">
        <v>0</v>
      </c>
      <c r="QA191" s="11">
        <v>0</v>
      </c>
      <c r="QB191" s="11">
        <v>0</v>
      </c>
      <c r="QC191" s="11">
        <v>0</v>
      </c>
      <c r="QD191" s="11">
        <v>0</v>
      </c>
      <c r="QE191" s="11">
        <v>0</v>
      </c>
      <c r="QF191" s="11">
        <v>14.789018624855988</v>
      </c>
      <c r="QG191" s="11">
        <v>0</v>
      </c>
      <c r="QH191" s="11">
        <v>0</v>
      </c>
      <c r="QI191" s="11">
        <v>0</v>
      </c>
      <c r="QJ191" s="11">
        <v>0</v>
      </c>
      <c r="QK191" s="11">
        <v>0</v>
      </c>
      <c r="QL191" s="11">
        <v>0</v>
      </c>
      <c r="QM191" s="11">
        <v>0</v>
      </c>
      <c r="QN191" s="11">
        <v>0</v>
      </c>
      <c r="QO191" s="11">
        <v>0</v>
      </c>
      <c r="QP191" s="11">
        <v>76.64583182622799</v>
      </c>
      <c r="QQ191" s="11">
        <v>0</v>
      </c>
      <c r="QR191" s="11">
        <v>87.479036324581358</v>
      </c>
      <c r="QS191" s="11">
        <v>0</v>
      </c>
      <c r="QT191" s="11">
        <v>0</v>
      </c>
      <c r="QU191" s="11">
        <v>0</v>
      </c>
      <c r="QV191" s="11">
        <v>0</v>
      </c>
      <c r="QW191" s="11">
        <v>87.500036333301367</v>
      </c>
      <c r="QX191" s="11">
        <v>0</v>
      </c>
      <c r="QY191" s="11">
        <v>0</v>
      </c>
      <c r="QZ191" s="11">
        <v>2.1898036170528168</v>
      </c>
      <c r="RA191" s="11">
        <v>0</v>
      </c>
      <c r="RB191" s="11">
        <v>2.4993128210047177</v>
      </c>
      <c r="RC191" s="11">
        <v>0</v>
      </c>
      <c r="RD191" s="11">
        <v>0</v>
      </c>
      <c r="RE191" s="11">
        <v>0</v>
      </c>
      <c r="RF191" s="11">
        <v>0</v>
      </c>
      <c r="RG191" s="11">
        <v>2.4999128000767361</v>
      </c>
      <c r="RH191" s="11">
        <v>0</v>
      </c>
      <c r="RI191" s="11">
        <v>0</v>
      </c>
      <c r="RJ191" s="11">
        <v>41.787741203178207</v>
      </c>
      <c r="RK191" s="11">
        <v>0</v>
      </c>
      <c r="RL191" s="11">
        <v>0</v>
      </c>
      <c r="RM191" s="11">
        <v>0</v>
      </c>
      <c r="RN191" s="11">
        <v>0</v>
      </c>
      <c r="RO191" s="11">
        <v>0</v>
      </c>
      <c r="RP191" s="11">
        <v>0</v>
      </c>
      <c r="RQ191" s="11">
        <v>0</v>
      </c>
      <c r="RR191" s="11">
        <v>0</v>
      </c>
      <c r="RS191" s="11">
        <v>0</v>
      </c>
      <c r="RT191" s="11">
        <v>44.140956553059716</v>
      </c>
      <c r="RU191" s="11">
        <v>0</v>
      </c>
      <c r="RV191" s="11">
        <v>0</v>
      </c>
      <c r="RW191" s="11">
        <v>0</v>
      </c>
      <c r="RX191" s="11">
        <v>0</v>
      </c>
      <c r="RY191" s="11">
        <v>0</v>
      </c>
      <c r="RZ191" s="11">
        <v>43.69409819856137</v>
      </c>
      <c r="SA191" s="11">
        <v>0</v>
      </c>
      <c r="SB191" s="11">
        <v>0</v>
      </c>
      <c r="SC191" s="11">
        <v>0</v>
      </c>
      <c r="SD191" s="11">
        <v>49.966920687460352</v>
      </c>
      <c r="SE191" s="11">
        <v>0</v>
      </c>
      <c r="SF191" s="11">
        <v>0</v>
      </c>
      <c r="SG191" s="11">
        <v>0</v>
      </c>
      <c r="SH191" s="11">
        <v>0</v>
      </c>
      <c r="SI191" s="11">
        <v>0</v>
      </c>
      <c r="SJ191" s="11">
        <v>49.461083530739288</v>
      </c>
      <c r="SK191" s="11">
        <v>0</v>
      </c>
      <c r="SL191" s="11">
        <v>0</v>
      </c>
      <c r="SM191" s="11">
        <v>0</v>
      </c>
      <c r="SN191" s="11">
        <v>0</v>
      </c>
      <c r="SO191" s="11">
        <v>0</v>
      </c>
      <c r="SP191" s="11">
        <v>0</v>
      </c>
      <c r="SQ191" s="11">
        <v>0</v>
      </c>
      <c r="SR191" s="11">
        <v>0</v>
      </c>
      <c r="SS191" s="11">
        <v>0</v>
      </c>
      <c r="ST191" s="11">
        <v>0</v>
      </c>
      <c r="SU191" s="11">
        <v>0</v>
      </c>
      <c r="SV191" s="11">
        <v>0</v>
      </c>
      <c r="SW191" s="11">
        <v>0</v>
      </c>
      <c r="SX191" s="11">
        <v>18.112455339258066</v>
      </c>
      <c r="SY191" s="11">
        <v>0</v>
      </c>
      <c r="SZ191" s="11">
        <v>0</v>
      </c>
      <c r="TA191" s="11">
        <v>0</v>
      </c>
      <c r="TB191" s="11">
        <v>0</v>
      </c>
      <c r="TC191" s="11">
        <v>0</v>
      </c>
      <c r="TD191" s="11">
        <v>0</v>
      </c>
      <c r="TE191" s="11">
        <v>0</v>
      </c>
      <c r="TF191" s="11">
        <v>0</v>
      </c>
      <c r="TG191" s="11">
        <v>0</v>
      </c>
      <c r="TH191" s="11">
        <v>2.1012105110833428</v>
      </c>
      <c r="TI191" s="11">
        <v>0</v>
      </c>
      <c r="TJ191" s="11">
        <v>0</v>
      </c>
      <c r="TK191" s="11">
        <v>0</v>
      </c>
      <c r="TL191" s="11">
        <v>0</v>
      </c>
      <c r="TM191" s="11">
        <v>0</v>
      </c>
      <c r="TN191" s="11">
        <v>0</v>
      </c>
      <c r="TO191" s="11">
        <v>0</v>
      </c>
      <c r="TP191" s="11">
        <v>0</v>
      </c>
      <c r="TQ191" s="11">
        <v>0</v>
      </c>
      <c r="TR191" s="11">
        <v>0</v>
      </c>
      <c r="TS191" s="11">
        <v>0</v>
      </c>
      <c r="TT191" s="11">
        <v>0</v>
      </c>
      <c r="TU191" s="11">
        <v>0</v>
      </c>
      <c r="TV191" s="11">
        <v>0</v>
      </c>
      <c r="TW191" s="11">
        <v>0</v>
      </c>
      <c r="TX191" s="11">
        <v>0</v>
      </c>
      <c r="TY191" s="11">
        <v>0</v>
      </c>
      <c r="TZ191" s="11">
        <v>0</v>
      </c>
      <c r="UA191" s="11">
        <v>0</v>
      </c>
      <c r="UB191" s="11">
        <v>0</v>
      </c>
      <c r="UC191" s="11">
        <v>0</v>
      </c>
      <c r="UD191" s="11">
        <v>0</v>
      </c>
      <c r="UE191" s="11">
        <v>0</v>
      </c>
      <c r="UF191" s="11">
        <v>0</v>
      </c>
      <c r="UG191" s="11">
        <v>0</v>
      </c>
      <c r="UH191" s="11">
        <v>0</v>
      </c>
      <c r="UI191" s="11">
        <v>0</v>
      </c>
      <c r="UJ191" s="11">
        <v>0</v>
      </c>
      <c r="UK191" s="11">
        <v>0</v>
      </c>
      <c r="UL191" s="11">
        <v>0</v>
      </c>
      <c r="UM191" s="11">
        <v>0</v>
      </c>
      <c r="UN191" s="11">
        <v>0</v>
      </c>
      <c r="UO191" s="11">
        <v>0</v>
      </c>
      <c r="UP191" s="11">
        <v>0</v>
      </c>
      <c r="UQ191" s="11">
        <v>0</v>
      </c>
      <c r="UR191" s="11">
        <v>0</v>
      </c>
      <c r="US191" s="11">
        <v>0</v>
      </c>
      <c r="UT191" s="11">
        <v>0</v>
      </c>
      <c r="UU191" s="11">
        <v>0</v>
      </c>
      <c r="UV191" s="11">
        <v>0</v>
      </c>
      <c r="UW191" s="11">
        <v>0</v>
      </c>
      <c r="UX191" s="11">
        <v>0</v>
      </c>
      <c r="UY191" s="11">
        <v>0</v>
      </c>
      <c r="UZ191" s="11">
        <v>0</v>
      </c>
      <c r="VA191" s="11">
        <v>0</v>
      </c>
      <c r="VB191" s="11">
        <v>0</v>
      </c>
      <c r="VC191" s="11">
        <v>0</v>
      </c>
      <c r="VD191" s="11">
        <v>0</v>
      </c>
      <c r="VE191" s="11">
        <v>0</v>
      </c>
      <c r="VF191" s="11">
        <v>0</v>
      </c>
      <c r="VG191" s="11">
        <v>0</v>
      </c>
      <c r="VH191" s="11">
        <v>0</v>
      </c>
      <c r="VI191" s="11">
        <v>0</v>
      </c>
      <c r="VJ191" s="11">
        <v>0</v>
      </c>
      <c r="VK191" s="11">
        <v>0</v>
      </c>
      <c r="VL191" s="11">
        <v>0</v>
      </c>
      <c r="VM191" s="11">
        <v>0</v>
      </c>
      <c r="VN191" s="11">
        <v>0</v>
      </c>
      <c r="VO191" s="11">
        <v>0</v>
      </c>
      <c r="VP191" s="11">
        <v>0</v>
      </c>
      <c r="VQ191" s="11">
        <v>0</v>
      </c>
      <c r="VR191" s="11">
        <v>0</v>
      </c>
      <c r="VS191" s="11">
        <v>0</v>
      </c>
      <c r="VT191" s="11">
        <v>0</v>
      </c>
      <c r="VU191" s="11">
        <v>0</v>
      </c>
      <c r="VV191" s="11">
        <v>0</v>
      </c>
      <c r="VW191" s="11">
        <v>0</v>
      </c>
      <c r="VX191" s="11">
        <v>0</v>
      </c>
      <c r="VY191" s="11">
        <v>0</v>
      </c>
      <c r="VZ191" s="11">
        <v>0</v>
      </c>
      <c r="WA191" s="11">
        <v>0</v>
      </c>
      <c r="WB191" s="11">
        <v>0</v>
      </c>
      <c r="WC191" s="11">
        <v>0</v>
      </c>
      <c r="WD191" s="11">
        <v>0</v>
      </c>
      <c r="WE191" s="11">
        <v>0</v>
      </c>
      <c r="WF191" s="11">
        <v>0</v>
      </c>
      <c r="WG191" s="11">
        <v>0</v>
      </c>
      <c r="WH191" s="11">
        <v>0</v>
      </c>
      <c r="WI191" s="11">
        <v>0</v>
      </c>
      <c r="WJ191" s="11">
        <v>0</v>
      </c>
      <c r="WK191" s="11">
        <v>0</v>
      </c>
      <c r="WL191" s="11">
        <v>0</v>
      </c>
      <c r="WM191" s="11">
        <v>0</v>
      </c>
      <c r="WN191" s="11">
        <v>0</v>
      </c>
      <c r="WO191" s="11">
        <v>0</v>
      </c>
      <c r="WP191" s="11">
        <v>0</v>
      </c>
      <c r="WQ191" s="11">
        <v>0</v>
      </c>
      <c r="WR191" s="11">
        <v>0</v>
      </c>
      <c r="WS191" s="11">
        <v>0</v>
      </c>
      <c r="WT191" s="11">
        <v>6.2154903929111782</v>
      </c>
      <c r="WU191" s="11">
        <v>0</v>
      </c>
      <c r="WV191" s="11">
        <v>0</v>
      </c>
      <c r="WW191" s="11">
        <v>0</v>
      </c>
      <c r="WX191" s="11">
        <v>0</v>
      </c>
      <c r="WY191" s="11">
        <v>0</v>
      </c>
      <c r="WZ191" s="11">
        <v>0</v>
      </c>
      <c r="XA191" s="11">
        <v>0</v>
      </c>
      <c r="XB191" s="11">
        <v>0</v>
      </c>
      <c r="XC191" s="11">
        <v>0</v>
      </c>
      <c r="XD191" s="11">
        <v>11.455674683089333</v>
      </c>
      <c r="XE191" s="11">
        <v>0</v>
      </c>
      <c r="XF191" s="11">
        <v>0</v>
      </c>
      <c r="XG191" s="11">
        <v>0</v>
      </c>
      <c r="XH191" s="11">
        <v>0</v>
      </c>
      <c r="XI191" s="11">
        <v>0</v>
      </c>
      <c r="XJ191" s="11">
        <v>0</v>
      </c>
      <c r="XK191" s="11">
        <v>0</v>
      </c>
      <c r="XL191" s="11">
        <v>0</v>
      </c>
      <c r="XM191" s="11">
        <v>0</v>
      </c>
      <c r="XN191" s="11">
        <v>1500</v>
      </c>
      <c r="XO191" s="11">
        <v>100</v>
      </c>
      <c r="XP191" s="11">
        <v>1600</v>
      </c>
    </row>
    <row r="192" spans="1:640">
      <c r="A192" s="6">
        <v>548</v>
      </c>
      <c r="B192" s="3" t="s">
        <v>309</v>
      </c>
      <c r="C192" s="8">
        <f t="shared" si="25"/>
        <v>46.182150464943639</v>
      </c>
      <c r="D192" s="8">
        <f t="shared" si="26"/>
        <v>1460.8301875497257</v>
      </c>
      <c r="E192" s="60">
        <f t="shared" si="27"/>
        <v>1507.0123380146692</v>
      </c>
      <c r="F192" s="9">
        <f t="shared" si="28"/>
        <v>9.7927539525291643</v>
      </c>
      <c r="G192" s="9">
        <f t="shared" si="29"/>
        <v>1567.8199228372569</v>
      </c>
      <c r="H192" s="9">
        <f t="shared" si="30"/>
        <v>1577.6126767897861</v>
      </c>
      <c r="I192" s="10">
        <f t="shared" si="31"/>
        <v>55.9749044174728</v>
      </c>
      <c r="J192" s="10">
        <f t="shared" si="32"/>
        <v>3028.6501103869823</v>
      </c>
      <c r="K192" s="10">
        <f t="shared" si="33"/>
        <v>3084.6250148044555</v>
      </c>
      <c r="L192" s="57">
        <v>24.903212626278673</v>
      </c>
      <c r="M192" s="57">
        <v>16.579487483905172</v>
      </c>
      <c r="N192" s="57">
        <v>4.6994503547597946</v>
      </c>
      <c r="O192" s="57">
        <v>0</v>
      </c>
      <c r="P192" s="57">
        <v>0</v>
      </c>
      <c r="Q192" s="57">
        <v>0</v>
      </c>
      <c r="R192" s="57">
        <v>0</v>
      </c>
      <c r="S192" s="57">
        <v>1460.8301875497257</v>
      </c>
      <c r="T192" s="57">
        <v>0</v>
      </c>
      <c r="U192" s="58">
        <v>7.7257560091854698</v>
      </c>
      <c r="V192" s="58">
        <v>1.202177840327036</v>
      </c>
      <c r="W192" s="58">
        <v>0.86482010301665746</v>
      </c>
      <c r="X192" s="58">
        <v>0</v>
      </c>
      <c r="Y192" s="58">
        <v>0</v>
      </c>
      <c r="Z192" s="58">
        <v>0</v>
      </c>
      <c r="AA192" s="58">
        <v>0</v>
      </c>
      <c r="AB192" s="58">
        <v>1567.8199228372569</v>
      </c>
      <c r="AC192" s="58">
        <v>0</v>
      </c>
      <c r="AD192" s="59">
        <f t="shared" si="35"/>
        <v>32.62896863546414</v>
      </c>
      <c r="AE192" s="59">
        <f t="shared" si="35"/>
        <v>17.781665324232208</v>
      </c>
      <c r="AF192" s="59">
        <f t="shared" si="35"/>
        <v>5.5642704577764519</v>
      </c>
      <c r="AG192" s="59">
        <f t="shared" si="35"/>
        <v>0</v>
      </c>
      <c r="AH192" s="59">
        <f t="shared" si="35"/>
        <v>0</v>
      </c>
      <c r="AI192" s="59">
        <f t="shared" si="35"/>
        <v>0</v>
      </c>
      <c r="AJ192" s="59">
        <f t="shared" si="34"/>
        <v>0</v>
      </c>
      <c r="AK192" s="59">
        <f t="shared" si="34"/>
        <v>3028.6501103869823</v>
      </c>
      <c r="AL192" s="59">
        <f t="shared" si="34"/>
        <v>0</v>
      </c>
      <c r="AM192" s="11">
        <v>0</v>
      </c>
      <c r="AN192" s="11">
        <v>16.575547262130456</v>
      </c>
      <c r="AO192" s="11">
        <v>0</v>
      </c>
      <c r="AP192" s="11">
        <v>0</v>
      </c>
      <c r="AQ192" s="11">
        <v>0</v>
      </c>
      <c r="AR192" s="11">
        <v>0</v>
      </c>
      <c r="AS192" s="11">
        <v>0</v>
      </c>
      <c r="AT192" s="11">
        <v>0</v>
      </c>
      <c r="AU192" s="11">
        <v>0</v>
      </c>
      <c r="AV192" s="11">
        <v>0</v>
      </c>
      <c r="AW192" s="11">
        <v>0</v>
      </c>
      <c r="AX192" s="11">
        <v>1.2014527378695394</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s="11">
        <v>0</v>
      </c>
      <c r="BY192" s="11">
        <v>0</v>
      </c>
      <c r="BZ192" s="11">
        <v>0</v>
      </c>
      <c r="CA192" s="11">
        <v>0</v>
      </c>
      <c r="CB192" s="11">
        <v>0</v>
      </c>
      <c r="CC192" s="11">
        <v>0</v>
      </c>
      <c r="CD192" s="11">
        <v>0</v>
      </c>
      <c r="CE192" s="11">
        <v>0</v>
      </c>
      <c r="CF192" s="11">
        <v>0</v>
      </c>
      <c r="CG192" s="11">
        <v>0</v>
      </c>
      <c r="CH192" s="11">
        <v>1460.8116169232853</v>
      </c>
      <c r="CI192" s="11">
        <v>0</v>
      </c>
      <c r="CJ192" s="11">
        <v>0</v>
      </c>
      <c r="CK192" s="11">
        <v>0</v>
      </c>
      <c r="CL192" s="11">
        <v>0</v>
      </c>
      <c r="CM192" s="11">
        <v>0</v>
      </c>
      <c r="CN192" s="11">
        <v>0</v>
      </c>
      <c r="CO192" s="11">
        <v>0</v>
      </c>
      <c r="CP192" s="11">
        <v>0</v>
      </c>
      <c r="CQ192" s="11">
        <v>0</v>
      </c>
      <c r="CR192" s="11">
        <v>1567.8083830767146</v>
      </c>
      <c r="CS192" s="11">
        <v>0</v>
      </c>
      <c r="CT192" s="11">
        <v>0</v>
      </c>
      <c r="CU192" s="11">
        <v>0</v>
      </c>
      <c r="CV192" s="11">
        <v>0</v>
      </c>
      <c r="CW192" s="11">
        <v>0</v>
      </c>
      <c r="CX192" s="11">
        <v>0</v>
      </c>
      <c r="CY192" s="11">
        <v>0</v>
      </c>
      <c r="CZ192" s="11">
        <v>0</v>
      </c>
      <c r="DA192" s="11">
        <v>0</v>
      </c>
      <c r="DB192" s="11">
        <v>0</v>
      </c>
      <c r="DC192" s="11">
        <v>0</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0</v>
      </c>
      <c r="DZ192" s="11">
        <v>0</v>
      </c>
      <c r="EA192" s="11">
        <v>0</v>
      </c>
      <c r="EB192" s="11">
        <v>0</v>
      </c>
      <c r="EC192" s="11">
        <v>0</v>
      </c>
      <c r="ED192" s="11">
        <v>0</v>
      </c>
      <c r="EE192" s="11">
        <v>0</v>
      </c>
      <c r="EF192" s="11">
        <v>0</v>
      </c>
      <c r="EG192" s="11">
        <v>0</v>
      </c>
      <c r="EH192" s="11">
        <v>0</v>
      </c>
      <c r="EI192" s="11">
        <v>0</v>
      </c>
      <c r="EJ192" s="11">
        <v>0</v>
      </c>
      <c r="EK192" s="11">
        <v>0</v>
      </c>
      <c r="EL192" s="11">
        <v>0</v>
      </c>
      <c r="EM192" s="11">
        <v>0</v>
      </c>
      <c r="EN192" s="11">
        <v>0</v>
      </c>
      <c r="EO192" s="11">
        <v>0</v>
      </c>
      <c r="EP192" s="11">
        <v>0</v>
      </c>
      <c r="EQ192" s="11">
        <v>0</v>
      </c>
      <c r="ER192" s="11">
        <v>0</v>
      </c>
      <c r="ES192" s="11">
        <v>0</v>
      </c>
      <c r="ET192" s="11">
        <v>0</v>
      </c>
      <c r="EU192" s="11">
        <v>0</v>
      </c>
      <c r="EV192" s="11">
        <v>0</v>
      </c>
      <c r="EW192" s="11">
        <v>0</v>
      </c>
      <c r="EX192" s="11">
        <v>0</v>
      </c>
      <c r="EY192" s="11">
        <v>0</v>
      </c>
      <c r="EZ192" s="11">
        <v>0</v>
      </c>
      <c r="FA192" s="11">
        <v>0</v>
      </c>
      <c r="FB192" s="11">
        <v>0</v>
      </c>
      <c r="FC192" s="11">
        <v>0</v>
      </c>
      <c r="FD192" s="11">
        <v>0</v>
      </c>
      <c r="FE192" s="11">
        <v>0</v>
      </c>
      <c r="FF192" s="11">
        <v>0</v>
      </c>
      <c r="FG192" s="11">
        <v>0</v>
      </c>
      <c r="FH192" s="11">
        <v>0</v>
      </c>
      <c r="FI192" s="11">
        <v>0</v>
      </c>
      <c r="FJ192" s="11">
        <v>0</v>
      </c>
      <c r="FK192" s="11">
        <v>0</v>
      </c>
      <c r="FL192" s="11">
        <v>0</v>
      </c>
      <c r="FM192" s="11">
        <v>0</v>
      </c>
      <c r="FN192" s="11">
        <v>0</v>
      </c>
      <c r="FO192" s="11">
        <v>0</v>
      </c>
      <c r="FP192" s="11">
        <v>0</v>
      </c>
      <c r="FQ192" s="11">
        <v>0</v>
      </c>
      <c r="FR192" s="11">
        <v>0</v>
      </c>
      <c r="FS192" s="11">
        <v>0</v>
      </c>
      <c r="FT192" s="11">
        <v>0</v>
      </c>
      <c r="FU192" s="11">
        <v>0</v>
      </c>
      <c r="FV192" s="11">
        <v>0</v>
      </c>
      <c r="FW192" s="11">
        <v>0</v>
      </c>
      <c r="FX192" s="11">
        <v>0</v>
      </c>
      <c r="FY192" s="11">
        <v>0</v>
      </c>
      <c r="FZ192" s="11">
        <v>0</v>
      </c>
      <c r="GA192" s="11">
        <v>0</v>
      </c>
      <c r="GB192" s="11">
        <v>0</v>
      </c>
      <c r="GC192" s="11">
        <v>0</v>
      </c>
      <c r="GD192" s="11">
        <v>0</v>
      </c>
      <c r="GE192" s="11">
        <v>0</v>
      </c>
      <c r="GF192" s="11">
        <v>0</v>
      </c>
      <c r="GG192" s="11">
        <v>0</v>
      </c>
      <c r="GH192" s="11">
        <v>0</v>
      </c>
      <c r="GI192" s="11">
        <v>0</v>
      </c>
      <c r="GJ192" s="11">
        <v>0</v>
      </c>
      <c r="GK192" s="11">
        <v>0</v>
      </c>
      <c r="GL192" s="11">
        <v>0</v>
      </c>
      <c r="GM192" s="11">
        <v>0</v>
      </c>
      <c r="GN192" s="11">
        <v>0</v>
      </c>
      <c r="GO192" s="11">
        <v>0</v>
      </c>
      <c r="GP192" s="11">
        <v>0</v>
      </c>
      <c r="GQ192" s="11">
        <v>1.498</v>
      </c>
      <c r="GR192" s="11">
        <v>0</v>
      </c>
      <c r="GS192" s="11">
        <v>0</v>
      </c>
      <c r="GT192" s="11">
        <v>0</v>
      </c>
      <c r="GU192" s="11">
        <v>0</v>
      </c>
      <c r="GV192" s="11">
        <v>0</v>
      </c>
      <c r="GW192" s="11">
        <v>0</v>
      </c>
      <c r="GX192" s="11">
        <v>0</v>
      </c>
      <c r="GY192" s="11">
        <v>0</v>
      </c>
      <c r="GZ192" s="11">
        <v>0</v>
      </c>
      <c r="HA192" s="11">
        <v>0</v>
      </c>
      <c r="HB192" s="11">
        <v>0</v>
      </c>
      <c r="HC192" s="11">
        <v>0</v>
      </c>
      <c r="HD192" s="11">
        <v>0</v>
      </c>
      <c r="HE192" s="11">
        <v>0</v>
      </c>
      <c r="HF192" s="11">
        <v>0</v>
      </c>
      <c r="HG192" s="11">
        <v>0</v>
      </c>
      <c r="HH192" s="11">
        <v>0</v>
      </c>
      <c r="HI192" s="11">
        <v>0</v>
      </c>
      <c r="HJ192" s="11">
        <v>0</v>
      </c>
      <c r="HK192" s="11">
        <v>0</v>
      </c>
      <c r="HL192" s="11">
        <v>0</v>
      </c>
      <c r="HM192" s="11">
        <v>0</v>
      </c>
      <c r="HN192" s="11">
        <v>0</v>
      </c>
      <c r="HO192" s="11">
        <v>0</v>
      </c>
      <c r="HP192" s="11">
        <v>0</v>
      </c>
      <c r="HQ192" s="11">
        <v>0</v>
      </c>
      <c r="HR192" s="11">
        <v>0</v>
      </c>
      <c r="HS192" s="11">
        <v>0</v>
      </c>
      <c r="HT192" s="11">
        <v>0</v>
      </c>
      <c r="HU192" s="11">
        <v>0</v>
      </c>
      <c r="HV192" s="11">
        <v>0</v>
      </c>
      <c r="HW192" s="11">
        <v>0</v>
      </c>
      <c r="HX192" s="11">
        <v>0</v>
      </c>
      <c r="HY192" s="11">
        <v>0</v>
      </c>
      <c r="HZ192" s="11">
        <v>0</v>
      </c>
      <c r="IA192" s="11">
        <v>0</v>
      </c>
      <c r="IB192" s="11">
        <v>0</v>
      </c>
      <c r="IC192" s="11">
        <v>0</v>
      </c>
      <c r="ID192" s="11">
        <v>0</v>
      </c>
      <c r="IE192" s="11">
        <v>0</v>
      </c>
      <c r="IF192" s="11">
        <v>0</v>
      </c>
      <c r="IG192" s="11">
        <v>0</v>
      </c>
      <c r="IH192" s="11">
        <v>0</v>
      </c>
      <c r="II192" s="11">
        <v>0</v>
      </c>
      <c r="IJ192" s="11">
        <v>0</v>
      </c>
      <c r="IK192" s="11">
        <v>0</v>
      </c>
      <c r="IL192" s="11">
        <v>0</v>
      </c>
      <c r="IM192" s="11">
        <v>0</v>
      </c>
      <c r="IN192" s="11">
        <v>0</v>
      </c>
      <c r="IO192" s="11">
        <v>0</v>
      </c>
      <c r="IP192" s="11">
        <v>0</v>
      </c>
      <c r="IQ192" s="11">
        <v>0</v>
      </c>
      <c r="IR192" s="11">
        <v>0</v>
      </c>
      <c r="IS192" s="11">
        <v>0</v>
      </c>
      <c r="IT192" s="11">
        <v>0</v>
      </c>
      <c r="IU192" s="11">
        <v>0</v>
      </c>
      <c r="IV192" s="11">
        <v>0</v>
      </c>
      <c r="IW192" s="11">
        <v>0</v>
      </c>
      <c r="IX192" s="11">
        <v>0</v>
      </c>
      <c r="IY192" s="11">
        <v>0</v>
      </c>
      <c r="IZ192" s="11">
        <v>0</v>
      </c>
      <c r="JA192" s="11">
        <v>0</v>
      </c>
      <c r="JB192" s="11">
        <v>0</v>
      </c>
      <c r="JC192" s="11">
        <v>0</v>
      </c>
      <c r="JD192" s="11">
        <v>0</v>
      </c>
      <c r="JE192" s="11">
        <v>0</v>
      </c>
      <c r="JF192" s="11">
        <v>0</v>
      </c>
      <c r="JG192" s="11">
        <v>0</v>
      </c>
      <c r="JH192" s="11">
        <v>0</v>
      </c>
      <c r="JI192" s="11">
        <v>0</v>
      </c>
      <c r="JJ192" s="11">
        <v>0</v>
      </c>
      <c r="JK192" s="11">
        <v>0</v>
      </c>
      <c r="JL192" s="11">
        <v>0</v>
      </c>
      <c r="JM192" s="11">
        <v>0</v>
      </c>
      <c r="JN192" s="11">
        <v>0</v>
      </c>
      <c r="JO192" s="11">
        <v>0</v>
      </c>
      <c r="JP192" s="11">
        <v>0</v>
      </c>
      <c r="JQ192" s="11">
        <v>0</v>
      </c>
      <c r="JR192" s="11">
        <v>0</v>
      </c>
      <c r="JS192" s="11">
        <v>0</v>
      </c>
      <c r="JT192" s="11">
        <v>0</v>
      </c>
      <c r="JU192" s="11">
        <v>0</v>
      </c>
      <c r="JV192" s="11">
        <v>0</v>
      </c>
      <c r="JW192" s="11">
        <v>0</v>
      </c>
      <c r="JX192" s="11">
        <v>0</v>
      </c>
      <c r="JY192" s="11">
        <v>0</v>
      </c>
      <c r="JZ192" s="11">
        <v>0</v>
      </c>
      <c r="KA192" s="11">
        <v>0</v>
      </c>
      <c r="KB192" s="11">
        <v>0</v>
      </c>
      <c r="KC192" s="11">
        <v>0</v>
      </c>
      <c r="KD192" s="11">
        <v>0</v>
      </c>
      <c r="KE192" s="11">
        <v>0</v>
      </c>
      <c r="KF192" s="11">
        <v>0</v>
      </c>
      <c r="KG192" s="11">
        <v>0</v>
      </c>
      <c r="KH192" s="11">
        <v>0</v>
      </c>
      <c r="KI192" s="11">
        <v>0</v>
      </c>
      <c r="KJ192" s="11">
        <v>0</v>
      </c>
      <c r="KK192" s="11">
        <v>0</v>
      </c>
      <c r="KL192" s="11">
        <v>0</v>
      </c>
      <c r="KM192" s="11">
        <v>0</v>
      </c>
      <c r="KN192" s="11">
        <v>0</v>
      </c>
      <c r="KO192" s="11">
        <v>0</v>
      </c>
      <c r="KP192" s="11">
        <v>0</v>
      </c>
      <c r="KQ192" s="11">
        <v>0</v>
      </c>
      <c r="KR192" s="11">
        <v>0</v>
      </c>
      <c r="KS192" s="11">
        <v>0</v>
      </c>
      <c r="KT192" s="11">
        <v>0</v>
      </c>
      <c r="KU192" s="11">
        <v>0</v>
      </c>
      <c r="KV192" s="11">
        <v>0</v>
      </c>
      <c r="KW192" s="11">
        <v>0</v>
      </c>
      <c r="KX192" s="11">
        <v>0</v>
      </c>
      <c r="KY192" s="11">
        <v>0</v>
      </c>
      <c r="KZ192" s="11">
        <v>0</v>
      </c>
      <c r="LA192" s="11">
        <v>0</v>
      </c>
      <c r="LB192" s="11">
        <v>0</v>
      </c>
      <c r="LC192" s="11">
        <v>0</v>
      </c>
      <c r="LD192" s="11">
        <v>0</v>
      </c>
      <c r="LE192" s="11">
        <v>0</v>
      </c>
      <c r="LF192" s="11">
        <v>0</v>
      </c>
      <c r="LG192" s="11">
        <v>0</v>
      </c>
      <c r="LH192" s="11">
        <v>0</v>
      </c>
      <c r="LI192" s="11">
        <v>0</v>
      </c>
      <c r="LJ192" s="11">
        <v>0</v>
      </c>
      <c r="LK192" s="11">
        <v>0</v>
      </c>
      <c r="LL192" s="11">
        <v>0</v>
      </c>
      <c r="LM192" s="11">
        <v>0</v>
      </c>
      <c r="LN192" s="11">
        <v>0</v>
      </c>
      <c r="LO192" s="11">
        <v>0</v>
      </c>
      <c r="LP192" s="11">
        <v>0</v>
      </c>
      <c r="LQ192" s="11">
        <v>0</v>
      </c>
      <c r="LR192" s="11">
        <v>0</v>
      </c>
      <c r="LS192" s="11">
        <v>0</v>
      </c>
      <c r="LT192" s="11">
        <v>0</v>
      </c>
      <c r="LU192" s="11">
        <v>0</v>
      </c>
      <c r="LV192" s="11">
        <v>0</v>
      </c>
      <c r="LW192" s="11">
        <v>0</v>
      </c>
      <c r="LX192" s="11">
        <v>0</v>
      </c>
      <c r="LY192" s="11">
        <v>0</v>
      </c>
      <c r="LZ192" s="11">
        <v>0</v>
      </c>
      <c r="MA192" s="11">
        <v>0</v>
      </c>
      <c r="MB192" s="11">
        <v>0</v>
      </c>
      <c r="MC192" s="11">
        <v>0</v>
      </c>
      <c r="MD192" s="11">
        <v>0</v>
      </c>
      <c r="ME192" s="11">
        <v>0</v>
      </c>
      <c r="MF192" s="11">
        <v>0</v>
      </c>
      <c r="MG192" s="11">
        <v>0</v>
      </c>
      <c r="MH192" s="11">
        <v>0</v>
      </c>
      <c r="MI192" s="11">
        <v>0</v>
      </c>
      <c r="MJ192" s="11">
        <v>0</v>
      </c>
      <c r="MK192" s="11">
        <v>0</v>
      </c>
      <c r="ML192" s="11">
        <v>0</v>
      </c>
      <c r="MM192" s="11">
        <v>0</v>
      </c>
      <c r="MN192" s="11">
        <v>0</v>
      </c>
      <c r="MO192" s="11">
        <v>0</v>
      </c>
      <c r="MP192" s="11">
        <v>0</v>
      </c>
      <c r="MQ192" s="11">
        <v>0</v>
      </c>
      <c r="MR192" s="11">
        <v>0</v>
      </c>
      <c r="MS192" s="11">
        <v>0</v>
      </c>
      <c r="MT192" s="11">
        <v>0</v>
      </c>
      <c r="MU192" s="11">
        <v>0</v>
      </c>
      <c r="MV192" s="11">
        <v>0</v>
      </c>
      <c r="MW192" s="11">
        <v>0</v>
      </c>
      <c r="MX192" s="11">
        <v>0</v>
      </c>
      <c r="MY192" s="11">
        <v>0</v>
      </c>
      <c r="MZ192" s="11">
        <v>0</v>
      </c>
      <c r="NA192" s="11">
        <v>0</v>
      </c>
      <c r="NB192" s="11">
        <v>0</v>
      </c>
      <c r="NC192" s="11">
        <v>0</v>
      </c>
      <c r="ND192" s="11">
        <v>0</v>
      </c>
      <c r="NE192" s="11">
        <v>0</v>
      </c>
      <c r="NF192" s="11">
        <v>0</v>
      </c>
      <c r="NG192" s="11">
        <v>0</v>
      </c>
      <c r="NH192" s="11">
        <v>0</v>
      </c>
      <c r="NI192" s="11">
        <v>0</v>
      </c>
      <c r="NJ192" s="11">
        <v>0</v>
      </c>
      <c r="NK192" s="11">
        <v>0</v>
      </c>
      <c r="NL192" s="11">
        <v>0</v>
      </c>
      <c r="NM192" s="11">
        <v>0</v>
      </c>
      <c r="NN192" s="11">
        <v>0</v>
      </c>
      <c r="NO192" s="11">
        <v>0</v>
      </c>
      <c r="NP192" s="11">
        <v>0</v>
      </c>
      <c r="NQ192" s="11">
        <v>0</v>
      </c>
      <c r="NR192" s="11">
        <v>0</v>
      </c>
      <c r="NS192" s="11">
        <v>0</v>
      </c>
      <c r="NT192" s="11">
        <v>0</v>
      </c>
      <c r="NU192" s="11">
        <v>0</v>
      </c>
      <c r="NV192" s="11">
        <v>0</v>
      </c>
      <c r="NW192" s="11">
        <v>0</v>
      </c>
      <c r="NX192" s="11">
        <v>0</v>
      </c>
      <c r="NY192" s="11">
        <v>0</v>
      </c>
      <c r="NZ192" s="11">
        <v>0</v>
      </c>
      <c r="OA192" s="11">
        <v>0</v>
      </c>
      <c r="OB192" s="11">
        <v>0</v>
      </c>
      <c r="OC192" s="11">
        <v>0</v>
      </c>
      <c r="OD192" s="11">
        <v>0</v>
      </c>
      <c r="OE192" s="11">
        <v>0</v>
      </c>
      <c r="OF192" s="11">
        <v>0</v>
      </c>
      <c r="OG192" s="11">
        <v>0</v>
      </c>
      <c r="OH192" s="11">
        <v>7.4660970426382942</v>
      </c>
      <c r="OI192" s="11">
        <v>0</v>
      </c>
      <c r="OJ192" s="11">
        <v>0</v>
      </c>
      <c r="OK192" s="11">
        <v>0</v>
      </c>
      <c r="OL192" s="11">
        <v>0</v>
      </c>
      <c r="OM192" s="11">
        <v>0</v>
      </c>
      <c r="ON192" s="11">
        <v>0</v>
      </c>
      <c r="OO192" s="11">
        <v>1.8570626440238821E-2</v>
      </c>
      <c r="OP192" s="11">
        <v>0</v>
      </c>
      <c r="OQ192" s="11">
        <v>0</v>
      </c>
      <c r="OR192" s="11">
        <v>4.639421956731729</v>
      </c>
      <c r="OS192" s="11">
        <v>0</v>
      </c>
      <c r="OT192" s="11">
        <v>0</v>
      </c>
      <c r="OU192" s="11">
        <v>0</v>
      </c>
      <c r="OV192" s="11">
        <v>0</v>
      </c>
      <c r="OW192" s="11">
        <v>0</v>
      </c>
      <c r="OX192" s="11">
        <v>0</v>
      </c>
      <c r="OY192" s="11">
        <v>1.1539760542231244E-2</v>
      </c>
      <c r="OZ192" s="11">
        <v>0</v>
      </c>
      <c r="PA192" s="11">
        <v>0</v>
      </c>
      <c r="PB192" s="11">
        <v>3.4897018779392415</v>
      </c>
      <c r="PC192" s="11">
        <v>3.9402217747171861E-3</v>
      </c>
      <c r="PD192" s="11">
        <v>4.6994503547597946</v>
      </c>
      <c r="PE192" s="11">
        <v>0</v>
      </c>
      <c r="PF192" s="11">
        <v>0</v>
      </c>
      <c r="PG192" s="11">
        <v>0</v>
      </c>
      <c r="PH192" s="11">
        <v>0</v>
      </c>
      <c r="PI192" s="11">
        <v>0</v>
      </c>
      <c r="PJ192" s="11">
        <v>0</v>
      </c>
      <c r="PK192" s="11">
        <v>0</v>
      </c>
      <c r="PL192" s="11">
        <v>0.6421951738505165</v>
      </c>
      <c r="PM192" s="11">
        <v>7.2510245749655706E-4</v>
      </c>
      <c r="PN192" s="11">
        <v>0.86482010301665746</v>
      </c>
      <c r="PO192" s="11">
        <v>0</v>
      </c>
      <c r="PP192" s="11">
        <v>0</v>
      </c>
      <c r="PQ192" s="11">
        <v>0</v>
      </c>
      <c r="PR192" s="11">
        <v>0</v>
      </c>
      <c r="PS192" s="11">
        <v>0</v>
      </c>
      <c r="PT192" s="11">
        <v>0</v>
      </c>
      <c r="PU192" s="11">
        <v>0</v>
      </c>
      <c r="PV192" s="11">
        <v>3.159991960618588</v>
      </c>
      <c r="PW192" s="11">
        <v>0</v>
      </c>
      <c r="PX192" s="11">
        <v>0</v>
      </c>
      <c r="PY192" s="11">
        <v>0</v>
      </c>
      <c r="PZ192" s="11">
        <v>0</v>
      </c>
      <c r="QA192" s="11">
        <v>0</v>
      </c>
      <c r="QB192" s="11">
        <v>0</v>
      </c>
      <c r="QC192" s="11">
        <v>0</v>
      </c>
      <c r="QD192" s="11">
        <v>0</v>
      </c>
      <c r="QE192" s="11">
        <v>0</v>
      </c>
      <c r="QF192" s="11">
        <v>0.46213454096544215</v>
      </c>
      <c r="QG192" s="11">
        <v>0</v>
      </c>
      <c r="QH192" s="11">
        <v>0</v>
      </c>
      <c r="QI192" s="11">
        <v>0</v>
      </c>
      <c r="QJ192" s="11">
        <v>0</v>
      </c>
      <c r="QK192" s="11">
        <v>0</v>
      </c>
      <c r="QL192" s="11">
        <v>0</v>
      </c>
      <c r="QM192" s="11">
        <v>0</v>
      </c>
      <c r="QN192" s="11">
        <v>0</v>
      </c>
      <c r="QO192" s="11">
        <v>0</v>
      </c>
      <c r="QP192" s="11">
        <v>1.869000776079317</v>
      </c>
      <c r="QQ192" s="11">
        <v>0</v>
      </c>
      <c r="QR192" s="11">
        <v>0</v>
      </c>
      <c r="QS192" s="11">
        <v>0</v>
      </c>
      <c r="QT192" s="11">
        <v>0</v>
      </c>
      <c r="QU192" s="11">
        <v>0</v>
      </c>
      <c r="QV192" s="11">
        <v>0</v>
      </c>
      <c r="QW192" s="11">
        <v>0</v>
      </c>
      <c r="QX192" s="11">
        <v>0</v>
      </c>
      <c r="QY192" s="11">
        <v>0</v>
      </c>
      <c r="QZ192" s="11">
        <v>5.3398137409639078E-2</v>
      </c>
      <c r="RA192" s="11">
        <v>0</v>
      </c>
      <c r="RB192" s="11">
        <v>0</v>
      </c>
      <c r="RC192" s="11">
        <v>0</v>
      </c>
      <c r="RD192" s="11">
        <v>0</v>
      </c>
      <c r="RE192" s="11">
        <v>0</v>
      </c>
      <c r="RF192" s="11">
        <v>0</v>
      </c>
      <c r="RG192" s="11">
        <v>0</v>
      </c>
      <c r="RH192" s="11">
        <v>0</v>
      </c>
      <c r="RI192" s="11">
        <v>0</v>
      </c>
      <c r="RJ192" s="11">
        <v>0.78887627695800222</v>
      </c>
      <c r="RK192" s="11">
        <v>0</v>
      </c>
      <c r="RL192" s="11">
        <v>0</v>
      </c>
      <c r="RM192" s="11">
        <v>0</v>
      </c>
      <c r="RN192" s="11">
        <v>0</v>
      </c>
      <c r="RO192" s="11">
        <v>0</v>
      </c>
      <c r="RP192" s="11">
        <v>0</v>
      </c>
      <c r="RQ192" s="11">
        <v>0</v>
      </c>
      <c r="RR192" s="11">
        <v>0</v>
      </c>
      <c r="RS192" s="11">
        <v>0</v>
      </c>
      <c r="RT192" s="11">
        <v>1.3780535061303996</v>
      </c>
      <c r="RU192" s="11">
        <v>0</v>
      </c>
      <c r="RV192" s="11">
        <v>0</v>
      </c>
      <c r="RW192" s="11">
        <v>0</v>
      </c>
      <c r="RX192" s="11">
        <v>0</v>
      </c>
      <c r="RY192" s="11">
        <v>0</v>
      </c>
      <c r="RZ192" s="11">
        <v>0</v>
      </c>
      <c r="SA192" s="11">
        <v>0</v>
      </c>
      <c r="SB192" s="11">
        <v>0</v>
      </c>
      <c r="SC192" s="11">
        <v>0</v>
      </c>
      <c r="SD192" s="11">
        <v>1.5599365220172459</v>
      </c>
      <c r="SE192" s="11">
        <v>0</v>
      </c>
      <c r="SF192" s="11">
        <v>0</v>
      </c>
      <c r="SG192" s="11">
        <v>0</v>
      </c>
      <c r="SH192" s="11">
        <v>0</v>
      </c>
      <c r="SI192" s="11">
        <v>0</v>
      </c>
      <c r="SJ192" s="11">
        <v>0</v>
      </c>
      <c r="SK192" s="11">
        <v>0</v>
      </c>
      <c r="SL192" s="11">
        <v>0</v>
      </c>
      <c r="SM192" s="11">
        <v>0</v>
      </c>
      <c r="SN192" s="11">
        <v>0</v>
      </c>
      <c r="SO192" s="11">
        <v>0</v>
      </c>
      <c r="SP192" s="11">
        <v>0</v>
      </c>
      <c r="SQ192" s="11">
        <v>0</v>
      </c>
      <c r="SR192" s="11">
        <v>0</v>
      </c>
      <c r="SS192" s="11">
        <v>0</v>
      </c>
      <c r="ST192" s="11">
        <v>0</v>
      </c>
      <c r="SU192" s="11">
        <v>0</v>
      </c>
      <c r="SV192" s="11">
        <v>0</v>
      </c>
      <c r="SW192" s="11">
        <v>0</v>
      </c>
      <c r="SX192" s="11">
        <v>4.5281138348145165</v>
      </c>
      <c r="SY192" s="11">
        <v>0</v>
      </c>
      <c r="SZ192" s="11">
        <v>0</v>
      </c>
      <c r="TA192" s="11">
        <v>0</v>
      </c>
      <c r="TB192" s="11">
        <v>0</v>
      </c>
      <c r="TC192" s="11">
        <v>0</v>
      </c>
      <c r="TD192" s="11">
        <v>0</v>
      </c>
      <c r="TE192" s="11">
        <v>0</v>
      </c>
      <c r="TF192" s="11">
        <v>0</v>
      </c>
      <c r="TG192" s="11">
        <v>0</v>
      </c>
      <c r="TH192" s="11">
        <v>0.52534872716774406</v>
      </c>
      <c r="TI192" s="11">
        <v>0</v>
      </c>
      <c r="TJ192" s="11">
        <v>0</v>
      </c>
      <c r="TK192" s="11">
        <v>0</v>
      </c>
      <c r="TL192" s="11">
        <v>0</v>
      </c>
      <c r="TM192" s="11">
        <v>0</v>
      </c>
      <c r="TN192" s="11">
        <v>0</v>
      </c>
      <c r="TO192" s="11">
        <v>0</v>
      </c>
      <c r="TP192" s="11">
        <v>0</v>
      </c>
      <c r="TQ192" s="11">
        <v>0</v>
      </c>
      <c r="TR192" s="11">
        <v>0</v>
      </c>
      <c r="TS192" s="11">
        <v>0</v>
      </c>
      <c r="TT192" s="11">
        <v>0</v>
      </c>
      <c r="TU192" s="11">
        <v>0</v>
      </c>
      <c r="TV192" s="11">
        <v>0</v>
      </c>
      <c r="TW192" s="11">
        <v>0</v>
      </c>
      <c r="TX192" s="11">
        <v>0</v>
      </c>
      <c r="TY192" s="11">
        <v>0</v>
      </c>
      <c r="TZ192" s="11">
        <v>0</v>
      </c>
      <c r="UA192" s="11">
        <v>0</v>
      </c>
      <c r="UB192" s="11">
        <v>0</v>
      </c>
      <c r="UC192" s="11">
        <v>0</v>
      </c>
      <c r="UD192" s="11">
        <v>0</v>
      </c>
      <c r="UE192" s="11">
        <v>0</v>
      </c>
      <c r="UF192" s="11">
        <v>0</v>
      </c>
      <c r="UG192" s="11">
        <v>0</v>
      </c>
      <c r="UH192" s="11">
        <v>0</v>
      </c>
      <c r="UI192" s="11">
        <v>0</v>
      </c>
      <c r="UJ192" s="11">
        <v>0</v>
      </c>
      <c r="UK192" s="11">
        <v>0</v>
      </c>
      <c r="UL192" s="11">
        <v>0</v>
      </c>
      <c r="UM192" s="11">
        <v>0</v>
      </c>
      <c r="UN192" s="11">
        <v>0</v>
      </c>
      <c r="UO192" s="11">
        <v>0</v>
      </c>
      <c r="UP192" s="11">
        <v>0</v>
      </c>
      <c r="UQ192" s="11">
        <v>0</v>
      </c>
      <c r="UR192" s="11">
        <v>0</v>
      </c>
      <c r="US192" s="11">
        <v>0</v>
      </c>
      <c r="UT192" s="11">
        <v>0</v>
      </c>
      <c r="UU192" s="11">
        <v>0</v>
      </c>
      <c r="UV192" s="11">
        <v>0</v>
      </c>
      <c r="UW192" s="11">
        <v>0</v>
      </c>
      <c r="UX192" s="11">
        <v>0</v>
      </c>
      <c r="UY192" s="11">
        <v>0</v>
      </c>
      <c r="UZ192" s="11">
        <v>0</v>
      </c>
      <c r="VA192" s="11">
        <v>0</v>
      </c>
      <c r="VB192" s="11">
        <v>0</v>
      </c>
      <c r="VC192" s="11">
        <v>0</v>
      </c>
      <c r="VD192" s="11">
        <v>0</v>
      </c>
      <c r="VE192" s="11">
        <v>0</v>
      </c>
      <c r="VF192" s="11">
        <v>0</v>
      </c>
      <c r="VG192" s="11">
        <v>0</v>
      </c>
      <c r="VH192" s="11">
        <v>0</v>
      </c>
      <c r="VI192" s="11">
        <v>0</v>
      </c>
      <c r="VJ192" s="11">
        <v>0</v>
      </c>
      <c r="VK192" s="11">
        <v>0</v>
      </c>
      <c r="VL192" s="11">
        <v>0</v>
      </c>
      <c r="VM192" s="11">
        <v>0</v>
      </c>
      <c r="VN192" s="11">
        <v>0</v>
      </c>
      <c r="VO192" s="11">
        <v>0</v>
      </c>
      <c r="VP192" s="11">
        <v>0</v>
      </c>
      <c r="VQ192" s="11">
        <v>0</v>
      </c>
      <c r="VR192" s="11">
        <v>0</v>
      </c>
      <c r="VS192" s="11">
        <v>0</v>
      </c>
      <c r="VT192" s="11">
        <v>0</v>
      </c>
      <c r="VU192" s="11">
        <v>0</v>
      </c>
      <c r="VV192" s="11">
        <v>0</v>
      </c>
      <c r="VW192" s="11">
        <v>0</v>
      </c>
      <c r="VX192" s="11">
        <v>0</v>
      </c>
      <c r="VY192" s="11">
        <v>0</v>
      </c>
      <c r="VZ192" s="11">
        <v>0</v>
      </c>
      <c r="WA192" s="11">
        <v>0</v>
      </c>
      <c r="WB192" s="11">
        <v>0</v>
      </c>
      <c r="WC192" s="11">
        <v>0</v>
      </c>
      <c r="WD192" s="11">
        <v>0</v>
      </c>
      <c r="WE192" s="11">
        <v>0</v>
      </c>
      <c r="WF192" s="11">
        <v>0</v>
      </c>
      <c r="WG192" s="11">
        <v>0</v>
      </c>
      <c r="WH192" s="11">
        <v>0</v>
      </c>
      <c r="WI192" s="11">
        <v>0</v>
      </c>
      <c r="WJ192" s="11">
        <v>0</v>
      </c>
      <c r="WK192" s="11">
        <v>0</v>
      </c>
      <c r="WL192" s="11">
        <v>0</v>
      </c>
      <c r="WM192" s="11">
        <v>0</v>
      </c>
      <c r="WN192" s="11">
        <v>0</v>
      </c>
      <c r="WO192" s="11">
        <v>0</v>
      </c>
      <c r="WP192" s="11">
        <v>0</v>
      </c>
      <c r="WQ192" s="11">
        <v>0</v>
      </c>
      <c r="WR192" s="11">
        <v>0</v>
      </c>
      <c r="WS192" s="11">
        <v>0</v>
      </c>
      <c r="WT192" s="11">
        <v>0.20002862393256596</v>
      </c>
      <c r="WU192" s="11">
        <v>0</v>
      </c>
      <c r="WV192" s="11">
        <v>0</v>
      </c>
      <c r="WW192" s="11">
        <v>0</v>
      </c>
      <c r="WX192" s="11">
        <v>0</v>
      </c>
      <c r="WY192" s="11">
        <v>0</v>
      </c>
      <c r="WZ192" s="11">
        <v>0</v>
      </c>
      <c r="XA192" s="11">
        <v>0</v>
      </c>
      <c r="XB192" s="11">
        <v>0</v>
      </c>
      <c r="XC192" s="11">
        <v>0</v>
      </c>
      <c r="XD192" s="11">
        <v>0.36866967821089813</v>
      </c>
      <c r="XE192" s="11">
        <v>0</v>
      </c>
      <c r="XF192" s="11">
        <v>0</v>
      </c>
      <c r="XG192" s="11">
        <v>0</v>
      </c>
      <c r="XH192" s="11">
        <v>0</v>
      </c>
      <c r="XI192" s="11">
        <v>0</v>
      </c>
      <c r="XJ192" s="11">
        <v>0</v>
      </c>
      <c r="XK192" s="11">
        <v>0</v>
      </c>
      <c r="XL192" s="11">
        <v>0</v>
      </c>
      <c r="XM192" s="11">
        <v>0</v>
      </c>
      <c r="XN192" s="11">
        <v>0</v>
      </c>
      <c r="XO192" s="11">
        <v>0</v>
      </c>
      <c r="XP192" s="11">
        <v>0</v>
      </c>
    </row>
    <row r="193" spans="1:640">
      <c r="A193" s="6">
        <v>862</v>
      </c>
      <c r="B193" s="3" t="s">
        <v>310</v>
      </c>
      <c r="C193" s="8">
        <f t="shared" si="25"/>
        <v>15261.530487750671</v>
      </c>
      <c r="D193" s="8">
        <f t="shared" si="26"/>
        <v>4030.3736236150285</v>
      </c>
      <c r="E193" s="60">
        <f t="shared" si="27"/>
        <v>19291.9041113657</v>
      </c>
      <c r="F193" s="9">
        <f t="shared" si="28"/>
        <v>5484.4014514911987</v>
      </c>
      <c r="G193" s="9">
        <f t="shared" si="29"/>
        <v>10.793766910589989</v>
      </c>
      <c r="H193" s="9">
        <f t="shared" si="30"/>
        <v>5495.1952184017891</v>
      </c>
      <c r="I193" s="10">
        <f t="shared" si="31"/>
        <v>20745.931939241869</v>
      </c>
      <c r="J193" s="10">
        <f t="shared" si="32"/>
        <v>4041.1673905256184</v>
      </c>
      <c r="K193" s="10">
        <f t="shared" si="33"/>
        <v>24787.09932976749</v>
      </c>
      <c r="L193" s="57">
        <v>15114.605671358468</v>
      </c>
      <c r="M193" s="57">
        <v>2.8684814518549788</v>
      </c>
      <c r="N193" s="57">
        <v>144.0563349403499</v>
      </c>
      <c r="O193" s="57">
        <v>0</v>
      </c>
      <c r="P193" s="57">
        <v>0</v>
      </c>
      <c r="Q193" s="57">
        <v>0</v>
      </c>
      <c r="R193" s="57">
        <v>4016.5492890341829</v>
      </c>
      <c r="S193" s="57">
        <v>13.824334580845365</v>
      </c>
      <c r="T193" s="57">
        <v>0</v>
      </c>
      <c r="U193" s="58">
        <v>5457.3634948673325</v>
      </c>
      <c r="V193" s="58">
        <v>0.52787458903188955</v>
      </c>
      <c r="W193" s="58">
        <v>26.510082034834774</v>
      </c>
      <c r="X193" s="58">
        <v>0</v>
      </c>
      <c r="Y193" s="58">
        <v>0</v>
      </c>
      <c r="Z193" s="58">
        <v>0</v>
      </c>
      <c r="AA193" s="58">
        <v>6.0781703178963656E-2</v>
      </c>
      <c r="AB193" s="58">
        <v>10.732985207411025</v>
      </c>
      <c r="AC193" s="58">
        <v>0</v>
      </c>
      <c r="AD193" s="59">
        <f t="shared" si="35"/>
        <v>20571.969166225801</v>
      </c>
      <c r="AE193" s="59">
        <f t="shared" si="35"/>
        <v>3.3963560408868685</v>
      </c>
      <c r="AF193" s="59">
        <f t="shared" si="35"/>
        <v>170.56641697518467</v>
      </c>
      <c r="AG193" s="59">
        <f t="shared" si="35"/>
        <v>0</v>
      </c>
      <c r="AH193" s="59">
        <f t="shared" si="35"/>
        <v>0</v>
      </c>
      <c r="AI193" s="59">
        <f t="shared" si="35"/>
        <v>0</v>
      </c>
      <c r="AJ193" s="59">
        <f t="shared" si="34"/>
        <v>4016.6100707373621</v>
      </c>
      <c r="AK193" s="59">
        <f t="shared" si="34"/>
        <v>24.55731978825639</v>
      </c>
      <c r="AL193" s="59">
        <f t="shared" si="34"/>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s="11">
        <v>0</v>
      </c>
      <c r="BY193" s="11">
        <v>0</v>
      </c>
      <c r="BZ193" s="11">
        <v>0</v>
      </c>
      <c r="CA193" s="11">
        <v>0</v>
      </c>
      <c r="CB193" s="11">
        <v>0</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1">
        <v>0</v>
      </c>
      <c r="CU193" s="11">
        <v>0</v>
      </c>
      <c r="CV193" s="11">
        <v>0</v>
      </c>
      <c r="CW193" s="11">
        <v>0</v>
      </c>
      <c r="CX193" s="11">
        <v>0</v>
      </c>
      <c r="CY193" s="11">
        <v>0</v>
      </c>
      <c r="CZ193" s="11">
        <v>0</v>
      </c>
      <c r="DA193" s="11">
        <v>0</v>
      </c>
      <c r="DB193" s="11">
        <v>0</v>
      </c>
      <c r="DC193" s="11">
        <v>0</v>
      </c>
      <c r="DD193" s="11">
        <v>0</v>
      </c>
      <c r="DE193" s="11">
        <v>0</v>
      </c>
      <c r="DF193" s="11">
        <v>0</v>
      </c>
      <c r="DG193" s="11">
        <v>0</v>
      </c>
      <c r="DH193" s="11">
        <v>0</v>
      </c>
      <c r="DI193" s="11">
        <v>0</v>
      </c>
      <c r="DJ193" s="11">
        <v>0</v>
      </c>
      <c r="DK193" s="11">
        <v>0</v>
      </c>
      <c r="DL193" s="11">
        <v>0</v>
      </c>
      <c r="DM193" s="11">
        <v>0</v>
      </c>
      <c r="DN193" s="11">
        <v>0</v>
      </c>
      <c r="DO193" s="11">
        <v>0</v>
      </c>
      <c r="DP193" s="11">
        <v>0</v>
      </c>
      <c r="DQ193" s="11">
        <v>0</v>
      </c>
      <c r="DR193" s="11">
        <v>0</v>
      </c>
      <c r="DS193" s="11">
        <v>0</v>
      </c>
      <c r="DT193" s="11">
        <v>0</v>
      </c>
      <c r="DU193" s="11">
        <v>0</v>
      </c>
      <c r="DV193" s="11">
        <v>0</v>
      </c>
      <c r="DW193" s="11">
        <v>0</v>
      </c>
      <c r="DX193" s="11">
        <v>0</v>
      </c>
      <c r="DY193" s="11">
        <v>0</v>
      </c>
      <c r="DZ193" s="11">
        <v>0</v>
      </c>
      <c r="EA193" s="11">
        <v>0</v>
      </c>
      <c r="EB193" s="11">
        <v>0</v>
      </c>
      <c r="EC193" s="11">
        <v>0</v>
      </c>
      <c r="ED193" s="11">
        <v>0</v>
      </c>
      <c r="EE193" s="11">
        <v>0</v>
      </c>
      <c r="EF193" s="11">
        <v>0</v>
      </c>
      <c r="EG193" s="11">
        <v>0</v>
      </c>
      <c r="EH193" s="11">
        <v>0</v>
      </c>
      <c r="EI193" s="11">
        <v>0</v>
      </c>
      <c r="EJ193" s="11">
        <v>0</v>
      </c>
      <c r="EK193" s="11">
        <v>0</v>
      </c>
      <c r="EL193" s="11">
        <v>0</v>
      </c>
      <c r="EM193" s="11">
        <v>0</v>
      </c>
      <c r="EN193" s="11">
        <v>0</v>
      </c>
      <c r="EO193" s="11">
        <v>0</v>
      </c>
      <c r="EP193" s="11">
        <v>0</v>
      </c>
      <c r="EQ193" s="11">
        <v>0</v>
      </c>
      <c r="ER193" s="11">
        <v>0</v>
      </c>
      <c r="ES193" s="11">
        <v>0</v>
      </c>
      <c r="ET193" s="11">
        <v>0</v>
      </c>
      <c r="EU193" s="11">
        <v>0</v>
      </c>
      <c r="EV193" s="11">
        <v>0</v>
      </c>
      <c r="EW193" s="11">
        <v>0</v>
      </c>
      <c r="EX193" s="11">
        <v>0</v>
      </c>
      <c r="EY193" s="11">
        <v>0</v>
      </c>
      <c r="EZ193" s="11">
        <v>0</v>
      </c>
      <c r="FA193" s="11">
        <v>0</v>
      </c>
      <c r="FB193" s="11">
        <v>0</v>
      </c>
      <c r="FC193" s="11">
        <v>0</v>
      </c>
      <c r="FD193" s="11">
        <v>0</v>
      </c>
      <c r="FE193" s="11">
        <v>0</v>
      </c>
      <c r="FF193" s="11">
        <v>0</v>
      </c>
      <c r="FG193" s="11">
        <v>0</v>
      </c>
      <c r="FH193" s="11">
        <v>0</v>
      </c>
      <c r="FI193" s="11">
        <v>0</v>
      </c>
      <c r="FJ193" s="11">
        <v>0</v>
      </c>
      <c r="FK193" s="11">
        <v>0</v>
      </c>
      <c r="FL193" s="11">
        <v>0</v>
      </c>
      <c r="FM193" s="11">
        <v>0</v>
      </c>
      <c r="FN193" s="11">
        <v>0</v>
      </c>
      <c r="FO193" s="11">
        <v>0</v>
      </c>
      <c r="FP193" s="11">
        <v>0</v>
      </c>
      <c r="FQ193" s="11">
        <v>0</v>
      </c>
      <c r="FR193" s="11">
        <v>0</v>
      </c>
      <c r="FS193" s="11">
        <v>0</v>
      </c>
      <c r="FT193" s="11">
        <v>0</v>
      </c>
      <c r="FU193" s="11">
        <v>0</v>
      </c>
      <c r="FV193" s="11">
        <v>0</v>
      </c>
      <c r="FW193" s="11">
        <v>0</v>
      </c>
      <c r="FX193" s="11">
        <v>0</v>
      </c>
      <c r="FY193" s="11">
        <v>0</v>
      </c>
      <c r="FZ193" s="11">
        <v>0</v>
      </c>
      <c r="GA193" s="11">
        <v>0</v>
      </c>
      <c r="GB193" s="11">
        <v>0</v>
      </c>
      <c r="GC193" s="11">
        <v>0</v>
      </c>
      <c r="GD193" s="11">
        <v>0</v>
      </c>
      <c r="GE193" s="11">
        <v>0</v>
      </c>
      <c r="GF193" s="11">
        <v>0</v>
      </c>
      <c r="GG193" s="11">
        <v>0</v>
      </c>
      <c r="GH193" s="11">
        <v>0</v>
      </c>
      <c r="GI193" s="11">
        <v>0</v>
      </c>
      <c r="GJ193" s="11">
        <v>0</v>
      </c>
      <c r="GK193" s="11">
        <v>0</v>
      </c>
      <c r="GL193" s="11">
        <v>0</v>
      </c>
      <c r="GM193" s="11">
        <v>0</v>
      </c>
      <c r="GN193" s="11">
        <v>0</v>
      </c>
      <c r="GO193" s="11">
        <v>0</v>
      </c>
      <c r="GP193" s="11">
        <v>0</v>
      </c>
      <c r="GQ193" s="11">
        <v>512.61</v>
      </c>
      <c r="GR193" s="11">
        <v>0</v>
      </c>
      <c r="GS193" s="11">
        <v>0</v>
      </c>
      <c r="GT193" s="11">
        <v>0</v>
      </c>
      <c r="GU193" s="11">
        <v>0</v>
      </c>
      <c r="GV193" s="11">
        <v>0</v>
      </c>
      <c r="GW193" s="11">
        <v>0</v>
      </c>
      <c r="GX193" s="11">
        <v>0</v>
      </c>
      <c r="GY193" s="11">
        <v>0</v>
      </c>
      <c r="GZ193" s="11">
        <v>0</v>
      </c>
      <c r="HA193" s="11">
        <v>0</v>
      </c>
      <c r="HB193" s="11">
        <v>0</v>
      </c>
      <c r="HC193" s="11">
        <v>0</v>
      </c>
      <c r="HD193" s="11">
        <v>0</v>
      </c>
      <c r="HE193" s="11">
        <v>0</v>
      </c>
      <c r="HF193" s="11">
        <v>0</v>
      </c>
      <c r="HG193" s="11">
        <v>0</v>
      </c>
      <c r="HH193" s="11">
        <v>0</v>
      </c>
      <c r="HI193" s="11">
        <v>0</v>
      </c>
      <c r="HJ193" s="11">
        <v>0</v>
      </c>
      <c r="HK193" s="11">
        <v>0</v>
      </c>
      <c r="HL193" s="11">
        <v>0</v>
      </c>
      <c r="HM193" s="11">
        <v>0</v>
      </c>
      <c r="HN193" s="11">
        <v>0</v>
      </c>
      <c r="HO193" s="11">
        <v>0</v>
      </c>
      <c r="HP193" s="11">
        <v>0</v>
      </c>
      <c r="HQ193" s="11">
        <v>0</v>
      </c>
      <c r="HR193" s="11">
        <v>0</v>
      </c>
      <c r="HS193" s="11">
        <v>0</v>
      </c>
      <c r="HT193" s="11">
        <v>0</v>
      </c>
      <c r="HU193" s="11">
        <v>0</v>
      </c>
      <c r="HV193" s="11">
        <v>0</v>
      </c>
      <c r="HW193" s="11">
        <v>0</v>
      </c>
      <c r="HX193" s="11">
        <v>0</v>
      </c>
      <c r="HY193" s="11">
        <v>0</v>
      </c>
      <c r="HZ193" s="11">
        <v>0</v>
      </c>
      <c r="IA193" s="11">
        <v>0</v>
      </c>
      <c r="IB193" s="11">
        <v>0</v>
      </c>
      <c r="IC193" s="11">
        <v>0</v>
      </c>
      <c r="ID193" s="11">
        <v>0</v>
      </c>
      <c r="IE193" s="11">
        <v>0</v>
      </c>
      <c r="IF193" s="11">
        <v>0</v>
      </c>
      <c r="IG193" s="11">
        <v>0</v>
      </c>
      <c r="IH193" s="11">
        <v>0</v>
      </c>
      <c r="II193" s="11">
        <v>0</v>
      </c>
      <c r="IJ193" s="11">
        <v>0</v>
      </c>
      <c r="IK193" s="11">
        <v>0</v>
      </c>
      <c r="IL193" s="11">
        <v>0</v>
      </c>
      <c r="IM193" s="11">
        <v>0</v>
      </c>
      <c r="IN193" s="11">
        <v>0</v>
      </c>
      <c r="IO193" s="11">
        <v>0</v>
      </c>
      <c r="IP193" s="11">
        <v>0</v>
      </c>
      <c r="IQ193" s="11">
        <v>0</v>
      </c>
      <c r="IR193" s="11">
        <v>0</v>
      </c>
      <c r="IS193" s="11">
        <v>0</v>
      </c>
      <c r="IT193" s="11">
        <v>0</v>
      </c>
      <c r="IU193" s="11">
        <v>0</v>
      </c>
      <c r="IV193" s="11">
        <v>0</v>
      </c>
      <c r="IW193" s="11">
        <v>0</v>
      </c>
      <c r="IX193" s="11">
        <v>0</v>
      </c>
      <c r="IY193" s="11">
        <v>0</v>
      </c>
      <c r="IZ193" s="11">
        <v>0</v>
      </c>
      <c r="JA193" s="11">
        <v>0</v>
      </c>
      <c r="JB193" s="11">
        <v>0</v>
      </c>
      <c r="JC193" s="11">
        <v>0</v>
      </c>
      <c r="JD193" s="11">
        <v>0</v>
      </c>
      <c r="JE193" s="11">
        <v>0</v>
      </c>
      <c r="JF193" s="11">
        <v>0</v>
      </c>
      <c r="JG193" s="11">
        <v>0</v>
      </c>
      <c r="JH193" s="11">
        <v>0</v>
      </c>
      <c r="JI193" s="11">
        <v>0</v>
      </c>
      <c r="JJ193" s="11">
        <v>0</v>
      </c>
      <c r="JK193" s="11">
        <v>0</v>
      </c>
      <c r="JL193" s="11">
        <v>0</v>
      </c>
      <c r="JM193" s="11">
        <v>0</v>
      </c>
      <c r="JN193" s="11">
        <v>0</v>
      </c>
      <c r="JO193" s="11">
        <v>0</v>
      </c>
      <c r="JP193" s="11">
        <v>0</v>
      </c>
      <c r="JQ193" s="11">
        <v>0</v>
      </c>
      <c r="JR193" s="11">
        <v>0</v>
      </c>
      <c r="JS193" s="11">
        <v>0</v>
      </c>
      <c r="JT193" s="11">
        <v>0</v>
      </c>
      <c r="JU193" s="11">
        <v>0</v>
      </c>
      <c r="JV193" s="11">
        <v>0</v>
      </c>
      <c r="JW193" s="11">
        <v>0</v>
      </c>
      <c r="JX193" s="11">
        <v>0</v>
      </c>
      <c r="JY193" s="11">
        <v>0</v>
      </c>
      <c r="JZ193" s="11">
        <v>0</v>
      </c>
      <c r="KA193" s="11">
        <v>0</v>
      </c>
      <c r="KB193" s="11">
        <v>0</v>
      </c>
      <c r="KC193" s="11">
        <v>0</v>
      </c>
      <c r="KD193" s="11">
        <v>0</v>
      </c>
      <c r="KE193" s="11">
        <v>0</v>
      </c>
      <c r="KF193" s="11">
        <v>0</v>
      </c>
      <c r="KG193" s="11">
        <v>0</v>
      </c>
      <c r="KH193" s="11">
        <v>0</v>
      </c>
      <c r="KI193" s="11">
        <v>0</v>
      </c>
      <c r="KJ193" s="11">
        <v>0</v>
      </c>
      <c r="KK193" s="11">
        <v>0</v>
      </c>
      <c r="KL193" s="11">
        <v>0</v>
      </c>
      <c r="KM193" s="11">
        <v>0</v>
      </c>
      <c r="KN193" s="11">
        <v>0</v>
      </c>
      <c r="KO193" s="11">
        <v>0</v>
      </c>
      <c r="KP193" s="11">
        <v>0</v>
      </c>
      <c r="KQ193" s="11">
        <v>0</v>
      </c>
      <c r="KR193" s="11">
        <v>0</v>
      </c>
      <c r="KS193" s="11">
        <v>0</v>
      </c>
      <c r="KT193" s="11">
        <v>0</v>
      </c>
      <c r="KU193" s="11">
        <v>0</v>
      </c>
      <c r="KV193" s="11">
        <v>0</v>
      </c>
      <c r="KW193" s="11">
        <v>0</v>
      </c>
      <c r="KX193" s="11">
        <v>0</v>
      </c>
      <c r="KY193" s="11">
        <v>0</v>
      </c>
      <c r="KZ193" s="11">
        <v>0</v>
      </c>
      <c r="LA193" s="11">
        <v>0</v>
      </c>
      <c r="LB193" s="11">
        <v>0</v>
      </c>
      <c r="LC193" s="11">
        <v>0</v>
      </c>
      <c r="LD193" s="11">
        <v>0</v>
      </c>
      <c r="LE193" s="11">
        <v>0</v>
      </c>
      <c r="LF193" s="11">
        <v>0</v>
      </c>
      <c r="LG193" s="11">
        <v>0</v>
      </c>
      <c r="LH193" s="11">
        <v>0</v>
      </c>
      <c r="LI193" s="11">
        <v>0</v>
      </c>
      <c r="LJ193" s="11">
        <v>0</v>
      </c>
      <c r="LK193" s="11">
        <v>0</v>
      </c>
      <c r="LL193" s="11">
        <v>0</v>
      </c>
      <c r="LM193" s="11">
        <v>0</v>
      </c>
      <c r="LN193" s="11">
        <v>0</v>
      </c>
      <c r="LO193" s="11">
        <v>0</v>
      </c>
      <c r="LP193" s="11">
        <v>0</v>
      </c>
      <c r="LQ193" s="11">
        <v>0</v>
      </c>
      <c r="LR193" s="11">
        <v>0</v>
      </c>
      <c r="LS193" s="11">
        <v>0</v>
      </c>
      <c r="LT193" s="11">
        <v>0</v>
      </c>
      <c r="LU193" s="11">
        <v>0</v>
      </c>
      <c r="LV193" s="11">
        <v>0</v>
      </c>
      <c r="LW193" s="11">
        <v>0</v>
      </c>
      <c r="LX193" s="11">
        <v>-3.4479699999999998</v>
      </c>
      <c r="LY193" s="11">
        <v>0</v>
      </c>
      <c r="LZ193" s="11">
        <v>0</v>
      </c>
      <c r="MA193" s="11">
        <v>0</v>
      </c>
      <c r="MB193" s="11">
        <v>0</v>
      </c>
      <c r="MC193" s="11">
        <v>0</v>
      </c>
      <c r="MD193" s="11">
        <v>0</v>
      </c>
      <c r="ME193" s="11">
        <v>0</v>
      </c>
      <c r="MF193" s="11">
        <v>0</v>
      </c>
      <c r="MG193" s="11">
        <v>0</v>
      </c>
      <c r="MH193" s="11">
        <v>0</v>
      </c>
      <c r="MI193" s="11">
        <v>0</v>
      </c>
      <c r="MJ193" s="11">
        <v>0</v>
      </c>
      <c r="MK193" s="11">
        <v>0</v>
      </c>
      <c r="ML193" s="11">
        <v>0</v>
      </c>
      <c r="MM193" s="11">
        <v>0</v>
      </c>
      <c r="MN193" s="11">
        <v>0</v>
      </c>
      <c r="MO193" s="11">
        <v>0</v>
      </c>
      <c r="MP193" s="11">
        <v>0</v>
      </c>
      <c r="MQ193" s="11">
        <v>0</v>
      </c>
      <c r="MR193" s="11">
        <v>0</v>
      </c>
      <c r="MS193" s="11">
        <v>0</v>
      </c>
      <c r="MT193" s="11">
        <v>0</v>
      </c>
      <c r="MU193" s="11">
        <v>0</v>
      </c>
      <c r="MV193" s="11">
        <v>0</v>
      </c>
      <c r="MW193" s="11">
        <v>0</v>
      </c>
      <c r="MX193" s="11">
        <v>0</v>
      </c>
      <c r="MY193" s="11">
        <v>0</v>
      </c>
      <c r="MZ193" s="11">
        <v>0</v>
      </c>
      <c r="NA193" s="11">
        <v>0</v>
      </c>
      <c r="NB193" s="11">
        <v>0</v>
      </c>
      <c r="NC193" s="11">
        <v>0</v>
      </c>
      <c r="ND193" s="11">
        <v>0</v>
      </c>
      <c r="NE193" s="11">
        <v>0</v>
      </c>
      <c r="NF193" s="11">
        <v>0</v>
      </c>
      <c r="NG193" s="11">
        <v>0</v>
      </c>
      <c r="NH193" s="11">
        <v>0</v>
      </c>
      <c r="NI193" s="11">
        <v>0</v>
      </c>
      <c r="NJ193" s="11">
        <v>0</v>
      </c>
      <c r="NK193" s="11">
        <v>0</v>
      </c>
      <c r="NL193" s="11">
        <v>0</v>
      </c>
      <c r="NM193" s="11">
        <v>0</v>
      </c>
      <c r="NN193" s="11">
        <v>0</v>
      </c>
      <c r="NO193" s="11">
        <v>0</v>
      </c>
      <c r="NP193" s="11">
        <v>0</v>
      </c>
      <c r="NQ193" s="11">
        <v>0</v>
      </c>
      <c r="NR193" s="11">
        <v>0</v>
      </c>
      <c r="NS193" s="11">
        <v>0</v>
      </c>
      <c r="NT193" s="11">
        <v>0</v>
      </c>
      <c r="NU193" s="11">
        <v>0</v>
      </c>
      <c r="NV193" s="11">
        <v>0</v>
      </c>
      <c r="NW193" s="11">
        <v>0</v>
      </c>
      <c r="NX193" s="11">
        <v>0</v>
      </c>
      <c r="NY193" s="11">
        <v>0</v>
      </c>
      <c r="NZ193" s="11">
        <v>0</v>
      </c>
      <c r="OA193" s="11">
        <v>0</v>
      </c>
      <c r="OB193" s="11">
        <v>0</v>
      </c>
      <c r="OC193" s="11">
        <v>0</v>
      </c>
      <c r="OD193" s="11">
        <v>0</v>
      </c>
      <c r="OE193" s="11">
        <v>0</v>
      </c>
      <c r="OF193" s="11">
        <v>0</v>
      </c>
      <c r="OG193" s="11">
        <v>0</v>
      </c>
      <c r="OH193" s="11">
        <v>5435.2476555320081</v>
      </c>
      <c r="OI193" s="11">
        <v>0</v>
      </c>
      <c r="OJ193" s="11">
        <v>0</v>
      </c>
      <c r="OK193" s="11">
        <v>0</v>
      </c>
      <c r="OL193" s="11">
        <v>0</v>
      </c>
      <c r="OM193" s="11">
        <v>0</v>
      </c>
      <c r="ON193" s="11">
        <v>0</v>
      </c>
      <c r="OO193" s="11">
        <v>17.272304580845365</v>
      </c>
      <c r="OP193" s="11">
        <v>0</v>
      </c>
      <c r="OQ193" s="11">
        <v>0</v>
      </c>
      <c r="OR193" s="11">
        <v>3377.4550704793851</v>
      </c>
      <c r="OS193" s="11">
        <v>0</v>
      </c>
      <c r="OT193" s="11">
        <v>0</v>
      </c>
      <c r="OU193" s="11">
        <v>0</v>
      </c>
      <c r="OV193" s="11">
        <v>0</v>
      </c>
      <c r="OW193" s="11">
        <v>0</v>
      </c>
      <c r="OX193" s="11">
        <v>0</v>
      </c>
      <c r="OY193" s="11">
        <v>10.732985207411025</v>
      </c>
      <c r="OZ193" s="11">
        <v>0</v>
      </c>
      <c r="PA193" s="11">
        <v>0</v>
      </c>
      <c r="PB193" s="11">
        <v>2540.4971722457421</v>
      </c>
      <c r="PC193" s="11">
        <v>2.8684814518549788</v>
      </c>
      <c r="PD193" s="11">
        <v>144.0563349403499</v>
      </c>
      <c r="PE193" s="11">
        <v>0</v>
      </c>
      <c r="PF193" s="11">
        <v>0</v>
      </c>
      <c r="PG193" s="11">
        <v>0</v>
      </c>
      <c r="PH193" s="11">
        <v>0.33028903418285066</v>
      </c>
      <c r="PI193" s="11">
        <v>0</v>
      </c>
      <c r="PJ193" s="11">
        <v>0</v>
      </c>
      <c r="PK193" s="11">
        <v>0</v>
      </c>
      <c r="PL193" s="11">
        <v>467.5170201531771</v>
      </c>
      <c r="PM193" s="11">
        <v>0.52787458903188955</v>
      </c>
      <c r="PN193" s="11">
        <v>26.510082034834774</v>
      </c>
      <c r="PO193" s="11">
        <v>0</v>
      </c>
      <c r="PP193" s="11">
        <v>0</v>
      </c>
      <c r="PQ193" s="11">
        <v>0</v>
      </c>
      <c r="PR193" s="11">
        <v>6.0781703178963656E-2</v>
      </c>
      <c r="PS193" s="11">
        <v>0</v>
      </c>
      <c r="PT193" s="11">
        <v>0</v>
      </c>
      <c r="PU193" s="11">
        <v>0</v>
      </c>
      <c r="PV193" s="11">
        <v>507.48859045757308</v>
      </c>
      <c r="PW193" s="11">
        <v>0</v>
      </c>
      <c r="PX193" s="11">
        <v>0</v>
      </c>
      <c r="PY193" s="11">
        <v>0</v>
      </c>
      <c r="PZ193" s="11">
        <v>0</v>
      </c>
      <c r="QA193" s="11">
        <v>0</v>
      </c>
      <c r="QB193" s="11">
        <v>0</v>
      </c>
      <c r="QC193" s="11">
        <v>0</v>
      </c>
      <c r="QD193" s="11">
        <v>0</v>
      </c>
      <c r="QE193" s="11">
        <v>0</v>
      </c>
      <c r="QF193" s="11">
        <v>74.217912488106307</v>
      </c>
      <c r="QG193" s="11">
        <v>0</v>
      </c>
      <c r="QH193" s="11">
        <v>0</v>
      </c>
      <c r="QI193" s="11">
        <v>0</v>
      </c>
      <c r="QJ193" s="11">
        <v>0</v>
      </c>
      <c r="QK193" s="11">
        <v>0</v>
      </c>
      <c r="QL193" s="11">
        <v>0</v>
      </c>
      <c r="QM193" s="11">
        <v>0</v>
      </c>
      <c r="QN193" s="11">
        <v>0</v>
      </c>
      <c r="QO193" s="11">
        <v>0</v>
      </c>
      <c r="QP193" s="11">
        <v>1810.9049519557489</v>
      </c>
      <c r="QQ193" s="11">
        <v>0</v>
      </c>
      <c r="QR193" s="11">
        <v>0</v>
      </c>
      <c r="QS193" s="11">
        <v>0</v>
      </c>
      <c r="QT193" s="11">
        <v>0</v>
      </c>
      <c r="QU193" s="11">
        <v>0</v>
      </c>
      <c r="QV193" s="11">
        <v>0</v>
      </c>
      <c r="QW193" s="11">
        <v>0</v>
      </c>
      <c r="QX193" s="11">
        <v>0</v>
      </c>
      <c r="QY193" s="11">
        <v>0</v>
      </c>
      <c r="QZ193" s="11">
        <v>51.738315306202523</v>
      </c>
      <c r="RA193" s="11">
        <v>0</v>
      </c>
      <c r="RB193" s="11">
        <v>0</v>
      </c>
      <c r="RC193" s="11">
        <v>0</v>
      </c>
      <c r="RD193" s="11">
        <v>0</v>
      </c>
      <c r="RE193" s="11">
        <v>0</v>
      </c>
      <c r="RF193" s="11">
        <v>0</v>
      </c>
      <c r="RG193" s="11">
        <v>0</v>
      </c>
      <c r="RH193" s="11">
        <v>0</v>
      </c>
      <c r="RI193" s="11">
        <v>0</v>
      </c>
      <c r="RJ193" s="11">
        <v>944.56072644721905</v>
      </c>
      <c r="RK193" s="11">
        <v>0</v>
      </c>
      <c r="RL193" s="11">
        <v>0</v>
      </c>
      <c r="RM193" s="11">
        <v>0</v>
      </c>
      <c r="RN193" s="11">
        <v>0</v>
      </c>
      <c r="RO193" s="11">
        <v>0</v>
      </c>
      <c r="RP193" s="11">
        <v>0</v>
      </c>
      <c r="RQ193" s="11">
        <v>0</v>
      </c>
      <c r="RR193" s="11">
        <v>0</v>
      </c>
      <c r="RS193" s="11">
        <v>0</v>
      </c>
      <c r="RT193" s="11">
        <v>1082.6712188386691</v>
      </c>
      <c r="RU193" s="11">
        <v>0</v>
      </c>
      <c r="RV193" s="11">
        <v>0</v>
      </c>
      <c r="RW193" s="11">
        <v>0</v>
      </c>
      <c r="RX193" s="11">
        <v>0</v>
      </c>
      <c r="RY193" s="11">
        <v>0</v>
      </c>
      <c r="RZ193" s="11">
        <v>0</v>
      </c>
      <c r="SA193" s="11">
        <v>0</v>
      </c>
      <c r="SB193" s="11">
        <v>0</v>
      </c>
      <c r="SC193" s="11">
        <v>0</v>
      </c>
      <c r="SD193" s="11">
        <v>1225.5680698101664</v>
      </c>
      <c r="SE193" s="11">
        <v>0</v>
      </c>
      <c r="SF193" s="11">
        <v>0</v>
      </c>
      <c r="SG193" s="11">
        <v>0</v>
      </c>
      <c r="SH193" s="11">
        <v>0</v>
      </c>
      <c r="SI193" s="11">
        <v>0</v>
      </c>
      <c r="SJ193" s="11">
        <v>0</v>
      </c>
      <c r="SK193" s="11">
        <v>0</v>
      </c>
      <c r="SL193" s="11">
        <v>0</v>
      </c>
      <c r="SM193" s="11">
        <v>0</v>
      </c>
      <c r="SN193" s="11">
        <v>2064.5360000000001</v>
      </c>
      <c r="SO193" s="11">
        <v>0</v>
      </c>
      <c r="SP193" s="11">
        <v>0</v>
      </c>
      <c r="SQ193" s="11">
        <v>0</v>
      </c>
      <c r="SR193" s="11">
        <v>0</v>
      </c>
      <c r="SS193" s="11">
        <v>0</v>
      </c>
      <c r="ST193" s="11">
        <v>4016.2190000000001</v>
      </c>
      <c r="SU193" s="11">
        <v>0</v>
      </c>
      <c r="SV193" s="11">
        <v>0</v>
      </c>
      <c r="SW193" s="11">
        <v>0</v>
      </c>
      <c r="SX193" s="11">
        <v>72.449821357032263</v>
      </c>
      <c r="SY193" s="11">
        <v>0</v>
      </c>
      <c r="SZ193" s="11">
        <v>0</v>
      </c>
      <c r="TA193" s="11">
        <v>0</v>
      </c>
      <c r="TB193" s="11">
        <v>0</v>
      </c>
      <c r="TC193" s="11">
        <v>0</v>
      </c>
      <c r="TD193" s="11">
        <v>0</v>
      </c>
      <c r="TE193" s="11">
        <v>0</v>
      </c>
      <c r="TF193" s="11">
        <v>0</v>
      </c>
      <c r="TG193" s="11">
        <v>0</v>
      </c>
      <c r="TH193" s="11">
        <v>2.1012105110833428</v>
      </c>
      <c r="TI193" s="11">
        <v>0</v>
      </c>
      <c r="TJ193" s="11">
        <v>0</v>
      </c>
      <c r="TK193" s="11">
        <v>0</v>
      </c>
      <c r="TL193" s="11">
        <v>0</v>
      </c>
      <c r="TM193" s="11">
        <v>0</v>
      </c>
      <c r="TN193" s="11">
        <v>0</v>
      </c>
      <c r="TO193" s="11">
        <v>0</v>
      </c>
      <c r="TP193" s="11">
        <v>0</v>
      </c>
      <c r="TQ193" s="11">
        <v>0</v>
      </c>
      <c r="TR193" s="11">
        <v>0</v>
      </c>
      <c r="TS193" s="11">
        <v>0</v>
      </c>
      <c r="TT193" s="11">
        <v>0</v>
      </c>
      <c r="TU193" s="11">
        <v>0</v>
      </c>
      <c r="TV193" s="11">
        <v>0</v>
      </c>
      <c r="TW193" s="11">
        <v>0</v>
      </c>
      <c r="TX193" s="11">
        <v>0</v>
      </c>
      <c r="TY193" s="11">
        <v>0</v>
      </c>
      <c r="TZ193" s="11">
        <v>0</v>
      </c>
      <c r="UA193" s="11">
        <v>0</v>
      </c>
      <c r="UB193" s="11">
        <v>0</v>
      </c>
      <c r="UC193" s="11">
        <v>0</v>
      </c>
      <c r="UD193" s="11">
        <v>0</v>
      </c>
      <c r="UE193" s="11">
        <v>0</v>
      </c>
      <c r="UF193" s="11">
        <v>0</v>
      </c>
      <c r="UG193" s="11">
        <v>0</v>
      </c>
      <c r="UH193" s="11">
        <v>0</v>
      </c>
      <c r="UI193" s="11">
        <v>0</v>
      </c>
      <c r="UJ193" s="11">
        <v>0</v>
      </c>
      <c r="UK193" s="11">
        <v>0</v>
      </c>
      <c r="UL193" s="11">
        <v>0</v>
      </c>
      <c r="UM193" s="11">
        <v>0</v>
      </c>
      <c r="UN193" s="11">
        <v>0</v>
      </c>
      <c r="UO193" s="11">
        <v>0</v>
      </c>
      <c r="UP193" s="11">
        <v>0</v>
      </c>
      <c r="UQ193" s="11">
        <v>0</v>
      </c>
      <c r="UR193" s="11">
        <v>0</v>
      </c>
      <c r="US193" s="11">
        <v>0</v>
      </c>
      <c r="UT193" s="11">
        <v>0</v>
      </c>
      <c r="UU193" s="11">
        <v>0</v>
      </c>
      <c r="UV193" s="11">
        <v>0</v>
      </c>
      <c r="UW193" s="11">
        <v>0</v>
      </c>
      <c r="UX193" s="11">
        <v>0</v>
      </c>
      <c r="UY193" s="11">
        <v>0</v>
      </c>
      <c r="UZ193" s="11">
        <v>0</v>
      </c>
      <c r="VA193" s="11">
        <v>0</v>
      </c>
      <c r="VB193" s="11">
        <v>0</v>
      </c>
      <c r="VC193" s="11">
        <v>0</v>
      </c>
      <c r="VD193" s="11">
        <v>0</v>
      </c>
      <c r="VE193" s="11">
        <v>0</v>
      </c>
      <c r="VF193" s="11">
        <v>0</v>
      </c>
      <c r="VG193" s="11">
        <v>0</v>
      </c>
      <c r="VH193" s="11">
        <v>0</v>
      </c>
      <c r="VI193" s="11">
        <v>0</v>
      </c>
      <c r="VJ193" s="11">
        <v>0</v>
      </c>
      <c r="VK193" s="11">
        <v>0</v>
      </c>
      <c r="VL193" s="11">
        <v>0</v>
      </c>
      <c r="VM193" s="11">
        <v>0</v>
      </c>
      <c r="VN193" s="11">
        <v>0</v>
      </c>
      <c r="VO193" s="11">
        <v>0</v>
      </c>
      <c r="VP193" s="11">
        <v>0</v>
      </c>
      <c r="VQ193" s="11">
        <v>0</v>
      </c>
      <c r="VR193" s="11">
        <v>0</v>
      </c>
      <c r="VS193" s="11">
        <v>0</v>
      </c>
      <c r="VT193" s="11">
        <v>0</v>
      </c>
      <c r="VU193" s="11">
        <v>0</v>
      </c>
      <c r="VV193" s="11">
        <v>0</v>
      </c>
      <c r="VW193" s="11">
        <v>0</v>
      </c>
      <c r="VX193" s="11">
        <v>0</v>
      </c>
      <c r="VY193" s="11">
        <v>0</v>
      </c>
      <c r="VZ193" s="11">
        <v>0</v>
      </c>
      <c r="WA193" s="11">
        <v>0</v>
      </c>
      <c r="WB193" s="11">
        <v>0</v>
      </c>
      <c r="WC193" s="11">
        <v>0</v>
      </c>
      <c r="WD193" s="11">
        <v>0</v>
      </c>
      <c r="WE193" s="11">
        <v>0</v>
      </c>
      <c r="WF193" s="11">
        <v>0</v>
      </c>
      <c r="WG193" s="11">
        <v>0</v>
      </c>
      <c r="WH193" s="11">
        <v>0</v>
      </c>
      <c r="WI193" s="11">
        <v>0</v>
      </c>
      <c r="WJ193" s="11">
        <v>0</v>
      </c>
      <c r="WK193" s="11">
        <v>0</v>
      </c>
      <c r="WL193" s="11">
        <v>0</v>
      </c>
      <c r="WM193" s="11">
        <v>0</v>
      </c>
      <c r="WN193" s="11">
        <v>0</v>
      </c>
      <c r="WO193" s="11">
        <v>0</v>
      </c>
      <c r="WP193" s="11">
        <v>0</v>
      </c>
      <c r="WQ193" s="11">
        <v>0</v>
      </c>
      <c r="WR193" s="11">
        <v>0</v>
      </c>
      <c r="WS193" s="11">
        <v>0</v>
      </c>
      <c r="WT193" s="11">
        <v>141.53832401339434</v>
      </c>
      <c r="WU193" s="11">
        <v>0</v>
      </c>
      <c r="WV193" s="11">
        <v>0</v>
      </c>
      <c r="WW193" s="11">
        <v>0</v>
      </c>
      <c r="WX193" s="11">
        <v>0</v>
      </c>
      <c r="WY193" s="11">
        <v>0</v>
      </c>
      <c r="WZ193" s="11">
        <v>0</v>
      </c>
      <c r="XA193" s="11">
        <v>0</v>
      </c>
      <c r="XB193" s="11">
        <v>0</v>
      </c>
      <c r="XC193" s="11">
        <v>0</v>
      </c>
      <c r="XD193" s="11">
        <v>260.86710663029532</v>
      </c>
      <c r="XE193" s="11">
        <v>0</v>
      </c>
      <c r="XF193" s="11">
        <v>0</v>
      </c>
      <c r="XG193" s="11">
        <v>0</v>
      </c>
      <c r="XH193" s="11">
        <v>0</v>
      </c>
      <c r="XI193" s="11">
        <v>0</v>
      </c>
      <c r="XJ193" s="11">
        <v>0</v>
      </c>
      <c r="XK193" s="11">
        <v>0</v>
      </c>
      <c r="XL193" s="11">
        <v>0</v>
      </c>
      <c r="XM193" s="11">
        <v>0</v>
      </c>
      <c r="XN193" s="11">
        <v>0</v>
      </c>
      <c r="XO193" s="11">
        <v>0</v>
      </c>
      <c r="XP193" s="11">
        <v>0</v>
      </c>
    </row>
    <row r="194" spans="1:640">
      <c r="A194" s="6">
        <v>704</v>
      </c>
      <c r="B194" s="3" t="s">
        <v>311</v>
      </c>
      <c r="C194" s="8">
        <f t="shared" si="25"/>
        <v>2486.5174217614776</v>
      </c>
      <c r="D194" s="8">
        <f t="shared" si="26"/>
        <v>158.03354072316188</v>
      </c>
      <c r="E194" s="60">
        <f t="shared" si="27"/>
        <v>2644.5509624846395</v>
      </c>
      <c r="F194" s="9">
        <f t="shared" si="28"/>
        <v>707.13825870981873</v>
      </c>
      <c r="G194" s="9">
        <f t="shared" si="29"/>
        <v>33.384253019043463</v>
      </c>
      <c r="H194" s="9">
        <f t="shared" si="30"/>
        <v>740.52251172886224</v>
      </c>
      <c r="I194" s="10">
        <f t="shared" si="31"/>
        <v>3193.6556804712964</v>
      </c>
      <c r="J194" s="10">
        <f t="shared" si="32"/>
        <v>191.41779374220533</v>
      </c>
      <c r="K194" s="10">
        <f t="shared" si="33"/>
        <v>3385.0734742135019</v>
      </c>
      <c r="L194" s="57">
        <v>1595.8018394662492</v>
      </c>
      <c r="M194" s="57">
        <v>800.65176668765571</v>
      </c>
      <c r="N194" s="57">
        <v>90.06381560757282</v>
      </c>
      <c r="O194" s="57">
        <v>0</v>
      </c>
      <c r="P194" s="57">
        <v>0</v>
      </c>
      <c r="Q194" s="57">
        <v>0</v>
      </c>
      <c r="R194" s="57">
        <v>15.472646545479089</v>
      </c>
      <c r="S194" s="57">
        <v>142.5608941776828</v>
      </c>
      <c r="T194" s="57">
        <v>0</v>
      </c>
      <c r="U194" s="58">
        <v>604.93998752932373</v>
      </c>
      <c r="V194" s="58">
        <v>59.302428010290129</v>
      </c>
      <c r="W194" s="58">
        <v>42.895843170204877</v>
      </c>
      <c r="X194" s="58">
        <v>10</v>
      </c>
      <c r="Y194" s="58">
        <v>0</v>
      </c>
      <c r="Z194" s="58">
        <v>0</v>
      </c>
      <c r="AA194" s="58">
        <v>22.397524778715166</v>
      </c>
      <c r="AB194" s="58">
        <v>0.98672824032829909</v>
      </c>
      <c r="AC194" s="58">
        <v>0</v>
      </c>
      <c r="AD194" s="59">
        <f t="shared" si="35"/>
        <v>2200.7418269955729</v>
      </c>
      <c r="AE194" s="59">
        <f t="shared" si="35"/>
        <v>859.95419469794581</v>
      </c>
      <c r="AF194" s="59">
        <f t="shared" si="35"/>
        <v>132.95965877777769</v>
      </c>
      <c r="AG194" s="59">
        <f t="shared" si="35"/>
        <v>10</v>
      </c>
      <c r="AH194" s="59">
        <f t="shared" si="35"/>
        <v>0</v>
      </c>
      <c r="AI194" s="59">
        <f t="shared" si="35"/>
        <v>0</v>
      </c>
      <c r="AJ194" s="59">
        <f t="shared" si="34"/>
        <v>37.870171324194253</v>
      </c>
      <c r="AK194" s="59">
        <f t="shared" si="34"/>
        <v>143.54762241801109</v>
      </c>
      <c r="AL194" s="59">
        <f t="shared" si="34"/>
        <v>0</v>
      </c>
      <c r="AM194" s="11">
        <v>0</v>
      </c>
      <c r="AN194" s="11">
        <v>304.52218361227978</v>
      </c>
      <c r="AO194" s="11">
        <v>0</v>
      </c>
      <c r="AP194" s="11">
        <v>0</v>
      </c>
      <c r="AQ194" s="11">
        <v>0</v>
      </c>
      <c r="AR194" s="11">
        <v>0</v>
      </c>
      <c r="AS194" s="11">
        <v>-5.550668439639006</v>
      </c>
      <c r="AT194" s="11">
        <v>0</v>
      </c>
      <c r="AU194" s="11">
        <v>0</v>
      </c>
      <c r="AV194" s="11">
        <v>0</v>
      </c>
      <c r="AW194" s="11">
        <v>0</v>
      </c>
      <c r="AX194" s="11">
        <v>22.072816387720213</v>
      </c>
      <c r="AY194" s="11">
        <v>0</v>
      </c>
      <c r="AZ194" s="11">
        <v>0</v>
      </c>
      <c r="BA194" s="11">
        <v>0</v>
      </c>
      <c r="BB194" s="11">
        <v>0</v>
      </c>
      <c r="BC194" s="11">
        <v>-0.40233156036099271</v>
      </c>
      <c r="BD194" s="11">
        <v>0</v>
      </c>
      <c r="BE194" s="11">
        <v>0</v>
      </c>
      <c r="BF194" s="11">
        <v>0</v>
      </c>
      <c r="BG194" s="11">
        <v>0</v>
      </c>
      <c r="BH194" s="11">
        <v>26.123178065475926</v>
      </c>
      <c r="BI194" s="11">
        <v>0</v>
      </c>
      <c r="BJ194" s="11">
        <v>0</v>
      </c>
      <c r="BK194" s="11">
        <v>0</v>
      </c>
      <c r="BL194" s="11">
        <v>0</v>
      </c>
      <c r="BM194" s="11">
        <v>0</v>
      </c>
      <c r="BN194" s="11">
        <v>0</v>
      </c>
      <c r="BO194" s="11">
        <v>0</v>
      </c>
      <c r="BP194" s="11">
        <v>0</v>
      </c>
      <c r="BQ194" s="11">
        <v>0</v>
      </c>
      <c r="BR194" s="11">
        <v>13.87682193452407</v>
      </c>
      <c r="BS194" s="11">
        <v>0</v>
      </c>
      <c r="BT194" s="11">
        <v>0</v>
      </c>
      <c r="BU194" s="11">
        <v>0</v>
      </c>
      <c r="BV194" s="11">
        <v>0</v>
      </c>
      <c r="BW194" s="11">
        <v>0</v>
      </c>
      <c r="BX194" s="11">
        <v>0</v>
      </c>
      <c r="BY194" s="11">
        <v>0</v>
      </c>
      <c r="BZ194" s="11">
        <v>0</v>
      </c>
      <c r="CA194" s="11">
        <v>0</v>
      </c>
      <c r="CB194" s="11">
        <v>19.293428913806096</v>
      </c>
      <c r="CC194" s="11">
        <v>6.8752133934348025</v>
      </c>
      <c r="CD194" s="11">
        <v>0</v>
      </c>
      <c r="CE194" s="11">
        <v>0</v>
      </c>
      <c r="CF194" s="11">
        <v>0</v>
      </c>
      <c r="CG194" s="11">
        <v>0</v>
      </c>
      <c r="CH194" s="11">
        <v>0</v>
      </c>
      <c r="CI194" s="11">
        <v>0</v>
      </c>
      <c r="CJ194" s="11">
        <v>0</v>
      </c>
      <c r="CK194" s="11">
        <v>0</v>
      </c>
      <c r="CL194" s="11">
        <v>20.706571086193904</v>
      </c>
      <c r="CM194" s="11">
        <v>7.3787866065651979</v>
      </c>
      <c r="CN194" s="11">
        <v>0</v>
      </c>
      <c r="CO194" s="11">
        <v>0</v>
      </c>
      <c r="CP194" s="11">
        <v>0</v>
      </c>
      <c r="CQ194" s="11">
        <v>0</v>
      </c>
      <c r="CR194" s="11">
        <v>0</v>
      </c>
      <c r="CS194" s="11">
        <v>0</v>
      </c>
      <c r="CT194" s="11">
        <v>0</v>
      </c>
      <c r="CU194" s="11">
        <v>0</v>
      </c>
      <c r="CV194" s="11">
        <v>0</v>
      </c>
      <c r="CW194" s="11">
        <v>0</v>
      </c>
      <c r="CX194" s="11">
        <v>0</v>
      </c>
      <c r="CY194" s="11">
        <v>0</v>
      </c>
      <c r="CZ194" s="11">
        <v>0</v>
      </c>
      <c r="DA194" s="11">
        <v>0</v>
      </c>
      <c r="DB194" s="11">
        <v>0</v>
      </c>
      <c r="DC194" s="11">
        <v>0</v>
      </c>
      <c r="DD194" s="11">
        <v>0</v>
      </c>
      <c r="DE194" s="11">
        <v>0</v>
      </c>
      <c r="DF194" s="11">
        <v>0</v>
      </c>
      <c r="DG194" s="11">
        <v>0</v>
      </c>
      <c r="DH194" s="11">
        <v>0</v>
      </c>
      <c r="DI194" s="11">
        <v>0</v>
      </c>
      <c r="DJ194" s="11">
        <v>0</v>
      </c>
      <c r="DK194" s="11">
        <v>0</v>
      </c>
      <c r="DL194" s="11">
        <v>0</v>
      </c>
      <c r="DM194" s="11">
        <v>0</v>
      </c>
      <c r="DN194" s="11">
        <v>0</v>
      </c>
      <c r="DO194" s="11">
        <v>0</v>
      </c>
      <c r="DP194" s="11">
        <v>4.4095790194406694</v>
      </c>
      <c r="DQ194" s="11">
        <v>50.092313708958066</v>
      </c>
      <c r="DR194" s="11">
        <v>0</v>
      </c>
      <c r="DS194" s="11">
        <v>0</v>
      </c>
      <c r="DT194" s="11">
        <v>0</v>
      </c>
      <c r="DU194" s="11">
        <v>0</v>
      </c>
      <c r="DV194" s="11">
        <v>0</v>
      </c>
      <c r="DW194" s="11">
        <v>0</v>
      </c>
      <c r="DX194" s="11">
        <v>0</v>
      </c>
      <c r="DY194" s="11">
        <v>0</v>
      </c>
      <c r="DZ194" s="11">
        <v>2.590385712624709</v>
      </c>
      <c r="EA194" s="11">
        <v>29.426485651335248</v>
      </c>
      <c r="EB194" s="11">
        <v>0</v>
      </c>
      <c r="EC194" s="11">
        <v>0</v>
      </c>
      <c r="ED194" s="11">
        <v>0</v>
      </c>
      <c r="EE194" s="11">
        <v>0</v>
      </c>
      <c r="EF194" s="11">
        <v>0</v>
      </c>
      <c r="EG194" s="11">
        <v>0</v>
      </c>
      <c r="EH194" s="11">
        <v>0</v>
      </c>
      <c r="EI194" s="11">
        <v>0</v>
      </c>
      <c r="EJ194" s="11">
        <v>1</v>
      </c>
      <c r="EK194" s="11">
        <v>0</v>
      </c>
      <c r="EL194" s="11">
        <v>0</v>
      </c>
      <c r="EM194" s="11">
        <v>0</v>
      </c>
      <c r="EN194" s="11">
        <v>0</v>
      </c>
      <c r="EO194" s="11">
        <v>0</v>
      </c>
      <c r="EP194" s="11">
        <v>0</v>
      </c>
      <c r="EQ194" s="11">
        <v>0</v>
      </c>
      <c r="ER194" s="11">
        <v>0</v>
      </c>
      <c r="ES194" s="11">
        <v>0</v>
      </c>
      <c r="ET194" s="11">
        <v>0</v>
      </c>
      <c r="EU194" s="11">
        <v>0</v>
      </c>
      <c r="EV194" s="11">
        <v>0</v>
      </c>
      <c r="EW194" s="11">
        <v>0</v>
      </c>
      <c r="EX194" s="11">
        <v>0</v>
      </c>
      <c r="EY194" s="11">
        <v>0</v>
      </c>
      <c r="EZ194" s="11">
        <v>0</v>
      </c>
      <c r="FA194" s="11">
        <v>0</v>
      </c>
      <c r="FB194" s="11">
        <v>0</v>
      </c>
      <c r="FC194" s="11">
        <v>0</v>
      </c>
      <c r="FD194" s="11">
        <v>0</v>
      </c>
      <c r="FE194" s="11">
        <v>0</v>
      </c>
      <c r="FF194" s="11">
        <v>0</v>
      </c>
      <c r="FG194" s="11">
        <v>0</v>
      </c>
      <c r="FH194" s="11">
        <v>0</v>
      </c>
      <c r="FI194" s="11">
        <v>0</v>
      </c>
      <c r="FJ194" s="11">
        <v>0</v>
      </c>
      <c r="FK194" s="11">
        <v>0</v>
      </c>
      <c r="FL194" s="11">
        <v>0</v>
      </c>
      <c r="FM194" s="11">
        <v>0</v>
      </c>
      <c r="FN194" s="11">
        <v>400</v>
      </c>
      <c r="FO194" s="11">
        <v>0</v>
      </c>
      <c r="FP194" s="11">
        <v>0</v>
      </c>
      <c r="FQ194" s="11">
        <v>0</v>
      </c>
      <c r="FR194" s="11">
        <v>0</v>
      </c>
      <c r="FS194" s="11">
        <v>0</v>
      </c>
      <c r="FT194" s="11">
        <v>0</v>
      </c>
      <c r="FU194" s="11">
        <v>0</v>
      </c>
      <c r="FV194" s="11">
        <v>0</v>
      </c>
      <c r="FW194" s="11">
        <v>0</v>
      </c>
      <c r="FX194" s="11">
        <v>0</v>
      </c>
      <c r="FY194" s="11">
        <v>0</v>
      </c>
      <c r="FZ194" s="11">
        <v>0</v>
      </c>
      <c r="GA194" s="11">
        <v>0</v>
      </c>
      <c r="GB194" s="11">
        <v>0</v>
      </c>
      <c r="GC194" s="11">
        <v>0</v>
      </c>
      <c r="GD194" s="11">
        <v>0</v>
      </c>
      <c r="GE194" s="11">
        <v>0</v>
      </c>
      <c r="GF194" s="11">
        <v>0</v>
      </c>
      <c r="GG194" s="11">
        <v>0</v>
      </c>
      <c r="GH194" s="11">
        <v>25</v>
      </c>
      <c r="GI194" s="11">
        <v>0</v>
      </c>
      <c r="GJ194" s="11">
        <v>0</v>
      </c>
      <c r="GK194" s="11">
        <v>0</v>
      </c>
      <c r="GL194" s="11">
        <v>0</v>
      </c>
      <c r="GM194" s="11">
        <v>0</v>
      </c>
      <c r="GN194" s="11">
        <v>0</v>
      </c>
      <c r="GO194" s="11">
        <v>0</v>
      </c>
      <c r="GP194" s="11">
        <v>0</v>
      </c>
      <c r="GQ194" s="11">
        <v>51.265000000000001</v>
      </c>
      <c r="GR194" s="11">
        <v>20</v>
      </c>
      <c r="GS194" s="11">
        <v>0</v>
      </c>
      <c r="GT194" s="11">
        <v>0</v>
      </c>
      <c r="GU194" s="11">
        <v>0</v>
      </c>
      <c r="GV194" s="11">
        <v>0</v>
      </c>
      <c r="GW194" s="11">
        <v>0</v>
      </c>
      <c r="GX194" s="11">
        <v>3.242</v>
      </c>
      <c r="GY194" s="11">
        <v>0</v>
      </c>
      <c r="GZ194" s="11">
        <v>0</v>
      </c>
      <c r="HA194" s="11">
        <v>0</v>
      </c>
      <c r="HB194" s="11">
        <v>0</v>
      </c>
      <c r="HC194" s="11">
        <v>0</v>
      </c>
      <c r="HD194" s="11">
        <v>0</v>
      </c>
      <c r="HE194" s="11">
        <v>0</v>
      </c>
      <c r="HF194" s="11">
        <v>0</v>
      </c>
      <c r="HG194" s="11">
        <v>0</v>
      </c>
      <c r="HH194" s="11">
        <v>0</v>
      </c>
      <c r="HI194" s="11">
        <v>0</v>
      </c>
      <c r="HJ194" s="11">
        <v>0</v>
      </c>
      <c r="HK194" s="11">
        <v>0</v>
      </c>
      <c r="HL194" s="11">
        <v>0</v>
      </c>
      <c r="HM194" s="11">
        <v>0</v>
      </c>
      <c r="HN194" s="11">
        <v>0</v>
      </c>
      <c r="HO194" s="11">
        <v>0</v>
      </c>
      <c r="HP194" s="11">
        <v>0</v>
      </c>
      <c r="HQ194" s="11">
        <v>0</v>
      </c>
      <c r="HR194" s="11">
        <v>0</v>
      </c>
      <c r="HS194" s="11">
        <v>0</v>
      </c>
      <c r="HT194" s="11">
        <v>0</v>
      </c>
      <c r="HU194" s="11">
        <v>0</v>
      </c>
      <c r="HV194" s="11">
        <v>0</v>
      </c>
      <c r="HW194" s="11">
        <v>0</v>
      </c>
      <c r="HX194" s="11">
        <v>0</v>
      </c>
      <c r="HY194" s="11">
        <v>0</v>
      </c>
      <c r="HZ194" s="11">
        <v>0</v>
      </c>
      <c r="IA194" s="11">
        <v>0</v>
      </c>
      <c r="IB194" s="11">
        <v>0</v>
      </c>
      <c r="IC194" s="11">
        <v>0</v>
      </c>
      <c r="ID194" s="11">
        <v>0</v>
      </c>
      <c r="IE194" s="11">
        <v>0</v>
      </c>
      <c r="IF194" s="11">
        <v>0</v>
      </c>
      <c r="IG194" s="11">
        <v>0</v>
      </c>
      <c r="IH194" s="11">
        <v>0</v>
      </c>
      <c r="II194" s="11">
        <v>0</v>
      </c>
      <c r="IJ194" s="11">
        <v>0</v>
      </c>
      <c r="IK194" s="11">
        <v>0</v>
      </c>
      <c r="IL194" s="11">
        <v>0</v>
      </c>
      <c r="IM194" s="11">
        <v>0</v>
      </c>
      <c r="IN194" s="11">
        <v>0</v>
      </c>
      <c r="IO194" s="11">
        <v>0</v>
      </c>
      <c r="IP194" s="11">
        <v>0</v>
      </c>
      <c r="IQ194" s="11">
        <v>0</v>
      </c>
      <c r="IR194" s="11">
        <v>20</v>
      </c>
      <c r="IS194" s="11">
        <v>0</v>
      </c>
      <c r="IT194" s="11">
        <v>0</v>
      </c>
      <c r="IU194" s="11">
        <v>0</v>
      </c>
      <c r="IV194" s="11">
        <v>0</v>
      </c>
      <c r="IW194" s="11">
        <v>0</v>
      </c>
      <c r="IX194" s="11">
        <v>0</v>
      </c>
      <c r="IY194" s="11">
        <v>0</v>
      </c>
      <c r="IZ194" s="11">
        <v>0</v>
      </c>
      <c r="JA194" s="11">
        <v>0</v>
      </c>
      <c r="JB194" s="11">
        <v>0</v>
      </c>
      <c r="JC194" s="11">
        <v>0</v>
      </c>
      <c r="JD194" s="11">
        <v>0</v>
      </c>
      <c r="JE194" s="11">
        <v>0</v>
      </c>
      <c r="JF194" s="11">
        <v>0</v>
      </c>
      <c r="JG194" s="11">
        <v>0</v>
      </c>
      <c r="JH194" s="11">
        <v>0</v>
      </c>
      <c r="JI194" s="11">
        <v>0</v>
      </c>
      <c r="JJ194" s="11">
        <v>0</v>
      </c>
      <c r="JK194" s="11">
        <v>0</v>
      </c>
      <c r="JL194" s="11">
        <v>0</v>
      </c>
      <c r="JM194" s="11">
        <v>0</v>
      </c>
      <c r="JN194" s="11">
        <v>0</v>
      </c>
      <c r="JO194" s="11">
        <v>0</v>
      </c>
      <c r="JP194" s="11">
        <v>0</v>
      </c>
      <c r="JQ194" s="11">
        <v>0</v>
      </c>
      <c r="JR194" s="11">
        <v>0</v>
      </c>
      <c r="JS194" s="11">
        <v>0</v>
      </c>
      <c r="JT194" s="11">
        <v>0</v>
      </c>
      <c r="JU194" s="11">
        <v>0</v>
      </c>
      <c r="JV194" s="11">
        <v>0</v>
      </c>
      <c r="JW194" s="11">
        <v>0</v>
      </c>
      <c r="JX194" s="11">
        <v>0</v>
      </c>
      <c r="JY194" s="11">
        <v>0</v>
      </c>
      <c r="JZ194" s="11">
        <v>100</v>
      </c>
      <c r="KA194" s="11">
        <v>0</v>
      </c>
      <c r="KB194" s="11">
        <v>0</v>
      </c>
      <c r="KC194" s="11">
        <v>0</v>
      </c>
      <c r="KD194" s="11">
        <v>0</v>
      </c>
      <c r="KE194" s="11">
        <v>0</v>
      </c>
      <c r="KF194" s="11">
        <v>0</v>
      </c>
      <c r="KG194" s="11">
        <v>0</v>
      </c>
      <c r="KH194" s="11">
        <v>0</v>
      </c>
      <c r="KI194" s="11">
        <v>0</v>
      </c>
      <c r="KJ194" s="11">
        <v>36</v>
      </c>
      <c r="KK194" s="11">
        <v>0</v>
      </c>
      <c r="KL194" s="11">
        <v>0</v>
      </c>
      <c r="KM194" s="11">
        <v>0</v>
      </c>
      <c r="KN194" s="11">
        <v>0</v>
      </c>
      <c r="KO194" s="11">
        <v>0</v>
      </c>
      <c r="KP194" s="11">
        <v>0</v>
      </c>
      <c r="KQ194" s="11">
        <v>0</v>
      </c>
      <c r="KR194" s="11">
        <v>0</v>
      </c>
      <c r="KS194" s="11">
        <v>0</v>
      </c>
      <c r="KT194" s="11">
        <v>0</v>
      </c>
      <c r="KU194" s="11">
        <v>0</v>
      </c>
      <c r="KV194" s="11">
        <v>0</v>
      </c>
      <c r="KW194" s="11">
        <v>0</v>
      </c>
      <c r="KX194" s="11">
        <v>0</v>
      </c>
      <c r="KY194" s="11">
        <v>0</v>
      </c>
      <c r="KZ194" s="11">
        <v>0</v>
      </c>
      <c r="LA194" s="11">
        <v>0</v>
      </c>
      <c r="LB194" s="11">
        <v>0</v>
      </c>
      <c r="LC194" s="11">
        <v>0</v>
      </c>
      <c r="LD194" s="11">
        <v>0</v>
      </c>
      <c r="LE194" s="11">
        <v>0</v>
      </c>
      <c r="LF194" s="11">
        <v>0</v>
      </c>
      <c r="LG194" s="11">
        <v>0</v>
      </c>
      <c r="LH194" s="11">
        <v>0</v>
      </c>
      <c r="LI194" s="11">
        <v>0</v>
      </c>
      <c r="LJ194" s="11">
        <v>0</v>
      </c>
      <c r="LK194" s="11">
        <v>0</v>
      </c>
      <c r="LL194" s="11">
        <v>0</v>
      </c>
      <c r="LM194" s="11">
        <v>0</v>
      </c>
      <c r="LN194" s="11">
        <v>0</v>
      </c>
      <c r="LO194" s="11">
        <v>0</v>
      </c>
      <c r="LP194" s="11">
        <v>0</v>
      </c>
      <c r="LQ194" s="11">
        <v>0</v>
      </c>
      <c r="LR194" s="11">
        <v>0</v>
      </c>
      <c r="LS194" s="11">
        <v>0</v>
      </c>
      <c r="LT194" s="11">
        <v>0</v>
      </c>
      <c r="LU194" s="11">
        <v>0</v>
      </c>
      <c r="LV194" s="11">
        <v>0</v>
      </c>
      <c r="LW194" s="11">
        <v>0</v>
      </c>
      <c r="LX194" s="11">
        <v>0</v>
      </c>
      <c r="LY194" s="11">
        <v>0</v>
      </c>
      <c r="LZ194" s="11">
        <v>0</v>
      </c>
      <c r="MA194" s="11">
        <v>0</v>
      </c>
      <c r="MB194" s="11">
        <v>0</v>
      </c>
      <c r="MC194" s="11">
        <v>0</v>
      </c>
      <c r="MD194" s="11">
        <v>0</v>
      </c>
      <c r="ME194" s="11">
        <v>0</v>
      </c>
      <c r="MF194" s="11">
        <v>0</v>
      </c>
      <c r="MG194" s="11">
        <v>0</v>
      </c>
      <c r="MH194" s="11">
        <v>0</v>
      </c>
      <c r="MI194" s="11">
        <v>0</v>
      </c>
      <c r="MJ194" s="11">
        <v>0</v>
      </c>
      <c r="MK194" s="11">
        <v>0</v>
      </c>
      <c r="ML194" s="11">
        <v>0</v>
      </c>
      <c r="MM194" s="11">
        <v>0</v>
      </c>
      <c r="MN194" s="11">
        <v>0</v>
      </c>
      <c r="MO194" s="11">
        <v>0</v>
      </c>
      <c r="MP194" s="11">
        <v>0</v>
      </c>
      <c r="MQ194" s="11">
        <v>0</v>
      </c>
      <c r="MR194" s="11">
        <v>0</v>
      </c>
      <c r="MS194" s="11">
        <v>0</v>
      </c>
      <c r="MT194" s="11">
        <v>0</v>
      </c>
      <c r="MU194" s="11">
        <v>0</v>
      </c>
      <c r="MV194" s="11">
        <v>0</v>
      </c>
      <c r="MW194" s="11">
        <v>0</v>
      </c>
      <c r="MX194" s="11">
        <v>0</v>
      </c>
      <c r="MY194" s="11">
        <v>0</v>
      </c>
      <c r="MZ194" s="11">
        <v>0</v>
      </c>
      <c r="NA194" s="11">
        <v>0</v>
      </c>
      <c r="NB194" s="11">
        <v>0</v>
      </c>
      <c r="NC194" s="11">
        <v>0</v>
      </c>
      <c r="ND194" s="11">
        <v>0</v>
      </c>
      <c r="NE194" s="11">
        <v>0</v>
      </c>
      <c r="NF194" s="11">
        <v>0</v>
      </c>
      <c r="NG194" s="11">
        <v>0</v>
      </c>
      <c r="NH194" s="11">
        <v>0</v>
      </c>
      <c r="NI194" s="11">
        <v>0</v>
      </c>
      <c r="NJ194" s="11">
        <v>0</v>
      </c>
      <c r="NK194" s="11">
        <v>0</v>
      </c>
      <c r="NL194" s="11">
        <v>0</v>
      </c>
      <c r="NM194" s="11">
        <v>0</v>
      </c>
      <c r="NN194" s="11">
        <v>0</v>
      </c>
      <c r="NO194" s="11">
        <v>0</v>
      </c>
      <c r="NP194" s="11">
        <v>0</v>
      </c>
      <c r="NQ194" s="11">
        <v>0</v>
      </c>
      <c r="NR194" s="11">
        <v>0</v>
      </c>
      <c r="NS194" s="11">
        <v>0</v>
      </c>
      <c r="NT194" s="11">
        <v>0</v>
      </c>
      <c r="NU194" s="11">
        <v>0</v>
      </c>
      <c r="NV194" s="11">
        <v>0</v>
      </c>
      <c r="NW194" s="11">
        <v>0</v>
      </c>
      <c r="NX194" s="11">
        <v>0</v>
      </c>
      <c r="NY194" s="11">
        <v>0</v>
      </c>
      <c r="NZ194" s="11">
        <v>0</v>
      </c>
      <c r="OA194" s="11">
        <v>0</v>
      </c>
      <c r="OB194" s="11">
        <v>0</v>
      </c>
      <c r="OC194" s="11">
        <v>0</v>
      </c>
      <c r="OD194" s="11">
        <v>0</v>
      </c>
      <c r="OE194" s="11">
        <v>0</v>
      </c>
      <c r="OF194" s="11">
        <v>0</v>
      </c>
      <c r="OG194" s="11">
        <v>0</v>
      </c>
      <c r="OH194" s="11">
        <v>574.88195000408427</v>
      </c>
      <c r="OI194" s="11">
        <v>0</v>
      </c>
      <c r="OJ194" s="11">
        <v>0</v>
      </c>
      <c r="OK194" s="11">
        <v>0</v>
      </c>
      <c r="OL194" s="11">
        <v>0</v>
      </c>
      <c r="OM194" s="11">
        <v>0</v>
      </c>
      <c r="ON194" s="11">
        <v>0</v>
      </c>
      <c r="OO194" s="11">
        <v>1.5044934242754291</v>
      </c>
      <c r="OP194" s="11">
        <v>0</v>
      </c>
      <c r="OQ194" s="11">
        <v>0</v>
      </c>
      <c r="OR194" s="11">
        <v>357.23081633495889</v>
      </c>
      <c r="OS194" s="11">
        <v>0</v>
      </c>
      <c r="OT194" s="11">
        <v>0</v>
      </c>
      <c r="OU194" s="11">
        <v>0</v>
      </c>
      <c r="OV194" s="11">
        <v>0</v>
      </c>
      <c r="OW194" s="11">
        <v>0</v>
      </c>
      <c r="OX194" s="11">
        <v>0</v>
      </c>
      <c r="OY194" s="11">
        <v>0.93489004850590784</v>
      </c>
      <c r="OZ194" s="11">
        <v>0</v>
      </c>
      <c r="PA194" s="11">
        <v>0</v>
      </c>
      <c r="PB194" s="11">
        <v>268.70643241563823</v>
      </c>
      <c r="PC194" s="11">
        <v>0.30339707665322335</v>
      </c>
      <c r="PD194" s="11">
        <v>33.096288505179942</v>
      </c>
      <c r="PE194" s="11">
        <v>0</v>
      </c>
      <c r="PF194" s="11">
        <v>0</v>
      </c>
      <c r="PG194" s="11">
        <v>0</v>
      </c>
      <c r="PH194" s="11">
        <v>0</v>
      </c>
      <c r="PI194" s="11">
        <v>0</v>
      </c>
      <c r="PJ194" s="11">
        <v>0</v>
      </c>
      <c r="PK194" s="11">
        <v>0</v>
      </c>
      <c r="PL194" s="11">
        <v>49.4489157285307</v>
      </c>
      <c r="PM194" s="11">
        <v>5.5832889227234894E-2</v>
      </c>
      <c r="PN194" s="11">
        <v>6.0905709123044289</v>
      </c>
      <c r="PO194" s="11">
        <v>0</v>
      </c>
      <c r="PP194" s="11">
        <v>0</v>
      </c>
      <c r="PQ194" s="11">
        <v>0</v>
      </c>
      <c r="PR194" s="11">
        <v>0</v>
      </c>
      <c r="PS194" s="11">
        <v>0</v>
      </c>
      <c r="PT194" s="11">
        <v>0</v>
      </c>
      <c r="PU194" s="11">
        <v>0</v>
      </c>
      <c r="PV194" s="11">
        <v>243.33157121623853</v>
      </c>
      <c r="PW194" s="11">
        <v>0</v>
      </c>
      <c r="PX194" s="11">
        <v>0</v>
      </c>
      <c r="PY194" s="11">
        <v>0</v>
      </c>
      <c r="PZ194" s="11">
        <v>0</v>
      </c>
      <c r="QA194" s="11">
        <v>0</v>
      </c>
      <c r="QB194" s="11">
        <v>0</v>
      </c>
      <c r="QC194" s="11">
        <v>0</v>
      </c>
      <c r="QD194" s="11">
        <v>0</v>
      </c>
      <c r="QE194" s="11">
        <v>0</v>
      </c>
      <c r="QF194" s="11">
        <v>35.586142423097506</v>
      </c>
      <c r="QG194" s="11">
        <v>0</v>
      </c>
      <c r="QH194" s="11">
        <v>0</v>
      </c>
      <c r="QI194" s="11">
        <v>0</v>
      </c>
      <c r="QJ194" s="11">
        <v>0</v>
      </c>
      <c r="QK194" s="11">
        <v>0</v>
      </c>
      <c r="QL194" s="11">
        <v>0</v>
      </c>
      <c r="QM194" s="11">
        <v>0</v>
      </c>
      <c r="QN194" s="11">
        <v>0</v>
      </c>
      <c r="QO194" s="11">
        <v>0</v>
      </c>
      <c r="QP194" s="11">
        <v>190.72277919526098</v>
      </c>
      <c r="QQ194" s="11">
        <v>0</v>
      </c>
      <c r="QR194" s="11">
        <v>0</v>
      </c>
      <c r="QS194" s="11">
        <v>0</v>
      </c>
      <c r="QT194" s="11">
        <v>0</v>
      </c>
      <c r="QU194" s="11">
        <v>0</v>
      </c>
      <c r="QV194" s="11">
        <v>0</v>
      </c>
      <c r="QW194" s="11">
        <v>1.8144007534073372</v>
      </c>
      <c r="QX194" s="11">
        <v>0</v>
      </c>
      <c r="QY194" s="11">
        <v>0</v>
      </c>
      <c r="QZ194" s="11">
        <v>5.4490299313736594</v>
      </c>
      <c r="RA194" s="11">
        <v>0</v>
      </c>
      <c r="RB194" s="11">
        <v>0</v>
      </c>
      <c r="RC194" s="11">
        <v>0</v>
      </c>
      <c r="RD194" s="11">
        <v>0</v>
      </c>
      <c r="RE194" s="11">
        <v>0</v>
      </c>
      <c r="RF194" s="11">
        <v>0</v>
      </c>
      <c r="RG194" s="11">
        <v>5.1838191822391196E-2</v>
      </c>
      <c r="RH194" s="11">
        <v>0</v>
      </c>
      <c r="RI194" s="11">
        <v>0</v>
      </c>
      <c r="RJ194" s="11">
        <v>100.1328036322361</v>
      </c>
      <c r="RK194" s="11">
        <v>0</v>
      </c>
      <c r="RL194" s="11">
        <v>0</v>
      </c>
      <c r="RM194" s="11">
        <v>0</v>
      </c>
      <c r="RN194" s="11">
        <v>0</v>
      </c>
      <c r="RO194" s="11">
        <v>0</v>
      </c>
      <c r="RP194" s="11">
        <v>0</v>
      </c>
      <c r="RQ194" s="11">
        <v>0</v>
      </c>
      <c r="RR194" s="11">
        <v>0</v>
      </c>
      <c r="RS194" s="11">
        <v>0</v>
      </c>
      <c r="RT194" s="11">
        <v>114.51053954580568</v>
      </c>
      <c r="RU194" s="11">
        <v>0</v>
      </c>
      <c r="RV194" s="11">
        <v>0</v>
      </c>
      <c r="RW194" s="11">
        <v>0</v>
      </c>
      <c r="RX194" s="11">
        <v>0</v>
      </c>
      <c r="RY194" s="11">
        <v>0</v>
      </c>
      <c r="RZ194" s="11">
        <v>22.4271000729908</v>
      </c>
      <c r="SA194" s="11">
        <v>0</v>
      </c>
      <c r="SB194" s="11">
        <v>0</v>
      </c>
      <c r="SC194" s="11">
        <v>0</v>
      </c>
      <c r="SD194" s="11">
        <v>129.62426494962196</v>
      </c>
      <c r="SE194" s="11">
        <v>0</v>
      </c>
      <c r="SF194" s="11">
        <v>0</v>
      </c>
      <c r="SG194" s="11">
        <v>0</v>
      </c>
      <c r="SH194" s="11">
        <v>0</v>
      </c>
      <c r="SI194" s="11">
        <v>0</v>
      </c>
      <c r="SJ194" s="11">
        <v>25.387151029448866</v>
      </c>
      <c r="SK194" s="11">
        <v>0</v>
      </c>
      <c r="SL194" s="11">
        <v>0</v>
      </c>
      <c r="SM194" s="11">
        <v>0</v>
      </c>
      <c r="SN194" s="11">
        <v>0</v>
      </c>
      <c r="SO194" s="11">
        <v>0</v>
      </c>
      <c r="SP194" s="11">
        <v>0</v>
      </c>
      <c r="SQ194" s="11">
        <v>0</v>
      </c>
      <c r="SR194" s="11">
        <v>0</v>
      </c>
      <c r="SS194" s="11">
        <v>0</v>
      </c>
      <c r="ST194" s="11">
        <v>0</v>
      </c>
      <c r="SU194" s="11">
        <v>0</v>
      </c>
      <c r="SV194" s="11">
        <v>0</v>
      </c>
      <c r="SW194" s="11">
        <v>0</v>
      </c>
      <c r="SX194" s="11">
        <v>36.224910678516132</v>
      </c>
      <c r="SY194" s="11">
        <v>0</v>
      </c>
      <c r="SZ194" s="11">
        <v>0</v>
      </c>
      <c r="TA194" s="11">
        <v>0</v>
      </c>
      <c r="TB194" s="11">
        <v>0</v>
      </c>
      <c r="TC194" s="11">
        <v>0</v>
      </c>
      <c r="TD194" s="11">
        <v>0</v>
      </c>
      <c r="TE194" s="11">
        <v>0</v>
      </c>
      <c r="TF194" s="11">
        <v>0</v>
      </c>
      <c r="TG194" s="11">
        <v>0</v>
      </c>
      <c r="TH194" s="11">
        <v>1.0505130567478547</v>
      </c>
      <c r="TI194" s="11">
        <v>0</v>
      </c>
      <c r="TJ194" s="11">
        <v>0</v>
      </c>
      <c r="TK194" s="11">
        <v>0</v>
      </c>
      <c r="TL194" s="11">
        <v>0</v>
      </c>
      <c r="TM194" s="11">
        <v>0</v>
      </c>
      <c r="TN194" s="11">
        <v>0</v>
      </c>
      <c r="TO194" s="11">
        <v>0</v>
      </c>
      <c r="TP194" s="11">
        <v>0</v>
      </c>
      <c r="TQ194" s="11">
        <v>0</v>
      </c>
      <c r="TR194" s="11">
        <v>0</v>
      </c>
      <c r="TS194" s="11">
        <v>0</v>
      </c>
      <c r="TT194" s="11">
        <v>0</v>
      </c>
      <c r="TU194" s="11">
        <v>0</v>
      </c>
      <c r="TV194" s="11">
        <v>0</v>
      </c>
      <c r="TW194" s="11">
        <v>0</v>
      </c>
      <c r="TX194" s="11">
        <v>0</v>
      </c>
      <c r="TY194" s="11">
        <v>0</v>
      </c>
      <c r="TZ194" s="11">
        <v>0</v>
      </c>
      <c r="UA194" s="11">
        <v>0</v>
      </c>
      <c r="UB194" s="11">
        <v>0</v>
      </c>
      <c r="UC194" s="11">
        <v>0</v>
      </c>
      <c r="UD194" s="11">
        <v>0</v>
      </c>
      <c r="UE194" s="11">
        <v>0</v>
      </c>
      <c r="UF194" s="11">
        <v>0</v>
      </c>
      <c r="UG194" s="11">
        <v>0</v>
      </c>
      <c r="UH194" s="11">
        <v>0</v>
      </c>
      <c r="UI194" s="11">
        <v>0</v>
      </c>
      <c r="UJ194" s="11">
        <v>0</v>
      </c>
      <c r="UK194" s="11">
        <v>0</v>
      </c>
      <c r="UL194" s="11">
        <v>0</v>
      </c>
      <c r="UM194" s="11">
        <v>0</v>
      </c>
      <c r="UN194" s="11">
        <v>0</v>
      </c>
      <c r="UO194" s="11">
        <v>0</v>
      </c>
      <c r="UP194" s="11">
        <v>0</v>
      </c>
      <c r="UQ194" s="11">
        <v>0</v>
      </c>
      <c r="UR194" s="11">
        <v>0</v>
      </c>
      <c r="US194" s="11">
        <v>0</v>
      </c>
      <c r="UT194" s="11">
        <v>0</v>
      </c>
      <c r="UU194" s="11">
        <v>0</v>
      </c>
      <c r="UV194" s="11">
        <v>0</v>
      </c>
      <c r="UW194" s="11">
        <v>0</v>
      </c>
      <c r="UX194" s="11">
        <v>0</v>
      </c>
      <c r="UY194" s="11">
        <v>0</v>
      </c>
      <c r="UZ194" s="11">
        <v>0</v>
      </c>
      <c r="VA194" s="11">
        <v>0</v>
      </c>
      <c r="VB194" s="11">
        <v>0</v>
      </c>
      <c r="VC194" s="11">
        <v>0</v>
      </c>
      <c r="VD194" s="11">
        <v>0</v>
      </c>
      <c r="VE194" s="11">
        <v>0</v>
      </c>
      <c r="VF194" s="11">
        <v>0</v>
      </c>
      <c r="VG194" s="11">
        <v>0</v>
      </c>
      <c r="VH194" s="11">
        <v>0</v>
      </c>
      <c r="VI194" s="11">
        <v>0</v>
      </c>
      <c r="VJ194" s="11">
        <v>0</v>
      </c>
      <c r="VK194" s="11">
        <v>0</v>
      </c>
      <c r="VL194" s="11">
        <v>0</v>
      </c>
      <c r="VM194" s="11">
        <v>0</v>
      </c>
      <c r="VN194" s="11">
        <v>0</v>
      </c>
      <c r="VO194" s="11">
        <v>0</v>
      </c>
      <c r="VP194" s="11">
        <v>0</v>
      </c>
      <c r="VQ194" s="11">
        <v>0</v>
      </c>
      <c r="VR194" s="11">
        <v>0</v>
      </c>
      <c r="VS194" s="11">
        <v>0</v>
      </c>
      <c r="VT194" s="11">
        <v>0</v>
      </c>
      <c r="VU194" s="11">
        <v>0</v>
      </c>
      <c r="VV194" s="11">
        <v>0</v>
      </c>
      <c r="VW194" s="11">
        <v>0</v>
      </c>
      <c r="VX194" s="11">
        <v>0</v>
      </c>
      <c r="VY194" s="11">
        <v>0</v>
      </c>
      <c r="VZ194" s="11">
        <v>0</v>
      </c>
      <c r="WA194" s="11">
        <v>0</v>
      </c>
      <c r="WB194" s="11">
        <v>0</v>
      </c>
      <c r="WC194" s="11">
        <v>0</v>
      </c>
      <c r="WD194" s="11">
        <v>0</v>
      </c>
      <c r="WE194" s="11">
        <v>0</v>
      </c>
      <c r="WF194" s="11">
        <v>0</v>
      </c>
      <c r="WG194" s="11">
        <v>0</v>
      </c>
      <c r="WH194" s="11">
        <v>0</v>
      </c>
      <c r="WI194" s="11">
        <v>0</v>
      </c>
      <c r="WJ194" s="11">
        <v>0</v>
      </c>
      <c r="WK194" s="11">
        <v>0</v>
      </c>
      <c r="WL194" s="11">
        <v>0</v>
      </c>
      <c r="WM194" s="11">
        <v>0</v>
      </c>
      <c r="WN194" s="11">
        <v>0</v>
      </c>
      <c r="WO194" s="11">
        <v>0</v>
      </c>
      <c r="WP194" s="11">
        <v>0</v>
      </c>
      <c r="WQ194" s="11">
        <v>0</v>
      </c>
      <c r="WR194" s="11">
        <v>0</v>
      </c>
      <c r="WS194" s="11">
        <v>0</v>
      </c>
      <c r="WT194" s="11">
        <v>14.975339721721733</v>
      </c>
      <c r="WU194" s="11">
        <v>0</v>
      </c>
      <c r="WV194" s="11">
        <v>0</v>
      </c>
      <c r="WW194" s="11">
        <v>0</v>
      </c>
      <c r="WX194" s="11">
        <v>0</v>
      </c>
      <c r="WY194" s="11">
        <v>0</v>
      </c>
      <c r="WZ194" s="11">
        <v>-1.4037850878727043</v>
      </c>
      <c r="XA194" s="11">
        <v>0</v>
      </c>
      <c r="XB194" s="11">
        <v>0</v>
      </c>
      <c r="XC194" s="11">
        <v>0</v>
      </c>
      <c r="XD194" s="11">
        <v>27.600818161741032</v>
      </c>
      <c r="XE194" s="11">
        <v>0</v>
      </c>
      <c r="XF194" s="11">
        <v>0</v>
      </c>
      <c r="XG194" s="11">
        <v>0</v>
      </c>
      <c r="XH194" s="11">
        <v>0</v>
      </c>
      <c r="XI194" s="11">
        <v>0</v>
      </c>
      <c r="XJ194" s="11">
        <v>-2.5872946903727088</v>
      </c>
      <c r="XK194" s="11">
        <v>0</v>
      </c>
      <c r="XL194" s="11">
        <v>0</v>
      </c>
      <c r="XM194" s="11">
        <v>0</v>
      </c>
      <c r="XN194" s="11">
        <v>0</v>
      </c>
      <c r="XO194" s="11">
        <v>-10</v>
      </c>
      <c r="XP194" s="11">
        <v>-10</v>
      </c>
    </row>
    <row r="195" spans="1:640">
      <c r="A195" s="6">
        <v>887</v>
      </c>
      <c r="B195" s="3" t="s">
        <v>312</v>
      </c>
      <c r="C195" s="8">
        <f t="shared" si="25"/>
        <v>171.66275325721719</v>
      </c>
      <c r="D195" s="8">
        <f t="shared" si="26"/>
        <v>1102.6861624737705</v>
      </c>
      <c r="E195" s="60">
        <f t="shared" si="27"/>
        <v>1274.3489157309878</v>
      </c>
      <c r="F195" s="9">
        <f t="shared" si="28"/>
        <v>73.497237242166293</v>
      </c>
      <c r="G195" s="9">
        <f t="shared" si="29"/>
        <v>1167.4355885898067</v>
      </c>
      <c r="H195" s="9">
        <f t="shared" si="30"/>
        <v>1240.9328258319729</v>
      </c>
      <c r="I195" s="10">
        <f t="shared" si="31"/>
        <v>245.15999049938347</v>
      </c>
      <c r="J195" s="10">
        <f t="shared" si="32"/>
        <v>2270.121751063577</v>
      </c>
      <c r="K195" s="10">
        <f t="shared" si="33"/>
        <v>2515.2817415629606</v>
      </c>
      <c r="L195" s="57">
        <v>171.62335103947001</v>
      </c>
      <c r="M195" s="57">
        <v>3.9402217747171862E-2</v>
      </c>
      <c r="N195" s="57">
        <v>0</v>
      </c>
      <c r="O195" s="57">
        <v>0</v>
      </c>
      <c r="P195" s="57">
        <v>0</v>
      </c>
      <c r="Q195" s="57">
        <v>0</v>
      </c>
      <c r="R195" s="57">
        <v>89.951609469502415</v>
      </c>
      <c r="S195" s="57">
        <v>1012.7345530042682</v>
      </c>
      <c r="T195" s="57">
        <v>0</v>
      </c>
      <c r="U195" s="58">
        <v>73.489986217591323</v>
      </c>
      <c r="V195" s="58">
        <v>7.2510245749655708E-3</v>
      </c>
      <c r="W195" s="58">
        <v>0</v>
      </c>
      <c r="X195" s="58">
        <v>0</v>
      </c>
      <c r="Y195" s="58">
        <v>0</v>
      </c>
      <c r="Z195" s="58">
        <v>0</v>
      </c>
      <c r="AA195" s="58">
        <v>16.553416739287048</v>
      </c>
      <c r="AB195" s="58">
        <v>1150.8821718505196</v>
      </c>
      <c r="AC195" s="58">
        <v>0</v>
      </c>
      <c r="AD195" s="59">
        <f t="shared" si="35"/>
        <v>245.11333725706135</v>
      </c>
      <c r="AE195" s="59">
        <f t="shared" si="35"/>
        <v>4.6653242322137432E-2</v>
      </c>
      <c r="AF195" s="59">
        <f t="shared" si="35"/>
        <v>0</v>
      </c>
      <c r="AG195" s="59">
        <f t="shared" si="35"/>
        <v>0</v>
      </c>
      <c r="AH195" s="59">
        <f t="shared" si="35"/>
        <v>0</v>
      </c>
      <c r="AI195" s="59">
        <f t="shared" si="35"/>
        <v>0</v>
      </c>
      <c r="AJ195" s="59">
        <f t="shared" si="34"/>
        <v>106.50502620878946</v>
      </c>
      <c r="AK195" s="59">
        <f t="shared" si="34"/>
        <v>2163.6167248547877</v>
      </c>
      <c r="AL195" s="59">
        <f t="shared" si="34"/>
        <v>0</v>
      </c>
      <c r="AM195" s="11">
        <v>0</v>
      </c>
      <c r="AN195" s="11">
        <v>0</v>
      </c>
      <c r="AO195" s="11">
        <v>0</v>
      </c>
      <c r="AP195" s="11">
        <v>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s="11">
        <v>0</v>
      </c>
      <c r="BY195" s="11">
        <v>0</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0</v>
      </c>
      <c r="CU195" s="11">
        <v>0</v>
      </c>
      <c r="CV195" s="11">
        <v>0</v>
      </c>
      <c r="CW195" s="11">
        <v>0</v>
      </c>
      <c r="CX195" s="11">
        <v>0</v>
      </c>
      <c r="CY195" s="11">
        <v>0</v>
      </c>
      <c r="CZ195" s="11">
        <v>0</v>
      </c>
      <c r="DA195" s="11">
        <v>0</v>
      </c>
      <c r="DB195" s="11">
        <v>0</v>
      </c>
      <c r="DC195" s="11">
        <v>0</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0</v>
      </c>
      <c r="DT195" s="11">
        <v>0</v>
      </c>
      <c r="DU195" s="11">
        <v>0</v>
      </c>
      <c r="DV195" s="11">
        <v>0</v>
      </c>
      <c r="DW195" s="11">
        <v>0</v>
      </c>
      <c r="DX195" s="11">
        <v>0</v>
      </c>
      <c r="DY195" s="11">
        <v>0</v>
      </c>
      <c r="DZ195" s="11">
        <v>0</v>
      </c>
      <c r="EA195" s="11">
        <v>0</v>
      </c>
      <c r="EB195" s="11">
        <v>0</v>
      </c>
      <c r="EC195" s="11">
        <v>0</v>
      </c>
      <c r="ED195" s="11">
        <v>0</v>
      </c>
      <c r="EE195" s="11">
        <v>0</v>
      </c>
      <c r="EF195" s="11">
        <v>0</v>
      </c>
      <c r="EG195" s="11">
        <v>0</v>
      </c>
      <c r="EH195" s="11">
        <v>0</v>
      </c>
      <c r="EI195" s="11">
        <v>0</v>
      </c>
      <c r="EJ195" s="11">
        <v>0</v>
      </c>
      <c r="EK195" s="11">
        <v>0</v>
      </c>
      <c r="EL195" s="11">
        <v>0</v>
      </c>
      <c r="EM195" s="11">
        <v>0</v>
      </c>
      <c r="EN195" s="11">
        <v>0</v>
      </c>
      <c r="EO195" s="11">
        <v>0</v>
      </c>
      <c r="EP195" s="11">
        <v>0</v>
      </c>
      <c r="EQ195" s="11">
        <v>0</v>
      </c>
      <c r="ER195" s="11">
        <v>0</v>
      </c>
      <c r="ES195" s="11">
        <v>0</v>
      </c>
      <c r="ET195" s="11">
        <v>0</v>
      </c>
      <c r="EU195" s="11">
        <v>0</v>
      </c>
      <c r="EV195" s="11">
        <v>0</v>
      </c>
      <c r="EW195" s="11">
        <v>0</v>
      </c>
      <c r="EX195" s="11">
        <v>0</v>
      </c>
      <c r="EY195" s="11">
        <v>0</v>
      </c>
      <c r="EZ195" s="11">
        <v>0</v>
      </c>
      <c r="FA195" s="11">
        <v>0</v>
      </c>
      <c r="FB195" s="11">
        <v>0</v>
      </c>
      <c r="FC195" s="11">
        <v>0</v>
      </c>
      <c r="FD195" s="11">
        <v>0</v>
      </c>
      <c r="FE195" s="11">
        <v>0</v>
      </c>
      <c r="FF195" s="11">
        <v>0</v>
      </c>
      <c r="FG195" s="11">
        <v>0</v>
      </c>
      <c r="FH195" s="11">
        <v>0</v>
      </c>
      <c r="FI195" s="11">
        <v>0</v>
      </c>
      <c r="FJ195" s="11">
        <v>0</v>
      </c>
      <c r="FK195" s="11">
        <v>0</v>
      </c>
      <c r="FL195" s="11">
        <v>0</v>
      </c>
      <c r="FM195" s="11">
        <v>0</v>
      </c>
      <c r="FN195" s="11">
        <v>0</v>
      </c>
      <c r="FO195" s="11">
        <v>0</v>
      </c>
      <c r="FP195" s="11">
        <v>0</v>
      </c>
      <c r="FQ195" s="11">
        <v>0</v>
      </c>
      <c r="FR195" s="11">
        <v>0</v>
      </c>
      <c r="FS195" s="11">
        <v>0</v>
      </c>
      <c r="FT195" s="11">
        <v>0</v>
      </c>
      <c r="FU195" s="11">
        <v>0</v>
      </c>
      <c r="FV195" s="11">
        <v>0</v>
      </c>
      <c r="FW195" s="11">
        <v>0</v>
      </c>
      <c r="FX195" s="11">
        <v>0</v>
      </c>
      <c r="FY195" s="11">
        <v>0</v>
      </c>
      <c r="FZ195" s="11">
        <v>0</v>
      </c>
      <c r="GA195" s="11">
        <v>0</v>
      </c>
      <c r="GB195" s="11">
        <v>0</v>
      </c>
      <c r="GC195" s="11">
        <v>0</v>
      </c>
      <c r="GD195" s="11">
        <v>0</v>
      </c>
      <c r="GE195" s="11">
        <v>0</v>
      </c>
      <c r="GF195" s="11">
        <v>0</v>
      </c>
      <c r="GG195" s="11">
        <v>0</v>
      </c>
      <c r="GH195" s="11">
        <v>0</v>
      </c>
      <c r="GI195" s="11">
        <v>0</v>
      </c>
      <c r="GJ195" s="11">
        <v>0</v>
      </c>
      <c r="GK195" s="11">
        <v>0</v>
      </c>
      <c r="GL195" s="11">
        <v>0</v>
      </c>
      <c r="GM195" s="11">
        <v>0</v>
      </c>
      <c r="GN195" s="11">
        <v>0</v>
      </c>
      <c r="GO195" s="11">
        <v>0</v>
      </c>
      <c r="GP195" s="11">
        <v>0</v>
      </c>
      <c r="GQ195" s="11">
        <v>3.9790000000000001</v>
      </c>
      <c r="GR195" s="11">
        <v>0</v>
      </c>
      <c r="GS195" s="11">
        <v>0</v>
      </c>
      <c r="GT195" s="11">
        <v>0</v>
      </c>
      <c r="GU195" s="11">
        <v>0</v>
      </c>
      <c r="GV195" s="11">
        <v>0</v>
      </c>
      <c r="GW195" s="11">
        <v>0</v>
      </c>
      <c r="GX195" s="11">
        <v>0</v>
      </c>
      <c r="GY195" s="11">
        <v>0</v>
      </c>
      <c r="GZ195" s="11">
        <v>0</v>
      </c>
      <c r="HA195" s="11">
        <v>0</v>
      </c>
      <c r="HB195" s="11">
        <v>0</v>
      </c>
      <c r="HC195" s="11">
        <v>0</v>
      </c>
      <c r="HD195" s="11">
        <v>0</v>
      </c>
      <c r="HE195" s="11">
        <v>0</v>
      </c>
      <c r="HF195" s="11">
        <v>0</v>
      </c>
      <c r="HG195" s="11">
        <v>0</v>
      </c>
      <c r="HH195" s="11">
        <v>0</v>
      </c>
      <c r="HI195" s="11">
        <v>0</v>
      </c>
      <c r="HJ195" s="11">
        <v>0</v>
      </c>
      <c r="HK195" s="11">
        <v>0</v>
      </c>
      <c r="HL195" s="11">
        <v>0</v>
      </c>
      <c r="HM195" s="11">
        <v>0</v>
      </c>
      <c r="HN195" s="11">
        <v>0</v>
      </c>
      <c r="HO195" s="11">
        <v>0</v>
      </c>
      <c r="HP195" s="11">
        <v>0</v>
      </c>
      <c r="HQ195" s="11">
        <v>0</v>
      </c>
      <c r="HR195" s="11">
        <v>0</v>
      </c>
      <c r="HS195" s="11">
        <v>0</v>
      </c>
      <c r="HT195" s="11">
        <v>0</v>
      </c>
      <c r="HU195" s="11">
        <v>0</v>
      </c>
      <c r="HV195" s="11">
        <v>0</v>
      </c>
      <c r="HW195" s="11">
        <v>0</v>
      </c>
      <c r="HX195" s="11">
        <v>0</v>
      </c>
      <c r="HY195" s="11">
        <v>0</v>
      </c>
      <c r="HZ195" s="11">
        <v>0</v>
      </c>
      <c r="IA195" s="11">
        <v>0</v>
      </c>
      <c r="IB195" s="11">
        <v>0</v>
      </c>
      <c r="IC195" s="11">
        <v>0</v>
      </c>
      <c r="ID195" s="11">
        <v>0</v>
      </c>
      <c r="IE195" s="11">
        <v>0</v>
      </c>
      <c r="IF195" s="11">
        <v>0</v>
      </c>
      <c r="IG195" s="11">
        <v>0</v>
      </c>
      <c r="IH195" s="11">
        <v>0</v>
      </c>
      <c r="II195" s="11">
        <v>0</v>
      </c>
      <c r="IJ195" s="11">
        <v>0</v>
      </c>
      <c r="IK195" s="11">
        <v>0</v>
      </c>
      <c r="IL195" s="11">
        <v>0</v>
      </c>
      <c r="IM195" s="11">
        <v>0</v>
      </c>
      <c r="IN195" s="11">
        <v>0</v>
      </c>
      <c r="IO195" s="11">
        <v>0</v>
      </c>
      <c r="IP195" s="11">
        <v>0</v>
      </c>
      <c r="IQ195" s="11">
        <v>0</v>
      </c>
      <c r="IR195" s="11">
        <v>0</v>
      </c>
      <c r="IS195" s="11">
        <v>0</v>
      </c>
      <c r="IT195" s="11">
        <v>0</v>
      </c>
      <c r="IU195" s="11">
        <v>0</v>
      </c>
      <c r="IV195" s="11">
        <v>0</v>
      </c>
      <c r="IW195" s="11">
        <v>0</v>
      </c>
      <c r="IX195" s="11">
        <v>0</v>
      </c>
      <c r="IY195" s="11">
        <v>0</v>
      </c>
      <c r="IZ195" s="11">
        <v>0</v>
      </c>
      <c r="JA195" s="11">
        <v>0</v>
      </c>
      <c r="JB195" s="11">
        <v>0</v>
      </c>
      <c r="JC195" s="11">
        <v>0</v>
      </c>
      <c r="JD195" s="11">
        <v>0</v>
      </c>
      <c r="JE195" s="11">
        <v>0</v>
      </c>
      <c r="JF195" s="11">
        <v>0</v>
      </c>
      <c r="JG195" s="11">
        <v>0</v>
      </c>
      <c r="JH195" s="11">
        <v>0</v>
      </c>
      <c r="JI195" s="11">
        <v>0</v>
      </c>
      <c r="JJ195" s="11">
        <v>0</v>
      </c>
      <c r="JK195" s="11">
        <v>0</v>
      </c>
      <c r="JL195" s="11">
        <v>0</v>
      </c>
      <c r="JM195" s="11">
        <v>0</v>
      </c>
      <c r="JN195" s="11">
        <v>0</v>
      </c>
      <c r="JO195" s="11">
        <v>0</v>
      </c>
      <c r="JP195" s="11">
        <v>0</v>
      </c>
      <c r="JQ195" s="11">
        <v>0</v>
      </c>
      <c r="JR195" s="11">
        <v>0</v>
      </c>
      <c r="JS195" s="11">
        <v>0</v>
      </c>
      <c r="JT195" s="11">
        <v>0</v>
      </c>
      <c r="JU195" s="11">
        <v>0</v>
      </c>
      <c r="JV195" s="11">
        <v>0</v>
      </c>
      <c r="JW195" s="11">
        <v>0</v>
      </c>
      <c r="JX195" s="11">
        <v>0</v>
      </c>
      <c r="JY195" s="11">
        <v>0</v>
      </c>
      <c r="JZ195" s="11">
        <v>0</v>
      </c>
      <c r="KA195" s="11">
        <v>0</v>
      </c>
      <c r="KB195" s="11">
        <v>0</v>
      </c>
      <c r="KC195" s="11">
        <v>0</v>
      </c>
      <c r="KD195" s="11">
        <v>0</v>
      </c>
      <c r="KE195" s="11">
        <v>0</v>
      </c>
      <c r="KF195" s="11">
        <v>0</v>
      </c>
      <c r="KG195" s="11">
        <v>0</v>
      </c>
      <c r="KH195" s="11">
        <v>0</v>
      </c>
      <c r="KI195" s="11">
        <v>0</v>
      </c>
      <c r="KJ195" s="11">
        <v>0</v>
      </c>
      <c r="KK195" s="11">
        <v>0</v>
      </c>
      <c r="KL195" s="11">
        <v>0</v>
      </c>
      <c r="KM195" s="11">
        <v>0</v>
      </c>
      <c r="KN195" s="11">
        <v>0</v>
      </c>
      <c r="KO195" s="11">
        <v>0</v>
      </c>
      <c r="KP195" s="11">
        <v>0</v>
      </c>
      <c r="KQ195" s="11">
        <v>0</v>
      </c>
      <c r="KR195" s="11">
        <v>0</v>
      </c>
      <c r="KS195" s="11">
        <v>0</v>
      </c>
      <c r="KT195" s="11">
        <v>0</v>
      </c>
      <c r="KU195" s="11">
        <v>0</v>
      </c>
      <c r="KV195" s="11">
        <v>0</v>
      </c>
      <c r="KW195" s="11">
        <v>0</v>
      </c>
      <c r="KX195" s="11">
        <v>0</v>
      </c>
      <c r="KY195" s="11">
        <v>0</v>
      </c>
      <c r="KZ195" s="11">
        <v>0</v>
      </c>
      <c r="LA195" s="11">
        <v>0</v>
      </c>
      <c r="LB195" s="11">
        <v>0</v>
      </c>
      <c r="LC195" s="11">
        <v>0</v>
      </c>
      <c r="LD195" s="11">
        <v>0</v>
      </c>
      <c r="LE195" s="11">
        <v>0</v>
      </c>
      <c r="LF195" s="11">
        <v>0</v>
      </c>
      <c r="LG195" s="11">
        <v>0</v>
      </c>
      <c r="LH195" s="11">
        <v>0</v>
      </c>
      <c r="LI195" s="11">
        <v>0</v>
      </c>
      <c r="LJ195" s="11">
        <v>0</v>
      </c>
      <c r="LK195" s="11">
        <v>0</v>
      </c>
      <c r="LL195" s="11">
        <v>0</v>
      </c>
      <c r="LM195" s="11">
        <v>0</v>
      </c>
      <c r="LN195" s="11">
        <v>0</v>
      </c>
      <c r="LO195" s="11">
        <v>0</v>
      </c>
      <c r="LP195" s="11">
        <v>0</v>
      </c>
      <c r="LQ195" s="11">
        <v>0</v>
      </c>
      <c r="LR195" s="11">
        <v>0</v>
      </c>
      <c r="LS195" s="11">
        <v>0</v>
      </c>
      <c r="LT195" s="11">
        <v>0</v>
      </c>
      <c r="LU195" s="11">
        <v>0</v>
      </c>
      <c r="LV195" s="11">
        <v>0</v>
      </c>
      <c r="LW195" s="11">
        <v>0</v>
      </c>
      <c r="LX195" s="11">
        <v>-3.9649200000000002</v>
      </c>
      <c r="LY195" s="11">
        <v>0</v>
      </c>
      <c r="LZ195" s="11">
        <v>0</v>
      </c>
      <c r="MA195" s="11">
        <v>0</v>
      </c>
      <c r="MB195" s="11">
        <v>0</v>
      </c>
      <c r="MC195" s="11">
        <v>0</v>
      </c>
      <c r="MD195" s="11">
        <v>0</v>
      </c>
      <c r="ME195" s="11">
        <v>0</v>
      </c>
      <c r="MF195" s="11">
        <v>0</v>
      </c>
      <c r="MG195" s="11">
        <v>0</v>
      </c>
      <c r="MH195" s="11">
        <v>0</v>
      </c>
      <c r="MI195" s="11">
        <v>0</v>
      </c>
      <c r="MJ195" s="11">
        <v>0</v>
      </c>
      <c r="MK195" s="11">
        <v>0</v>
      </c>
      <c r="ML195" s="11">
        <v>0</v>
      </c>
      <c r="MM195" s="11">
        <v>0</v>
      </c>
      <c r="MN195" s="11">
        <v>0</v>
      </c>
      <c r="MO195" s="11">
        <v>0</v>
      </c>
      <c r="MP195" s="11">
        <v>0</v>
      </c>
      <c r="MQ195" s="11">
        <v>0</v>
      </c>
      <c r="MR195" s="11">
        <v>0</v>
      </c>
      <c r="MS195" s="11">
        <v>0</v>
      </c>
      <c r="MT195" s="11">
        <v>0</v>
      </c>
      <c r="MU195" s="11">
        <v>0</v>
      </c>
      <c r="MV195" s="11">
        <v>0</v>
      </c>
      <c r="MW195" s="11">
        <v>0</v>
      </c>
      <c r="MX195" s="11">
        <v>0</v>
      </c>
      <c r="MY195" s="11">
        <v>0</v>
      </c>
      <c r="MZ195" s="11">
        <v>0</v>
      </c>
      <c r="NA195" s="11">
        <v>0</v>
      </c>
      <c r="NB195" s="11">
        <v>0</v>
      </c>
      <c r="NC195" s="11">
        <v>0</v>
      </c>
      <c r="ND195" s="11">
        <v>0</v>
      </c>
      <c r="NE195" s="11">
        <v>0</v>
      </c>
      <c r="NF195" s="11">
        <v>0</v>
      </c>
      <c r="NG195" s="11">
        <v>0</v>
      </c>
      <c r="NH195" s="11">
        <v>0</v>
      </c>
      <c r="NI195" s="11">
        <v>0</v>
      </c>
      <c r="NJ195" s="11">
        <v>0</v>
      </c>
      <c r="NK195" s="11">
        <v>0</v>
      </c>
      <c r="NL195" s="11">
        <v>0</v>
      </c>
      <c r="NM195" s="11">
        <v>0</v>
      </c>
      <c r="NN195" s="11">
        <v>0</v>
      </c>
      <c r="NO195" s="11">
        <v>0</v>
      </c>
      <c r="NP195" s="11">
        <v>0</v>
      </c>
      <c r="NQ195" s="11">
        <v>0</v>
      </c>
      <c r="NR195" s="11">
        <v>0</v>
      </c>
      <c r="NS195" s="11">
        <v>0</v>
      </c>
      <c r="NT195" s="11">
        <v>0</v>
      </c>
      <c r="NU195" s="11">
        <v>0</v>
      </c>
      <c r="NV195" s="11">
        <v>0</v>
      </c>
      <c r="NW195" s="11">
        <v>0</v>
      </c>
      <c r="NX195" s="11">
        <v>0</v>
      </c>
      <c r="NY195" s="11">
        <v>0</v>
      </c>
      <c r="NZ195" s="11">
        <v>0</v>
      </c>
      <c r="OA195" s="11">
        <v>0</v>
      </c>
      <c r="OB195" s="11">
        <v>0</v>
      </c>
      <c r="OC195" s="11">
        <v>0</v>
      </c>
      <c r="OD195" s="11">
        <v>0</v>
      </c>
      <c r="OE195" s="11">
        <v>0</v>
      </c>
      <c r="OF195" s="11">
        <v>0</v>
      </c>
      <c r="OG195" s="11">
        <v>0</v>
      </c>
      <c r="OH195" s="11">
        <v>74.660030141499902</v>
      </c>
      <c r="OI195" s="11">
        <v>0</v>
      </c>
      <c r="OJ195" s="11">
        <v>0</v>
      </c>
      <c r="OK195" s="11">
        <v>0</v>
      </c>
      <c r="OL195" s="11">
        <v>0</v>
      </c>
      <c r="OM195" s="11">
        <v>0</v>
      </c>
      <c r="ON195" s="11">
        <v>0</v>
      </c>
      <c r="OO195" s="11">
        <v>1.3399059583463454E-2</v>
      </c>
      <c r="OP195" s="11">
        <v>0</v>
      </c>
      <c r="OQ195" s="11">
        <v>0</v>
      </c>
      <c r="OR195" s="11">
        <v>46.393635275644257</v>
      </c>
      <c r="OS195" s="11">
        <v>0</v>
      </c>
      <c r="OT195" s="11">
        <v>0</v>
      </c>
      <c r="OU195" s="11">
        <v>0</v>
      </c>
      <c r="OV195" s="11">
        <v>0</v>
      </c>
      <c r="OW195" s="11">
        <v>0</v>
      </c>
      <c r="OX195" s="11">
        <v>0</v>
      </c>
      <c r="OY195" s="11">
        <v>8.3261563405972253E-3</v>
      </c>
      <c r="OZ195" s="11">
        <v>0</v>
      </c>
      <c r="PA195" s="11">
        <v>0</v>
      </c>
      <c r="PB195" s="11">
        <v>34.896942256181994</v>
      </c>
      <c r="PC195" s="11">
        <v>3.9402217747171862E-2</v>
      </c>
      <c r="PD195" s="11">
        <v>0</v>
      </c>
      <c r="PE195" s="11">
        <v>0</v>
      </c>
      <c r="PF195" s="11">
        <v>0</v>
      </c>
      <c r="PG195" s="11">
        <v>0</v>
      </c>
      <c r="PH195" s="11">
        <v>89.951609469502415</v>
      </c>
      <c r="PI195" s="11">
        <v>0</v>
      </c>
      <c r="PJ195" s="11">
        <v>0</v>
      </c>
      <c r="PK195" s="11">
        <v>0</v>
      </c>
      <c r="PL195" s="11">
        <v>6.4219376562602815</v>
      </c>
      <c r="PM195" s="11">
        <v>7.2510245749655708E-3</v>
      </c>
      <c r="PN195" s="11">
        <v>0</v>
      </c>
      <c r="PO195" s="11">
        <v>0</v>
      </c>
      <c r="PP195" s="11">
        <v>0</v>
      </c>
      <c r="PQ195" s="11">
        <v>0</v>
      </c>
      <c r="PR195" s="11">
        <v>16.553416739287048</v>
      </c>
      <c r="PS195" s="11">
        <v>0</v>
      </c>
      <c r="PT195" s="11">
        <v>0</v>
      </c>
      <c r="PU195" s="11">
        <v>0</v>
      </c>
      <c r="PV195" s="11">
        <v>6.4534484381251538</v>
      </c>
      <c r="PW195" s="11">
        <v>0</v>
      </c>
      <c r="PX195" s="11">
        <v>0</v>
      </c>
      <c r="PY195" s="11">
        <v>0</v>
      </c>
      <c r="PZ195" s="11">
        <v>0</v>
      </c>
      <c r="QA195" s="11">
        <v>0</v>
      </c>
      <c r="QB195" s="11">
        <v>0</v>
      </c>
      <c r="QC195" s="11">
        <v>0</v>
      </c>
      <c r="QD195" s="11">
        <v>0</v>
      </c>
      <c r="QE195" s="11">
        <v>0</v>
      </c>
      <c r="QF195" s="11">
        <v>0.94378766426143124</v>
      </c>
      <c r="QG195" s="11">
        <v>0</v>
      </c>
      <c r="QH195" s="11">
        <v>0</v>
      </c>
      <c r="QI195" s="11">
        <v>0</v>
      </c>
      <c r="QJ195" s="11">
        <v>0</v>
      </c>
      <c r="QK195" s="11">
        <v>0</v>
      </c>
      <c r="QL195" s="11">
        <v>0</v>
      </c>
      <c r="QM195" s="11">
        <v>0</v>
      </c>
      <c r="QN195" s="11">
        <v>0</v>
      </c>
      <c r="QO195" s="11">
        <v>0</v>
      </c>
      <c r="QP195" s="11">
        <v>18.694207762537168</v>
      </c>
      <c r="QQ195" s="11">
        <v>0</v>
      </c>
      <c r="QR195" s="11">
        <v>0</v>
      </c>
      <c r="QS195" s="11">
        <v>0</v>
      </c>
      <c r="QT195" s="11">
        <v>0</v>
      </c>
      <c r="QU195" s="11">
        <v>0</v>
      </c>
      <c r="QV195" s="11">
        <v>0</v>
      </c>
      <c r="QW195" s="11">
        <v>0</v>
      </c>
      <c r="QX195" s="11">
        <v>0</v>
      </c>
      <c r="QY195" s="11">
        <v>0</v>
      </c>
      <c r="QZ195" s="11">
        <v>0.53410136991079449</v>
      </c>
      <c r="RA195" s="11">
        <v>0</v>
      </c>
      <c r="RB195" s="11">
        <v>0</v>
      </c>
      <c r="RC195" s="11">
        <v>0</v>
      </c>
      <c r="RD195" s="11">
        <v>0</v>
      </c>
      <c r="RE195" s="11">
        <v>0</v>
      </c>
      <c r="RF195" s="11">
        <v>0</v>
      </c>
      <c r="RG195" s="11">
        <v>0</v>
      </c>
      <c r="RH195" s="11">
        <v>0</v>
      </c>
      <c r="RI195" s="11">
        <v>0</v>
      </c>
      <c r="RJ195" s="11">
        <v>7.8842224744608398</v>
      </c>
      <c r="RK195" s="11">
        <v>0</v>
      </c>
      <c r="RL195" s="11">
        <v>0</v>
      </c>
      <c r="RM195" s="11">
        <v>0</v>
      </c>
      <c r="RN195" s="11">
        <v>0</v>
      </c>
      <c r="RO195" s="11">
        <v>0</v>
      </c>
      <c r="RP195" s="11">
        <v>0</v>
      </c>
      <c r="RQ195" s="11">
        <v>0</v>
      </c>
      <c r="RR195" s="11">
        <v>0</v>
      </c>
      <c r="RS195" s="11">
        <v>0</v>
      </c>
      <c r="RT195" s="11">
        <v>13.792066889807177</v>
      </c>
      <c r="RU195" s="11">
        <v>0</v>
      </c>
      <c r="RV195" s="11">
        <v>0</v>
      </c>
      <c r="RW195" s="11">
        <v>0</v>
      </c>
      <c r="RX195" s="11">
        <v>0</v>
      </c>
      <c r="RY195" s="11">
        <v>0</v>
      </c>
      <c r="RZ195" s="11">
        <v>0</v>
      </c>
      <c r="SA195" s="11">
        <v>1016.6860739446847</v>
      </c>
      <c r="SB195" s="11">
        <v>0</v>
      </c>
      <c r="SC195" s="11">
        <v>0</v>
      </c>
      <c r="SD195" s="11">
        <v>15.61241908228139</v>
      </c>
      <c r="SE195" s="11">
        <v>0</v>
      </c>
      <c r="SF195" s="11">
        <v>0</v>
      </c>
      <c r="SG195" s="11">
        <v>0</v>
      </c>
      <c r="SH195" s="11">
        <v>0</v>
      </c>
      <c r="SI195" s="11">
        <v>0</v>
      </c>
      <c r="SJ195" s="11">
        <v>0</v>
      </c>
      <c r="SK195" s="11">
        <v>1150.873845694179</v>
      </c>
      <c r="SL195" s="11">
        <v>0</v>
      </c>
      <c r="SM195" s="11">
        <v>0</v>
      </c>
      <c r="SN195" s="11">
        <v>0</v>
      </c>
      <c r="SO195" s="11">
        <v>0</v>
      </c>
      <c r="SP195" s="11">
        <v>0</v>
      </c>
      <c r="SQ195" s="11">
        <v>0</v>
      </c>
      <c r="SR195" s="11">
        <v>0</v>
      </c>
      <c r="SS195" s="11">
        <v>0</v>
      </c>
      <c r="ST195" s="11">
        <v>0</v>
      </c>
      <c r="SU195" s="11">
        <v>0</v>
      </c>
      <c r="SV195" s="11">
        <v>0</v>
      </c>
      <c r="SW195" s="11">
        <v>0</v>
      </c>
      <c r="SX195" s="11">
        <v>9.0562276696290329</v>
      </c>
      <c r="SY195" s="11">
        <v>0</v>
      </c>
      <c r="SZ195" s="11">
        <v>0</v>
      </c>
      <c r="TA195" s="11">
        <v>0</v>
      </c>
      <c r="TB195" s="11">
        <v>0</v>
      </c>
      <c r="TC195" s="11">
        <v>0</v>
      </c>
      <c r="TD195" s="11">
        <v>0</v>
      </c>
      <c r="TE195" s="11">
        <v>0</v>
      </c>
      <c r="TF195" s="11">
        <v>0</v>
      </c>
      <c r="TG195" s="11">
        <v>0</v>
      </c>
      <c r="TH195" s="11">
        <v>0.26258216479005531</v>
      </c>
      <c r="TI195" s="11">
        <v>0</v>
      </c>
      <c r="TJ195" s="11">
        <v>0</v>
      </c>
      <c r="TK195" s="11">
        <v>0</v>
      </c>
      <c r="TL195" s="11">
        <v>0</v>
      </c>
      <c r="TM195" s="11">
        <v>0</v>
      </c>
      <c r="TN195" s="11">
        <v>0</v>
      </c>
      <c r="TO195" s="11">
        <v>0</v>
      </c>
      <c r="TP195" s="11">
        <v>0</v>
      </c>
      <c r="TQ195" s="11">
        <v>0</v>
      </c>
      <c r="TR195" s="11">
        <v>0</v>
      </c>
      <c r="TS195" s="11">
        <v>0</v>
      </c>
      <c r="TT195" s="11">
        <v>0</v>
      </c>
      <c r="TU195" s="11">
        <v>0</v>
      </c>
      <c r="TV195" s="11">
        <v>0</v>
      </c>
      <c r="TW195" s="11">
        <v>0</v>
      </c>
      <c r="TX195" s="11">
        <v>0</v>
      </c>
      <c r="TY195" s="11">
        <v>0</v>
      </c>
      <c r="TZ195" s="11">
        <v>0</v>
      </c>
      <c r="UA195" s="11">
        <v>0</v>
      </c>
      <c r="UB195" s="11">
        <v>0</v>
      </c>
      <c r="UC195" s="11">
        <v>0</v>
      </c>
      <c r="UD195" s="11">
        <v>0</v>
      </c>
      <c r="UE195" s="11">
        <v>0</v>
      </c>
      <c r="UF195" s="11">
        <v>0</v>
      </c>
      <c r="UG195" s="11">
        <v>0</v>
      </c>
      <c r="UH195" s="11">
        <v>0</v>
      </c>
      <c r="UI195" s="11">
        <v>0</v>
      </c>
      <c r="UJ195" s="11">
        <v>0</v>
      </c>
      <c r="UK195" s="11">
        <v>0</v>
      </c>
      <c r="UL195" s="11">
        <v>0</v>
      </c>
      <c r="UM195" s="11">
        <v>0</v>
      </c>
      <c r="UN195" s="11">
        <v>0</v>
      </c>
      <c r="UO195" s="11">
        <v>0</v>
      </c>
      <c r="UP195" s="11">
        <v>0</v>
      </c>
      <c r="UQ195" s="11">
        <v>0</v>
      </c>
      <c r="UR195" s="11">
        <v>0</v>
      </c>
      <c r="US195" s="11">
        <v>0</v>
      </c>
      <c r="UT195" s="11">
        <v>0</v>
      </c>
      <c r="UU195" s="11">
        <v>0</v>
      </c>
      <c r="UV195" s="11">
        <v>0</v>
      </c>
      <c r="UW195" s="11">
        <v>0</v>
      </c>
      <c r="UX195" s="11">
        <v>0</v>
      </c>
      <c r="UY195" s="11">
        <v>0</v>
      </c>
      <c r="UZ195" s="11">
        <v>0</v>
      </c>
      <c r="VA195" s="11">
        <v>0</v>
      </c>
      <c r="VB195" s="11">
        <v>0</v>
      </c>
      <c r="VC195" s="11">
        <v>0</v>
      </c>
      <c r="VD195" s="11">
        <v>0</v>
      </c>
      <c r="VE195" s="11">
        <v>0</v>
      </c>
      <c r="VF195" s="11">
        <v>0</v>
      </c>
      <c r="VG195" s="11">
        <v>0</v>
      </c>
      <c r="VH195" s="11">
        <v>0</v>
      </c>
      <c r="VI195" s="11">
        <v>0</v>
      </c>
      <c r="VJ195" s="11">
        <v>0</v>
      </c>
      <c r="VK195" s="11">
        <v>0</v>
      </c>
      <c r="VL195" s="11">
        <v>0</v>
      </c>
      <c r="VM195" s="11">
        <v>0</v>
      </c>
      <c r="VN195" s="11">
        <v>0</v>
      </c>
      <c r="VO195" s="11">
        <v>0</v>
      </c>
      <c r="VP195" s="11">
        <v>0</v>
      </c>
      <c r="VQ195" s="11">
        <v>0</v>
      </c>
      <c r="VR195" s="11">
        <v>0</v>
      </c>
      <c r="VS195" s="11">
        <v>0</v>
      </c>
      <c r="VT195" s="11">
        <v>0</v>
      </c>
      <c r="VU195" s="11">
        <v>0</v>
      </c>
      <c r="VV195" s="11">
        <v>0</v>
      </c>
      <c r="VW195" s="11">
        <v>0</v>
      </c>
      <c r="VX195" s="11">
        <v>0</v>
      </c>
      <c r="VY195" s="11">
        <v>0</v>
      </c>
      <c r="VZ195" s="11">
        <v>0</v>
      </c>
      <c r="WA195" s="11">
        <v>0</v>
      </c>
      <c r="WB195" s="11">
        <v>0</v>
      </c>
      <c r="WC195" s="11">
        <v>0</v>
      </c>
      <c r="WD195" s="11">
        <v>0</v>
      </c>
      <c r="WE195" s="11">
        <v>0</v>
      </c>
      <c r="WF195" s="11">
        <v>0</v>
      </c>
      <c r="WG195" s="11">
        <v>0</v>
      </c>
      <c r="WH195" s="11">
        <v>0</v>
      </c>
      <c r="WI195" s="11">
        <v>0</v>
      </c>
      <c r="WJ195" s="11">
        <v>0</v>
      </c>
      <c r="WK195" s="11">
        <v>0</v>
      </c>
      <c r="WL195" s="11">
        <v>0</v>
      </c>
      <c r="WM195" s="11">
        <v>0</v>
      </c>
      <c r="WN195" s="11">
        <v>0</v>
      </c>
      <c r="WO195" s="11">
        <v>0</v>
      </c>
      <c r="WP195" s="11">
        <v>0</v>
      </c>
      <c r="WQ195" s="11">
        <v>0</v>
      </c>
      <c r="WR195" s="11">
        <v>0</v>
      </c>
      <c r="WS195" s="11">
        <v>0</v>
      </c>
      <c r="WT195" s="11">
        <v>1.9446232424386978</v>
      </c>
      <c r="WU195" s="11">
        <v>0</v>
      </c>
      <c r="WV195" s="11">
        <v>0</v>
      </c>
      <c r="WW195" s="11">
        <v>0</v>
      </c>
      <c r="WX195" s="11">
        <v>0</v>
      </c>
      <c r="WY195" s="11">
        <v>0</v>
      </c>
      <c r="WZ195" s="11">
        <v>0</v>
      </c>
      <c r="XA195" s="11">
        <v>0</v>
      </c>
      <c r="XB195" s="11">
        <v>0</v>
      </c>
      <c r="XC195" s="11">
        <v>0</v>
      </c>
      <c r="XD195" s="11">
        <v>3.5841051692331738</v>
      </c>
      <c r="XE195" s="11">
        <v>0</v>
      </c>
      <c r="XF195" s="11">
        <v>0</v>
      </c>
      <c r="XG195" s="11">
        <v>0</v>
      </c>
      <c r="XH195" s="11">
        <v>0</v>
      </c>
      <c r="XI195" s="11">
        <v>0</v>
      </c>
      <c r="XJ195" s="11">
        <v>0</v>
      </c>
      <c r="XK195" s="11">
        <v>0</v>
      </c>
      <c r="XL195" s="11">
        <v>0</v>
      </c>
      <c r="XM195" s="11">
        <v>0</v>
      </c>
      <c r="XN195" s="11">
        <v>0</v>
      </c>
      <c r="XO195" s="11">
        <v>0</v>
      </c>
      <c r="XP195" s="11">
        <v>0</v>
      </c>
    </row>
    <row r="196" spans="1:640">
      <c r="A196" s="6">
        <v>894</v>
      </c>
      <c r="B196" s="3" t="s">
        <v>313</v>
      </c>
      <c r="C196" s="8">
        <f t="shared" si="25"/>
        <v>1633.9940852830759</v>
      </c>
      <c r="D196" s="8">
        <f t="shared" si="26"/>
        <v>-35.625855097481164</v>
      </c>
      <c r="E196" s="60">
        <f t="shared" si="27"/>
        <v>1598.3682301855947</v>
      </c>
      <c r="F196" s="9">
        <f t="shared" si="28"/>
        <v>316.0688470546645</v>
      </c>
      <c r="G196" s="9">
        <f t="shared" si="29"/>
        <v>6.6836479702285683</v>
      </c>
      <c r="H196" s="9">
        <f t="shared" si="30"/>
        <v>322.75249502489305</v>
      </c>
      <c r="I196" s="10">
        <f t="shared" si="31"/>
        <v>1950.0629323377404</v>
      </c>
      <c r="J196" s="10">
        <f t="shared" si="32"/>
        <v>-28.942207127252594</v>
      </c>
      <c r="K196" s="10">
        <f t="shared" si="33"/>
        <v>1921.1207252104878</v>
      </c>
      <c r="L196" s="57">
        <v>270.74981423394877</v>
      </c>
      <c r="M196" s="57">
        <v>1226.7030382638015</v>
      </c>
      <c r="N196" s="57">
        <v>136.54123278532546</v>
      </c>
      <c r="O196" s="57">
        <v>0</v>
      </c>
      <c r="P196" s="57">
        <v>0</v>
      </c>
      <c r="Q196" s="57">
        <v>0</v>
      </c>
      <c r="R196" s="57">
        <v>11.936813818223289</v>
      </c>
      <c r="S196" s="57">
        <v>-47.701290155516318</v>
      </c>
      <c r="T196" s="57">
        <v>0.13862123981186711</v>
      </c>
      <c r="U196" s="58">
        <v>82.591156856287611</v>
      </c>
      <c r="V196" s="58">
        <v>90.509739654288239</v>
      </c>
      <c r="W196" s="58">
        <v>142.96795054408867</v>
      </c>
      <c r="X196" s="58">
        <v>0</v>
      </c>
      <c r="Y196" s="58">
        <v>0</v>
      </c>
      <c r="Z196" s="58">
        <v>0</v>
      </c>
      <c r="AA196" s="58">
        <v>2.4254027002965124</v>
      </c>
      <c r="AB196" s="58">
        <v>3.5806509743923902E-2</v>
      </c>
      <c r="AC196" s="58">
        <v>4.2224387601881324</v>
      </c>
      <c r="AD196" s="59">
        <f t="shared" si="35"/>
        <v>353.34097109023639</v>
      </c>
      <c r="AE196" s="59">
        <f t="shared" si="35"/>
        <v>1317.2127779180898</v>
      </c>
      <c r="AF196" s="59">
        <f t="shared" si="35"/>
        <v>279.5091833294141</v>
      </c>
      <c r="AG196" s="59">
        <f t="shared" si="35"/>
        <v>0</v>
      </c>
      <c r="AH196" s="59">
        <f t="shared" si="35"/>
        <v>0</v>
      </c>
      <c r="AI196" s="59">
        <f t="shared" si="35"/>
        <v>0</v>
      </c>
      <c r="AJ196" s="59">
        <f t="shared" si="34"/>
        <v>14.362216518519801</v>
      </c>
      <c r="AK196" s="59">
        <f t="shared" si="34"/>
        <v>-47.665483645772397</v>
      </c>
      <c r="AL196" s="59">
        <f t="shared" si="34"/>
        <v>4.3610599999999993</v>
      </c>
      <c r="AM196" s="11">
        <v>0</v>
      </c>
      <c r="AN196" s="11">
        <v>1223.2011676852253</v>
      </c>
      <c r="AO196" s="11">
        <v>0</v>
      </c>
      <c r="AP196" s="11">
        <v>0</v>
      </c>
      <c r="AQ196" s="11">
        <v>0</v>
      </c>
      <c r="AR196" s="11">
        <v>0</v>
      </c>
      <c r="AS196" s="11">
        <v>0</v>
      </c>
      <c r="AT196" s="11">
        <v>0</v>
      </c>
      <c r="AU196" s="11">
        <v>0</v>
      </c>
      <c r="AV196" s="11">
        <v>0</v>
      </c>
      <c r="AW196" s="11">
        <v>0</v>
      </c>
      <c r="AX196" s="11">
        <v>88.661832314774571</v>
      </c>
      <c r="AY196" s="11">
        <v>0</v>
      </c>
      <c r="AZ196" s="11">
        <v>0</v>
      </c>
      <c r="BA196" s="11">
        <v>0</v>
      </c>
      <c r="BB196" s="11">
        <v>0</v>
      </c>
      <c r="BC196" s="11">
        <v>0</v>
      </c>
      <c r="BD196" s="11">
        <v>0</v>
      </c>
      <c r="BE196" s="11">
        <v>0</v>
      </c>
      <c r="BF196" s="11">
        <v>0</v>
      </c>
      <c r="BG196" s="11">
        <v>0</v>
      </c>
      <c r="BH196" s="11">
        <v>3.4664085826038118</v>
      </c>
      <c r="BI196" s="11">
        <v>0</v>
      </c>
      <c r="BJ196" s="11">
        <v>0</v>
      </c>
      <c r="BK196" s="11">
        <v>0</v>
      </c>
      <c r="BL196" s="11">
        <v>0</v>
      </c>
      <c r="BM196" s="11">
        <v>0</v>
      </c>
      <c r="BN196" s="11">
        <v>0</v>
      </c>
      <c r="BO196" s="11">
        <v>0</v>
      </c>
      <c r="BP196" s="11">
        <v>0</v>
      </c>
      <c r="BQ196" s="11">
        <v>0</v>
      </c>
      <c r="BR196" s="11">
        <v>1.841381417396188</v>
      </c>
      <c r="BS196" s="11">
        <v>0</v>
      </c>
      <c r="BT196" s="11">
        <v>0</v>
      </c>
      <c r="BU196" s="11">
        <v>0</v>
      </c>
      <c r="BV196" s="11">
        <v>0</v>
      </c>
      <c r="BW196" s="11">
        <v>0</v>
      </c>
      <c r="BX196" s="11">
        <v>0</v>
      </c>
      <c r="BY196" s="11">
        <v>0</v>
      </c>
      <c r="BZ196" s="11">
        <v>0</v>
      </c>
      <c r="CA196" s="11">
        <v>0</v>
      </c>
      <c r="CB196" s="11">
        <v>0</v>
      </c>
      <c r="CC196" s="11">
        <v>132.5217398517056</v>
      </c>
      <c r="CD196" s="11">
        <v>0</v>
      </c>
      <c r="CE196" s="11">
        <v>0</v>
      </c>
      <c r="CF196" s="11">
        <v>0</v>
      </c>
      <c r="CG196" s="11">
        <v>0</v>
      </c>
      <c r="CH196" s="11">
        <v>0</v>
      </c>
      <c r="CI196" s="11">
        <v>0</v>
      </c>
      <c r="CJ196" s="11">
        <v>0</v>
      </c>
      <c r="CK196" s="11">
        <v>0</v>
      </c>
      <c r="CL196" s="11">
        <v>0</v>
      </c>
      <c r="CM196" s="11">
        <v>142.2282601482944</v>
      </c>
      <c r="CN196" s="11">
        <v>0</v>
      </c>
      <c r="CO196" s="11">
        <v>0</v>
      </c>
      <c r="CP196" s="11">
        <v>0</v>
      </c>
      <c r="CQ196" s="11">
        <v>0</v>
      </c>
      <c r="CR196" s="11">
        <v>0</v>
      </c>
      <c r="CS196" s="11">
        <v>0</v>
      </c>
      <c r="CT196" s="11">
        <v>0</v>
      </c>
      <c r="CU196" s="11">
        <v>0</v>
      </c>
      <c r="CV196" s="11">
        <v>0</v>
      </c>
      <c r="CW196" s="11">
        <v>0</v>
      </c>
      <c r="CX196" s="11">
        <v>0</v>
      </c>
      <c r="CY196" s="11">
        <v>0</v>
      </c>
      <c r="CZ196" s="11">
        <v>0</v>
      </c>
      <c r="DA196" s="11">
        <v>0</v>
      </c>
      <c r="DB196" s="11">
        <v>0</v>
      </c>
      <c r="DC196" s="11">
        <v>0.13862123981186711</v>
      </c>
      <c r="DD196" s="11">
        <v>0</v>
      </c>
      <c r="DE196" s="11">
        <v>0</v>
      </c>
      <c r="DF196" s="11">
        <v>0</v>
      </c>
      <c r="DG196" s="11">
        <v>0</v>
      </c>
      <c r="DH196" s="11">
        <v>0</v>
      </c>
      <c r="DI196" s="11">
        <v>0</v>
      </c>
      <c r="DJ196" s="11">
        <v>0</v>
      </c>
      <c r="DK196" s="11">
        <v>0</v>
      </c>
      <c r="DL196" s="11">
        <v>0</v>
      </c>
      <c r="DM196" s="11">
        <v>4.2224387601881324</v>
      </c>
      <c r="DN196" s="11">
        <v>0</v>
      </c>
      <c r="DO196" s="11">
        <v>0</v>
      </c>
      <c r="DP196" s="11">
        <v>0</v>
      </c>
      <c r="DQ196" s="11">
        <v>0</v>
      </c>
      <c r="DR196" s="11">
        <v>0</v>
      </c>
      <c r="DS196" s="11">
        <v>0</v>
      </c>
      <c r="DT196" s="11">
        <v>0</v>
      </c>
      <c r="DU196" s="11">
        <v>0</v>
      </c>
      <c r="DV196" s="11">
        <v>0</v>
      </c>
      <c r="DW196" s="11">
        <v>0</v>
      </c>
      <c r="DX196" s="11">
        <v>0</v>
      </c>
      <c r="DY196" s="11">
        <v>0</v>
      </c>
      <c r="DZ196" s="11">
        <v>0</v>
      </c>
      <c r="EA196" s="11">
        <v>0</v>
      </c>
      <c r="EB196" s="11">
        <v>0</v>
      </c>
      <c r="EC196" s="11">
        <v>0</v>
      </c>
      <c r="ED196" s="11">
        <v>0</v>
      </c>
      <c r="EE196" s="11">
        <v>0</v>
      </c>
      <c r="EF196" s="11">
        <v>0</v>
      </c>
      <c r="EG196" s="11">
        <v>0</v>
      </c>
      <c r="EH196" s="11">
        <v>0</v>
      </c>
      <c r="EI196" s="11">
        <v>0</v>
      </c>
      <c r="EJ196" s="11">
        <v>0</v>
      </c>
      <c r="EK196" s="11">
        <v>0</v>
      </c>
      <c r="EL196" s="11">
        <v>0</v>
      </c>
      <c r="EM196" s="11">
        <v>0</v>
      </c>
      <c r="EN196" s="11">
        <v>0</v>
      </c>
      <c r="EO196" s="11">
        <v>0</v>
      </c>
      <c r="EP196" s="11">
        <v>0</v>
      </c>
      <c r="EQ196" s="11">
        <v>0</v>
      </c>
      <c r="ER196" s="11">
        <v>0</v>
      </c>
      <c r="ES196" s="11">
        <v>0</v>
      </c>
      <c r="ET196" s="11">
        <v>0</v>
      </c>
      <c r="EU196" s="11">
        <v>0</v>
      </c>
      <c r="EV196" s="11">
        <v>0</v>
      </c>
      <c r="EW196" s="11">
        <v>0</v>
      </c>
      <c r="EX196" s="11">
        <v>0</v>
      </c>
      <c r="EY196" s="11">
        <v>0</v>
      </c>
      <c r="EZ196" s="11">
        <v>0</v>
      </c>
      <c r="FA196" s="11">
        <v>0</v>
      </c>
      <c r="FB196" s="11">
        <v>0</v>
      </c>
      <c r="FC196" s="11">
        <v>0</v>
      </c>
      <c r="FD196" s="11">
        <v>0</v>
      </c>
      <c r="FE196" s="11">
        <v>0</v>
      </c>
      <c r="FF196" s="11">
        <v>0</v>
      </c>
      <c r="FG196" s="11">
        <v>0</v>
      </c>
      <c r="FH196" s="11">
        <v>0</v>
      </c>
      <c r="FI196" s="11">
        <v>0</v>
      </c>
      <c r="FJ196" s="11">
        <v>0</v>
      </c>
      <c r="FK196" s="11">
        <v>0</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0</v>
      </c>
      <c r="GI196" s="11">
        <v>0</v>
      </c>
      <c r="GJ196" s="11">
        <v>0</v>
      </c>
      <c r="GK196" s="11">
        <v>0</v>
      </c>
      <c r="GL196" s="11">
        <v>0</v>
      </c>
      <c r="GM196" s="11">
        <v>0</v>
      </c>
      <c r="GN196" s="11">
        <v>0</v>
      </c>
      <c r="GO196" s="11">
        <v>0</v>
      </c>
      <c r="GP196" s="11">
        <v>0</v>
      </c>
      <c r="GQ196" s="11">
        <v>4.1050000000000004</v>
      </c>
      <c r="GR196" s="11">
        <v>0</v>
      </c>
      <c r="GS196" s="11">
        <v>0</v>
      </c>
      <c r="GT196" s="11">
        <v>0</v>
      </c>
      <c r="GU196" s="11">
        <v>0</v>
      </c>
      <c r="GV196" s="11">
        <v>0</v>
      </c>
      <c r="GW196" s="11">
        <v>0</v>
      </c>
      <c r="GX196" s="11">
        <v>0</v>
      </c>
      <c r="GY196" s="11">
        <v>0</v>
      </c>
      <c r="GZ196" s="11">
        <v>0</v>
      </c>
      <c r="HA196" s="11">
        <v>0</v>
      </c>
      <c r="HB196" s="11">
        <v>0</v>
      </c>
      <c r="HC196" s="11">
        <v>0</v>
      </c>
      <c r="HD196" s="11">
        <v>0</v>
      </c>
      <c r="HE196" s="11">
        <v>0</v>
      </c>
      <c r="HF196" s="11">
        <v>0</v>
      </c>
      <c r="HG196" s="11">
        <v>0</v>
      </c>
      <c r="HH196" s="11">
        <v>0</v>
      </c>
      <c r="HI196" s="11">
        <v>0</v>
      </c>
      <c r="HJ196" s="11">
        <v>0</v>
      </c>
      <c r="HK196" s="11">
        <v>0</v>
      </c>
      <c r="HL196" s="11">
        <v>0</v>
      </c>
      <c r="HM196" s="11">
        <v>0</v>
      </c>
      <c r="HN196" s="11">
        <v>0</v>
      </c>
      <c r="HO196" s="11">
        <v>0</v>
      </c>
      <c r="HP196" s="11">
        <v>0</v>
      </c>
      <c r="HQ196" s="11">
        <v>0</v>
      </c>
      <c r="HR196" s="11">
        <v>0</v>
      </c>
      <c r="HS196" s="11">
        <v>0</v>
      </c>
      <c r="HT196" s="11">
        <v>0</v>
      </c>
      <c r="HU196" s="11">
        <v>0</v>
      </c>
      <c r="HV196" s="11">
        <v>0</v>
      </c>
      <c r="HW196" s="11">
        <v>0</v>
      </c>
      <c r="HX196" s="11">
        <v>0</v>
      </c>
      <c r="HY196" s="11">
        <v>0</v>
      </c>
      <c r="HZ196" s="11">
        <v>0</v>
      </c>
      <c r="IA196" s="11">
        <v>0</v>
      </c>
      <c r="IB196" s="11">
        <v>0</v>
      </c>
      <c r="IC196" s="11">
        <v>0</v>
      </c>
      <c r="ID196" s="11">
        <v>0</v>
      </c>
      <c r="IE196" s="11">
        <v>0</v>
      </c>
      <c r="IF196" s="11">
        <v>0</v>
      </c>
      <c r="IG196" s="11">
        <v>0</v>
      </c>
      <c r="IH196" s="11">
        <v>0</v>
      </c>
      <c r="II196" s="11">
        <v>0</v>
      </c>
      <c r="IJ196" s="11">
        <v>0</v>
      </c>
      <c r="IK196" s="11">
        <v>0</v>
      </c>
      <c r="IL196" s="11">
        <v>0</v>
      </c>
      <c r="IM196" s="11">
        <v>0</v>
      </c>
      <c r="IN196" s="11">
        <v>0</v>
      </c>
      <c r="IO196" s="11">
        <v>0</v>
      </c>
      <c r="IP196" s="11">
        <v>0</v>
      </c>
      <c r="IQ196" s="11">
        <v>0</v>
      </c>
      <c r="IR196" s="11">
        <v>0</v>
      </c>
      <c r="IS196" s="11">
        <v>0</v>
      </c>
      <c r="IT196" s="11">
        <v>0</v>
      </c>
      <c r="IU196" s="11">
        <v>0</v>
      </c>
      <c r="IV196" s="11">
        <v>0</v>
      </c>
      <c r="IW196" s="11">
        <v>0</v>
      </c>
      <c r="IX196" s="11">
        <v>0</v>
      </c>
      <c r="IY196" s="11">
        <v>0</v>
      </c>
      <c r="IZ196" s="11">
        <v>0</v>
      </c>
      <c r="JA196" s="11">
        <v>0</v>
      </c>
      <c r="JB196" s="11">
        <v>0</v>
      </c>
      <c r="JC196" s="11">
        <v>0</v>
      </c>
      <c r="JD196" s="11">
        <v>0</v>
      </c>
      <c r="JE196" s="11">
        <v>0</v>
      </c>
      <c r="JF196" s="11">
        <v>31.999995366329738</v>
      </c>
      <c r="JG196" s="11">
        <v>0</v>
      </c>
      <c r="JH196" s="11">
        <v>0</v>
      </c>
      <c r="JI196" s="11">
        <v>0</v>
      </c>
      <c r="JJ196" s="11">
        <v>0</v>
      </c>
      <c r="JK196" s="11">
        <v>0</v>
      </c>
      <c r="JL196" s="11">
        <v>0</v>
      </c>
      <c r="JM196" s="11">
        <v>0</v>
      </c>
      <c r="JN196" s="11">
        <v>0</v>
      </c>
      <c r="JO196" s="11">
        <v>0</v>
      </c>
      <c r="JP196" s="11">
        <v>0</v>
      </c>
      <c r="JQ196" s="11">
        <v>0</v>
      </c>
      <c r="JR196" s="11">
        <v>0</v>
      </c>
      <c r="JS196" s="11">
        <v>0</v>
      </c>
      <c r="JT196" s="11">
        <v>0</v>
      </c>
      <c r="JU196" s="11">
        <v>0</v>
      </c>
      <c r="JV196" s="11">
        <v>0</v>
      </c>
      <c r="JW196" s="11">
        <v>0</v>
      </c>
      <c r="JX196" s="11">
        <v>0</v>
      </c>
      <c r="JY196" s="11">
        <v>0</v>
      </c>
      <c r="JZ196" s="11">
        <v>0</v>
      </c>
      <c r="KA196" s="11">
        <v>0</v>
      </c>
      <c r="KB196" s="11">
        <v>0</v>
      </c>
      <c r="KC196" s="11">
        <v>0</v>
      </c>
      <c r="KD196" s="11">
        <v>0</v>
      </c>
      <c r="KE196" s="11">
        <v>0</v>
      </c>
      <c r="KF196" s="11">
        <v>0</v>
      </c>
      <c r="KG196" s="11">
        <v>0</v>
      </c>
      <c r="KH196" s="11">
        <v>0</v>
      </c>
      <c r="KI196" s="11">
        <v>0</v>
      </c>
      <c r="KJ196" s="11">
        <v>0</v>
      </c>
      <c r="KK196" s="11">
        <v>0</v>
      </c>
      <c r="KL196" s="11">
        <v>0</v>
      </c>
      <c r="KM196" s="11">
        <v>0</v>
      </c>
      <c r="KN196" s="11">
        <v>0</v>
      </c>
      <c r="KO196" s="11">
        <v>0</v>
      </c>
      <c r="KP196" s="11">
        <v>0</v>
      </c>
      <c r="KQ196" s="11">
        <v>0</v>
      </c>
      <c r="KR196" s="11">
        <v>0</v>
      </c>
      <c r="KS196" s="11">
        <v>0</v>
      </c>
      <c r="KT196" s="11">
        <v>0</v>
      </c>
      <c r="KU196" s="11">
        <v>0</v>
      </c>
      <c r="KV196" s="11">
        <v>0</v>
      </c>
      <c r="KW196" s="11">
        <v>0</v>
      </c>
      <c r="KX196" s="11">
        <v>0</v>
      </c>
      <c r="KY196" s="11">
        <v>0</v>
      </c>
      <c r="KZ196" s="11">
        <v>0</v>
      </c>
      <c r="LA196" s="11">
        <v>0</v>
      </c>
      <c r="LB196" s="11">
        <v>0</v>
      </c>
      <c r="LC196" s="11">
        <v>0</v>
      </c>
      <c r="LD196" s="11">
        <v>0</v>
      </c>
      <c r="LE196" s="11">
        <v>0</v>
      </c>
      <c r="LF196" s="11">
        <v>0</v>
      </c>
      <c r="LG196" s="11">
        <v>0</v>
      </c>
      <c r="LH196" s="11">
        <v>0</v>
      </c>
      <c r="LI196" s="11">
        <v>0</v>
      </c>
      <c r="LJ196" s="11">
        <v>0</v>
      </c>
      <c r="LK196" s="11">
        <v>0</v>
      </c>
      <c r="LL196" s="11">
        <v>0</v>
      </c>
      <c r="LM196" s="11">
        <v>0</v>
      </c>
      <c r="LN196" s="11">
        <v>0</v>
      </c>
      <c r="LO196" s="11">
        <v>0</v>
      </c>
      <c r="LP196" s="11">
        <v>0</v>
      </c>
      <c r="LQ196" s="11">
        <v>0</v>
      </c>
      <c r="LR196" s="11">
        <v>0</v>
      </c>
      <c r="LS196" s="11">
        <v>0</v>
      </c>
      <c r="LT196" s="11">
        <v>0</v>
      </c>
      <c r="LU196" s="11">
        <v>0</v>
      </c>
      <c r="LV196" s="11">
        <v>0</v>
      </c>
      <c r="LW196" s="11">
        <v>0</v>
      </c>
      <c r="LX196" s="11">
        <v>-79.969270000000009</v>
      </c>
      <c r="LY196" s="11">
        <v>0</v>
      </c>
      <c r="LZ196" s="11">
        <v>0</v>
      </c>
      <c r="MA196" s="11">
        <v>0</v>
      </c>
      <c r="MB196" s="11">
        <v>0</v>
      </c>
      <c r="MC196" s="11">
        <v>0</v>
      </c>
      <c r="MD196" s="11">
        <v>0</v>
      </c>
      <c r="ME196" s="11">
        <v>0</v>
      </c>
      <c r="MF196" s="11">
        <v>0</v>
      </c>
      <c r="MG196" s="11">
        <v>0</v>
      </c>
      <c r="MH196" s="11">
        <v>0</v>
      </c>
      <c r="MI196" s="11">
        <v>0</v>
      </c>
      <c r="MJ196" s="11">
        <v>0</v>
      </c>
      <c r="MK196" s="11">
        <v>0</v>
      </c>
      <c r="ML196" s="11">
        <v>0</v>
      </c>
      <c r="MM196" s="11">
        <v>0</v>
      </c>
      <c r="MN196" s="11">
        <v>0</v>
      </c>
      <c r="MO196" s="11">
        <v>0</v>
      </c>
      <c r="MP196" s="11">
        <v>0</v>
      </c>
      <c r="MQ196" s="11">
        <v>0</v>
      </c>
      <c r="MR196" s="11">
        <v>0</v>
      </c>
      <c r="MS196" s="11">
        <v>0</v>
      </c>
      <c r="MT196" s="11">
        <v>0</v>
      </c>
      <c r="MU196" s="11">
        <v>0</v>
      </c>
      <c r="MV196" s="11">
        <v>0</v>
      </c>
      <c r="MW196" s="11">
        <v>0</v>
      </c>
      <c r="MX196" s="11">
        <v>0</v>
      </c>
      <c r="MY196" s="11">
        <v>0</v>
      </c>
      <c r="MZ196" s="11">
        <v>0</v>
      </c>
      <c r="NA196" s="11">
        <v>0</v>
      </c>
      <c r="NB196" s="11">
        <v>0</v>
      </c>
      <c r="NC196" s="11">
        <v>0</v>
      </c>
      <c r="ND196" s="11">
        <v>0</v>
      </c>
      <c r="NE196" s="11">
        <v>0</v>
      </c>
      <c r="NF196" s="11">
        <v>0</v>
      </c>
      <c r="NG196" s="11">
        <v>0</v>
      </c>
      <c r="NH196" s="11">
        <v>0</v>
      </c>
      <c r="NI196" s="11">
        <v>0</v>
      </c>
      <c r="NJ196" s="11">
        <v>0</v>
      </c>
      <c r="NK196" s="11">
        <v>0</v>
      </c>
      <c r="NL196" s="11">
        <v>0</v>
      </c>
      <c r="NM196" s="11">
        <v>0</v>
      </c>
      <c r="NN196" s="11">
        <v>0</v>
      </c>
      <c r="NO196" s="11">
        <v>0</v>
      </c>
      <c r="NP196" s="11">
        <v>0</v>
      </c>
      <c r="NQ196" s="11">
        <v>0</v>
      </c>
      <c r="NR196" s="11">
        <v>0</v>
      </c>
      <c r="NS196" s="11">
        <v>0</v>
      </c>
      <c r="NT196" s="11">
        <v>0</v>
      </c>
      <c r="NU196" s="11">
        <v>0</v>
      </c>
      <c r="NV196" s="11">
        <v>0</v>
      </c>
      <c r="NW196" s="11">
        <v>0</v>
      </c>
      <c r="NX196" s="11">
        <v>0</v>
      </c>
      <c r="NY196" s="11">
        <v>0</v>
      </c>
      <c r="NZ196" s="11">
        <v>0</v>
      </c>
      <c r="OA196" s="11">
        <v>0</v>
      </c>
      <c r="OB196" s="11">
        <v>0</v>
      </c>
      <c r="OC196" s="11">
        <v>0</v>
      </c>
      <c r="OD196" s="11">
        <v>0</v>
      </c>
      <c r="OE196" s="11">
        <v>0</v>
      </c>
      <c r="OF196" s="11">
        <v>0</v>
      </c>
      <c r="OG196" s="11">
        <v>0</v>
      </c>
      <c r="OH196" s="11">
        <v>67.193933098861592</v>
      </c>
      <c r="OI196" s="11">
        <v>0</v>
      </c>
      <c r="OJ196" s="11">
        <v>0</v>
      </c>
      <c r="OK196" s="11">
        <v>0</v>
      </c>
      <c r="OL196" s="11">
        <v>0</v>
      </c>
      <c r="OM196" s="11">
        <v>0</v>
      </c>
      <c r="ON196" s="11">
        <v>0</v>
      </c>
      <c r="OO196" s="11">
        <v>4.7484386594028379E-2</v>
      </c>
      <c r="OP196" s="11">
        <v>0</v>
      </c>
      <c r="OQ196" s="11">
        <v>0</v>
      </c>
      <c r="OR196" s="11">
        <v>41.754213318912534</v>
      </c>
      <c r="OS196" s="11">
        <v>0</v>
      </c>
      <c r="OT196" s="11">
        <v>0</v>
      </c>
      <c r="OU196" s="11">
        <v>0</v>
      </c>
      <c r="OV196" s="11">
        <v>0</v>
      </c>
      <c r="OW196" s="11">
        <v>0</v>
      </c>
      <c r="OX196" s="11">
        <v>0</v>
      </c>
      <c r="OY196" s="11">
        <v>2.9506729487730525E-2</v>
      </c>
      <c r="OZ196" s="11">
        <v>0</v>
      </c>
      <c r="PA196" s="11">
        <v>0</v>
      </c>
      <c r="PB196" s="11">
        <v>31.407247334898248</v>
      </c>
      <c r="PC196" s="11">
        <v>3.5461995972454675E-2</v>
      </c>
      <c r="PD196" s="11">
        <v>4.0194929336198468</v>
      </c>
      <c r="PE196" s="11">
        <v>0</v>
      </c>
      <c r="PF196" s="11">
        <v>0</v>
      </c>
      <c r="PG196" s="11">
        <v>0</v>
      </c>
      <c r="PH196" s="11">
        <v>17.990786327177815</v>
      </c>
      <c r="PI196" s="11">
        <v>0</v>
      </c>
      <c r="PJ196" s="11">
        <v>0</v>
      </c>
      <c r="PK196" s="11">
        <v>0</v>
      </c>
      <c r="PL196" s="11">
        <v>5.7797437626138457</v>
      </c>
      <c r="PM196" s="11">
        <v>6.5259221174690137E-3</v>
      </c>
      <c r="PN196" s="11">
        <v>0.7396903957942802</v>
      </c>
      <c r="PO196" s="11">
        <v>0</v>
      </c>
      <c r="PP196" s="11">
        <v>0</v>
      </c>
      <c r="PQ196" s="11">
        <v>0</v>
      </c>
      <c r="PR196" s="11">
        <v>3.3107688155620179</v>
      </c>
      <c r="PS196" s="11">
        <v>0</v>
      </c>
      <c r="PT196" s="11">
        <v>0</v>
      </c>
      <c r="PU196" s="11">
        <v>0</v>
      </c>
      <c r="PV196" s="11">
        <v>117.9877857265889</v>
      </c>
      <c r="PW196" s="11">
        <v>0</v>
      </c>
      <c r="PX196" s="11">
        <v>0</v>
      </c>
      <c r="PY196" s="11">
        <v>0</v>
      </c>
      <c r="PZ196" s="11">
        <v>0</v>
      </c>
      <c r="QA196" s="11">
        <v>0</v>
      </c>
      <c r="QB196" s="11">
        <v>-6.0539725089545273</v>
      </c>
      <c r="QC196" s="11">
        <v>0</v>
      </c>
      <c r="QD196" s="11">
        <v>0</v>
      </c>
      <c r="QE196" s="11">
        <v>0</v>
      </c>
      <c r="QF196" s="11">
        <v>17.255180353564022</v>
      </c>
      <c r="QG196" s="11">
        <v>0</v>
      </c>
      <c r="QH196" s="11">
        <v>0</v>
      </c>
      <c r="QI196" s="11">
        <v>0</v>
      </c>
      <c r="QJ196" s="11">
        <v>0</v>
      </c>
      <c r="QK196" s="11">
        <v>0</v>
      </c>
      <c r="QL196" s="11">
        <v>-0.88536611526550524</v>
      </c>
      <c r="QM196" s="11">
        <v>0</v>
      </c>
      <c r="QN196" s="11">
        <v>0</v>
      </c>
      <c r="QO196" s="11">
        <v>0</v>
      </c>
      <c r="QP196" s="11">
        <v>18.694207762537168</v>
      </c>
      <c r="QQ196" s="11">
        <v>0</v>
      </c>
      <c r="QR196" s="11">
        <v>0</v>
      </c>
      <c r="QS196" s="11">
        <v>0</v>
      </c>
      <c r="QT196" s="11">
        <v>0</v>
      </c>
      <c r="QU196" s="11">
        <v>0</v>
      </c>
      <c r="QV196" s="11">
        <v>0</v>
      </c>
      <c r="QW196" s="11">
        <v>0.22050009155991945</v>
      </c>
      <c r="QX196" s="11">
        <v>0</v>
      </c>
      <c r="QY196" s="11">
        <v>0</v>
      </c>
      <c r="QZ196" s="11">
        <v>0.53410136991079449</v>
      </c>
      <c r="RA196" s="11">
        <v>0</v>
      </c>
      <c r="RB196" s="11">
        <v>0</v>
      </c>
      <c r="RC196" s="11">
        <v>0</v>
      </c>
      <c r="RD196" s="11">
        <v>0</v>
      </c>
      <c r="RE196" s="11">
        <v>0</v>
      </c>
      <c r="RF196" s="11">
        <v>0</v>
      </c>
      <c r="RG196" s="11">
        <v>6.2997802561933743E-3</v>
      </c>
      <c r="RH196" s="11">
        <v>0</v>
      </c>
      <c r="RI196" s="11">
        <v>0</v>
      </c>
      <c r="RJ196" s="11">
        <v>7.8842224744608398</v>
      </c>
      <c r="RK196" s="11">
        <v>0</v>
      </c>
      <c r="RL196" s="11">
        <v>0</v>
      </c>
      <c r="RM196" s="11">
        <v>0</v>
      </c>
      <c r="RN196" s="11">
        <v>0</v>
      </c>
      <c r="RO196" s="11">
        <v>0</v>
      </c>
      <c r="RP196" s="11">
        <v>0</v>
      </c>
      <c r="RQ196" s="11">
        <v>0</v>
      </c>
      <c r="RR196" s="11">
        <v>0</v>
      </c>
      <c r="RS196" s="11">
        <v>0</v>
      </c>
      <c r="RT196" s="11">
        <v>12.414013383676778</v>
      </c>
      <c r="RU196" s="11">
        <v>0</v>
      </c>
      <c r="RV196" s="11">
        <v>0</v>
      </c>
      <c r="RW196" s="11">
        <v>0</v>
      </c>
      <c r="RX196" s="11">
        <v>0</v>
      </c>
      <c r="RY196" s="11">
        <v>0</v>
      </c>
      <c r="RZ196" s="11">
        <v>0</v>
      </c>
      <c r="SA196" s="11">
        <v>0</v>
      </c>
      <c r="SB196" s="11">
        <v>0</v>
      </c>
      <c r="SC196" s="11">
        <v>0</v>
      </c>
      <c r="SD196" s="11">
        <v>14.052482560264144</v>
      </c>
      <c r="SE196" s="11">
        <v>0</v>
      </c>
      <c r="SF196" s="11">
        <v>0</v>
      </c>
      <c r="SG196" s="11">
        <v>0</v>
      </c>
      <c r="SH196" s="11">
        <v>0</v>
      </c>
      <c r="SI196" s="11">
        <v>0</v>
      </c>
      <c r="SJ196" s="11">
        <v>0</v>
      </c>
      <c r="SK196" s="11">
        <v>0</v>
      </c>
      <c r="SL196" s="11">
        <v>0</v>
      </c>
      <c r="SM196" s="11">
        <v>0</v>
      </c>
      <c r="SN196" s="11">
        <v>0</v>
      </c>
      <c r="SO196" s="11">
        <v>0</v>
      </c>
      <c r="SP196" s="11">
        <v>0</v>
      </c>
      <c r="SQ196" s="11">
        <v>0</v>
      </c>
      <c r="SR196" s="11">
        <v>0</v>
      </c>
      <c r="SS196" s="11">
        <v>0</v>
      </c>
      <c r="ST196" s="11">
        <v>0</v>
      </c>
      <c r="SU196" s="11">
        <v>0</v>
      </c>
      <c r="SV196" s="11">
        <v>0</v>
      </c>
      <c r="SW196" s="11">
        <v>0</v>
      </c>
      <c r="SX196" s="11">
        <v>9.0562276696290329</v>
      </c>
      <c r="SY196" s="11">
        <v>0</v>
      </c>
      <c r="SZ196" s="11">
        <v>0</v>
      </c>
      <c r="TA196" s="11">
        <v>0</v>
      </c>
      <c r="TB196" s="11">
        <v>0</v>
      </c>
      <c r="TC196" s="11">
        <v>0</v>
      </c>
      <c r="TD196" s="11">
        <v>0</v>
      </c>
      <c r="TE196" s="11">
        <v>0</v>
      </c>
      <c r="TF196" s="11">
        <v>0</v>
      </c>
      <c r="TG196" s="11">
        <v>0</v>
      </c>
      <c r="TH196" s="11">
        <v>0.26258216479005531</v>
      </c>
      <c r="TI196" s="11">
        <v>0</v>
      </c>
      <c r="TJ196" s="11">
        <v>0</v>
      </c>
      <c r="TK196" s="11">
        <v>0</v>
      </c>
      <c r="TL196" s="11">
        <v>0</v>
      </c>
      <c r="TM196" s="11">
        <v>0</v>
      </c>
      <c r="TN196" s="11">
        <v>0</v>
      </c>
      <c r="TO196" s="11">
        <v>0</v>
      </c>
      <c r="TP196" s="11">
        <v>0</v>
      </c>
      <c r="TQ196" s="11">
        <v>0</v>
      </c>
      <c r="TR196" s="11">
        <v>0</v>
      </c>
      <c r="TS196" s="11">
        <v>0</v>
      </c>
      <c r="TT196" s="11">
        <v>0</v>
      </c>
      <c r="TU196" s="11">
        <v>0</v>
      </c>
      <c r="TV196" s="11">
        <v>0</v>
      </c>
      <c r="TW196" s="11">
        <v>0</v>
      </c>
      <c r="TX196" s="11">
        <v>0</v>
      </c>
      <c r="TY196" s="11">
        <v>0</v>
      </c>
      <c r="TZ196" s="11">
        <v>0</v>
      </c>
      <c r="UA196" s="11">
        <v>0</v>
      </c>
      <c r="UB196" s="11">
        <v>0</v>
      </c>
      <c r="UC196" s="11">
        <v>0</v>
      </c>
      <c r="UD196" s="11">
        <v>0</v>
      </c>
      <c r="UE196" s="11">
        <v>0</v>
      </c>
      <c r="UF196" s="11">
        <v>0</v>
      </c>
      <c r="UG196" s="11">
        <v>0</v>
      </c>
      <c r="UH196" s="11">
        <v>0</v>
      </c>
      <c r="UI196" s="11">
        <v>0</v>
      </c>
      <c r="UJ196" s="11">
        <v>0</v>
      </c>
      <c r="UK196" s="11">
        <v>0</v>
      </c>
      <c r="UL196" s="11">
        <v>0</v>
      </c>
      <c r="UM196" s="11">
        <v>0</v>
      </c>
      <c r="UN196" s="11">
        <v>0</v>
      </c>
      <c r="UO196" s="11">
        <v>0</v>
      </c>
      <c r="UP196" s="11">
        <v>0</v>
      </c>
      <c r="UQ196" s="11">
        <v>0</v>
      </c>
      <c r="UR196" s="11">
        <v>0</v>
      </c>
      <c r="US196" s="11">
        <v>0</v>
      </c>
      <c r="UT196" s="11">
        <v>0</v>
      </c>
      <c r="UU196" s="11">
        <v>0</v>
      </c>
      <c r="UV196" s="11">
        <v>0</v>
      </c>
      <c r="UW196" s="11">
        <v>0</v>
      </c>
      <c r="UX196" s="11">
        <v>0</v>
      </c>
      <c r="UY196" s="11">
        <v>0</v>
      </c>
      <c r="UZ196" s="11">
        <v>0</v>
      </c>
      <c r="VA196" s="11">
        <v>0</v>
      </c>
      <c r="VB196" s="11">
        <v>0</v>
      </c>
      <c r="VC196" s="11">
        <v>0</v>
      </c>
      <c r="VD196" s="11">
        <v>0</v>
      </c>
      <c r="VE196" s="11">
        <v>0</v>
      </c>
      <c r="VF196" s="11">
        <v>0</v>
      </c>
      <c r="VG196" s="11">
        <v>0</v>
      </c>
      <c r="VH196" s="11">
        <v>0</v>
      </c>
      <c r="VI196" s="11">
        <v>0</v>
      </c>
      <c r="VJ196" s="11">
        <v>0</v>
      </c>
      <c r="VK196" s="11">
        <v>0</v>
      </c>
      <c r="VL196" s="11">
        <v>0</v>
      </c>
      <c r="VM196" s="11">
        <v>0</v>
      </c>
      <c r="VN196" s="11">
        <v>0</v>
      </c>
      <c r="VO196" s="11">
        <v>0</v>
      </c>
      <c r="VP196" s="11">
        <v>0</v>
      </c>
      <c r="VQ196" s="11">
        <v>0</v>
      </c>
      <c r="VR196" s="11">
        <v>0</v>
      </c>
      <c r="VS196" s="11">
        <v>0</v>
      </c>
      <c r="VT196" s="11">
        <v>0</v>
      </c>
      <c r="VU196" s="11">
        <v>0</v>
      </c>
      <c r="VV196" s="11">
        <v>0</v>
      </c>
      <c r="VW196" s="11">
        <v>0</v>
      </c>
      <c r="VX196" s="11">
        <v>0</v>
      </c>
      <c r="VY196" s="11">
        <v>0</v>
      </c>
      <c r="VZ196" s="11">
        <v>0</v>
      </c>
      <c r="WA196" s="11">
        <v>0</v>
      </c>
      <c r="WB196" s="11">
        <v>0</v>
      </c>
      <c r="WC196" s="11">
        <v>0</v>
      </c>
      <c r="WD196" s="11">
        <v>0</v>
      </c>
      <c r="WE196" s="11">
        <v>0</v>
      </c>
      <c r="WF196" s="11">
        <v>0</v>
      </c>
      <c r="WG196" s="11">
        <v>0</v>
      </c>
      <c r="WH196" s="11">
        <v>0</v>
      </c>
      <c r="WI196" s="11">
        <v>0</v>
      </c>
      <c r="WJ196" s="11">
        <v>0</v>
      </c>
      <c r="WK196" s="11">
        <v>0</v>
      </c>
      <c r="WL196" s="11">
        <v>0</v>
      </c>
      <c r="WM196" s="11">
        <v>0</v>
      </c>
      <c r="WN196" s="11">
        <v>0</v>
      </c>
      <c r="WO196" s="11">
        <v>0</v>
      </c>
      <c r="WP196" s="11">
        <v>0</v>
      </c>
      <c r="WQ196" s="11">
        <v>0</v>
      </c>
      <c r="WR196" s="11">
        <v>0</v>
      </c>
      <c r="WS196" s="11">
        <v>0</v>
      </c>
      <c r="WT196" s="11">
        <v>1.7445946185061321</v>
      </c>
      <c r="WU196" s="11">
        <v>0</v>
      </c>
      <c r="WV196" s="11">
        <v>0</v>
      </c>
      <c r="WW196" s="11">
        <v>0</v>
      </c>
      <c r="WX196" s="11">
        <v>0</v>
      </c>
      <c r="WY196" s="11">
        <v>0</v>
      </c>
      <c r="WZ196" s="11">
        <v>0</v>
      </c>
      <c r="XA196" s="11">
        <v>0</v>
      </c>
      <c r="XB196" s="11">
        <v>0</v>
      </c>
      <c r="XC196" s="11">
        <v>0</v>
      </c>
      <c r="XD196" s="11">
        <v>3.215435491022276</v>
      </c>
      <c r="XE196" s="11">
        <v>0</v>
      </c>
      <c r="XF196" s="11">
        <v>0</v>
      </c>
      <c r="XG196" s="11">
        <v>0</v>
      </c>
      <c r="XH196" s="11">
        <v>0</v>
      </c>
      <c r="XI196" s="11">
        <v>0</v>
      </c>
      <c r="XJ196" s="11">
        <v>0</v>
      </c>
      <c r="XK196" s="11">
        <v>0</v>
      </c>
      <c r="XL196" s="11">
        <v>0</v>
      </c>
      <c r="XM196" s="11">
        <v>0</v>
      </c>
      <c r="XN196" s="11">
        <v>0</v>
      </c>
      <c r="XO196" s="11">
        <v>0</v>
      </c>
      <c r="XP196" s="11">
        <v>0</v>
      </c>
    </row>
    <row r="197" spans="1:640">
      <c r="A197" s="6">
        <v>716</v>
      </c>
      <c r="B197" s="3" t="s">
        <v>314</v>
      </c>
      <c r="C197" s="8">
        <f t="shared" ref="C197:C240" si="36">+L197+M197+N197</f>
        <v>1409.1406857543252</v>
      </c>
      <c r="D197" s="8">
        <f t="shared" ref="D197:D240" si="37">+O197+P197+Q197+R197+S197+T197</f>
        <v>3315.9591901442482</v>
      </c>
      <c r="E197" s="60">
        <f t="shared" ref="E197:E240" si="38">+C197+D197</f>
        <v>4725.0998758985734</v>
      </c>
      <c r="F197" s="9">
        <f t="shared" ref="F197:F240" si="39">+U197+V197+W197</f>
        <v>101.0009922456215</v>
      </c>
      <c r="G197" s="9">
        <f t="shared" ref="G197:G240" si="40">+X197+Y197+Z197+AA197+AB197+AC197</f>
        <v>392.50606353247821</v>
      </c>
      <c r="H197" s="9">
        <f t="shared" ref="H197:H240" si="41">+F197+G197</f>
        <v>493.5070557780997</v>
      </c>
      <c r="I197" s="10">
        <f t="shared" ref="I197:I240" si="42">+C197+F197</f>
        <v>1510.1416779999468</v>
      </c>
      <c r="J197" s="10">
        <f t="shared" ref="J197:J240" si="43">+D197+G197</f>
        <v>3708.4652536767262</v>
      </c>
      <c r="K197" s="10">
        <f t="shared" ref="K197:K240" si="44">+E197+H197</f>
        <v>5218.6069316766734</v>
      </c>
      <c r="L197" s="57">
        <v>145.26523060828546</v>
      </c>
      <c r="M197" s="57">
        <v>1216.6226996765968</v>
      </c>
      <c r="N197" s="57">
        <v>47.252755469442988</v>
      </c>
      <c r="O197" s="57">
        <v>0</v>
      </c>
      <c r="P197" s="57">
        <v>0</v>
      </c>
      <c r="Q197" s="57">
        <v>0</v>
      </c>
      <c r="R197" s="57">
        <v>574.02784353584457</v>
      </c>
      <c r="S197" s="57">
        <v>2741.9313466084036</v>
      </c>
      <c r="T197" s="57">
        <v>0</v>
      </c>
      <c r="U197" s="58">
        <v>38.620639254815423</v>
      </c>
      <c r="V197" s="58">
        <v>53.684626944564364</v>
      </c>
      <c r="W197" s="58">
        <v>8.695726046241715</v>
      </c>
      <c r="X197" s="58">
        <v>0</v>
      </c>
      <c r="Y197" s="58">
        <v>0</v>
      </c>
      <c r="Z197" s="58">
        <v>0</v>
      </c>
      <c r="AA197" s="58">
        <v>392.50339624099087</v>
      </c>
      <c r="AB197" s="58">
        <v>2.6672914873562344E-3</v>
      </c>
      <c r="AC197" s="58">
        <v>0</v>
      </c>
      <c r="AD197" s="59">
        <f t="shared" si="35"/>
        <v>183.88586986310088</v>
      </c>
      <c r="AE197" s="59">
        <f t="shared" si="35"/>
        <v>1270.3073266211611</v>
      </c>
      <c r="AF197" s="59">
        <f t="shared" si="35"/>
        <v>55.948481515684705</v>
      </c>
      <c r="AG197" s="59">
        <f t="shared" si="35"/>
        <v>0</v>
      </c>
      <c r="AH197" s="59">
        <f t="shared" si="35"/>
        <v>0</v>
      </c>
      <c r="AI197" s="59">
        <f t="shared" si="35"/>
        <v>0</v>
      </c>
      <c r="AJ197" s="59">
        <f t="shared" si="34"/>
        <v>966.53123977683549</v>
      </c>
      <c r="AK197" s="59">
        <f t="shared" si="34"/>
        <v>2741.9340138998909</v>
      </c>
      <c r="AL197" s="59">
        <f t="shared" si="34"/>
        <v>0</v>
      </c>
      <c r="AM197" s="11">
        <v>0</v>
      </c>
      <c r="AN197" s="11">
        <v>597.01061501861625</v>
      </c>
      <c r="AO197" s="11">
        <v>0</v>
      </c>
      <c r="AP197" s="11">
        <v>0</v>
      </c>
      <c r="AQ197" s="11">
        <v>0</v>
      </c>
      <c r="AR197" s="11">
        <v>0</v>
      </c>
      <c r="AS197" s="11">
        <v>0</v>
      </c>
      <c r="AT197" s="11">
        <v>0</v>
      </c>
      <c r="AU197" s="11">
        <v>0</v>
      </c>
      <c r="AV197" s="11">
        <v>0</v>
      </c>
      <c r="AW197" s="11">
        <v>0</v>
      </c>
      <c r="AX197" s="11">
        <v>43.273384981383828</v>
      </c>
      <c r="AY197" s="11">
        <v>0</v>
      </c>
      <c r="AZ197" s="11">
        <v>0</v>
      </c>
      <c r="BA197" s="11">
        <v>0</v>
      </c>
      <c r="BB197" s="11">
        <v>0</v>
      </c>
      <c r="BC197" s="11">
        <v>0</v>
      </c>
      <c r="BD197" s="11">
        <v>0</v>
      </c>
      <c r="BE197" s="11">
        <v>0</v>
      </c>
      <c r="BF197" s="11">
        <v>0</v>
      </c>
      <c r="BG197" s="11">
        <v>0</v>
      </c>
      <c r="BH197" s="11">
        <v>19.592383549106945</v>
      </c>
      <c r="BI197" s="11">
        <v>0</v>
      </c>
      <c r="BJ197" s="11">
        <v>0</v>
      </c>
      <c r="BK197" s="11">
        <v>0</v>
      </c>
      <c r="BL197" s="11">
        <v>0</v>
      </c>
      <c r="BM197" s="11">
        <v>419.44947970327144</v>
      </c>
      <c r="BN197" s="11">
        <v>0</v>
      </c>
      <c r="BO197" s="11">
        <v>0</v>
      </c>
      <c r="BP197" s="11">
        <v>0</v>
      </c>
      <c r="BQ197" s="11">
        <v>0</v>
      </c>
      <c r="BR197" s="11">
        <v>10.407616450893052</v>
      </c>
      <c r="BS197" s="11">
        <v>0</v>
      </c>
      <c r="BT197" s="11">
        <v>0</v>
      </c>
      <c r="BU197" s="11">
        <v>0</v>
      </c>
      <c r="BV197" s="11">
        <v>0</v>
      </c>
      <c r="BW197" s="11">
        <v>222.81461029672852</v>
      </c>
      <c r="BX197" s="11">
        <v>0</v>
      </c>
      <c r="BY197" s="11">
        <v>0</v>
      </c>
      <c r="BZ197" s="11">
        <v>0</v>
      </c>
      <c r="CA197" s="11">
        <v>0</v>
      </c>
      <c r="CB197" s="11">
        <v>0</v>
      </c>
      <c r="CC197" s="11">
        <v>0</v>
      </c>
      <c r="CD197" s="11">
        <v>0</v>
      </c>
      <c r="CE197" s="11">
        <v>0</v>
      </c>
      <c r="CF197" s="11">
        <v>0</v>
      </c>
      <c r="CG197" s="11">
        <v>85.077056582046993</v>
      </c>
      <c r="CH197" s="11">
        <v>0</v>
      </c>
      <c r="CI197" s="11">
        <v>0</v>
      </c>
      <c r="CJ197" s="11">
        <v>0</v>
      </c>
      <c r="CK197" s="11">
        <v>0</v>
      </c>
      <c r="CL197" s="11">
        <v>0</v>
      </c>
      <c r="CM197" s="11">
        <v>0</v>
      </c>
      <c r="CN197" s="11">
        <v>0</v>
      </c>
      <c r="CO197" s="11">
        <v>0</v>
      </c>
      <c r="CP197" s="11">
        <v>0</v>
      </c>
      <c r="CQ197" s="11">
        <v>91.308503417953006</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0</v>
      </c>
      <c r="FC197" s="11">
        <v>0</v>
      </c>
      <c r="FD197" s="11">
        <v>0</v>
      </c>
      <c r="FE197" s="11">
        <v>0</v>
      </c>
      <c r="FF197" s="11">
        <v>0</v>
      </c>
      <c r="FG197" s="11">
        <v>0</v>
      </c>
      <c r="FH197" s="11">
        <v>0</v>
      </c>
      <c r="FI197" s="11">
        <v>0</v>
      </c>
      <c r="FJ197" s="11">
        <v>0</v>
      </c>
      <c r="FK197" s="11">
        <v>0</v>
      </c>
      <c r="FL197" s="11">
        <v>0</v>
      </c>
      <c r="FM197" s="11">
        <v>0</v>
      </c>
      <c r="FN197" s="11">
        <v>600</v>
      </c>
      <c r="FO197" s="11">
        <v>0</v>
      </c>
      <c r="FP197" s="11">
        <v>0</v>
      </c>
      <c r="FQ197" s="11">
        <v>0</v>
      </c>
      <c r="FR197" s="11">
        <v>0</v>
      </c>
      <c r="FS197" s="11">
        <v>0</v>
      </c>
      <c r="FT197" s="11">
        <v>0</v>
      </c>
      <c r="FU197" s="11">
        <v>0</v>
      </c>
      <c r="FV197" s="11">
        <v>0</v>
      </c>
      <c r="FW197" s="11">
        <v>0</v>
      </c>
      <c r="FX197" s="11">
        <v>0</v>
      </c>
      <c r="FY197" s="11">
        <v>0</v>
      </c>
      <c r="FZ197" s="11">
        <v>0</v>
      </c>
      <c r="GA197" s="11">
        <v>0</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11">
        <v>0</v>
      </c>
      <c r="GQ197" s="11">
        <v>12.552</v>
      </c>
      <c r="GR197" s="11">
        <v>0</v>
      </c>
      <c r="GS197" s="11">
        <v>0</v>
      </c>
      <c r="GT197" s="11">
        <v>0</v>
      </c>
      <c r="GU197" s="11">
        <v>0</v>
      </c>
      <c r="GV197" s="11">
        <v>0</v>
      </c>
      <c r="GW197" s="11">
        <v>0</v>
      </c>
      <c r="GX197" s="11">
        <v>-1.776</v>
      </c>
      <c r="GY197" s="11">
        <v>0</v>
      </c>
      <c r="GZ197" s="11">
        <v>0</v>
      </c>
      <c r="HA197" s="11">
        <v>0</v>
      </c>
      <c r="HB197" s="11">
        <v>0</v>
      </c>
      <c r="HC197" s="11">
        <v>0</v>
      </c>
      <c r="HD197" s="11">
        <v>0</v>
      </c>
      <c r="HE197" s="11">
        <v>0</v>
      </c>
      <c r="HF197" s="11">
        <v>0</v>
      </c>
      <c r="HG197" s="11">
        <v>0</v>
      </c>
      <c r="HH197" s="11">
        <v>0</v>
      </c>
      <c r="HI197" s="11">
        <v>0</v>
      </c>
      <c r="HJ197" s="11">
        <v>0</v>
      </c>
      <c r="HK197" s="11">
        <v>0</v>
      </c>
      <c r="HL197" s="11">
        <v>0</v>
      </c>
      <c r="HM197" s="11">
        <v>0</v>
      </c>
      <c r="HN197" s="11">
        <v>0</v>
      </c>
      <c r="HO197" s="11">
        <v>0</v>
      </c>
      <c r="HP197" s="11">
        <v>0</v>
      </c>
      <c r="HQ197" s="11">
        <v>0</v>
      </c>
      <c r="HR197" s="11">
        <v>0</v>
      </c>
      <c r="HS197" s="11">
        <v>0</v>
      </c>
      <c r="HT197" s="11">
        <v>0</v>
      </c>
      <c r="HU197" s="11">
        <v>0</v>
      </c>
      <c r="HV197" s="11">
        <v>0</v>
      </c>
      <c r="HW197" s="11">
        <v>0</v>
      </c>
      <c r="HX197" s="11">
        <v>0</v>
      </c>
      <c r="HY197" s="11">
        <v>0</v>
      </c>
      <c r="HZ197" s="11">
        <v>0</v>
      </c>
      <c r="IA197" s="11">
        <v>0</v>
      </c>
      <c r="IB197" s="11">
        <v>0</v>
      </c>
      <c r="IC197" s="11">
        <v>0</v>
      </c>
      <c r="ID197" s="11">
        <v>0</v>
      </c>
      <c r="IE197" s="11">
        <v>0</v>
      </c>
      <c r="IF197" s="11">
        <v>0</v>
      </c>
      <c r="IG197" s="11">
        <v>0</v>
      </c>
      <c r="IH197" s="11">
        <v>0</v>
      </c>
      <c r="II197" s="11">
        <v>0</v>
      </c>
      <c r="IJ197" s="11">
        <v>0</v>
      </c>
      <c r="IK197" s="11">
        <v>0</v>
      </c>
      <c r="IL197" s="11">
        <v>0</v>
      </c>
      <c r="IM197" s="11">
        <v>0</v>
      </c>
      <c r="IN197" s="11">
        <v>0</v>
      </c>
      <c r="IO197" s="11">
        <v>0</v>
      </c>
      <c r="IP197" s="11">
        <v>0</v>
      </c>
      <c r="IQ197" s="11">
        <v>0</v>
      </c>
      <c r="IR197" s="11">
        <v>0</v>
      </c>
      <c r="IS197" s="11">
        <v>0</v>
      </c>
      <c r="IT197" s="11">
        <v>0</v>
      </c>
      <c r="IU197" s="11">
        <v>0</v>
      </c>
      <c r="IV197" s="11">
        <v>0</v>
      </c>
      <c r="IW197" s="11">
        <v>0</v>
      </c>
      <c r="IX197" s="11">
        <v>0</v>
      </c>
      <c r="IY197" s="11">
        <v>0</v>
      </c>
      <c r="IZ197" s="11">
        <v>0</v>
      </c>
      <c r="JA197" s="11">
        <v>0</v>
      </c>
      <c r="JB197" s="11">
        <v>0</v>
      </c>
      <c r="JC197" s="11">
        <v>0</v>
      </c>
      <c r="JD197" s="11">
        <v>0</v>
      </c>
      <c r="JE197" s="11">
        <v>0</v>
      </c>
      <c r="JF197" s="11">
        <v>39.999994207912174</v>
      </c>
      <c r="JG197" s="11">
        <v>0</v>
      </c>
      <c r="JH197" s="11">
        <v>0</v>
      </c>
      <c r="JI197" s="11">
        <v>0</v>
      </c>
      <c r="JJ197" s="11">
        <v>0</v>
      </c>
      <c r="JK197" s="11">
        <v>0</v>
      </c>
      <c r="JL197" s="11">
        <v>0</v>
      </c>
      <c r="JM197" s="11">
        <v>0</v>
      </c>
      <c r="JN197" s="11">
        <v>0</v>
      </c>
      <c r="JO197" s="11">
        <v>0</v>
      </c>
      <c r="JP197" s="11">
        <v>0</v>
      </c>
      <c r="JQ197" s="11">
        <v>0</v>
      </c>
      <c r="JR197" s="11">
        <v>0</v>
      </c>
      <c r="JS197" s="11">
        <v>0</v>
      </c>
      <c r="JT197" s="11">
        <v>0</v>
      </c>
      <c r="JU197" s="11">
        <v>0</v>
      </c>
      <c r="JV197" s="11">
        <v>0</v>
      </c>
      <c r="JW197" s="11">
        <v>0</v>
      </c>
      <c r="JX197" s="11">
        <v>0</v>
      </c>
      <c r="JY197" s="11">
        <v>0</v>
      </c>
      <c r="JZ197" s="11">
        <v>0</v>
      </c>
      <c r="KA197" s="11">
        <v>0</v>
      </c>
      <c r="KB197" s="11">
        <v>0</v>
      </c>
      <c r="KC197" s="11">
        <v>0</v>
      </c>
      <c r="KD197" s="11">
        <v>0</v>
      </c>
      <c r="KE197" s="11">
        <v>0</v>
      </c>
      <c r="KF197" s="11">
        <v>0</v>
      </c>
      <c r="KG197" s="11">
        <v>0</v>
      </c>
      <c r="KH197" s="11">
        <v>0</v>
      </c>
      <c r="KI197" s="11">
        <v>0</v>
      </c>
      <c r="KJ197" s="11">
        <v>0</v>
      </c>
      <c r="KK197" s="11">
        <v>0</v>
      </c>
      <c r="KL197" s="11">
        <v>0</v>
      </c>
      <c r="KM197" s="11">
        <v>0</v>
      </c>
      <c r="KN197" s="11">
        <v>0</v>
      </c>
      <c r="KO197" s="11">
        <v>0</v>
      </c>
      <c r="KP197" s="11">
        <v>0</v>
      </c>
      <c r="KQ197" s="11">
        <v>0</v>
      </c>
      <c r="KR197" s="11">
        <v>0</v>
      </c>
      <c r="KS197" s="11">
        <v>0</v>
      </c>
      <c r="KT197" s="11">
        <v>0</v>
      </c>
      <c r="KU197" s="11">
        <v>0</v>
      </c>
      <c r="KV197" s="11">
        <v>0</v>
      </c>
      <c r="KW197" s="11">
        <v>0</v>
      </c>
      <c r="KX197" s="11">
        <v>0</v>
      </c>
      <c r="KY197" s="11">
        <v>0</v>
      </c>
      <c r="KZ197" s="11">
        <v>0</v>
      </c>
      <c r="LA197" s="11">
        <v>0</v>
      </c>
      <c r="LB197" s="11">
        <v>0</v>
      </c>
      <c r="LC197" s="11">
        <v>0</v>
      </c>
      <c r="LD197" s="11">
        <v>0</v>
      </c>
      <c r="LE197" s="11">
        <v>0</v>
      </c>
      <c r="LF197" s="11">
        <v>0</v>
      </c>
      <c r="LG197" s="11">
        <v>0</v>
      </c>
      <c r="LH197" s="11">
        <v>0</v>
      </c>
      <c r="LI197" s="11">
        <v>0</v>
      </c>
      <c r="LJ197" s="11">
        <v>0</v>
      </c>
      <c r="LK197" s="11">
        <v>0</v>
      </c>
      <c r="LL197" s="11">
        <v>0</v>
      </c>
      <c r="LM197" s="11">
        <v>0</v>
      </c>
      <c r="LN197" s="11">
        <v>0</v>
      </c>
      <c r="LO197" s="11">
        <v>0</v>
      </c>
      <c r="LP197" s="11">
        <v>0</v>
      </c>
      <c r="LQ197" s="11">
        <v>0</v>
      </c>
      <c r="LR197" s="11">
        <v>0</v>
      </c>
      <c r="LS197" s="11">
        <v>0</v>
      </c>
      <c r="LT197" s="11">
        <v>0</v>
      </c>
      <c r="LU197" s="11">
        <v>0</v>
      </c>
      <c r="LV197" s="11">
        <v>0</v>
      </c>
      <c r="LW197" s="11">
        <v>0</v>
      </c>
      <c r="LX197" s="11">
        <v>2703.7030600000003</v>
      </c>
      <c r="LY197" s="11">
        <v>0</v>
      </c>
      <c r="LZ197" s="11">
        <v>0</v>
      </c>
      <c r="MA197" s="11">
        <v>0</v>
      </c>
      <c r="MB197" s="11">
        <v>0</v>
      </c>
      <c r="MC197" s="11">
        <v>0</v>
      </c>
      <c r="MD197" s="11">
        <v>0</v>
      </c>
      <c r="ME197" s="11">
        <v>0</v>
      </c>
      <c r="MF197" s="11">
        <v>0</v>
      </c>
      <c r="MG197" s="11">
        <v>0</v>
      </c>
      <c r="MH197" s="11">
        <v>0</v>
      </c>
      <c r="MI197" s="11">
        <v>0</v>
      </c>
      <c r="MJ197" s="11">
        <v>0</v>
      </c>
      <c r="MK197" s="11">
        <v>0</v>
      </c>
      <c r="ML197" s="11">
        <v>0</v>
      </c>
      <c r="MM197" s="11">
        <v>0</v>
      </c>
      <c r="MN197" s="11">
        <v>0</v>
      </c>
      <c r="MO197" s="11">
        <v>0</v>
      </c>
      <c r="MP197" s="11">
        <v>0</v>
      </c>
      <c r="MQ197" s="11">
        <v>0</v>
      </c>
      <c r="MR197" s="11">
        <v>0</v>
      </c>
      <c r="MS197" s="11">
        <v>0</v>
      </c>
      <c r="MT197" s="11">
        <v>0</v>
      </c>
      <c r="MU197" s="11">
        <v>0</v>
      </c>
      <c r="MV197" s="11">
        <v>0</v>
      </c>
      <c r="MW197" s="11">
        <v>0</v>
      </c>
      <c r="MX197" s="11">
        <v>0</v>
      </c>
      <c r="MY197" s="11">
        <v>0</v>
      </c>
      <c r="MZ197" s="11">
        <v>0</v>
      </c>
      <c r="NA197" s="11">
        <v>0</v>
      </c>
      <c r="NB197" s="11">
        <v>0</v>
      </c>
      <c r="NC197" s="11">
        <v>0</v>
      </c>
      <c r="ND197" s="11">
        <v>0</v>
      </c>
      <c r="NE197" s="11">
        <v>0</v>
      </c>
      <c r="NF197" s="11">
        <v>0</v>
      </c>
      <c r="NG197" s="11">
        <v>0</v>
      </c>
      <c r="NH197" s="11">
        <v>0</v>
      </c>
      <c r="NI197" s="11">
        <v>0</v>
      </c>
      <c r="NJ197" s="11">
        <v>0</v>
      </c>
      <c r="NK197" s="11">
        <v>0</v>
      </c>
      <c r="NL197" s="11">
        <v>0</v>
      </c>
      <c r="NM197" s="11">
        <v>0</v>
      </c>
      <c r="NN197" s="11">
        <v>0</v>
      </c>
      <c r="NO197" s="11">
        <v>0</v>
      </c>
      <c r="NP197" s="11">
        <v>0</v>
      </c>
      <c r="NQ197" s="11">
        <v>0</v>
      </c>
      <c r="NR197" s="11">
        <v>0</v>
      </c>
      <c r="NS197" s="11">
        <v>0</v>
      </c>
      <c r="NT197" s="11">
        <v>0</v>
      </c>
      <c r="NU197" s="11">
        <v>0</v>
      </c>
      <c r="NV197" s="11">
        <v>0</v>
      </c>
      <c r="NW197" s="11">
        <v>0</v>
      </c>
      <c r="NX197" s="11">
        <v>0</v>
      </c>
      <c r="NY197" s="11">
        <v>0</v>
      </c>
      <c r="NZ197" s="11">
        <v>0</v>
      </c>
      <c r="OA197" s="11">
        <v>0</v>
      </c>
      <c r="OB197" s="11">
        <v>0</v>
      </c>
      <c r="OC197" s="11">
        <v>0</v>
      </c>
      <c r="OD197" s="11">
        <v>0</v>
      </c>
      <c r="OE197" s="11">
        <v>0</v>
      </c>
      <c r="OF197" s="11">
        <v>0</v>
      </c>
      <c r="OG197" s="11">
        <v>0</v>
      </c>
      <c r="OH197" s="11">
        <v>37.330015070749951</v>
      </c>
      <c r="OI197" s="11">
        <v>0</v>
      </c>
      <c r="OJ197" s="11">
        <v>0</v>
      </c>
      <c r="OK197" s="11">
        <v>0</v>
      </c>
      <c r="OL197" s="11">
        <v>0</v>
      </c>
      <c r="OM197" s="11">
        <v>0</v>
      </c>
      <c r="ON197" s="11">
        <v>0</v>
      </c>
      <c r="OO197" s="11">
        <v>4.2924004911235559E-3</v>
      </c>
      <c r="OP197" s="11">
        <v>0</v>
      </c>
      <c r="OQ197" s="11">
        <v>0</v>
      </c>
      <c r="OR197" s="11">
        <v>23.196817637822129</v>
      </c>
      <c r="OS197" s="11">
        <v>0</v>
      </c>
      <c r="OT197" s="11">
        <v>0</v>
      </c>
      <c r="OU197" s="11">
        <v>0</v>
      </c>
      <c r="OV197" s="11">
        <v>0</v>
      </c>
      <c r="OW197" s="11">
        <v>0</v>
      </c>
      <c r="OX197" s="11">
        <v>0</v>
      </c>
      <c r="OY197" s="11">
        <v>2.6672914873562344E-3</v>
      </c>
      <c r="OZ197" s="11">
        <v>0</v>
      </c>
      <c r="PA197" s="11">
        <v>0</v>
      </c>
      <c r="PB197" s="11">
        <v>17.448474606418742</v>
      </c>
      <c r="PC197" s="11">
        <v>1.9701108873585931E-2</v>
      </c>
      <c r="PD197" s="11">
        <v>47.252755469442988</v>
      </c>
      <c r="PE197" s="11">
        <v>0</v>
      </c>
      <c r="PF197" s="11">
        <v>0</v>
      </c>
      <c r="PG197" s="11">
        <v>0</v>
      </c>
      <c r="PH197" s="11">
        <v>0.31033623142655242</v>
      </c>
      <c r="PI197" s="11">
        <v>0</v>
      </c>
      <c r="PJ197" s="11">
        <v>0</v>
      </c>
      <c r="PK197" s="11">
        <v>0</v>
      </c>
      <c r="PL197" s="11">
        <v>3.210969468232181</v>
      </c>
      <c r="PM197" s="11">
        <v>3.6255122874827854E-3</v>
      </c>
      <c r="PN197" s="11">
        <v>8.695726046241715</v>
      </c>
      <c r="PO197" s="11">
        <v>0</v>
      </c>
      <c r="PP197" s="11">
        <v>0</v>
      </c>
      <c r="PQ197" s="11">
        <v>0</v>
      </c>
      <c r="PR197" s="11">
        <v>5.7109872723792289E-2</v>
      </c>
      <c r="PS197" s="11">
        <v>0</v>
      </c>
      <c r="PT197" s="11">
        <v>0</v>
      </c>
      <c r="PU197" s="11">
        <v>0</v>
      </c>
      <c r="PV197" s="11">
        <v>15.800771545183173</v>
      </c>
      <c r="PW197" s="11">
        <v>0</v>
      </c>
      <c r="PX197" s="11">
        <v>0</v>
      </c>
      <c r="PY197" s="11">
        <v>0</v>
      </c>
      <c r="PZ197" s="11">
        <v>0</v>
      </c>
      <c r="QA197" s="11">
        <v>0</v>
      </c>
      <c r="QB197" s="11">
        <v>0</v>
      </c>
      <c r="QC197" s="11">
        <v>0</v>
      </c>
      <c r="QD197" s="11">
        <v>0</v>
      </c>
      <c r="QE197" s="11">
        <v>0</v>
      </c>
      <c r="QF197" s="11">
        <v>2.3107914184388045</v>
      </c>
      <c r="QG197" s="11">
        <v>0</v>
      </c>
      <c r="QH197" s="11">
        <v>0</v>
      </c>
      <c r="QI197" s="11">
        <v>0</v>
      </c>
      <c r="QJ197" s="11">
        <v>0</v>
      </c>
      <c r="QK197" s="11">
        <v>0</v>
      </c>
      <c r="QL197" s="11">
        <v>0</v>
      </c>
      <c r="QM197" s="11">
        <v>0</v>
      </c>
      <c r="QN197" s="11">
        <v>0</v>
      </c>
      <c r="QO197" s="11">
        <v>0</v>
      </c>
      <c r="QP197" s="11">
        <v>11.216804657638567</v>
      </c>
      <c r="QQ197" s="11">
        <v>0</v>
      </c>
      <c r="QR197" s="11">
        <v>0</v>
      </c>
      <c r="QS197" s="11">
        <v>0</v>
      </c>
      <c r="QT197" s="11">
        <v>0</v>
      </c>
      <c r="QU197" s="11">
        <v>0</v>
      </c>
      <c r="QV197" s="11">
        <v>0</v>
      </c>
      <c r="QW197" s="11">
        <v>0</v>
      </c>
      <c r="QX197" s="11">
        <v>0</v>
      </c>
      <c r="QY197" s="11">
        <v>0</v>
      </c>
      <c r="QZ197" s="11">
        <v>0.3204688216674369</v>
      </c>
      <c r="RA197" s="11">
        <v>0</v>
      </c>
      <c r="RB197" s="11">
        <v>0</v>
      </c>
      <c r="RC197" s="11">
        <v>0</v>
      </c>
      <c r="RD197" s="11">
        <v>0</v>
      </c>
      <c r="RE197" s="11">
        <v>0</v>
      </c>
      <c r="RF197" s="11">
        <v>0</v>
      </c>
      <c r="RG197" s="11">
        <v>0</v>
      </c>
      <c r="RH197" s="11">
        <v>0</v>
      </c>
      <c r="RI197" s="11">
        <v>0</v>
      </c>
      <c r="RJ197" s="11">
        <v>6.3076049943246311</v>
      </c>
      <c r="RK197" s="11">
        <v>0</v>
      </c>
      <c r="RL197" s="11">
        <v>0</v>
      </c>
      <c r="RM197" s="11">
        <v>0</v>
      </c>
      <c r="RN197" s="11">
        <v>0</v>
      </c>
      <c r="RO197" s="11">
        <v>0</v>
      </c>
      <c r="RP197" s="11">
        <v>0</v>
      </c>
      <c r="RQ197" s="11">
        <v>0</v>
      </c>
      <c r="RR197" s="11">
        <v>0</v>
      </c>
      <c r="RS197" s="11">
        <v>0</v>
      </c>
      <c r="RT197" s="11">
        <v>6.8960334449035887</v>
      </c>
      <c r="RU197" s="11">
        <v>0</v>
      </c>
      <c r="RV197" s="11">
        <v>0</v>
      </c>
      <c r="RW197" s="11">
        <v>0</v>
      </c>
      <c r="RX197" s="11">
        <v>0</v>
      </c>
      <c r="RY197" s="11">
        <v>0</v>
      </c>
      <c r="RZ197" s="11">
        <v>69.19097101909955</v>
      </c>
      <c r="SA197" s="11">
        <v>0</v>
      </c>
      <c r="SB197" s="11">
        <v>0</v>
      </c>
      <c r="SC197" s="11">
        <v>0</v>
      </c>
      <c r="SD197" s="11">
        <v>7.8062095411406949</v>
      </c>
      <c r="SE197" s="11">
        <v>0</v>
      </c>
      <c r="SF197" s="11">
        <v>0</v>
      </c>
      <c r="SG197" s="11">
        <v>0</v>
      </c>
      <c r="SH197" s="11">
        <v>0</v>
      </c>
      <c r="SI197" s="11">
        <v>0</v>
      </c>
      <c r="SJ197" s="11">
        <v>78.323172653585559</v>
      </c>
      <c r="SK197" s="11">
        <v>0</v>
      </c>
      <c r="SL197" s="11">
        <v>0</v>
      </c>
      <c r="SM197" s="11">
        <v>0</v>
      </c>
      <c r="SN197" s="11">
        <v>0</v>
      </c>
      <c r="SO197" s="11">
        <v>0</v>
      </c>
      <c r="SP197" s="11">
        <v>0</v>
      </c>
      <c r="SQ197" s="11">
        <v>0</v>
      </c>
      <c r="SR197" s="11">
        <v>0</v>
      </c>
      <c r="SS197" s="11">
        <v>0</v>
      </c>
      <c r="ST197" s="11">
        <v>0</v>
      </c>
      <c r="SU197" s="11">
        <v>0</v>
      </c>
      <c r="SV197" s="11">
        <v>0</v>
      </c>
      <c r="SW197" s="11">
        <v>0</v>
      </c>
      <c r="SX197" s="11">
        <v>36.224910678516132</v>
      </c>
      <c r="SY197" s="11">
        <v>0</v>
      </c>
      <c r="SZ197" s="11">
        <v>0</v>
      </c>
      <c r="TA197" s="11">
        <v>0</v>
      </c>
      <c r="TB197" s="11">
        <v>0</v>
      </c>
      <c r="TC197" s="11">
        <v>0</v>
      </c>
      <c r="TD197" s="11">
        <v>0</v>
      </c>
      <c r="TE197" s="11">
        <v>0</v>
      </c>
      <c r="TF197" s="11">
        <v>0</v>
      </c>
      <c r="TG197" s="11">
        <v>0</v>
      </c>
      <c r="TH197" s="11">
        <v>0.52534872716774406</v>
      </c>
      <c r="TI197" s="11">
        <v>0</v>
      </c>
      <c r="TJ197" s="11">
        <v>0</v>
      </c>
      <c r="TK197" s="11">
        <v>0</v>
      </c>
      <c r="TL197" s="11">
        <v>0</v>
      </c>
      <c r="TM197" s="11">
        <v>0</v>
      </c>
      <c r="TN197" s="11">
        <v>0</v>
      </c>
      <c r="TO197" s="11">
        <v>0</v>
      </c>
      <c r="TP197" s="11">
        <v>0</v>
      </c>
      <c r="TQ197" s="11">
        <v>0</v>
      </c>
      <c r="TR197" s="11">
        <v>0</v>
      </c>
      <c r="TS197" s="11">
        <v>0</v>
      </c>
      <c r="TT197" s="11">
        <v>0</v>
      </c>
      <c r="TU197" s="11">
        <v>0</v>
      </c>
      <c r="TV197" s="11">
        <v>0</v>
      </c>
      <c r="TW197" s="11">
        <v>0</v>
      </c>
      <c r="TX197" s="11">
        <v>0</v>
      </c>
      <c r="TY197" s="11">
        <v>0</v>
      </c>
      <c r="TZ197" s="11">
        <v>0</v>
      </c>
      <c r="UA197" s="11">
        <v>0</v>
      </c>
      <c r="UB197" s="11">
        <v>0</v>
      </c>
      <c r="UC197" s="11">
        <v>0</v>
      </c>
      <c r="UD197" s="11">
        <v>0</v>
      </c>
      <c r="UE197" s="11">
        <v>0</v>
      </c>
      <c r="UF197" s="11">
        <v>0</v>
      </c>
      <c r="UG197" s="11">
        <v>0</v>
      </c>
      <c r="UH197" s="11">
        <v>0</v>
      </c>
      <c r="UI197" s="11">
        <v>0</v>
      </c>
      <c r="UJ197" s="11">
        <v>0</v>
      </c>
      <c r="UK197" s="11">
        <v>0</v>
      </c>
      <c r="UL197" s="11">
        <v>0</v>
      </c>
      <c r="UM197" s="11">
        <v>0</v>
      </c>
      <c r="UN197" s="11">
        <v>0</v>
      </c>
      <c r="UO197" s="11">
        <v>0</v>
      </c>
      <c r="UP197" s="11">
        <v>0</v>
      </c>
      <c r="UQ197" s="11">
        <v>0</v>
      </c>
      <c r="UR197" s="11">
        <v>0</v>
      </c>
      <c r="US197" s="11">
        <v>0</v>
      </c>
      <c r="UT197" s="11">
        <v>0</v>
      </c>
      <c r="UU197" s="11">
        <v>0</v>
      </c>
      <c r="UV197" s="11">
        <v>0</v>
      </c>
      <c r="UW197" s="11">
        <v>0</v>
      </c>
      <c r="UX197" s="11">
        <v>0</v>
      </c>
      <c r="UY197" s="11">
        <v>0</v>
      </c>
      <c r="UZ197" s="11">
        <v>0</v>
      </c>
      <c r="VA197" s="11">
        <v>0</v>
      </c>
      <c r="VB197" s="11">
        <v>0</v>
      </c>
      <c r="VC197" s="11">
        <v>0</v>
      </c>
      <c r="VD197" s="11">
        <v>0</v>
      </c>
      <c r="VE197" s="11">
        <v>0</v>
      </c>
      <c r="VF197" s="11">
        <v>0</v>
      </c>
      <c r="VG197" s="11">
        <v>0</v>
      </c>
      <c r="VH197" s="11">
        <v>0</v>
      </c>
      <c r="VI197" s="11">
        <v>0</v>
      </c>
      <c r="VJ197" s="11">
        <v>0</v>
      </c>
      <c r="VK197" s="11">
        <v>0</v>
      </c>
      <c r="VL197" s="11">
        <v>0</v>
      </c>
      <c r="VM197" s="11">
        <v>0</v>
      </c>
      <c r="VN197" s="11">
        <v>0</v>
      </c>
      <c r="VO197" s="11">
        <v>0</v>
      </c>
      <c r="VP197" s="11">
        <v>0</v>
      </c>
      <c r="VQ197" s="11">
        <v>0</v>
      </c>
      <c r="VR197" s="11">
        <v>0</v>
      </c>
      <c r="VS197" s="11">
        <v>0</v>
      </c>
      <c r="VT197" s="11">
        <v>0</v>
      </c>
      <c r="VU197" s="11">
        <v>0</v>
      </c>
      <c r="VV197" s="11">
        <v>0</v>
      </c>
      <c r="VW197" s="11">
        <v>0</v>
      </c>
      <c r="VX197" s="11">
        <v>0</v>
      </c>
      <c r="VY197" s="11">
        <v>0</v>
      </c>
      <c r="VZ197" s="11">
        <v>0</v>
      </c>
      <c r="WA197" s="11">
        <v>0</v>
      </c>
      <c r="WB197" s="11">
        <v>0</v>
      </c>
      <c r="WC197" s="11">
        <v>0</v>
      </c>
      <c r="WD197" s="11">
        <v>0</v>
      </c>
      <c r="WE197" s="11">
        <v>0</v>
      </c>
      <c r="WF197" s="11">
        <v>0</v>
      </c>
      <c r="WG197" s="11">
        <v>0</v>
      </c>
      <c r="WH197" s="11">
        <v>0</v>
      </c>
      <c r="WI197" s="11">
        <v>0</v>
      </c>
      <c r="WJ197" s="11">
        <v>0</v>
      </c>
      <c r="WK197" s="11">
        <v>0</v>
      </c>
      <c r="WL197" s="11">
        <v>0</v>
      </c>
      <c r="WM197" s="11">
        <v>0</v>
      </c>
      <c r="WN197" s="11">
        <v>0</v>
      </c>
      <c r="WO197" s="11">
        <v>0</v>
      </c>
      <c r="WP197" s="11">
        <v>0</v>
      </c>
      <c r="WQ197" s="11">
        <v>0</v>
      </c>
      <c r="WR197" s="11">
        <v>0</v>
      </c>
      <c r="WS197" s="11">
        <v>0</v>
      </c>
      <c r="WT197" s="11">
        <v>0.96326688338293509</v>
      </c>
      <c r="WU197" s="11">
        <v>0</v>
      </c>
      <c r="WV197" s="11">
        <v>0</v>
      </c>
      <c r="WW197" s="11">
        <v>0</v>
      </c>
      <c r="WX197" s="11">
        <v>0</v>
      </c>
      <c r="WY197" s="11">
        <v>0</v>
      </c>
      <c r="WZ197" s="11">
        <v>0</v>
      </c>
      <c r="XA197" s="11">
        <v>0</v>
      </c>
      <c r="XB197" s="11">
        <v>0</v>
      </c>
      <c r="XC197" s="11">
        <v>0</v>
      </c>
      <c r="XD197" s="11">
        <v>1.7753823675141747</v>
      </c>
      <c r="XE197" s="11">
        <v>0</v>
      </c>
      <c r="XF197" s="11">
        <v>0</v>
      </c>
      <c r="XG197" s="11">
        <v>0</v>
      </c>
      <c r="XH197" s="11">
        <v>0</v>
      </c>
      <c r="XI197" s="11">
        <v>0</v>
      </c>
      <c r="XJ197" s="11">
        <v>0</v>
      </c>
      <c r="XK197" s="11">
        <v>0</v>
      </c>
      <c r="XL197" s="11">
        <v>0</v>
      </c>
      <c r="XM197" s="11">
        <v>0</v>
      </c>
      <c r="XN197" s="11">
        <v>0</v>
      </c>
      <c r="XO197" s="11">
        <v>0</v>
      </c>
      <c r="XP197" s="11">
        <v>0</v>
      </c>
    </row>
    <row r="198" spans="1:640">
      <c r="A198" s="6">
        <v>16</v>
      </c>
      <c r="B198" s="3" t="s">
        <v>315</v>
      </c>
      <c r="C198" s="8">
        <f t="shared" si="36"/>
        <v>0</v>
      </c>
      <c r="D198" s="8">
        <f t="shared" si="37"/>
        <v>0</v>
      </c>
      <c r="E198" s="60">
        <f t="shared" si="38"/>
        <v>0</v>
      </c>
      <c r="F198" s="9">
        <f t="shared" si="39"/>
        <v>0</v>
      </c>
      <c r="G198" s="9">
        <f t="shared" si="40"/>
        <v>0</v>
      </c>
      <c r="H198" s="9">
        <f t="shared" si="41"/>
        <v>0</v>
      </c>
      <c r="I198" s="10">
        <f t="shared" si="42"/>
        <v>0</v>
      </c>
      <c r="J198" s="10">
        <f t="shared" si="43"/>
        <v>0</v>
      </c>
      <c r="K198" s="10">
        <f t="shared" si="44"/>
        <v>0</v>
      </c>
      <c r="L198" s="57">
        <v>0</v>
      </c>
      <c r="M198" s="57">
        <v>0</v>
      </c>
      <c r="N198" s="57">
        <v>0</v>
      </c>
      <c r="O198" s="57">
        <v>0</v>
      </c>
      <c r="P198" s="57">
        <v>0</v>
      </c>
      <c r="Q198" s="57">
        <v>0</v>
      </c>
      <c r="R198" s="57">
        <v>0</v>
      </c>
      <c r="S198" s="57">
        <v>0</v>
      </c>
      <c r="T198" s="57">
        <v>0</v>
      </c>
      <c r="U198" s="58">
        <v>0</v>
      </c>
      <c r="V198" s="58">
        <v>0</v>
      </c>
      <c r="W198" s="58">
        <v>0</v>
      </c>
      <c r="X198" s="58">
        <v>0</v>
      </c>
      <c r="Y198" s="58">
        <v>0</v>
      </c>
      <c r="Z198" s="58">
        <v>0</v>
      </c>
      <c r="AA198" s="58">
        <v>0</v>
      </c>
      <c r="AB198" s="58">
        <v>0</v>
      </c>
      <c r="AC198" s="58">
        <v>0</v>
      </c>
      <c r="AD198" s="59">
        <f t="shared" si="35"/>
        <v>0</v>
      </c>
      <c r="AE198" s="59">
        <f t="shared" si="35"/>
        <v>0</v>
      </c>
      <c r="AF198" s="59">
        <f t="shared" si="35"/>
        <v>0</v>
      </c>
      <c r="AG198" s="59">
        <f t="shared" si="35"/>
        <v>0</v>
      </c>
      <c r="AH198" s="59">
        <f t="shared" si="35"/>
        <v>0</v>
      </c>
      <c r="AI198" s="59">
        <f t="shared" si="35"/>
        <v>0</v>
      </c>
      <c r="AJ198" s="59">
        <f t="shared" si="34"/>
        <v>0</v>
      </c>
      <c r="AK198" s="59">
        <f t="shared" si="34"/>
        <v>0</v>
      </c>
      <c r="AL198" s="59">
        <f t="shared" si="34"/>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0</v>
      </c>
      <c r="BY198" s="11">
        <v>0</v>
      </c>
      <c r="BZ198" s="11">
        <v>0</v>
      </c>
      <c r="CA198" s="11">
        <v>0</v>
      </c>
      <c r="CB198" s="11">
        <v>0</v>
      </c>
      <c r="CC198" s="11">
        <v>0</v>
      </c>
      <c r="CD198" s="11">
        <v>0</v>
      </c>
      <c r="CE198" s="11">
        <v>0</v>
      </c>
      <c r="CF198" s="11">
        <v>0</v>
      </c>
      <c r="CG198" s="11">
        <v>0</v>
      </c>
      <c r="CH198" s="11">
        <v>0</v>
      </c>
      <c r="CI198" s="11">
        <v>0</v>
      </c>
      <c r="CJ198" s="11">
        <v>0</v>
      </c>
      <c r="CK198" s="11">
        <v>0</v>
      </c>
      <c r="CL198" s="11">
        <v>0</v>
      </c>
      <c r="CM198" s="11">
        <v>0</v>
      </c>
      <c r="CN198" s="11">
        <v>0</v>
      </c>
      <c r="CO198" s="11">
        <v>0</v>
      </c>
      <c r="CP198" s="11">
        <v>0</v>
      </c>
      <c r="CQ198" s="11">
        <v>0</v>
      </c>
      <c r="CR198" s="11">
        <v>0</v>
      </c>
      <c r="CS198" s="11">
        <v>0</v>
      </c>
      <c r="CT198" s="11">
        <v>0</v>
      </c>
      <c r="CU198" s="11">
        <v>0</v>
      </c>
      <c r="CV198" s="11">
        <v>0</v>
      </c>
      <c r="CW198" s="11">
        <v>0</v>
      </c>
      <c r="CX198" s="11">
        <v>0</v>
      </c>
      <c r="CY198" s="11">
        <v>0</v>
      </c>
      <c r="CZ198" s="11">
        <v>0</v>
      </c>
      <c r="DA198" s="11">
        <v>0</v>
      </c>
      <c r="DB198" s="11">
        <v>0</v>
      </c>
      <c r="DC198" s="11">
        <v>0</v>
      </c>
      <c r="DD198" s="11">
        <v>0</v>
      </c>
      <c r="DE198" s="11">
        <v>0</v>
      </c>
      <c r="DF198" s="11">
        <v>0</v>
      </c>
      <c r="DG198" s="11">
        <v>0</v>
      </c>
      <c r="DH198" s="11">
        <v>0</v>
      </c>
      <c r="DI198" s="11">
        <v>0</v>
      </c>
      <c r="DJ198" s="11">
        <v>0</v>
      </c>
      <c r="DK198" s="11">
        <v>0</v>
      </c>
      <c r="DL198" s="11">
        <v>0</v>
      </c>
      <c r="DM198" s="11">
        <v>0</v>
      </c>
      <c r="DN198" s="11">
        <v>0</v>
      </c>
      <c r="DO198" s="11">
        <v>0</v>
      </c>
      <c r="DP198" s="11">
        <v>0</v>
      </c>
      <c r="DQ198" s="11">
        <v>0</v>
      </c>
      <c r="DR198" s="11">
        <v>0</v>
      </c>
      <c r="DS198" s="11">
        <v>0</v>
      </c>
      <c r="DT198" s="11">
        <v>0</v>
      </c>
      <c r="DU198" s="11">
        <v>0</v>
      </c>
      <c r="DV198" s="11">
        <v>0</v>
      </c>
      <c r="DW198" s="11">
        <v>0</v>
      </c>
      <c r="DX198" s="11">
        <v>0</v>
      </c>
      <c r="DY198" s="11">
        <v>0</v>
      </c>
      <c r="DZ198" s="11">
        <v>0</v>
      </c>
      <c r="EA198" s="11">
        <v>0</v>
      </c>
      <c r="EB198" s="11">
        <v>0</v>
      </c>
      <c r="EC198" s="11">
        <v>0</v>
      </c>
      <c r="ED198" s="11">
        <v>0</v>
      </c>
      <c r="EE198" s="11">
        <v>0</v>
      </c>
      <c r="EF198" s="11">
        <v>0</v>
      </c>
      <c r="EG198" s="11">
        <v>0</v>
      </c>
      <c r="EH198" s="11">
        <v>0</v>
      </c>
      <c r="EI198" s="11">
        <v>0</v>
      </c>
      <c r="EJ198" s="11">
        <v>0</v>
      </c>
      <c r="EK198" s="11">
        <v>0</v>
      </c>
      <c r="EL198" s="11">
        <v>0</v>
      </c>
      <c r="EM198" s="11">
        <v>0</v>
      </c>
      <c r="EN198" s="11">
        <v>0</v>
      </c>
      <c r="EO198" s="11">
        <v>0</v>
      </c>
      <c r="EP198" s="11">
        <v>0</v>
      </c>
      <c r="EQ198" s="11">
        <v>0</v>
      </c>
      <c r="ER198" s="11">
        <v>0</v>
      </c>
      <c r="ES198" s="11">
        <v>0</v>
      </c>
      <c r="ET198" s="11">
        <v>0</v>
      </c>
      <c r="EU198" s="11">
        <v>0</v>
      </c>
      <c r="EV198" s="11">
        <v>0</v>
      </c>
      <c r="EW198" s="11">
        <v>0</v>
      </c>
      <c r="EX198" s="11">
        <v>0</v>
      </c>
      <c r="EY198" s="11">
        <v>0</v>
      </c>
      <c r="EZ198" s="11">
        <v>0</v>
      </c>
      <c r="FA198" s="11">
        <v>0</v>
      </c>
      <c r="FB198" s="11">
        <v>0</v>
      </c>
      <c r="FC198" s="11">
        <v>0</v>
      </c>
      <c r="FD198" s="11">
        <v>0</v>
      </c>
      <c r="FE198" s="11">
        <v>0</v>
      </c>
      <c r="FF198" s="11">
        <v>0</v>
      </c>
      <c r="FG198" s="11">
        <v>0</v>
      </c>
      <c r="FH198" s="11">
        <v>0</v>
      </c>
      <c r="FI198" s="11">
        <v>0</v>
      </c>
      <c r="FJ198" s="11">
        <v>0</v>
      </c>
      <c r="FK198" s="11">
        <v>0</v>
      </c>
      <c r="FL198" s="11">
        <v>0</v>
      </c>
      <c r="FM198" s="11">
        <v>0</v>
      </c>
      <c r="FN198" s="11">
        <v>0</v>
      </c>
      <c r="FO198" s="11">
        <v>0</v>
      </c>
      <c r="FP198" s="11">
        <v>0</v>
      </c>
      <c r="FQ198" s="11">
        <v>0</v>
      </c>
      <c r="FR198" s="11">
        <v>0</v>
      </c>
      <c r="FS198" s="11">
        <v>0</v>
      </c>
      <c r="FT198" s="11">
        <v>0</v>
      </c>
      <c r="FU198" s="11">
        <v>0</v>
      </c>
      <c r="FV198" s="11">
        <v>0</v>
      </c>
      <c r="FW198" s="11">
        <v>0</v>
      </c>
      <c r="FX198" s="11">
        <v>0</v>
      </c>
      <c r="FY198" s="11">
        <v>0</v>
      </c>
      <c r="FZ198" s="11">
        <v>0</v>
      </c>
      <c r="GA198" s="11">
        <v>0</v>
      </c>
      <c r="GB198" s="11">
        <v>0</v>
      </c>
      <c r="GC198" s="11">
        <v>0</v>
      </c>
      <c r="GD198" s="11">
        <v>0</v>
      </c>
      <c r="GE198" s="11">
        <v>0</v>
      </c>
      <c r="GF198" s="11">
        <v>0</v>
      </c>
      <c r="GG198" s="11">
        <v>0</v>
      </c>
      <c r="GH198" s="11">
        <v>0</v>
      </c>
      <c r="GI198" s="11">
        <v>0</v>
      </c>
      <c r="GJ198" s="11">
        <v>0</v>
      </c>
      <c r="GK198" s="11">
        <v>0</v>
      </c>
      <c r="GL198" s="11">
        <v>0</v>
      </c>
      <c r="GM198" s="11">
        <v>0</v>
      </c>
      <c r="GN198" s="11">
        <v>0</v>
      </c>
      <c r="GO198" s="11">
        <v>0</v>
      </c>
      <c r="GP198" s="11">
        <v>0</v>
      </c>
      <c r="GQ198" s="11">
        <v>0</v>
      </c>
      <c r="GR198" s="11">
        <v>0</v>
      </c>
      <c r="GS198" s="11">
        <v>0</v>
      </c>
      <c r="GT198" s="11">
        <v>0</v>
      </c>
      <c r="GU198" s="11">
        <v>0</v>
      </c>
      <c r="GV198" s="11">
        <v>0</v>
      </c>
      <c r="GW198" s="11">
        <v>0</v>
      </c>
      <c r="GX198" s="11">
        <v>0</v>
      </c>
      <c r="GY198" s="11">
        <v>0</v>
      </c>
      <c r="GZ198" s="11">
        <v>0</v>
      </c>
      <c r="HA198" s="11">
        <v>0</v>
      </c>
      <c r="HB198" s="11">
        <v>0</v>
      </c>
      <c r="HC198" s="11">
        <v>0</v>
      </c>
      <c r="HD198" s="11">
        <v>0</v>
      </c>
      <c r="HE198" s="11">
        <v>0</v>
      </c>
      <c r="HF198" s="11">
        <v>0</v>
      </c>
      <c r="HG198" s="11">
        <v>0</v>
      </c>
      <c r="HH198" s="11">
        <v>0</v>
      </c>
      <c r="HI198" s="11">
        <v>0</v>
      </c>
      <c r="HJ198" s="11">
        <v>0</v>
      </c>
      <c r="HK198" s="11">
        <v>0</v>
      </c>
      <c r="HL198" s="11">
        <v>0</v>
      </c>
      <c r="HM198" s="11">
        <v>0</v>
      </c>
      <c r="HN198" s="11">
        <v>0</v>
      </c>
      <c r="HO198" s="11">
        <v>0</v>
      </c>
      <c r="HP198" s="11">
        <v>0</v>
      </c>
      <c r="HQ198" s="11">
        <v>0</v>
      </c>
      <c r="HR198" s="11">
        <v>0</v>
      </c>
      <c r="HS198" s="11">
        <v>0</v>
      </c>
      <c r="HT198" s="11">
        <v>0</v>
      </c>
      <c r="HU198" s="11">
        <v>0</v>
      </c>
      <c r="HV198" s="11">
        <v>0</v>
      </c>
      <c r="HW198" s="11">
        <v>0</v>
      </c>
      <c r="HX198" s="11">
        <v>0</v>
      </c>
      <c r="HY198" s="11">
        <v>0</v>
      </c>
      <c r="HZ198" s="11">
        <v>0</v>
      </c>
      <c r="IA198" s="11">
        <v>0</v>
      </c>
      <c r="IB198" s="11">
        <v>0</v>
      </c>
      <c r="IC198" s="11">
        <v>0</v>
      </c>
      <c r="ID198" s="11">
        <v>0</v>
      </c>
      <c r="IE198" s="11">
        <v>0</v>
      </c>
      <c r="IF198" s="11">
        <v>0</v>
      </c>
      <c r="IG198" s="11">
        <v>0</v>
      </c>
      <c r="IH198" s="11">
        <v>0</v>
      </c>
      <c r="II198" s="11">
        <v>0</v>
      </c>
      <c r="IJ198" s="11">
        <v>0</v>
      </c>
      <c r="IK198" s="11">
        <v>0</v>
      </c>
      <c r="IL198" s="11">
        <v>0</v>
      </c>
      <c r="IM198" s="11">
        <v>0</v>
      </c>
      <c r="IN198" s="11">
        <v>0</v>
      </c>
      <c r="IO198" s="11">
        <v>0</v>
      </c>
      <c r="IP198" s="11">
        <v>0</v>
      </c>
      <c r="IQ198" s="11">
        <v>0</v>
      </c>
      <c r="IR198" s="11">
        <v>0</v>
      </c>
      <c r="IS198" s="11">
        <v>0</v>
      </c>
      <c r="IT198" s="11">
        <v>0</v>
      </c>
      <c r="IU198" s="11">
        <v>0</v>
      </c>
      <c r="IV198" s="11">
        <v>0</v>
      </c>
      <c r="IW198" s="11">
        <v>0</v>
      </c>
      <c r="IX198" s="11">
        <v>0</v>
      </c>
      <c r="IY198" s="11">
        <v>0</v>
      </c>
      <c r="IZ198" s="11">
        <v>0</v>
      </c>
      <c r="JA198" s="11">
        <v>0</v>
      </c>
      <c r="JB198" s="11">
        <v>0</v>
      </c>
      <c r="JC198" s="11">
        <v>0</v>
      </c>
      <c r="JD198" s="11">
        <v>0</v>
      </c>
      <c r="JE198" s="11">
        <v>0</v>
      </c>
      <c r="JF198" s="11">
        <v>0</v>
      </c>
      <c r="JG198" s="11">
        <v>0</v>
      </c>
      <c r="JH198" s="11">
        <v>0</v>
      </c>
      <c r="JI198" s="11">
        <v>0</v>
      </c>
      <c r="JJ198" s="11">
        <v>0</v>
      </c>
      <c r="JK198" s="11">
        <v>0</v>
      </c>
      <c r="JL198" s="11">
        <v>0</v>
      </c>
      <c r="JM198" s="11">
        <v>0</v>
      </c>
      <c r="JN198" s="11">
        <v>0</v>
      </c>
      <c r="JO198" s="11">
        <v>0</v>
      </c>
      <c r="JP198" s="11">
        <v>0</v>
      </c>
      <c r="JQ198" s="11">
        <v>0</v>
      </c>
      <c r="JR198" s="11">
        <v>0</v>
      </c>
      <c r="JS198" s="11">
        <v>0</v>
      </c>
      <c r="JT198" s="11">
        <v>0</v>
      </c>
      <c r="JU198" s="11">
        <v>0</v>
      </c>
      <c r="JV198" s="11">
        <v>0</v>
      </c>
      <c r="JW198" s="11">
        <v>0</v>
      </c>
      <c r="JX198" s="11">
        <v>0</v>
      </c>
      <c r="JY198" s="11">
        <v>0</v>
      </c>
      <c r="JZ198" s="11">
        <v>0</v>
      </c>
      <c r="KA198" s="11">
        <v>0</v>
      </c>
      <c r="KB198" s="11">
        <v>0</v>
      </c>
      <c r="KC198" s="11">
        <v>0</v>
      </c>
      <c r="KD198" s="11">
        <v>0</v>
      </c>
      <c r="KE198" s="11">
        <v>0</v>
      </c>
      <c r="KF198" s="11">
        <v>0</v>
      </c>
      <c r="KG198" s="11">
        <v>0</v>
      </c>
      <c r="KH198" s="11">
        <v>0</v>
      </c>
      <c r="KI198" s="11">
        <v>0</v>
      </c>
      <c r="KJ198" s="11">
        <v>0</v>
      </c>
      <c r="KK198" s="11">
        <v>0</v>
      </c>
      <c r="KL198" s="11">
        <v>0</v>
      </c>
      <c r="KM198" s="11">
        <v>0</v>
      </c>
      <c r="KN198" s="11">
        <v>0</v>
      </c>
      <c r="KO198" s="11">
        <v>0</v>
      </c>
      <c r="KP198" s="11">
        <v>0</v>
      </c>
      <c r="KQ198" s="11">
        <v>0</v>
      </c>
      <c r="KR198" s="11">
        <v>0</v>
      </c>
      <c r="KS198" s="11">
        <v>0</v>
      </c>
      <c r="KT198" s="11">
        <v>0</v>
      </c>
      <c r="KU198" s="11">
        <v>0</v>
      </c>
      <c r="KV198" s="11">
        <v>0</v>
      </c>
      <c r="KW198" s="11">
        <v>0</v>
      </c>
      <c r="KX198" s="11">
        <v>0</v>
      </c>
      <c r="KY198" s="11">
        <v>0</v>
      </c>
      <c r="KZ198" s="11">
        <v>0</v>
      </c>
      <c r="LA198" s="11">
        <v>0</v>
      </c>
      <c r="LB198" s="11">
        <v>0</v>
      </c>
      <c r="LC198" s="11">
        <v>0</v>
      </c>
      <c r="LD198" s="11">
        <v>0</v>
      </c>
      <c r="LE198" s="11">
        <v>0</v>
      </c>
      <c r="LF198" s="11">
        <v>0</v>
      </c>
      <c r="LG198" s="11">
        <v>0</v>
      </c>
      <c r="LH198" s="11">
        <v>0</v>
      </c>
      <c r="LI198" s="11">
        <v>0</v>
      </c>
      <c r="LJ198" s="11">
        <v>0</v>
      </c>
      <c r="LK198" s="11">
        <v>0</v>
      </c>
      <c r="LL198" s="11">
        <v>0</v>
      </c>
      <c r="LM198" s="11">
        <v>0</v>
      </c>
      <c r="LN198" s="11">
        <v>0</v>
      </c>
      <c r="LO198" s="11">
        <v>0</v>
      </c>
      <c r="LP198" s="11">
        <v>0</v>
      </c>
      <c r="LQ198" s="11">
        <v>0</v>
      </c>
      <c r="LR198" s="11">
        <v>0</v>
      </c>
      <c r="LS198" s="11">
        <v>0</v>
      </c>
      <c r="LT198" s="11">
        <v>0</v>
      </c>
      <c r="LU198" s="11">
        <v>0</v>
      </c>
      <c r="LV198" s="11">
        <v>0</v>
      </c>
      <c r="LW198" s="11">
        <v>0</v>
      </c>
      <c r="LX198" s="11">
        <v>0</v>
      </c>
      <c r="LY198" s="11">
        <v>0</v>
      </c>
      <c r="LZ198" s="11">
        <v>0</v>
      </c>
      <c r="MA198" s="11">
        <v>0</v>
      </c>
      <c r="MB198" s="11">
        <v>0</v>
      </c>
      <c r="MC198" s="11">
        <v>0</v>
      </c>
      <c r="MD198" s="11">
        <v>0</v>
      </c>
      <c r="ME198" s="11">
        <v>0</v>
      </c>
      <c r="MF198" s="11">
        <v>0</v>
      </c>
      <c r="MG198" s="11">
        <v>0</v>
      </c>
      <c r="MH198" s="11">
        <v>0</v>
      </c>
      <c r="MI198" s="11">
        <v>0</v>
      </c>
      <c r="MJ198" s="11">
        <v>0</v>
      </c>
      <c r="MK198" s="11">
        <v>0</v>
      </c>
      <c r="ML198" s="11">
        <v>0</v>
      </c>
      <c r="MM198" s="11">
        <v>0</v>
      </c>
      <c r="MN198" s="11">
        <v>0</v>
      </c>
      <c r="MO198" s="11">
        <v>0</v>
      </c>
      <c r="MP198" s="11">
        <v>0</v>
      </c>
      <c r="MQ198" s="11">
        <v>0</v>
      </c>
      <c r="MR198" s="11">
        <v>0</v>
      </c>
      <c r="MS198" s="11">
        <v>0</v>
      </c>
      <c r="MT198" s="11">
        <v>0</v>
      </c>
      <c r="MU198" s="11">
        <v>0</v>
      </c>
      <c r="MV198" s="11">
        <v>0</v>
      </c>
      <c r="MW198" s="11">
        <v>0</v>
      </c>
      <c r="MX198" s="11">
        <v>0</v>
      </c>
      <c r="MY198" s="11">
        <v>0</v>
      </c>
      <c r="MZ198" s="11">
        <v>0</v>
      </c>
      <c r="NA198" s="11">
        <v>0</v>
      </c>
      <c r="NB198" s="11">
        <v>0</v>
      </c>
      <c r="NC198" s="11">
        <v>0</v>
      </c>
      <c r="ND198" s="11">
        <v>0</v>
      </c>
      <c r="NE198" s="11">
        <v>0</v>
      </c>
      <c r="NF198" s="11">
        <v>0</v>
      </c>
      <c r="NG198" s="11">
        <v>0</v>
      </c>
      <c r="NH198" s="11">
        <v>0</v>
      </c>
      <c r="NI198" s="11">
        <v>0</v>
      </c>
      <c r="NJ198" s="11">
        <v>0</v>
      </c>
      <c r="NK198" s="11">
        <v>0</v>
      </c>
      <c r="NL198" s="11">
        <v>0</v>
      </c>
      <c r="NM198" s="11">
        <v>0</v>
      </c>
      <c r="NN198" s="11">
        <v>0</v>
      </c>
      <c r="NO198" s="11">
        <v>0</v>
      </c>
      <c r="NP198" s="11">
        <v>0</v>
      </c>
      <c r="NQ198" s="11">
        <v>0</v>
      </c>
      <c r="NR198" s="11">
        <v>0</v>
      </c>
      <c r="NS198" s="11">
        <v>0</v>
      </c>
      <c r="NT198" s="11">
        <v>0</v>
      </c>
      <c r="NU198" s="11">
        <v>0</v>
      </c>
      <c r="NV198" s="11">
        <v>0</v>
      </c>
      <c r="NW198" s="11">
        <v>0</v>
      </c>
      <c r="NX198" s="11">
        <v>0</v>
      </c>
      <c r="NY198" s="11">
        <v>0</v>
      </c>
      <c r="NZ198" s="11">
        <v>0</v>
      </c>
      <c r="OA198" s="11">
        <v>0</v>
      </c>
      <c r="OB198" s="11">
        <v>0</v>
      </c>
      <c r="OC198" s="11">
        <v>0</v>
      </c>
      <c r="OD198" s="11">
        <v>0</v>
      </c>
      <c r="OE198" s="11">
        <v>0</v>
      </c>
      <c r="OF198" s="11">
        <v>0</v>
      </c>
      <c r="OG198" s="11">
        <v>0</v>
      </c>
      <c r="OH198" s="11">
        <v>0</v>
      </c>
      <c r="OI198" s="11">
        <v>0</v>
      </c>
      <c r="OJ198" s="11">
        <v>0</v>
      </c>
      <c r="OK198" s="11">
        <v>0</v>
      </c>
      <c r="OL198" s="11">
        <v>0</v>
      </c>
      <c r="OM198" s="11">
        <v>0</v>
      </c>
      <c r="ON198" s="11">
        <v>0</v>
      </c>
      <c r="OO198" s="11">
        <v>0</v>
      </c>
      <c r="OP198" s="11">
        <v>0</v>
      </c>
      <c r="OQ198" s="11">
        <v>0</v>
      </c>
      <c r="OR198" s="11">
        <v>0</v>
      </c>
      <c r="OS198" s="11">
        <v>0</v>
      </c>
      <c r="OT198" s="11">
        <v>0</v>
      </c>
      <c r="OU198" s="11">
        <v>0</v>
      </c>
      <c r="OV198" s="11">
        <v>0</v>
      </c>
      <c r="OW198" s="11">
        <v>0</v>
      </c>
      <c r="OX198" s="11">
        <v>0</v>
      </c>
      <c r="OY198" s="11">
        <v>0</v>
      </c>
      <c r="OZ198" s="11">
        <v>0</v>
      </c>
      <c r="PA198" s="11">
        <v>0</v>
      </c>
      <c r="PB198" s="11">
        <v>0</v>
      </c>
      <c r="PC198" s="11">
        <v>0</v>
      </c>
      <c r="PD198" s="11">
        <v>0</v>
      </c>
      <c r="PE198" s="11">
        <v>0</v>
      </c>
      <c r="PF198" s="11">
        <v>0</v>
      </c>
      <c r="PG198" s="11">
        <v>0</v>
      </c>
      <c r="PH198" s="11">
        <v>0</v>
      </c>
      <c r="PI198" s="11">
        <v>0</v>
      </c>
      <c r="PJ198" s="11">
        <v>0</v>
      </c>
      <c r="PK198" s="11">
        <v>0</v>
      </c>
      <c r="PL198" s="11">
        <v>0</v>
      </c>
      <c r="PM198" s="11">
        <v>0</v>
      </c>
      <c r="PN198" s="11">
        <v>0</v>
      </c>
      <c r="PO198" s="11">
        <v>0</v>
      </c>
      <c r="PP198" s="11">
        <v>0</v>
      </c>
      <c r="PQ198" s="11">
        <v>0</v>
      </c>
      <c r="PR198" s="11">
        <v>0</v>
      </c>
      <c r="PS198" s="11">
        <v>0</v>
      </c>
      <c r="PT198" s="11">
        <v>0</v>
      </c>
      <c r="PU198" s="11">
        <v>0</v>
      </c>
      <c r="PV198" s="11">
        <v>0</v>
      </c>
      <c r="PW198" s="11">
        <v>0</v>
      </c>
      <c r="PX198" s="11">
        <v>0</v>
      </c>
      <c r="PY198" s="11">
        <v>0</v>
      </c>
      <c r="PZ198" s="11">
        <v>0</v>
      </c>
      <c r="QA198" s="11">
        <v>0</v>
      </c>
      <c r="QB198" s="11">
        <v>0</v>
      </c>
      <c r="QC198" s="11">
        <v>0</v>
      </c>
      <c r="QD198" s="11">
        <v>0</v>
      </c>
      <c r="QE198" s="11">
        <v>0</v>
      </c>
      <c r="QF198" s="11">
        <v>0</v>
      </c>
      <c r="QG198" s="11">
        <v>0</v>
      </c>
      <c r="QH198" s="11">
        <v>0</v>
      </c>
      <c r="QI198" s="11">
        <v>0</v>
      </c>
      <c r="QJ198" s="11">
        <v>0</v>
      </c>
      <c r="QK198" s="11">
        <v>0</v>
      </c>
      <c r="QL198" s="11">
        <v>0</v>
      </c>
      <c r="QM198" s="11">
        <v>0</v>
      </c>
      <c r="QN198" s="11">
        <v>0</v>
      </c>
      <c r="QO198" s="11">
        <v>0</v>
      </c>
      <c r="QP198" s="11">
        <v>0</v>
      </c>
      <c r="QQ198" s="11">
        <v>0</v>
      </c>
      <c r="QR198" s="11">
        <v>0</v>
      </c>
      <c r="QS198" s="11">
        <v>0</v>
      </c>
      <c r="QT198" s="11">
        <v>0</v>
      </c>
      <c r="QU198" s="11">
        <v>0</v>
      </c>
      <c r="QV198" s="11">
        <v>0</v>
      </c>
      <c r="QW198" s="11">
        <v>0</v>
      </c>
      <c r="QX198" s="11">
        <v>0</v>
      </c>
      <c r="QY198" s="11">
        <v>0</v>
      </c>
      <c r="QZ198" s="11">
        <v>0</v>
      </c>
      <c r="RA198" s="11">
        <v>0</v>
      </c>
      <c r="RB198" s="11">
        <v>0</v>
      </c>
      <c r="RC198" s="11">
        <v>0</v>
      </c>
      <c r="RD198" s="11">
        <v>0</v>
      </c>
      <c r="RE198" s="11">
        <v>0</v>
      </c>
      <c r="RF198" s="11">
        <v>0</v>
      </c>
      <c r="RG198" s="11">
        <v>0</v>
      </c>
      <c r="RH198" s="11">
        <v>0</v>
      </c>
      <c r="RI198" s="11">
        <v>0</v>
      </c>
      <c r="RJ198" s="11">
        <v>0</v>
      </c>
      <c r="RK198" s="11">
        <v>0</v>
      </c>
      <c r="RL198" s="11">
        <v>0</v>
      </c>
      <c r="RM198" s="11">
        <v>0</v>
      </c>
      <c r="RN198" s="11">
        <v>0</v>
      </c>
      <c r="RO198" s="11">
        <v>0</v>
      </c>
      <c r="RP198" s="11">
        <v>0</v>
      </c>
      <c r="RQ198" s="11">
        <v>0</v>
      </c>
      <c r="RR198" s="11">
        <v>0</v>
      </c>
      <c r="RS198" s="11">
        <v>0</v>
      </c>
      <c r="RT198" s="11">
        <v>0</v>
      </c>
      <c r="RU198" s="11">
        <v>0</v>
      </c>
      <c r="RV198" s="11">
        <v>0</v>
      </c>
      <c r="RW198" s="11">
        <v>0</v>
      </c>
      <c r="RX198" s="11">
        <v>0</v>
      </c>
      <c r="RY198" s="11">
        <v>0</v>
      </c>
      <c r="RZ198" s="11">
        <v>0</v>
      </c>
      <c r="SA198" s="11">
        <v>0</v>
      </c>
      <c r="SB198" s="11">
        <v>0</v>
      </c>
      <c r="SC198" s="11">
        <v>0</v>
      </c>
      <c r="SD198" s="11">
        <v>0</v>
      </c>
      <c r="SE198" s="11">
        <v>0</v>
      </c>
      <c r="SF198" s="11">
        <v>0</v>
      </c>
      <c r="SG198" s="11">
        <v>0</v>
      </c>
      <c r="SH198" s="11">
        <v>0</v>
      </c>
      <c r="SI198" s="11">
        <v>0</v>
      </c>
      <c r="SJ198" s="11">
        <v>0</v>
      </c>
      <c r="SK198" s="11">
        <v>0</v>
      </c>
      <c r="SL198" s="11">
        <v>0</v>
      </c>
      <c r="SM198" s="11">
        <v>0</v>
      </c>
      <c r="SN198" s="11">
        <v>0</v>
      </c>
      <c r="SO198" s="11">
        <v>0</v>
      </c>
      <c r="SP198" s="11">
        <v>0</v>
      </c>
      <c r="SQ198" s="11">
        <v>0</v>
      </c>
      <c r="SR198" s="11">
        <v>0</v>
      </c>
      <c r="SS198" s="11">
        <v>0</v>
      </c>
      <c r="ST198" s="11">
        <v>0</v>
      </c>
      <c r="SU198" s="11">
        <v>0</v>
      </c>
      <c r="SV198" s="11">
        <v>0</v>
      </c>
      <c r="SW198" s="11">
        <v>0</v>
      </c>
      <c r="SX198" s="11">
        <v>0</v>
      </c>
      <c r="SY198" s="11">
        <v>0</v>
      </c>
      <c r="SZ198" s="11">
        <v>0</v>
      </c>
      <c r="TA198" s="11">
        <v>0</v>
      </c>
      <c r="TB198" s="11">
        <v>0</v>
      </c>
      <c r="TC198" s="11">
        <v>0</v>
      </c>
      <c r="TD198" s="11">
        <v>0</v>
      </c>
      <c r="TE198" s="11">
        <v>0</v>
      </c>
      <c r="TF198" s="11">
        <v>0</v>
      </c>
      <c r="TG198" s="11">
        <v>0</v>
      </c>
      <c r="TH198" s="11">
        <v>0</v>
      </c>
      <c r="TI198" s="11">
        <v>0</v>
      </c>
      <c r="TJ198" s="11">
        <v>0</v>
      </c>
      <c r="TK198" s="11">
        <v>0</v>
      </c>
      <c r="TL198" s="11">
        <v>0</v>
      </c>
      <c r="TM198" s="11">
        <v>0</v>
      </c>
      <c r="TN198" s="11">
        <v>0</v>
      </c>
      <c r="TO198" s="11">
        <v>0</v>
      </c>
      <c r="TP198" s="11">
        <v>0</v>
      </c>
      <c r="TQ198" s="11">
        <v>0</v>
      </c>
      <c r="TR198" s="11">
        <v>0</v>
      </c>
      <c r="TS198" s="11">
        <v>0</v>
      </c>
      <c r="TT198" s="11">
        <v>0</v>
      </c>
      <c r="TU198" s="11">
        <v>0</v>
      </c>
      <c r="TV198" s="11">
        <v>0</v>
      </c>
      <c r="TW198" s="11">
        <v>0</v>
      </c>
      <c r="TX198" s="11">
        <v>0</v>
      </c>
      <c r="TY198" s="11">
        <v>0</v>
      </c>
      <c r="TZ198" s="11">
        <v>0</v>
      </c>
      <c r="UA198" s="11">
        <v>0</v>
      </c>
      <c r="UB198" s="11">
        <v>0</v>
      </c>
      <c r="UC198" s="11">
        <v>0</v>
      </c>
      <c r="UD198" s="11">
        <v>0</v>
      </c>
      <c r="UE198" s="11">
        <v>0</v>
      </c>
      <c r="UF198" s="11">
        <v>0</v>
      </c>
      <c r="UG198" s="11">
        <v>0</v>
      </c>
      <c r="UH198" s="11">
        <v>0</v>
      </c>
      <c r="UI198" s="11">
        <v>0</v>
      </c>
      <c r="UJ198" s="11">
        <v>0</v>
      </c>
      <c r="UK198" s="11">
        <v>0</v>
      </c>
      <c r="UL198" s="11">
        <v>0</v>
      </c>
      <c r="UM198" s="11">
        <v>0</v>
      </c>
      <c r="UN198" s="11">
        <v>0</v>
      </c>
      <c r="UO198" s="11">
        <v>0</v>
      </c>
      <c r="UP198" s="11">
        <v>0</v>
      </c>
      <c r="UQ198" s="11">
        <v>0</v>
      </c>
      <c r="UR198" s="11">
        <v>0</v>
      </c>
      <c r="US198" s="11">
        <v>0</v>
      </c>
      <c r="UT198" s="11">
        <v>0</v>
      </c>
      <c r="UU198" s="11">
        <v>0</v>
      </c>
      <c r="UV198" s="11">
        <v>0</v>
      </c>
      <c r="UW198" s="11">
        <v>0</v>
      </c>
      <c r="UX198" s="11">
        <v>0</v>
      </c>
      <c r="UY198" s="11">
        <v>0</v>
      </c>
      <c r="UZ198" s="11">
        <v>0</v>
      </c>
      <c r="VA198" s="11">
        <v>0</v>
      </c>
      <c r="VB198" s="11">
        <v>0</v>
      </c>
      <c r="VC198" s="11">
        <v>0</v>
      </c>
      <c r="VD198" s="11">
        <v>0</v>
      </c>
      <c r="VE198" s="11">
        <v>0</v>
      </c>
      <c r="VF198" s="11">
        <v>0</v>
      </c>
      <c r="VG198" s="11">
        <v>0</v>
      </c>
      <c r="VH198" s="11">
        <v>0</v>
      </c>
      <c r="VI198" s="11">
        <v>0</v>
      </c>
      <c r="VJ198" s="11">
        <v>0</v>
      </c>
      <c r="VK198" s="11">
        <v>0</v>
      </c>
      <c r="VL198" s="11">
        <v>0</v>
      </c>
      <c r="VM198" s="11">
        <v>0</v>
      </c>
      <c r="VN198" s="11">
        <v>0</v>
      </c>
      <c r="VO198" s="11">
        <v>0</v>
      </c>
      <c r="VP198" s="11">
        <v>0</v>
      </c>
      <c r="VQ198" s="11">
        <v>0</v>
      </c>
      <c r="VR198" s="11">
        <v>0</v>
      </c>
      <c r="VS198" s="11">
        <v>0</v>
      </c>
      <c r="VT198" s="11">
        <v>0</v>
      </c>
      <c r="VU198" s="11">
        <v>0</v>
      </c>
      <c r="VV198" s="11">
        <v>0</v>
      </c>
      <c r="VW198" s="11">
        <v>0</v>
      </c>
      <c r="VX198" s="11">
        <v>0</v>
      </c>
      <c r="VY198" s="11">
        <v>0</v>
      </c>
      <c r="VZ198" s="11">
        <v>0</v>
      </c>
      <c r="WA198" s="11">
        <v>0</v>
      </c>
      <c r="WB198" s="11">
        <v>0</v>
      </c>
      <c r="WC198" s="11">
        <v>0</v>
      </c>
      <c r="WD198" s="11">
        <v>0</v>
      </c>
      <c r="WE198" s="11">
        <v>0</v>
      </c>
      <c r="WF198" s="11">
        <v>0</v>
      </c>
      <c r="WG198" s="11">
        <v>0</v>
      </c>
      <c r="WH198" s="11">
        <v>0</v>
      </c>
      <c r="WI198" s="11">
        <v>0</v>
      </c>
      <c r="WJ198" s="11">
        <v>0</v>
      </c>
      <c r="WK198" s="11">
        <v>0</v>
      </c>
      <c r="WL198" s="11">
        <v>0</v>
      </c>
      <c r="WM198" s="11">
        <v>0</v>
      </c>
      <c r="WN198" s="11">
        <v>0</v>
      </c>
      <c r="WO198" s="11">
        <v>0</v>
      </c>
      <c r="WP198" s="11">
        <v>0</v>
      </c>
      <c r="WQ198" s="11">
        <v>0</v>
      </c>
      <c r="WR198" s="11">
        <v>0</v>
      </c>
      <c r="WS198" s="11">
        <v>0</v>
      </c>
      <c r="WT198" s="11">
        <v>0</v>
      </c>
      <c r="WU198" s="11">
        <v>0</v>
      </c>
      <c r="WV198" s="11">
        <v>0</v>
      </c>
      <c r="WW198" s="11">
        <v>0</v>
      </c>
      <c r="WX198" s="11">
        <v>0</v>
      </c>
      <c r="WY198" s="11">
        <v>0</v>
      </c>
      <c r="WZ198" s="11">
        <v>0</v>
      </c>
      <c r="XA198" s="11">
        <v>0</v>
      </c>
      <c r="XB198" s="11">
        <v>0</v>
      </c>
      <c r="XC198" s="11">
        <v>0</v>
      </c>
      <c r="XD198" s="11">
        <v>0</v>
      </c>
      <c r="XE198" s="11">
        <v>0</v>
      </c>
      <c r="XF198" s="11">
        <v>0</v>
      </c>
      <c r="XG198" s="11">
        <v>0</v>
      </c>
      <c r="XH198" s="11">
        <v>0</v>
      </c>
      <c r="XI198" s="11">
        <v>0</v>
      </c>
      <c r="XJ198" s="11">
        <v>0</v>
      </c>
      <c r="XK198" s="11">
        <v>0</v>
      </c>
      <c r="XL198" s="11">
        <v>0</v>
      </c>
      <c r="XM198" s="11">
        <v>0</v>
      </c>
      <c r="XN198" s="11">
        <v>0</v>
      </c>
      <c r="XO198" s="11">
        <v>0</v>
      </c>
      <c r="XP198" s="11">
        <v>0</v>
      </c>
    </row>
    <row r="199" spans="1:640">
      <c r="A199" s="6">
        <v>660</v>
      </c>
      <c r="B199" s="3" t="s">
        <v>316</v>
      </c>
      <c r="C199" s="8">
        <f t="shared" si="36"/>
        <v>12.791</v>
      </c>
      <c r="D199" s="8">
        <f t="shared" si="37"/>
        <v>0</v>
      </c>
      <c r="E199" s="60">
        <f t="shared" si="38"/>
        <v>12.791</v>
      </c>
      <c r="F199" s="9">
        <f t="shared" si="39"/>
        <v>0</v>
      </c>
      <c r="G199" s="9">
        <f t="shared" si="40"/>
        <v>0</v>
      </c>
      <c r="H199" s="9">
        <f t="shared" si="41"/>
        <v>0</v>
      </c>
      <c r="I199" s="10">
        <f t="shared" si="42"/>
        <v>12.791</v>
      </c>
      <c r="J199" s="10">
        <f t="shared" si="43"/>
        <v>0</v>
      </c>
      <c r="K199" s="10">
        <f t="shared" si="44"/>
        <v>12.791</v>
      </c>
      <c r="L199" s="57">
        <v>12.791</v>
      </c>
      <c r="M199" s="57">
        <v>0</v>
      </c>
      <c r="N199" s="57">
        <v>0</v>
      </c>
      <c r="O199" s="57">
        <v>0</v>
      </c>
      <c r="P199" s="57">
        <v>0</v>
      </c>
      <c r="Q199" s="57">
        <v>0</v>
      </c>
      <c r="R199" s="57">
        <v>0</v>
      </c>
      <c r="S199" s="57">
        <v>0</v>
      </c>
      <c r="T199" s="57">
        <v>0</v>
      </c>
      <c r="U199" s="58">
        <v>0</v>
      </c>
      <c r="V199" s="58">
        <v>0</v>
      </c>
      <c r="W199" s="58">
        <v>0</v>
      </c>
      <c r="X199" s="58">
        <v>0</v>
      </c>
      <c r="Y199" s="58">
        <v>0</v>
      </c>
      <c r="Z199" s="58">
        <v>0</v>
      </c>
      <c r="AA199" s="58">
        <v>0</v>
      </c>
      <c r="AB199" s="58">
        <v>0</v>
      </c>
      <c r="AC199" s="58">
        <v>0</v>
      </c>
      <c r="AD199" s="59">
        <f t="shared" si="35"/>
        <v>12.791</v>
      </c>
      <c r="AE199" s="59">
        <f t="shared" si="35"/>
        <v>0</v>
      </c>
      <c r="AF199" s="59">
        <f t="shared" si="35"/>
        <v>0</v>
      </c>
      <c r="AG199" s="59">
        <f t="shared" si="35"/>
        <v>0</v>
      </c>
      <c r="AH199" s="59">
        <f t="shared" si="35"/>
        <v>0</v>
      </c>
      <c r="AI199" s="59">
        <f t="shared" si="35"/>
        <v>0</v>
      </c>
      <c r="AJ199" s="59">
        <f t="shared" si="34"/>
        <v>0</v>
      </c>
      <c r="AK199" s="59">
        <f t="shared" si="34"/>
        <v>0</v>
      </c>
      <c r="AL199" s="59">
        <f t="shared" si="34"/>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0</v>
      </c>
      <c r="CO199" s="11">
        <v>0</v>
      </c>
      <c r="CP199" s="11">
        <v>0</v>
      </c>
      <c r="CQ199" s="11">
        <v>0</v>
      </c>
      <c r="CR199" s="11">
        <v>0</v>
      </c>
      <c r="CS199" s="11">
        <v>0</v>
      </c>
      <c r="CT199" s="11">
        <v>0</v>
      </c>
      <c r="CU199" s="11">
        <v>0</v>
      </c>
      <c r="CV199" s="11">
        <v>0</v>
      </c>
      <c r="CW199" s="11">
        <v>0</v>
      </c>
      <c r="CX199" s="11">
        <v>0</v>
      </c>
      <c r="CY199" s="11">
        <v>0</v>
      </c>
      <c r="CZ199" s="11">
        <v>0</v>
      </c>
      <c r="DA199" s="11">
        <v>0</v>
      </c>
      <c r="DB199" s="11">
        <v>0</v>
      </c>
      <c r="DC199" s="11">
        <v>0</v>
      </c>
      <c r="DD199" s="11">
        <v>0</v>
      </c>
      <c r="DE199" s="11">
        <v>0</v>
      </c>
      <c r="DF199" s="11">
        <v>0</v>
      </c>
      <c r="DG199" s="11">
        <v>0</v>
      </c>
      <c r="DH199" s="11">
        <v>0</v>
      </c>
      <c r="DI199" s="11">
        <v>0</v>
      </c>
      <c r="DJ199" s="11">
        <v>0</v>
      </c>
      <c r="DK199" s="11">
        <v>0</v>
      </c>
      <c r="DL199" s="11">
        <v>0</v>
      </c>
      <c r="DM199" s="11">
        <v>0</v>
      </c>
      <c r="DN199" s="11">
        <v>0</v>
      </c>
      <c r="DO199" s="11">
        <v>0</v>
      </c>
      <c r="DP199" s="11">
        <v>0</v>
      </c>
      <c r="DQ199" s="11">
        <v>0</v>
      </c>
      <c r="DR199" s="11">
        <v>0</v>
      </c>
      <c r="DS199" s="11">
        <v>0</v>
      </c>
      <c r="DT199" s="11">
        <v>0</v>
      </c>
      <c r="DU199" s="11">
        <v>0</v>
      </c>
      <c r="DV199" s="11">
        <v>0</v>
      </c>
      <c r="DW199" s="11">
        <v>0</v>
      </c>
      <c r="DX199" s="11">
        <v>0</v>
      </c>
      <c r="DY199" s="11">
        <v>0</v>
      </c>
      <c r="DZ199" s="11">
        <v>0</v>
      </c>
      <c r="EA199" s="11">
        <v>0</v>
      </c>
      <c r="EB199" s="11">
        <v>0</v>
      </c>
      <c r="EC199" s="11">
        <v>0</v>
      </c>
      <c r="ED199" s="11">
        <v>0</v>
      </c>
      <c r="EE199" s="11">
        <v>0</v>
      </c>
      <c r="EF199" s="11">
        <v>0</v>
      </c>
      <c r="EG199" s="11">
        <v>0</v>
      </c>
      <c r="EH199" s="11">
        <v>0</v>
      </c>
      <c r="EI199" s="11">
        <v>0</v>
      </c>
      <c r="EJ199" s="11">
        <v>0</v>
      </c>
      <c r="EK199" s="11">
        <v>0</v>
      </c>
      <c r="EL199" s="11">
        <v>0</v>
      </c>
      <c r="EM199" s="11">
        <v>0</v>
      </c>
      <c r="EN199" s="11">
        <v>0</v>
      </c>
      <c r="EO199" s="11">
        <v>0</v>
      </c>
      <c r="EP199" s="11">
        <v>0</v>
      </c>
      <c r="EQ199" s="11">
        <v>0</v>
      </c>
      <c r="ER199" s="11">
        <v>0</v>
      </c>
      <c r="ES199" s="11">
        <v>0</v>
      </c>
      <c r="ET199" s="11">
        <v>0</v>
      </c>
      <c r="EU199" s="11">
        <v>0</v>
      </c>
      <c r="EV199" s="11">
        <v>0</v>
      </c>
      <c r="EW199" s="11">
        <v>0</v>
      </c>
      <c r="EX199" s="11">
        <v>0</v>
      </c>
      <c r="EY199" s="11">
        <v>0</v>
      </c>
      <c r="EZ199" s="11">
        <v>0</v>
      </c>
      <c r="FA199" s="11">
        <v>0</v>
      </c>
      <c r="FB199" s="11">
        <v>0</v>
      </c>
      <c r="FC199" s="11">
        <v>0</v>
      </c>
      <c r="FD199" s="11">
        <v>0</v>
      </c>
      <c r="FE199" s="11">
        <v>0</v>
      </c>
      <c r="FF199" s="11">
        <v>0</v>
      </c>
      <c r="FG199" s="11">
        <v>0</v>
      </c>
      <c r="FH199" s="11">
        <v>0</v>
      </c>
      <c r="FI199" s="11">
        <v>0</v>
      </c>
      <c r="FJ199" s="11">
        <v>0</v>
      </c>
      <c r="FK199" s="11">
        <v>0</v>
      </c>
      <c r="FL199" s="11">
        <v>0</v>
      </c>
      <c r="FM199" s="11">
        <v>0</v>
      </c>
      <c r="FN199" s="11">
        <v>0</v>
      </c>
      <c r="FO199" s="11">
        <v>0</v>
      </c>
      <c r="FP199" s="11">
        <v>0</v>
      </c>
      <c r="FQ199" s="11">
        <v>0</v>
      </c>
      <c r="FR199" s="11">
        <v>0</v>
      </c>
      <c r="FS199" s="11">
        <v>0</v>
      </c>
      <c r="FT199" s="11">
        <v>0</v>
      </c>
      <c r="FU199" s="11">
        <v>0</v>
      </c>
      <c r="FV199" s="11">
        <v>0</v>
      </c>
      <c r="FW199" s="11">
        <v>0</v>
      </c>
      <c r="FX199" s="11">
        <v>0</v>
      </c>
      <c r="FY199" s="11">
        <v>0</v>
      </c>
      <c r="FZ199" s="11">
        <v>0</v>
      </c>
      <c r="GA199" s="11">
        <v>0</v>
      </c>
      <c r="GB199" s="11">
        <v>0</v>
      </c>
      <c r="GC199" s="11">
        <v>0</v>
      </c>
      <c r="GD199" s="11">
        <v>0</v>
      </c>
      <c r="GE199" s="11">
        <v>0</v>
      </c>
      <c r="GF199" s="11">
        <v>0</v>
      </c>
      <c r="GG199" s="11">
        <v>0</v>
      </c>
      <c r="GH199" s="11">
        <v>0</v>
      </c>
      <c r="GI199" s="11">
        <v>0</v>
      </c>
      <c r="GJ199" s="11">
        <v>0</v>
      </c>
      <c r="GK199" s="11">
        <v>0</v>
      </c>
      <c r="GL199" s="11">
        <v>0</v>
      </c>
      <c r="GM199" s="11">
        <v>0</v>
      </c>
      <c r="GN199" s="11">
        <v>0</v>
      </c>
      <c r="GO199" s="11">
        <v>0</v>
      </c>
      <c r="GP199" s="11">
        <v>0</v>
      </c>
      <c r="GQ199" s="11">
        <v>12.791</v>
      </c>
      <c r="GR199" s="11">
        <v>0</v>
      </c>
      <c r="GS199" s="11">
        <v>0</v>
      </c>
      <c r="GT199" s="11">
        <v>0</v>
      </c>
      <c r="GU199" s="11">
        <v>0</v>
      </c>
      <c r="GV199" s="11">
        <v>0</v>
      </c>
      <c r="GW199" s="11">
        <v>0</v>
      </c>
      <c r="GX199" s="11">
        <v>0</v>
      </c>
      <c r="GY199" s="11">
        <v>0</v>
      </c>
      <c r="GZ199" s="11">
        <v>0</v>
      </c>
      <c r="HA199" s="11">
        <v>0</v>
      </c>
      <c r="HB199" s="11">
        <v>0</v>
      </c>
      <c r="HC199" s="11">
        <v>0</v>
      </c>
      <c r="HD199" s="11">
        <v>0</v>
      </c>
      <c r="HE199" s="11">
        <v>0</v>
      </c>
      <c r="HF199" s="11">
        <v>0</v>
      </c>
      <c r="HG199" s="11">
        <v>0</v>
      </c>
      <c r="HH199" s="11">
        <v>0</v>
      </c>
      <c r="HI199" s="11">
        <v>0</v>
      </c>
      <c r="HJ199" s="11">
        <v>0</v>
      </c>
      <c r="HK199" s="11">
        <v>0</v>
      </c>
      <c r="HL199" s="11">
        <v>0</v>
      </c>
      <c r="HM199" s="11">
        <v>0</v>
      </c>
      <c r="HN199" s="11">
        <v>0</v>
      </c>
      <c r="HO199" s="11">
        <v>0</v>
      </c>
      <c r="HP199" s="11">
        <v>0</v>
      </c>
      <c r="HQ199" s="11">
        <v>0</v>
      </c>
      <c r="HR199" s="11">
        <v>0</v>
      </c>
      <c r="HS199" s="11">
        <v>0</v>
      </c>
      <c r="HT199" s="11">
        <v>0</v>
      </c>
      <c r="HU199" s="11">
        <v>0</v>
      </c>
      <c r="HV199" s="11">
        <v>0</v>
      </c>
      <c r="HW199" s="11">
        <v>0</v>
      </c>
      <c r="HX199" s="11">
        <v>0</v>
      </c>
      <c r="HY199" s="11">
        <v>0</v>
      </c>
      <c r="HZ199" s="11">
        <v>0</v>
      </c>
      <c r="IA199" s="11">
        <v>0</v>
      </c>
      <c r="IB199" s="11">
        <v>0</v>
      </c>
      <c r="IC199" s="11">
        <v>0</v>
      </c>
      <c r="ID199" s="11">
        <v>0</v>
      </c>
      <c r="IE199" s="11">
        <v>0</v>
      </c>
      <c r="IF199" s="11">
        <v>0</v>
      </c>
      <c r="IG199" s="11">
        <v>0</v>
      </c>
      <c r="IH199" s="11">
        <v>0</v>
      </c>
      <c r="II199" s="11">
        <v>0</v>
      </c>
      <c r="IJ199" s="11">
        <v>0</v>
      </c>
      <c r="IK199" s="11">
        <v>0</v>
      </c>
      <c r="IL199" s="11">
        <v>0</v>
      </c>
      <c r="IM199" s="11">
        <v>0</v>
      </c>
      <c r="IN199" s="11">
        <v>0</v>
      </c>
      <c r="IO199" s="11">
        <v>0</v>
      </c>
      <c r="IP199" s="11">
        <v>0</v>
      </c>
      <c r="IQ199" s="11">
        <v>0</v>
      </c>
      <c r="IR199" s="11">
        <v>0</v>
      </c>
      <c r="IS199" s="11">
        <v>0</v>
      </c>
      <c r="IT199" s="11">
        <v>0</v>
      </c>
      <c r="IU199" s="11">
        <v>0</v>
      </c>
      <c r="IV199" s="11">
        <v>0</v>
      </c>
      <c r="IW199" s="11">
        <v>0</v>
      </c>
      <c r="IX199" s="11">
        <v>0</v>
      </c>
      <c r="IY199" s="11">
        <v>0</v>
      </c>
      <c r="IZ199" s="11">
        <v>0</v>
      </c>
      <c r="JA199" s="11">
        <v>0</v>
      </c>
      <c r="JB199" s="11">
        <v>0</v>
      </c>
      <c r="JC199" s="11">
        <v>0</v>
      </c>
      <c r="JD199" s="11">
        <v>0</v>
      </c>
      <c r="JE199" s="11">
        <v>0</v>
      </c>
      <c r="JF199" s="11">
        <v>0</v>
      </c>
      <c r="JG199" s="11">
        <v>0</v>
      </c>
      <c r="JH199" s="11">
        <v>0</v>
      </c>
      <c r="JI199" s="11">
        <v>0</v>
      </c>
      <c r="JJ199" s="11">
        <v>0</v>
      </c>
      <c r="JK199" s="11">
        <v>0</v>
      </c>
      <c r="JL199" s="11">
        <v>0</v>
      </c>
      <c r="JM199" s="11">
        <v>0</v>
      </c>
      <c r="JN199" s="11">
        <v>0</v>
      </c>
      <c r="JO199" s="11">
        <v>0</v>
      </c>
      <c r="JP199" s="11">
        <v>0</v>
      </c>
      <c r="JQ199" s="11">
        <v>0</v>
      </c>
      <c r="JR199" s="11">
        <v>0</v>
      </c>
      <c r="JS199" s="11">
        <v>0</v>
      </c>
      <c r="JT199" s="11">
        <v>0</v>
      </c>
      <c r="JU199" s="11">
        <v>0</v>
      </c>
      <c r="JV199" s="11">
        <v>0</v>
      </c>
      <c r="JW199" s="11">
        <v>0</v>
      </c>
      <c r="JX199" s="11">
        <v>0</v>
      </c>
      <c r="JY199" s="11">
        <v>0</v>
      </c>
      <c r="JZ199" s="11">
        <v>0</v>
      </c>
      <c r="KA199" s="11">
        <v>0</v>
      </c>
      <c r="KB199" s="11">
        <v>0</v>
      </c>
      <c r="KC199" s="11">
        <v>0</v>
      </c>
      <c r="KD199" s="11">
        <v>0</v>
      </c>
      <c r="KE199" s="11">
        <v>0</v>
      </c>
      <c r="KF199" s="11">
        <v>0</v>
      </c>
      <c r="KG199" s="11">
        <v>0</v>
      </c>
      <c r="KH199" s="11">
        <v>0</v>
      </c>
      <c r="KI199" s="11">
        <v>0</v>
      </c>
      <c r="KJ199" s="11">
        <v>0</v>
      </c>
      <c r="KK199" s="11">
        <v>0</v>
      </c>
      <c r="KL199" s="11">
        <v>0</v>
      </c>
      <c r="KM199" s="11">
        <v>0</v>
      </c>
      <c r="KN199" s="11">
        <v>0</v>
      </c>
      <c r="KO199" s="11">
        <v>0</v>
      </c>
      <c r="KP199" s="11">
        <v>0</v>
      </c>
      <c r="KQ199" s="11">
        <v>0</v>
      </c>
      <c r="KR199" s="11">
        <v>0</v>
      </c>
      <c r="KS199" s="11">
        <v>0</v>
      </c>
      <c r="KT199" s="11">
        <v>0</v>
      </c>
      <c r="KU199" s="11">
        <v>0</v>
      </c>
      <c r="KV199" s="11">
        <v>0</v>
      </c>
      <c r="KW199" s="11">
        <v>0</v>
      </c>
      <c r="KX199" s="11">
        <v>0</v>
      </c>
      <c r="KY199" s="11">
        <v>0</v>
      </c>
      <c r="KZ199" s="11">
        <v>0</v>
      </c>
      <c r="LA199" s="11">
        <v>0</v>
      </c>
      <c r="LB199" s="11">
        <v>0</v>
      </c>
      <c r="LC199" s="11">
        <v>0</v>
      </c>
      <c r="LD199" s="11">
        <v>0</v>
      </c>
      <c r="LE199" s="11">
        <v>0</v>
      </c>
      <c r="LF199" s="11">
        <v>0</v>
      </c>
      <c r="LG199" s="11">
        <v>0</v>
      </c>
      <c r="LH199" s="11">
        <v>0</v>
      </c>
      <c r="LI199" s="11">
        <v>0</v>
      </c>
      <c r="LJ199" s="11">
        <v>0</v>
      </c>
      <c r="LK199" s="11">
        <v>0</v>
      </c>
      <c r="LL199" s="11">
        <v>0</v>
      </c>
      <c r="LM199" s="11">
        <v>0</v>
      </c>
      <c r="LN199" s="11">
        <v>0</v>
      </c>
      <c r="LO199" s="11">
        <v>0</v>
      </c>
      <c r="LP199" s="11">
        <v>0</v>
      </c>
      <c r="LQ199" s="11">
        <v>0</v>
      </c>
      <c r="LR199" s="11">
        <v>0</v>
      </c>
      <c r="LS199" s="11">
        <v>0</v>
      </c>
      <c r="LT199" s="11">
        <v>0</v>
      </c>
      <c r="LU199" s="11">
        <v>0</v>
      </c>
      <c r="LV199" s="11">
        <v>0</v>
      </c>
      <c r="LW199" s="11">
        <v>0</v>
      </c>
      <c r="LX199" s="11">
        <v>0</v>
      </c>
      <c r="LY199" s="11">
        <v>0</v>
      </c>
      <c r="LZ199" s="11">
        <v>0</v>
      </c>
      <c r="MA199" s="11">
        <v>0</v>
      </c>
      <c r="MB199" s="11">
        <v>0</v>
      </c>
      <c r="MC199" s="11">
        <v>0</v>
      </c>
      <c r="MD199" s="11">
        <v>0</v>
      </c>
      <c r="ME199" s="11">
        <v>0</v>
      </c>
      <c r="MF199" s="11">
        <v>0</v>
      </c>
      <c r="MG199" s="11">
        <v>0</v>
      </c>
      <c r="MH199" s="11">
        <v>0</v>
      </c>
      <c r="MI199" s="11">
        <v>0</v>
      </c>
      <c r="MJ199" s="11">
        <v>0</v>
      </c>
      <c r="MK199" s="11">
        <v>0</v>
      </c>
      <c r="ML199" s="11">
        <v>0</v>
      </c>
      <c r="MM199" s="11">
        <v>0</v>
      </c>
      <c r="MN199" s="11">
        <v>0</v>
      </c>
      <c r="MO199" s="11">
        <v>0</v>
      </c>
      <c r="MP199" s="11">
        <v>0</v>
      </c>
      <c r="MQ199" s="11">
        <v>0</v>
      </c>
      <c r="MR199" s="11">
        <v>0</v>
      </c>
      <c r="MS199" s="11">
        <v>0</v>
      </c>
      <c r="MT199" s="11">
        <v>0</v>
      </c>
      <c r="MU199" s="11">
        <v>0</v>
      </c>
      <c r="MV199" s="11">
        <v>0</v>
      </c>
      <c r="MW199" s="11">
        <v>0</v>
      </c>
      <c r="MX199" s="11">
        <v>0</v>
      </c>
      <c r="MY199" s="11">
        <v>0</v>
      </c>
      <c r="MZ199" s="11">
        <v>0</v>
      </c>
      <c r="NA199" s="11">
        <v>0</v>
      </c>
      <c r="NB199" s="11">
        <v>0</v>
      </c>
      <c r="NC199" s="11">
        <v>0</v>
      </c>
      <c r="ND199" s="11">
        <v>0</v>
      </c>
      <c r="NE199" s="11">
        <v>0</v>
      </c>
      <c r="NF199" s="11">
        <v>0</v>
      </c>
      <c r="NG199" s="11">
        <v>0</v>
      </c>
      <c r="NH199" s="11">
        <v>0</v>
      </c>
      <c r="NI199" s="11">
        <v>0</v>
      </c>
      <c r="NJ199" s="11">
        <v>0</v>
      </c>
      <c r="NK199" s="11">
        <v>0</v>
      </c>
      <c r="NL199" s="11">
        <v>0</v>
      </c>
      <c r="NM199" s="11">
        <v>0</v>
      </c>
      <c r="NN199" s="11">
        <v>0</v>
      </c>
      <c r="NO199" s="11">
        <v>0</v>
      </c>
      <c r="NP199" s="11">
        <v>0</v>
      </c>
      <c r="NQ199" s="11">
        <v>0</v>
      </c>
      <c r="NR199" s="11">
        <v>0</v>
      </c>
      <c r="NS199" s="11">
        <v>0</v>
      </c>
      <c r="NT199" s="11">
        <v>0</v>
      </c>
      <c r="NU199" s="11">
        <v>0</v>
      </c>
      <c r="NV199" s="11">
        <v>0</v>
      </c>
      <c r="NW199" s="11">
        <v>0</v>
      </c>
      <c r="NX199" s="11">
        <v>0</v>
      </c>
      <c r="NY199" s="11">
        <v>0</v>
      </c>
      <c r="NZ199" s="11">
        <v>0</v>
      </c>
      <c r="OA199" s="11">
        <v>0</v>
      </c>
      <c r="OB199" s="11">
        <v>0</v>
      </c>
      <c r="OC199" s="11">
        <v>0</v>
      </c>
      <c r="OD199" s="11">
        <v>0</v>
      </c>
      <c r="OE199" s="11">
        <v>0</v>
      </c>
      <c r="OF199" s="11">
        <v>0</v>
      </c>
      <c r="OG199" s="11">
        <v>0</v>
      </c>
      <c r="OH199" s="11">
        <v>0</v>
      </c>
      <c r="OI199" s="11">
        <v>0</v>
      </c>
      <c r="OJ199" s="11">
        <v>0</v>
      </c>
      <c r="OK199" s="11">
        <v>0</v>
      </c>
      <c r="OL199" s="11">
        <v>0</v>
      </c>
      <c r="OM199" s="11">
        <v>0</v>
      </c>
      <c r="ON199" s="11">
        <v>0</v>
      </c>
      <c r="OO199" s="11">
        <v>0</v>
      </c>
      <c r="OP199" s="11">
        <v>0</v>
      </c>
      <c r="OQ199" s="11">
        <v>0</v>
      </c>
      <c r="OR199" s="11">
        <v>0</v>
      </c>
      <c r="OS199" s="11">
        <v>0</v>
      </c>
      <c r="OT199" s="11">
        <v>0</v>
      </c>
      <c r="OU199" s="11">
        <v>0</v>
      </c>
      <c r="OV199" s="11">
        <v>0</v>
      </c>
      <c r="OW199" s="11">
        <v>0</v>
      </c>
      <c r="OX199" s="11">
        <v>0</v>
      </c>
      <c r="OY199" s="11">
        <v>0</v>
      </c>
      <c r="OZ199" s="11">
        <v>0</v>
      </c>
      <c r="PA199" s="11">
        <v>0</v>
      </c>
      <c r="PB199" s="11">
        <v>0</v>
      </c>
      <c r="PC199" s="11">
        <v>0</v>
      </c>
      <c r="PD199" s="11">
        <v>0</v>
      </c>
      <c r="PE199" s="11">
        <v>0</v>
      </c>
      <c r="PF199" s="11">
        <v>0</v>
      </c>
      <c r="PG199" s="11">
        <v>0</v>
      </c>
      <c r="PH199" s="11">
        <v>0</v>
      </c>
      <c r="PI199" s="11">
        <v>0</v>
      </c>
      <c r="PJ199" s="11">
        <v>0</v>
      </c>
      <c r="PK199" s="11">
        <v>0</v>
      </c>
      <c r="PL199" s="11">
        <v>0</v>
      </c>
      <c r="PM199" s="11">
        <v>0</v>
      </c>
      <c r="PN199" s="11">
        <v>0</v>
      </c>
      <c r="PO199" s="11">
        <v>0</v>
      </c>
      <c r="PP199" s="11">
        <v>0</v>
      </c>
      <c r="PQ199" s="11">
        <v>0</v>
      </c>
      <c r="PR199" s="11">
        <v>0</v>
      </c>
      <c r="PS199" s="11">
        <v>0</v>
      </c>
      <c r="PT199" s="11">
        <v>0</v>
      </c>
      <c r="PU199" s="11">
        <v>0</v>
      </c>
      <c r="PV199" s="11">
        <v>0</v>
      </c>
      <c r="PW199" s="11">
        <v>0</v>
      </c>
      <c r="PX199" s="11">
        <v>0</v>
      </c>
      <c r="PY199" s="11">
        <v>0</v>
      </c>
      <c r="PZ199" s="11">
        <v>0</v>
      </c>
      <c r="QA199" s="11">
        <v>0</v>
      </c>
      <c r="QB199" s="11">
        <v>0</v>
      </c>
      <c r="QC199" s="11">
        <v>0</v>
      </c>
      <c r="QD199" s="11">
        <v>0</v>
      </c>
      <c r="QE199" s="11">
        <v>0</v>
      </c>
      <c r="QF199" s="11">
        <v>0</v>
      </c>
      <c r="QG199" s="11">
        <v>0</v>
      </c>
      <c r="QH199" s="11">
        <v>0</v>
      </c>
      <c r="QI199" s="11">
        <v>0</v>
      </c>
      <c r="QJ199" s="11">
        <v>0</v>
      </c>
      <c r="QK199" s="11">
        <v>0</v>
      </c>
      <c r="QL199" s="11">
        <v>0</v>
      </c>
      <c r="QM199" s="11">
        <v>0</v>
      </c>
      <c r="QN199" s="11">
        <v>0</v>
      </c>
      <c r="QO199" s="11">
        <v>0</v>
      </c>
      <c r="QP199" s="11">
        <v>0</v>
      </c>
      <c r="QQ199" s="11">
        <v>0</v>
      </c>
      <c r="QR199" s="11">
        <v>0</v>
      </c>
      <c r="QS199" s="11">
        <v>0</v>
      </c>
      <c r="QT199" s="11">
        <v>0</v>
      </c>
      <c r="QU199" s="11">
        <v>0</v>
      </c>
      <c r="QV199" s="11">
        <v>0</v>
      </c>
      <c r="QW199" s="11">
        <v>0</v>
      </c>
      <c r="QX199" s="11">
        <v>0</v>
      </c>
      <c r="QY199" s="11">
        <v>0</v>
      </c>
      <c r="QZ199" s="11">
        <v>0</v>
      </c>
      <c r="RA199" s="11">
        <v>0</v>
      </c>
      <c r="RB199" s="11">
        <v>0</v>
      </c>
      <c r="RC199" s="11">
        <v>0</v>
      </c>
      <c r="RD199" s="11">
        <v>0</v>
      </c>
      <c r="RE199" s="11">
        <v>0</v>
      </c>
      <c r="RF199" s="11">
        <v>0</v>
      </c>
      <c r="RG199" s="11">
        <v>0</v>
      </c>
      <c r="RH199" s="11">
        <v>0</v>
      </c>
      <c r="RI199" s="11">
        <v>0</v>
      </c>
      <c r="RJ199" s="11">
        <v>0</v>
      </c>
      <c r="RK199" s="11">
        <v>0</v>
      </c>
      <c r="RL199" s="11">
        <v>0</v>
      </c>
      <c r="RM199" s="11">
        <v>0</v>
      </c>
      <c r="RN199" s="11">
        <v>0</v>
      </c>
      <c r="RO199" s="11">
        <v>0</v>
      </c>
      <c r="RP199" s="11">
        <v>0</v>
      </c>
      <c r="RQ199" s="11">
        <v>0</v>
      </c>
      <c r="RR199" s="11">
        <v>0</v>
      </c>
      <c r="RS199" s="11">
        <v>0</v>
      </c>
      <c r="RT199" s="11">
        <v>0</v>
      </c>
      <c r="RU199" s="11">
        <v>0</v>
      </c>
      <c r="RV199" s="11">
        <v>0</v>
      </c>
      <c r="RW199" s="11">
        <v>0</v>
      </c>
      <c r="RX199" s="11">
        <v>0</v>
      </c>
      <c r="RY199" s="11">
        <v>0</v>
      </c>
      <c r="RZ199" s="11">
        <v>0</v>
      </c>
      <c r="SA199" s="11">
        <v>0</v>
      </c>
      <c r="SB199" s="11">
        <v>0</v>
      </c>
      <c r="SC199" s="11">
        <v>0</v>
      </c>
      <c r="SD199" s="11">
        <v>0</v>
      </c>
      <c r="SE199" s="11">
        <v>0</v>
      </c>
      <c r="SF199" s="11">
        <v>0</v>
      </c>
      <c r="SG199" s="11">
        <v>0</v>
      </c>
      <c r="SH199" s="11">
        <v>0</v>
      </c>
      <c r="SI199" s="11">
        <v>0</v>
      </c>
      <c r="SJ199" s="11">
        <v>0</v>
      </c>
      <c r="SK199" s="11">
        <v>0</v>
      </c>
      <c r="SL199" s="11">
        <v>0</v>
      </c>
      <c r="SM199" s="11">
        <v>0</v>
      </c>
      <c r="SN199" s="11">
        <v>0</v>
      </c>
      <c r="SO199" s="11">
        <v>0</v>
      </c>
      <c r="SP199" s="11">
        <v>0</v>
      </c>
      <c r="SQ199" s="11">
        <v>0</v>
      </c>
      <c r="SR199" s="11">
        <v>0</v>
      </c>
      <c r="SS199" s="11">
        <v>0</v>
      </c>
      <c r="ST199" s="11">
        <v>0</v>
      </c>
      <c r="SU199" s="11">
        <v>0</v>
      </c>
      <c r="SV199" s="11">
        <v>0</v>
      </c>
      <c r="SW199" s="11">
        <v>0</v>
      </c>
      <c r="SX199" s="11">
        <v>0</v>
      </c>
      <c r="SY199" s="11">
        <v>0</v>
      </c>
      <c r="SZ199" s="11">
        <v>0</v>
      </c>
      <c r="TA199" s="11">
        <v>0</v>
      </c>
      <c r="TB199" s="11">
        <v>0</v>
      </c>
      <c r="TC199" s="11">
        <v>0</v>
      </c>
      <c r="TD199" s="11">
        <v>0</v>
      </c>
      <c r="TE199" s="11">
        <v>0</v>
      </c>
      <c r="TF199" s="11">
        <v>0</v>
      </c>
      <c r="TG199" s="11">
        <v>0</v>
      </c>
      <c r="TH199" s="11">
        <v>0</v>
      </c>
      <c r="TI199" s="11">
        <v>0</v>
      </c>
      <c r="TJ199" s="11">
        <v>0</v>
      </c>
      <c r="TK199" s="11">
        <v>0</v>
      </c>
      <c r="TL199" s="11">
        <v>0</v>
      </c>
      <c r="TM199" s="11">
        <v>0</v>
      </c>
      <c r="TN199" s="11">
        <v>0</v>
      </c>
      <c r="TO199" s="11">
        <v>0</v>
      </c>
      <c r="TP199" s="11">
        <v>0</v>
      </c>
      <c r="TQ199" s="11">
        <v>0</v>
      </c>
      <c r="TR199" s="11">
        <v>0</v>
      </c>
      <c r="TS199" s="11">
        <v>0</v>
      </c>
      <c r="TT199" s="11">
        <v>0</v>
      </c>
      <c r="TU199" s="11">
        <v>0</v>
      </c>
      <c r="TV199" s="11">
        <v>0</v>
      </c>
      <c r="TW199" s="11">
        <v>0</v>
      </c>
      <c r="TX199" s="11">
        <v>0</v>
      </c>
      <c r="TY199" s="11">
        <v>0</v>
      </c>
      <c r="TZ199" s="11">
        <v>0</v>
      </c>
      <c r="UA199" s="11">
        <v>0</v>
      </c>
      <c r="UB199" s="11">
        <v>0</v>
      </c>
      <c r="UC199" s="11">
        <v>0</v>
      </c>
      <c r="UD199" s="11">
        <v>0</v>
      </c>
      <c r="UE199" s="11">
        <v>0</v>
      </c>
      <c r="UF199" s="11">
        <v>0</v>
      </c>
      <c r="UG199" s="11">
        <v>0</v>
      </c>
      <c r="UH199" s="11">
        <v>0</v>
      </c>
      <c r="UI199" s="11">
        <v>0</v>
      </c>
      <c r="UJ199" s="11">
        <v>0</v>
      </c>
      <c r="UK199" s="11">
        <v>0</v>
      </c>
      <c r="UL199" s="11">
        <v>0</v>
      </c>
      <c r="UM199" s="11">
        <v>0</v>
      </c>
      <c r="UN199" s="11">
        <v>0</v>
      </c>
      <c r="UO199" s="11">
        <v>0</v>
      </c>
      <c r="UP199" s="11">
        <v>0</v>
      </c>
      <c r="UQ199" s="11">
        <v>0</v>
      </c>
      <c r="UR199" s="11">
        <v>0</v>
      </c>
      <c r="US199" s="11">
        <v>0</v>
      </c>
      <c r="UT199" s="11">
        <v>0</v>
      </c>
      <c r="UU199" s="11">
        <v>0</v>
      </c>
      <c r="UV199" s="11">
        <v>0</v>
      </c>
      <c r="UW199" s="11">
        <v>0</v>
      </c>
      <c r="UX199" s="11">
        <v>0</v>
      </c>
      <c r="UY199" s="11">
        <v>0</v>
      </c>
      <c r="UZ199" s="11">
        <v>0</v>
      </c>
      <c r="VA199" s="11">
        <v>0</v>
      </c>
      <c r="VB199" s="11">
        <v>0</v>
      </c>
      <c r="VC199" s="11">
        <v>0</v>
      </c>
      <c r="VD199" s="11">
        <v>0</v>
      </c>
      <c r="VE199" s="11">
        <v>0</v>
      </c>
      <c r="VF199" s="11">
        <v>0</v>
      </c>
      <c r="VG199" s="11">
        <v>0</v>
      </c>
      <c r="VH199" s="11">
        <v>0</v>
      </c>
      <c r="VI199" s="11">
        <v>0</v>
      </c>
      <c r="VJ199" s="11">
        <v>0</v>
      </c>
      <c r="VK199" s="11">
        <v>0</v>
      </c>
      <c r="VL199" s="11">
        <v>0</v>
      </c>
      <c r="VM199" s="11">
        <v>0</v>
      </c>
      <c r="VN199" s="11">
        <v>0</v>
      </c>
      <c r="VO199" s="11">
        <v>0</v>
      </c>
      <c r="VP199" s="11">
        <v>0</v>
      </c>
      <c r="VQ199" s="11">
        <v>0</v>
      </c>
      <c r="VR199" s="11">
        <v>0</v>
      </c>
      <c r="VS199" s="11">
        <v>0</v>
      </c>
      <c r="VT199" s="11">
        <v>0</v>
      </c>
      <c r="VU199" s="11">
        <v>0</v>
      </c>
      <c r="VV199" s="11">
        <v>0</v>
      </c>
      <c r="VW199" s="11">
        <v>0</v>
      </c>
      <c r="VX199" s="11">
        <v>0</v>
      </c>
      <c r="VY199" s="11">
        <v>0</v>
      </c>
      <c r="VZ199" s="11">
        <v>0</v>
      </c>
      <c r="WA199" s="11">
        <v>0</v>
      </c>
      <c r="WB199" s="11">
        <v>0</v>
      </c>
      <c r="WC199" s="11">
        <v>0</v>
      </c>
      <c r="WD199" s="11">
        <v>0</v>
      </c>
      <c r="WE199" s="11">
        <v>0</v>
      </c>
      <c r="WF199" s="11">
        <v>0</v>
      </c>
      <c r="WG199" s="11">
        <v>0</v>
      </c>
      <c r="WH199" s="11">
        <v>0</v>
      </c>
      <c r="WI199" s="11">
        <v>0</v>
      </c>
      <c r="WJ199" s="11">
        <v>0</v>
      </c>
      <c r="WK199" s="11">
        <v>0</v>
      </c>
      <c r="WL199" s="11">
        <v>0</v>
      </c>
      <c r="WM199" s="11">
        <v>0</v>
      </c>
      <c r="WN199" s="11">
        <v>0</v>
      </c>
      <c r="WO199" s="11">
        <v>0</v>
      </c>
      <c r="WP199" s="11">
        <v>0</v>
      </c>
      <c r="WQ199" s="11">
        <v>0</v>
      </c>
      <c r="WR199" s="11">
        <v>0</v>
      </c>
      <c r="WS199" s="11">
        <v>0</v>
      </c>
      <c r="WT199" s="11">
        <v>0</v>
      </c>
      <c r="WU199" s="11">
        <v>0</v>
      </c>
      <c r="WV199" s="11">
        <v>0</v>
      </c>
      <c r="WW199" s="11">
        <v>0</v>
      </c>
      <c r="WX199" s="11">
        <v>0</v>
      </c>
      <c r="WY199" s="11">
        <v>0</v>
      </c>
      <c r="WZ199" s="11">
        <v>0</v>
      </c>
      <c r="XA199" s="11">
        <v>0</v>
      </c>
      <c r="XB199" s="11">
        <v>0</v>
      </c>
      <c r="XC199" s="11">
        <v>0</v>
      </c>
      <c r="XD199" s="11">
        <v>0</v>
      </c>
      <c r="XE199" s="11">
        <v>0</v>
      </c>
      <c r="XF199" s="11">
        <v>0</v>
      </c>
      <c r="XG199" s="11">
        <v>0</v>
      </c>
      <c r="XH199" s="11">
        <v>0</v>
      </c>
      <c r="XI199" s="11">
        <v>0</v>
      </c>
      <c r="XJ199" s="11">
        <v>0</v>
      </c>
      <c r="XK199" s="11">
        <v>0</v>
      </c>
      <c r="XL199" s="11">
        <v>0</v>
      </c>
      <c r="XM199" s="11">
        <v>0</v>
      </c>
      <c r="XN199" s="11">
        <v>0</v>
      </c>
      <c r="XO199" s="11">
        <v>0</v>
      </c>
      <c r="XP199" s="11">
        <v>0</v>
      </c>
    </row>
    <row r="200" spans="1:640">
      <c r="A200" s="6">
        <v>533</v>
      </c>
      <c r="B200" s="3" t="s">
        <v>317</v>
      </c>
      <c r="C200" s="8">
        <f t="shared" si="36"/>
        <v>39.850999999999999</v>
      </c>
      <c r="D200" s="8">
        <f t="shared" si="37"/>
        <v>450</v>
      </c>
      <c r="E200" s="60">
        <f t="shared" si="38"/>
        <v>489.851</v>
      </c>
      <c r="F200" s="9">
        <f t="shared" si="39"/>
        <v>0</v>
      </c>
      <c r="G200" s="9">
        <f t="shared" si="40"/>
        <v>0</v>
      </c>
      <c r="H200" s="9">
        <f t="shared" si="41"/>
        <v>0</v>
      </c>
      <c r="I200" s="10">
        <f t="shared" si="42"/>
        <v>39.850999999999999</v>
      </c>
      <c r="J200" s="10">
        <f t="shared" si="43"/>
        <v>450</v>
      </c>
      <c r="K200" s="10">
        <f t="shared" si="44"/>
        <v>489.851</v>
      </c>
      <c r="L200" s="57">
        <v>39.850999999999999</v>
      </c>
      <c r="M200" s="57">
        <v>0</v>
      </c>
      <c r="N200" s="57">
        <v>0</v>
      </c>
      <c r="O200" s="57">
        <v>0</v>
      </c>
      <c r="P200" s="57">
        <v>0</v>
      </c>
      <c r="Q200" s="57">
        <v>0</v>
      </c>
      <c r="R200" s="57">
        <v>0</v>
      </c>
      <c r="S200" s="57">
        <v>450</v>
      </c>
      <c r="T200" s="57">
        <v>0</v>
      </c>
      <c r="U200" s="58">
        <v>0</v>
      </c>
      <c r="V200" s="58">
        <v>0</v>
      </c>
      <c r="W200" s="58">
        <v>0</v>
      </c>
      <c r="X200" s="58">
        <v>0</v>
      </c>
      <c r="Y200" s="58">
        <v>0</v>
      </c>
      <c r="Z200" s="58">
        <v>0</v>
      </c>
      <c r="AA200" s="58">
        <v>0</v>
      </c>
      <c r="AB200" s="58">
        <v>0</v>
      </c>
      <c r="AC200" s="58">
        <v>0</v>
      </c>
      <c r="AD200" s="59">
        <f t="shared" si="35"/>
        <v>39.850999999999999</v>
      </c>
      <c r="AE200" s="59">
        <f t="shared" si="35"/>
        <v>0</v>
      </c>
      <c r="AF200" s="59">
        <f t="shared" si="35"/>
        <v>0</v>
      </c>
      <c r="AG200" s="59">
        <f t="shared" si="35"/>
        <v>0</v>
      </c>
      <c r="AH200" s="59">
        <f t="shared" si="35"/>
        <v>0</v>
      </c>
      <c r="AI200" s="59">
        <f t="shared" si="35"/>
        <v>0</v>
      </c>
      <c r="AJ200" s="59">
        <f t="shared" si="34"/>
        <v>0</v>
      </c>
      <c r="AK200" s="59">
        <f t="shared" si="34"/>
        <v>450</v>
      </c>
      <c r="AL200" s="59">
        <f t="shared" si="34"/>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s="11">
        <v>0</v>
      </c>
      <c r="BY200" s="11">
        <v>0</v>
      </c>
      <c r="BZ200" s="11">
        <v>0</v>
      </c>
      <c r="CA200" s="11">
        <v>0</v>
      </c>
      <c r="CB200" s="11">
        <v>0</v>
      </c>
      <c r="CC200" s="11">
        <v>0</v>
      </c>
      <c r="CD200" s="11">
        <v>0</v>
      </c>
      <c r="CE200" s="11">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1">
        <v>0</v>
      </c>
      <c r="CU200" s="11">
        <v>0</v>
      </c>
      <c r="CV200" s="11">
        <v>0</v>
      </c>
      <c r="CW200" s="11">
        <v>0</v>
      </c>
      <c r="CX200" s="11">
        <v>0</v>
      </c>
      <c r="CY200" s="11">
        <v>0</v>
      </c>
      <c r="CZ200" s="11">
        <v>0</v>
      </c>
      <c r="DA200" s="11">
        <v>0</v>
      </c>
      <c r="DB200" s="11">
        <v>0</v>
      </c>
      <c r="DC200" s="11">
        <v>0</v>
      </c>
      <c r="DD200" s="11">
        <v>0</v>
      </c>
      <c r="DE200" s="11">
        <v>0</v>
      </c>
      <c r="DF200" s="11">
        <v>0</v>
      </c>
      <c r="DG200" s="11">
        <v>0</v>
      </c>
      <c r="DH200" s="11">
        <v>0</v>
      </c>
      <c r="DI200" s="11">
        <v>0</v>
      </c>
      <c r="DJ200" s="11">
        <v>0</v>
      </c>
      <c r="DK200" s="11">
        <v>0</v>
      </c>
      <c r="DL200" s="11">
        <v>0</v>
      </c>
      <c r="DM200" s="11">
        <v>0</v>
      </c>
      <c r="DN200" s="11">
        <v>0</v>
      </c>
      <c r="DO200" s="11">
        <v>0</v>
      </c>
      <c r="DP200" s="11">
        <v>0</v>
      </c>
      <c r="DQ200" s="11">
        <v>0</v>
      </c>
      <c r="DR200" s="11">
        <v>0</v>
      </c>
      <c r="DS200" s="11">
        <v>0</v>
      </c>
      <c r="DT200" s="11">
        <v>0</v>
      </c>
      <c r="DU200" s="11">
        <v>0</v>
      </c>
      <c r="DV200" s="11">
        <v>0</v>
      </c>
      <c r="DW200" s="11">
        <v>0</v>
      </c>
      <c r="DX200" s="11">
        <v>0</v>
      </c>
      <c r="DY200" s="11">
        <v>0</v>
      </c>
      <c r="DZ200" s="11">
        <v>0</v>
      </c>
      <c r="EA200" s="11">
        <v>0</v>
      </c>
      <c r="EB200" s="11">
        <v>0</v>
      </c>
      <c r="EC200" s="11">
        <v>0</v>
      </c>
      <c r="ED200" s="11">
        <v>0</v>
      </c>
      <c r="EE200" s="11">
        <v>0</v>
      </c>
      <c r="EF200" s="11">
        <v>0</v>
      </c>
      <c r="EG200" s="11">
        <v>0</v>
      </c>
      <c r="EH200" s="11">
        <v>0</v>
      </c>
      <c r="EI200" s="11">
        <v>0</v>
      </c>
      <c r="EJ200" s="11">
        <v>0</v>
      </c>
      <c r="EK200" s="11">
        <v>0</v>
      </c>
      <c r="EL200" s="11">
        <v>0</v>
      </c>
      <c r="EM200" s="11">
        <v>0</v>
      </c>
      <c r="EN200" s="11">
        <v>0</v>
      </c>
      <c r="EO200" s="11">
        <v>0</v>
      </c>
      <c r="EP200" s="11">
        <v>0</v>
      </c>
      <c r="EQ200" s="11">
        <v>0</v>
      </c>
      <c r="ER200" s="11">
        <v>0</v>
      </c>
      <c r="ES200" s="11">
        <v>0</v>
      </c>
      <c r="ET200" s="11">
        <v>0</v>
      </c>
      <c r="EU200" s="11">
        <v>0</v>
      </c>
      <c r="EV200" s="11">
        <v>0</v>
      </c>
      <c r="EW200" s="11">
        <v>0</v>
      </c>
      <c r="EX200" s="11">
        <v>0</v>
      </c>
      <c r="EY200" s="11">
        <v>0</v>
      </c>
      <c r="EZ200" s="11">
        <v>0</v>
      </c>
      <c r="FA200" s="11">
        <v>0</v>
      </c>
      <c r="FB200" s="11">
        <v>0</v>
      </c>
      <c r="FC200" s="11">
        <v>0</v>
      </c>
      <c r="FD200" s="11">
        <v>0</v>
      </c>
      <c r="FE200" s="11">
        <v>0</v>
      </c>
      <c r="FF200" s="11">
        <v>0</v>
      </c>
      <c r="FG200" s="11">
        <v>0</v>
      </c>
      <c r="FH200" s="11">
        <v>0</v>
      </c>
      <c r="FI200" s="11">
        <v>0</v>
      </c>
      <c r="FJ200" s="11">
        <v>0</v>
      </c>
      <c r="FK200" s="11">
        <v>0</v>
      </c>
      <c r="FL200" s="11">
        <v>0</v>
      </c>
      <c r="FM200" s="11">
        <v>0</v>
      </c>
      <c r="FN200" s="11">
        <v>0</v>
      </c>
      <c r="FO200" s="11">
        <v>0</v>
      </c>
      <c r="FP200" s="11">
        <v>0</v>
      </c>
      <c r="FQ200" s="11">
        <v>0</v>
      </c>
      <c r="FR200" s="11">
        <v>0</v>
      </c>
      <c r="FS200" s="11">
        <v>0</v>
      </c>
      <c r="FT200" s="11">
        <v>0</v>
      </c>
      <c r="FU200" s="11">
        <v>0</v>
      </c>
      <c r="FV200" s="11">
        <v>0</v>
      </c>
      <c r="FW200" s="11">
        <v>0</v>
      </c>
      <c r="FX200" s="11">
        <v>0</v>
      </c>
      <c r="FY200" s="11">
        <v>0</v>
      </c>
      <c r="FZ200" s="11">
        <v>0</v>
      </c>
      <c r="GA200" s="11">
        <v>0</v>
      </c>
      <c r="GB200" s="11">
        <v>0</v>
      </c>
      <c r="GC200" s="11">
        <v>0</v>
      </c>
      <c r="GD200" s="11">
        <v>0</v>
      </c>
      <c r="GE200" s="11">
        <v>0</v>
      </c>
      <c r="GF200" s="11">
        <v>0</v>
      </c>
      <c r="GG200" s="11">
        <v>0</v>
      </c>
      <c r="GH200" s="11">
        <v>0</v>
      </c>
      <c r="GI200" s="11">
        <v>0</v>
      </c>
      <c r="GJ200" s="11">
        <v>0</v>
      </c>
      <c r="GK200" s="11">
        <v>0</v>
      </c>
      <c r="GL200" s="11">
        <v>0</v>
      </c>
      <c r="GM200" s="11">
        <v>0</v>
      </c>
      <c r="GN200" s="11">
        <v>0</v>
      </c>
      <c r="GO200" s="11">
        <v>0</v>
      </c>
      <c r="GP200" s="11">
        <v>0</v>
      </c>
      <c r="GQ200" s="11">
        <v>11.663</v>
      </c>
      <c r="GR200" s="11">
        <v>0</v>
      </c>
      <c r="GS200" s="11">
        <v>0</v>
      </c>
      <c r="GT200" s="11">
        <v>0</v>
      </c>
      <c r="GU200" s="11">
        <v>0</v>
      </c>
      <c r="GV200" s="11">
        <v>0</v>
      </c>
      <c r="GW200" s="11">
        <v>0</v>
      </c>
      <c r="GX200" s="11">
        <v>0</v>
      </c>
      <c r="GY200" s="11">
        <v>0</v>
      </c>
      <c r="GZ200" s="11">
        <v>0</v>
      </c>
      <c r="HA200" s="11">
        <v>0</v>
      </c>
      <c r="HB200" s="11">
        <v>0</v>
      </c>
      <c r="HC200" s="11">
        <v>0</v>
      </c>
      <c r="HD200" s="11">
        <v>0</v>
      </c>
      <c r="HE200" s="11">
        <v>0</v>
      </c>
      <c r="HF200" s="11">
        <v>0</v>
      </c>
      <c r="HG200" s="11">
        <v>0</v>
      </c>
      <c r="HH200" s="11">
        <v>0</v>
      </c>
      <c r="HI200" s="11">
        <v>0</v>
      </c>
      <c r="HJ200" s="11">
        <v>0</v>
      </c>
      <c r="HK200" s="11">
        <v>0</v>
      </c>
      <c r="HL200" s="11">
        <v>0</v>
      </c>
      <c r="HM200" s="11">
        <v>0</v>
      </c>
      <c r="HN200" s="11">
        <v>0</v>
      </c>
      <c r="HO200" s="11">
        <v>0</v>
      </c>
      <c r="HP200" s="11">
        <v>0</v>
      </c>
      <c r="HQ200" s="11">
        <v>0</v>
      </c>
      <c r="HR200" s="11">
        <v>0</v>
      </c>
      <c r="HS200" s="11">
        <v>0</v>
      </c>
      <c r="HT200" s="11">
        <v>0</v>
      </c>
      <c r="HU200" s="11">
        <v>0</v>
      </c>
      <c r="HV200" s="11">
        <v>0</v>
      </c>
      <c r="HW200" s="11">
        <v>0</v>
      </c>
      <c r="HX200" s="11">
        <v>0</v>
      </c>
      <c r="HY200" s="11">
        <v>0</v>
      </c>
      <c r="HZ200" s="11">
        <v>0</v>
      </c>
      <c r="IA200" s="11">
        <v>0</v>
      </c>
      <c r="IB200" s="11">
        <v>0</v>
      </c>
      <c r="IC200" s="11">
        <v>0</v>
      </c>
      <c r="ID200" s="11">
        <v>0</v>
      </c>
      <c r="IE200" s="11">
        <v>0</v>
      </c>
      <c r="IF200" s="11">
        <v>0</v>
      </c>
      <c r="IG200" s="11">
        <v>0</v>
      </c>
      <c r="IH200" s="11">
        <v>0</v>
      </c>
      <c r="II200" s="11">
        <v>0</v>
      </c>
      <c r="IJ200" s="11">
        <v>0</v>
      </c>
      <c r="IK200" s="11">
        <v>0</v>
      </c>
      <c r="IL200" s="11">
        <v>0</v>
      </c>
      <c r="IM200" s="11">
        <v>0</v>
      </c>
      <c r="IN200" s="11">
        <v>0</v>
      </c>
      <c r="IO200" s="11">
        <v>0</v>
      </c>
      <c r="IP200" s="11">
        <v>0</v>
      </c>
      <c r="IQ200" s="11">
        <v>0</v>
      </c>
      <c r="IR200" s="11">
        <v>0</v>
      </c>
      <c r="IS200" s="11">
        <v>0</v>
      </c>
      <c r="IT200" s="11">
        <v>0</v>
      </c>
      <c r="IU200" s="11">
        <v>0</v>
      </c>
      <c r="IV200" s="11">
        <v>0</v>
      </c>
      <c r="IW200" s="11">
        <v>0</v>
      </c>
      <c r="IX200" s="11">
        <v>0</v>
      </c>
      <c r="IY200" s="11">
        <v>0</v>
      </c>
      <c r="IZ200" s="11">
        <v>0</v>
      </c>
      <c r="JA200" s="11">
        <v>0</v>
      </c>
      <c r="JB200" s="11">
        <v>0</v>
      </c>
      <c r="JC200" s="11">
        <v>0</v>
      </c>
      <c r="JD200" s="11">
        <v>0</v>
      </c>
      <c r="JE200" s="11">
        <v>0</v>
      </c>
      <c r="JF200" s="11">
        <v>0</v>
      </c>
      <c r="JG200" s="11">
        <v>0</v>
      </c>
      <c r="JH200" s="11">
        <v>0</v>
      </c>
      <c r="JI200" s="11">
        <v>0</v>
      </c>
      <c r="JJ200" s="11">
        <v>0</v>
      </c>
      <c r="JK200" s="11">
        <v>0</v>
      </c>
      <c r="JL200" s="11">
        <v>0</v>
      </c>
      <c r="JM200" s="11">
        <v>0</v>
      </c>
      <c r="JN200" s="11">
        <v>0</v>
      </c>
      <c r="JO200" s="11">
        <v>0</v>
      </c>
      <c r="JP200" s="11">
        <v>0</v>
      </c>
      <c r="JQ200" s="11">
        <v>0</v>
      </c>
      <c r="JR200" s="11">
        <v>0</v>
      </c>
      <c r="JS200" s="11">
        <v>0</v>
      </c>
      <c r="JT200" s="11">
        <v>0</v>
      </c>
      <c r="JU200" s="11">
        <v>0</v>
      </c>
      <c r="JV200" s="11">
        <v>0</v>
      </c>
      <c r="JW200" s="11">
        <v>0</v>
      </c>
      <c r="JX200" s="11">
        <v>0</v>
      </c>
      <c r="JY200" s="11">
        <v>0</v>
      </c>
      <c r="JZ200" s="11">
        <v>0</v>
      </c>
      <c r="KA200" s="11">
        <v>0</v>
      </c>
      <c r="KB200" s="11">
        <v>0</v>
      </c>
      <c r="KC200" s="11">
        <v>0</v>
      </c>
      <c r="KD200" s="11">
        <v>0</v>
      </c>
      <c r="KE200" s="11">
        <v>0</v>
      </c>
      <c r="KF200" s="11">
        <v>0</v>
      </c>
      <c r="KG200" s="11">
        <v>0</v>
      </c>
      <c r="KH200" s="11">
        <v>0</v>
      </c>
      <c r="KI200" s="11">
        <v>0</v>
      </c>
      <c r="KJ200" s="11">
        <v>0</v>
      </c>
      <c r="KK200" s="11">
        <v>0</v>
      </c>
      <c r="KL200" s="11">
        <v>0</v>
      </c>
      <c r="KM200" s="11">
        <v>0</v>
      </c>
      <c r="KN200" s="11">
        <v>0</v>
      </c>
      <c r="KO200" s="11">
        <v>0</v>
      </c>
      <c r="KP200" s="11">
        <v>0</v>
      </c>
      <c r="KQ200" s="11">
        <v>0</v>
      </c>
      <c r="KR200" s="11">
        <v>0</v>
      </c>
      <c r="KS200" s="11">
        <v>0</v>
      </c>
      <c r="KT200" s="11">
        <v>0</v>
      </c>
      <c r="KU200" s="11">
        <v>0</v>
      </c>
      <c r="KV200" s="11">
        <v>0</v>
      </c>
      <c r="KW200" s="11">
        <v>0</v>
      </c>
      <c r="KX200" s="11">
        <v>0</v>
      </c>
      <c r="KY200" s="11">
        <v>0</v>
      </c>
      <c r="KZ200" s="11">
        <v>0</v>
      </c>
      <c r="LA200" s="11">
        <v>0</v>
      </c>
      <c r="LB200" s="11">
        <v>0</v>
      </c>
      <c r="LC200" s="11">
        <v>0</v>
      </c>
      <c r="LD200" s="11">
        <v>0</v>
      </c>
      <c r="LE200" s="11">
        <v>0</v>
      </c>
      <c r="LF200" s="11">
        <v>0</v>
      </c>
      <c r="LG200" s="11">
        <v>0</v>
      </c>
      <c r="LH200" s="11">
        <v>0</v>
      </c>
      <c r="LI200" s="11">
        <v>0</v>
      </c>
      <c r="LJ200" s="11">
        <v>0</v>
      </c>
      <c r="LK200" s="11">
        <v>0</v>
      </c>
      <c r="LL200" s="11">
        <v>0</v>
      </c>
      <c r="LM200" s="11">
        <v>0</v>
      </c>
      <c r="LN200" s="11">
        <v>0</v>
      </c>
      <c r="LO200" s="11">
        <v>0</v>
      </c>
      <c r="LP200" s="11">
        <v>0</v>
      </c>
      <c r="LQ200" s="11">
        <v>0</v>
      </c>
      <c r="LR200" s="11">
        <v>0</v>
      </c>
      <c r="LS200" s="11">
        <v>0</v>
      </c>
      <c r="LT200" s="11">
        <v>0</v>
      </c>
      <c r="LU200" s="11">
        <v>0</v>
      </c>
      <c r="LV200" s="11">
        <v>0</v>
      </c>
      <c r="LW200" s="11">
        <v>0</v>
      </c>
      <c r="LX200" s="11">
        <v>450</v>
      </c>
      <c r="LY200" s="11">
        <v>0</v>
      </c>
      <c r="LZ200" s="11">
        <v>0</v>
      </c>
      <c r="MA200" s="11">
        <v>0</v>
      </c>
      <c r="MB200" s="11">
        <v>0</v>
      </c>
      <c r="MC200" s="11">
        <v>0</v>
      </c>
      <c r="MD200" s="11">
        <v>0</v>
      </c>
      <c r="ME200" s="11">
        <v>0</v>
      </c>
      <c r="MF200" s="11">
        <v>0</v>
      </c>
      <c r="MG200" s="11">
        <v>0</v>
      </c>
      <c r="MH200" s="11">
        <v>0</v>
      </c>
      <c r="MI200" s="11">
        <v>0</v>
      </c>
      <c r="MJ200" s="11">
        <v>0</v>
      </c>
      <c r="MK200" s="11">
        <v>0</v>
      </c>
      <c r="ML200" s="11">
        <v>0</v>
      </c>
      <c r="MM200" s="11">
        <v>0</v>
      </c>
      <c r="MN200" s="11">
        <v>0</v>
      </c>
      <c r="MO200" s="11">
        <v>0</v>
      </c>
      <c r="MP200" s="11">
        <v>0</v>
      </c>
      <c r="MQ200" s="11">
        <v>0</v>
      </c>
      <c r="MR200" s="11">
        <v>0</v>
      </c>
      <c r="MS200" s="11">
        <v>0</v>
      </c>
      <c r="MT200" s="11">
        <v>0</v>
      </c>
      <c r="MU200" s="11">
        <v>0</v>
      </c>
      <c r="MV200" s="11">
        <v>0</v>
      </c>
      <c r="MW200" s="11">
        <v>0</v>
      </c>
      <c r="MX200" s="11">
        <v>0</v>
      </c>
      <c r="MY200" s="11">
        <v>0</v>
      </c>
      <c r="MZ200" s="11">
        <v>0</v>
      </c>
      <c r="NA200" s="11">
        <v>0</v>
      </c>
      <c r="NB200" s="11">
        <v>0</v>
      </c>
      <c r="NC200" s="11">
        <v>0</v>
      </c>
      <c r="ND200" s="11">
        <v>0</v>
      </c>
      <c r="NE200" s="11">
        <v>0</v>
      </c>
      <c r="NF200" s="11">
        <v>0</v>
      </c>
      <c r="NG200" s="11">
        <v>0</v>
      </c>
      <c r="NH200" s="11">
        <v>0</v>
      </c>
      <c r="NI200" s="11">
        <v>0</v>
      </c>
      <c r="NJ200" s="11">
        <v>0</v>
      </c>
      <c r="NK200" s="11">
        <v>0</v>
      </c>
      <c r="NL200" s="11">
        <v>0</v>
      </c>
      <c r="NM200" s="11">
        <v>0</v>
      </c>
      <c r="NN200" s="11">
        <v>0</v>
      </c>
      <c r="NO200" s="11">
        <v>0</v>
      </c>
      <c r="NP200" s="11">
        <v>0</v>
      </c>
      <c r="NQ200" s="11">
        <v>0</v>
      </c>
      <c r="NR200" s="11">
        <v>0</v>
      </c>
      <c r="NS200" s="11">
        <v>0</v>
      </c>
      <c r="NT200" s="11">
        <v>0</v>
      </c>
      <c r="NU200" s="11">
        <v>0</v>
      </c>
      <c r="NV200" s="11">
        <v>0</v>
      </c>
      <c r="NW200" s="11">
        <v>0</v>
      </c>
      <c r="NX200" s="11">
        <v>0</v>
      </c>
      <c r="NY200" s="11">
        <v>0</v>
      </c>
      <c r="NZ200" s="11">
        <v>0</v>
      </c>
      <c r="OA200" s="11">
        <v>0</v>
      </c>
      <c r="OB200" s="11">
        <v>0</v>
      </c>
      <c r="OC200" s="11">
        <v>0</v>
      </c>
      <c r="OD200" s="11">
        <v>0</v>
      </c>
      <c r="OE200" s="11">
        <v>0</v>
      </c>
      <c r="OF200" s="11">
        <v>0</v>
      </c>
      <c r="OG200" s="11">
        <v>0</v>
      </c>
      <c r="OH200" s="11">
        <v>0</v>
      </c>
      <c r="OI200" s="11">
        <v>0</v>
      </c>
      <c r="OJ200" s="11">
        <v>0</v>
      </c>
      <c r="OK200" s="11">
        <v>0</v>
      </c>
      <c r="OL200" s="11">
        <v>0</v>
      </c>
      <c r="OM200" s="11">
        <v>0</v>
      </c>
      <c r="ON200" s="11">
        <v>0</v>
      </c>
      <c r="OO200" s="11">
        <v>0</v>
      </c>
      <c r="OP200" s="11">
        <v>0</v>
      </c>
      <c r="OQ200" s="11">
        <v>0</v>
      </c>
      <c r="OR200" s="11">
        <v>0</v>
      </c>
      <c r="OS200" s="11">
        <v>0</v>
      </c>
      <c r="OT200" s="11">
        <v>0</v>
      </c>
      <c r="OU200" s="11">
        <v>0</v>
      </c>
      <c r="OV200" s="11">
        <v>0</v>
      </c>
      <c r="OW200" s="11">
        <v>0</v>
      </c>
      <c r="OX200" s="11">
        <v>0</v>
      </c>
      <c r="OY200" s="11">
        <v>0</v>
      </c>
      <c r="OZ200" s="11">
        <v>0</v>
      </c>
      <c r="PA200" s="11">
        <v>0</v>
      </c>
      <c r="PB200" s="11">
        <v>0</v>
      </c>
      <c r="PC200" s="11">
        <v>0</v>
      </c>
      <c r="PD200" s="11">
        <v>0</v>
      </c>
      <c r="PE200" s="11">
        <v>0</v>
      </c>
      <c r="PF200" s="11">
        <v>0</v>
      </c>
      <c r="PG200" s="11">
        <v>0</v>
      </c>
      <c r="PH200" s="11">
        <v>0</v>
      </c>
      <c r="PI200" s="11">
        <v>0</v>
      </c>
      <c r="PJ200" s="11">
        <v>0</v>
      </c>
      <c r="PK200" s="11">
        <v>0</v>
      </c>
      <c r="PL200" s="11">
        <v>0</v>
      </c>
      <c r="PM200" s="11">
        <v>0</v>
      </c>
      <c r="PN200" s="11">
        <v>0</v>
      </c>
      <c r="PO200" s="11">
        <v>0</v>
      </c>
      <c r="PP200" s="11">
        <v>0</v>
      </c>
      <c r="PQ200" s="11">
        <v>0</v>
      </c>
      <c r="PR200" s="11">
        <v>0</v>
      </c>
      <c r="PS200" s="11">
        <v>0</v>
      </c>
      <c r="PT200" s="11">
        <v>0</v>
      </c>
      <c r="PU200" s="11">
        <v>0</v>
      </c>
      <c r="PV200" s="11">
        <v>0</v>
      </c>
      <c r="PW200" s="11">
        <v>0</v>
      </c>
      <c r="PX200" s="11">
        <v>0</v>
      </c>
      <c r="PY200" s="11">
        <v>0</v>
      </c>
      <c r="PZ200" s="11">
        <v>0</v>
      </c>
      <c r="QA200" s="11">
        <v>0</v>
      </c>
      <c r="QB200" s="11">
        <v>0</v>
      </c>
      <c r="QC200" s="11">
        <v>0</v>
      </c>
      <c r="QD200" s="11">
        <v>0</v>
      </c>
      <c r="QE200" s="11">
        <v>0</v>
      </c>
      <c r="QF200" s="11">
        <v>0</v>
      </c>
      <c r="QG200" s="11">
        <v>0</v>
      </c>
      <c r="QH200" s="11">
        <v>0</v>
      </c>
      <c r="QI200" s="11">
        <v>0</v>
      </c>
      <c r="QJ200" s="11">
        <v>0</v>
      </c>
      <c r="QK200" s="11">
        <v>0</v>
      </c>
      <c r="QL200" s="11">
        <v>0</v>
      </c>
      <c r="QM200" s="11">
        <v>0</v>
      </c>
      <c r="QN200" s="11">
        <v>0</v>
      </c>
      <c r="QO200" s="11">
        <v>0</v>
      </c>
      <c r="QP200" s="11">
        <v>0</v>
      </c>
      <c r="QQ200" s="11">
        <v>0</v>
      </c>
      <c r="QR200" s="11">
        <v>0</v>
      </c>
      <c r="QS200" s="11">
        <v>0</v>
      </c>
      <c r="QT200" s="11">
        <v>0</v>
      </c>
      <c r="QU200" s="11">
        <v>0</v>
      </c>
      <c r="QV200" s="11">
        <v>0</v>
      </c>
      <c r="QW200" s="11">
        <v>0</v>
      </c>
      <c r="QX200" s="11">
        <v>0</v>
      </c>
      <c r="QY200" s="11">
        <v>0</v>
      </c>
      <c r="QZ200" s="11">
        <v>0</v>
      </c>
      <c r="RA200" s="11">
        <v>0</v>
      </c>
      <c r="RB200" s="11">
        <v>0</v>
      </c>
      <c r="RC200" s="11">
        <v>0</v>
      </c>
      <c r="RD200" s="11">
        <v>0</v>
      </c>
      <c r="RE200" s="11">
        <v>0</v>
      </c>
      <c r="RF200" s="11">
        <v>0</v>
      </c>
      <c r="RG200" s="11">
        <v>0</v>
      </c>
      <c r="RH200" s="11">
        <v>0</v>
      </c>
      <c r="RI200" s="11">
        <v>0</v>
      </c>
      <c r="RJ200" s="11">
        <v>0</v>
      </c>
      <c r="RK200" s="11">
        <v>0</v>
      </c>
      <c r="RL200" s="11">
        <v>0</v>
      </c>
      <c r="RM200" s="11">
        <v>0</v>
      </c>
      <c r="RN200" s="11">
        <v>0</v>
      </c>
      <c r="RO200" s="11">
        <v>0</v>
      </c>
      <c r="RP200" s="11">
        <v>0</v>
      </c>
      <c r="RQ200" s="11">
        <v>0</v>
      </c>
      <c r="RR200" s="11">
        <v>0</v>
      </c>
      <c r="RS200" s="11">
        <v>0</v>
      </c>
      <c r="RT200" s="11">
        <v>0</v>
      </c>
      <c r="RU200" s="11">
        <v>0</v>
      </c>
      <c r="RV200" s="11">
        <v>0</v>
      </c>
      <c r="RW200" s="11">
        <v>0</v>
      </c>
      <c r="RX200" s="11">
        <v>0</v>
      </c>
      <c r="RY200" s="11">
        <v>0</v>
      </c>
      <c r="RZ200" s="11">
        <v>0</v>
      </c>
      <c r="SA200" s="11">
        <v>0</v>
      </c>
      <c r="SB200" s="11">
        <v>0</v>
      </c>
      <c r="SC200" s="11">
        <v>0</v>
      </c>
      <c r="SD200" s="11">
        <v>0</v>
      </c>
      <c r="SE200" s="11">
        <v>0</v>
      </c>
      <c r="SF200" s="11">
        <v>0</v>
      </c>
      <c r="SG200" s="11">
        <v>0</v>
      </c>
      <c r="SH200" s="11">
        <v>0</v>
      </c>
      <c r="SI200" s="11">
        <v>0</v>
      </c>
      <c r="SJ200" s="11">
        <v>0</v>
      </c>
      <c r="SK200" s="11">
        <v>0</v>
      </c>
      <c r="SL200" s="11">
        <v>0</v>
      </c>
      <c r="SM200" s="11">
        <v>0</v>
      </c>
      <c r="SN200" s="11">
        <v>28.187999999999999</v>
      </c>
      <c r="SO200" s="11">
        <v>0</v>
      </c>
      <c r="SP200" s="11">
        <v>0</v>
      </c>
      <c r="SQ200" s="11">
        <v>0</v>
      </c>
      <c r="SR200" s="11">
        <v>0</v>
      </c>
      <c r="SS200" s="11">
        <v>0</v>
      </c>
      <c r="ST200" s="11">
        <v>0</v>
      </c>
      <c r="SU200" s="11">
        <v>0</v>
      </c>
      <c r="SV200" s="11">
        <v>0</v>
      </c>
      <c r="SW200" s="11">
        <v>0</v>
      </c>
      <c r="SX200" s="11">
        <v>0</v>
      </c>
      <c r="SY200" s="11">
        <v>0</v>
      </c>
      <c r="SZ200" s="11">
        <v>0</v>
      </c>
      <c r="TA200" s="11">
        <v>0</v>
      </c>
      <c r="TB200" s="11">
        <v>0</v>
      </c>
      <c r="TC200" s="11">
        <v>0</v>
      </c>
      <c r="TD200" s="11">
        <v>0</v>
      </c>
      <c r="TE200" s="11">
        <v>0</v>
      </c>
      <c r="TF200" s="11">
        <v>0</v>
      </c>
      <c r="TG200" s="11">
        <v>0</v>
      </c>
      <c r="TH200" s="11">
        <v>0</v>
      </c>
      <c r="TI200" s="11">
        <v>0</v>
      </c>
      <c r="TJ200" s="11">
        <v>0</v>
      </c>
      <c r="TK200" s="11">
        <v>0</v>
      </c>
      <c r="TL200" s="11">
        <v>0</v>
      </c>
      <c r="TM200" s="11">
        <v>0</v>
      </c>
      <c r="TN200" s="11">
        <v>0</v>
      </c>
      <c r="TO200" s="11">
        <v>0</v>
      </c>
      <c r="TP200" s="11">
        <v>0</v>
      </c>
      <c r="TQ200" s="11">
        <v>0</v>
      </c>
      <c r="TR200" s="11">
        <v>0</v>
      </c>
      <c r="TS200" s="11">
        <v>0</v>
      </c>
      <c r="TT200" s="11">
        <v>0</v>
      </c>
      <c r="TU200" s="11">
        <v>0</v>
      </c>
      <c r="TV200" s="11">
        <v>0</v>
      </c>
      <c r="TW200" s="11">
        <v>0</v>
      </c>
      <c r="TX200" s="11">
        <v>0</v>
      </c>
      <c r="TY200" s="11">
        <v>0</v>
      </c>
      <c r="TZ200" s="11">
        <v>0</v>
      </c>
      <c r="UA200" s="11">
        <v>0</v>
      </c>
      <c r="UB200" s="11">
        <v>0</v>
      </c>
      <c r="UC200" s="11">
        <v>0</v>
      </c>
      <c r="UD200" s="11">
        <v>0</v>
      </c>
      <c r="UE200" s="11">
        <v>0</v>
      </c>
      <c r="UF200" s="11">
        <v>0</v>
      </c>
      <c r="UG200" s="11">
        <v>0</v>
      </c>
      <c r="UH200" s="11">
        <v>0</v>
      </c>
      <c r="UI200" s="11">
        <v>0</v>
      </c>
      <c r="UJ200" s="11">
        <v>0</v>
      </c>
      <c r="UK200" s="11">
        <v>0</v>
      </c>
      <c r="UL200" s="11">
        <v>0</v>
      </c>
      <c r="UM200" s="11">
        <v>0</v>
      </c>
      <c r="UN200" s="11">
        <v>0</v>
      </c>
      <c r="UO200" s="11">
        <v>0</v>
      </c>
      <c r="UP200" s="11">
        <v>0</v>
      </c>
      <c r="UQ200" s="11">
        <v>0</v>
      </c>
      <c r="UR200" s="11">
        <v>0</v>
      </c>
      <c r="US200" s="11">
        <v>0</v>
      </c>
      <c r="UT200" s="11">
        <v>0</v>
      </c>
      <c r="UU200" s="11">
        <v>0</v>
      </c>
      <c r="UV200" s="11">
        <v>0</v>
      </c>
      <c r="UW200" s="11">
        <v>0</v>
      </c>
      <c r="UX200" s="11">
        <v>0</v>
      </c>
      <c r="UY200" s="11">
        <v>0</v>
      </c>
      <c r="UZ200" s="11">
        <v>0</v>
      </c>
      <c r="VA200" s="11">
        <v>0</v>
      </c>
      <c r="VB200" s="11">
        <v>0</v>
      </c>
      <c r="VC200" s="11">
        <v>0</v>
      </c>
      <c r="VD200" s="11">
        <v>0</v>
      </c>
      <c r="VE200" s="11">
        <v>0</v>
      </c>
      <c r="VF200" s="11">
        <v>0</v>
      </c>
      <c r="VG200" s="11">
        <v>0</v>
      </c>
      <c r="VH200" s="11">
        <v>0</v>
      </c>
      <c r="VI200" s="11">
        <v>0</v>
      </c>
      <c r="VJ200" s="11">
        <v>0</v>
      </c>
      <c r="VK200" s="11">
        <v>0</v>
      </c>
      <c r="VL200" s="11">
        <v>0</v>
      </c>
      <c r="VM200" s="11">
        <v>0</v>
      </c>
      <c r="VN200" s="11">
        <v>0</v>
      </c>
      <c r="VO200" s="11">
        <v>0</v>
      </c>
      <c r="VP200" s="11">
        <v>0</v>
      </c>
      <c r="VQ200" s="11">
        <v>0</v>
      </c>
      <c r="VR200" s="11">
        <v>0</v>
      </c>
      <c r="VS200" s="11">
        <v>0</v>
      </c>
      <c r="VT200" s="11">
        <v>0</v>
      </c>
      <c r="VU200" s="11">
        <v>0</v>
      </c>
      <c r="VV200" s="11">
        <v>0</v>
      </c>
      <c r="VW200" s="11">
        <v>0</v>
      </c>
      <c r="VX200" s="11">
        <v>0</v>
      </c>
      <c r="VY200" s="11">
        <v>0</v>
      </c>
      <c r="VZ200" s="11">
        <v>0</v>
      </c>
      <c r="WA200" s="11">
        <v>0</v>
      </c>
      <c r="WB200" s="11">
        <v>0</v>
      </c>
      <c r="WC200" s="11">
        <v>0</v>
      </c>
      <c r="WD200" s="11">
        <v>0</v>
      </c>
      <c r="WE200" s="11">
        <v>0</v>
      </c>
      <c r="WF200" s="11">
        <v>0</v>
      </c>
      <c r="WG200" s="11">
        <v>0</v>
      </c>
      <c r="WH200" s="11">
        <v>0</v>
      </c>
      <c r="WI200" s="11">
        <v>0</v>
      </c>
      <c r="WJ200" s="11">
        <v>0</v>
      </c>
      <c r="WK200" s="11">
        <v>0</v>
      </c>
      <c r="WL200" s="11">
        <v>0</v>
      </c>
      <c r="WM200" s="11">
        <v>0</v>
      </c>
      <c r="WN200" s="11">
        <v>0</v>
      </c>
      <c r="WO200" s="11">
        <v>0</v>
      </c>
      <c r="WP200" s="11">
        <v>0</v>
      </c>
      <c r="WQ200" s="11">
        <v>0</v>
      </c>
      <c r="WR200" s="11">
        <v>0</v>
      </c>
      <c r="WS200" s="11">
        <v>0</v>
      </c>
      <c r="WT200" s="11">
        <v>0</v>
      </c>
      <c r="WU200" s="11">
        <v>0</v>
      </c>
      <c r="WV200" s="11">
        <v>0</v>
      </c>
      <c r="WW200" s="11">
        <v>0</v>
      </c>
      <c r="WX200" s="11">
        <v>0</v>
      </c>
      <c r="WY200" s="11">
        <v>0</v>
      </c>
      <c r="WZ200" s="11">
        <v>0</v>
      </c>
      <c r="XA200" s="11">
        <v>0</v>
      </c>
      <c r="XB200" s="11">
        <v>0</v>
      </c>
      <c r="XC200" s="11">
        <v>0</v>
      </c>
      <c r="XD200" s="11">
        <v>0</v>
      </c>
      <c r="XE200" s="11">
        <v>0</v>
      </c>
      <c r="XF200" s="11">
        <v>0</v>
      </c>
      <c r="XG200" s="11">
        <v>0</v>
      </c>
      <c r="XH200" s="11">
        <v>0</v>
      </c>
      <c r="XI200" s="11">
        <v>0</v>
      </c>
      <c r="XJ200" s="11">
        <v>0</v>
      </c>
      <c r="XK200" s="11">
        <v>0</v>
      </c>
      <c r="XL200" s="11">
        <v>0</v>
      </c>
      <c r="XM200" s="11">
        <v>0</v>
      </c>
      <c r="XN200" s="11">
        <v>0</v>
      </c>
      <c r="XO200" s="11">
        <v>0</v>
      </c>
      <c r="XP200" s="11">
        <v>0</v>
      </c>
    </row>
    <row r="201" spans="1:640">
      <c r="A201" s="6">
        <v>60</v>
      </c>
      <c r="B201" s="3" t="s">
        <v>318</v>
      </c>
      <c r="C201" s="8">
        <f t="shared" si="36"/>
        <v>0</v>
      </c>
      <c r="D201" s="8">
        <f t="shared" si="37"/>
        <v>0</v>
      </c>
      <c r="E201" s="60">
        <f t="shared" si="38"/>
        <v>0</v>
      </c>
      <c r="F201" s="9">
        <f t="shared" si="39"/>
        <v>0</v>
      </c>
      <c r="G201" s="9">
        <f t="shared" si="40"/>
        <v>0</v>
      </c>
      <c r="H201" s="9">
        <f t="shared" si="41"/>
        <v>0</v>
      </c>
      <c r="I201" s="10">
        <f t="shared" si="42"/>
        <v>0</v>
      </c>
      <c r="J201" s="10">
        <f t="shared" si="43"/>
        <v>0</v>
      </c>
      <c r="K201" s="10">
        <f t="shared" si="44"/>
        <v>0</v>
      </c>
      <c r="L201" s="57">
        <v>0</v>
      </c>
      <c r="M201" s="57">
        <v>0</v>
      </c>
      <c r="N201" s="57">
        <v>0</v>
      </c>
      <c r="O201" s="57">
        <v>0</v>
      </c>
      <c r="P201" s="57">
        <v>0</v>
      </c>
      <c r="Q201" s="57">
        <v>0</v>
      </c>
      <c r="R201" s="57">
        <v>0</v>
      </c>
      <c r="S201" s="57">
        <v>0</v>
      </c>
      <c r="T201" s="57">
        <v>0</v>
      </c>
      <c r="U201" s="58">
        <v>0</v>
      </c>
      <c r="V201" s="58">
        <v>0</v>
      </c>
      <c r="W201" s="58">
        <v>0</v>
      </c>
      <c r="X201" s="58">
        <v>0</v>
      </c>
      <c r="Y201" s="58">
        <v>0</v>
      </c>
      <c r="Z201" s="58">
        <v>0</v>
      </c>
      <c r="AA201" s="58">
        <v>0</v>
      </c>
      <c r="AB201" s="58">
        <v>0</v>
      </c>
      <c r="AC201" s="58">
        <v>0</v>
      </c>
      <c r="AD201" s="59">
        <f t="shared" si="35"/>
        <v>0</v>
      </c>
      <c r="AE201" s="59">
        <f t="shared" si="35"/>
        <v>0</v>
      </c>
      <c r="AF201" s="59">
        <f t="shared" si="35"/>
        <v>0</v>
      </c>
      <c r="AG201" s="59">
        <f t="shared" si="35"/>
        <v>0</v>
      </c>
      <c r="AH201" s="59">
        <f t="shared" si="35"/>
        <v>0</v>
      </c>
      <c r="AI201" s="59">
        <f t="shared" si="35"/>
        <v>0</v>
      </c>
      <c r="AJ201" s="59">
        <f t="shared" si="34"/>
        <v>0</v>
      </c>
      <c r="AK201" s="59">
        <f t="shared" si="34"/>
        <v>0</v>
      </c>
      <c r="AL201" s="59">
        <f t="shared" si="34"/>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s="11">
        <v>0</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0</v>
      </c>
      <c r="CU201" s="11">
        <v>0</v>
      </c>
      <c r="CV201" s="11">
        <v>0</v>
      </c>
      <c r="CW201" s="11">
        <v>0</v>
      </c>
      <c r="CX201" s="11">
        <v>0</v>
      </c>
      <c r="CY201" s="11">
        <v>0</v>
      </c>
      <c r="CZ201" s="11">
        <v>0</v>
      </c>
      <c r="DA201" s="11">
        <v>0</v>
      </c>
      <c r="DB201" s="11">
        <v>0</v>
      </c>
      <c r="DC201" s="11">
        <v>0</v>
      </c>
      <c r="DD201" s="11">
        <v>0</v>
      </c>
      <c r="DE201" s="11">
        <v>0</v>
      </c>
      <c r="DF201" s="11">
        <v>0</v>
      </c>
      <c r="DG201" s="11">
        <v>0</v>
      </c>
      <c r="DH201" s="11">
        <v>0</v>
      </c>
      <c r="DI201" s="11">
        <v>0</v>
      </c>
      <c r="DJ201" s="11">
        <v>0</v>
      </c>
      <c r="DK201" s="11">
        <v>0</v>
      </c>
      <c r="DL201" s="11">
        <v>0</v>
      </c>
      <c r="DM201" s="11">
        <v>0</v>
      </c>
      <c r="DN201" s="11">
        <v>0</v>
      </c>
      <c r="DO201" s="11">
        <v>0</v>
      </c>
      <c r="DP201" s="11">
        <v>0</v>
      </c>
      <c r="DQ201" s="11">
        <v>0</v>
      </c>
      <c r="DR201" s="11">
        <v>0</v>
      </c>
      <c r="DS201" s="11">
        <v>0</v>
      </c>
      <c r="DT201" s="11">
        <v>0</v>
      </c>
      <c r="DU201" s="11">
        <v>0</v>
      </c>
      <c r="DV201" s="11">
        <v>0</v>
      </c>
      <c r="DW201" s="11">
        <v>0</v>
      </c>
      <c r="DX201" s="11">
        <v>0</v>
      </c>
      <c r="DY201" s="11">
        <v>0</v>
      </c>
      <c r="DZ201" s="11">
        <v>0</v>
      </c>
      <c r="EA201" s="11">
        <v>0</v>
      </c>
      <c r="EB201" s="11">
        <v>0</v>
      </c>
      <c r="EC201" s="11">
        <v>0</v>
      </c>
      <c r="ED201" s="11">
        <v>0</v>
      </c>
      <c r="EE201" s="11">
        <v>0</v>
      </c>
      <c r="EF201" s="11">
        <v>0</v>
      </c>
      <c r="EG201" s="11">
        <v>0</v>
      </c>
      <c r="EH201" s="11">
        <v>0</v>
      </c>
      <c r="EI201" s="11">
        <v>0</v>
      </c>
      <c r="EJ201" s="11">
        <v>0</v>
      </c>
      <c r="EK201" s="11">
        <v>0</v>
      </c>
      <c r="EL201" s="11">
        <v>0</v>
      </c>
      <c r="EM201" s="11">
        <v>0</v>
      </c>
      <c r="EN201" s="11">
        <v>0</v>
      </c>
      <c r="EO201" s="11">
        <v>0</v>
      </c>
      <c r="EP201" s="11">
        <v>0</v>
      </c>
      <c r="EQ201" s="11">
        <v>0</v>
      </c>
      <c r="ER201" s="11">
        <v>0</v>
      </c>
      <c r="ES201" s="11">
        <v>0</v>
      </c>
      <c r="ET201" s="11">
        <v>0</v>
      </c>
      <c r="EU201" s="11">
        <v>0</v>
      </c>
      <c r="EV201" s="11">
        <v>0</v>
      </c>
      <c r="EW201" s="11">
        <v>0</v>
      </c>
      <c r="EX201" s="11">
        <v>0</v>
      </c>
      <c r="EY201" s="11">
        <v>0</v>
      </c>
      <c r="EZ201" s="11">
        <v>0</v>
      </c>
      <c r="FA201" s="11">
        <v>0</v>
      </c>
      <c r="FB201" s="11">
        <v>0</v>
      </c>
      <c r="FC201" s="11">
        <v>0</v>
      </c>
      <c r="FD201" s="11">
        <v>0</v>
      </c>
      <c r="FE201" s="11">
        <v>0</v>
      </c>
      <c r="FF201" s="11">
        <v>0</v>
      </c>
      <c r="FG201" s="11">
        <v>0</v>
      </c>
      <c r="FH201" s="11">
        <v>0</v>
      </c>
      <c r="FI201" s="11">
        <v>0</v>
      </c>
      <c r="FJ201" s="11">
        <v>0</v>
      </c>
      <c r="FK201" s="11">
        <v>0</v>
      </c>
      <c r="FL201" s="11">
        <v>0</v>
      </c>
      <c r="FM201" s="11">
        <v>0</v>
      </c>
      <c r="FN201" s="11">
        <v>0</v>
      </c>
      <c r="FO201" s="11">
        <v>0</v>
      </c>
      <c r="FP201" s="11">
        <v>0</v>
      </c>
      <c r="FQ201" s="11">
        <v>0</v>
      </c>
      <c r="FR201" s="11">
        <v>0</v>
      </c>
      <c r="FS201" s="11">
        <v>0</v>
      </c>
      <c r="FT201" s="11">
        <v>0</v>
      </c>
      <c r="FU201" s="11">
        <v>0</v>
      </c>
      <c r="FV201" s="11">
        <v>0</v>
      </c>
      <c r="FW201" s="11">
        <v>0</v>
      </c>
      <c r="FX201" s="11">
        <v>0</v>
      </c>
      <c r="FY201" s="11">
        <v>0</v>
      </c>
      <c r="FZ201" s="11">
        <v>0</v>
      </c>
      <c r="GA201" s="11">
        <v>0</v>
      </c>
      <c r="GB201" s="11">
        <v>0</v>
      </c>
      <c r="GC201" s="11">
        <v>0</v>
      </c>
      <c r="GD201" s="11">
        <v>0</v>
      </c>
      <c r="GE201" s="11">
        <v>0</v>
      </c>
      <c r="GF201" s="11">
        <v>0</v>
      </c>
      <c r="GG201" s="11">
        <v>0</v>
      </c>
      <c r="GH201" s="11">
        <v>0</v>
      </c>
      <c r="GI201" s="11">
        <v>0</v>
      </c>
      <c r="GJ201" s="11">
        <v>0</v>
      </c>
      <c r="GK201" s="11">
        <v>0</v>
      </c>
      <c r="GL201" s="11">
        <v>0</v>
      </c>
      <c r="GM201" s="11">
        <v>0</v>
      </c>
      <c r="GN201" s="11">
        <v>0</v>
      </c>
      <c r="GO201" s="11">
        <v>0</v>
      </c>
      <c r="GP201" s="11">
        <v>0</v>
      </c>
      <c r="GQ201" s="11">
        <v>0</v>
      </c>
      <c r="GR201" s="11">
        <v>0</v>
      </c>
      <c r="GS201" s="11">
        <v>0</v>
      </c>
      <c r="GT201" s="11">
        <v>0</v>
      </c>
      <c r="GU201" s="11">
        <v>0</v>
      </c>
      <c r="GV201" s="11">
        <v>0</v>
      </c>
      <c r="GW201" s="11">
        <v>0</v>
      </c>
      <c r="GX201" s="11">
        <v>0</v>
      </c>
      <c r="GY201" s="11">
        <v>0</v>
      </c>
      <c r="GZ201" s="11">
        <v>0</v>
      </c>
      <c r="HA201" s="11">
        <v>0</v>
      </c>
      <c r="HB201" s="11">
        <v>0</v>
      </c>
      <c r="HC201" s="11">
        <v>0</v>
      </c>
      <c r="HD201" s="11">
        <v>0</v>
      </c>
      <c r="HE201" s="11">
        <v>0</v>
      </c>
      <c r="HF201" s="11">
        <v>0</v>
      </c>
      <c r="HG201" s="11">
        <v>0</v>
      </c>
      <c r="HH201" s="11">
        <v>0</v>
      </c>
      <c r="HI201" s="11">
        <v>0</v>
      </c>
      <c r="HJ201" s="11">
        <v>0</v>
      </c>
      <c r="HK201" s="11">
        <v>0</v>
      </c>
      <c r="HL201" s="11">
        <v>0</v>
      </c>
      <c r="HM201" s="11">
        <v>0</v>
      </c>
      <c r="HN201" s="11">
        <v>0</v>
      </c>
      <c r="HO201" s="11">
        <v>0</v>
      </c>
      <c r="HP201" s="11">
        <v>0</v>
      </c>
      <c r="HQ201" s="11">
        <v>0</v>
      </c>
      <c r="HR201" s="11">
        <v>0</v>
      </c>
      <c r="HS201" s="11">
        <v>0</v>
      </c>
      <c r="HT201" s="11">
        <v>0</v>
      </c>
      <c r="HU201" s="11">
        <v>0</v>
      </c>
      <c r="HV201" s="11">
        <v>0</v>
      </c>
      <c r="HW201" s="11">
        <v>0</v>
      </c>
      <c r="HX201" s="11">
        <v>0</v>
      </c>
      <c r="HY201" s="11">
        <v>0</v>
      </c>
      <c r="HZ201" s="11">
        <v>0</v>
      </c>
      <c r="IA201" s="11">
        <v>0</v>
      </c>
      <c r="IB201" s="11">
        <v>0</v>
      </c>
      <c r="IC201" s="11">
        <v>0</v>
      </c>
      <c r="ID201" s="11">
        <v>0</v>
      </c>
      <c r="IE201" s="11">
        <v>0</v>
      </c>
      <c r="IF201" s="11">
        <v>0</v>
      </c>
      <c r="IG201" s="11">
        <v>0</v>
      </c>
      <c r="IH201" s="11">
        <v>0</v>
      </c>
      <c r="II201" s="11">
        <v>0</v>
      </c>
      <c r="IJ201" s="11">
        <v>0</v>
      </c>
      <c r="IK201" s="11">
        <v>0</v>
      </c>
      <c r="IL201" s="11">
        <v>0</v>
      </c>
      <c r="IM201" s="11">
        <v>0</v>
      </c>
      <c r="IN201" s="11">
        <v>0</v>
      </c>
      <c r="IO201" s="11">
        <v>0</v>
      </c>
      <c r="IP201" s="11">
        <v>0</v>
      </c>
      <c r="IQ201" s="11">
        <v>0</v>
      </c>
      <c r="IR201" s="11">
        <v>0</v>
      </c>
      <c r="IS201" s="11">
        <v>0</v>
      </c>
      <c r="IT201" s="11">
        <v>0</v>
      </c>
      <c r="IU201" s="11">
        <v>0</v>
      </c>
      <c r="IV201" s="11">
        <v>0</v>
      </c>
      <c r="IW201" s="11">
        <v>0</v>
      </c>
      <c r="IX201" s="11">
        <v>0</v>
      </c>
      <c r="IY201" s="11">
        <v>0</v>
      </c>
      <c r="IZ201" s="11">
        <v>0</v>
      </c>
      <c r="JA201" s="11">
        <v>0</v>
      </c>
      <c r="JB201" s="11">
        <v>0</v>
      </c>
      <c r="JC201" s="11">
        <v>0</v>
      </c>
      <c r="JD201" s="11">
        <v>0</v>
      </c>
      <c r="JE201" s="11">
        <v>0</v>
      </c>
      <c r="JF201" s="11">
        <v>0</v>
      </c>
      <c r="JG201" s="11">
        <v>0</v>
      </c>
      <c r="JH201" s="11">
        <v>0</v>
      </c>
      <c r="JI201" s="11">
        <v>0</v>
      </c>
      <c r="JJ201" s="11">
        <v>0</v>
      </c>
      <c r="JK201" s="11">
        <v>0</v>
      </c>
      <c r="JL201" s="11">
        <v>0</v>
      </c>
      <c r="JM201" s="11">
        <v>0</v>
      </c>
      <c r="JN201" s="11">
        <v>0</v>
      </c>
      <c r="JO201" s="11">
        <v>0</v>
      </c>
      <c r="JP201" s="11">
        <v>0</v>
      </c>
      <c r="JQ201" s="11">
        <v>0</v>
      </c>
      <c r="JR201" s="11">
        <v>0</v>
      </c>
      <c r="JS201" s="11">
        <v>0</v>
      </c>
      <c r="JT201" s="11">
        <v>0</v>
      </c>
      <c r="JU201" s="11">
        <v>0</v>
      </c>
      <c r="JV201" s="11">
        <v>0</v>
      </c>
      <c r="JW201" s="11">
        <v>0</v>
      </c>
      <c r="JX201" s="11">
        <v>0</v>
      </c>
      <c r="JY201" s="11">
        <v>0</v>
      </c>
      <c r="JZ201" s="11">
        <v>0</v>
      </c>
      <c r="KA201" s="11">
        <v>0</v>
      </c>
      <c r="KB201" s="11">
        <v>0</v>
      </c>
      <c r="KC201" s="11">
        <v>0</v>
      </c>
      <c r="KD201" s="11">
        <v>0</v>
      </c>
      <c r="KE201" s="11">
        <v>0</v>
      </c>
      <c r="KF201" s="11">
        <v>0</v>
      </c>
      <c r="KG201" s="11">
        <v>0</v>
      </c>
      <c r="KH201" s="11">
        <v>0</v>
      </c>
      <c r="KI201" s="11">
        <v>0</v>
      </c>
      <c r="KJ201" s="11">
        <v>0</v>
      </c>
      <c r="KK201" s="11">
        <v>0</v>
      </c>
      <c r="KL201" s="11">
        <v>0</v>
      </c>
      <c r="KM201" s="11">
        <v>0</v>
      </c>
      <c r="KN201" s="11">
        <v>0</v>
      </c>
      <c r="KO201" s="11">
        <v>0</v>
      </c>
      <c r="KP201" s="11">
        <v>0</v>
      </c>
      <c r="KQ201" s="11">
        <v>0</v>
      </c>
      <c r="KR201" s="11">
        <v>0</v>
      </c>
      <c r="KS201" s="11">
        <v>0</v>
      </c>
      <c r="KT201" s="11">
        <v>0</v>
      </c>
      <c r="KU201" s="11">
        <v>0</v>
      </c>
      <c r="KV201" s="11">
        <v>0</v>
      </c>
      <c r="KW201" s="11">
        <v>0</v>
      </c>
      <c r="KX201" s="11">
        <v>0</v>
      </c>
      <c r="KY201" s="11">
        <v>0</v>
      </c>
      <c r="KZ201" s="11">
        <v>0</v>
      </c>
      <c r="LA201" s="11">
        <v>0</v>
      </c>
      <c r="LB201" s="11">
        <v>0</v>
      </c>
      <c r="LC201" s="11">
        <v>0</v>
      </c>
      <c r="LD201" s="11">
        <v>0</v>
      </c>
      <c r="LE201" s="11">
        <v>0</v>
      </c>
      <c r="LF201" s="11">
        <v>0</v>
      </c>
      <c r="LG201" s="11">
        <v>0</v>
      </c>
      <c r="LH201" s="11">
        <v>0</v>
      </c>
      <c r="LI201" s="11">
        <v>0</v>
      </c>
      <c r="LJ201" s="11">
        <v>0</v>
      </c>
      <c r="LK201" s="11">
        <v>0</v>
      </c>
      <c r="LL201" s="11">
        <v>0</v>
      </c>
      <c r="LM201" s="11">
        <v>0</v>
      </c>
      <c r="LN201" s="11">
        <v>0</v>
      </c>
      <c r="LO201" s="11">
        <v>0</v>
      </c>
      <c r="LP201" s="11">
        <v>0</v>
      </c>
      <c r="LQ201" s="11">
        <v>0</v>
      </c>
      <c r="LR201" s="11">
        <v>0</v>
      </c>
      <c r="LS201" s="11">
        <v>0</v>
      </c>
      <c r="LT201" s="11">
        <v>0</v>
      </c>
      <c r="LU201" s="11">
        <v>0</v>
      </c>
      <c r="LV201" s="11">
        <v>0</v>
      </c>
      <c r="LW201" s="11">
        <v>0</v>
      </c>
      <c r="LX201" s="11">
        <v>0</v>
      </c>
      <c r="LY201" s="11">
        <v>0</v>
      </c>
      <c r="LZ201" s="11">
        <v>0</v>
      </c>
      <c r="MA201" s="11">
        <v>0</v>
      </c>
      <c r="MB201" s="11">
        <v>0</v>
      </c>
      <c r="MC201" s="11">
        <v>0</v>
      </c>
      <c r="MD201" s="11">
        <v>0</v>
      </c>
      <c r="ME201" s="11">
        <v>0</v>
      </c>
      <c r="MF201" s="11">
        <v>0</v>
      </c>
      <c r="MG201" s="11">
        <v>0</v>
      </c>
      <c r="MH201" s="11">
        <v>0</v>
      </c>
      <c r="MI201" s="11">
        <v>0</v>
      </c>
      <c r="MJ201" s="11">
        <v>0</v>
      </c>
      <c r="MK201" s="11">
        <v>0</v>
      </c>
      <c r="ML201" s="11">
        <v>0</v>
      </c>
      <c r="MM201" s="11">
        <v>0</v>
      </c>
      <c r="MN201" s="11">
        <v>0</v>
      </c>
      <c r="MO201" s="11">
        <v>0</v>
      </c>
      <c r="MP201" s="11">
        <v>0</v>
      </c>
      <c r="MQ201" s="11">
        <v>0</v>
      </c>
      <c r="MR201" s="11">
        <v>0</v>
      </c>
      <c r="MS201" s="11">
        <v>0</v>
      </c>
      <c r="MT201" s="11">
        <v>0</v>
      </c>
      <c r="MU201" s="11">
        <v>0</v>
      </c>
      <c r="MV201" s="11">
        <v>0</v>
      </c>
      <c r="MW201" s="11">
        <v>0</v>
      </c>
      <c r="MX201" s="11">
        <v>0</v>
      </c>
      <c r="MY201" s="11">
        <v>0</v>
      </c>
      <c r="MZ201" s="11">
        <v>0</v>
      </c>
      <c r="NA201" s="11">
        <v>0</v>
      </c>
      <c r="NB201" s="11">
        <v>0</v>
      </c>
      <c r="NC201" s="11">
        <v>0</v>
      </c>
      <c r="ND201" s="11">
        <v>0</v>
      </c>
      <c r="NE201" s="11">
        <v>0</v>
      </c>
      <c r="NF201" s="11">
        <v>0</v>
      </c>
      <c r="NG201" s="11">
        <v>0</v>
      </c>
      <c r="NH201" s="11">
        <v>0</v>
      </c>
      <c r="NI201" s="11">
        <v>0</v>
      </c>
      <c r="NJ201" s="11">
        <v>0</v>
      </c>
      <c r="NK201" s="11">
        <v>0</v>
      </c>
      <c r="NL201" s="11">
        <v>0</v>
      </c>
      <c r="NM201" s="11">
        <v>0</v>
      </c>
      <c r="NN201" s="11">
        <v>0</v>
      </c>
      <c r="NO201" s="11">
        <v>0</v>
      </c>
      <c r="NP201" s="11">
        <v>0</v>
      </c>
      <c r="NQ201" s="11">
        <v>0</v>
      </c>
      <c r="NR201" s="11">
        <v>0</v>
      </c>
      <c r="NS201" s="11">
        <v>0</v>
      </c>
      <c r="NT201" s="11">
        <v>0</v>
      </c>
      <c r="NU201" s="11">
        <v>0</v>
      </c>
      <c r="NV201" s="11">
        <v>0</v>
      </c>
      <c r="NW201" s="11">
        <v>0</v>
      </c>
      <c r="NX201" s="11">
        <v>0</v>
      </c>
      <c r="NY201" s="11">
        <v>0</v>
      </c>
      <c r="NZ201" s="11">
        <v>0</v>
      </c>
      <c r="OA201" s="11">
        <v>0</v>
      </c>
      <c r="OB201" s="11">
        <v>0</v>
      </c>
      <c r="OC201" s="11">
        <v>0</v>
      </c>
      <c r="OD201" s="11">
        <v>0</v>
      </c>
      <c r="OE201" s="11">
        <v>0</v>
      </c>
      <c r="OF201" s="11">
        <v>0</v>
      </c>
      <c r="OG201" s="11">
        <v>0</v>
      </c>
      <c r="OH201" s="11">
        <v>0</v>
      </c>
      <c r="OI201" s="11">
        <v>0</v>
      </c>
      <c r="OJ201" s="11">
        <v>0</v>
      </c>
      <c r="OK201" s="11">
        <v>0</v>
      </c>
      <c r="OL201" s="11">
        <v>0</v>
      </c>
      <c r="OM201" s="11">
        <v>0</v>
      </c>
      <c r="ON201" s="11">
        <v>0</v>
      </c>
      <c r="OO201" s="11">
        <v>0</v>
      </c>
      <c r="OP201" s="11">
        <v>0</v>
      </c>
      <c r="OQ201" s="11">
        <v>0</v>
      </c>
      <c r="OR201" s="11">
        <v>0</v>
      </c>
      <c r="OS201" s="11">
        <v>0</v>
      </c>
      <c r="OT201" s="11">
        <v>0</v>
      </c>
      <c r="OU201" s="11">
        <v>0</v>
      </c>
      <c r="OV201" s="11">
        <v>0</v>
      </c>
      <c r="OW201" s="11">
        <v>0</v>
      </c>
      <c r="OX201" s="11">
        <v>0</v>
      </c>
      <c r="OY201" s="11">
        <v>0</v>
      </c>
      <c r="OZ201" s="11">
        <v>0</v>
      </c>
      <c r="PA201" s="11">
        <v>0</v>
      </c>
      <c r="PB201" s="11">
        <v>0</v>
      </c>
      <c r="PC201" s="11">
        <v>0</v>
      </c>
      <c r="PD201" s="11">
        <v>0</v>
      </c>
      <c r="PE201" s="11">
        <v>0</v>
      </c>
      <c r="PF201" s="11">
        <v>0</v>
      </c>
      <c r="PG201" s="11">
        <v>0</v>
      </c>
      <c r="PH201" s="11">
        <v>0</v>
      </c>
      <c r="PI201" s="11">
        <v>0</v>
      </c>
      <c r="PJ201" s="11">
        <v>0</v>
      </c>
      <c r="PK201" s="11">
        <v>0</v>
      </c>
      <c r="PL201" s="11">
        <v>0</v>
      </c>
      <c r="PM201" s="11">
        <v>0</v>
      </c>
      <c r="PN201" s="11">
        <v>0</v>
      </c>
      <c r="PO201" s="11">
        <v>0</v>
      </c>
      <c r="PP201" s="11">
        <v>0</v>
      </c>
      <c r="PQ201" s="11">
        <v>0</v>
      </c>
      <c r="PR201" s="11">
        <v>0</v>
      </c>
      <c r="PS201" s="11">
        <v>0</v>
      </c>
      <c r="PT201" s="11">
        <v>0</v>
      </c>
      <c r="PU201" s="11">
        <v>0</v>
      </c>
      <c r="PV201" s="11">
        <v>0</v>
      </c>
      <c r="PW201" s="11">
        <v>0</v>
      </c>
      <c r="PX201" s="11">
        <v>0</v>
      </c>
      <c r="PY201" s="11">
        <v>0</v>
      </c>
      <c r="PZ201" s="11">
        <v>0</v>
      </c>
      <c r="QA201" s="11">
        <v>0</v>
      </c>
      <c r="QB201" s="11">
        <v>0</v>
      </c>
      <c r="QC201" s="11">
        <v>0</v>
      </c>
      <c r="QD201" s="11">
        <v>0</v>
      </c>
      <c r="QE201" s="11">
        <v>0</v>
      </c>
      <c r="QF201" s="11">
        <v>0</v>
      </c>
      <c r="QG201" s="11">
        <v>0</v>
      </c>
      <c r="QH201" s="11">
        <v>0</v>
      </c>
      <c r="QI201" s="11">
        <v>0</v>
      </c>
      <c r="QJ201" s="11">
        <v>0</v>
      </c>
      <c r="QK201" s="11">
        <v>0</v>
      </c>
      <c r="QL201" s="11">
        <v>0</v>
      </c>
      <c r="QM201" s="11">
        <v>0</v>
      </c>
      <c r="QN201" s="11">
        <v>0</v>
      </c>
      <c r="QO201" s="11">
        <v>0</v>
      </c>
      <c r="QP201" s="11">
        <v>0</v>
      </c>
      <c r="QQ201" s="11">
        <v>0</v>
      </c>
      <c r="QR201" s="11">
        <v>0</v>
      </c>
      <c r="QS201" s="11">
        <v>0</v>
      </c>
      <c r="QT201" s="11">
        <v>0</v>
      </c>
      <c r="QU201" s="11">
        <v>0</v>
      </c>
      <c r="QV201" s="11">
        <v>0</v>
      </c>
      <c r="QW201" s="11">
        <v>0</v>
      </c>
      <c r="QX201" s="11">
        <v>0</v>
      </c>
      <c r="QY201" s="11">
        <v>0</v>
      </c>
      <c r="QZ201" s="11">
        <v>0</v>
      </c>
      <c r="RA201" s="11">
        <v>0</v>
      </c>
      <c r="RB201" s="11">
        <v>0</v>
      </c>
      <c r="RC201" s="11">
        <v>0</v>
      </c>
      <c r="RD201" s="11">
        <v>0</v>
      </c>
      <c r="RE201" s="11">
        <v>0</v>
      </c>
      <c r="RF201" s="11">
        <v>0</v>
      </c>
      <c r="RG201" s="11">
        <v>0</v>
      </c>
      <c r="RH201" s="11">
        <v>0</v>
      </c>
      <c r="RI201" s="11">
        <v>0</v>
      </c>
      <c r="RJ201" s="11">
        <v>0</v>
      </c>
      <c r="RK201" s="11">
        <v>0</v>
      </c>
      <c r="RL201" s="11">
        <v>0</v>
      </c>
      <c r="RM201" s="11">
        <v>0</v>
      </c>
      <c r="RN201" s="11">
        <v>0</v>
      </c>
      <c r="RO201" s="11">
        <v>0</v>
      </c>
      <c r="RP201" s="11">
        <v>0</v>
      </c>
      <c r="RQ201" s="11">
        <v>0</v>
      </c>
      <c r="RR201" s="11">
        <v>0</v>
      </c>
      <c r="RS201" s="11">
        <v>0</v>
      </c>
      <c r="RT201" s="11">
        <v>0</v>
      </c>
      <c r="RU201" s="11">
        <v>0</v>
      </c>
      <c r="RV201" s="11">
        <v>0</v>
      </c>
      <c r="RW201" s="11">
        <v>0</v>
      </c>
      <c r="RX201" s="11">
        <v>0</v>
      </c>
      <c r="RY201" s="11">
        <v>0</v>
      </c>
      <c r="RZ201" s="11">
        <v>0</v>
      </c>
      <c r="SA201" s="11">
        <v>0</v>
      </c>
      <c r="SB201" s="11">
        <v>0</v>
      </c>
      <c r="SC201" s="11">
        <v>0</v>
      </c>
      <c r="SD201" s="11">
        <v>0</v>
      </c>
      <c r="SE201" s="11">
        <v>0</v>
      </c>
      <c r="SF201" s="11">
        <v>0</v>
      </c>
      <c r="SG201" s="11">
        <v>0</v>
      </c>
      <c r="SH201" s="11">
        <v>0</v>
      </c>
      <c r="SI201" s="11">
        <v>0</v>
      </c>
      <c r="SJ201" s="11">
        <v>0</v>
      </c>
      <c r="SK201" s="11">
        <v>0</v>
      </c>
      <c r="SL201" s="11">
        <v>0</v>
      </c>
      <c r="SM201" s="11">
        <v>0</v>
      </c>
      <c r="SN201" s="11">
        <v>0</v>
      </c>
      <c r="SO201" s="11">
        <v>0</v>
      </c>
      <c r="SP201" s="11">
        <v>0</v>
      </c>
      <c r="SQ201" s="11">
        <v>0</v>
      </c>
      <c r="SR201" s="11">
        <v>0</v>
      </c>
      <c r="SS201" s="11">
        <v>0</v>
      </c>
      <c r="ST201" s="11">
        <v>0</v>
      </c>
      <c r="SU201" s="11">
        <v>0</v>
      </c>
      <c r="SV201" s="11">
        <v>0</v>
      </c>
      <c r="SW201" s="11">
        <v>0</v>
      </c>
      <c r="SX201" s="11">
        <v>0</v>
      </c>
      <c r="SY201" s="11">
        <v>0</v>
      </c>
      <c r="SZ201" s="11">
        <v>0</v>
      </c>
      <c r="TA201" s="11">
        <v>0</v>
      </c>
      <c r="TB201" s="11">
        <v>0</v>
      </c>
      <c r="TC201" s="11">
        <v>0</v>
      </c>
      <c r="TD201" s="11">
        <v>0</v>
      </c>
      <c r="TE201" s="11">
        <v>0</v>
      </c>
      <c r="TF201" s="11">
        <v>0</v>
      </c>
      <c r="TG201" s="11">
        <v>0</v>
      </c>
      <c r="TH201" s="11">
        <v>0</v>
      </c>
      <c r="TI201" s="11">
        <v>0</v>
      </c>
      <c r="TJ201" s="11">
        <v>0</v>
      </c>
      <c r="TK201" s="11">
        <v>0</v>
      </c>
      <c r="TL201" s="11">
        <v>0</v>
      </c>
      <c r="TM201" s="11">
        <v>0</v>
      </c>
      <c r="TN201" s="11">
        <v>0</v>
      </c>
      <c r="TO201" s="11">
        <v>0</v>
      </c>
      <c r="TP201" s="11">
        <v>0</v>
      </c>
      <c r="TQ201" s="11">
        <v>0</v>
      </c>
      <c r="TR201" s="11">
        <v>0</v>
      </c>
      <c r="TS201" s="11">
        <v>0</v>
      </c>
      <c r="TT201" s="11">
        <v>0</v>
      </c>
      <c r="TU201" s="11">
        <v>0</v>
      </c>
      <c r="TV201" s="11">
        <v>0</v>
      </c>
      <c r="TW201" s="11">
        <v>0</v>
      </c>
      <c r="TX201" s="11">
        <v>0</v>
      </c>
      <c r="TY201" s="11">
        <v>0</v>
      </c>
      <c r="TZ201" s="11">
        <v>0</v>
      </c>
      <c r="UA201" s="11">
        <v>0</v>
      </c>
      <c r="UB201" s="11">
        <v>0</v>
      </c>
      <c r="UC201" s="11">
        <v>0</v>
      </c>
      <c r="UD201" s="11">
        <v>0</v>
      </c>
      <c r="UE201" s="11">
        <v>0</v>
      </c>
      <c r="UF201" s="11">
        <v>0</v>
      </c>
      <c r="UG201" s="11">
        <v>0</v>
      </c>
      <c r="UH201" s="11">
        <v>0</v>
      </c>
      <c r="UI201" s="11">
        <v>0</v>
      </c>
      <c r="UJ201" s="11">
        <v>0</v>
      </c>
      <c r="UK201" s="11">
        <v>0</v>
      </c>
      <c r="UL201" s="11">
        <v>0</v>
      </c>
      <c r="UM201" s="11">
        <v>0</v>
      </c>
      <c r="UN201" s="11">
        <v>0</v>
      </c>
      <c r="UO201" s="11">
        <v>0</v>
      </c>
      <c r="UP201" s="11">
        <v>0</v>
      </c>
      <c r="UQ201" s="11">
        <v>0</v>
      </c>
      <c r="UR201" s="11">
        <v>0</v>
      </c>
      <c r="US201" s="11">
        <v>0</v>
      </c>
      <c r="UT201" s="11">
        <v>0</v>
      </c>
      <c r="UU201" s="11">
        <v>0</v>
      </c>
      <c r="UV201" s="11">
        <v>0</v>
      </c>
      <c r="UW201" s="11">
        <v>0</v>
      </c>
      <c r="UX201" s="11">
        <v>0</v>
      </c>
      <c r="UY201" s="11">
        <v>0</v>
      </c>
      <c r="UZ201" s="11">
        <v>0</v>
      </c>
      <c r="VA201" s="11">
        <v>0</v>
      </c>
      <c r="VB201" s="11">
        <v>0</v>
      </c>
      <c r="VC201" s="11">
        <v>0</v>
      </c>
      <c r="VD201" s="11">
        <v>0</v>
      </c>
      <c r="VE201" s="11">
        <v>0</v>
      </c>
      <c r="VF201" s="11">
        <v>0</v>
      </c>
      <c r="VG201" s="11">
        <v>0</v>
      </c>
      <c r="VH201" s="11">
        <v>0</v>
      </c>
      <c r="VI201" s="11">
        <v>0</v>
      </c>
      <c r="VJ201" s="11">
        <v>0</v>
      </c>
      <c r="VK201" s="11">
        <v>0</v>
      </c>
      <c r="VL201" s="11">
        <v>0</v>
      </c>
      <c r="VM201" s="11">
        <v>0</v>
      </c>
      <c r="VN201" s="11">
        <v>0</v>
      </c>
      <c r="VO201" s="11">
        <v>0</v>
      </c>
      <c r="VP201" s="11">
        <v>0</v>
      </c>
      <c r="VQ201" s="11">
        <v>0</v>
      </c>
      <c r="VR201" s="11">
        <v>0</v>
      </c>
      <c r="VS201" s="11">
        <v>0</v>
      </c>
      <c r="VT201" s="11">
        <v>0</v>
      </c>
      <c r="VU201" s="11">
        <v>0</v>
      </c>
      <c r="VV201" s="11">
        <v>0</v>
      </c>
      <c r="VW201" s="11">
        <v>0</v>
      </c>
      <c r="VX201" s="11">
        <v>0</v>
      </c>
      <c r="VY201" s="11">
        <v>0</v>
      </c>
      <c r="VZ201" s="11">
        <v>0</v>
      </c>
      <c r="WA201" s="11">
        <v>0</v>
      </c>
      <c r="WB201" s="11">
        <v>0</v>
      </c>
      <c r="WC201" s="11">
        <v>0</v>
      </c>
      <c r="WD201" s="11">
        <v>0</v>
      </c>
      <c r="WE201" s="11">
        <v>0</v>
      </c>
      <c r="WF201" s="11">
        <v>0</v>
      </c>
      <c r="WG201" s="11">
        <v>0</v>
      </c>
      <c r="WH201" s="11">
        <v>0</v>
      </c>
      <c r="WI201" s="11">
        <v>0</v>
      </c>
      <c r="WJ201" s="11">
        <v>0</v>
      </c>
      <c r="WK201" s="11">
        <v>0</v>
      </c>
      <c r="WL201" s="11">
        <v>0</v>
      </c>
      <c r="WM201" s="11">
        <v>0</v>
      </c>
      <c r="WN201" s="11">
        <v>0</v>
      </c>
      <c r="WO201" s="11">
        <v>0</v>
      </c>
      <c r="WP201" s="11">
        <v>0</v>
      </c>
      <c r="WQ201" s="11">
        <v>0</v>
      </c>
      <c r="WR201" s="11">
        <v>0</v>
      </c>
      <c r="WS201" s="11">
        <v>0</v>
      </c>
      <c r="WT201" s="11">
        <v>0</v>
      </c>
      <c r="WU201" s="11">
        <v>0</v>
      </c>
      <c r="WV201" s="11">
        <v>0</v>
      </c>
      <c r="WW201" s="11">
        <v>0</v>
      </c>
      <c r="WX201" s="11">
        <v>0</v>
      </c>
      <c r="WY201" s="11">
        <v>0</v>
      </c>
      <c r="WZ201" s="11">
        <v>0</v>
      </c>
      <c r="XA201" s="11">
        <v>0</v>
      </c>
      <c r="XB201" s="11">
        <v>0</v>
      </c>
      <c r="XC201" s="11">
        <v>0</v>
      </c>
      <c r="XD201" s="11">
        <v>0</v>
      </c>
      <c r="XE201" s="11">
        <v>0</v>
      </c>
      <c r="XF201" s="11">
        <v>0</v>
      </c>
      <c r="XG201" s="11">
        <v>0</v>
      </c>
      <c r="XH201" s="11">
        <v>0</v>
      </c>
      <c r="XI201" s="11">
        <v>0</v>
      </c>
      <c r="XJ201" s="11">
        <v>0</v>
      </c>
      <c r="XK201" s="11">
        <v>0</v>
      </c>
      <c r="XL201" s="11">
        <v>0</v>
      </c>
      <c r="XM201" s="11">
        <v>0</v>
      </c>
      <c r="XN201" s="11">
        <v>0</v>
      </c>
      <c r="XO201" s="11">
        <v>0</v>
      </c>
      <c r="XP201" s="11">
        <v>0</v>
      </c>
    </row>
    <row r="202" spans="1:640">
      <c r="A202" s="6">
        <v>136</v>
      </c>
      <c r="B202" s="3" t="s">
        <v>319</v>
      </c>
      <c r="C202" s="8">
        <f t="shared" si="36"/>
        <v>7.101</v>
      </c>
      <c r="D202" s="8">
        <f t="shared" si="37"/>
        <v>0</v>
      </c>
      <c r="E202" s="60">
        <f t="shared" si="38"/>
        <v>7.101</v>
      </c>
      <c r="F202" s="9">
        <f t="shared" si="39"/>
        <v>0</v>
      </c>
      <c r="G202" s="9">
        <f t="shared" si="40"/>
        <v>0</v>
      </c>
      <c r="H202" s="9">
        <f t="shared" si="41"/>
        <v>0</v>
      </c>
      <c r="I202" s="10">
        <f t="shared" si="42"/>
        <v>7.101</v>
      </c>
      <c r="J202" s="10">
        <f t="shared" si="43"/>
        <v>0</v>
      </c>
      <c r="K202" s="10">
        <f t="shared" si="44"/>
        <v>7.101</v>
      </c>
      <c r="L202" s="57">
        <v>7.101</v>
      </c>
      <c r="M202" s="57">
        <v>0</v>
      </c>
      <c r="N202" s="57">
        <v>0</v>
      </c>
      <c r="O202" s="57">
        <v>0</v>
      </c>
      <c r="P202" s="57">
        <v>0</v>
      </c>
      <c r="Q202" s="57">
        <v>0</v>
      </c>
      <c r="R202" s="57">
        <v>0</v>
      </c>
      <c r="S202" s="57">
        <v>0</v>
      </c>
      <c r="T202" s="57">
        <v>0</v>
      </c>
      <c r="U202" s="58">
        <v>0</v>
      </c>
      <c r="V202" s="58">
        <v>0</v>
      </c>
      <c r="W202" s="58">
        <v>0</v>
      </c>
      <c r="X202" s="58">
        <v>0</v>
      </c>
      <c r="Y202" s="58">
        <v>0</v>
      </c>
      <c r="Z202" s="58">
        <v>0</v>
      </c>
      <c r="AA202" s="58">
        <v>0</v>
      </c>
      <c r="AB202" s="58">
        <v>0</v>
      </c>
      <c r="AC202" s="58">
        <v>0</v>
      </c>
      <c r="AD202" s="59">
        <f t="shared" si="35"/>
        <v>7.101</v>
      </c>
      <c r="AE202" s="59">
        <f t="shared" si="35"/>
        <v>0</v>
      </c>
      <c r="AF202" s="59">
        <f t="shared" si="35"/>
        <v>0</v>
      </c>
      <c r="AG202" s="59">
        <f t="shared" si="35"/>
        <v>0</v>
      </c>
      <c r="AH202" s="59">
        <f t="shared" si="35"/>
        <v>0</v>
      </c>
      <c r="AI202" s="59">
        <f t="shared" si="35"/>
        <v>0</v>
      </c>
      <c r="AJ202" s="59">
        <f t="shared" si="34"/>
        <v>0</v>
      </c>
      <c r="AK202" s="59">
        <f t="shared" si="34"/>
        <v>0</v>
      </c>
      <c r="AL202" s="59">
        <f t="shared" si="34"/>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0</v>
      </c>
      <c r="CV202" s="11">
        <v>0</v>
      </c>
      <c r="CW202" s="11">
        <v>0</v>
      </c>
      <c r="CX202" s="11">
        <v>0</v>
      </c>
      <c r="CY202" s="11">
        <v>0</v>
      </c>
      <c r="CZ202" s="11">
        <v>0</v>
      </c>
      <c r="DA202" s="11">
        <v>0</v>
      </c>
      <c r="DB202" s="11">
        <v>0</v>
      </c>
      <c r="DC202" s="11">
        <v>0</v>
      </c>
      <c r="DD202" s="11">
        <v>0</v>
      </c>
      <c r="DE202" s="11">
        <v>0</v>
      </c>
      <c r="DF202" s="11">
        <v>0</v>
      </c>
      <c r="DG202" s="11">
        <v>0</v>
      </c>
      <c r="DH202" s="11">
        <v>0</v>
      </c>
      <c r="DI202" s="11">
        <v>0</v>
      </c>
      <c r="DJ202" s="11">
        <v>0</v>
      </c>
      <c r="DK202" s="11">
        <v>0</v>
      </c>
      <c r="DL202" s="11">
        <v>0</v>
      </c>
      <c r="DM202" s="11">
        <v>0</v>
      </c>
      <c r="DN202" s="11">
        <v>0</v>
      </c>
      <c r="DO202" s="11">
        <v>0</v>
      </c>
      <c r="DP202" s="11">
        <v>0</v>
      </c>
      <c r="DQ202" s="11">
        <v>0</v>
      </c>
      <c r="DR202" s="11">
        <v>0</v>
      </c>
      <c r="DS202" s="11">
        <v>0</v>
      </c>
      <c r="DT202" s="11">
        <v>0</v>
      </c>
      <c r="DU202" s="11">
        <v>0</v>
      </c>
      <c r="DV202" s="11">
        <v>0</v>
      </c>
      <c r="DW202" s="11">
        <v>0</v>
      </c>
      <c r="DX202" s="11">
        <v>0</v>
      </c>
      <c r="DY202" s="11">
        <v>0</v>
      </c>
      <c r="DZ202" s="11">
        <v>0</v>
      </c>
      <c r="EA202" s="11">
        <v>0</v>
      </c>
      <c r="EB202" s="11">
        <v>0</v>
      </c>
      <c r="EC202" s="11">
        <v>0</v>
      </c>
      <c r="ED202" s="11">
        <v>0</v>
      </c>
      <c r="EE202" s="11">
        <v>0</v>
      </c>
      <c r="EF202" s="11">
        <v>0</v>
      </c>
      <c r="EG202" s="11">
        <v>0</v>
      </c>
      <c r="EH202" s="11">
        <v>0</v>
      </c>
      <c r="EI202" s="11">
        <v>0</v>
      </c>
      <c r="EJ202" s="11">
        <v>0</v>
      </c>
      <c r="EK202" s="11">
        <v>0</v>
      </c>
      <c r="EL202" s="11">
        <v>0</v>
      </c>
      <c r="EM202" s="11">
        <v>0</v>
      </c>
      <c r="EN202" s="11">
        <v>0</v>
      </c>
      <c r="EO202" s="11">
        <v>0</v>
      </c>
      <c r="EP202" s="11">
        <v>0</v>
      </c>
      <c r="EQ202" s="11">
        <v>0</v>
      </c>
      <c r="ER202" s="11">
        <v>0</v>
      </c>
      <c r="ES202" s="11">
        <v>0</v>
      </c>
      <c r="ET202" s="11">
        <v>0</v>
      </c>
      <c r="EU202" s="11">
        <v>0</v>
      </c>
      <c r="EV202" s="11">
        <v>0</v>
      </c>
      <c r="EW202" s="11">
        <v>0</v>
      </c>
      <c r="EX202" s="11">
        <v>0</v>
      </c>
      <c r="EY202" s="11">
        <v>0</v>
      </c>
      <c r="EZ202" s="11">
        <v>0</v>
      </c>
      <c r="FA202" s="11">
        <v>0</v>
      </c>
      <c r="FB202" s="11">
        <v>0</v>
      </c>
      <c r="FC202" s="11">
        <v>0</v>
      </c>
      <c r="FD202" s="11">
        <v>0</v>
      </c>
      <c r="FE202" s="11">
        <v>0</v>
      </c>
      <c r="FF202" s="11">
        <v>0</v>
      </c>
      <c r="FG202" s="11">
        <v>0</v>
      </c>
      <c r="FH202" s="11">
        <v>0</v>
      </c>
      <c r="FI202" s="11">
        <v>0</v>
      </c>
      <c r="FJ202" s="11">
        <v>0</v>
      </c>
      <c r="FK202" s="11">
        <v>0</v>
      </c>
      <c r="FL202" s="11">
        <v>0</v>
      </c>
      <c r="FM202" s="11">
        <v>0</v>
      </c>
      <c r="FN202" s="11">
        <v>0</v>
      </c>
      <c r="FO202" s="11">
        <v>0</v>
      </c>
      <c r="FP202" s="11">
        <v>0</v>
      </c>
      <c r="FQ202" s="11">
        <v>0</v>
      </c>
      <c r="FR202" s="11">
        <v>0</v>
      </c>
      <c r="FS202" s="11">
        <v>0</v>
      </c>
      <c r="FT202" s="11">
        <v>0</v>
      </c>
      <c r="FU202" s="11">
        <v>0</v>
      </c>
      <c r="FV202" s="11">
        <v>0</v>
      </c>
      <c r="FW202" s="11">
        <v>0</v>
      </c>
      <c r="FX202" s="11">
        <v>0</v>
      </c>
      <c r="FY202" s="11">
        <v>0</v>
      </c>
      <c r="FZ202" s="11">
        <v>0</v>
      </c>
      <c r="GA202" s="11">
        <v>0</v>
      </c>
      <c r="GB202" s="11">
        <v>0</v>
      </c>
      <c r="GC202" s="11">
        <v>0</v>
      </c>
      <c r="GD202" s="11">
        <v>0</v>
      </c>
      <c r="GE202" s="11">
        <v>0</v>
      </c>
      <c r="GF202" s="11">
        <v>0</v>
      </c>
      <c r="GG202" s="11">
        <v>0</v>
      </c>
      <c r="GH202" s="11">
        <v>0</v>
      </c>
      <c r="GI202" s="11">
        <v>0</v>
      </c>
      <c r="GJ202" s="11">
        <v>0</v>
      </c>
      <c r="GK202" s="11">
        <v>0</v>
      </c>
      <c r="GL202" s="11">
        <v>0</v>
      </c>
      <c r="GM202" s="11">
        <v>0</v>
      </c>
      <c r="GN202" s="11">
        <v>0</v>
      </c>
      <c r="GO202" s="11">
        <v>0</v>
      </c>
      <c r="GP202" s="11">
        <v>0</v>
      </c>
      <c r="GQ202" s="11">
        <v>7.101</v>
      </c>
      <c r="GR202" s="11">
        <v>0</v>
      </c>
      <c r="GS202" s="11">
        <v>0</v>
      </c>
      <c r="GT202" s="11">
        <v>0</v>
      </c>
      <c r="GU202" s="11">
        <v>0</v>
      </c>
      <c r="GV202" s="11">
        <v>0</v>
      </c>
      <c r="GW202" s="11">
        <v>0</v>
      </c>
      <c r="GX202" s="11">
        <v>0</v>
      </c>
      <c r="GY202" s="11">
        <v>0</v>
      </c>
      <c r="GZ202" s="11">
        <v>0</v>
      </c>
      <c r="HA202" s="11">
        <v>0</v>
      </c>
      <c r="HB202" s="11">
        <v>0</v>
      </c>
      <c r="HC202" s="11">
        <v>0</v>
      </c>
      <c r="HD202" s="11">
        <v>0</v>
      </c>
      <c r="HE202" s="11">
        <v>0</v>
      </c>
      <c r="HF202" s="11">
        <v>0</v>
      </c>
      <c r="HG202" s="11">
        <v>0</v>
      </c>
      <c r="HH202" s="11">
        <v>0</v>
      </c>
      <c r="HI202" s="11">
        <v>0</v>
      </c>
      <c r="HJ202" s="11">
        <v>0</v>
      </c>
      <c r="HK202" s="11">
        <v>0</v>
      </c>
      <c r="HL202" s="11">
        <v>0</v>
      </c>
      <c r="HM202" s="11">
        <v>0</v>
      </c>
      <c r="HN202" s="11">
        <v>0</v>
      </c>
      <c r="HO202" s="11">
        <v>0</v>
      </c>
      <c r="HP202" s="11">
        <v>0</v>
      </c>
      <c r="HQ202" s="11">
        <v>0</v>
      </c>
      <c r="HR202" s="11">
        <v>0</v>
      </c>
      <c r="HS202" s="11">
        <v>0</v>
      </c>
      <c r="HT202" s="11">
        <v>0</v>
      </c>
      <c r="HU202" s="11">
        <v>0</v>
      </c>
      <c r="HV202" s="11">
        <v>0</v>
      </c>
      <c r="HW202" s="11">
        <v>0</v>
      </c>
      <c r="HX202" s="11">
        <v>0</v>
      </c>
      <c r="HY202" s="11">
        <v>0</v>
      </c>
      <c r="HZ202" s="11">
        <v>0</v>
      </c>
      <c r="IA202" s="11">
        <v>0</v>
      </c>
      <c r="IB202" s="11">
        <v>0</v>
      </c>
      <c r="IC202" s="11">
        <v>0</v>
      </c>
      <c r="ID202" s="11">
        <v>0</v>
      </c>
      <c r="IE202" s="11">
        <v>0</v>
      </c>
      <c r="IF202" s="11">
        <v>0</v>
      </c>
      <c r="IG202" s="11">
        <v>0</v>
      </c>
      <c r="IH202" s="11">
        <v>0</v>
      </c>
      <c r="II202" s="11">
        <v>0</v>
      </c>
      <c r="IJ202" s="11">
        <v>0</v>
      </c>
      <c r="IK202" s="11">
        <v>0</v>
      </c>
      <c r="IL202" s="11">
        <v>0</v>
      </c>
      <c r="IM202" s="11">
        <v>0</v>
      </c>
      <c r="IN202" s="11">
        <v>0</v>
      </c>
      <c r="IO202" s="11">
        <v>0</v>
      </c>
      <c r="IP202" s="11">
        <v>0</v>
      </c>
      <c r="IQ202" s="11">
        <v>0</v>
      </c>
      <c r="IR202" s="11">
        <v>0</v>
      </c>
      <c r="IS202" s="11">
        <v>0</v>
      </c>
      <c r="IT202" s="11">
        <v>0</v>
      </c>
      <c r="IU202" s="11">
        <v>0</v>
      </c>
      <c r="IV202" s="11">
        <v>0</v>
      </c>
      <c r="IW202" s="11">
        <v>0</v>
      </c>
      <c r="IX202" s="11">
        <v>0</v>
      </c>
      <c r="IY202" s="11">
        <v>0</v>
      </c>
      <c r="IZ202" s="11">
        <v>0</v>
      </c>
      <c r="JA202" s="11">
        <v>0</v>
      </c>
      <c r="JB202" s="11">
        <v>0</v>
      </c>
      <c r="JC202" s="11">
        <v>0</v>
      </c>
      <c r="JD202" s="11">
        <v>0</v>
      </c>
      <c r="JE202" s="11">
        <v>0</v>
      </c>
      <c r="JF202" s="11">
        <v>0</v>
      </c>
      <c r="JG202" s="11">
        <v>0</v>
      </c>
      <c r="JH202" s="11">
        <v>0</v>
      </c>
      <c r="JI202" s="11">
        <v>0</v>
      </c>
      <c r="JJ202" s="11">
        <v>0</v>
      </c>
      <c r="JK202" s="11">
        <v>0</v>
      </c>
      <c r="JL202" s="11">
        <v>0</v>
      </c>
      <c r="JM202" s="11">
        <v>0</v>
      </c>
      <c r="JN202" s="11">
        <v>0</v>
      </c>
      <c r="JO202" s="11">
        <v>0</v>
      </c>
      <c r="JP202" s="11">
        <v>0</v>
      </c>
      <c r="JQ202" s="11">
        <v>0</v>
      </c>
      <c r="JR202" s="11">
        <v>0</v>
      </c>
      <c r="JS202" s="11">
        <v>0</v>
      </c>
      <c r="JT202" s="11">
        <v>0</v>
      </c>
      <c r="JU202" s="11">
        <v>0</v>
      </c>
      <c r="JV202" s="11">
        <v>0</v>
      </c>
      <c r="JW202" s="11">
        <v>0</v>
      </c>
      <c r="JX202" s="11">
        <v>0</v>
      </c>
      <c r="JY202" s="11">
        <v>0</v>
      </c>
      <c r="JZ202" s="11">
        <v>0</v>
      </c>
      <c r="KA202" s="11">
        <v>0</v>
      </c>
      <c r="KB202" s="11">
        <v>0</v>
      </c>
      <c r="KC202" s="11">
        <v>0</v>
      </c>
      <c r="KD202" s="11">
        <v>0</v>
      </c>
      <c r="KE202" s="11">
        <v>0</v>
      </c>
      <c r="KF202" s="11">
        <v>0</v>
      </c>
      <c r="KG202" s="11">
        <v>0</v>
      </c>
      <c r="KH202" s="11">
        <v>0</v>
      </c>
      <c r="KI202" s="11">
        <v>0</v>
      </c>
      <c r="KJ202" s="11">
        <v>0</v>
      </c>
      <c r="KK202" s="11">
        <v>0</v>
      </c>
      <c r="KL202" s="11">
        <v>0</v>
      </c>
      <c r="KM202" s="11">
        <v>0</v>
      </c>
      <c r="KN202" s="11">
        <v>0</v>
      </c>
      <c r="KO202" s="11">
        <v>0</v>
      </c>
      <c r="KP202" s="11">
        <v>0</v>
      </c>
      <c r="KQ202" s="11">
        <v>0</v>
      </c>
      <c r="KR202" s="11">
        <v>0</v>
      </c>
      <c r="KS202" s="11">
        <v>0</v>
      </c>
      <c r="KT202" s="11">
        <v>0</v>
      </c>
      <c r="KU202" s="11">
        <v>0</v>
      </c>
      <c r="KV202" s="11">
        <v>0</v>
      </c>
      <c r="KW202" s="11">
        <v>0</v>
      </c>
      <c r="KX202" s="11">
        <v>0</v>
      </c>
      <c r="KY202" s="11">
        <v>0</v>
      </c>
      <c r="KZ202" s="11">
        <v>0</v>
      </c>
      <c r="LA202" s="11">
        <v>0</v>
      </c>
      <c r="LB202" s="11">
        <v>0</v>
      </c>
      <c r="LC202" s="11">
        <v>0</v>
      </c>
      <c r="LD202" s="11">
        <v>0</v>
      </c>
      <c r="LE202" s="11">
        <v>0</v>
      </c>
      <c r="LF202" s="11">
        <v>0</v>
      </c>
      <c r="LG202" s="11">
        <v>0</v>
      </c>
      <c r="LH202" s="11">
        <v>0</v>
      </c>
      <c r="LI202" s="11">
        <v>0</v>
      </c>
      <c r="LJ202" s="11">
        <v>0</v>
      </c>
      <c r="LK202" s="11">
        <v>0</v>
      </c>
      <c r="LL202" s="11">
        <v>0</v>
      </c>
      <c r="LM202" s="11">
        <v>0</v>
      </c>
      <c r="LN202" s="11">
        <v>0</v>
      </c>
      <c r="LO202" s="11">
        <v>0</v>
      </c>
      <c r="LP202" s="11">
        <v>0</v>
      </c>
      <c r="LQ202" s="11">
        <v>0</v>
      </c>
      <c r="LR202" s="11">
        <v>0</v>
      </c>
      <c r="LS202" s="11">
        <v>0</v>
      </c>
      <c r="LT202" s="11">
        <v>0</v>
      </c>
      <c r="LU202" s="11">
        <v>0</v>
      </c>
      <c r="LV202" s="11">
        <v>0</v>
      </c>
      <c r="LW202" s="11">
        <v>0</v>
      </c>
      <c r="LX202" s="11">
        <v>0</v>
      </c>
      <c r="LY202" s="11">
        <v>0</v>
      </c>
      <c r="LZ202" s="11">
        <v>0</v>
      </c>
      <c r="MA202" s="11">
        <v>0</v>
      </c>
      <c r="MB202" s="11">
        <v>0</v>
      </c>
      <c r="MC202" s="11">
        <v>0</v>
      </c>
      <c r="MD202" s="11">
        <v>0</v>
      </c>
      <c r="ME202" s="11">
        <v>0</v>
      </c>
      <c r="MF202" s="11">
        <v>0</v>
      </c>
      <c r="MG202" s="11">
        <v>0</v>
      </c>
      <c r="MH202" s="11">
        <v>0</v>
      </c>
      <c r="MI202" s="11">
        <v>0</v>
      </c>
      <c r="MJ202" s="11">
        <v>0</v>
      </c>
      <c r="MK202" s="11">
        <v>0</v>
      </c>
      <c r="ML202" s="11">
        <v>0</v>
      </c>
      <c r="MM202" s="11">
        <v>0</v>
      </c>
      <c r="MN202" s="11">
        <v>0</v>
      </c>
      <c r="MO202" s="11">
        <v>0</v>
      </c>
      <c r="MP202" s="11">
        <v>0</v>
      </c>
      <c r="MQ202" s="11">
        <v>0</v>
      </c>
      <c r="MR202" s="11">
        <v>0</v>
      </c>
      <c r="MS202" s="11">
        <v>0</v>
      </c>
      <c r="MT202" s="11">
        <v>0</v>
      </c>
      <c r="MU202" s="11">
        <v>0</v>
      </c>
      <c r="MV202" s="11">
        <v>0</v>
      </c>
      <c r="MW202" s="11">
        <v>0</v>
      </c>
      <c r="MX202" s="11">
        <v>0</v>
      </c>
      <c r="MY202" s="11">
        <v>0</v>
      </c>
      <c r="MZ202" s="11">
        <v>0</v>
      </c>
      <c r="NA202" s="11">
        <v>0</v>
      </c>
      <c r="NB202" s="11">
        <v>0</v>
      </c>
      <c r="NC202" s="11">
        <v>0</v>
      </c>
      <c r="ND202" s="11">
        <v>0</v>
      </c>
      <c r="NE202" s="11">
        <v>0</v>
      </c>
      <c r="NF202" s="11">
        <v>0</v>
      </c>
      <c r="NG202" s="11">
        <v>0</v>
      </c>
      <c r="NH202" s="11">
        <v>0</v>
      </c>
      <c r="NI202" s="11">
        <v>0</v>
      </c>
      <c r="NJ202" s="11">
        <v>0</v>
      </c>
      <c r="NK202" s="11">
        <v>0</v>
      </c>
      <c r="NL202" s="11">
        <v>0</v>
      </c>
      <c r="NM202" s="11">
        <v>0</v>
      </c>
      <c r="NN202" s="11">
        <v>0</v>
      </c>
      <c r="NO202" s="11">
        <v>0</v>
      </c>
      <c r="NP202" s="11">
        <v>0</v>
      </c>
      <c r="NQ202" s="11">
        <v>0</v>
      </c>
      <c r="NR202" s="11">
        <v>0</v>
      </c>
      <c r="NS202" s="11">
        <v>0</v>
      </c>
      <c r="NT202" s="11">
        <v>0</v>
      </c>
      <c r="NU202" s="11">
        <v>0</v>
      </c>
      <c r="NV202" s="11">
        <v>0</v>
      </c>
      <c r="NW202" s="11">
        <v>0</v>
      </c>
      <c r="NX202" s="11">
        <v>0</v>
      </c>
      <c r="NY202" s="11">
        <v>0</v>
      </c>
      <c r="NZ202" s="11">
        <v>0</v>
      </c>
      <c r="OA202" s="11">
        <v>0</v>
      </c>
      <c r="OB202" s="11">
        <v>0</v>
      </c>
      <c r="OC202" s="11">
        <v>0</v>
      </c>
      <c r="OD202" s="11">
        <v>0</v>
      </c>
      <c r="OE202" s="11">
        <v>0</v>
      </c>
      <c r="OF202" s="11">
        <v>0</v>
      </c>
      <c r="OG202" s="11">
        <v>0</v>
      </c>
      <c r="OH202" s="11">
        <v>0</v>
      </c>
      <c r="OI202" s="11">
        <v>0</v>
      </c>
      <c r="OJ202" s="11">
        <v>0</v>
      </c>
      <c r="OK202" s="11">
        <v>0</v>
      </c>
      <c r="OL202" s="11">
        <v>0</v>
      </c>
      <c r="OM202" s="11">
        <v>0</v>
      </c>
      <c r="ON202" s="11">
        <v>0</v>
      </c>
      <c r="OO202" s="11">
        <v>0</v>
      </c>
      <c r="OP202" s="11">
        <v>0</v>
      </c>
      <c r="OQ202" s="11">
        <v>0</v>
      </c>
      <c r="OR202" s="11">
        <v>0</v>
      </c>
      <c r="OS202" s="11">
        <v>0</v>
      </c>
      <c r="OT202" s="11">
        <v>0</v>
      </c>
      <c r="OU202" s="11">
        <v>0</v>
      </c>
      <c r="OV202" s="11">
        <v>0</v>
      </c>
      <c r="OW202" s="11">
        <v>0</v>
      </c>
      <c r="OX202" s="11">
        <v>0</v>
      </c>
      <c r="OY202" s="11">
        <v>0</v>
      </c>
      <c r="OZ202" s="11">
        <v>0</v>
      </c>
      <c r="PA202" s="11">
        <v>0</v>
      </c>
      <c r="PB202" s="11">
        <v>0</v>
      </c>
      <c r="PC202" s="11">
        <v>0</v>
      </c>
      <c r="PD202" s="11">
        <v>0</v>
      </c>
      <c r="PE202" s="11">
        <v>0</v>
      </c>
      <c r="PF202" s="11">
        <v>0</v>
      </c>
      <c r="PG202" s="11">
        <v>0</v>
      </c>
      <c r="PH202" s="11">
        <v>0</v>
      </c>
      <c r="PI202" s="11">
        <v>0</v>
      </c>
      <c r="PJ202" s="11">
        <v>0</v>
      </c>
      <c r="PK202" s="11">
        <v>0</v>
      </c>
      <c r="PL202" s="11">
        <v>0</v>
      </c>
      <c r="PM202" s="11">
        <v>0</v>
      </c>
      <c r="PN202" s="11">
        <v>0</v>
      </c>
      <c r="PO202" s="11">
        <v>0</v>
      </c>
      <c r="PP202" s="11">
        <v>0</v>
      </c>
      <c r="PQ202" s="11">
        <v>0</v>
      </c>
      <c r="PR202" s="11">
        <v>0</v>
      </c>
      <c r="PS202" s="11">
        <v>0</v>
      </c>
      <c r="PT202" s="11">
        <v>0</v>
      </c>
      <c r="PU202" s="11">
        <v>0</v>
      </c>
      <c r="PV202" s="11">
        <v>0</v>
      </c>
      <c r="PW202" s="11">
        <v>0</v>
      </c>
      <c r="PX202" s="11">
        <v>0</v>
      </c>
      <c r="PY202" s="11">
        <v>0</v>
      </c>
      <c r="PZ202" s="11">
        <v>0</v>
      </c>
      <c r="QA202" s="11">
        <v>0</v>
      </c>
      <c r="QB202" s="11">
        <v>0</v>
      </c>
      <c r="QC202" s="11">
        <v>0</v>
      </c>
      <c r="QD202" s="11">
        <v>0</v>
      </c>
      <c r="QE202" s="11">
        <v>0</v>
      </c>
      <c r="QF202" s="11">
        <v>0</v>
      </c>
      <c r="QG202" s="11">
        <v>0</v>
      </c>
      <c r="QH202" s="11">
        <v>0</v>
      </c>
      <c r="QI202" s="11">
        <v>0</v>
      </c>
      <c r="QJ202" s="11">
        <v>0</v>
      </c>
      <c r="QK202" s="11">
        <v>0</v>
      </c>
      <c r="QL202" s="11">
        <v>0</v>
      </c>
      <c r="QM202" s="11">
        <v>0</v>
      </c>
      <c r="QN202" s="11">
        <v>0</v>
      </c>
      <c r="QO202" s="11">
        <v>0</v>
      </c>
      <c r="QP202" s="11">
        <v>0</v>
      </c>
      <c r="QQ202" s="11">
        <v>0</v>
      </c>
      <c r="QR202" s="11">
        <v>0</v>
      </c>
      <c r="QS202" s="11">
        <v>0</v>
      </c>
      <c r="QT202" s="11">
        <v>0</v>
      </c>
      <c r="QU202" s="11">
        <v>0</v>
      </c>
      <c r="QV202" s="11">
        <v>0</v>
      </c>
      <c r="QW202" s="11">
        <v>0</v>
      </c>
      <c r="QX202" s="11">
        <v>0</v>
      </c>
      <c r="QY202" s="11">
        <v>0</v>
      </c>
      <c r="QZ202" s="11">
        <v>0</v>
      </c>
      <c r="RA202" s="11">
        <v>0</v>
      </c>
      <c r="RB202" s="11">
        <v>0</v>
      </c>
      <c r="RC202" s="11">
        <v>0</v>
      </c>
      <c r="RD202" s="11">
        <v>0</v>
      </c>
      <c r="RE202" s="11">
        <v>0</v>
      </c>
      <c r="RF202" s="11">
        <v>0</v>
      </c>
      <c r="RG202" s="11">
        <v>0</v>
      </c>
      <c r="RH202" s="11">
        <v>0</v>
      </c>
      <c r="RI202" s="11">
        <v>0</v>
      </c>
      <c r="RJ202" s="11">
        <v>0</v>
      </c>
      <c r="RK202" s="11">
        <v>0</v>
      </c>
      <c r="RL202" s="11">
        <v>0</v>
      </c>
      <c r="RM202" s="11">
        <v>0</v>
      </c>
      <c r="RN202" s="11">
        <v>0</v>
      </c>
      <c r="RO202" s="11">
        <v>0</v>
      </c>
      <c r="RP202" s="11">
        <v>0</v>
      </c>
      <c r="RQ202" s="11">
        <v>0</v>
      </c>
      <c r="RR202" s="11">
        <v>0</v>
      </c>
      <c r="RS202" s="11">
        <v>0</v>
      </c>
      <c r="RT202" s="11">
        <v>0</v>
      </c>
      <c r="RU202" s="11">
        <v>0</v>
      </c>
      <c r="RV202" s="11">
        <v>0</v>
      </c>
      <c r="RW202" s="11">
        <v>0</v>
      </c>
      <c r="RX202" s="11">
        <v>0</v>
      </c>
      <c r="RY202" s="11">
        <v>0</v>
      </c>
      <c r="RZ202" s="11">
        <v>0</v>
      </c>
      <c r="SA202" s="11">
        <v>0</v>
      </c>
      <c r="SB202" s="11">
        <v>0</v>
      </c>
      <c r="SC202" s="11">
        <v>0</v>
      </c>
      <c r="SD202" s="11">
        <v>0</v>
      </c>
      <c r="SE202" s="11">
        <v>0</v>
      </c>
      <c r="SF202" s="11">
        <v>0</v>
      </c>
      <c r="SG202" s="11">
        <v>0</v>
      </c>
      <c r="SH202" s="11">
        <v>0</v>
      </c>
      <c r="SI202" s="11">
        <v>0</v>
      </c>
      <c r="SJ202" s="11">
        <v>0</v>
      </c>
      <c r="SK202" s="11">
        <v>0</v>
      </c>
      <c r="SL202" s="11">
        <v>0</v>
      </c>
      <c r="SM202" s="11">
        <v>0</v>
      </c>
      <c r="SN202" s="11">
        <v>0</v>
      </c>
      <c r="SO202" s="11">
        <v>0</v>
      </c>
      <c r="SP202" s="11">
        <v>0</v>
      </c>
      <c r="SQ202" s="11">
        <v>0</v>
      </c>
      <c r="SR202" s="11">
        <v>0</v>
      </c>
      <c r="SS202" s="11">
        <v>0</v>
      </c>
      <c r="ST202" s="11">
        <v>0</v>
      </c>
      <c r="SU202" s="11">
        <v>0</v>
      </c>
      <c r="SV202" s="11">
        <v>0</v>
      </c>
      <c r="SW202" s="11">
        <v>0</v>
      </c>
      <c r="SX202" s="11">
        <v>0</v>
      </c>
      <c r="SY202" s="11">
        <v>0</v>
      </c>
      <c r="SZ202" s="11">
        <v>0</v>
      </c>
      <c r="TA202" s="11">
        <v>0</v>
      </c>
      <c r="TB202" s="11">
        <v>0</v>
      </c>
      <c r="TC202" s="11">
        <v>0</v>
      </c>
      <c r="TD202" s="11">
        <v>0</v>
      </c>
      <c r="TE202" s="11">
        <v>0</v>
      </c>
      <c r="TF202" s="11">
        <v>0</v>
      </c>
      <c r="TG202" s="11">
        <v>0</v>
      </c>
      <c r="TH202" s="11">
        <v>0</v>
      </c>
      <c r="TI202" s="11">
        <v>0</v>
      </c>
      <c r="TJ202" s="11">
        <v>0</v>
      </c>
      <c r="TK202" s="11">
        <v>0</v>
      </c>
      <c r="TL202" s="11">
        <v>0</v>
      </c>
      <c r="TM202" s="11">
        <v>0</v>
      </c>
      <c r="TN202" s="11">
        <v>0</v>
      </c>
      <c r="TO202" s="11">
        <v>0</v>
      </c>
      <c r="TP202" s="11">
        <v>0</v>
      </c>
      <c r="TQ202" s="11">
        <v>0</v>
      </c>
      <c r="TR202" s="11">
        <v>0</v>
      </c>
      <c r="TS202" s="11">
        <v>0</v>
      </c>
      <c r="TT202" s="11">
        <v>0</v>
      </c>
      <c r="TU202" s="11">
        <v>0</v>
      </c>
      <c r="TV202" s="11">
        <v>0</v>
      </c>
      <c r="TW202" s="11">
        <v>0</v>
      </c>
      <c r="TX202" s="11">
        <v>0</v>
      </c>
      <c r="TY202" s="11">
        <v>0</v>
      </c>
      <c r="TZ202" s="11">
        <v>0</v>
      </c>
      <c r="UA202" s="11">
        <v>0</v>
      </c>
      <c r="UB202" s="11">
        <v>0</v>
      </c>
      <c r="UC202" s="11">
        <v>0</v>
      </c>
      <c r="UD202" s="11">
        <v>0</v>
      </c>
      <c r="UE202" s="11">
        <v>0</v>
      </c>
      <c r="UF202" s="11">
        <v>0</v>
      </c>
      <c r="UG202" s="11">
        <v>0</v>
      </c>
      <c r="UH202" s="11">
        <v>0</v>
      </c>
      <c r="UI202" s="11">
        <v>0</v>
      </c>
      <c r="UJ202" s="11">
        <v>0</v>
      </c>
      <c r="UK202" s="11">
        <v>0</v>
      </c>
      <c r="UL202" s="11">
        <v>0</v>
      </c>
      <c r="UM202" s="11">
        <v>0</v>
      </c>
      <c r="UN202" s="11">
        <v>0</v>
      </c>
      <c r="UO202" s="11">
        <v>0</v>
      </c>
      <c r="UP202" s="11">
        <v>0</v>
      </c>
      <c r="UQ202" s="11">
        <v>0</v>
      </c>
      <c r="UR202" s="11">
        <v>0</v>
      </c>
      <c r="US202" s="11">
        <v>0</v>
      </c>
      <c r="UT202" s="11">
        <v>0</v>
      </c>
      <c r="UU202" s="11">
        <v>0</v>
      </c>
      <c r="UV202" s="11">
        <v>0</v>
      </c>
      <c r="UW202" s="11">
        <v>0</v>
      </c>
      <c r="UX202" s="11">
        <v>0</v>
      </c>
      <c r="UY202" s="11">
        <v>0</v>
      </c>
      <c r="UZ202" s="11">
        <v>0</v>
      </c>
      <c r="VA202" s="11">
        <v>0</v>
      </c>
      <c r="VB202" s="11">
        <v>0</v>
      </c>
      <c r="VC202" s="11">
        <v>0</v>
      </c>
      <c r="VD202" s="11">
        <v>0</v>
      </c>
      <c r="VE202" s="11">
        <v>0</v>
      </c>
      <c r="VF202" s="11">
        <v>0</v>
      </c>
      <c r="VG202" s="11">
        <v>0</v>
      </c>
      <c r="VH202" s="11">
        <v>0</v>
      </c>
      <c r="VI202" s="11">
        <v>0</v>
      </c>
      <c r="VJ202" s="11">
        <v>0</v>
      </c>
      <c r="VK202" s="11">
        <v>0</v>
      </c>
      <c r="VL202" s="11">
        <v>0</v>
      </c>
      <c r="VM202" s="11">
        <v>0</v>
      </c>
      <c r="VN202" s="11">
        <v>0</v>
      </c>
      <c r="VO202" s="11">
        <v>0</v>
      </c>
      <c r="VP202" s="11">
        <v>0</v>
      </c>
      <c r="VQ202" s="11">
        <v>0</v>
      </c>
      <c r="VR202" s="11">
        <v>0</v>
      </c>
      <c r="VS202" s="11">
        <v>0</v>
      </c>
      <c r="VT202" s="11">
        <v>0</v>
      </c>
      <c r="VU202" s="11">
        <v>0</v>
      </c>
      <c r="VV202" s="11">
        <v>0</v>
      </c>
      <c r="VW202" s="11">
        <v>0</v>
      </c>
      <c r="VX202" s="11">
        <v>0</v>
      </c>
      <c r="VY202" s="11">
        <v>0</v>
      </c>
      <c r="VZ202" s="11">
        <v>0</v>
      </c>
      <c r="WA202" s="11">
        <v>0</v>
      </c>
      <c r="WB202" s="11">
        <v>0</v>
      </c>
      <c r="WC202" s="11">
        <v>0</v>
      </c>
      <c r="WD202" s="11">
        <v>0</v>
      </c>
      <c r="WE202" s="11">
        <v>0</v>
      </c>
      <c r="WF202" s="11">
        <v>0</v>
      </c>
      <c r="WG202" s="11">
        <v>0</v>
      </c>
      <c r="WH202" s="11">
        <v>0</v>
      </c>
      <c r="WI202" s="11">
        <v>0</v>
      </c>
      <c r="WJ202" s="11">
        <v>0</v>
      </c>
      <c r="WK202" s="11">
        <v>0</v>
      </c>
      <c r="WL202" s="11">
        <v>0</v>
      </c>
      <c r="WM202" s="11">
        <v>0</v>
      </c>
      <c r="WN202" s="11">
        <v>0</v>
      </c>
      <c r="WO202" s="11">
        <v>0</v>
      </c>
      <c r="WP202" s="11">
        <v>0</v>
      </c>
      <c r="WQ202" s="11">
        <v>0</v>
      </c>
      <c r="WR202" s="11">
        <v>0</v>
      </c>
      <c r="WS202" s="11">
        <v>0</v>
      </c>
      <c r="WT202" s="11">
        <v>0</v>
      </c>
      <c r="WU202" s="11">
        <v>0</v>
      </c>
      <c r="WV202" s="11">
        <v>0</v>
      </c>
      <c r="WW202" s="11">
        <v>0</v>
      </c>
      <c r="WX202" s="11">
        <v>0</v>
      </c>
      <c r="WY202" s="11">
        <v>0</v>
      </c>
      <c r="WZ202" s="11">
        <v>0</v>
      </c>
      <c r="XA202" s="11">
        <v>0</v>
      </c>
      <c r="XB202" s="11">
        <v>0</v>
      </c>
      <c r="XC202" s="11">
        <v>0</v>
      </c>
      <c r="XD202" s="11">
        <v>0</v>
      </c>
      <c r="XE202" s="11">
        <v>0</v>
      </c>
      <c r="XF202" s="11">
        <v>0</v>
      </c>
      <c r="XG202" s="11">
        <v>0</v>
      </c>
      <c r="XH202" s="11">
        <v>0</v>
      </c>
      <c r="XI202" s="11">
        <v>0</v>
      </c>
      <c r="XJ202" s="11">
        <v>0</v>
      </c>
      <c r="XK202" s="11">
        <v>0</v>
      </c>
      <c r="XL202" s="11">
        <v>0</v>
      </c>
      <c r="XM202" s="11">
        <v>0</v>
      </c>
      <c r="XN202" s="11">
        <v>0</v>
      </c>
      <c r="XO202" s="11">
        <v>0</v>
      </c>
      <c r="XP202" s="11">
        <v>0</v>
      </c>
    </row>
    <row r="203" spans="1:640">
      <c r="A203" s="6">
        <v>184</v>
      </c>
      <c r="B203" s="3" t="s">
        <v>320</v>
      </c>
      <c r="C203" s="8">
        <f t="shared" si="36"/>
        <v>11.715065693642574</v>
      </c>
      <c r="D203" s="8">
        <f t="shared" si="37"/>
        <v>23.914510618220596</v>
      </c>
      <c r="E203" s="60">
        <f t="shared" si="38"/>
        <v>35.629576311863168</v>
      </c>
      <c r="F203" s="9">
        <f t="shared" si="39"/>
        <v>3.0870591549112385</v>
      </c>
      <c r="G203" s="9">
        <f t="shared" si="40"/>
        <v>1.7435997687618721</v>
      </c>
      <c r="H203" s="9">
        <f t="shared" si="41"/>
        <v>4.830658923673111</v>
      </c>
      <c r="I203" s="10">
        <f t="shared" si="42"/>
        <v>14.802124848553813</v>
      </c>
      <c r="J203" s="10">
        <f t="shared" si="43"/>
        <v>25.658110386982468</v>
      </c>
      <c r="K203" s="10">
        <f t="shared" si="44"/>
        <v>40.460235235536281</v>
      </c>
      <c r="L203" s="57">
        <v>11.711125471867856</v>
      </c>
      <c r="M203" s="57">
        <v>3.9402217747171861E-3</v>
      </c>
      <c r="N203" s="57">
        <v>0</v>
      </c>
      <c r="O203" s="57">
        <v>0</v>
      </c>
      <c r="P203" s="57">
        <v>0</v>
      </c>
      <c r="Q203" s="57">
        <v>0</v>
      </c>
      <c r="R203" s="57">
        <v>23.895939991780356</v>
      </c>
      <c r="S203" s="57">
        <v>1.8570626440238821E-2</v>
      </c>
      <c r="T203" s="57">
        <v>0</v>
      </c>
      <c r="U203" s="58">
        <v>3.0863340524537421</v>
      </c>
      <c r="V203" s="58">
        <v>7.2510245749655706E-4</v>
      </c>
      <c r="W203" s="58">
        <v>0</v>
      </c>
      <c r="X203" s="58">
        <v>0</v>
      </c>
      <c r="Y203" s="58">
        <v>0</v>
      </c>
      <c r="Z203" s="58">
        <v>0</v>
      </c>
      <c r="AA203" s="58">
        <v>1.7320600082196409</v>
      </c>
      <c r="AB203" s="58">
        <v>1.1539760542231244E-2</v>
      </c>
      <c r="AC203" s="58">
        <v>0</v>
      </c>
      <c r="AD203" s="59">
        <f t="shared" si="35"/>
        <v>14.797459524321598</v>
      </c>
      <c r="AE203" s="59">
        <f t="shared" si="35"/>
        <v>4.6653242322137432E-3</v>
      </c>
      <c r="AF203" s="59">
        <f t="shared" si="35"/>
        <v>0</v>
      </c>
      <c r="AG203" s="59">
        <f t="shared" ref="AG203:AL240" si="45">+O203+X203</f>
        <v>0</v>
      </c>
      <c r="AH203" s="59">
        <f t="shared" si="45"/>
        <v>0</v>
      </c>
      <c r="AI203" s="59">
        <f t="shared" si="45"/>
        <v>0</v>
      </c>
      <c r="AJ203" s="59">
        <f t="shared" si="34"/>
        <v>25.627999999999997</v>
      </c>
      <c r="AK203" s="59">
        <f t="shared" si="34"/>
        <v>3.0110386982470067E-2</v>
      </c>
      <c r="AL203" s="59">
        <f t="shared" si="34"/>
        <v>0</v>
      </c>
      <c r="AM203" s="11">
        <v>0</v>
      </c>
      <c r="AN203" s="11">
        <v>0</v>
      </c>
      <c r="AO203" s="11">
        <v>0</v>
      </c>
      <c r="AP203" s="11">
        <v>0</v>
      </c>
      <c r="AQ203" s="11">
        <v>0</v>
      </c>
      <c r="AR203" s="11">
        <v>0</v>
      </c>
      <c r="AS203" s="11">
        <v>23.895939991780356</v>
      </c>
      <c r="AT203" s="11">
        <v>0</v>
      </c>
      <c r="AU203" s="11">
        <v>0</v>
      </c>
      <c r="AV203" s="11">
        <v>0</v>
      </c>
      <c r="AW203" s="11">
        <v>0</v>
      </c>
      <c r="AX203" s="11">
        <v>0</v>
      </c>
      <c r="AY203" s="11">
        <v>0</v>
      </c>
      <c r="AZ203" s="11">
        <v>0</v>
      </c>
      <c r="BA203" s="11">
        <v>0</v>
      </c>
      <c r="BB203" s="11">
        <v>0</v>
      </c>
      <c r="BC203" s="11">
        <v>1.7320600082196409</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s="11">
        <v>0</v>
      </c>
      <c r="BY203" s="11">
        <v>0</v>
      </c>
      <c r="BZ203" s="11">
        <v>0</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0</v>
      </c>
      <c r="CU203" s="11">
        <v>0</v>
      </c>
      <c r="CV203" s="11">
        <v>0</v>
      </c>
      <c r="CW203" s="11">
        <v>0</v>
      </c>
      <c r="CX203" s="11">
        <v>0</v>
      </c>
      <c r="CY203" s="11">
        <v>0</v>
      </c>
      <c r="CZ203" s="11">
        <v>0</v>
      </c>
      <c r="DA203" s="11">
        <v>0</v>
      </c>
      <c r="DB203" s="11">
        <v>0</v>
      </c>
      <c r="DC203" s="11">
        <v>0</v>
      </c>
      <c r="DD203" s="11">
        <v>0</v>
      </c>
      <c r="DE203" s="11">
        <v>0</v>
      </c>
      <c r="DF203" s="11">
        <v>0</v>
      </c>
      <c r="DG203" s="11">
        <v>0</v>
      </c>
      <c r="DH203" s="11">
        <v>0</v>
      </c>
      <c r="DI203" s="11">
        <v>0</v>
      </c>
      <c r="DJ203" s="11">
        <v>0</v>
      </c>
      <c r="DK203" s="11">
        <v>0</v>
      </c>
      <c r="DL203" s="11">
        <v>0</v>
      </c>
      <c r="DM203" s="11">
        <v>0</v>
      </c>
      <c r="DN203" s="11">
        <v>0</v>
      </c>
      <c r="DO203" s="11">
        <v>0</v>
      </c>
      <c r="DP203" s="11">
        <v>0</v>
      </c>
      <c r="DQ203" s="11">
        <v>0</v>
      </c>
      <c r="DR203" s="11">
        <v>0</v>
      </c>
      <c r="DS203" s="11">
        <v>0</v>
      </c>
      <c r="DT203" s="11">
        <v>0</v>
      </c>
      <c r="DU203" s="11">
        <v>0</v>
      </c>
      <c r="DV203" s="11">
        <v>0</v>
      </c>
      <c r="DW203" s="11">
        <v>0</v>
      </c>
      <c r="DX203" s="11">
        <v>0</v>
      </c>
      <c r="DY203" s="11">
        <v>0</v>
      </c>
      <c r="DZ203" s="11">
        <v>0</v>
      </c>
      <c r="EA203" s="11">
        <v>0</v>
      </c>
      <c r="EB203" s="11">
        <v>0</v>
      </c>
      <c r="EC203" s="11">
        <v>0</v>
      </c>
      <c r="ED203" s="11">
        <v>0</v>
      </c>
      <c r="EE203" s="11">
        <v>0</v>
      </c>
      <c r="EF203" s="11">
        <v>0</v>
      </c>
      <c r="EG203" s="11">
        <v>0</v>
      </c>
      <c r="EH203" s="11">
        <v>0</v>
      </c>
      <c r="EI203" s="11">
        <v>0</v>
      </c>
      <c r="EJ203" s="11">
        <v>0</v>
      </c>
      <c r="EK203" s="11">
        <v>0</v>
      </c>
      <c r="EL203" s="11">
        <v>0</v>
      </c>
      <c r="EM203" s="11">
        <v>0</v>
      </c>
      <c r="EN203" s="11">
        <v>0</v>
      </c>
      <c r="EO203" s="11">
        <v>0</v>
      </c>
      <c r="EP203" s="11">
        <v>0</v>
      </c>
      <c r="EQ203" s="11">
        <v>0</v>
      </c>
      <c r="ER203" s="11">
        <v>0</v>
      </c>
      <c r="ES203" s="11">
        <v>0</v>
      </c>
      <c r="ET203" s="11">
        <v>0</v>
      </c>
      <c r="EU203" s="11">
        <v>0</v>
      </c>
      <c r="EV203" s="11">
        <v>0</v>
      </c>
      <c r="EW203" s="11">
        <v>0</v>
      </c>
      <c r="EX203" s="11">
        <v>0</v>
      </c>
      <c r="EY203" s="11">
        <v>0</v>
      </c>
      <c r="EZ203" s="11">
        <v>0</v>
      </c>
      <c r="FA203" s="11">
        <v>0</v>
      </c>
      <c r="FB203" s="11">
        <v>0</v>
      </c>
      <c r="FC203" s="11">
        <v>0</v>
      </c>
      <c r="FD203" s="11">
        <v>0</v>
      </c>
      <c r="FE203" s="11">
        <v>0</v>
      </c>
      <c r="FF203" s="11">
        <v>0</v>
      </c>
      <c r="FG203" s="11">
        <v>0</v>
      </c>
      <c r="FH203" s="11">
        <v>0</v>
      </c>
      <c r="FI203" s="11">
        <v>0</v>
      </c>
      <c r="FJ203" s="11">
        <v>0</v>
      </c>
      <c r="FK203" s="11">
        <v>0</v>
      </c>
      <c r="FL203" s="11">
        <v>0</v>
      </c>
      <c r="FM203" s="11">
        <v>0</v>
      </c>
      <c r="FN203" s="11">
        <v>0</v>
      </c>
      <c r="FO203" s="11">
        <v>0</v>
      </c>
      <c r="FP203" s="11">
        <v>0</v>
      </c>
      <c r="FQ203" s="11">
        <v>0</v>
      </c>
      <c r="FR203" s="11">
        <v>0</v>
      </c>
      <c r="FS203" s="11">
        <v>0</v>
      </c>
      <c r="FT203" s="11">
        <v>0</v>
      </c>
      <c r="FU203" s="11">
        <v>0</v>
      </c>
      <c r="FV203" s="11">
        <v>0</v>
      </c>
      <c r="FW203" s="11">
        <v>0</v>
      </c>
      <c r="FX203" s="11">
        <v>0</v>
      </c>
      <c r="FY203" s="11">
        <v>0</v>
      </c>
      <c r="FZ203" s="11">
        <v>0</v>
      </c>
      <c r="GA203" s="11">
        <v>0</v>
      </c>
      <c r="GB203" s="11">
        <v>0</v>
      </c>
      <c r="GC203" s="11">
        <v>0</v>
      </c>
      <c r="GD203" s="11">
        <v>0</v>
      </c>
      <c r="GE203" s="11">
        <v>0</v>
      </c>
      <c r="GF203" s="11">
        <v>0</v>
      </c>
      <c r="GG203" s="11">
        <v>0</v>
      </c>
      <c r="GH203" s="11">
        <v>0</v>
      </c>
      <c r="GI203" s="11">
        <v>0</v>
      </c>
      <c r="GJ203" s="11">
        <v>0</v>
      </c>
      <c r="GK203" s="11">
        <v>0</v>
      </c>
      <c r="GL203" s="11">
        <v>0</v>
      </c>
      <c r="GM203" s="11">
        <v>0</v>
      </c>
      <c r="GN203" s="11">
        <v>0</v>
      </c>
      <c r="GO203" s="11">
        <v>0</v>
      </c>
      <c r="GP203" s="11">
        <v>0</v>
      </c>
      <c r="GQ203" s="11">
        <v>1.089</v>
      </c>
      <c r="GR203" s="11">
        <v>0</v>
      </c>
      <c r="GS203" s="11">
        <v>0</v>
      </c>
      <c r="GT203" s="11">
        <v>0</v>
      </c>
      <c r="GU203" s="11">
        <v>0</v>
      </c>
      <c r="GV203" s="11">
        <v>0</v>
      </c>
      <c r="GW203" s="11">
        <v>0</v>
      </c>
      <c r="GX203" s="11">
        <v>0</v>
      </c>
      <c r="GY203" s="11">
        <v>0</v>
      </c>
      <c r="GZ203" s="11">
        <v>0</v>
      </c>
      <c r="HA203" s="11">
        <v>0</v>
      </c>
      <c r="HB203" s="11">
        <v>0</v>
      </c>
      <c r="HC203" s="11">
        <v>0</v>
      </c>
      <c r="HD203" s="11">
        <v>0</v>
      </c>
      <c r="HE203" s="11">
        <v>0</v>
      </c>
      <c r="HF203" s="11">
        <v>0</v>
      </c>
      <c r="HG203" s="11">
        <v>0</v>
      </c>
      <c r="HH203" s="11">
        <v>0</v>
      </c>
      <c r="HI203" s="11">
        <v>0</v>
      </c>
      <c r="HJ203" s="11">
        <v>0</v>
      </c>
      <c r="HK203" s="11">
        <v>0</v>
      </c>
      <c r="HL203" s="11">
        <v>0</v>
      </c>
      <c r="HM203" s="11">
        <v>0</v>
      </c>
      <c r="HN203" s="11">
        <v>0</v>
      </c>
      <c r="HO203" s="11">
        <v>0</v>
      </c>
      <c r="HP203" s="11">
        <v>0</v>
      </c>
      <c r="HQ203" s="11">
        <v>0</v>
      </c>
      <c r="HR203" s="11">
        <v>0</v>
      </c>
      <c r="HS203" s="11">
        <v>0</v>
      </c>
      <c r="HT203" s="11">
        <v>0</v>
      </c>
      <c r="HU203" s="11">
        <v>0</v>
      </c>
      <c r="HV203" s="11">
        <v>0</v>
      </c>
      <c r="HW203" s="11">
        <v>0</v>
      </c>
      <c r="HX203" s="11">
        <v>0</v>
      </c>
      <c r="HY203" s="11">
        <v>0</v>
      </c>
      <c r="HZ203" s="11">
        <v>0</v>
      </c>
      <c r="IA203" s="11">
        <v>0</v>
      </c>
      <c r="IB203" s="11">
        <v>0</v>
      </c>
      <c r="IC203" s="11">
        <v>0</v>
      </c>
      <c r="ID203" s="11">
        <v>0</v>
      </c>
      <c r="IE203" s="11">
        <v>0</v>
      </c>
      <c r="IF203" s="11">
        <v>0</v>
      </c>
      <c r="IG203" s="11">
        <v>0</v>
      </c>
      <c r="IH203" s="11">
        <v>0</v>
      </c>
      <c r="II203" s="11">
        <v>0</v>
      </c>
      <c r="IJ203" s="11">
        <v>0</v>
      </c>
      <c r="IK203" s="11">
        <v>0</v>
      </c>
      <c r="IL203" s="11">
        <v>0</v>
      </c>
      <c r="IM203" s="11">
        <v>0</v>
      </c>
      <c r="IN203" s="11">
        <v>0</v>
      </c>
      <c r="IO203" s="11">
        <v>0</v>
      </c>
      <c r="IP203" s="11">
        <v>0</v>
      </c>
      <c r="IQ203" s="11">
        <v>0</v>
      </c>
      <c r="IR203" s="11">
        <v>0</v>
      </c>
      <c r="IS203" s="11">
        <v>0</v>
      </c>
      <c r="IT203" s="11">
        <v>0</v>
      </c>
      <c r="IU203" s="11">
        <v>0</v>
      </c>
      <c r="IV203" s="11">
        <v>0</v>
      </c>
      <c r="IW203" s="11">
        <v>0</v>
      </c>
      <c r="IX203" s="11">
        <v>0</v>
      </c>
      <c r="IY203" s="11">
        <v>0</v>
      </c>
      <c r="IZ203" s="11">
        <v>0</v>
      </c>
      <c r="JA203" s="11">
        <v>0</v>
      </c>
      <c r="JB203" s="11">
        <v>0</v>
      </c>
      <c r="JC203" s="11">
        <v>0</v>
      </c>
      <c r="JD203" s="11">
        <v>0</v>
      </c>
      <c r="JE203" s="11">
        <v>0</v>
      </c>
      <c r="JF203" s="11">
        <v>0</v>
      </c>
      <c r="JG203" s="11">
        <v>0</v>
      </c>
      <c r="JH203" s="11">
        <v>0</v>
      </c>
      <c r="JI203" s="11">
        <v>0</v>
      </c>
      <c r="JJ203" s="11">
        <v>0</v>
      </c>
      <c r="JK203" s="11">
        <v>0</v>
      </c>
      <c r="JL203" s="11">
        <v>0</v>
      </c>
      <c r="JM203" s="11">
        <v>0</v>
      </c>
      <c r="JN203" s="11">
        <v>0</v>
      </c>
      <c r="JO203" s="11">
        <v>0</v>
      </c>
      <c r="JP203" s="11">
        <v>0</v>
      </c>
      <c r="JQ203" s="11">
        <v>0</v>
      </c>
      <c r="JR203" s="11">
        <v>0</v>
      </c>
      <c r="JS203" s="11">
        <v>0</v>
      </c>
      <c r="JT203" s="11">
        <v>0</v>
      </c>
      <c r="JU203" s="11">
        <v>0</v>
      </c>
      <c r="JV203" s="11">
        <v>0</v>
      </c>
      <c r="JW203" s="11">
        <v>0</v>
      </c>
      <c r="JX203" s="11">
        <v>0</v>
      </c>
      <c r="JY203" s="11">
        <v>0</v>
      </c>
      <c r="JZ203" s="11">
        <v>0</v>
      </c>
      <c r="KA203" s="11">
        <v>0</v>
      </c>
      <c r="KB203" s="11">
        <v>0</v>
      </c>
      <c r="KC203" s="11">
        <v>0</v>
      </c>
      <c r="KD203" s="11">
        <v>0</v>
      </c>
      <c r="KE203" s="11">
        <v>0</v>
      </c>
      <c r="KF203" s="11">
        <v>0</v>
      </c>
      <c r="KG203" s="11">
        <v>0</v>
      </c>
      <c r="KH203" s="11">
        <v>0</v>
      </c>
      <c r="KI203" s="11">
        <v>0</v>
      </c>
      <c r="KJ203" s="11">
        <v>0</v>
      </c>
      <c r="KK203" s="11">
        <v>0</v>
      </c>
      <c r="KL203" s="11">
        <v>0</v>
      </c>
      <c r="KM203" s="11">
        <v>0</v>
      </c>
      <c r="KN203" s="11">
        <v>0</v>
      </c>
      <c r="KO203" s="11">
        <v>0</v>
      </c>
      <c r="KP203" s="11">
        <v>0</v>
      </c>
      <c r="KQ203" s="11">
        <v>0</v>
      </c>
      <c r="KR203" s="11">
        <v>0</v>
      </c>
      <c r="KS203" s="11">
        <v>0</v>
      </c>
      <c r="KT203" s="11">
        <v>0</v>
      </c>
      <c r="KU203" s="11">
        <v>0</v>
      </c>
      <c r="KV203" s="11">
        <v>0</v>
      </c>
      <c r="KW203" s="11">
        <v>0</v>
      </c>
      <c r="KX203" s="11">
        <v>0</v>
      </c>
      <c r="KY203" s="11">
        <v>0</v>
      </c>
      <c r="KZ203" s="11">
        <v>0</v>
      </c>
      <c r="LA203" s="11">
        <v>0</v>
      </c>
      <c r="LB203" s="11">
        <v>0</v>
      </c>
      <c r="LC203" s="11">
        <v>0</v>
      </c>
      <c r="LD203" s="11">
        <v>0</v>
      </c>
      <c r="LE203" s="11">
        <v>0</v>
      </c>
      <c r="LF203" s="11">
        <v>0</v>
      </c>
      <c r="LG203" s="11">
        <v>0</v>
      </c>
      <c r="LH203" s="11">
        <v>0</v>
      </c>
      <c r="LI203" s="11">
        <v>0</v>
      </c>
      <c r="LJ203" s="11">
        <v>0</v>
      </c>
      <c r="LK203" s="11">
        <v>0</v>
      </c>
      <c r="LL203" s="11">
        <v>0</v>
      </c>
      <c r="LM203" s="11">
        <v>0</v>
      </c>
      <c r="LN203" s="11">
        <v>0</v>
      </c>
      <c r="LO203" s="11">
        <v>0</v>
      </c>
      <c r="LP203" s="11">
        <v>0</v>
      </c>
      <c r="LQ203" s="11">
        <v>0</v>
      </c>
      <c r="LR203" s="11">
        <v>0</v>
      </c>
      <c r="LS203" s="11">
        <v>0</v>
      </c>
      <c r="LT203" s="11">
        <v>0</v>
      </c>
      <c r="LU203" s="11">
        <v>0</v>
      </c>
      <c r="LV203" s="11">
        <v>0</v>
      </c>
      <c r="LW203" s="11">
        <v>0</v>
      </c>
      <c r="LX203" s="11">
        <v>0</v>
      </c>
      <c r="LY203" s="11">
        <v>0</v>
      </c>
      <c r="LZ203" s="11">
        <v>0</v>
      </c>
      <c r="MA203" s="11">
        <v>0</v>
      </c>
      <c r="MB203" s="11">
        <v>0</v>
      </c>
      <c r="MC203" s="11">
        <v>0</v>
      </c>
      <c r="MD203" s="11">
        <v>0</v>
      </c>
      <c r="ME203" s="11">
        <v>0</v>
      </c>
      <c r="MF203" s="11">
        <v>0</v>
      </c>
      <c r="MG203" s="11">
        <v>0</v>
      </c>
      <c r="MH203" s="11">
        <v>0</v>
      </c>
      <c r="MI203" s="11">
        <v>0</v>
      </c>
      <c r="MJ203" s="11">
        <v>0</v>
      </c>
      <c r="MK203" s="11">
        <v>0</v>
      </c>
      <c r="ML203" s="11">
        <v>0</v>
      </c>
      <c r="MM203" s="11">
        <v>0</v>
      </c>
      <c r="MN203" s="11">
        <v>0</v>
      </c>
      <c r="MO203" s="11">
        <v>0</v>
      </c>
      <c r="MP203" s="11">
        <v>0</v>
      </c>
      <c r="MQ203" s="11">
        <v>0</v>
      </c>
      <c r="MR203" s="11">
        <v>0</v>
      </c>
      <c r="MS203" s="11">
        <v>0</v>
      </c>
      <c r="MT203" s="11">
        <v>0</v>
      </c>
      <c r="MU203" s="11">
        <v>0</v>
      </c>
      <c r="MV203" s="11">
        <v>0</v>
      </c>
      <c r="MW203" s="11">
        <v>0</v>
      </c>
      <c r="MX203" s="11">
        <v>0</v>
      </c>
      <c r="MY203" s="11">
        <v>0</v>
      </c>
      <c r="MZ203" s="11">
        <v>0</v>
      </c>
      <c r="NA203" s="11">
        <v>0</v>
      </c>
      <c r="NB203" s="11">
        <v>0</v>
      </c>
      <c r="NC203" s="11">
        <v>0</v>
      </c>
      <c r="ND203" s="11">
        <v>0</v>
      </c>
      <c r="NE203" s="11">
        <v>0</v>
      </c>
      <c r="NF203" s="11">
        <v>0</v>
      </c>
      <c r="NG203" s="11">
        <v>0</v>
      </c>
      <c r="NH203" s="11">
        <v>0</v>
      </c>
      <c r="NI203" s="11">
        <v>0</v>
      </c>
      <c r="NJ203" s="11">
        <v>0</v>
      </c>
      <c r="NK203" s="11">
        <v>0</v>
      </c>
      <c r="NL203" s="11">
        <v>0</v>
      </c>
      <c r="NM203" s="11">
        <v>0</v>
      </c>
      <c r="NN203" s="11">
        <v>0</v>
      </c>
      <c r="NO203" s="11">
        <v>0</v>
      </c>
      <c r="NP203" s="11">
        <v>0</v>
      </c>
      <c r="NQ203" s="11">
        <v>0</v>
      </c>
      <c r="NR203" s="11">
        <v>0</v>
      </c>
      <c r="NS203" s="11">
        <v>0</v>
      </c>
      <c r="NT203" s="11">
        <v>0</v>
      </c>
      <c r="NU203" s="11">
        <v>0</v>
      </c>
      <c r="NV203" s="11">
        <v>0</v>
      </c>
      <c r="NW203" s="11">
        <v>0</v>
      </c>
      <c r="NX203" s="11">
        <v>0</v>
      </c>
      <c r="NY203" s="11">
        <v>0</v>
      </c>
      <c r="NZ203" s="11">
        <v>0</v>
      </c>
      <c r="OA203" s="11">
        <v>0</v>
      </c>
      <c r="OB203" s="11">
        <v>0</v>
      </c>
      <c r="OC203" s="11">
        <v>0</v>
      </c>
      <c r="OD203" s="11">
        <v>0</v>
      </c>
      <c r="OE203" s="11">
        <v>0</v>
      </c>
      <c r="OF203" s="11">
        <v>0</v>
      </c>
      <c r="OG203" s="11">
        <v>0</v>
      </c>
      <c r="OH203" s="11">
        <v>0</v>
      </c>
      <c r="OI203" s="11">
        <v>0</v>
      </c>
      <c r="OJ203" s="11">
        <v>0</v>
      </c>
      <c r="OK203" s="11">
        <v>0</v>
      </c>
      <c r="OL203" s="11">
        <v>0</v>
      </c>
      <c r="OM203" s="11">
        <v>0</v>
      </c>
      <c r="ON203" s="11">
        <v>0</v>
      </c>
      <c r="OO203" s="11">
        <v>1.8570626440238821E-2</v>
      </c>
      <c r="OP203" s="11">
        <v>0</v>
      </c>
      <c r="OQ203" s="11">
        <v>0</v>
      </c>
      <c r="OR203" s="11">
        <v>0</v>
      </c>
      <c r="OS203" s="11">
        <v>0</v>
      </c>
      <c r="OT203" s="11">
        <v>0</v>
      </c>
      <c r="OU203" s="11">
        <v>0</v>
      </c>
      <c r="OV203" s="11">
        <v>0</v>
      </c>
      <c r="OW203" s="11">
        <v>0</v>
      </c>
      <c r="OX203" s="11">
        <v>0</v>
      </c>
      <c r="OY203" s="11">
        <v>1.1539760542231244E-2</v>
      </c>
      <c r="OZ203" s="11">
        <v>0</v>
      </c>
      <c r="PA203" s="11">
        <v>0</v>
      </c>
      <c r="PB203" s="11">
        <v>3.4897018779392415</v>
      </c>
      <c r="PC203" s="11">
        <v>3.9402217747171861E-3</v>
      </c>
      <c r="PD203" s="11">
        <v>0</v>
      </c>
      <c r="PE203" s="11">
        <v>0</v>
      </c>
      <c r="PF203" s="11">
        <v>0</v>
      </c>
      <c r="PG203" s="11">
        <v>0</v>
      </c>
      <c r="PH203" s="11">
        <v>0</v>
      </c>
      <c r="PI203" s="11">
        <v>0</v>
      </c>
      <c r="PJ203" s="11">
        <v>0</v>
      </c>
      <c r="PK203" s="11">
        <v>0</v>
      </c>
      <c r="PL203" s="11">
        <v>0.6421951738505165</v>
      </c>
      <c r="PM203" s="11">
        <v>7.2510245749655706E-4</v>
      </c>
      <c r="PN203" s="11">
        <v>0</v>
      </c>
      <c r="PO203" s="11">
        <v>0</v>
      </c>
      <c r="PP203" s="11">
        <v>0</v>
      </c>
      <c r="PQ203" s="11">
        <v>0</v>
      </c>
      <c r="PR203" s="11">
        <v>0</v>
      </c>
      <c r="PS203" s="11">
        <v>0</v>
      </c>
      <c r="PT203" s="11">
        <v>0</v>
      </c>
      <c r="PU203" s="11">
        <v>0</v>
      </c>
      <c r="PV203" s="11">
        <v>3.159991960618588</v>
      </c>
      <c r="PW203" s="11">
        <v>0</v>
      </c>
      <c r="PX203" s="11">
        <v>0</v>
      </c>
      <c r="PY203" s="11">
        <v>0</v>
      </c>
      <c r="PZ203" s="11">
        <v>0</v>
      </c>
      <c r="QA203" s="11">
        <v>0</v>
      </c>
      <c r="QB203" s="11">
        <v>0</v>
      </c>
      <c r="QC203" s="11">
        <v>0</v>
      </c>
      <c r="QD203" s="11">
        <v>0</v>
      </c>
      <c r="QE203" s="11">
        <v>0</v>
      </c>
      <c r="QF203" s="11">
        <v>0.46213454096544215</v>
      </c>
      <c r="QG203" s="11">
        <v>0</v>
      </c>
      <c r="QH203" s="11">
        <v>0</v>
      </c>
      <c r="QI203" s="11">
        <v>0</v>
      </c>
      <c r="QJ203" s="11">
        <v>0</v>
      </c>
      <c r="QK203" s="11">
        <v>0</v>
      </c>
      <c r="QL203" s="11">
        <v>0</v>
      </c>
      <c r="QM203" s="11">
        <v>0</v>
      </c>
      <c r="QN203" s="11">
        <v>0</v>
      </c>
      <c r="QO203" s="11">
        <v>0</v>
      </c>
      <c r="QP203" s="11">
        <v>1.869000776079317</v>
      </c>
      <c r="QQ203" s="11">
        <v>0</v>
      </c>
      <c r="QR203" s="11">
        <v>0</v>
      </c>
      <c r="QS203" s="11">
        <v>0</v>
      </c>
      <c r="QT203" s="11">
        <v>0</v>
      </c>
      <c r="QU203" s="11">
        <v>0</v>
      </c>
      <c r="QV203" s="11">
        <v>0</v>
      </c>
      <c r="QW203" s="11">
        <v>0</v>
      </c>
      <c r="QX203" s="11">
        <v>0</v>
      </c>
      <c r="QY203" s="11">
        <v>0</v>
      </c>
      <c r="QZ203" s="11">
        <v>5.3398137409639078E-2</v>
      </c>
      <c r="RA203" s="11">
        <v>0</v>
      </c>
      <c r="RB203" s="11">
        <v>0</v>
      </c>
      <c r="RC203" s="11">
        <v>0</v>
      </c>
      <c r="RD203" s="11">
        <v>0</v>
      </c>
      <c r="RE203" s="11">
        <v>0</v>
      </c>
      <c r="RF203" s="11">
        <v>0</v>
      </c>
      <c r="RG203" s="11">
        <v>0</v>
      </c>
      <c r="RH203" s="11">
        <v>0</v>
      </c>
      <c r="RI203" s="11">
        <v>0</v>
      </c>
      <c r="RJ203" s="11">
        <v>0</v>
      </c>
      <c r="RK203" s="11">
        <v>0</v>
      </c>
      <c r="RL203" s="11">
        <v>0</v>
      </c>
      <c r="RM203" s="11">
        <v>0</v>
      </c>
      <c r="RN203" s="11">
        <v>0</v>
      </c>
      <c r="RO203" s="11">
        <v>0</v>
      </c>
      <c r="RP203" s="11">
        <v>0</v>
      </c>
      <c r="RQ203" s="11">
        <v>0</v>
      </c>
      <c r="RR203" s="11">
        <v>0</v>
      </c>
      <c r="RS203" s="11">
        <v>0</v>
      </c>
      <c r="RT203" s="11">
        <v>1.3780535061303996</v>
      </c>
      <c r="RU203" s="11">
        <v>0</v>
      </c>
      <c r="RV203" s="11">
        <v>0</v>
      </c>
      <c r="RW203" s="11">
        <v>0</v>
      </c>
      <c r="RX203" s="11">
        <v>0</v>
      </c>
      <c r="RY203" s="11">
        <v>0</v>
      </c>
      <c r="RZ203" s="11">
        <v>0</v>
      </c>
      <c r="SA203" s="11">
        <v>0</v>
      </c>
      <c r="SB203" s="11">
        <v>0</v>
      </c>
      <c r="SC203" s="11">
        <v>0</v>
      </c>
      <c r="SD203" s="11">
        <v>1.5599365220172459</v>
      </c>
      <c r="SE203" s="11">
        <v>0</v>
      </c>
      <c r="SF203" s="11">
        <v>0</v>
      </c>
      <c r="SG203" s="11">
        <v>0</v>
      </c>
      <c r="SH203" s="11">
        <v>0</v>
      </c>
      <c r="SI203" s="11">
        <v>0</v>
      </c>
      <c r="SJ203" s="11">
        <v>0</v>
      </c>
      <c r="SK203" s="11">
        <v>0</v>
      </c>
      <c r="SL203" s="11">
        <v>0</v>
      </c>
      <c r="SM203" s="11">
        <v>0</v>
      </c>
      <c r="SN203" s="11">
        <v>0</v>
      </c>
      <c r="SO203" s="11">
        <v>0</v>
      </c>
      <c r="SP203" s="11">
        <v>0</v>
      </c>
      <c r="SQ203" s="11">
        <v>0</v>
      </c>
      <c r="SR203" s="11">
        <v>0</v>
      </c>
      <c r="SS203" s="11">
        <v>0</v>
      </c>
      <c r="ST203" s="11">
        <v>0</v>
      </c>
      <c r="SU203" s="11">
        <v>0</v>
      </c>
      <c r="SV203" s="11">
        <v>0</v>
      </c>
      <c r="SW203" s="11">
        <v>0</v>
      </c>
      <c r="SX203" s="11">
        <v>0</v>
      </c>
      <c r="SY203" s="11">
        <v>0</v>
      </c>
      <c r="SZ203" s="11">
        <v>0</v>
      </c>
      <c r="TA203" s="11">
        <v>0</v>
      </c>
      <c r="TB203" s="11">
        <v>0</v>
      </c>
      <c r="TC203" s="11">
        <v>0</v>
      </c>
      <c r="TD203" s="11">
        <v>0</v>
      </c>
      <c r="TE203" s="11">
        <v>0</v>
      </c>
      <c r="TF203" s="11">
        <v>0</v>
      </c>
      <c r="TG203" s="11">
        <v>0</v>
      </c>
      <c r="TH203" s="11">
        <v>0.52534872716774406</v>
      </c>
      <c r="TI203" s="11">
        <v>0</v>
      </c>
      <c r="TJ203" s="11">
        <v>0</v>
      </c>
      <c r="TK203" s="11">
        <v>0</v>
      </c>
      <c r="TL203" s="11">
        <v>0</v>
      </c>
      <c r="TM203" s="11">
        <v>0</v>
      </c>
      <c r="TN203" s="11">
        <v>0</v>
      </c>
      <c r="TO203" s="11">
        <v>0</v>
      </c>
      <c r="TP203" s="11">
        <v>0</v>
      </c>
      <c r="TQ203" s="11">
        <v>0</v>
      </c>
      <c r="TR203" s="11">
        <v>0</v>
      </c>
      <c r="TS203" s="11">
        <v>0</v>
      </c>
      <c r="TT203" s="11">
        <v>0</v>
      </c>
      <c r="TU203" s="11">
        <v>0</v>
      </c>
      <c r="TV203" s="11">
        <v>0</v>
      </c>
      <c r="TW203" s="11">
        <v>0</v>
      </c>
      <c r="TX203" s="11">
        <v>0</v>
      </c>
      <c r="TY203" s="11">
        <v>0</v>
      </c>
      <c r="TZ203" s="11">
        <v>0</v>
      </c>
      <c r="UA203" s="11">
        <v>0</v>
      </c>
      <c r="UB203" s="11">
        <v>0</v>
      </c>
      <c r="UC203" s="11">
        <v>0</v>
      </c>
      <c r="UD203" s="11">
        <v>0</v>
      </c>
      <c r="UE203" s="11">
        <v>0</v>
      </c>
      <c r="UF203" s="11">
        <v>0</v>
      </c>
      <c r="UG203" s="11">
        <v>0</v>
      </c>
      <c r="UH203" s="11">
        <v>0</v>
      </c>
      <c r="UI203" s="11">
        <v>0</v>
      </c>
      <c r="UJ203" s="11">
        <v>0</v>
      </c>
      <c r="UK203" s="11">
        <v>0</v>
      </c>
      <c r="UL203" s="11">
        <v>0</v>
      </c>
      <c r="UM203" s="11">
        <v>0</v>
      </c>
      <c r="UN203" s="11">
        <v>0</v>
      </c>
      <c r="UO203" s="11">
        <v>0</v>
      </c>
      <c r="UP203" s="11">
        <v>0</v>
      </c>
      <c r="UQ203" s="11">
        <v>0</v>
      </c>
      <c r="UR203" s="11">
        <v>0</v>
      </c>
      <c r="US203" s="11">
        <v>0</v>
      </c>
      <c r="UT203" s="11">
        <v>0</v>
      </c>
      <c r="UU203" s="11">
        <v>0</v>
      </c>
      <c r="UV203" s="11">
        <v>0</v>
      </c>
      <c r="UW203" s="11">
        <v>0</v>
      </c>
      <c r="UX203" s="11">
        <v>0</v>
      </c>
      <c r="UY203" s="11">
        <v>0</v>
      </c>
      <c r="UZ203" s="11">
        <v>0</v>
      </c>
      <c r="VA203" s="11">
        <v>0</v>
      </c>
      <c r="VB203" s="11">
        <v>0</v>
      </c>
      <c r="VC203" s="11">
        <v>0</v>
      </c>
      <c r="VD203" s="11">
        <v>0</v>
      </c>
      <c r="VE203" s="11">
        <v>0</v>
      </c>
      <c r="VF203" s="11">
        <v>0</v>
      </c>
      <c r="VG203" s="11">
        <v>0</v>
      </c>
      <c r="VH203" s="11">
        <v>0</v>
      </c>
      <c r="VI203" s="11">
        <v>0</v>
      </c>
      <c r="VJ203" s="11">
        <v>0</v>
      </c>
      <c r="VK203" s="11">
        <v>0</v>
      </c>
      <c r="VL203" s="11">
        <v>0</v>
      </c>
      <c r="VM203" s="11">
        <v>0</v>
      </c>
      <c r="VN203" s="11">
        <v>0</v>
      </c>
      <c r="VO203" s="11">
        <v>0</v>
      </c>
      <c r="VP203" s="11">
        <v>0</v>
      </c>
      <c r="VQ203" s="11">
        <v>0</v>
      </c>
      <c r="VR203" s="11">
        <v>0</v>
      </c>
      <c r="VS203" s="11">
        <v>0</v>
      </c>
      <c r="VT203" s="11">
        <v>0</v>
      </c>
      <c r="VU203" s="11">
        <v>0</v>
      </c>
      <c r="VV203" s="11">
        <v>0</v>
      </c>
      <c r="VW203" s="11">
        <v>0</v>
      </c>
      <c r="VX203" s="11">
        <v>0</v>
      </c>
      <c r="VY203" s="11">
        <v>0</v>
      </c>
      <c r="VZ203" s="11">
        <v>0</v>
      </c>
      <c r="WA203" s="11">
        <v>0</v>
      </c>
      <c r="WB203" s="11">
        <v>0</v>
      </c>
      <c r="WC203" s="11">
        <v>0</v>
      </c>
      <c r="WD203" s="11">
        <v>0</v>
      </c>
      <c r="WE203" s="11">
        <v>0</v>
      </c>
      <c r="WF203" s="11">
        <v>0</v>
      </c>
      <c r="WG203" s="11">
        <v>0</v>
      </c>
      <c r="WH203" s="11">
        <v>0</v>
      </c>
      <c r="WI203" s="11">
        <v>0</v>
      </c>
      <c r="WJ203" s="11">
        <v>0</v>
      </c>
      <c r="WK203" s="11">
        <v>0</v>
      </c>
      <c r="WL203" s="11">
        <v>0</v>
      </c>
      <c r="WM203" s="11">
        <v>0</v>
      </c>
      <c r="WN203" s="11">
        <v>0</v>
      </c>
      <c r="WO203" s="11">
        <v>0</v>
      </c>
      <c r="WP203" s="11">
        <v>0</v>
      </c>
      <c r="WQ203" s="11">
        <v>0</v>
      </c>
      <c r="WR203" s="11">
        <v>0</v>
      </c>
      <c r="WS203" s="11">
        <v>0</v>
      </c>
      <c r="WT203" s="11">
        <v>0.20002862393256596</v>
      </c>
      <c r="WU203" s="11">
        <v>0</v>
      </c>
      <c r="WV203" s="11">
        <v>0</v>
      </c>
      <c r="WW203" s="11">
        <v>0</v>
      </c>
      <c r="WX203" s="11">
        <v>0</v>
      </c>
      <c r="WY203" s="11">
        <v>0</v>
      </c>
      <c r="WZ203" s="11">
        <v>0</v>
      </c>
      <c r="XA203" s="11">
        <v>0</v>
      </c>
      <c r="XB203" s="11">
        <v>0</v>
      </c>
      <c r="XC203" s="11">
        <v>0</v>
      </c>
      <c r="XD203" s="11">
        <v>0.36866967821089813</v>
      </c>
      <c r="XE203" s="11">
        <v>0</v>
      </c>
      <c r="XF203" s="11">
        <v>0</v>
      </c>
      <c r="XG203" s="11">
        <v>0</v>
      </c>
      <c r="XH203" s="11">
        <v>0</v>
      </c>
      <c r="XI203" s="11">
        <v>0</v>
      </c>
      <c r="XJ203" s="11">
        <v>0</v>
      </c>
      <c r="XK203" s="11">
        <v>0</v>
      </c>
      <c r="XL203" s="11">
        <v>0</v>
      </c>
      <c r="XM203" s="11">
        <v>0</v>
      </c>
      <c r="XN203" s="11">
        <v>0</v>
      </c>
      <c r="XO203" s="11">
        <v>0</v>
      </c>
      <c r="XP203" s="11">
        <v>0</v>
      </c>
    </row>
    <row r="204" spans="1:640">
      <c r="A204" s="6">
        <v>531</v>
      </c>
      <c r="B204" s="3" t="s">
        <v>321</v>
      </c>
      <c r="C204" s="8">
        <f t="shared" si="36"/>
        <v>38.188000000000002</v>
      </c>
      <c r="D204" s="8">
        <f t="shared" si="37"/>
        <v>5.4182654632525225</v>
      </c>
      <c r="E204" s="60">
        <f t="shared" si="38"/>
        <v>43.606265463252527</v>
      </c>
      <c r="F204" s="9">
        <f t="shared" si="39"/>
        <v>0</v>
      </c>
      <c r="G204" s="9">
        <f t="shared" si="40"/>
        <v>0.39273453674747671</v>
      </c>
      <c r="H204" s="9">
        <f t="shared" si="41"/>
        <v>0.39273453674747671</v>
      </c>
      <c r="I204" s="10">
        <f t="shared" si="42"/>
        <v>38.188000000000002</v>
      </c>
      <c r="J204" s="10">
        <f t="shared" si="43"/>
        <v>5.8109999999999991</v>
      </c>
      <c r="K204" s="10">
        <f t="shared" si="44"/>
        <v>43.999000000000002</v>
      </c>
      <c r="L204" s="57">
        <v>38.188000000000002</v>
      </c>
      <c r="M204" s="57">
        <v>0</v>
      </c>
      <c r="N204" s="57">
        <v>0</v>
      </c>
      <c r="O204" s="57">
        <v>0</v>
      </c>
      <c r="P204" s="57">
        <v>0</v>
      </c>
      <c r="Q204" s="57">
        <v>0</v>
      </c>
      <c r="R204" s="57">
        <v>0</v>
      </c>
      <c r="S204" s="57">
        <v>5.4182654632525225</v>
      </c>
      <c r="T204" s="57">
        <v>0</v>
      </c>
      <c r="U204" s="58">
        <v>0</v>
      </c>
      <c r="V204" s="58">
        <v>0</v>
      </c>
      <c r="W204" s="58">
        <v>0</v>
      </c>
      <c r="X204" s="58">
        <v>0</v>
      </c>
      <c r="Y204" s="58">
        <v>0</v>
      </c>
      <c r="Z204" s="58">
        <v>0</v>
      </c>
      <c r="AA204" s="58">
        <v>0</v>
      </c>
      <c r="AB204" s="58">
        <v>0.39273453674747671</v>
      </c>
      <c r="AC204" s="58">
        <v>0</v>
      </c>
      <c r="AD204" s="59">
        <f t="shared" ref="AD204:AF240" si="46">+L204+U204</f>
        <v>38.188000000000002</v>
      </c>
      <c r="AE204" s="59">
        <f t="shared" si="46"/>
        <v>0</v>
      </c>
      <c r="AF204" s="59">
        <f t="shared" si="46"/>
        <v>0</v>
      </c>
      <c r="AG204" s="59">
        <f t="shared" si="45"/>
        <v>0</v>
      </c>
      <c r="AH204" s="59">
        <f t="shared" si="45"/>
        <v>0</v>
      </c>
      <c r="AI204" s="59">
        <f t="shared" si="45"/>
        <v>0</v>
      </c>
      <c r="AJ204" s="59">
        <f t="shared" si="34"/>
        <v>0</v>
      </c>
      <c r="AK204" s="59">
        <f t="shared" si="34"/>
        <v>5.8109999999999991</v>
      </c>
      <c r="AL204" s="59">
        <f t="shared" si="34"/>
        <v>0</v>
      </c>
      <c r="AM204" s="11">
        <v>0</v>
      </c>
      <c r="AN204" s="11">
        <v>0</v>
      </c>
      <c r="AO204" s="11">
        <v>0</v>
      </c>
      <c r="AP204" s="11">
        <v>0</v>
      </c>
      <c r="AQ204" s="11">
        <v>0</v>
      </c>
      <c r="AR204" s="11">
        <v>0</v>
      </c>
      <c r="AS204" s="11">
        <v>0</v>
      </c>
      <c r="AT204" s="11">
        <v>5.4182654632525225</v>
      </c>
      <c r="AU204" s="11">
        <v>0</v>
      </c>
      <c r="AV204" s="11">
        <v>0</v>
      </c>
      <c r="AW204" s="11">
        <v>0</v>
      </c>
      <c r="AX204" s="11">
        <v>0</v>
      </c>
      <c r="AY204" s="11">
        <v>0</v>
      </c>
      <c r="AZ204" s="11">
        <v>0</v>
      </c>
      <c r="BA204" s="11">
        <v>0</v>
      </c>
      <c r="BB204" s="11">
        <v>0</v>
      </c>
      <c r="BC204" s="11">
        <v>0</v>
      </c>
      <c r="BD204" s="11">
        <v>0.39273453674747671</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0</v>
      </c>
      <c r="BY204" s="11">
        <v>0</v>
      </c>
      <c r="BZ204" s="11">
        <v>0</v>
      </c>
      <c r="CA204" s="11">
        <v>0</v>
      </c>
      <c r="CB204" s="11">
        <v>0</v>
      </c>
      <c r="CC204" s="11">
        <v>0</v>
      </c>
      <c r="CD204" s="11">
        <v>0</v>
      </c>
      <c r="CE204" s="11">
        <v>0</v>
      </c>
      <c r="CF204" s="11">
        <v>0</v>
      </c>
      <c r="CG204" s="11">
        <v>0</v>
      </c>
      <c r="CH204" s="11">
        <v>0</v>
      </c>
      <c r="CI204" s="11">
        <v>0</v>
      </c>
      <c r="CJ204" s="11">
        <v>0</v>
      </c>
      <c r="CK204" s="11">
        <v>0</v>
      </c>
      <c r="CL204" s="11">
        <v>0</v>
      </c>
      <c r="CM204" s="11">
        <v>0</v>
      </c>
      <c r="CN204" s="11">
        <v>0</v>
      </c>
      <c r="CO204" s="11">
        <v>0</v>
      </c>
      <c r="CP204" s="11">
        <v>0</v>
      </c>
      <c r="CQ204" s="11">
        <v>0</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0</v>
      </c>
      <c r="DG204" s="11">
        <v>0</v>
      </c>
      <c r="DH204" s="11">
        <v>0</v>
      </c>
      <c r="DI204" s="11">
        <v>0</v>
      </c>
      <c r="DJ204" s="11">
        <v>0</v>
      </c>
      <c r="DK204" s="11">
        <v>0</v>
      </c>
      <c r="DL204" s="11">
        <v>0</v>
      </c>
      <c r="DM204" s="11">
        <v>0</v>
      </c>
      <c r="DN204" s="11">
        <v>0</v>
      </c>
      <c r="DO204" s="11">
        <v>0</v>
      </c>
      <c r="DP204" s="11">
        <v>0</v>
      </c>
      <c r="DQ204" s="11">
        <v>0</v>
      </c>
      <c r="DR204" s="11">
        <v>0</v>
      </c>
      <c r="DS204" s="11">
        <v>0</v>
      </c>
      <c r="DT204" s="11">
        <v>0</v>
      </c>
      <c r="DU204" s="11">
        <v>0</v>
      </c>
      <c r="DV204" s="11">
        <v>0</v>
      </c>
      <c r="DW204" s="11">
        <v>0</v>
      </c>
      <c r="DX204" s="11">
        <v>0</v>
      </c>
      <c r="DY204" s="11">
        <v>0</v>
      </c>
      <c r="DZ204" s="11">
        <v>0</v>
      </c>
      <c r="EA204" s="11">
        <v>0</v>
      </c>
      <c r="EB204" s="11">
        <v>0</v>
      </c>
      <c r="EC204" s="11">
        <v>0</v>
      </c>
      <c r="ED204" s="11">
        <v>0</v>
      </c>
      <c r="EE204" s="11">
        <v>0</v>
      </c>
      <c r="EF204" s="11">
        <v>0</v>
      </c>
      <c r="EG204" s="11">
        <v>0</v>
      </c>
      <c r="EH204" s="11">
        <v>0</v>
      </c>
      <c r="EI204" s="11">
        <v>0</v>
      </c>
      <c r="EJ204" s="11">
        <v>0</v>
      </c>
      <c r="EK204" s="11">
        <v>0</v>
      </c>
      <c r="EL204" s="11">
        <v>0</v>
      </c>
      <c r="EM204" s="11">
        <v>0</v>
      </c>
      <c r="EN204" s="11">
        <v>0</v>
      </c>
      <c r="EO204" s="11">
        <v>0</v>
      </c>
      <c r="EP204" s="11">
        <v>0</v>
      </c>
      <c r="EQ204" s="11">
        <v>0</v>
      </c>
      <c r="ER204" s="11">
        <v>0</v>
      </c>
      <c r="ES204" s="11">
        <v>0</v>
      </c>
      <c r="ET204" s="11">
        <v>0</v>
      </c>
      <c r="EU204" s="11">
        <v>0</v>
      </c>
      <c r="EV204" s="11">
        <v>0</v>
      </c>
      <c r="EW204" s="11">
        <v>0</v>
      </c>
      <c r="EX204" s="11">
        <v>0</v>
      </c>
      <c r="EY204" s="11">
        <v>0</v>
      </c>
      <c r="EZ204" s="11">
        <v>0</v>
      </c>
      <c r="FA204" s="11">
        <v>0</v>
      </c>
      <c r="FB204" s="11">
        <v>0</v>
      </c>
      <c r="FC204" s="11">
        <v>0</v>
      </c>
      <c r="FD204" s="11">
        <v>0</v>
      </c>
      <c r="FE204" s="11">
        <v>0</v>
      </c>
      <c r="FF204" s="11">
        <v>0</v>
      </c>
      <c r="FG204" s="11">
        <v>0</v>
      </c>
      <c r="FH204" s="11">
        <v>0</v>
      </c>
      <c r="FI204" s="11">
        <v>0</v>
      </c>
      <c r="FJ204" s="11">
        <v>0</v>
      </c>
      <c r="FK204" s="11">
        <v>0</v>
      </c>
      <c r="FL204" s="11">
        <v>0</v>
      </c>
      <c r="FM204" s="11">
        <v>0</v>
      </c>
      <c r="FN204" s="11">
        <v>0</v>
      </c>
      <c r="FO204" s="11">
        <v>0</v>
      </c>
      <c r="FP204" s="11">
        <v>0</v>
      </c>
      <c r="FQ204" s="11">
        <v>0</v>
      </c>
      <c r="FR204" s="11">
        <v>0</v>
      </c>
      <c r="FS204" s="11">
        <v>0</v>
      </c>
      <c r="FT204" s="11">
        <v>0</v>
      </c>
      <c r="FU204" s="11">
        <v>0</v>
      </c>
      <c r="FV204" s="11">
        <v>0</v>
      </c>
      <c r="FW204" s="11">
        <v>0</v>
      </c>
      <c r="FX204" s="11">
        <v>0</v>
      </c>
      <c r="FY204" s="11">
        <v>0</v>
      </c>
      <c r="FZ204" s="11">
        <v>0</v>
      </c>
      <c r="GA204" s="11">
        <v>0</v>
      </c>
      <c r="GB204" s="11">
        <v>0</v>
      </c>
      <c r="GC204" s="11">
        <v>0</v>
      </c>
      <c r="GD204" s="11">
        <v>0</v>
      </c>
      <c r="GE204" s="11">
        <v>0</v>
      </c>
      <c r="GF204" s="11">
        <v>0</v>
      </c>
      <c r="GG204" s="11">
        <v>0</v>
      </c>
      <c r="GH204" s="11">
        <v>0</v>
      </c>
      <c r="GI204" s="11">
        <v>0</v>
      </c>
      <c r="GJ204" s="11">
        <v>0</v>
      </c>
      <c r="GK204" s="11">
        <v>0</v>
      </c>
      <c r="GL204" s="11">
        <v>0</v>
      </c>
      <c r="GM204" s="11">
        <v>0</v>
      </c>
      <c r="GN204" s="11">
        <v>0</v>
      </c>
      <c r="GO204" s="11">
        <v>0</v>
      </c>
      <c r="GP204" s="11">
        <v>0</v>
      </c>
      <c r="GQ204" s="11">
        <v>10</v>
      </c>
      <c r="GR204" s="11">
        <v>0</v>
      </c>
      <c r="GS204" s="11">
        <v>0</v>
      </c>
      <c r="GT204" s="11">
        <v>0</v>
      </c>
      <c r="GU204" s="11">
        <v>0</v>
      </c>
      <c r="GV204" s="11">
        <v>0</v>
      </c>
      <c r="GW204" s="11">
        <v>0</v>
      </c>
      <c r="GX204" s="11">
        <v>0</v>
      </c>
      <c r="GY204" s="11">
        <v>0</v>
      </c>
      <c r="GZ204" s="11">
        <v>0</v>
      </c>
      <c r="HA204" s="11">
        <v>0</v>
      </c>
      <c r="HB204" s="11">
        <v>0</v>
      </c>
      <c r="HC204" s="11">
        <v>0</v>
      </c>
      <c r="HD204" s="11">
        <v>0</v>
      </c>
      <c r="HE204" s="11">
        <v>0</v>
      </c>
      <c r="HF204" s="11">
        <v>0</v>
      </c>
      <c r="HG204" s="11">
        <v>0</v>
      </c>
      <c r="HH204" s="11">
        <v>0</v>
      </c>
      <c r="HI204" s="11">
        <v>0</v>
      </c>
      <c r="HJ204" s="11">
        <v>0</v>
      </c>
      <c r="HK204" s="11">
        <v>0</v>
      </c>
      <c r="HL204" s="11">
        <v>0</v>
      </c>
      <c r="HM204" s="11">
        <v>0</v>
      </c>
      <c r="HN204" s="11">
        <v>0</v>
      </c>
      <c r="HO204" s="11">
        <v>0</v>
      </c>
      <c r="HP204" s="11">
        <v>0</v>
      </c>
      <c r="HQ204" s="11">
        <v>0</v>
      </c>
      <c r="HR204" s="11">
        <v>0</v>
      </c>
      <c r="HS204" s="11">
        <v>0</v>
      </c>
      <c r="HT204" s="11">
        <v>0</v>
      </c>
      <c r="HU204" s="11">
        <v>0</v>
      </c>
      <c r="HV204" s="11">
        <v>0</v>
      </c>
      <c r="HW204" s="11">
        <v>0</v>
      </c>
      <c r="HX204" s="11">
        <v>0</v>
      </c>
      <c r="HY204" s="11">
        <v>0</v>
      </c>
      <c r="HZ204" s="11">
        <v>0</v>
      </c>
      <c r="IA204" s="11">
        <v>0</v>
      </c>
      <c r="IB204" s="11">
        <v>0</v>
      </c>
      <c r="IC204" s="11">
        <v>0</v>
      </c>
      <c r="ID204" s="11">
        <v>0</v>
      </c>
      <c r="IE204" s="11">
        <v>0</v>
      </c>
      <c r="IF204" s="11">
        <v>0</v>
      </c>
      <c r="IG204" s="11">
        <v>0</v>
      </c>
      <c r="IH204" s="11">
        <v>0</v>
      </c>
      <c r="II204" s="11">
        <v>0</v>
      </c>
      <c r="IJ204" s="11">
        <v>0</v>
      </c>
      <c r="IK204" s="11">
        <v>0</v>
      </c>
      <c r="IL204" s="11">
        <v>0</v>
      </c>
      <c r="IM204" s="11">
        <v>0</v>
      </c>
      <c r="IN204" s="11">
        <v>0</v>
      </c>
      <c r="IO204" s="11">
        <v>0</v>
      </c>
      <c r="IP204" s="11">
        <v>0</v>
      </c>
      <c r="IQ204" s="11">
        <v>0</v>
      </c>
      <c r="IR204" s="11">
        <v>0</v>
      </c>
      <c r="IS204" s="11">
        <v>0</v>
      </c>
      <c r="IT204" s="11">
        <v>0</v>
      </c>
      <c r="IU204" s="11">
        <v>0</v>
      </c>
      <c r="IV204" s="11">
        <v>0</v>
      </c>
      <c r="IW204" s="11">
        <v>0</v>
      </c>
      <c r="IX204" s="11">
        <v>0</v>
      </c>
      <c r="IY204" s="11">
        <v>0</v>
      </c>
      <c r="IZ204" s="11">
        <v>0</v>
      </c>
      <c r="JA204" s="11">
        <v>0</v>
      </c>
      <c r="JB204" s="11">
        <v>0</v>
      </c>
      <c r="JC204" s="11">
        <v>0</v>
      </c>
      <c r="JD204" s="11">
        <v>0</v>
      </c>
      <c r="JE204" s="11">
        <v>0</v>
      </c>
      <c r="JF204" s="11">
        <v>0</v>
      </c>
      <c r="JG204" s="11">
        <v>0</v>
      </c>
      <c r="JH204" s="11">
        <v>0</v>
      </c>
      <c r="JI204" s="11">
        <v>0</v>
      </c>
      <c r="JJ204" s="11">
        <v>0</v>
      </c>
      <c r="JK204" s="11">
        <v>0</v>
      </c>
      <c r="JL204" s="11">
        <v>0</v>
      </c>
      <c r="JM204" s="11">
        <v>0</v>
      </c>
      <c r="JN204" s="11">
        <v>0</v>
      </c>
      <c r="JO204" s="11">
        <v>0</v>
      </c>
      <c r="JP204" s="11">
        <v>0</v>
      </c>
      <c r="JQ204" s="11">
        <v>0</v>
      </c>
      <c r="JR204" s="11">
        <v>0</v>
      </c>
      <c r="JS204" s="11">
        <v>0</v>
      </c>
      <c r="JT204" s="11">
        <v>0</v>
      </c>
      <c r="JU204" s="11">
        <v>0</v>
      </c>
      <c r="JV204" s="11">
        <v>0</v>
      </c>
      <c r="JW204" s="11">
        <v>0</v>
      </c>
      <c r="JX204" s="11">
        <v>0</v>
      </c>
      <c r="JY204" s="11">
        <v>0</v>
      </c>
      <c r="JZ204" s="11">
        <v>0</v>
      </c>
      <c r="KA204" s="11">
        <v>0</v>
      </c>
      <c r="KB204" s="11">
        <v>0</v>
      </c>
      <c r="KC204" s="11">
        <v>0</v>
      </c>
      <c r="KD204" s="11">
        <v>0</v>
      </c>
      <c r="KE204" s="11">
        <v>0</v>
      </c>
      <c r="KF204" s="11">
        <v>0</v>
      </c>
      <c r="KG204" s="11">
        <v>0</v>
      </c>
      <c r="KH204" s="11">
        <v>0</v>
      </c>
      <c r="KI204" s="11">
        <v>0</v>
      </c>
      <c r="KJ204" s="11">
        <v>0</v>
      </c>
      <c r="KK204" s="11">
        <v>0</v>
      </c>
      <c r="KL204" s="11">
        <v>0</v>
      </c>
      <c r="KM204" s="11">
        <v>0</v>
      </c>
      <c r="KN204" s="11">
        <v>0</v>
      </c>
      <c r="KO204" s="11">
        <v>0</v>
      </c>
      <c r="KP204" s="11">
        <v>0</v>
      </c>
      <c r="KQ204" s="11">
        <v>0</v>
      </c>
      <c r="KR204" s="11">
        <v>0</v>
      </c>
      <c r="KS204" s="11">
        <v>0</v>
      </c>
      <c r="KT204" s="11">
        <v>0</v>
      </c>
      <c r="KU204" s="11">
        <v>0</v>
      </c>
      <c r="KV204" s="11">
        <v>0</v>
      </c>
      <c r="KW204" s="11">
        <v>0</v>
      </c>
      <c r="KX204" s="11">
        <v>0</v>
      </c>
      <c r="KY204" s="11">
        <v>0</v>
      </c>
      <c r="KZ204" s="11">
        <v>0</v>
      </c>
      <c r="LA204" s="11">
        <v>0</v>
      </c>
      <c r="LB204" s="11">
        <v>0</v>
      </c>
      <c r="LC204" s="11">
        <v>0</v>
      </c>
      <c r="LD204" s="11">
        <v>0</v>
      </c>
      <c r="LE204" s="11">
        <v>0</v>
      </c>
      <c r="LF204" s="11">
        <v>0</v>
      </c>
      <c r="LG204" s="11">
        <v>0</v>
      </c>
      <c r="LH204" s="11">
        <v>0</v>
      </c>
      <c r="LI204" s="11">
        <v>0</v>
      </c>
      <c r="LJ204" s="11">
        <v>0</v>
      </c>
      <c r="LK204" s="11">
        <v>0</v>
      </c>
      <c r="LL204" s="11">
        <v>0</v>
      </c>
      <c r="LM204" s="11">
        <v>0</v>
      </c>
      <c r="LN204" s="11">
        <v>0</v>
      </c>
      <c r="LO204" s="11">
        <v>0</v>
      </c>
      <c r="LP204" s="11">
        <v>0</v>
      </c>
      <c r="LQ204" s="11">
        <v>0</v>
      </c>
      <c r="LR204" s="11">
        <v>0</v>
      </c>
      <c r="LS204" s="11">
        <v>0</v>
      </c>
      <c r="LT204" s="11">
        <v>0</v>
      </c>
      <c r="LU204" s="11">
        <v>0</v>
      </c>
      <c r="LV204" s="11">
        <v>0</v>
      </c>
      <c r="LW204" s="11">
        <v>0</v>
      </c>
      <c r="LX204" s="11">
        <v>0</v>
      </c>
      <c r="LY204" s="11">
        <v>0</v>
      </c>
      <c r="LZ204" s="11">
        <v>0</v>
      </c>
      <c r="MA204" s="11">
        <v>0</v>
      </c>
      <c r="MB204" s="11">
        <v>0</v>
      </c>
      <c r="MC204" s="11">
        <v>0</v>
      </c>
      <c r="MD204" s="11">
        <v>0</v>
      </c>
      <c r="ME204" s="11">
        <v>0</v>
      </c>
      <c r="MF204" s="11">
        <v>0</v>
      </c>
      <c r="MG204" s="11">
        <v>0</v>
      </c>
      <c r="MH204" s="11">
        <v>0</v>
      </c>
      <c r="MI204" s="11">
        <v>0</v>
      </c>
      <c r="MJ204" s="11">
        <v>0</v>
      </c>
      <c r="MK204" s="11">
        <v>0</v>
      </c>
      <c r="ML204" s="11">
        <v>0</v>
      </c>
      <c r="MM204" s="11">
        <v>0</v>
      </c>
      <c r="MN204" s="11">
        <v>0</v>
      </c>
      <c r="MO204" s="11">
        <v>0</v>
      </c>
      <c r="MP204" s="11">
        <v>0</v>
      </c>
      <c r="MQ204" s="11">
        <v>0</v>
      </c>
      <c r="MR204" s="11">
        <v>0</v>
      </c>
      <c r="MS204" s="11">
        <v>0</v>
      </c>
      <c r="MT204" s="11">
        <v>0</v>
      </c>
      <c r="MU204" s="11">
        <v>0</v>
      </c>
      <c r="MV204" s="11">
        <v>0</v>
      </c>
      <c r="MW204" s="11">
        <v>0</v>
      </c>
      <c r="MX204" s="11">
        <v>0</v>
      </c>
      <c r="MY204" s="11">
        <v>0</v>
      </c>
      <c r="MZ204" s="11">
        <v>0</v>
      </c>
      <c r="NA204" s="11">
        <v>0</v>
      </c>
      <c r="NB204" s="11">
        <v>0</v>
      </c>
      <c r="NC204" s="11">
        <v>0</v>
      </c>
      <c r="ND204" s="11">
        <v>0</v>
      </c>
      <c r="NE204" s="11">
        <v>0</v>
      </c>
      <c r="NF204" s="11">
        <v>0</v>
      </c>
      <c r="NG204" s="11">
        <v>0</v>
      </c>
      <c r="NH204" s="11">
        <v>0</v>
      </c>
      <c r="NI204" s="11">
        <v>0</v>
      </c>
      <c r="NJ204" s="11">
        <v>0</v>
      </c>
      <c r="NK204" s="11">
        <v>0</v>
      </c>
      <c r="NL204" s="11">
        <v>0</v>
      </c>
      <c r="NM204" s="11">
        <v>0</v>
      </c>
      <c r="NN204" s="11">
        <v>0</v>
      </c>
      <c r="NO204" s="11">
        <v>0</v>
      </c>
      <c r="NP204" s="11">
        <v>0</v>
      </c>
      <c r="NQ204" s="11">
        <v>0</v>
      </c>
      <c r="NR204" s="11">
        <v>0</v>
      </c>
      <c r="NS204" s="11">
        <v>0</v>
      </c>
      <c r="NT204" s="11">
        <v>0</v>
      </c>
      <c r="NU204" s="11">
        <v>0</v>
      </c>
      <c r="NV204" s="11">
        <v>0</v>
      </c>
      <c r="NW204" s="11">
        <v>0</v>
      </c>
      <c r="NX204" s="11">
        <v>0</v>
      </c>
      <c r="NY204" s="11">
        <v>0</v>
      </c>
      <c r="NZ204" s="11">
        <v>0</v>
      </c>
      <c r="OA204" s="11">
        <v>0</v>
      </c>
      <c r="OB204" s="11">
        <v>0</v>
      </c>
      <c r="OC204" s="11">
        <v>0</v>
      </c>
      <c r="OD204" s="11">
        <v>0</v>
      </c>
      <c r="OE204" s="11">
        <v>0</v>
      </c>
      <c r="OF204" s="11">
        <v>0</v>
      </c>
      <c r="OG204" s="11">
        <v>0</v>
      </c>
      <c r="OH204" s="11">
        <v>0</v>
      </c>
      <c r="OI204" s="11">
        <v>0</v>
      </c>
      <c r="OJ204" s="11">
        <v>0</v>
      </c>
      <c r="OK204" s="11">
        <v>0</v>
      </c>
      <c r="OL204" s="11">
        <v>0</v>
      </c>
      <c r="OM204" s="11">
        <v>0</v>
      </c>
      <c r="ON204" s="11">
        <v>0</v>
      </c>
      <c r="OO204" s="11">
        <v>0</v>
      </c>
      <c r="OP204" s="11">
        <v>0</v>
      </c>
      <c r="OQ204" s="11">
        <v>0</v>
      </c>
      <c r="OR204" s="11">
        <v>0</v>
      </c>
      <c r="OS204" s="11">
        <v>0</v>
      </c>
      <c r="OT204" s="11">
        <v>0</v>
      </c>
      <c r="OU204" s="11">
        <v>0</v>
      </c>
      <c r="OV204" s="11">
        <v>0</v>
      </c>
      <c r="OW204" s="11">
        <v>0</v>
      </c>
      <c r="OX204" s="11">
        <v>0</v>
      </c>
      <c r="OY204" s="11">
        <v>0</v>
      </c>
      <c r="OZ204" s="11">
        <v>0</v>
      </c>
      <c r="PA204" s="11">
        <v>0</v>
      </c>
      <c r="PB204" s="11">
        <v>0</v>
      </c>
      <c r="PC204" s="11">
        <v>0</v>
      </c>
      <c r="PD204" s="11">
        <v>0</v>
      </c>
      <c r="PE204" s="11">
        <v>0</v>
      </c>
      <c r="PF204" s="11">
        <v>0</v>
      </c>
      <c r="PG204" s="11">
        <v>0</v>
      </c>
      <c r="PH204" s="11">
        <v>0</v>
      </c>
      <c r="PI204" s="11">
        <v>0</v>
      </c>
      <c r="PJ204" s="11">
        <v>0</v>
      </c>
      <c r="PK204" s="11">
        <v>0</v>
      </c>
      <c r="PL204" s="11">
        <v>0</v>
      </c>
      <c r="PM204" s="11">
        <v>0</v>
      </c>
      <c r="PN204" s="11">
        <v>0</v>
      </c>
      <c r="PO204" s="11">
        <v>0</v>
      </c>
      <c r="PP204" s="11">
        <v>0</v>
      </c>
      <c r="PQ204" s="11">
        <v>0</v>
      </c>
      <c r="PR204" s="11">
        <v>0</v>
      </c>
      <c r="PS204" s="11">
        <v>0</v>
      </c>
      <c r="PT204" s="11">
        <v>0</v>
      </c>
      <c r="PU204" s="11">
        <v>0</v>
      </c>
      <c r="PV204" s="11">
        <v>0</v>
      </c>
      <c r="PW204" s="11">
        <v>0</v>
      </c>
      <c r="PX204" s="11">
        <v>0</v>
      </c>
      <c r="PY204" s="11">
        <v>0</v>
      </c>
      <c r="PZ204" s="11">
        <v>0</v>
      </c>
      <c r="QA204" s="11">
        <v>0</v>
      </c>
      <c r="QB204" s="11">
        <v>0</v>
      </c>
      <c r="QC204" s="11">
        <v>0</v>
      </c>
      <c r="QD204" s="11">
        <v>0</v>
      </c>
      <c r="QE204" s="11">
        <v>0</v>
      </c>
      <c r="QF204" s="11">
        <v>0</v>
      </c>
      <c r="QG204" s="11">
        <v>0</v>
      </c>
      <c r="QH204" s="11">
        <v>0</v>
      </c>
      <c r="QI204" s="11">
        <v>0</v>
      </c>
      <c r="QJ204" s="11">
        <v>0</v>
      </c>
      <c r="QK204" s="11">
        <v>0</v>
      </c>
      <c r="QL204" s="11">
        <v>0</v>
      </c>
      <c r="QM204" s="11">
        <v>0</v>
      </c>
      <c r="QN204" s="11">
        <v>0</v>
      </c>
      <c r="QO204" s="11">
        <v>0</v>
      </c>
      <c r="QP204" s="11">
        <v>0</v>
      </c>
      <c r="QQ204" s="11">
        <v>0</v>
      </c>
      <c r="QR204" s="11">
        <v>0</v>
      </c>
      <c r="QS204" s="11">
        <v>0</v>
      </c>
      <c r="QT204" s="11">
        <v>0</v>
      </c>
      <c r="QU204" s="11">
        <v>0</v>
      </c>
      <c r="QV204" s="11">
        <v>0</v>
      </c>
      <c r="QW204" s="11">
        <v>0</v>
      </c>
      <c r="QX204" s="11">
        <v>0</v>
      </c>
      <c r="QY204" s="11">
        <v>0</v>
      </c>
      <c r="QZ204" s="11">
        <v>0</v>
      </c>
      <c r="RA204" s="11">
        <v>0</v>
      </c>
      <c r="RB204" s="11">
        <v>0</v>
      </c>
      <c r="RC204" s="11">
        <v>0</v>
      </c>
      <c r="RD204" s="11">
        <v>0</v>
      </c>
      <c r="RE204" s="11">
        <v>0</v>
      </c>
      <c r="RF204" s="11">
        <v>0</v>
      </c>
      <c r="RG204" s="11">
        <v>0</v>
      </c>
      <c r="RH204" s="11">
        <v>0</v>
      </c>
      <c r="RI204" s="11">
        <v>0</v>
      </c>
      <c r="RJ204" s="11">
        <v>0</v>
      </c>
      <c r="RK204" s="11">
        <v>0</v>
      </c>
      <c r="RL204" s="11">
        <v>0</v>
      </c>
      <c r="RM204" s="11">
        <v>0</v>
      </c>
      <c r="RN204" s="11">
        <v>0</v>
      </c>
      <c r="RO204" s="11">
        <v>0</v>
      </c>
      <c r="RP204" s="11">
        <v>0</v>
      </c>
      <c r="RQ204" s="11">
        <v>0</v>
      </c>
      <c r="RR204" s="11">
        <v>0</v>
      </c>
      <c r="RS204" s="11">
        <v>0</v>
      </c>
      <c r="RT204" s="11">
        <v>0</v>
      </c>
      <c r="RU204" s="11">
        <v>0</v>
      </c>
      <c r="RV204" s="11">
        <v>0</v>
      </c>
      <c r="RW204" s="11">
        <v>0</v>
      </c>
      <c r="RX204" s="11">
        <v>0</v>
      </c>
      <c r="RY204" s="11">
        <v>0</v>
      </c>
      <c r="RZ204" s="11">
        <v>0</v>
      </c>
      <c r="SA204" s="11">
        <v>0</v>
      </c>
      <c r="SB204" s="11">
        <v>0</v>
      </c>
      <c r="SC204" s="11">
        <v>0</v>
      </c>
      <c r="SD204" s="11">
        <v>0</v>
      </c>
      <c r="SE204" s="11">
        <v>0</v>
      </c>
      <c r="SF204" s="11">
        <v>0</v>
      </c>
      <c r="SG204" s="11">
        <v>0</v>
      </c>
      <c r="SH204" s="11">
        <v>0</v>
      </c>
      <c r="SI204" s="11">
        <v>0</v>
      </c>
      <c r="SJ204" s="11">
        <v>0</v>
      </c>
      <c r="SK204" s="11">
        <v>0</v>
      </c>
      <c r="SL204" s="11">
        <v>0</v>
      </c>
      <c r="SM204" s="11">
        <v>0</v>
      </c>
      <c r="SN204" s="11">
        <v>28.187999999999999</v>
      </c>
      <c r="SO204" s="11">
        <v>0</v>
      </c>
      <c r="SP204" s="11">
        <v>0</v>
      </c>
      <c r="SQ204" s="11">
        <v>0</v>
      </c>
      <c r="SR204" s="11">
        <v>0</v>
      </c>
      <c r="SS204" s="11">
        <v>0</v>
      </c>
      <c r="ST204" s="11">
        <v>0</v>
      </c>
      <c r="SU204" s="11">
        <v>0</v>
      </c>
      <c r="SV204" s="11">
        <v>0</v>
      </c>
      <c r="SW204" s="11">
        <v>0</v>
      </c>
      <c r="SX204" s="11">
        <v>0</v>
      </c>
      <c r="SY204" s="11">
        <v>0</v>
      </c>
      <c r="SZ204" s="11">
        <v>0</v>
      </c>
      <c r="TA204" s="11">
        <v>0</v>
      </c>
      <c r="TB204" s="11">
        <v>0</v>
      </c>
      <c r="TC204" s="11">
        <v>0</v>
      </c>
      <c r="TD204" s="11">
        <v>0</v>
      </c>
      <c r="TE204" s="11">
        <v>0</v>
      </c>
      <c r="TF204" s="11">
        <v>0</v>
      </c>
      <c r="TG204" s="11">
        <v>0</v>
      </c>
      <c r="TH204" s="11">
        <v>0</v>
      </c>
      <c r="TI204" s="11">
        <v>0</v>
      </c>
      <c r="TJ204" s="11">
        <v>0</v>
      </c>
      <c r="TK204" s="11">
        <v>0</v>
      </c>
      <c r="TL204" s="11">
        <v>0</v>
      </c>
      <c r="TM204" s="11">
        <v>0</v>
      </c>
      <c r="TN204" s="11">
        <v>0</v>
      </c>
      <c r="TO204" s="11">
        <v>0</v>
      </c>
      <c r="TP204" s="11">
        <v>0</v>
      </c>
      <c r="TQ204" s="11">
        <v>0</v>
      </c>
      <c r="TR204" s="11">
        <v>0</v>
      </c>
      <c r="TS204" s="11">
        <v>0</v>
      </c>
      <c r="TT204" s="11">
        <v>0</v>
      </c>
      <c r="TU204" s="11">
        <v>0</v>
      </c>
      <c r="TV204" s="11">
        <v>0</v>
      </c>
      <c r="TW204" s="11">
        <v>0</v>
      </c>
      <c r="TX204" s="11">
        <v>0</v>
      </c>
      <c r="TY204" s="11">
        <v>0</v>
      </c>
      <c r="TZ204" s="11">
        <v>0</v>
      </c>
      <c r="UA204" s="11">
        <v>0</v>
      </c>
      <c r="UB204" s="11">
        <v>0</v>
      </c>
      <c r="UC204" s="11">
        <v>0</v>
      </c>
      <c r="UD204" s="11">
        <v>0</v>
      </c>
      <c r="UE204" s="11">
        <v>0</v>
      </c>
      <c r="UF204" s="11">
        <v>0</v>
      </c>
      <c r="UG204" s="11">
        <v>0</v>
      </c>
      <c r="UH204" s="11">
        <v>0</v>
      </c>
      <c r="UI204" s="11">
        <v>0</v>
      </c>
      <c r="UJ204" s="11">
        <v>0</v>
      </c>
      <c r="UK204" s="11">
        <v>0</v>
      </c>
      <c r="UL204" s="11">
        <v>0</v>
      </c>
      <c r="UM204" s="11">
        <v>0</v>
      </c>
      <c r="UN204" s="11">
        <v>0</v>
      </c>
      <c r="UO204" s="11">
        <v>0</v>
      </c>
      <c r="UP204" s="11">
        <v>0</v>
      </c>
      <c r="UQ204" s="11">
        <v>0</v>
      </c>
      <c r="UR204" s="11">
        <v>0</v>
      </c>
      <c r="US204" s="11">
        <v>0</v>
      </c>
      <c r="UT204" s="11">
        <v>0</v>
      </c>
      <c r="UU204" s="11">
        <v>0</v>
      </c>
      <c r="UV204" s="11">
        <v>0</v>
      </c>
      <c r="UW204" s="11">
        <v>0</v>
      </c>
      <c r="UX204" s="11">
        <v>0</v>
      </c>
      <c r="UY204" s="11">
        <v>0</v>
      </c>
      <c r="UZ204" s="11">
        <v>0</v>
      </c>
      <c r="VA204" s="11">
        <v>0</v>
      </c>
      <c r="VB204" s="11">
        <v>0</v>
      </c>
      <c r="VC204" s="11">
        <v>0</v>
      </c>
      <c r="VD204" s="11">
        <v>0</v>
      </c>
      <c r="VE204" s="11">
        <v>0</v>
      </c>
      <c r="VF204" s="11">
        <v>0</v>
      </c>
      <c r="VG204" s="11">
        <v>0</v>
      </c>
      <c r="VH204" s="11">
        <v>0</v>
      </c>
      <c r="VI204" s="11">
        <v>0</v>
      </c>
      <c r="VJ204" s="11">
        <v>0</v>
      </c>
      <c r="VK204" s="11">
        <v>0</v>
      </c>
      <c r="VL204" s="11">
        <v>0</v>
      </c>
      <c r="VM204" s="11">
        <v>0</v>
      </c>
      <c r="VN204" s="11">
        <v>0</v>
      </c>
      <c r="VO204" s="11">
        <v>0</v>
      </c>
      <c r="VP204" s="11">
        <v>0</v>
      </c>
      <c r="VQ204" s="11">
        <v>0</v>
      </c>
      <c r="VR204" s="11">
        <v>0</v>
      </c>
      <c r="VS204" s="11">
        <v>0</v>
      </c>
      <c r="VT204" s="11">
        <v>0</v>
      </c>
      <c r="VU204" s="11">
        <v>0</v>
      </c>
      <c r="VV204" s="11">
        <v>0</v>
      </c>
      <c r="VW204" s="11">
        <v>0</v>
      </c>
      <c r="VX204" s="11">
        <v>0</v>
      </c>
      <c r="VY204" s="11">
        <v>0</v>
      </c>
      <c r="VZ204" s="11">
        <v>0</v>
      </c>
      <c r="WA204" s="11">
        <v>0</v>
      </c>
      <c r="WB204" s="11">
        <v>0</v>
      </c>
      <c r="WC204" s="11">
        <v>0</v>
      </c>
      <c r="WD204" s="11">
        <v>0</v>
      </c>
      <c r="WE204" s="11">
        <v>0</v>
      </c>
      <c r="WF204" s="11">
        <v>0</v>
      </c>
      <c r="WG204" s="11">
        <v>0</v>
      </c>
      <c r="WH204" s="11">
        <v>0</v>
      </c>
      <c r="WI204" s="11">
        <v>0</v>
      </c>
      <c r="WJ204" s="11">
        <v>0</v>
      </c>
      <c r="WK204" s="11">
        <v>0</v>
      </c>
      <c r="WL204" s="11">
        <v>0</v>
      </c>
      <c r="WM204" s="11">
        <v>0</v>
      </c>
      <c r="WN204" s="11">
        <v>0</v>
      </c>
      <c r="WO204" s="11">
        <v>0</v>
      </c>
      <c r="WP204" s="11">
        <v>0</v>
      </c>
      <c r="WQ204" s="11">
        <v>0</v>
      </c>
      <c r="WR204" s="11">
        <v>0</v>
      </c>
      <c r="WS204" s="11">
        <v>0</v>
      </c>
      <c r="WT204" s="11">
        <v>0</v>
      </c>
      <c r="WU204" s="11">
        <v>0</v>
      </c>
      <c r="WV204" s="11">
        <v>0</v>
      </c>
      <c r="WW204" s="11">
        <v>0</v>
      </c>
      <c r="WX204" s="11">
        <v>0</v>
      </c>
      <c r="WY204" s="11">
        <v>0</v>
      </c>
      <c r="WZ204" s="11">
        <v>0</v>
      </c>
      <c r="XA204" s="11">
        <v>0</v>
      </c>
      <c r="XB204" s="11">
        <v>0</v>
      </c>
      <c r="XC204" s="11">
        <v>0</v>
      </c>
      <c r="XD204" s="11">
        <v>0</v>
      </c>
      <c r="XE204" s="11">
        <v>0</v>
      </c>
      <c r="XF204" s="11">
        <v>0</v>
      </c>
      <c r="XG204" s="11">
        <v>0</v>
      </c>
      <c r="XH204" s="11">
        <v>0</v>
      </c>
      <c r="XI204" s="11">
        <v>0</v>
      </c>
      <c r="XJ204" s="11">
        <v>0</v>
      </c>
      <c r="XK204" s="11">
        <v>0</v>
      </c>
      <c r="XL204" s="11">
        <v>0</v>
      </c>
      <c r="XM204" s="11">
        <v>0</v>
      </c>
      <c r="XN204" s="11">
        <v>0</v>
      </c>
      <c r="XO204" s="11">
        <v>0</v>
      </c>
      <c r="XP204" s="11">
        <v>0</v>
      </c>
    </row>
    <row r="205" spans="1:640">
      <c r="A205" s="6">
        <v>234</v>
      </c>
      <c r="B205" s="3" t="s">
        <v>322</v>
      </c>
      <c r="C205" s="8">
        <f t="shared" si="36"/>
        <v>19.903662938105562</v>
      </c>
      <c r="D205" s="8">
        <f t="shared" si="37"/>
        <v>2.4744412281163064</v>
      </c>
      <c r="E205" s="60">
        <f t="shared" si="38"/>
        <v>22.378104166221867</v>
      </c>
      <c r="F205" s="9">
        <f t="shared" si="39"/>
        <v>225.91367526403968</v>
      </c>
      <c r="G205" s="9">
        <f t="shared" si="40"/>
        <v>75.372118771883692</v>
      </c>
      <c r="H205" s="9">
        <f t="shared" si="41"/>
        <v>301.28579403592335</v>
      </c>
      <c r="I205" s="10">
        <f t="shared" si="42"/>
        <v>245.81733820214524</v>
      </c>
      <c r="J205" s="10">
        <f t="shared" si="43"/>
        <v>77.846559999999997</v>
      </c>
      <c r="K205" s="10">
        <f t="shared" si="44"/>
        <v>323.66389820214522</v>
      </c>
      <c r="L205" s="57">
        <v>12.562891977303806</v>
      </c>
      <c r="M205" s="57">
        <v>7.3407709608017546</v>
      </c>
      <c r="N205" s="57">
        <v>0</v>
      </c>
      <c r="O205" s="57">
        <v>0</v>
      </c>
      <c r="P205" s="57">
        <v>0</v>
      </c>
      <c r="Q205" s="57">
        <v>0</v>
      </c>
      <c r="R205" s="57">
        <v>0</v>
      </c>
      <c r="S205" s="57">
        <v>2.4744412281163064</v>
      </c>
      <c r="T205" s="57">
        <v>0</v>
      </c>
      <c r="U205" s="58">
        <v>2.3118962248414578</v>
      </c>
      <c r="V205" s="58">
        <v>223.60177903919822</v>
      </c>
      <c r="W205" s="58">
        <v>0</v>
      </c>
      <c r="X205" s="58">
        <v>0</v>
      </c>
      <c r="Y205" s="58">
        <v>0</v>
      </c>
      <c r="Z205" s="58">
        <v>0</v>
      </c>
      <c r="AA205" s="58">
        <v>0</v>
      </c>
      <c r="AB205" s="58">
        <v>75.372118771883692</v>
      </c>
      <c r="AC205" s="58">
        <v>0</v>
      </c>
      <c r="AD205" s="59">
        <f t="shared" si="46"/>
        <v>14.874788202145265</v>
      </c>
      <c r="AE205" s="59">
        <f t="shared" si="46"/>
        <v>230.94254999999998</v>
      </c>
      <c r="AF205" s="59">
        <f t="shared" si="46"/>
        <v>0</v>
      </c>
      <c r="AG205" s="59">
        <f t="shared" si="45"/>
        <v>0</v>
      </c>
      <c r="AH205" s="59">
        <f t="shared" si="45"/>
        <v>0</v>
      </c>
      <c r="AI205" s="59">
        <f t="shared" si="45"/>
        <v>0</v>
      </c>
      <c r="AJ205" s="59">
        <f t="shared" si="34"/>
        <v>0</v>
      </c>
      <c r="AK205" s="59">
        <f t="shared" si="34"/>
        <v>77.846559999999997</v>
      </c>
      <c r="AL205" s="59">
        <f t="shared" si="34"/>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s="11">
        <v>0</v>
      </c>
      <c r="BY205" s="11">
        <v>0</v>
      </c>
      <c r="BZ205" s="11">
        <v>0</v>
      </c>
      <c r="CA205" s="11">
        <v>0</v>
      </c>
      <c r="CB205" s="11">
        <v>0</v>
      </c>
      <c r="CC205" s="11">
        <v>0</v>
      </c>
      <c r="CD205" s="11">
        <v>0</v>
      </c>
      <c r="CE205" s="11">
        <v>0</v>
      </c>
      <c r="CF205" s="11">
        <v>0</v>
      </c>
      <c r="CG205" s="11">
        <v>0</v>
      </c>
      <c r="CH205" s="11">
        <v>0</v>
      </c>
      <c r="CI205" s="11">
        <v>0</v>
      </c>
      <c r="CJ205" s="11">
        <v>0</v>
      </c>
      <c r="CK205" s="11">
        <v>0</v>
      </c>
      <c r="CL205" s="11">
        <v>0</v>
      </c>
      <c r="CM205" s="11">
        <v>0</v>
      </c>
      <c r="CN205" s="11">
        <v>0</v>
      </c>
      <c r="CO205" s="11">
        <v>0</v>
      </c>
      <c r="CP205" s="11">
        <v>0</v>
      </c>
      <c r="CQ205" s="11">
        <v>0</v>
      </c>
      <c r="CR205" s="11">
        <v>0</v>
      </c>
      <c r="CS205" s="11">
        <v>0</v>
      </c>
      <c r="CT205" s="11">
        <v>0</v>
      </c>
      <c r="CU205" s="11">
        <v>0</v>
      </c>
      <c r="CV205" s="11">
        <v>7.3407709608017546</v>
      </c>
      <c r="CW205" s="11">
        <v>0</v>
      </c>
      <c r="CX205" s="11">
        <v>0</v>
      </c>
      <c r="CY205" s="11">
        <v>0</v>
      </c>
      <c r="CZ205" s="11">
        <v>0</v>
      </c>
      <c r="DA205" s="11">
        <v>0</v>
      </c>
      <c r="DB205" s="11">
        <v>2.4744412281163064</v>
      </c>
      <c r="DC205" s="11">
        <v>0</v>
      </c>
      <c r="DD205" s="11">
        <v>0</v>
      </c>
      <c r="DE205" s="11">
        <v>0</v>
      </c>
      <c r="DF205" s="11">
        <v>223.60177903919822</v>
      </c>
      <c r="DG205" s="11">
        <v>0</v>
      </c>
      <c r="DH205" s="11">
        <v>0</v>
      </c>
      <c r="DI205" s="11">
        <v>0</v>
      </c>
      <c r="DJ205" s="11">
        <v>0</v>
      </c>
      <c r="DK205" s="11">
        <v>0</v>
      </c>
      <c r="DL205" s="11">
        <v>75.372118771883692</v>
      </c>
      <c r="DM205" s="11">
        <v>0</v>
      </c>
      <c r="DN205" s="11">
        <v>0</v>
      </c>
      <c r="DO205" s="11">
        <v>0</v>
      </c>
      <c r="DP205" s="11">
        <v>0</v>
      </c>
      <c r="DQ205" s="11">
        <v>0</v>
      </c>
      <c r="DR205" s="11">
        <v>0</v>
      </c>
      <c r="DS205" s="11">
        <v>0</v>
      </c>
      <c r="DT205" s="11">
        <v>0</v>
      </c>
      <c r="DU205" s="11">
        <v>0</v>
      </c>
      <c r="DV205" s="11">
        <v>0</v>
      </c>
      <c r="DW205" s="11">
        <v>0</v>
      </c>
      <c r="DX205" s="11">
        <v>0</v>
      </c>
      <c r="DY205" s="11">
        <v>0</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1">
        <v>0</v>
      </c>
      <c r="ES205" s="11">
        <v>0</v>
      </c>
      <c r="ET205" s="11">
        <v>0</v>
      </c>
      <c r="EU205" s="11">
        <v>0</v>
      </c>
      <c r="EV205" s="11">
        <v>0</v>
      </c>
      <c r="EW205" s="11">
        <v>0</v>
      </c>
      <c r="EX205" s="11">
        <v>0</v>
      </c>
      <c r="EY205" s="11">
        <v>0</v>
      </c>
      <c r="EZ205" s="11">
        <v>0</v>
      </c>
      <c r="FA205" s="11">
        <v>0</v>
      </c>
      <c r="FB205" s="11">
        <v>0</v>
      </c>
      <c r="FC205" s="11">
        <v>0</v>
      </c>
      <c r="FD205" s="11">
        <v>0</v>
      </c>
      <c r="FE205" s="11">
        <v>0</v>
      </c>
      <c r="FF205" s="11">
        <v>0</v>
      </c>
      <c r="FG205" s="11">
        <v>0</v>
      </c>
      <c r="FH205" s="11">
        <v>0</v>
      </c>
      <c r="FI205" s="11">
        <v>0</v>
      </c>
      <c r="FJ205" s="11">
        <v>0</v>
      </c>
      <c r="FK205" s="11">
        <v>0</v>
      </c>
      <c r="FL205" s="11">
        <v>0</v>
      </c>
      <c r="FM205" s="11">
        <v>0</v>
      </c>
      <c r="FN205" s="11">
        <v>0</v>
      </c>
      <c r="FO205" s="11">
        <v>0</v>
      </c>
      <c r="FP205" s="11">
        <v>0</v>
      </c>
      <c r="FQ205" s="11">
        <v>0</v>
      </c>
      <c r="FR205" s="11">
        <v>0</v>
      </c>
      <c r="FS205" s="11">
        <v>0</v>
      </c>
      <c r="FT205" s="11">
        <v>0</v>
      </c>
      <c r="FU205" s="11">
        <v>0</v>
      </c>
      <c r="FV205" s="11">
        <v>0</v>
      </c>
      <c r="FW205" s="11">
        <v>0</v>
      </c>
      <c r="FX205" s="11">
        <v>0</v>
      </c>
      <c r="FY205" s="11">
        <v>0</v>
      </c>
      <c r="FZ205" s="11">
        <v>0</v>
      </c>
      <c r="GA205" s="11">
        <v>0</v>
      </c>
      <c r="GB205" s="11">
        <v>0</v>
      </c>
      <c r="GC205" s="11">
        <v>0</v>
      </c>
      <c r="GD205" s="11">
        <v>0</v>
      </c>
      <c r="GE205" s="11">
        <v>0</v>
      </c>
      <c r="GF205" s="11">
        <v>0</v>
      </c>
      <c r="GG205" s="11">
        <v>0</v>
      </c>
      <c r="GH205" s="11">
        <v>0</v>
      </c>
      <c r="GI205" s="11">
        <v>0</v>
      </c>
      <c r="GJ205" s="11">
        <v>0</v>
      </c>
      <c r="GK205" s="11">
        <v>0</v>
      </c>
      <c r="GL205" s="11">
        <v>0</v>
      </c>
      <c r="GM205" s="11">
        <v>0</v>
      </c>
      <c r="GN205" s="11">
        <v>0</v>
      </c>
      <c r="GO205" s="11">
        <v>0</v>
      </c>
      <c r="GP205" s="11">
        <v>0</v>
      </c>
      <c r="GQ205" s="11">
        <v>0</v>
      </c>
      <c r="GR205" s="11">
        <v>0</v>
      </c>
      <c r="GS205" s="11">
        <v>0</v>
      </c>
      <c r="GT205" s="11">
        <v>0</v>
      </c>
      <c r="GU205" s="11">
        <v>0</v>
      </c>
      <c r="GV205" s="11">
        <v>0</v>
      </c>
      <c r="GW205" s="11">
        <v>0</v>
      </c>
      <c r="GX205" s="11">
        <v>0</v>
      </c>
      <c r="GY205" s="11">
        <v>0</v>
      </c>
      <c r="GZ205" s="11">
        <v>0</v>
      </c>
      <c r="HA205" s="11">
        <v>0</v>
      </c>
      <c r="HB205" s="11">
        <v>0</v>
      </c>
      <c r="HC205" s="11">
        <v>0</v>
      </c>
      <c r="HD205" s="11">
        <v>0</v>
      </c>
      <c r="HE205" s="11">
        <v>0</v>
      </c>
      <c r="HF205" s="11">
        <v>0</v>
      </c>
      <c r="HG205" s="11">
        <v>0</v>
      </c>
      <c r="HH205" s="11">
        <v>0</v>
      </c>
      <c r="HI205" s="11">
        <v>0</v>
      </c>
      <c r="HJ205" s="11">
        <v>0</v>
      </c>
      <c r="HK205" s="11">
        <v>0</v>
      </c>
      <c r="HL205" s="11">
        <v>0</v>
      </c>
      <c r="HM205" s="11">
        <v>0</v>
      </c>
      <c r="HN205" s="11">
        <v>0</v>
      </c>
      <c r="HO205" s="11">
        <v>0</v>
      </c>
      <c r="HP205" s="11">
        <v>0</v>
      </c>
      <c r="HQ205" s="11">
        <v>0</v>
      </c>
      <c r="HR205" s="11">
        <v>0</v>
      </c>
      <c r="HS205" s="11">
        <v>0</v>
      </c>
      <c r="HT205" s="11">
        <v>0</v>
      </c>
      <c r="HU205" s="11">
        <v>0</v>
      </c>
      <c r="HV205" s="11">
        <v>0</v>
      </c>
      <c r="HW205" s="11">
        <v>0</v>
      </c>
      <c r="HX205" s="11">
        <v>0</v>
      </c>
      <c r="HY205" s="11">
        <v>0</v>
      </c>
      <c r="HZ205" s="11">
        <v>0</v>
      </c>
      <c r="IA205" s="11">
        <v>0</v>
      </c>
      <c r="IB205" s="11">
        <v>0</v>
      </c>
      <c r="IC205" s="11">
        <v>0</v>
      </c>
      <c r="ID205" s="11">
        <v>0</v>
      </c>
      <c r="IE205" s="11">
        <v>0</v>
      </c>
      <c r="IF205" s="11">
        <v>0</v>
      </c>
      <c r="IG205" s="11">
        <v>0</v>
      </c>
      <c r="IH205" s="11">
        <v>0</v>
      </c>
      <c r="II205" s="11">
        <v>0</v>
      </c>
      <c r="IJ205" s="11">
        <v>0</v>
      </c>
      <c r="IK205" s="11">
        <v>0</v>
      </c>
      <c r="IL205" s="11">
        <v>0</v>
      </c>
      <c r="IM205" s="11">
        <v>0</v>
      </c>
      <c r="IN205" s="11">
        <v>0</v>
      </c>
      <c r="IO205" s="11">
        <v>0</v>
      </c>
      <c r="IP205" s="11">
        <v>0</v>
      </c>
      <c r="IQ205" s="11">
        <v>0</v>
      </c>
      <c r="IR205" s="11">
        <v>0</v>
      </c>
      <c r="IS205" s="11">
        <v>0</v>
      </c>
      <c r="IT205" s="11">
        <v>0</v>
      </c>
      <c r="IU205" s="11">
        <v>0</v>
      </c>
      <c r="IV205" s="11">
        <v>0</v>
      </c>
      <c r="IW205" s="11">
        <v>0</v>
      </c>
      <c r="IX205" s="11">
        <v>0</v>
      </c>
      <c r="IY205" s="11">
        <v>0</v>
      </c>
      <c r="IZ205" s="11">
        <v>0</v>
      </c>
      <c r="JA205" s="11">
        <v>0</v>
      </c>
      <c r="JB205" s="11">
        <v>0</v>
      </c>
      <c r="JC205" s="11">
        <v>0</v>
      </c>
      <c r="JD205" s="11">
        <v>0</v>
      </c>
      <c r="JE205" s="11">
        <v>0</v>
      </c>
      <c r="JF205" s="11">
        <v>0</v>
      </c>
      <c r="JG205" s="11">
        <v>0</v>
      </c>
      <c r="JH205" s="11">
        <v>0</v>
      </c>
      <c r="JI205" s="11">
        <v>0</v>
      </c>
      <c r="JJ205" s="11">
        <v>0</v>
      </c>
      <c r="JK205" s="11">
        <v>0</v>
      </c>
      <c r="JL205" s="11">
        <v>0</v>
      </c>
      <c r="JM205" s="11">
        <v>0</v>
      </c>
      <c r="JN205" s="11">
        <v>0</v>
      </c>
      <c r="JO205" s="11">
        <v>0</v>
      </c>
      <c r="JP205" s="11">
        <v>0</v>
      </c>
      <c r="JQ205" s="11">
        <v>0</v>
      </c>
      <c r="JR205" s="11">
        <v>0</v>
      </c>
      <c r="JS205" s="11">
        <v>0</v>
      </c>
      <c r="JT205" s="11">
        <v>0</v>
      </c>
      <c r="JU205" s="11">
        <v>0</v>
      </c>
      <c r="JV205" s="11">
        <v>0</v>
      </c>
      <c r="JW205" s="11">
        <v>0</v>
      </c>
      <c r="JX205" s="11">
        <v>0</v>
      </c>
      <c r="JY205" s="11">
        <v>0</v>
      </c>
      <c r="JZ205" s="11">
        <v>0</v>
      </c>
      <c r="KA205" s="11">
        <v>0</v>
      </c>
      <c r="KB205" s="11">
        <v>0</v>
      </c>
      <c r="KC205" s="11">
        <v>0</v>
      </c>
      <c r="KD205" s="11">
        <v>0</v>
      </c>
      <c r="KE205" s="11">
        <v>0</v>
      </c>
      <c r="KF205" s="11">
        <v>0</v>
      </c>
      <c r="KG205" s="11">
        <v>0</v>
      </c>
      <c r="KH205" s="11">
        <v>0</v>
      </c>
      <c r="KI205" s="11">
        <v>0</v>
      </c>
      <c r="KJ205" s="11">
        <v>0</v>
      </c>
      <c r="KK205" s="11">
        <v>0</v>
      </c>
      <c r="KL205" s="11">
        <v>0</v>
      </c>
      <c r="KM205" s="11">
        <v>0</v>
      </c>
      <c r="KN205" s="11">
        <v>0</v>
      </c>
      <c r="KO205" s="11">
        <v>0</v>
      </c>
      <c r="KP205" s="11">
        <v>0</v>
      </c>
      <c r="KQ205" s="11">
        <v>0</v>
      </c>
      <c r="KR205" s="11">
        <v>0</v>
      </c>
      <c r="KS205" s="11">
        <v>0</v>
      </c>
      <c r="KT205" s="11">
        <v>0</v>
      </c>
      <c r="KU205" s="11">
        <v>0</v>
      </c>
      <c r="KV205" s="11">
        <v>0</v>
      </c>
      <c r="KW205" s="11">
        <v>0</v>
      </c>
      <c r="KX205" s="11">
        <v>0</v>
      </c>
      <c r="KY205" s="11">
        <v>0</v>
      </c>
      <c r="KZ205" s="11">
        <v>0</v>
      </c>
      <c r="LA205" s="11">
        <v>0</v>
      </c>
      <c r="LB205" s="11">
        <v>0</v>
      </c>
      <c r="LC205" s="11">
        <v>0</v>
      </c>
      <c r="LD205" s="11">
        <v>0</v>
      </c>
      <c r="LE205" s="11">
        <v>0</v>
      </c>
      <c r="LF205" s="11">
        <v>0</v>
      </c>
      <c r="LG205" s="11">
        <v>0</v>
      </c>
      <c r="LH205" s="11">
        <v>0</v>
      </c>
      <c r="LI205" s="11">
        <v>0</v>
      </c>
      <c r="LJ205" s="11">
        <v>0</v>
      </c>
      <c r="LK205" s="11">
        <v>0</v>
      </c>
      <c r="LL205" s="11">
        <v>0</v>
      </c>
      <c r="LM205" s="11">
        <v>0</v>
      </c>
      <c r="LN205" s="11">
        <v>0</v>
      </c>
      <c r="LO205" s="11">
        <v>0</v>
      </c>
      <c r="LP205" s="11">
        <v>0</v>
      </c>
      <c r="LQ205" s="11">
        <v>0</v>
      </c>
      <c r="LR205" s="11">
        <v>0</v>
      </c>
      <c r="LS205" s="11">
        <v>0</v>
      </c>
      <c r="LT205" s="11">
        <v>0</v>
      </c>
      <c r="LU205" s="11">
        <v>0</v>
      </c>
      <c r="LV205" s="11">
        <v>0</v>
      </c>
      <c r="LW205" s="11">
        <v>0</v>
      </c>
      <c r="LX205" s="11">
        <v>0</v>
      </c>
      <c r="LY205" s="11">
        <v>0</v>
      </c>
      <c r="LZ205" s="11">
        <v>0</v>
      </c>
      <c r="MA205" s="11">
        <v>0</v>
      </c>
      <c r="MB205" s="11">
        <v>0</v>
      </c>
      <c r="MC205" s="11">
        <v>0</v>
      </c>
      <c r="MD205" s="11">
        <v>0</v>
      </c>
      <c r="ME205" s="11">
        <v>0</v>
      </c>
      <c r="MF205" s="11">
        <v>0</v>
      </c>
      <c r="MG205" s="11">
        <v>0</v>
      </c>
      <c r="MH205" s="11">
        <v>0</v>
      </c>
      <c r="MI205" s="11">
        <v>0</v>
      </c>
      <c r="MJ205" s="11">
        <v>0</v>
      </c>
      <c r="MK205" s="11">
        <v>0</v>
      </c>
      <c r="ML205" s="11">
        <v>0</v>
      </c>
      <c r="MM205" s="11">
        <v>0</v>
      </c>
      <c r="MN205" s="11">
        <v>0</v>
      </c>
      <c r="MO205" s="11">
        <v>0</v>
      </c>
      <c r="MP205" s="11">
        <v>0</v>
      </c>
      <c r="MQ205" s="11">
        <v>0</v>
      </c>
      <c r="MR205" s="11">
        <v>0</v>
      </c>
      <c r="MS205" s="11">
        <v>0</v>
      </c>
      <c r="MT205" s="11">
        <v>0</v>
      </c>
      <c r="MU205" s="11">
        <v>0</v>
      </c>
      <c r="MV205" s="11">
        <v>0</v>
      </c>
      <c r="MW205" s="11">
        <v>0</v>
      </c>
      <c r="MX205" s="11">
        <v>0</v>
      </c>
      <c r="MY205" s="11">
        <v>0</v>
      </c>
      <c r="MZ205" s="11">
        <v>0</v>
      </c>
      <c r="NA205" s="11">
        <v>0</v>
      </c>
      <c r="NB205" s="11">
        <v>0</v>
      </c>
      <c r="NC205" s="11">
        <v>0</v>
      </c>
      <c r="ND205" s="11">
        <v>0</v>
      </c>
      <c r="NE205" s="11">
        <v>0</v>
      </c>
      <c r="NF205" s="11">
        <v>0</v>
      </c>
      <c r="NG205" s="11">
        <v>0</v>
      </c>
      <c r="NH205" s="11">
        <v>0</v>
      </c>
      <c r="NI205" s="11">
        <v>0</v>
      </c>
      <c r="NJ205" s="11">
        <v>0</v>
      </c>
      <c r="NK205" s="11">
        <v>0</v>
      </c>
      <c r="NL205" s="11">
        <v>0</v>
      </c>
      <c r="NM205" s="11">
        <v>0</v>
      </c>
      <c r="NN205" s="11">
        <v>0</v>
      </c>
      <c r="NO205" s="11">
        <v>0</v>
      </c>
      <c r="NP205" s="11">
        <v>0</v>
      </c>
      <c r="NQ205" s="11">
        <v>0</v>
      </c>
      <c r="NR205" s="11">
        <v>0</v>
      </c>
      <c r="NS205" s="11">
        <v>0</v>
      </c>
      <c r="NT205" s="11">
        <v>0</v>
      </c>
      <c r="NU205" s="11">
        <v>0</v>
      </c>
      <c r="NV205" s="11">
        <v>0</v>
      </c>
      <c r="NW205" s="11">
        <v>0</v>
      </c>
      <c r="NX205" s="11">
        <v>0</v>
      </c>
      <c r="NY205" s="11">
        <v>0</v>
      </c>
      <c r="NZ205" s="11">
        <v>0</v>
      </c>
      <c r="OA205" s="11">
        <v>0</v>
      </c>
      <c r="OB205" s="11">
        <v>0</v>
      </c>
      <c r="OC205" s="11">
        <v>0</v>
      </c>
      <c r="OD205" s="11">
        <v>0</v>
      </c>
      <c r="OE205" s="11">
        <v>0</v>
      </c>
      <c r="OF205" s="11">
        <v>0</v>
      </c>
      <c r="OG205" s="11">
        <v>0</v>
      </c>
      <c r="OH205" s="11">
        <v>0</v>
      </c>
      <c r="OI205" s="11">
        <v>0</v>
      </c>
      <c r="OJ205" s="11">
        <v>0</v>
      </c>
      <c r="OK205" s="11">
        <v>0</v>
      </c>
      <c r="OL205" s="11">
        <v>0</v>
      </c>
      <c r="OM205" s="11">
        <v>0</v>
      </c>
      <c r="ON205" s="11">
        <v>0</v>
      </c>
      <c r="OO205" s="11">
        <v>0</v>
      </c>
      <c r="OP205" s="11">
        <v>0</v>
      </c>
      <c r="OQ205" s="11">
        <v>0</v>
      </c>
      <c r="OR205" s="11">
        <v>0</v>
      </c>
      <c r="OS205" s="11">
        <v>0</v>
      </c>
      <c r="OT205" s="11">
        <v>0</v>
      </c>
      <c r="OU205" s="11">
        <v>0</v>
      </c>
      <c r="OV205" s="11">
        <v>0</v>
      </c>
      <c r="OW205" s="11">
        <v>0</v>
      </c>
      <c r="OX205" s="11">
        <v>0</v>
      </c>
      <c r="OY205" s="11">
        <v>0</v>
      </c>
      <c r="OZ205" s="11">
        <v>0</v>
      </c>
      <c r="PA205" s="11">
        <v>0</v>
      </c>
      <c r="PB205" s="11">
        <v>12.562891977303806</v>
      </c>
      <c r="PC205" s="11">
        <v>0</v>
      </c>
      <c r="PD205" s="11">
        <v>0</v>
      </c>
      <c r="PE205" s="11">
        <v>0</v>
      </c>
      <c r="PF205" s="11">
        <v>0</v>
      </c>
      <c r="PG205" s="11">
        <v>0</v>
      </c>
      <c r="PH205" s="11">
        <v>0</v>
      </c>
      <c r="PI205" s="11">
        <v>0</v>
      </c>
      <c r="PJ205" s="11">
        <v>0</v>
      </c>
      <c r="PK205" s="11">
        <v>0</v>
      </c>
      <c r="PL205" s="11">
        <v>2.3118962248414578</v>
      </c>
      <c r="PM205" s="11">
        <v>0</v>
      </c>
      <c r="PN205" s="11">
        <v>0</v>
      </c>
      <c r="PO205" s="11">
        <v>0</v>
      </c>
      <c r="PP205" s="11">
        <v>0</v>
      </c>
      <c r="PQ205" s="11">
        <v>0</v>
      </c>
      <c r="PR205" s="11">
        <v>0</v>
      </c>
      <c r="PS205" s="11">
        <v>0</v>
      </c>
      <c r="PT205" s="11">
        <v>0</v>
      </c>
      <c r="PU205" s="11">
        <v>0</v>
      </c>
      <c r="PV205" s="11">
        <v>0</v>
      </c>
      <c r="PW205" s="11">
        <v>0</v>
      </c>
      <c r="PX205" s="11">
        <v>0</v>
      </c>
      <c r="PY205" s="11">
        <v>0</v>
      </c>
      <c r="PZ205" s="11">
        <v>0</v>
      </c>
      <c r="QA205" s="11">
        <v>0</v>
      </c>
      <c r="QB205" s="11">
        <v>0</v>
      </c>
      <c r="QC205" s="11">
        <v>0</v>
      </c>
      <c r="QD205" s="11">
        <v>0</v>
      </c>
      <c r="QE205" s="11">
        <v>0</v>
      </c>
      <c r="QF205" s="11">
        <v>0</v>
      </c>
      <c r="QG205" s="11">
        <v>0</v>
      </c>
      <c r="QH205" s="11">
        <v>0</v>
      </c>
      <c r="QI205" s="11">
        <v>0</v>
      </c>
      <c r="QJ205" s="11">
        <v>0</v>
      </c>
      <c r="QK205" s="11">
        <v>0</v>
      </c>
      <c r="QL205" s="11">
        <v>0</v>
      </c>
      <c r="QM205" s="11">
        <v>0</v>
      </c>
      <c r="QN205" s="11">
        <v>0</v>
      </c>
      <c r="QO205" s="11">
        <v>0</v>
      </c>
      <c r="QP205" s="11">
        <v>0</v>
      </c>
      <c r="QQ205" s="11">
        <v>0</v>
      </c>
      <c r="QR205" s="11">
        <v>0</v>
      </c>
      <c r="QS205" s="11">
        <v>0</v>
      </c>
      <c r="QT205" s="11">
        <v>0</v>
      </c>
      <c r="QU205" s="11">
        <v>0</v>
      </c>
      <c r="QV205" s="11">
        <v>0</v>
      </c>
      <c r="QW205" s="11">
        <v>0</v>
      </c>
      <c r="QX205" s="11">
        <v>0</v>
      </c>
      <c r="QY205" s="11">
        <v>0</v>
      </c>
      <c r="QZ205" s="11">
        <v>0</v>
      </c>
      <c r="RA205" s="11">
        <v>0</v>
      </c>
      <c r="RB205" s="11">
        <v>0</v>
      </c>
      <c r="RC205" s="11">
        <v>0</v>
      </c>
      <c r="RD205" s="11">
        <v>0</v>
      </c>
      <c r="RE205" s="11">
        <v>0</v>
      </c>
      <c r="RF205" s="11">
        <v>0</v>
      </c>
      <c r="RG205" s="11">
        <v>0</v>
      </c>
      <c r="RH205" s="11">
        <v>0</v>
      </c>
      <c r="RI205" s="11">
        <v>0</v>
      </c>
      <c r="RJ205" s="11">
        <v>0</v>
      </c>
      <c r="RK205" s="11">
        <v>0</v>
      </c>
      <c r="RL205" s="11">
        <v>0</v>
      </c>
      <c r="RM205" s="11">
        <v>0</v>
      </c>
      <c r="RN205" s="11">
        <v>0</v>
      </c>
      <c r="RO205" s="11">
        <v>0</v>
      </c>
      <c r="RP205" s="11">
        <v>0</v>
      </c>
      <c r="RQ205" s="11">
        <v>0</v>
      </c>
      <c r="RR205" s="11">
        <v>0</v>
      </c>
      <c r="RS205" s="11">
        <v>0</v>
      </c>
      <c r="RT205" s="11">
        <v>0</v>
      </c>
      <c r="RU205" s="11">
        <v>0</v>
      </c>
      <c r="RV205" s="11">
        <v>0</v>
      </c>
      <c r="RW205" s="11">
        <v>0</v>
      </c>
      <c r="RX205" s="11">
        <v>0</v>
      </c>
      <c r="RY205" s="11">
        <v>0</v>
      </c>
      <c r="RZ205" s="11">
        <v>0</v>
      </c>
      <c r="SA205" s="11">
        <v>0</v>
      </c>
      <c r="SB205" s="11">
        <v>0</v>
      </c>
      <c r="SC205" s="11">
        <v>0</v>
      </c>
      <c r="SD205" s="11">
        <v>0</v>
      </c>
      <c r="SE205" s="11">
        <v>0</v>
      </c>
      <c r="SF205" s="11">
        <v>0</v>
      </c>
      <c r="SG205" s="11">
        <v>0</v>
      </c>
      <c r="SH205" s="11">
        <v>0</v>
      </c>
      <c r="SI205" s="11">
        <v>0</v>
      </c>
      <c r="SJ205" s="11">
        <v>0</v>
      </c>
      <c r="SK205" s="11">
        <v>0</v>
      </c>
      <c r="SL205" s="11">
        <v>0</v>
      </c>
      <c r="SM205" s="11">
        <v>0</v>
      </c>
      <c r="SN205" s="11">
        <v>0</v>
      </c>
      <c r="SO205" s="11">
        <v>0</v>
      </c>
      <c r="SP205" s="11">
        <v>0</v>
      </c>
      <c r="SQ205" s="11">
        <v>0</v>
      </c>
      <c r="SR205" s="11">
        <v>0</v>
      </c>
      <c r="SS205" s="11">
        <v>0</v>
      </c>
      <c r="ST205" s="11">
        <v>0</v>
      </c>
      <c r="SU205" s="11">
        <v>0</v>
      </c>
      <c r="SV205" s="11">
        <v>0</v>
      </c>
      <c r="SW205" s="11">
        <v>0</v>
      </c>
      <c r="SX205" s="11">
        <v>0</v>
      </c>
      <c r="SY205" s="11">
        <v>0</v>
      </c>
      <c r="SZ205" s="11">
        <v>0</v>
      </c>
      <c r="TA205" s="11">
        <v>0</v>
      </c>
      <c r="TB205" s="11">
        <v>0</v>
      </c>
      <c r="TC205" s="11">
        <v>0</v>
      </c>
      <c r="TD205" s="11">
        <v>0</v>
      </c>
      <c r="TE205" s="11">
        <v>0</v>
      </c>
      <c r="TF205" s="11">
        <v>0</v>
      </c>
      <c r="TG205" s="11">
        <v>0</v>
      </c>
      <c r="TH205" s="11">
        <v>0</v>
      </c>
      <c r="TI205" s="11">
        <v>0</v>
      </c>
      <c r="TJ205" s="11">
        <v>0</v>
      </c>
      <c r="TK205" s="11">
        <v>0</v>
      </c>
      <c r="TL205" s="11">
        <v>0</v>
      </c>
      <c r="TM205" s="11">
        <v>0</v>
      </c>
      <c r="TN205" s="11">
        <v>0</v>
      </c>
      <c r="TO205" s="11">
        <v>0</v>
      </c>
      <c r="TP205" s="11">
        <v>0</v>
      </c>
      <c r="TQ205" s="11">
        <v>0</v>
      </c>
      <c r="TR205" s="11">
        <v>0</v>
      </c>
      <c r="TS205" s="11">
        <v>0</v>
      </c>
      <c r="TT205" s="11">
        <v>0</v>
      </c>
      <c r="TU205" s="11">
        <v>0</v>
      </c>
      <c r="TV205" s="11">
        <v>0</v>
      </c>
      <c r="TW205" s="11">
        <v>0</v>
      </c>
      <c r="TX205" s="11">
        <v>0</v>
      </c>
      <c r="TY205" s="11">
        <v>0</v>
      </c>
      <c r="TZ205" s="11">
        <v>0</v>
      </c>
      <c r="UA205" s="11">
        <v>0</v>
      </c>
      <c r="UB205" s="11">
        <v>0</v>
      </c>
      <c r="UC205" s="11">
        <v>0</v>
      </c>
      <c r="UD205" s="11">
        <v>0</v>
      </c>
      <c r="UE205" s="11">
        <v>0</v>
      </c>
      <c r="UF205" s="11">
        <v>0</v>
      </c>
      <c r="UG205" s="11">
        <v>0</v>
      </c>
      <c r="UH205" s="11">
        <v>0</v>
      </c>
      <c r="UI205" s="11">
        <v>0</v>
      </c>
      <c r="UJ205" s="11">
        <v>0</v>
      </c>
      <c r="UK205" s="11">
        <v>0</v>
      </c>
      <c r="UL205" s="11">
        <v>0</v>
      </c>
      <c r="UM205" s="11">
        <v>0</v>
      </c>
      <c r="UN205" s="11">
        <v>0</v>
      </c>
      <c r="UO205" s="11">
        <v>0</v>
      </c>
      <c r="UP205" s="11">
        <v>0</v>
      </c>
      <c r="UQ205" s="11">
        <v>0</v>
      </c>
      <c r="UR205" s="11">
        <v>0</v>
      </c>
      <c r="US205" s="11">
        <v>0</v>
      </c>
      <c r="UT205" s="11">
        <v>0</v>
      </c>
      <c r="UU205" s="11">
        <v>0</v>
      </c>
      <c r="UV205" s="11">
        <v>0</v>
      </c>
      <c r="UW205" s="11">
        <v>0</v>
      </c>
      <c r="UX205" s="11">
        <v>0</v>
      </c>
      <c r="UY205" s="11">
        <v>0</v>
      </c>
      <c r="UZ205" s="11">
        <v>0</v>
      </c>
      <c r="VA205" s="11">
        <v>0</v>
      </c>
      <c r="VB205" s="11">
        <v>0</v>
      </c>
      <c r="VC205" s="11">
        <v>0</v>
      </c>
      <c r="VD205" s="11">
        <v>0</v>
      </c>
      <c r="VE205" s="11">
        <v>0</v>
      </c>
      <c r="VF205" s="11">
        <v>0</v>
      </c>
      <c r="VG205" s="11">
        <v>0</v>
      </c>
      <c r="VH205" s="11">
        <v>0</v>
      </c>
      <c r="VI205" s="11">
        <v>0</v>
      </c>
      <c r="VJ205" s="11">
        <v>0</v>
      </c>
      <c r="VK205" s="11">
        <v>0</v>
      </c>
      <c r="VL205" s="11">
        <v>0</v>
      </c>
      <c r="VM205" s="11">
        <v>0</v>
      </c>
      <c r="VN205" s="11">
        <v>0</v>
      </c>
      <c r="VO205" s="11">
        <v>0</v>
      </c>
      <c r="VP205" s="11">
        <v>0</v>
      </c>
      <c r="VQ205" s="11">
        <v>0</v>
      </c>
      <c r="VR205" s="11">
        <v>0</v>
      </c>
      <c r="VS205" s="11">
        <v>0</v>
      </c>
      <c r="VT205" s="11">
        <v>0</v>
      </c>
      <c r="VU205" s="11">
        <v>0</v>
      </c>
      <c r="VV205" s="11">
        <v>0</v>
      </c>
      <c r="VW205" s="11">
        <v>0</v>
      </c>
      <c r="VX205" s="11">
        <v>0</v>
      </c>
      <c r="VY205" s="11">
        <v>0</v>
      </c>
      <c r="VZ205" s="11">
        <v>0</v>
      </c>
      <c r="WA205" s="11">
        <v>0</v>
      </c>
      <c r="WB205" s="11">
        <v>0</v>
      </c>
      <c r="WC205" s="11">
        <v>0</v>
      </c>
      <c r="WD205" s="11">
        <v>0</v>
      </c>
      <c r="WE205" s="11">
        <v>0</v>
      </c>
      <c r="WF205" s="11">
        <v>0</v>
      </c>
      <c r="WG205" s="11">
        <v>0</v>
      </c>
      <c r="WH205" s="11">
        <v>0</v>
      </c>
      <c r="WI205" s="11">
        <v>0</v>
      </c>
      <c r="WJ205" s="11">
        <v>0</v>
      </c>
      <c r="WK205" s="11">
        <v>0</v>
      </c>
      <c r="WL205" s="11">
        <v>0</v>
      </c>
      <c r="WM205" s="11">
        <v>0</v>
      </c>
      <c r="WN205" s="11">
        <v>0</v>
      </c>
      <c r="WO205" s="11">
        <v>0</v>
      </c>
      <c r="WP205" s="11">
        <v>0</v>
      </c>
      <c r="WQ205" s="11">
        <v>0</v>
      </c>
      <c r="WR205" s="11">
        <v>0</v>
      </c>
      <c r="WS205" s="11">
        <v>0</v>
      </c>
      <c r="WT205" s="11">
        <v>0</v>
      </c>
      <c r="WU205" s="11">
        <v>0</v>
      </c>
      <c r="WV205" s="11">
        <v>0</v>
      </c>
      <c r="WW205" s="11">
        <v>0</v>
      </c>
      <c r="WX205" s="11">
        <v>0</v>
      </c>
      <c r="WY205" s="11">
        <v>0</v>
      </c>
      <c r="WZ205" s="11">
        <v>0</v>
      </c>
      <c r="XA205" s="11">
        <v>0</v>
      </c>
      <c r="XB205" s="11">
        <v>0</v>
      </c>
      <c r="XC205" s="11">
        <v>0</v>
      </c>
      <c r="XD205" s="11">
        <v>0</v>
      </c>
      <c r="XE205" s="11">
        <v>0</v>
      </c>
      <c r="XF205" s="11">
        <v>0</v>
      </c>
      <c r="XG205" s="11">
        <v>0</v>
      </c>
      <c r="XH205" s="11">
        <v>0</v>
      </c>
      <c r="XI205" s="11">
        <v>0</v>
      </c>
      <c r="XJ205" s="11">
        <v>0</v>
      </c>
      <c r="XK205" s="11">
        <v>0</v>
      </c>
      <c r="XL205" s="11">
        <v>0</v>
      </c>
      <c r="XM205" s="11">
        <v>0</v>
      </c>
      <c r="XN205" s="11">
        <v>0</v>
      </c>
      <c r="XO205" s="11">
        <v>0</v>
      </c>
      <c r="XP205" s="11">
        <v>0</v>
      </c>
    </row>
    <row r="206" spans="1:640">
      <c r="A206" s="6">
        <v>258</v>
      </c>
      <c r="B206" s="3" t="s">
        <v>323</v>
      </c>
      <c r="C206" s="8">
        <f t="shared" si="36"/>
        <v>0</v>
      </c>
      <c r="D206" s="8">
        <f t="shared" si="37"/>
        <v>1.9910000000000001</v>
      </c>
      <c r="E206" s="60">
        <f t="shared" si="38"/>
        <v>1.9910000000000001</v>
      </c>
      <c r="F206" s="9">
        <f t="shared" si="39"/>
        <v>0</v>
      </c>
      <c r="G206" s="9">
        <f t="shared" si="40"/>
        <v>0</v>
      </c>
      <c r="H206" s="9">
        <f t="shared" si="41"/>
        <v>0</v>
      </c>
      <c r="I206" s="10">
        <f t="shared" si="42"/>
        <v>0</v>
      </c>
      <c r="J206" s="10">
        <f t="shared" si="43"/>
        <v>1.9910000000000001</v>
      </c>
      <c r="K206" s="10">
        <f t="shared" si="44"/>
        <v>1.9910000000000001</v>
      </c>
      <c r="L206" s="57">
        <v>0</v>
      </c>
      <c r="M206" s="57">
        <v>0</v>
      </c>
      <c r="N206" s="57">
        <v>0</v>
      </c>
      <c r="O206" s="57">
        <v>0</v>
      </c>
      <c r="P206" s="57">
        <v>0</v>
      </c>
      <c r="Q206" s="57">
        <v>0</v>
      </c>
      <c r="R206" s="57">
        <v>1.9910000000000001</v>
      </c>
      <c r="S206" s="57">
        <v>0</v>
      </c>
      <c r="T206" s="57">
        <v>0</v>
      </c>
      <c r="U206" s="58">
        <v>0</v>
      </c>
      <c r="V206" s="58">
        <v>0</v>
      </c>
      <c r="W206" s="58">
        <v>0</v>
      </c>
      <c r="X206" s="58">
        <v>0</v>
      </c>
      <c r="Y206" s="58">
        <v>0</v>
      </c>
      <c r="Z206" s="58">
        <v>0</v>
      </c>
      <c r="AA206" s="58">
        <v>0</v>
      </c>
      <c r="AB206" s="58">
        <v>0</v>
      </c>
      <c r="AC206" s="58">
        <v>0</v>
      </c>
      <c r="AD206" s="59">
        <f t="shared" si="46"/>
        <v>0</v>
      </c>
      <c r="AE206" s="59">
        <f t="shared" si="46"/>
        <v>0</v>
      </c>
      <c r="AF206" s="59">
        <f t="shared" si="46"/>
        <v>0</v>
      </c>
      <c r="AG206" s="59">
        <f t="shared" si="45"/>
        <v>0</v>
      </c>
      <c r="AH206" s="59">
        <f t="shared" si="45"/>
        <v>0</v>
      </c>
      <c r="AI206" s="59">
        <f t="shared" si="45"/>
        <v>0</v>
      </c>
      <c r="AJ206" s="59">
        <f t="shared" si="34"/>
        <v>1.9910000000000001</v>
      </c>
      <c r="AK206" s="59">
        <f t="shared" si="34"/>
        <v>0</v>
      </c>
      <c r="AL206" s="59">
        <f t="shared" si="34"/>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s="11">
        <v>0</v>
      </c>
      <c r="BY206" s="11">
        <v>0</v>
      </c>
      <c r="BZ206" s="11">
        <v>0</v>
      </c>
      <c r="CA206" s="11">
        <v>0</v>
      </c>
      <c r="CB206" s="11">
        <v>0</v>
      </c>
      <c r="CC206" s="11">
        <v>0</v>
      </c>
      <c r="CD206" s="11">
        <v>0</v>
      </c>
      <c r="CE206" s="11">
        <v>0</v>
      </c>
      <c r="CF206" s="11">
        <v>0</v>
      </c>
      <c r="CG206" s="11">
        <v>0</v>
      </c>
      <c r="CH206" s="11">
        <v>0</v>
      </c>
      <c r="CI206" s="11">
        <v>0</v>
      </c>
      <c r="CJ206" s="11">
        <v>0</v>
      </c>
      <c r="CK206" s="11">
        <v>0</v>
      </c>
      <c r="CL206" s="11">
        <v>0</v>
      </c>
      <c r="CM206" s="11">
        <v>0</v>
      </c>
      <c r="CN206" s="11">
        <v>0</v>
      </c>
      <c r="CO206" s="11">
        <v>0</v>
      </c>
      <c r="CP206" s="11">
        <v>0</v>
      </c>
      <c r="CQ206" s="11">
        <v>0</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0</v>
      </c>
      <c r="EA206" s="11">
        <v>0</v>
      </c>
      <c r="EB206" s="11">
        <v>0</v>
      </c>
      <c r="EC206" s="11">
        <v>0</v>
      </c>
      <c r="ED206" s="11">
        <v>0</v>
      </c>
      <c r="EE206" s="11">
        <v>0</v>
      </c>
      <c r="EF206" s="11">
        <v>0</v>
      </c>
      <c r="EG206" s="11">
        <v>0</v>
      </c>
      <c r="EH206" s="11">
        <v>0</v>
      </c>
      <c r="EI206" s="11">
        <v>0</v>
      </c>
      <c r="EJ206" s="11">
        <v>0</v>
      </c>
      <c r="EK206" s="11">
        <v>0</v>
      </c>
      <c r="EL206" s="11">
        <v>0</v>
      </c>
      <c r="EM206" s="11">
        <v>0</v>
      </c>
      <c r="EN206" s="11">
        <v>0</v>
      </c>
      <c r="EO206" s="11">
        <v>0</v>
      </c>
      <c r="EP206" s="11">
        <v>0</v>
      </c>
      <c r="EQ206" s="11">
        <v>0</v>
      </c>
      <c r="ER206" s="11">
        <v>0</v>
      </c>
      <c r="ES206" s="11">
        <v>0</v>
      </c>
      <c r="ET206" s="11">
        <v>0</v>
      </c>
      <c r="EU206" s="11">
        <v>0</v>
      </c>
      <c r="EV206" s="11">
        <v>0</v>
      </c>
      <c r="EW206" s="11">
        <v>0</v>
      </c>
      <c r="EX206" s="11">
        <v>0</v>
      </c>
      <c r="EY206" s="11">
        <v>1.9910000000000001</v>
      </c>
      <c r="EZ206" s="11">
        <v>0</v>
      </c>
      <c r="FA206" s="11">
        <v>0</v>
      </c>
      <c r="FB206" s="11">
        <v>0</v>
      </c>
      <c r="FC206" s="11">
        <v>0</v>
      </c>
      <c r="FD206" s="11">
        <v>0</v>
      </c>
      <c r="FE206" s="11">
        <v>0</v>
      </c>
      <c r="FF206" s="11">
        <v>0</v>
      </c>
      <c r="FG206" s="11">
        <v>0</v>
      </c>
      <c r="FH206" s="11">
        <v>0</v>
      </c>
      <c r="FI206" s="11">
        <v>0</v>
      </c>
      <c r="FJ206" s="11">
        <v>0</v>
      </c>
      <c r="FK206" s="11">
        <v>0</v>
      </c>
      <c r="FL206" s="11">
        <v>0</v>
      </c>
      <c r="FM206" s="11">
        <v>0</v>
      </c>
      <c r="FN206" s="11">
        <v>0</v>
      </c>
      <c r="FO206" s="11">
        <v>0</v>
      </c>
      <c r="FP206" s="11">
        <v>0</v>
      </c>
      <c r="FQ206" s="11">
        <v>0</v>
      </c>
      <c r="FR206" s="11">
        <v>0</v>
      </c>
      <c r="FS206" s="11">
        <v>0</v>
      </c>
      <c r="FT206" s="11">
        <v>0</v>
      </c>
      <c r="FU206" s="11">
        <v>0</v>
      </c>
      <c r="FV206" s="11">
        <v>0</v>
      </c>
      <c r="FW206" s="11">
        <v>0</v>
      </c>
      <c r="FX206" s="11">
        <v>0</v>
      </c>
      <c r="FY206" s="11">
        <v>0</v>
      </c>
      <c r="FZ206" s="11">
        <v>0</v>
      </c>
      <c r="GA206" s="11">
        <v>0</v>
      </c>
      <c r="GB206" s="11">
        <v>0</v>
      </c>
      <c r="GC206" s="11">
        <v>0</v>
      </c>
      <c r="GD206" s="11">
        <v>0</v>
      </c>
      <c r="GE206" s="11">
        <v>0</v>
      </c>
      <c r="GF206" s="11">
        <v>0</v>
      </c>
      <c r="GG206" s="11">
        <v>0</v>
      </c>
      <c r="GH206" s="11">
        <v>0</v>
      </c>
      <c r="GI206" s="11">
        <v>0</v>
      </c>
      <c r="GJ206" s="11">
        <v>0</v>
      </c>
      <c r="GK206" s="11">
        <v>0</v>
      </c>
      <c r="GL206" s="11">
        <v>0</v>
      </c>
      <c r="GM206" s="11">
        <v>0</v>
      </c>
      <c r="GN206" s="11">
        <v>0</v>
      </c>
      <c r="GO206" s="11">
        <v>0</v>
      </c>
      <c r="GP206" s="11">
        <v>0</v>
      </c>
      <c r="GQ206" s="11">
        <v>0</v>
      </c>
      <c r="GR206" s="11">
        <v>0</v>
      </c>
      <c r="GS206" s="11">
        <v>0</v>
      </c>
      <c r="GT206" s="11">
        <v>0</v>
      </c>
      <c r="GU206" s="11">
        <v>0</v>
      </c>
      <c r="GV206" s="11">
        <v>0</v>
      </c>
      <c r="GW206" s="11">
        <v>0</v>
      </c>
      <c r="GX206" s="11">
        <v>0</v>
      </c>
      <c r="GY206" s="11">
        <v>0</v>
      </c>
      <c r="GZ206" s="11">
        <v>0</v>
      </c>
      <c r="HA206" s="11">
        <v>0</v>
      </c>
      <c r="HB206" s="11">
        <v>0</v>
      </c>
      <c r="HC206" s="11">
        <v>0</v>
      </c>
      <c r="HD206" s="11">
        <v>0</v>
      </c>
      <c r="HE206" s="11">
        <v>0</v>
      </c>
      <c r="HF206" s="11">
        <v>0</v>
      </c>
      <c r="HG206" s="11">
        <v>0</v>
      </c>
      <c r="HH206" s="11">
        <v>0</v>
      </c>
      <c r="HI206" s="11">
        <v>0</v>
      </c>
      <c r="HJ206" s="11">
        <v>0</v>
      </c>
      <c r="HK206" s="11">
        <v>0</v>
      </c>
      <c r="HL206" s="11">
        <v>0</v>
      </c>
      <c r="HM206" s="11">
        <v>0</v>
      </c>
      <c r="HN206" s="11">
        <v>0</v>
      </c>
      <c r="HO206" s="11">
        <v>0</v>
      </c>
      <c r="HP206" s="11">
        <v>0</v>
      </c>
      <c r="HQ206" s="11">
        <v>0</v>
      </c>
      <c r="HR206" s="11">
        <v>0</v>
      </c>
      <c r="HS206" s="11">
        <v>0</v>
      </c>
      <c r="HT206" s="11">
        <v>0</v>
      </c>
      <c r="HU206" s="11">
        <v>0</v>
      </c>
      <c r="HV206" s="11">
        <v>0</v>
      </c>
      <c r="HW206" s="11">
        <v>0</v>
      </c>
      <c r="HX206" s="11">
        <v>0</v>
      </c>
      <c r="HY206" s="11">
        <v>0</v>
      </c>
      <c r="HZ206" s="11">
        <v>0</v>
      </c>
      <c r="IA206" s="11">
        <v>0</v>
      </c>
      <c r="IB206" s="11">
        <v>0</v>
      </c>
      <c r="IC206" s="11">
        <v>0</v>
      </c>
      <c r="ID206" s="11">
        <v>0</v>
      </c>
      <c r="IE206" s="11">
        <v>0</v>
      </c>
      <c r="IF206" s="11">
        <v>0</v>
      </c>
      <c r="IG206" s="11">
        <v>0</v>
      </c>
      <c r="IH206" s="11">
        <v>0</v>
      </c>
      <c r="II206" s="11">
        <v>0</v>
      </c>
      <c r="IJ206" s="11">
        <v>0</v>
      </c>
      <c r="IK206" s="11">
        <v>0</v>
      </c>
      <c r="IL206" s="11">
        <v>0</v>
      </c>
      <c r="IM206" s="11">
        <v>0</v>
      </c>
      <c r="IN206" s="11">
        <v>0</v>
      </c>
      <c r="IO206" s="11">
        <v>0</v>
      </c>
      <c r="IP206" s="11">
        <v>0</v>
      </c>
      <c r="IQ206" s="11">
        <v>0</v>
      </c>
      <c r="IR206" s="11">
        <v>0</v>
      </c>
      <c r="IS206" s="11">
        <v>0</v>
      </c>
      <c r="IT206" s="11">
        <v>0</v>
      </c>
      <c r="IU206" s="11">
        <v>0</v>
      </c>
      <c r="IV206" s="11">
        <v>0</v>
      </c>
      <c r="IW206" s="11">
        <v>0</v>
      </c>
      <c r="IX206" s="11">
        <v>0</v>
      </c>
      <c r="IY206" s="11">
        <v>0</v>
      </c>
      <c r="IZ206" s="11">
        <v>0</v>
      </c>
      <c r="JA206" s="11">
        <v>0</v>
      </c>
      <c r="JB206" s="11">
        <v>0</v>
      </c>
      <c r="JC206" s="11">
        <v>0</v>
      </c>
      <c r="JD206" s="11">
        <v>0</v>
      </c>
      <c r="JE206" s="11">
        <v>0</v>
      </c>
      <c r="JF206" s="11">
        <v>0</v>
      </c>
      <c r="JG206" s="11">
        <v>0</v>
      </c>
      <c r="JH206" s="11">
        <v>0</v>
      </c>
      <c r="JI206" s="11">
        <v>0</v>
      </c>
      <c r="JJ206" s="11">
        <v>0</v>
      </c>
      <c r="JK206" s="11">
        <v>0</v>
      </c>
      <c r="JL206" s="11">
        <v>0</v>
      </c>
      <c r="JM206" s="11">
        <v>0</v>
      </c>
      <c r="JN206" s="11">
        <v>0</v>
      </c>
      <c r="JO206" s="11">
        <v>0</v>
      </c>
      <c r="JP206" s="11">
        <v>0</v>
      </c>
      <c r="JQ206" s="11">
        <v>0</v>
      </c>
      <c r="JR206" s="11">
        <v>0</v>
      </c>
      <c r="JS206" s="11">
        <v>0</v>
      </c>
      <c r="JT206" s="11">
        <v>0</v>
      </c>
      <c r="JU206" s="11">
        <v>0</v>
      </c>
      <c r="JV206" s="11">
        <v>0</v>
      </c>
      <c r="JW206" s="11">
        <v>0</v>
      </c>
      <c r="JX206" s="11">
        <v>0</v>
      </c>
      <c r="JY206" s="11">
        <v>0</v>
      </c>
      <c r="JZ206" s="11">
        <v>0</v>
      </c>
      <c r="KA206" s="11">
        <v>0</v>
      </c>
      <c r="KB206" s="11">
        <v>0</v>
      </c>
      <c r="KC206" s="11">
        <v>0</v>
      </c>
      <c r="KD206" s="11">
        <v>0</v>
      </c>
      <c r="KE206" s="11">
        <v>0</v>
      </c>
      <c r="KF206" s="11">
        <v>0</v>
      </c>
      <c r="KG206" s="11">
        <v>0</v>
      </c>
      <c r="KH206" s="11">
        <v>0</v>
      </c>
      <c r="KI206" s="11">
        <v>0</v>
      </c>
      <c r="KJ206" s="11">
        <v>0</v>
      </c>
      <c r="KK206" s="11">
        <v>0</v>
      </c>
      <c r="KL206" s="11">
        <v>0</v>
      </c>
      <c r="KM206" s="11">
        <v>0</v>
      </c>
      <c r="KN206" s="11">
        <v>0</v>
      </c>
      <c r="KO206" s="11">
        <v>0</v>
      </c>
      <c r="KP206" s="11">
        <v>0</v>
      </c>
      <c r="KQ206" s="11">
        <v>0</v>
      </c>
      <c r="KR206" s="11">
        <v>0</v>
      </c>
      <c r="KS206" s="11">
        <v>0</v>
      </c>
      <c r="KT206" s="11">
        <v>0</v>
      </c>
      <c r="KU206" s="11">
        <v>0</v>
      </c>
      <c r="KV206" s="11">
        <v>0</v>
      </c>
      <c r="KW206" s="11">
        <v>0</v>
      </c>
      <c r="KX206" s="11">
        <v>0</v>
      </c>
      <c r="KY206" s="11">
        <v>0</v>
      </c>
      <c r="KZ206" s="11">
        <v>0</v>
      </c>
      <c r="LA206" s="11">
        <v>0</v>
      </c>
      <c r="LB206" s="11">
        <v>0</v>
      </c>
      <c r="LC206" s="11">
        <v>0</v>
      </c>
      <c r="LD206" s="11">
        <v>0</v>
      </c>
      <c r="LE206" s="11">
        <v>0</v>
      </c>
      <c r="LF206" s="11">
        <v>0</v>
      </c>
      <c r="LG206" s="11">
        <v>0</v>
      </c>
      <c r="LH206" s="11">
        <v>0</v>
      </c>
      <c r="LI206" s="11">
        <v>0</v>
      </c>
      <c r="LJ206" s="11">
        <v>0</v>
      </c>
      <c r="LK206" s="11">
        <v>0</v>
      </c>
      <c r="LL206" s="11">
        <v>0</v>
      </c>
      <c r="LM206" s="11">
        <v>0</v>
      </c>
      <c r="LN206" s="11">
        <v>0</v>
      </c>
      <c r="LO206" s="11">
        <v>0</v>
      </c>
      <c r="LP206" s="11">
        <v>0</v>
      </c>
      <c r="LQ206" s="11">
        <v>0</v>
      </c>
      <c r="LR206" s="11">
        <v>0</v>
      </c>
      <c r="LS206" s="11">
        <v>0</v>
      </c>
      <c r="LT206" s="11">
        <v>0</v>
      </c>
      <c r="LU206" s="11">
        <v>0</v>
      </c>
      <c r="LV206" s="11">
        <v>0</v>
      </c>
      <c r="LW206" s="11">
        <v>0</v>
      </c>
      <c r="LX206" s="11">
        <v>0</v>
      </c>
      <c r="LY206" s="11">
        <v>0</v>
      </c>
      <c r="LZ206" s="11">
        <v>0</v>
      </c>
      <c r="MA206" s="11">
        <v>0</v>
      </c>
      <c r="MB206" s="11">
        <v>0</v>
      </c>
      <c r="MC206" s="11">
        <v>0</v>
      </c>
      <c r="MD206" s="11">
        <v>0</v>
      </c>
      <c r="ME206" s="11">
        <v>0</v>
      </c>
      <c r="MF206" s="11">
        <v>0</v>
      </c>
      <c r="MG206" s="11">
        <v>0</v>
      </c>
      <c r="MH206" s="11">
        <v>0</v>
      </c>
      <c r="MI206" s="11">
        <v>0</v>
      </c>
      <c r="MJ206" s="11">
        <v>0</v>
      </c>
      <c r="MK206" s="11">
        <v>0</v>
      </c>
      <c r="ML206" s="11">
        <v>0</v>
      </c>
      <c r="MM206" s="11">
        <v>0</v>
      </c>
      <c r="MN206" s="11">
        <v>0</v>
      </c>
      <c r="MO206" s="11">
        <v>0</v>
      </c>
      <c r="MP206" s="11">
        <v>0</v>
      </c>
      <c r="MQ206" s="11">
        <v>0</v>
      </c>
      <c r="MR206" s="11">
        <v>0</v>
      </c>
      <c r="MS206" s="11">
        <v>0</v>
      </c>
      <c r="MT206" s="11">
        <v>0</v>
      </c>
      <c r="MU206" s="11">
        <v>0</v>
      </c>
      <c r="MV206" s="11">
        <v>0</v>
      </c>
      <c r="MW206" s="11">
        <v>0</v>
      </c>
      <c r="MX206" s="11">
        <v>0</v>
      </c>
      <c r="MY206" s="11">
        <v>0</v>
      </c>
      <c r="MZ206" s="11">
        <v>0</v>
      </c>
      <c r="NA206" s="11">
        <v>0</v>
      </c>
      <c r="NB206" s="11">
        <v>0</v>
      </c>
      <c r="NC206" s="11">
        <v>0</v>
      </c>
      <c r="ND206" s="11">
        <v>0</v>
      </c>
      <c r="NE206" s="11">
        <v>0</v>
      </c>
      <c r="NF206" s="11">
        <v>0</v>
      </c>
      <c r="NG206" s="11">
        <v>0</v>
      </c>
      <c r="NH206" s="11">
        <v>0</v>
      </c>
      <c r="NI206" s="11">
        <v>0</v>
      </c>
      <c r="NJ206" s="11">
        <v>0</v>
      </c>
      <c r="NK206" s="11">
        <v>0</v>
      </c>
      <c r="NL206" s="11">
        <v>0</v>
      </c>
      <c r="NM206" s="11">
        <v>0</v>
      </c>
      <c r="NN206" s="11">
        <v>0</v>
      </c>
      <c r="NO206" s="11">
        <v>0</v>
      </c>
      <c r="NP206" s="11">
        <v>0</v>
      </c>
      <c r="NQ206" s="11">
        <v>0</v>
      </c>
      <c r="NR206" s="11">
        <v>0</v>
      </c>
      <c r="NS206" s="11">
        <v>0</v>
      </c>
      <c r="NT206" s="11">
        <v>0</v>
      </c>
      <c r="NU206" s="11">
        <v>0</v>
      </c>
      <c r="NV206" s="11">
        <v>0</v>
      </c>
      <c r="NW206" s="11">
        <v>0</v>
      </c>
      <c r="NX206" s="11">
        <v>0</v>
      </c>
      <c r="NY206" s="11">
        <v>0</v>
      </c>
      <c r="NZ206" s="11">
        <v>0</v>
      </c>
      <c r="OA206" s="11">
        <v>0</v>
      </c>
      <c r="OB206" s="11">
        <v>0</v>
      </c>
      <c r="OC206" s="11">
        <v>0</v>
      </c>
      <c r="OD206" s="11">
        <v>0</v>
      </c>
      <c r="OE206" s="11">
        <v>0</v>
      </c>
      <c r="OF206" s="11">
        <v>0</v>
      </c>
      <c r="OG206" s="11">
        <v>0</v>
      </c>
      <c r="OH206" s="11">
        <v>0</v>
      </c>
      <c r="OI206" s="11">
        <v>0</v>
      </c>
      <c r="OJ206" s="11">
        <v>0</v>
      </c>
      <c r="OK206" s="11">
        <v>0</v>
      </c>
      <c r="OL206" s="11">
        <v>0</v>
      </c>
      <c r="OM206" s="11">
        <v>0</v>
      </c>
      <c r="ON206" s="11">
        <v>0</v>
      </c>
      <c r="OO206" s="11">
        <v>0</v>
      </c>
      <c r="OP206" s="11">
        <v>0</v>
      </c>
      <c r="OQ206" s="11">
        <v>0</v>
      </c>
      <c r="OR206" s="11">
        <v>0</v>
      </c>
      <c r="OS206" s="11">
        <v>0</v>
      </c>
      <c r="OT206" s="11">
        <v>0</v>
      </c>
      <c r="OU206" s="11">
        <v>0</v>
      </c>
      <c r="OV206" s="11">
        <v>0</v>
      </c>
      <c r="OW206" s="11">
        <v>0</v>
      </c>
      <c r="OX206" s="11">
        <v>0</v>
      </c>
      <c r="OY206" s="11">
        <v>0</v>
      </c>
      <c r="OZ206" s="11">
        <v>0</v>
      </c>
      <c r="PA206" s="11">
        <v>0</v>
      </c>
      <c r="PB206" s="11">
        <v>0</v>
      </c>
      <c r="PC206" s="11">
        <v>0</v>
      </c>
      <c r="PD206" s="11">
        <v>0</v>
      </c>
      <c r="PE206" s="11">
        <v>0</v>
      </c>
      <c r="PF206" s="11">
        <v>0</v>
      </c>
      <c r="PG206" s="11">
        <v>0</v>
      </c>
      <c r="PH206" s="11">
        <v>0</v>
      </c>
      <c r="PI206" s="11">
        <v>0</v>
      </c>
      <c r="PJ206" s="11">
        <v>0</v>
      </c>
      <c r="PK206" s="11">
        <v>0</v>
      </c>
      <c r="PL206" s="11">
        <v>0</v>
      </c>
      <c r="PM206" s="11">
        <v>0</v>
      </c>
      <c r="PN206" s="11">
        <v>0</v>
      </c>
      <c r="PO206" s="11">
        <v>0</v>
      </c>
      <c r="PP206" s="11">
        <v>0</v>
      </c>
      <c r="PQ206" s="11">
        <v>0</v>
      </c>
      <c r="PR206" s="11">
        <v>0</v>
      </c>
      <c r="PS206" s="11">
        <v>0</v>
      </c>
      <c r="PT206" s="11">
        <v>0</v>
      </c>
      <c r="PU206" s="11">
        <v>0</v>
      </c>
      <c r="PV206" s="11">
        <v>0</v>
      </c>
      <c r="PW206" s="11">
        <v>0</v>
      </c>
      <c r="PX206" s="11">
        <v>0</v>
      </c>
      <c r="PY206" s="11">
        <v>0</v>
      </c>
      <c r="PZ206" s="11">
        <v>0</v>
      </c>
      <c r="QA206" s="11">
        <v>0</v>
      </c>
      <c r="QB206" s="11">
        <v>0</v>
      </c>
      <c r="QC206" s="11">
        <v>0</v>
      </c>
      <c r="QD206" s="11">
        <v>0</v>
      </c>
      <c r="QE206" s="11">
        <v>0</v>
      </c>
      <c r="QF206" s="11">
        <v>0</v>
      </c>
      <c r="QG206" s="11">
        <v>0</v>
      </c>
      <c r="QH206" s="11">
        <v>0</v>
      </c>
      <c r="QI206" s="11">
        <v>0</v>
      </c>
      <c r="QJ206" s="11">
        <v>0</v>
      </c>
      <c r="QK206" s="11">
        <v>0</v>
      </c>
      <c r="QL206" s="11">
        <v>0</v>
      </c>
      <c r="QM206" s="11">
        <v>0</v>
      </c>
      <c r="QN206" s="11">
        <v>0</v>
      </c>
      <c r="QO206" s="11">
        <v>0</v>
      </c>
      <c r="QP206" s="11">
        <v>0</v>
      </c>
      <c r="QQ206" s="11">
        <v>0</v>
      </c>
      <c r="QR206" s="11">
        <v>0</v>
      </c>
      <c r="QS206" s="11">
        <v>0</v>
      </c>
      <c r="QT206" s="11">
        <v>0</v>
      </c>
      <c r="QU206" s="11">
        <v>0</v>
      </c>
      <c r="QV206" s="11">
        <v>0</v>
      </c>
      <c r="QW206" s="11">
        <v>0</v>
      </c>
      <c r="QX206" s="11">
        <v>0</v>
      </c>
      <c r="QY206" s="11">
        <v>0</v>
      </c>
      <c r="QZ206" s="11">
        <v>0</v>
      </c>
      <c r="RA206" s="11">
        <v>0</v>
      </c>
      <c r="RB206" s="11">
        <v>0</v>
      </c>
      <c r="RC206" s="11">
        <v>0</v>
      </c>
      <c r="RD206" s="11">
        <v>0</v>
      </c>
      <c r="RE206" s="11">
        <v>0</v>
      </c>
      <c r="RF206" s="11">
        <v>0</v>
      </c>
      <c r="RG206" s="11">
        <v>0</v>
      </c>
      <c r="RH206" s="11">
        <v>0</v>
      </c>
      <c r="RI206" s="11">
        <v>0</v>
      </c>
      <c r="RJ206" s="11">
        <v>0</v>
      </c>
      <c r="RK206" s="11">
        <v>0</v>
      </c>
      <c r="RL206" s="11">
        <v>0</v>
      </c>
      <c r="RM206" s="11">
        <v>0</v>
      </c>
      <c r="RN206" s="11">
        <v>0</v>
      </c>
      <c r="RO206" s="11">
        <v>0</v>
      </c>
      <c r="RP206" s="11">
        <v>0</v>
      </c>
      <c r="RQ206" s="11">
        <v>0</v>
      </c>
      <c r="RR206" s="11">
        <v>0</v>
      </c>
      <c r="RS206" s="11">
        <v>0</v>
      </c>
      <c r="RT206" s="11">
        <v>0</v>
      </c>
      <c r="RU206" s="11">
        <v>0</v>
      </c>
      <c r="RV206" s="11">
        <v>0</v>
      </c>
      <c r="RW206" s="11">
        <v>0</v>
      </c>
      <c r="RX206" s="11">
        <v>0</v>
      </c>
      <c r="RY206" s="11">
        <v>0</v>
      </c>
      <c r="RZ206" s="11">
        <v>0</v>
      </c>
      <c r="SA206" s="11">
        <v>0</v>
      </c>
      <c r="SB206" s="11">
        <v>0</v>
      </c>
      <c r="SC206" s="11">
        <v>0</v>
      </c>
      <c r="SD206" s="11">
        <v>0</v>
      </c>
      <c r="SE206" s="11">
        <v>0</v>
      </c>
      <c r="SF206" s="11">
        <v>0</v>
      </c>
      <c r="SG206" s="11">
        <v>0</v>
      </c>
      <c r="SH206" s="11">
        <v>0</v>
      </c>
      <c r="SI206" s="11">
        <v>0</v>
      </c>
      <c r="SJ206" s="11">
        <v>0</v>
      </c>
      <c r="SK206" s="11">
        <v>0</v>
      </c>
      <c r="SL206" s="11">
        <v>0</v>
      </c>
      <c r="SM206" s="11">
        <v>0</v>
      </c>
      <c r="SN206" s="11">
        <v>0</v>
      </c>
      <c r="SO206" s="11">
        <v>0</v>
      </c>
      <c r="SP206" s="11">
        <v>0</v>
      </c>
      <c r="SQ206" s="11">
        <v>0</v>
      </c>
      <c r="SR206" s="11">
        <v>0</v>
      </c>
      <c r="SS206" s="11">
        <v>0</v>
      </c>
      <c r="ST206" s="11">
        <v>0</v>
      </c>
      <c r="SU206" s="11">
        <v>0</v>
      </c>
      <c r="SV206" s="11">
        <v>0</v>
      </c>
      <c r="SW206" s="11">
        <v>0</v>
      </c>
      <c r="SX206" s="11">
        <v>0</v>
      </c>
      <c r="SY206" s="11">
        <v>0</v>
      </c>
      <c r="SZ206" s="11">
        <v>0</v>
      </c>
      <c r="TA206" s="11">
        <v>0</v>
      </c>
      <c r="TB206" s="11">
        <v>0</v>
      </c>
      <c r="TC206" s="11">
        <v>0</v>
      </c>
      <c r="TD206" s="11">
        <v>0</v>
      </c>
      <c r="TE206" s="11">
        <v>0</v>
      </c>
      <c r="TF206" s="11">
        <v>0</v>
      </c>
      <c r="TG206" s="11">
        <v>0</v>
      </c>
      <c r="TH206" s="11">
        <v>0</v>
      </c>
      <c r="TI206" s="11">
        <v>0</v>
      </c>
      <c r="TJ206" s="11">
        <v>0</v>
      </c>
      <c r="TK206" s="11">
        <v>0</v>
      </c>
      <c r="TL206" s="11">
        <v>0</v>
      </c>
      <c r="TM206" s="11">
        <v>0</v>
      </c>
      <c r="TN206" s="11">
        <v>0</v>
      </c>
      <c r="TO206" s="11">
        <v>0</v>
      </c>
      <c r="TP206" s="11">
        <v>0</v>
      </c>
      <c r="TQ206" s="11">
        <v>0</v>
      </c>
      <c r="TR206" s="11">
        <v>0</v>
      </c>
      <c r="TS206" s="11">
        <v>0</v>
      </c>
      <c r="TT206" s="11">
        <v>0</v>
      </c>
      <c r="TU206" s="11">
        <v>0</v>
      </c>
      <c r="TV206" s="11">
        <v>0</v>
      </c>
      <c r="TW206" s="11">
        <v>0</v>
      </c>
      <c r="TX206" s="11">
        <v>0</v>
      </c>
      <c r="TY206" s="11">
        <v>0</v>
      </c>
      <c r="TZ206" s="11">
        <v>0</v>
      </c>
      <c r="UA206" s="11">
        <v>0</v>
      </c>
      <c r="UB206" s="11">
        <v>0</v>
      </c>
      <c r="UC206" s="11">
        <v>0</v>
      </c>
      <c r="UD206" s="11">
        <v>0</v>
      </c>
      <c r="UE206" s="11">
        <v>0</v>
      </c>
      <c r="UF206" s="11">
        <v>0</v>
      </c>
      <c r="UG206" s="11">
        <v>0</v>
      </c>
      <c r="UH206" s="11">
        <v>0</v>
      </c>
      <c r="UI206" s="11">
        <v>0</v>
      </c>
      <c r="UJ206" s="11">
        <v>0</v>
      </c>
      <c r="UK206" s="11">
        <v>0</v>
      </c>
      <c r="UL206" s="11">
        <v>0</v>
      </c>
      <c r="UM206" s="11">
        <v>0</v>
      </c>
      <c r="UN206" s="11">
        <v>0</v>
      </c>
      <c r="UO206" s="11">
        <v>0</v>
      </c>
      <c r="UP206" s="11">
        <v>0</v>
      </c>
      <c r="UQ206" s="11">
        <v>0</v>
      </c>
      <c r="UR206" s="11">
        <v>0</v>
      </c>
      <c r="US206" s="11">
        <v>0</v>
      </c>
      <c r="UT206" s="11">
        <v>0</v>
      </c>
      <c r="UU206" s="11">
        <v>0</v>
      </c>
      <c r="UV206" s="11">
        <v>0</v>
      </c>
      <c r="UW206" s="11">
        <v>0</v>
      </c>
      <c r="UX206" s="11">
        <v>0</v>
      </c>
      <c r="UY206" s="11">
        <v>0</v>
      </c>
      <c r="UZ206" s="11">
        <v>0</v>
      </c>
      <c r="VA206" s="11">
        <v>0</v>
      </c>
      <c r="VB206" s="11">
        <v>0</v>
      </c>
      <c r="VC206" s="11">
        <v>0</v>
      </c>
      <c r="VD206" s="11">
        <v>0</v>
      </c>
      <c r="VE206" s="11">
        <v>0</v>
      </c>
      <c r="VF206" s="11">
        <v>0</v>
      </c>
      <c r="VG206" s="11">
        <v>0</v>
      </c>
      <c r="VH206" s="11">
        <v>0</v>
      </c>
      <c r="VI206" s="11">
        <v>0</v>
      </c>
      <c r="VJ206" s="11">
        <v>0</v>
      </c>
      <c r="VK206" s="11">
        <v>0</v>
      </c>
      <c r="VL206" s="11">
        <v>0</v>
      </c>
      <c r="VM206" s="11">
        <v>0</v>
      </c>
      <c r="VN206" s="11">
        <v>0</v>
      </c>
      <c r="VO206" s="11">
        <v>0</v>
      </c>
      <c r="VP206" s="11">
        <v>0</v>
      </c>
      <c r="VQ206" s="11">
        <v>0</v>
      </c>
      <c r="VR206" s="11">
        <v>0</v>
      </c>
      <c r="VS206" s="11">
        <v>0</v>
      </c>
      <c r="VT206" s="11">
        <v>0</v>
      </c>
      <c r="VU206" s="11">
        <v>0</v>
      </c>
      <c r="VV206" s="11">
        <v>0</v>
      </c>
      <c r="VW206" s="11">
        <v>0</v>
      </c>
      <c r="VX206" s="11">
        <v>0</v>
      </c>
      <c r="VY206" s="11">
        <v>0</v>
      </c>
      <c r="VZ206" s="11">
        <v>0</v>
      </c>
      <c r="WA206" s="11">
        <v>0</v>
      </c>
      <c r="WB206" s="11">
        <v>0</v>
      </c>
      <c r="WC206" s="11">
        <v>0</v>
      </c>
      <c r="WD206" s="11">
        <v>0</v>
      </c>
      <c r="WE206" s="11">
        <v>0</v>
      </c>
      <c r="WF206" s="11">
        <v>0</v>
      </c>
      <c r="WG206" s="11">
        <v>0</v>
      </c>
      <c r="WH206" s="11">
        <v>0</v>
      </c>
      <c r="WI206" s="11">
        <v>0</v>
      </c>
      <c r="WJ206" s="11">
        <v>0</v>
      </c>
      <c r="WK206" s="11">
        <v>0</v>
      </c>
      <c r="WL206" s="11">
        <v>0</v>
      </c>
      <c r="WM206" s="11">
        <v>0</v>
      </c>
      <c r="WN206" s="11">
        <v>0</v>
      </c>
      <c r="WO206" s="11">
        <v>0</v>
      </c>
      <c r="WP206" s="11">
        <v>0</v>
      </c>
      <c r="WQ206" s="11">
        <v>0</v>
      </c>
      <c r="WR206" s="11">
        <v>0</v>
      </c>
      <c r="WS206" s="11">
        <v>0</v>
      </c>
      <c r="WT206" s="11">
        <v>0</v>
      </c>
      <c r="WU206" s="11">
        <v>0</v>
      </c>
      <c r="WV206" s="11">
        <v>0</v>
      </c>
      <c r="WW206" s="11">
        <v>0</v>
      </c>
      <c r="WX206" s="11">
        <v>0</v>
      </c>
      <c r="WY206" s="11">
        <v>0</v>
      </c>
      <c r="WZ206" s="11">
        <v>0</v>
      </c>
      <c r="XA206" s="11">
        <v>0</v>
      </c>
      <c r="XB206" s="11">
        <v>0</v>
      </c>
      <c r="XC206" s="11">
        <v>0</v>
      </c>
      <c r="XD206" s="11">
        <v>0</v>
      </c>
      <c r="XE206" s="11">
        <v>0</v>
      </c>
      <c r="XF206" s="11">
        <v>0</v>
      </c>
      <c r="XG206" s="11">
        <v>0</v>
      </c>
      <c r="XH206" s="11">
        <v>0</v>
      </c>
      <c r="XI206" s="11">
        <v>0</v>
      </c>
      <c r="XJ206" s="11">
        <v>0</v>
      </c>
      <c r="XK206" s="11">
        <v>0</v>
      </c>
      <c r="XL206" s="11">
        <v>0</v>
      </c>
      <c r="XM206" s="11">
        <v>0</v>
      </c>
      <c r="XN206" s="11">
        <v>0</v>
      </c>
      <c r="XO206" s="11">
        <v>0</v>
      </c>
      <c r="XP206" s="11">
        <v>0</v>
      </c>
    </row>
    <row r="207" spans="1:640">
      <c r="A207" s="6">
        <v>292</v>
      </c>
      <c r="B207" s="3" t="s">
        <v>324</v>
      </c>
      <c r="C207" s="8">
        <f t="shared" si="36"/>
        <v>0</v>
      </c>
      <c r="D207" s="8">
        <f t="shared" si="37"/>
        <v>0</v>
      </c>
      <c r="E207" s="60">
        <f>+C207+D207</f>
        <v>0</v>
      </c>
      <c r="F207" s="9">
        <f t="shared" si="39"/>
        <v>0</v>
      </c>
      <c r="G207" s="9">
        <f t="shared" si="40"/>
        <v>0</v>
      </c>
      <c r="H207" s="9">
        <f>+F207+G207</f>
        <v>0</v>
      </c>
      <c r="I207" s="10">
        <f>+C207+F207</f>
        <v>0</v>
      </c>
      <c r="J207" s="10">
        <f>+D207+G207</f>
        <v>0</v>
      </c>
      <c r="K207" s="10">
        <f>+E207+H207</f>
        <v>0</v>
      </c>
      <c r="L207" s="57">
        <v>0</v>
      </c>
      <c r="M207" s="57">
        <v>0</v>
      </c>
      <c r="N207" s="57">
        <v>0</v>
      </c>
      <c r="O207" s="57">
        <v>0</v>
      </c>
      <c r="P207" s="57">
        <v>0</v>
      </c>
      <c r="Q207" s="57">
        <v>0</v>
      </c>
      <c r="R207" s="57">
        <v>0</v>
      </c>
      <c r="S207" s="57">
        <v>0</v>
      </c>
      <c r="T207" s="57">
        <v>0</v>
      </c>
      <c r="U207" s="58">
        <v>0</v>
      </c>
      <c r="V207" s="58">
        <v>0</v>
      </c>
      <c r="W207" s="58">
        <v>0</v>
      </c>
      <c r="X207" s="58">
        <v>0</v>
      </c>
      <c r="Y207" s="58">
        <v>0</v>
      </c>
      <c r="Z207" s="58">
        <v>0</v>
      </c>
      <c r="AA207" s="58">
        <v>0</v>
      </c>
      <c r="AB207" s="58">
        <v>0</v>
      </c>
      <c r="AC207" s="58">
        <v>0</v>
      </c>
      <c r="AD207" s="59">
        <f t="shared" ref="AD207:AL207" si="47">+L207+U207</f>
        <v>0</v>
      </c>
      <c r="AE207" s="59">
        <f t="shared" si="47"/>
        <v>0</v>
      </c>
      <c r="AF207" s="59">
        <f t="shared" si="47"/>
        <v>0</v>
      </c>
      <c r="AG207" s="59">
        <f t="shared" si="47"/>
        <v>0</v>
      </c>
      <c r="AH207" s="59">
        <f t="shared" si="47"/>
        <v>0</v>
      </c>
      <c r="AI207" s="59">
        <f t="shared" si="47"/>
        <v>0</v>
      </c>
      <c r="AJ207" s="59">
        <f t="shared" si="47"/>
        <v>0</v>
      </c>
      <c r="AK207" s="59">
        <f t="shared" si="47"/>
        <v>0</v>
      </c>
      <c r="AL207" s="59">
        <f t="shared" si="47"/>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0</v>
      </c>
      <c r="DD207" s="11">
        <v>0</v>
      </c>
      <c r="DE207" s="11">
        <v>0</v>
      </c>
      <c r="DF207" s="11">
        <v>0</v>
      </c>
      <c r="DG207" s="11">
        <v>0</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0</v>
      </c>
      <c r="EM207" s="11">
        <v>0</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0</v>
      </c>
      <c r="FC207" s="11">
        <v>0</v>
      </c>
      <c r="FD207" s="11">
        <v>0</v>
      </c>
      <c r="FE207" s="11">
        <v>0</v>
      </c>
      <c r="FF207" s="11">
        <v>0</v>
      </c>
      <c r="FG207" s="11">
        <v>0</v>
      </c>
      <c r="FH207" s="11">
        <v>0</v>
      </c>
      <c r="FI207" s="11">
        <v>0</v>
      </c>
      <c r="FJ207" s="11">
        <v>0</v>
      </c>
      <c r="FK207" s="11">
        <v>0</v>
      </c>
      <c r="FL207" s="11">
        <v>0</v>
      </c>
      <c r="FM207" s="11">
        <v>0</v>
      </c>
      <c r="FN207" s="11">
        <v>0</v>
      </c>
      <c r="FO207" s="11">
        <v>0</v>
      </c>
      <c r="FP207" s="11">
        <v>0</v>
      </c>
      <c r="FQ207" s="11">
        <v>0</v>
      </c>
      <c r="FR207" s="11">
        <v>0</v>
      </c>
      <c r="FS207" s="11">
        <v>0</v>
      </c>
      <c r="FT207" s="11">
        <v>0</v>
      </c>
      <c r="FU207" s="11">
        <v>0</v>
      </c>
      <c r="FV207" s="11">
        <v>0</v>
      </c>
      <c r="FW207" s="11">
        <v>0</v>
      </c>
      <c r="FX207" s="11">
        <v>0</v>
      </c>
      <c r="FY207" s="11">
        <v>0</v>
      </c>
      <c r="FZ207" s="11">
        <v>0</v>
      </c>
      <c r="GA207" s="11">
        <v>0</v>
      </c>
      <c r="GB207" s="11">
        <v>0</v>
      </c>
      <c r="GC207" s="11">
        <v>0</v>
      </c>
      <c r="GD207" s="11">
        <v>0</v>
      </c>
      <c r="GE207" s="11">
        <v>0</v>
      </c>
      <c r="GF207" s="11">
        <v>0</v>
      </c>
      <c r="GG207" s="11">
        <v>0</v>
      </c>
      <c r="GH207" s="11">
        <v>0</v>
      </c>
      <c r="GI207" s="11">
        <v>0</v>
      </c>
      <c r="GJ207" s="11">
        <v>0</v>
      </c>
      <c r="GK207" s="11">
        <v>0</v>
      </c>
      <c r="GL207" s="11">
        <v>0</v>
      </c>
      <c r="GM207" s="11">
        <v>0</v>
      </c>
      <c r="GN207" s="11">
        <v>0</v>
      </c>
      <c r="GO207" s="11">
        <v>0</v>
      </c>
      <c r="GP207" s="11">
        <v>0</v>
      </c>
      <c r="GQ207" s="11">
        <v>0</v>
      </c>
      <c r="GR207" s="11">
        <v>0</v>
      </c>
      <c r="GS207" s="11">
        <v>0</v>
      </c>
      <c r="GT207" s="11">
        <v>0</v>
      </c>
      <c r="GU207" s="11">
        <v>0</v>
      </c>
      <c r="GV207" s="11">
        <v>0</v>
      </c>
      <c r="GW207" s="11">
        <v>0</v>
      </c>
      <c r="GX207" s="11">
        <v>0</v>
      </c>
      <c r="GY207" s="11">
        <v>0</v>
      </c>
      <c r="GZ207" s="11">
        <v>0</v>
      </c>
      <c r="HA207" s="11">
        <v>0</v>
      </c>
      <c r="HB207" s="11">
        <v>0</v>
      </c>
      <c r="HC207" s="11">
        <v>0</v>
      </c>
      <c r="HD207" s="11">
        <v>0</v>
      </c>
      <c r="HE207" s="11">
        <v>0</v>
      </c>
      <c r="HF207" s="11">
        <v>0</v>
      </c>
      <c r="HG207" s="11">
        <v>0</v>
      </c>
      <c r="HH207" s="11">
        <v>0</v>
      </c>
      <c r="HI207" s="11">
        <v>0</v>
      </c>
      <c r="HJ207" s="11">
        <v>0</v>
      </c>
      <c r="HK207" s="11">
        <v>0</v>
      </c>
      <c r="HL207" s="11">
        <v>0</v>
      </c>
      <c r="HM207" s="11">
        <v>0</v>
      </c>
      <c r="HN207" s="11">
        <v>0</v>
      </c>
      <c r="HO207" s="11">
        <v>0</v>
      </c>
      <c r="HP207" s="11">
        <v>0</v>
      </c>
      <c r="HQ207" s="11">
        <v>0</v>
      </c>
      <c r="HR207" s="11">
        <v>0</v>
      </c>
      <c r="HS207" s="11">
        <v>0</v>
      </c>
      <c r="HT207" s="11">
        <v>0</v>
      </c>
      <c r="HU207" s="11">
        <v>0</v>
      </c>
      <c r="HV207" s="11">
        <v>0</v>
      </c>
      <c r="HW207" s="11">
        <v>0</v>
      </c>
      <c r="HX207" s="11">
        <v>0</v>
      </c>
      <c r="HY207" s="11">
        <v>0</v>
      </c>
      <c r="HZ207" s="11">
        <v>0</v>
      </c>
      <c r="IA207" s="11">
        <v>0</v>
      </c>
      <c r="IB207" s="11">
        <v>0</v>
      </c>
      <c r="IC207" s="11">
        <v>0</v>
      </c>
      <c r="ID207" s="11">
        <v>0</v>
      </c>
      <c r="IE207" s="11">
        <v>0</v>
      </c>
      <c r="IF207" s="11">
        <v>0</v>
      </c>
      <c r="IG207" s="11">
        <v>0</v>
      </c>
      <c r="IH207" s="11">
        <v>0</v>
      </c>
      <c r="II207" s="11">
        <v>0</v>
      </c>
      <c r="IJ207" s="11">
        <v>0</v>
      </c>
      <c r="IK207" s="11">
        <v>0</v>
      </c>
      <c r="IL207" s="11">
        <v>0</v>
      </c>
      <c r="IM207" s="11">
        <v>0</v>
      </c>
      <c r="IN207" s="11">
        <v>0</v>
      </c>
      <c r="IO207" s="11">
        <v>0</v>
      </c>
      <c r="IP207" s="11">
        <v>0</v>
      </c>
      <c r="IQ207" s="11">
        <v>0</v>
      </c>
      <c r="IR207" s="11">
        <v>0</v>
      </c>
      <c r="IS207" s="11">
        <v>0</v>
      </c>
      <c r="IT207" s="11">
        <v>0</v>
      </c>
      <c r="IU207" s="11">
        <v>0</v>
      </c>
      <c r="IV207" s="11">
        <v>0</v>
      </c>
      <c r="IW207" s="11">
        <v>0</v>
      </c>
      <c r="IX207" s="11">
        <v>0</v>
      </c>
      <c r="IY207" s="11">
        <v>0</v>
      </c>
      <c r="IZ207" s="11">
        <v>0</v>
      </c>
      <c r="JA207" s="11">
        <v>0</v>
      </c>
      <c r="JB207" s="11">
        <v>0</v>
      </c>
      <c r="JC207" s="11">
        <v>0</v>
      </c>
      <c r="JD207" s="11">
        <v>0</v>
      </c>
      <c r="JE207" s="11">
        <v>0</v>
      </c>
      <c r="JF207" s="11">
        <v>0</v>
      </c>
      <c r="JG207" s="11">
        <v>0</v>
      </c>
      <c r="JH207" s="11">
        <v>0</v>
      </c>
      <c r="JI207" s="11">
        <v>0</v>
      </c>
      <c r="JJ207" s="11">
        <v>0</v>
      </c>
      <c r="JK207" s="11">
        <v>0</v>
      </c>
      <c r="JL207" s="11">
        <v>0</v>
      </c>
      <c r="JM207" s="11">
        <v>0</v>
      </c>
      <c r="JN207" s="11">
        <v>0</v>
      </c>
      <c r="JO207" s="11">
        <v>0</v>
      </c>
      <c r="JP207" s="11">
        <v>0</v>
      </c>
      <c r="JQ207" s="11">
        <v>0</v>
      </c>
      <c r="JR207" s="11">
        <v>0</v>
      </c>
      <c r="JS207" s="11">
        <v>0</v>
      </c>
      <c r="JT207" s="11">
        <v>0</v>
      </c>
      <c r="JU207" s="11">
        <v>0</v>
      </c>
      <c r="JV207" s="11">
        <v>0</v>
      </c>
      <c r="JW207" s="11">
        <v>0</v>
      </c>
      <c r="JX207" s="11">
        <v>0</v>
      </c>
      <c r="JY207" s="11">
        <v>0</v>
      </c>
      <c r="JZ207" s="11">
        <v>0</v>
      </c>
      <c r="KA207" s="11">
        <v>0</v>
      </c>
      <c r="KB207" s="11">
        <v>0</v>
      </c>
      <c r="KC207" s="11">
        <v>0</v>
      </c>
      <c r="KD207" s="11">
        <v>0</v>
      </c>
      <c r="KE207" s="11">
        <v>0</v>
      </c>
      <c r="KF207" s="11">
        <v>0</v>
      </c>
      <c r="KG207" s="11">
        <v>0</v>
      </c>
      <c r="KH207" s="11">
        <v>0</v>
      </c>
      <c r="KI207" s="11">
        <v>0</v>
      </c>
      <c r="KJ207" s="11">
        <v>0</v>
      </c>
      <c r="KK207" s="11">
        <v>0</v>
      </c>
      <c r="KL207" s="11">
        <v>0</v>
      </c>
      <c r="KM207" s="11">
        <v>0</v>
      </c>
      <c r="KN207" s="11">
        <v>0</v>
      </c>
      <c r="KO207" s="11">
        <v>0</v>
      </c>
      <c r="KP207" s="11">
        <v>0</v>
      </c>
      <c r="KQ207" s="11">
        <v>0</v>
      </c>
      <c r="KR207" s="11">
        <v>0</v>
      </c>
      <c r="KS207" s="11">
        <v>0</v>
      </c>
      <c r="KT207" s="11">
        <v>0</v>
      </c>
      <c r="KU207" s="11">
        <v>0</v>
      </c>
      <c r="KV207" s="11">
        <v>0</v>
      </c>
      <c r="KW207" s="11">
        <v>0</v>
      </c>
      <c r="KX207" s="11">
        <v>0</v>
      </c>
      <c r="KY207" s="11">
        <v>0</v>
      </c>
      <c r="KZ207" s="11">
        <v>0</v>
      </c>
      <c r="LA207" s="11">
        <v>0</v>
      </c>
      <c r="LB207" s="11">
        <v>0</v>
      </c>
      <c r="LC207" s="11">
        <v>0</v>
      </c>
      <c r="LD207" s="11">
        <v>0</v>
      </c>
      <c r="LE207" s="11">
        <v>0</v>
      </c>
      <c r="LF207" s="11">
        <v>0</v>
      </c>
      <c r="LG207" s="11">
        <v>0</v>
      </c>
      <c r="LH207" s="11">
        <v>0</v>
      </c>
      <c r="LI207" s="11">
        <v>0</v>
      </c>
      <c r="LJ207" s="11">
        <v>0</v>
      </c>
      <c r="LK207" s="11">
        <v>0</v>
      </c>
      <c r="LL207" s="11">
        <v>0</v>
      </c>
      <c r="LM207" s="11">
        <v>0</v>
      </c>
      <c r="LN207" s="11">
        <v>0</v>
      </c>
      <c r="LO207" s="11">
        <v>0</v>
      </c>
      <c r="LP207" s="11">
        <v>0</v>
      </c>
      <c r="LQ207" s="11">
        <v>0</v>
      </c>
      <c r="LR207" s="11">
        <v>0</v>
      </c>
      <c r="LS207" s="11">
        <v>0</v>
      </c>
      <c r="LT207" s="11">
        <v>0</v>
      </c>
      <c r="LU207" s="11">
        <v>0</v>
      </c>
      <c r="LV207" s="11">
        <v>0</v>
      </c>
      <c r="LW207" s="11">
        <v>0</v>
      </c>
      <c r="LX207" s="11">
        <v>0</v>
      </c>
      <c r="LY207" s="11">
        <v>0</v>
      </c>
      <c r="LZ207" s="11">
        <v>0</v>
      </c>
      <c r="MA207" s="11">
        <v>0</v>
      </c>
      <c r="MB207" s="11">
        <v>0</v>
      </c>
      <c r="MC207" s="11">
        <v>0</v>
      </c>
      <c r="MD207" s="11">
        <v>0</v>
      </c>
      <c r="ME207" s="11">
        <v>0</v>
      </c>
      <c r="MF207" s="11">
        <v>0</v>
      </c>
      <c r="MG207" s="11">
        <v>0</v>
      </c>
      <c r="MH207" s="11">
        <v>0</v>
      </c>
      <c r="MI207" s="11">
        <v>0</v>
      </c>
      <c r="MJ207" s="11">
        <v>0</v>
      </c>
      <c r="MK207" s="11">
        <v>0</v>
      </c>
      <c r="ML207" s="11">
        <v>0</v>
      </c>
      <c r="MM207" s="11">
        <v>0</v>
      </c>
      <c r="MN207" s="11">
        <v>0</v>
      </c>
      <c r="MO207" s="11">
        <v>0</v>
      </c>
      <c r="MP207" s="11">
        <v>0</v>
      </c>
      <c r="MQ207" s="11">
        <v>0</v>
      </c>
      <c r="MR207" s="11">
        <v>0</v>
      </c>
      <c r="MS207" s="11">
        <v>0</v>
      </c>
      <c r="MT207" s="11">
        <v>0</v>
      </c>
      <c r="MU207" s="11">
        <v>0</v>
      </c>
      <c r="MV207" s="11">
        <v>0</v>
      </c>
      <c r="MW207" s="11">
        <v>0</v>
      </c>
      <c r="MX207" s="11">
        <v>0</v>
      </c>
      <c r="MY207" s="11">
        <v>0</v>
      </c>
      <c r="MZ207" s="11">
        <v>0</v>
      </c>
      <c r="NA207" s="11">
        <v>0</v>
      </c>
      <c r="NB207" s="11">
        <v>0</v>
      </c>
      <c r="NC207" s="11">
        <v>0</v>
      </c>
      <c r="ND207" s="11">
        <v>0</v>
      </c>
      <c r="NE207" s="11">
        <v>0</v>
      </c>
      <c r="NF207" s="11">
        <v>0</v>
      </c>
      <c r="NG207" s="11">
        <v>0</v>
      </c>
      <c r="NH207" s="11">
        <v>0</v>
      </c>
      <c r="NI207" s="11">
        <v>0</v>
      </c>
      <c r="NJ207" s="11">
        <v>0</v>
      </c>
      <c r="NK207" s="11">
        <v>0</v>
      </c>
      <c r="NL207" s="11">
        <v>0</v>
      </c>
      <c r="NM207" s="11">
        <v>0</v>
      </c>
      <c r="NN207" s="11">
        <v>0</v>
      </c>
      <c r="NO207" s="11">
        <v>0</v>
      </c>
      <c r="NP207" s="11">
        <v>0</v>
      </c>
      <c r="NQ207" s="11">
        <v>0</v>
      </c>
      <c r="NR207" s="11">
        <v>0</v>
      </c>
      <c r="NS207" s="11">
        <v>0</v>
      </c>
      <c r="NT207" s="11">
        <v>0</v>
      </c>
      <c r="NU207" s="11">
        <v>0</v>
      </c>
      <c r="NV207" s="11">
        <v>0</v>
      </c>
      <c r="NW207" s="11">
        <v>0</v>
      </c>
      <c r="NX207" s="11">
        <v>0</v>
      </c>
      <c r="NY207" s="11">
        <v>0</v>
      </c>
      <c r="NZ207" s="11">
        <v>0</v>
      </c>
      <c r="OA207" s="11">
        <v>0</v>
      </c>
      <c r="OB207" s="11">
        <v>0</v>
      </c>
      <c r="OC207" s="11">
        <v>0</v>
      </c>
      <c r="OD207" s="11">
        <v>0</v>
      </c>
      <c r="OE207" s="11">
        <v>0</v>
      </c>
      <c r="OF207" s="11">
        <v>0</v>
      </c>
      <c r="OG207" s="11">
        <v>0</v>
      </c>
      <c r="OH207" s="11">
        <v>0</v>
      </c>
      <c r="OI207" s="11">
        <v>0</v>
      </c>
      <c r="OJ207" s="11">
        <v>0</v>
      </c>
      <c r="OK207" s="11">
        <v>0</v>
      </c>
      <c r="OL207" s="11">
        <v>0</v>
      </c>
      <c r="OM207" s="11">
        <v>0</v>
      </c>
      <c r="ON207" s="11">
        <v>0</v>
      </c>
      <c r="OO207" s="11">
        <v>0</v>
      </c>
      <c r="OP207" s="11">
        <v>0</v>
      </c>
      <c r="OQ207" s="11">
        <v>0</v>
      </c>
      <c r="OR207" s="11">
        <v>0</v>
      </c>
      <c r="OS207" s="11">
        <v>0</v>
      </c>
      <c r="OT207" s="11">
        <v>0</v>
      </c>
      <c r="OU207" s="11">
        <v>0</v>
      </c>
      <c r="OV207" s="11">
        <v>0</v>
      </c>
      <c r="OW207" s="11">
        <v>0</v>
      </c>
      <c r="OX207" s="11">
        <v>0</v>
      </c>
      <c r="OY207" s="11">
        <v>0</v>
      </c>
      <c r="OZ207" s="11">
        <v>0</v>
      </c>
      <c r="PA207" s="11">
        <v>0</v>
      </c>
      <c r="PB207" s="11">
        <v>0</v>
      </c>
      <c r="PC207" s="11">
        <v>0</v>
      </c>
      <c r="PD207" s="11">
        <v>0</v>
      </c>
      <c r="PE207" s="11">
        <v>0</v>
      </c>
      <c r="PF207" s="11">
        <v>0</v>
      </c>
      <c r="PG207" s="11">
        <v>0</v>
      </c>
      <c r="PH207" s="11">
        <v>0</v>
      </c>
      <c r="PI207" s="11">
        <v>0</v>
      </c>
      <c r="PJ207" s="11">
        <v>0</v>
      </c>
      <c r="PK207" s="11">
        <v>0</v>
      </c>
      <c r="PL207" s="11">
        <v>0</v>
      </c>
      <c r="PM207" s="11">
        <v>0</v>
      </c>
      <c r="PN207" s="11">
        <v>0</v>
      </c>
      <c r="PO207" s="11">
        <v>0</v>
      </c>
      <c r="PP207" s="11">
        <v>0</v>
      </c>
      <c r="PQ207" s="11">
        <v>0</v>
      </c>
      <c r="PR207" s="11">
        <v>0</v>
      </c>
      <c r="PS207" s="11">
        <v>0</v>
      </c>
      <c r="PT207" s="11">
        <v>0</v>
      </c>
      <c r="PU207" s="11">
        <v>0</v>
      </c>
      <c r="PV207" s="11">
        <v>0</v>
      </c>
      <c r="PW207" s="11">
        <v>0</v>
      </c>
      <c r="PX207" s="11">
        <v>0</v>
      </c>
      <c r="PY207" s="11">
        <v>0</v>
      </c>
      <c r="PZ207" s="11">
        <v>0</v>
      </c>
      <c r="QA207" s="11">
        <v>0</v>
      </c>
      <c r="QB207" s="11">
        <v>0</v>
      </c>
      <c r="QC207" s="11">
        <v>0</v>
      </c>
      <c r="QD207" s="11">
        <v>0</v>
      </c>
      <c r="QE207" s="11">
        <v>0</v>
      </c>
      <c r="QF207" s="11">
        <v>0</v>
      </c>
      <c r="QG207" s="11">
        <v>0</v>
      </c>
      <c r="QH207" s="11">
        <v>0</v>
      </c>
      <c r="QI207" s="11">
        <v>0</v>
      </c>
      <c r="QJ207" s="11">
        <v>0</v>
      </c>
      <c r="QK207" s="11">
        <v>0</v>
      </c>
      <c r="QL207" s="11">
        <v>0</v>
      </c>
      <c r="QM207" s="11">
        <v>0</v>
      </c>
      <c r="QN207" s="11">
        <v>0</v>
      </c>
      <c r="QO207" s="11">
        <v>0</v>
      </c>
      <c r="QP207" s="11">
        <v>0</v>
      </c>
      <c r="QQ207" s="11">
        <v>0</v>
      </c>
      <c r="QR207" s="11">
        <v>0</v>
      </c>
      <c r="QS207" s="11">
        <v>0</v>
      </c>
      <c r="QT207" s="11">
        <v>0</v>
      </c>
      <c r="QU207" s="11">
        <v>0</v>
      </c>
      <c r="QV207" s="11">
        <v>0</v>
      </c>
      <c r="QW207" s="11">
        <v>0</v>
      </c>
      <c r="QX207" s="11">
        <v>0</v>
      </c>
      <c r="QY207" s="11">
        <v>0</v>
      </c>
      <c r="QZ207" s="11">
        <v>0</v>
      </c>
      <c r="RA207" s="11">
        <v>0</v>
      </c>
      <c r="RB207" s="11">
        <v>0</v>
      </c>
      <c r="RC207" s="11">
        <v>0</v>
      </c>
      <c r="RD207" s="11">
        <v>0</v>
      </c>
      <c r="RE207" s="11">
        <v>0</v>
      </c>
      <c r="RF207" s="11">
        <v>0</v>
      </c>
      <c r="RG207" s="11">
        <v>0</v>
      </c>
      <c r="RH207" s="11">
        <v>0</v>
      </c>
      <c r="RI207" s="11">
        <v>0</v>
      </c>
      <c r="RJ207" s="11">
        <v>0</v>
      </c>
      <c r="RK207" s="11">
        <v>0</v>
      </c>
      <c r="RL207" s="11">
        <v>0</v>
      </c>
      <c r="RM207" s="11">
        <v>0</v>
      </c>
      <c r="RN207" s="11">
        <v>0</v>
      </c>
      <c r="RO207" s="11">
        <v>0</v>
      </c>
      <c r="RP207" s="11">
        <v>0</v>
      </c>
      <c r="RQ207" s="11">
        <v>0</v>
      </c>
      <c r="RR207" s="11">
        <v>0</v>
      </c>
      <c r="RS207" s="11">
        <v>0</v>
      </c>
      <c r="RT207" s="11">
        <v>0</v>
      </c>
      <c r="RU207" s="11">
        <v>0</v>
      </c>
      <c r="RV207" s="11">
        <v>0</v>
      </c>
      <c r="RW207" s="11">
        <v>0</v>
      </c>
      <c r="RX207" s="11">
        <v>0</v>
      </c>
      <c r="RY207" s="11">
        <v>0</v>
      </c>
      <c r="RZ207" s="11">
        <v>0</v>
      </c>
      <c r="SA207" s="11">
        <v>0</v>
      </c>
      <c r="SB207" s="11">
        <v>0</v>
      </c>
      <c r="SC207" s="11">
        <v>0</v>
      </c>
      <c r="SD207" s="11">
        <v>0</v>
      </c>
      <c r="SE207" s="11">
        <v>0</v>
      </c>
      <c r="SF207" s="11">
        <v>0</v>
      </c>
      <c r="SG207" s="11">
        <v>0</v>
      </c>
      <c r="SH207" s="11">
        <v>0</v>
      </c>
      <c r="SI207" s="11">
        <v>0</v>
      </c>
      <c r="SJ207" s="11">
        <v>0</v>
      </c>
      <c r="SK207" s="11">
        <v>0</v>
      </c>
      <c r="SL207" s="11">
        <v>0</v>
      </c>
      <c r="SM207" s="11">
        <v>0</v>
      </c>
      <c r="SN207" s="11">
        <v>0</v>
      </c>
      <c r="SO207" s="11">
        <v>0</v>
      </c>
      <c r="SP207" s="11">
        <v>0</v>
      </c>
      <c r="SQ207" s="11">
        <v>0</v>
      </c>
      <c r="SR207" s="11">
        <v>0</v>
      </c>
      <c r="SS207" s="11">
        <v>0</v>
      </c>
      <c r="ST207" s="11">
        <v>0</v>
      </c>
      <c r="SU207" s="11">
        <v>0</v>
      </c>
      <c r="SV207" s="11">
        <v>0</v>
      </c>
      <c r="SW207" s="11">
        <v>0</v>
      </c>
      <c r="SX207" s="11">
        <v>0</v>
      </c>
      <c r="SY207" s="11">
        <v>0</v>
      </c>
      <c r="SZ207" s="11">
        <v>0</v>
      </c>
      <c r="TA207" s="11">
        <v>0</v>
      </c>
      <c r="TB207" s="11">
        <v>0</v>
      </c>
      <c r="TC207" s="11">
        <v>0</v>
      </c>
      <c r="TD207" s="11">
        <v>0</v>
      </c>
      <c r="TE207" s="11">
        <v>0</v>
      </c>
      <c r="TF207" s="11">
        <v>0</v>
      </c>
      <c r="TG207" s="11">
        <v>0</v>
      </c>
      <c r="TH207" s="11">
        <v>0</v>
      </c>
      <c r="TI207" s="11">
        <v>0</v>
      </c>
      <c r="TJ207" s="11">
        <v>0</v>
      </c>
      <c r="TK207" s="11">
        <v>0</v>
      </c>
      <c r="TL207" s="11">
        <v>0</v>
      </c>
      <c r="TM207" s="11">
        <v>0</v>
      </c>
      <c r="TN207" s="11">
        <v>0</v>
      </c>
      <c r="TO207" s="11">
        <v>0</v>
      </c>
      <c r="TP207" s="11">
        <v>0</v>
      </c>
      <c r="TQ207" s="11">
        <v>0</v>
      </c>
      <c r="TR207" s="11">
        <v>0</v>
      </c>
      <c r="TS207" s="11">
        <v>0</v>
      </c>
      <c r="TT207" s="11">
        <v>0</v>
      </c>
      <c r="TU207" s="11">
        <v>0</v>
      </c>
      <c r="TV207" s="11">
        <v>0</v>
      </c>
      <c r="TW207" s="11">
        <v>0</v>
      </c>
      <c r="TX207" s="11">
        <v>0</v>
      </c>
      <c r="TY207" s="11">
        <v>0</v>
      </c>
      <c r="TZ207" s="11">
        <v>0</v>
      </c>
      <c r="UA207" s="11">
        <v>0</v>
      </c>
      <c r="UB207" s="11">
        <v>0</v>
      </c>
      <c r="UC207" s="11">
        <v>0</v>
      </c>
      <c r="UD207" s="11">
        <v>0</v>
      </c>
      <c r="UE207" s="11">
        <v>0</v>
      </c>
      <c r="UF207" s="11">
        <v>0</v>
      </c>
      <c r="UG207" s="11">
        <v>0</v>
      </c>
      <c r="UH207" s="11">
        <v>0</v>
      </c>
      <c r="UI207" s="11">
        <v>0</v>
      </c>
      <c r="UJ207" s="11">
        <v>0</v>
      </c>
      <c r="UK207" s="11">
        <v>0</v>
      </c>
      <c r="UL207" s="11">
        <v>0</v>
      </c>
      <c r="UM207" s="11">
        <v>0</v>
      </c>
      <c r="UN207" s="11">
        <v>0</v>
      </c>
      <c r="UO207" s="11">
        <v>0</v>
      </c>
      <c r="UP207" s="11">
        <v>0</v>
      </c>
      <c r="UQ207" s="11">
        <v>0</v>
      </c>
      <c r="UR207" s="11">
        <v>0</v>
      </c>
      <c r="US207" s="11">
        <v>0</v>
      </c>
      <c r="UT207" s="11">
        <v>0</v>
      </c>
      <c r="UU207" s="11">
        <v>0</v>
      </c>
      <c r="UV207" s="11">
        <v>0</v>
      </c>
      <c r="UW207" s="11">
        <v>0</v>
      </c>
      <c r="UX207" s="11">
        <v>0</v>
      </c>
      <c r="UY207" s="11">
        <v>0</v>
      </c>
      <c r="UZ207" s="11">
        <v>0</v>
      </c>
      <c r="VA207" s="11">
        <v>0</v>
      </c>
      <c r="VB207" s="11">
        <v>0</v>
      </c>
      <c r="VC207" s="11">
        <v>0</v>
      </c>
      <c r="VD207" s="11">
        <v>0</v>
      </c>
      <c r="VE207" s="11">
        <v>0</v>
      </c>
      <c r="VF207" s="11">
        <v>0</v>
      </c>
      <c r="VG207" s="11">
        <v>0</v>
      </c>
      <c r="VH207" s="11">
        <v>0</v>
      </c>
      <c r="VI207" s="11">
        <v>0</v>
      </c>
      <c r="VJ207" s="11">
        <v>0</v>
      </c>
      <c r="VK207" s="11">
        <v>0</v>
      </c>
      <c r="VL207" s="11">
        <v>0</v>
      </c>
      <c r="VM207" s="11">
        <v>0</v>
      </c>
      <c r="VN207" s="11">
        <v>0</v>
      </c>
      <c r="VO207" s="11">
        <v>0</v>
      </c>
      <c r="VP207" s="11">
        <v>0</v>
      </c>
      <c r="VQ207" s="11">
        <v>0</v>
      </c>
      <c r="VR207" s="11">
        <v>0</v>
      </c>
      <c r="VS207" s="11">
        <v>0</v>
      </c>
      <c r="VT207" s="11">
        <v>0</v>
      </c>
      <c r="VU207" s="11">
        <v>0</v>
      </c>
      <c r="VV207" s="11">
        <v>0</v>
      </c>
      <c r="VW207" s="11">
        <v>0</v>
      </c>
      <c r="VX207" s="11">
        <v>0</v>
      </c>
      <c r="VY207" s="11">
        <v>0</v>
      </c>
      <c r="VZ207" s="11">
        <v>0</v>
      </c>
      <c r="WA207" s="11">
        <v>0</v>
      </c>
      <c r="WB207" s="11">
        <v>0</v>
      </c>
      <c r="WC207" s="11">
        <v>0</v>
      </c>
      <c r="WD207" s="11">
        <v>0</v>
      </c>
      <c r="WE207" s="11">
        <v>0</v>
      </c>
      <c r="WF207" s="11">
        <v>0</v>
      </c>
      <c r="WG207" s="11">
        <v>0</v>
      </c>
      <c r="WH207" s="11">
        <v>0</v>
      </c>
      <c r="WI207" s="11">
        <v>0</v>
      </c>
      <c r="WJ207" s="11">
        <v>0</v>
      </c>
      <c r="WK207" s="11">
        <v>0</v>
      </c>
      <c r="WL207" s="11">
        <v>0</v>
      </c>
      <c r="WM207" s="11">
        <v>0</v>
      </c>
      <c r="WN207" s="11">
        <v>0</v>
      </c>
      <c r="WO207" s="11">
        <v>0</v>
      </c>
      <c r="WP207" s="11">
        <v>0</v>
      </c>
      <c r="WQ207" s="11">
        <v>0</v>
      </c>
      <c r="WR207" s="11">
        <v>0</v>
      </c>
      <c r="WS207" s="11">
        <v>0</v>
      </c>
      <c r="WT207" s="11">
        <v>0</v>
      </c>
      <c r="WU207" s="11">
        <v>0</v>
      </c>
      <c r="WV207" s="11">
        <v>0</v>
      </c>
      <c r="WW207" s="11">
        <v>0</v>
      </c>
      <c r="WX207" s="11">
        <v>0</v>
      </c>
      <c r="WY207" s="11">
        <v>0</v>
      </c>
      <c r="WZ207" s="11">
        <v>0</v>
      </c>
      <c r="XA207" s="11">
        <v>0</v>
      </c>
      <c r="XB207" s="11">
        <v>0</v>
      </c>
      <c r="XC207" s="11">
        <v>0</v>
      </c>
      <c r="XD207" s="11">
        <v>0</v>
      </c>
      <c r="XE207" s="11">
        <v>0</v>
      </c>
      <c r="XF207" s="11">
        <v>0</v>
      </c>
      <c r="XG207" s="11">
        <v>0</v>
      </c>
      <c r="XH207" s="11">
        <v>0</v>
      </c>
      <c r="XI207" s="11">
        <v>0</v>
      </c>
      <c r="XJ207" s="11">
        <v>0</v>
      </c>
      <c r="XK207" s="11">
        <v>0</v>
      </c>
      <c r="XL207" s="11">
        <v>0</v>
      </c>
      <c r="XM207" s="11">
        <v>0</v>
      </c>
      <c r="XN207" s="11">
        <v>0</v>
      </c>
      <c r="XO207" s="11">
        <v>0</v>
      </c>
      <c r="XP207" s="11">
        <v>0</v>
      </c>
    </row>
    <row r="208" spans="1:640">
      <c r="A208" s="6">
        <v>316</v>
      </c>
      <c r="B208" s="3" t="s">
        <v>325</v>
      </c>
      <c r="C208" s="8">
        <f t="shared" si="36"/>
        <v>0</v>
      </c>
      <c r="D208" s="8">
        <f t="shared" si="37"/>
        <v>0</v>
      </c>
      <c r="E208" s="60">
        <f t="shared" si="38"/>
        <v>0</v>
      </c>
      <c r="F208" s="9">
        <f t="shared" si="39"/>
        <v>0</v>
      </c>
      <c r="G208" s="9">
        <f t="shared" si="40"/>
        <v>0</v>
      </c>
      <c r="H208" s="9">
        <f t="shared" si="41"/>
        <v>0</v>
      </c>
      <c r="I208" s="10">
        <f t="shared" si="42"/>
        <v>0</v>
      </c>
      <c r="J208" s="10">
        <f t="shared" si="43"/>
        <v>0</v>
      </c>
      <c r="K208" s="10">
        <f t="shared" si="44"/>
        <v>0</v>
      </c>
      <c r="L208" s="57">
        <v>0</v>
      </c>
      <c r="M208" s="57">
        <v>0</v>
      </c>
      <c r="N208" s="57">
        <v>0</v>
      </c>
      <c r="O208" s="57">
        <v>0</v>
      </c>
      <c r="P208" s="57">
        <v>0</v>
      </c>
      <c r="Q208" s="57">
        <v>0</v>
      </c>
      <c r="R208" s="57">
        <v>0</v>
      </c>
      <c r="S208" s="57">
        <v>0</v>
      </c>
      <c r="T208" s="57">
        <v>0</v>
      </c>
      <c r="U208" s="58">
        <v>0</v>
      </c>
      <c r="V208" s="58">
        <v>0</v>
      </c>
      <c r="W208" s="58">
        <v>0</v>
      </c>
      <c r="X208" s="58">
        <v>0</v>
      </c>
      <c r="Y208" s="58">
        <v>0</v>
      </c>
      <c r="Z208" s="58">
        <v>0</v>
      </c>
      <c r="AA208" s="58">
        <v>0</v>
      </c>
      <c r="AB208" s="58">
        <v>0</v>
      </c>
      <c r="AC208" s="58">
        <v>0</v>
      </c>
      <c r="AD208" s="59">
        <f t="shared" si="46"/>
        <v>0</v>
      </c>
      <c r="AE208" s="59">
        <f t="shared" si="46"/>
        <v>0</v>
      </c>
      <c r="AF208" s="59">
        <f t="shared" si="46"/>
        <v>0</v>
      </c>
      <c r="AG208" s="59">
        <f t="shared" si="45"/>
        <v>0</v>
      </c>
      <c r="AH208" s="59">
        <f t="shared" si="45"/>
        <v>0</v>
      </c>
      <c r="AI208" s="59">
        <f t="shared" si="45"/>
        <v>0</v>
      </c>
      <c r="AJ208" s="59">
        <f t="shared" si="34"/>
        <v>0</v>
      </c>
      <c r="AK208" s="59">
        <f t="shared" si="34"/>
        <v>0</v>
      </c>
      <c r="AL208" s="59">
        <f t="shared" si="34"/>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0</v>
      </c>
      <c r="FG208" s="11">
        <v>0</v>
      </c>
      <c r="FH208" s="11">
        <v>0</v>
      </c>
      <c r="FI208" s="11">
        <v>0</v>
      </c>
      <c r="FJ208" s="11">
        <v>0</v>
      </c>
      <c r="FK208" s="11">
        <v>0</v>
      </c>
      <c r="FL208" s="11">
        <v>0</v>
      </c>
      <c r="FM208" s="11">
        <v>0</v>
      </c>
      <c r="FN208" s="11">
        <v>0</v>
      </c>
      <c r="FO208" s="11">
        <v>0</v>
      </c>
      <c r="FP208" s="11">
        <v>0</v>
      </c>
      <c r="FQ208" s="11">
        <v>0</v>
      </c>
      <c r="FR208" s="11">
        <v>0</v>
      </c>
      <c r="FS208" s="11">
        <v>0</v>
      </c>
      <c r="FT208" s="11">
        <v>0</v>
      </c>
      <c r="FU208" s="11">
        <v>0</v>
      </c>
      <c r="FV208" s="11">
        <v>0</v>
      </c>
      <c r="FW208" s="11">
        <v>0</v>
      </c>
      <c r="FX208" s="11">
        <v>0</v>
      </c>
      <c r="FY208" s="11">
        <v>0</v>
      </c>
      <c r="FZ208" s="11">
        <v>0</v>
      </c>
      <c r="GA208" s="11">
        <v>0</v>
      </c>
      <c r="GB208" s="11">
        <v>0</v>
      </c>
      <c r="GC208" s="11">
        <v>0</v>
      </c>
      <c r="GD208" s="11">
        <v>0</v>
      </c>
      <c r="GE208" s="11">
        <v>0</v>
      </c>
      <c r="GF208" s="11">
        <v>0</v>
      </c>
      <c r="GG208" s="11">
        <v>0</v>
      </c>
      <c r="GH208" s="11">
        <v>0</v>
      </c>
      <c r="GI208" s="11">
        <v>0</v>
      </c>
      <c r="GJ208" s="11">
        <v>0</v>
      </c>
      <c r="GK208" s="11">
        <v>0</v>
      </c>
      <c r="GL208" s="11">
        <v>0</v>
      </c>
      <c r="GM208" s="11">
        <v>0</v>
      </c>
      <c r="GN208" s="11">
        <v>0</v>
      </c>
      <c r="GO208" s="11">
        <v>0</v>
      </c>
      <c r="GP208" s="11">
        <v>0</v>
      </c>
      <c r="GQ208" s="11">
        <v>0</v>
      </c>
      <c r="GR208" s="11">
        <v>0</v>
      </c>
      <c r="GS208" s="11">
        <v>0</v>
      </c>
      <c r="GT208" s="11">
        <v>0</v>
      </c>
      <c r="GU208" s="11">
        <v>0</v>
      </c>
      <c r="GV208" s="11">
        <v>0</v>
      </c>
      <c r="GW208" s="11">
        <v>0</v>
      </c>
      <c r="GX208" s="11">
        <v>0</v>
      </c>
      <c r="GY208" s="11">
        <v>0</v>
      </c>
      <c r="GZ208" s="11">
        <v>0</v>
      </c>
      <c r="HA208" s="11">
        <v>0</v>
      </c>
      <c r="HB208" s="11">
        <v>0</v>
      </c>
      <c r="HC208" s="11">
        <v>0</v>
      </c>
      <c r="HD208" s="11">
        <v>0</v>
      </c>
      <c r="HE208" s="11">
        <v>0</v>
      </c>
      <c r="HF208" s="11">
        <v>0</v>
      </c>
      <c r="HG208" s="11">
        <v>0</v>
      </c>
      <c r="HH208" s="11">
        <v>0</v>
      </c>
      <c r="HI208" s="11">
        <v>0</v>
      </c>
      <c r="HJ208" s="11">
        <v>0</v>
      </c>
      <c r="HK208" s="11">
        <v>0</v>
      </c>
      <c r="HL208" s="11">
        <v>0</v>
      </c>
      <c r="HM208" s="11">
        <v>0</v>
      </c>
      <c r="HN208" s="11">
        <v>0</v>
      </c>
      <c r="HO208" s="11">
        <v>0</v>
      </c>
      <c r="HP208" s="11">
        <v>0</v>
      </c>
      <c r="HQ208" s="11">
        <v>0</v>
      </c>
      <c r="HR208" s="11">
        <v>0</v>
      </c>
      <c r="HS208" s="11">
        <v>0</v>
      </c>
      <c r="HT208" s="11">
        <v>0</v>
      </c>
      <c r="HU208" s="11">
        <v>0</v>
      </c>
      <c r="HV208" s="11">
        <v>0</v>
      </c>
      <c r="HW208" s="11">
        <v>0</v>
      </c>
      <c r="HX208" s="11">
        <v>0</v>
      </c>
      <c r="HY208" s="11">
        <v>0</v>
      </c>
      <c r="HZ208" s="11">
        <v>0</v>
      </c>
      <c r="IA208" s="11">
        <v>0</v>
      </c>
      <c r="IB208" s="11">
        <v>0</v>
      </c>
      <c r="IC208" s="11">
        <v>0</v>
      </c>
      <c r="ID208" s="11">
        <v>0</v>
      </c>
      <c r="IE208" s="11">
        <v>0</v>
      </c>
      <c r="IF208" s="11">
        <v>0</v>
      </c>
      <c r="IG208" s="11">
        <v>0</v>
      </c>
      <c r="IH208" s="11">
        <v>0</v>
      </c>
      <c r="II208" s="11">
        <v>0</v>
      </c>
      <c r="IJ208" s="11">
        <v>0</v>
      </c>
      <c r="IK208" s="11">
        <v>0</v>
      </c>
      <c r="IL208" s="11">
        <v>0</v>
      </c>
      <c r="IM208" s="11">
        <v>0</v>
      </c>
      <c r="IN208" s="11">
        <v>0</v>
      </c>
      <c r="IO208" s="11">
        <v>0</v>
      </c>
      <c r="IP208" s="11">
        <v>0</v>
      </c>
      <c r="IQ208" s="11">
        <v>0</v>
      </c>
      <c r="IR208" s="11">
        <v>0</v>
      </c>
      <c r="IS208" s="11">
        <v>0</v>
      </c>
      <c r="IT208" s="11">
        <v>0</v>
      </c>
      <c r="IU208" s="11">
        <v>0</v>
      </c>
      <c r="IV208" s="11">
        <v>0</v>
      </c>
      <c r="IW208" s="11">
        <v>0</v>
      </c>
      <c r="IX208" s="11">
        <v>0</v>
      </c>
      <c r="IY208" s="11">
        <v>0</v>
      </c>
      <c r="IZ208" s="11">
        <v>0</v>
      </c>
      <c r="JA208" s="11">
        <v>0</v>
      </c>
      <c r="JB208" s="11">
        <v>0</v>
      </c>
      <c r="JC208" s="11">
        <v>0</v>
      </c>
      <c r="JD208" s="11">
        <v>0</v>
      </c>
      <c r="JE208" s="11">
        <v>0</v>
      </c>
      <c r="JF208" s="11">
        <v>0</v>
      </c>
      <c r="JG208" s="11">
        <v>0</v>
      </c>
      <c r="JH208" s="11">
        <v>0</v>
      </c>
      <c r="JI208" s="11">
        <v>0</v>
      </c>
      <c r="JJ208" s="11">
        <v>0</v>
      </c>
      <c r="JK208" s="11">
        <v>0</v>
      </c>
      <c r="JL208" s="11">
        <v>0</v>
      </c>
      <c r="JM208" s="11">
        <v>0</v>
      </c>
      <c r="JN208" s="11">
        <v>0</v>
      </c>
      <c r="JO208" s="11">
        <v>0</v>
      </c>
      <c r="JP208" s="11">
        <v>0</v>
      </c>
      <c r="JQ208" s="11">
        <v>0</v>
      </c>
      <c r="JR208" s="11">
        <v>0</v>
      </c>
      <c r="JS208" s="11">
        <v>0</v>
      </c>
      <c r="JT208" s="11">
        <v>0</v>
      </c>
      <c r="JU208" s="11">
        <v>0</v>
      </c>
      <c r="JV208" s="11">
        <v>0</v>
      </c>
      <c r="JW208" s="11">
        <v>0</v>
      </c>
      <c r="JX208" s="11">
        <v>0</v>
      </c>
      <c r="JY208" s="11">
        <v>0</v>
      </c>
      <c r="JZ208" s="11">
        <v>0</v>
      </c>
      <c r="KA208" s="11">
        <v>0</v>
      </c>
      <c r="KB208" s="11">
        <v>0</v>
      </c>
      <c r="KC208" s="11">
        <v>0</v>
      </c>
      <c r="KD208" s="11">
        <v>0</v>
      </c>
      <c r="KE208" s="11">
        <v>0</v>
      </c>
      <c r="KF208" s="11">
        <v>0</v>
      </c>
      <c r="KG208" s="11">
        <v>0</v>
      </c>
      <c r="KH208" s="11">
        <v>0</v>
      </c>
      <c r="KI208" s="11">
        <v>0</v>
      </c>
      <c r="KJ208" s="11">
        <v>0</v>
      </c>
      <c r="KK208" s="11">
        <v>0</v>
      </c>
      <c r="KL208" s="11">
        <v>0</v>
      </c>
      <c r="KM208" s="11">
        <v>0</v>
      </c>
      <c r="KN208" s="11">
        <v>0</v>
      </c>
      <c r="KO208" s="11">
        <v>0</v>
      </c>
      <c r="KP208" s="11">
        <v>0</v>
      </c>
      <c r="KQ208" s="11">
        <v>0</v>
      </c>
      <c r="KR208" s="11">
        <v>0</v>
      </c>
      <c r="KS208" s="11">
        <v>0</v>
      </c>
      <c r="KT208" s="11">
        <v>0</v>
      </c>
      <c r="KU208" s="11">
        <v>0</v>
      </c>
      <c r="KV208" s="11">
        <v>0</v>
      </c>
      <c r="KW208" s="11">
        <v>0</v>
      </c>
      <c r="KX208" s="11">
        <v>0</v>
      </c>
      <c r="KY208" s="11">
        <v>0</v>
      </c>
      <c r="KZ208" s="11">
        <v>0</v>
      </c>
      <c r="LA208" s="11">
        <v>0</v>
      </c>
      <c r="LB208" s="11">
        <v>0</v>
      </c>
      <c r="LC208" s="11">
        <v>0</v>
      </c>
      <c r="LD208" s="11">
        <v>0</v>
      </c>
      <c r="LE208" s="11">
        <v>0</v>
      </c>
      <c r="LF208" s="11">
        <v>0</v>
      </c>
      <c r="LG208" s="11">
        <v>0</v>
      </c>
      <c r="LH208" s="11">
        <v>0</v>
      </c>
      <c r="LI208" s="11">
        <v>0</v>
      </c>
      <c r="LJ208" s="11">
        <v>0</v>
      </c>
      <c r="LK208" s="11">
        <v>0</v>
      </c>
      <c r="LL208" s="11">
        <v>0</v>
      </c>
      <c r="LM208" s="11">
        <v>0</v>
      </c>
      <c r="LN208" s="11">
        <v>0</v>
      </c>
      <c r="LO208" s="11">
        <v>0</v>
      </c>
      <c r="LP208" s="11">
        <v>0</v>
      </c>
      <c r="LQ208" s="11">
        <v>0</v>
      </c>
      <c r="LR208" s="11">
        <v>0</v>
      </c>
      <c r="LS208" s="11">
        <v>0</v>
      </c>
      <c r="LT208" s="11">
        <v>0</v>
      </c>
      <c r="LU208" s="11">
        <v>0</v>
      </c>
      <c r="LV208" s="11">
        <v>0</v>
      </c>
      <c r="LW208" s="11">
        <v>0</v>
      </c>
      <c r="LX208" s="11">
        <v>0</v>
      </c>
      <c r="LY208" s="11">
        <v>0</v>
      </c>
      <c r="LZ208" s="11">
        <v>0</v>
      </c>
      <c r="MA208" s="11">
        <v>0</v>
      </c>
      <c r="MB208" s="11">
        <v>0</v>
      </c>
      <c r="MC208" s="11">
        <v>0</v>
      </c>
      <c r="MD208" s="11">
        <v>0</v>
      </c>
      <c r="ME208" s="11">
        <v>0</v>
      </c>
      <c r="MF208" s="11">
        <v>0</v>
      </c>
      <c r="MG208" s="11">
        <v>0</v>
      </c>
      <c r="MH208" s="11">
        <v>0</v>
      </c>
      <c r="MI208" s="11">
        <v>0</v>
      </c>
      <c r="MJ208" s="11">
        <v>0</v>
      </c>
      <c r="MK208" s="11">
        <v>0</v>
      </c>
      <c r="ML208" s="11">
        <v>0</v>
      </c>
      <c r="MM208" s="11">
        <v>0</v>
      </c>
      <c r="MN208" s="11">
        <v>0</v>
      </c>
      <c r="MO208" s="11">
        <v>0</v>
      </c>
      <c r="MP208" s="11">
        <v>0</v>
      </c>
      <c r="MQ208" s="11">
        <v>0</v>
      </c>
      <c r="MR208" s="11">
        <v>0</v>
      </c>
      <c r="MS208" s="11">
        <v>0</v>
      </c>
      <c r="MT208" s="11">
        <v>0</v>
      </c>
      <c r="MU208" s="11">
        <v>0</v>
      </c>
      <c r="MV208" s="11">
        <v>0</v>
      </c>
      <c r="MW208" s="11">
        <v>0</v>
      </c>
      <c r="MX208" s="11">
        <v>0</v>
      </c>
      <c r="MY208" s="11">
        <v>0</v>
      </c>
      <c r="MZ208" s="11">
        <v>0</v>
      </c>
      <c r="NA208" s="11">
        <v>0</v>
      </c>
      <c r="NB208" s="11">
        <v>0</v>
      </c>
      <c r="NC208" s="11">
        <v>0</v>
      </c>
      <c r="ND208" s="11">
        <v>0</v>
      </c>
      <c r="NE208" s="11">
        <v>0</v>
      </c>
      <c r="NF208" s="11">
        <v>0</v>
      </c>
      <c r="NG208" s="11">
        <v>0</v>
      </c>
      <c r="NH208" s="11">
        <v>0</v>
      </c>
      <c r="NI208" s="11">
        <v>0</v>
      </c>
      <c r="NJ208" s="11">
        <v>0</v>
      </c>
      <c r="NK208" s="11">
        <v>0</v>
      </c>
      <c r="NL208" s="11">
        <v>0</v>
      </c>
      <c r="NM208" s="11">
        <v>0</v>
      </c>
      <c r="NN208" s="11">
        <v>0</v>
      </c>
      <c r="NO208" s="11">
        <v>0</v>
      </c>
      <c r="NP208" s="11">
        <v>0</v>
      </c>
      <c r="NQ208" s="11">
        <v>0</v>
      </c>
      <c r="NR208" s="11">
        <v>0</v>
      </c>
      <c r="NS208" s="11">
        <v>0</v>
      </c>
      <c r="NT208" s="11">
        <v>0</v>
      </c>
      <c r="NU208" s="11">
        <v>0</v>
      </c>
      <c r="NV208" s="11">
        <v>0</v>
      </c>
      <c r="NW208" s="11">
        <v>0</v>
      </c>
      <c r="NX208" s="11">
        <v>0</v>
      </c>
      <c r="NY208" s="11">
        <v>0</v>
      </c>
      <c r="NZ208" s="11">
        <v>0</v>
      </c>
      <c r="OA208" s="11">
        <v>0</v>
      </c>
      <c r="OB208" s="11">
        <v>0</v>
      </c>
      <c r="OC208" s="11">
        <v>0</v>
      </c>
      <c r="OD208" s="11">
        <v>0</v>
      </c>
      <c r="OE208" s="11">
        <v>0</v>
      </c>
      <c r="OF208" s="11">
        <v>0</v>
      </c>
      <c r="OG208" s="11">
        <v>0</v>
      </c>
      <c r="OH208" s="11">
        <v>0</v>
      </c>
      <c r="OI208" s="11">
        <v>0</v>
      </c>
      <c r="OJ208" s="11">
        <v>0</v>
      </c>
      <c r="OK208" s="11">
        <v>0</v>
      </c>
      <c r="OL208" s="11">
        <v>0</v>
      </c>
      <c r="OM208" s="11">
        <v>0</v>
      </c>
      <c r="ON208" s="11">
        <v>0</v>
      </c>
      <c r="OO208" s="11">
        <v>0</v>
      </c>
      <c r="OP208" s="11">
        <v>0</v>
      </c>
      <c r="OQ208" s="11">
        <v>0</v>
      </c>
      <c r="OR208" s="11">
        <v>0</v>
      </c>
      <c r="OS208" s="11">
        <v>0</v>
      </c>
      <c r="OT208" s="11">
        <v>0</v>
      </c>
      <c r="OU208" s="11">
        <v>0</v>
      </c>
      <c r="OV208" s="11">
        <v>0</v>
      </c>
      <c r="OW208" s="11">
        <v>0</v>
      </c>
      <c r="OX208" s="11">
        <v>0</v>
      </c>
      <c r="OY208" s="11">
        <v>0</v>
      </c>
      <c r="OZ208" s="11">
        <v>0</v>
      </c>
      <c r="PA208" s="11">
        <v>0</v>
      </c>
      <c r="PB208" s="11">
        <v>0</v>
      </c>
      <c r="PC208" s="11">
        <v>0</v>
      </c>
      <c r="PD208" s="11">
        <v>0</v>
      </c>
      <c r="PE208" s="11">
        <v>0</v>
      </c>
      <c r="PF208" s="11">
        <v>0</v>
      </c>
      <c r="PG208" s="11">
        <v>0</v>
      </c>
      <c r="PH208" s="11">
        <v>0</v>
      </c>
      <c r="PI208" s="11">
        <v>0</v>
      </c>
      <c r="PJ208" s="11">
        <v>0</v>
      </c>
      <c r="PK208" s="11">
        <v>0</v>
      </c>
      <c r="PL208" s="11">
        <v>0</v>
      </c>
      <c r="PM208" s="11">
        <v>0</v>
      </c>
      <c r="PN208" s="11">
        <v>0</v>
      </c>
      <c r="PO208" s="11">
        <v>0</v>
      </c>
      <c r="PP208" s="11">
        <v>0</v>
      </c>
      <c r="PQ208" s="11">
        <v>0</v>
      </c>
      <c r="PR208" s="11">
        <v>0</v>
      </c>
      <c r="PS208" s="11">
        <v>0</v>
      </c>
      <c r="PT208" s="11">
        <v>0</v>
      </c>
      <c r="PU208" s="11">
        <v>0</v>
      </c>
      <c r="PV208" s="11">
        <v>0</v>
      </c>
      <c r="PW208" s="11">
        <v>0</v>
      </c>
      <c r="PX208" s="11">
        <v>0</v>
      </c>
      <c r="PY208" s="11">
        <v>0</v>
      </c>
      <c r="PZ208" s="11">
        <v>0</v>
      </c>
      <c r="QA208" s="11">
        <v>0</v>
      </c>
      <c r="QB208" s="11">
        <v>0</v>
      </c>
      <c r="QC208" s="11">
        <v>0</v>
      </c>
      <c r="QD208" s="11">
        <v>0</v>
      </c>
      <c r="QE208" s="11">
        <v>0</v>
      </c>
      <c r="QF208" s="11">
        <v>0</v>
      </c>
      <c r="QG208" s="11">
        <v>0</v>
      </c>
      <c r="QH208" s="11">
        <v>0</v>
      </c>
      <c r="QI208" s="11">
        <v>0</v>
      </c>
      <c r="QJ208" s="11">
        <v>0</v>
      </c>
      <c r="QK208" s="11">
        <v>0</v>
      </c>
      <c r="QL208" s="11">
        <v>0</v>
      </c>
      <c r="QM208" s="11">
        <v>0</v>
      </c>
      <c r="QN208" s="11">
        <v>0</v>
      </c>
      <c r="QO208" s="11">
        <v>0</v>
      </c>
      <c r="QP208" s="11">
        <v>0</v>
      </c>
      <c r="QQ208" s="11">
        <v>0</v>
      </c>
      <c r="QR208" s="11">
        <v>0</v>
      </c>
      <c r="QS208" s="11">
        <v>0</v>
      </c>
      <c r="QT208" s="11">
        <v>0</v>
      </c>
      <c r="QU208" s="11">
        <v>0</v>
      </c>
      <c r="QV208" s="11">
        <v>0</v>
      </c>
      <c r="QW208" s="11">
        <v>0</v>
      </c>
      <c r="QX208" s="11">
        <v>0</v>
      </c>
      <c r="QY208" s="11">
        <v>0</v>
      </c>
      <c r="QZ208" s="11">
        <v>0</v>
      </c>
      <c r="RA208" s="11">
        <v>0</v>
      </c>
      <c r="RB208" s="11">
        <v>0</v>
      </c>
      <c r="RC208" s="11">
        <v>0</v>
      </c>
      <c r="RD208" s="11">
        <v>0</v>
      </c>
      <c r="RE208" s="11">
        <v>0</v>
      </c>
      <c r="RF208" s="11">
        <v>0</v>
      </c>
      <c r="RG208" s="11">
        <v>0</v>
      </c>
      <c r="RH208" s="11">
        <v>0</v>
      </c>
      <c r="RI208" s="11">
        <v>0</v>
      </c>
      <c r="RJ208" s="11">
        <v>0</v>
      </c>
      <c r="RK208" s="11">
        <v>0</v>
      </c>
      <c r="RL208" s="11">
        <v>0</v>
      </c>
      <c r="RM208" s="11">
        <v>0</v>
      </c>
      <c r="RN208" s="11">
        <v>0</v>
      </c>
      <c r="RO208" s="11">
        <v>0</v>
      </c>
      <c r="RP208" s="11">
        <v>0</v>
      </c>
      <c r="RQ208" s="11">
        <v>0</v>
      </c>
      <c r="RR208" s="11">
        <v>0</v>
      </c>
      <c r="RS208" s="11">
        <v>0</v>
      </c>
      <c r="RT208" s="11">
        <v>0</v>
      </c>
      <c r="RU208" s="11">
        <v>0</v>
      </c>
      <c r="RV208" s="11">
        <v>0</v>
      </c>
      <c r="RW208" s="11">
        <v>0</v>
      </c>
      <c r="RX208" s="11">
        <v>0</v>
      </c>
      <c r="RY208" s="11">
        <v>0</v>
      </c>
      <c r="RZ208" s="11">
        <v>0</v>
      </c>
      <c r="SA208" s="11">
        <v>0</v>
      </c>
      <c r="SB208" s="11">
        <v>0</v>
      </c>
      <c r="SC208" s="11">
        <v>0</v>
      </c>
      <c r="SD208" s="11">
        <v>0</v>
      </c>
      <c r="SE208" s="11">
        <v>0</v>
      </c>
      <c r="SF208" s="11">
        <v>0</v>
      </c>
      <c r="SG208" s="11">
        <v>0</v>
      </c>
      <c r="SH208" s="11">
        <v>0</v>
      </c>
      <c r="SI208" s="11">
        <v>0</v>
      </c>
      <c r="SJ208" s="11">
        <v>0</v>
      </c>
      <c r="SK208" s="11">
        <v>0</v>
      </c>
      <c r="SL208" s="11">
        <v>0</v>
      </c>
      <c r="SM208" s="11">
        <v>0</v>
      </c>
      <c r="SN208" s="11">
        <v>0</v>
      </c>
      <c r="SO208" s="11">
        <v>0</v>
      </c>
      <c r="SP208" s="11">
        <v>0</v>
      </c>
      <c r="SQ208" s="11">
        <v>0</v>
      </c>
      <c r="SR208" s="11">
        <v>0</v>
      </c>
      <c r="SS208" s="11">
        <v>0</v>
      </c>
      <c r="ST208" s="11">
        <v>0</v>
      </c>
      <c r="SU208" s="11">
        <v>0</v>
      </c>
      <c r="SV208" s="11">
        <v>0</v>
      </c>
      <c r="SW208" s="11">
        <v>0</v>
      </c>
      <c r="SX208" s="11">
        <v>0</v>
      </c>
      <c r="SY208" s="11">
        <v>0</v>
      </c>
      <c r="SZ208" s="11">
        <v>0</v>
      </c>
      <c r="TA208" s="11">
        <v>0</v>
      </c>
      <c r="TB208" s="11">
        <v>0</v>
      </c>
      <c r="TC208" s="11">
        <v>0</v>
      </c>
      <c r="TD208" s="11">
        <v>0</v>
      </c>
      <c r="TE208" s="11">
        <v>0</v>
      </c>
      <c r="TF208" s="11">
        <v>0</v>
      </c>
      <c r="TG208" s="11">
        <v>0</v>
      </c>
      <c r="TH208" s="11">
        <v>0</v>
      </c>
      <c r="TI208" s="11">
        <v>0</v>
      </c>
      <c r="TJ208" s="11">
        <v>0</v>
      </c>
      <c r="TK208" s="11">
        <v>0</v>
      </c>
      <c r="TL208" s="11">
        <v>0</v>
      </c>
      <c r="TM208" s="11">
        <v>0</v>
      </c>
      <c r="TN208" s="11">
        <v>0</v>
      </c>
      <c r="TO208" s="11">
        <v>0</v>
      </c>
      <c r="TP208" s="11">
        <v>0</v>
      </c>
      <c r="TQ208" s="11">
        <v>0</v>
      </c>
      <c r="TR208" s="11">
        <v>0</v>
      </c>
      <c r="TS208" s="11">
        <v>0</v>
      </c>
      <c r="TT208" s="11">
        <v>0</v>
      </c>
      <c r="TU208" s="11">
        <v>0</v>
      </c>
      <c r="TV208" s="11">
        <v>0</v>
      </c>
      <c r="TW208" s="11">
        <v>0</v>
      </c>
      <c r="TX208" s="11">
        <v>0</v>
      </c>
      <c r="TY208" s="11">
        <v>0</v>
      </c>
      <c r="TZ208" s="11">
        <v>0</v>
      </c>
      <c r="UA208" s="11">
        <v>0</v>
      </c>
      <c r="UB208" s="11">
        <v>0</v>
      </c>
      <c r="UC208" s="11">
        <v>0</v>
      </c>
      <c r="UD208" s="11">
        <v>0</v>
      </c>
      <c r="UE208" s="11">
        <v>0</v>
      </c>
      <c r="UF208" s="11">
        <v>0</v>
      </c>
      <c r="UG208" s="11">
        <v>0</v>
      </c>
      <c r="UH208" s="11">
        <v>0</v>
      </c>
      <c r="UI208" s="11">
        <v>0</v>
      </c>
      <c r="UJ208" s="11">
        <v>0</v>
      </c>
      <c r="UK208" s="11">
        <v>0</v>
      </c>
      <c r="UL208" s="11">
        <v>0</v>
      </c>
      <c r="UM208" s="11">
        <v>0</v>
      </c>
      <c r="UN208" s="11">
        <v>0</v>
      </c>
      <c r="UO208" s="11">
        <v>0</v>
      </c>
      <c r="UP208" s="11">
        <v>0</v>
      </c>
      <c r="UQ208" s="11">
        <v>0</v>
      </c>
      <c r="UR208" s="11">
        <v>0</v>
      </c>
      <c r="US208" s="11">
        <v>0</v>
      </c>
      <c r="UT208" s="11">
        <v>0</v>
      </c>
      <c r="UU208" s="11">
        <v>0</v>
      </c>
      <c r="UV208" s="11">
        <v>0</v>
      </c>
      <c r="UW208" s="11">
        <v>0</v>
      </c>
      <c r="UX208" s="11">
        <v>0</v>
      </c>
      <c r="UY208" s="11">
        <v>0</v>
      </c>
      <c r="UZ208" s="11">
        <v>0</v>
      </c>
      <c r="VA208" s="11">
        <v>0</v>
      </c>
      <c r="VB208" s="11">
        <v>0</v>
      </c>
      <c r="VC208" s="11">
        <v>0</v>
      </c>
      <c r="VD208" s="11">
        <v>0</v>
      </c>
      <c r="VE208" s="11">
        <v>0</v>
      </c>
      <c r="VF208" s="11">
        <v>0</v>
      </c>
      <c r="VG208" s="11">
        <v>0</v>
      </c>
      <c r="VH208" s="11">
        <v>0</v>
      </c>
      <c r="VI208" s="11">
        <v>0</v>
      </c>
      <c r="VJ208" s="11">
        <v>0</v>
      </c>
      <c r="VK208" s="11">
        <v>0</v>
      </c>
      <c r="VL208" s="11">
        <v>0</v>
      </c>
      <c r="VM208" s="11">
        <v>0</v>
      </c>
      <c r="VN208" s="11">
        <v>0</v>
      </c>
      <c r="VO208" s="11">
        <v>0</v>
      </c>
      <c r="VP208" s="11">
        <v>0</v>
      </c>
      <c r="VQ208" s="11">
        <v>0</v>
      </c>
      <c r="VR208" s="11">
        <v>0</v>
      </c>
      <c r="VS208" s="11">
        <v>0</v>
      </c>
      <c r="VT208" s="11">
        <v>0</v>
      </c>
      <c r="VU208" s="11">
        <v>0</v>
      </c>
      <c r="VV208" s="11">
        <v>0</v>
      </c>
      <c r="VW208" s="11">
        <v>0</v>
      </c>
      <c r="VX208" s="11">
        <v>0</v>
      </c>
      <c r="VY208" s="11">
        <v>0</v>
      </c>
      <c r="VZ208" s="11">
        <v>0</v>
      </c>
      <c r="WA208" s="11">
        <v>0</v>
      </c>
      <c r="WB208" s="11">
        <v>0</v>
      </c>
      <c r="WC208" s="11">
        <v>0</v>
      </c>
      <c r="WD208" s="11">
        <v>0</v>
      </c>
      <c r="WE208" s="11">
        <v>0</v>
      </c>
      <c r="WF208" s="11">
        <v>0</v>
      </c>
      <c r="WG208" s="11">
        <v>0</v>
      </c>
      <c r="WH208" s="11">
        <v>0</v>
      </c>
      <c r="WI208" s="11">
        <v>0</v>
      </c>
      <c r="WJ208" s="11">
        <v>0</v>
      </c>
      <c r="WK208" s="11">
        <v>0</v>
      </c>
      <c r="WL208" s="11">
        <v>0</v>
      </c>
      <c r="WM208" s="11">
        <v>0</v>
      </c>
      <c r="WN208" s="11">
        <v>0</v>
      </c>
      <c r="WO208" s="11">
        <v>0</v>
      </c>
      <c r="WP208" s="11">
        <v>0</v>
      </c>
      <c r="WQ208" s="11">
        <v>0</v>
      </c>
      <c r="WR208" s="11">
        <v>0</v>
      </c>
      <c r="WS208" s="11">
        <v>0</v>
      </c>
      <c r="WT208" s="11">
        <v>0</v>
      </c>
      <c r="WU208" s="11">
        <v>0</v>
      </c>
      <c r="WV208" s="11">
        <v>0</v>
      </c>
      <c r="WW208" s="11">
        <v>0</v>
      </c>
      <c r="WX208" s="11">
        <v>0</v>
      </c>
      <c r="WY208" s="11">
        <v>0</v>
      </c>
      <c r="WZ208" s="11">
        <v>0</v>
      </c>
      <c r="XA208" s="11">
        <v>0</v>
      </c>
      <c r="XB208" s="11">
        <v>0</v>
      </c>
      <c r="XC208" s="11">
        <v>0</v>
      </c>
      <c r="XD208" s="11">
        <v>0</v>
      </c>
      <c r="XE208" s="11">
        <v>0</v>
      </c>
      <c r="XF208" s="11">
        <v>0</v>
      </c>
      <c r="XG208" s="11">
        <v>0</v>
      </c>
      <c r="XH208" s="11">
        <v>0</v>
      </c>
      <c r="XI208" s="11">
        <v>0</v>
      </c>
      <c r="XJ208" s="11">
        <v>0</v>
      </c>
      <c r="XK208" s="11">
        <v>0</v>
      </c>
      <c r="XL208" s="11">
        <v>0</v>
      </c>
      <c r="XM208" s="11">
        <v>0</v>
      </c>
      <c r="XN208" s="11">
        <v>0</v>
      </c>
      <c r="XO208" s="11">
        <v>0</v>
      </c>
      <c r="XP208" s="11">
        <v>0</v>
      </c>
    </row>
    <row r="209" spans="1:640">
      <c r="A209" s="6">
        <v>336</v>
      </c>
      <c r="B209" s="3" t="s">
        <v>326</v>
      </c>
      <c r="C209" s="8">
        <f t="shared" si="36"/>
        <v>23.813529540162257</v>
      </c>
      <c r="D209" s="8">
        <f t="shared" si="37"/>
        <v>2.0216124985576438E-2</v>
      </c>
      <c r="E209" s="60">
        <f t="shared" si="38"/>
        <v>23.833745665147834</v>
      </c>
      <c r="F209" s="9">
        <f t="shared" si="39"/>
        <v>27.481322294948754</v>
      </c>
      <c r="G209" s="9">
        <f t="shared" si="40"/>
        <v>35.012562270970022</v>
      </c>
      <c r="H209" s="9">
        <f t="shared" si="41"/>
        <v>62.493884565918776</v>
      </c>
      <c r="I209" s="10">
        <f t="shared" si="42"/>
        <v>51.294851835111011</v>
      </c>
      <c r="J209" s="10">
        <f t="shared" si="43"/>
        <v>35.032778395955596</v>
      </c>
      <c r="K209" s="10">
        <f t="shared" si="44"/>
        <v>86.327630231066607</v>
      </c>
      <c r="L209" s="57">
        <v>23.813529540162257</v>
      </c>
      <c r="M209" s="57">
        <v>0</v>
      </c>
      <c r="N209" s="57">
        <v>0</v>
      </c>
      <c r="O209" s="57">
        <v>0</v>
      </c>
      <c r="P209" s="57">
        <v>0</v>
      </c>
      <c r="Q209" s="57">
        <v>0</v>
      </c>
      <c r="R209" s="57">
        <v>0</v>
      </c>
      <c r="S209" s="57">
        <v>2.0216124985576438E-2</v>
      </c>
      <c r="T209" s="57">
        <v>0</v>
      </c>
      <c r="U209" s="58">
        <v>2.4813222949487526</v>
      </c>
      <c r="V209" s="58">
        <v>25</v>
      </c>
      <c r="W209" s="58">
        <v>0</v>
      </c>
      <c r="X209" s="58">
        <v>0</v>
      </c>
      <c r="Y209" s="58">
        <v>0</v>
      </c>
      <c r="Z209" s="58">
        <v>0</v>
      </c>
      <c r="AA209" s="58">
        <v>0</v>
      </c>
      <c r="AB209" s="58">
        <v>35.012562270970022</v>
      </c>
      <c r="AC209" s="58">
        <v>0</v>
      </c>
      <c r="AD209" s="59">
        <f t="shared" si="46"/>
        <v>26.294851835111011</v>
      </c>
      <c r="AE209" s="59">
        <f t="shared" si="46"/>
        <v>25</v>
      </c>
      <c r="AF209" s="59">
        <f t="shared" si="46"/>
        <v>0</v>
      </c>
      <c r="AG209" s="59">
        <f t="shared" si="45"/>
        <v>0</v>
      </c>
      <c r="AH209" s="59">
        <f t="shared" si="45"/>
        <v>0</v>
      </c>
      <c r="AI209" s="59">
        <f t="shared" si="45"/>
        <v>0</v>
      </c>
      <c r="AJ209" s="59">
        <f t="shared" si="34"/>
        <v>0</v>
      </c>
      <c r="AK209" s="59">
        <f t="shared" si="34"/>
        <v>35.032778395955596</v>
      </c>
      <c r="AL209" s="59">
        <f t="shared" si="34"/>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0</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0</v>
      </c>
      <c r="EA209" s="11">
        <v>0</v>
      </c>
      <c r="EB209" s="11">
        <v>0</v>
      </c>
      <c r="EC209" s="11">
        <v>0</v>
      </c>
      <c r="ED209" s="11">
        <v>0</v>
      </c>
      <c r="EE209" s="11">
        <v>0</v>
      </c>
      <c r="EF209" s="11">
        <v>0</v>
      </c>
      <c r="EG209" s="11">
        <v>0</v>
      </c>
      <c r="EH209" s="11">
        <v>0</v>
      </c>
      <c r="EI209" s="11">
        <v>0</v>
      </c>
      <c r="EJ209" s="11">
        <v>0</v>
      </c>
      <c r="EK209" s="11">
        <v>0</v>
      </c>
      <c r="EL209" s="11">
        <v>0</v>
      </c>
      <c r="EM209" s="11">
        <v>0</v>
      </c>
      <c r="EN209" s="11">
        <v>0</v>
      </c>
      <c r="EO209" s="11">
        <v>0</v>
      </c>
      <c r="EP209" s="11">
        <v>0</v>
      </c>
      <c r="EQ209" s="11">
        <v>0</v>
      </c>
      <c r="ER209" s="11">
        <v>0</v>
      </c>
      <c r="ES209" s="11">
        <v>0</v>
      </c>
      <c r="ET209" s="11">
        <v>0</v>
      </c>
      <c r="EU209" s="11">
        <v>0</v>
      </c>
      <c r="EV209" s="11">
        <v>0</v>
      </c>
      <c r="EW209" s="11">
        <v>0</v>
      </c>
      <c r="EX209" s="11">
        <v>0</v>
      </c>
      <c r="EY209" s="11">
        <v>0</v>
      </c>
      <c r="EZ209" s="11">
        <v>0</v>
      </c>
      <c r="FA209" s="11">
        <v>0</v>
      </c>
      <c r="FB209" s="11">
        <v>0</v>
      </c>
      <c r="FC209" s="11">
        <v>0</v>
      </c>
      <c r="FD209" s="11">
        <v>5</v>
      </c>
      <c r="FE209" s="11">
        <v>0</v>
      </c>
      <c r="FF209" s="11">
        <v>0</v>
      </c>
      <c r="FG209" s="11">
        <v>0</v>
      </c>
      <c r="FH209" s="11">
        <v>0</v>
      </c>
      <c r="FI209" s="11">
        <v>0</v>
      </c>
      <c r="FJ209" s="11">
        <v>35</v>
      </c>
      <c r="FK209" s="11">
        <v>0</v>
      </c>
      <c r="FL209" s="11">
        <v>0</v>
      </c>
      <c r="FM209" s="11">
        <v>0</v>
      </c>
      <c r="FN209" s="11">
        <v>0</v>
      </c>
      <c r="FO209" s="11">
        <v>0</v>
      </c>
      <c r="FP209" s="11">
        <v>0</v>
      </c>
      <c r="FQ209" s="11">
        <v>0</v>
      </c>
      <c r="FR209" s="11">
        <v>0</v>
      </c>
      <c r="FS209" s="11">
        <v>0</v>
      </c>
      <c r="FT209" s="11">
        <v>0</v>
      </c>
      <c r="FU209" s="11">
        <v>0</v>
      </c>
      <c r="FV209" s="11">
        <v>0</v>
      </c>
      <c r="FW209" s="11">
        <v>0</v>
      </c>
      <c r="FX209" s="11">
        <v>0</v>
      </c>
      <c r="FY209" s="11">
        <v>0</v>
      </c>
      <c r="FZ209" s="11">
        <v>0</v>
      </c>
      <c r="GA209" s="11">
        <v>0</v>
      </c>
      <c r="GB209" s="11">
        <v>0</v>
      </c>
      <c r="GC209" s="11">
        <v>0</v>
      </c>
      <c r="GD209" s="11">
        <v>0</v>
      </c>
      <c r="GE209" s="11">
        <v>0</v>
      </c>
      <c r="GF209" s="11">
        <v>0</v>
      </c>
      <c r="GG209" s="11">
        <v>0</v>
      </c>
      <c r="GH209" s="11">
        <v>0</v>
      </c>
      <c r="GI209" s="11">
        <v>0</v>
      </c>
      <c r="GJ209" s="11">
        <v>0</v>
      </c>
      <c r="GK209" s="11">
        <v>0</v>
      </c>
      <c r="GL209" s="11">
        <v>0</v>
      </c>
      <c r="GM209" s="11">
        <v>0</v>
      </c>
      <c r="GN209" s="11">
        <v>0</v>
      </c>
      <c r="GO209" s="11">
        <v>0</v>
      </c>
      <c r="GP209" s="11">
        <v>0</v>
      </c>
      <c r="GQ209" s="11">
        <v>0</v>
      </c>
      <c r="GR209" s="11">
        <v>0</v>
      </c>
      <c r="GS209" s="11">
        <v>0</v>
      </c>
      <c r="GT209" s="11">
        <v>0</v>
      </c>
      <c r="GU209" s="11">
        <v>0</v>
      </c>
      <c r="GV209" s="11">
        <v>0</v>
      </c>
      <c r="GW209" s="11">
        <v>0</v>
      </c>
      <c r="GX209" s="11">
        <v>0</v>
      </c>
      <c r="GY209" s="11">
        <v>0</v>
      </c>
      <c r="GZ209" s="11">
        <v>0</v>
      </c>
      <c r="HA209" s="11">
        <v>0</v>
      </c>
      <c r="HB209" s="11">
        <v>0</v>
      </c>
      <c r="HC209" s="11">
        <v>0</v>
      </c>
      <c r="HD209" s="11">
        <v>0</v>
      </c>
      <c r="HE209" s="11">
        <v>0</v>
      </c>
      <c r="HF209" s="11">
        <v>0</v>
      </c>
      <c r="HG209" s="11">
        <v>0</v>
      </c>
      <c r="HH209" s="11">
        <v>0</v>
      </c>
      <c r="HI209" s="11">
        <v>0</v>
      </c>
      <c r="HJ209" s="11">
        <v>0</v>
      </c>
      <c r="HK209" s="11">
        <v>0</v>
      </c>
      <c r="HL209" s="11">
        <v>0</v>
      </c>
      <c r="HM209" s="11">
        <v>0</v>
      </c>
      <c r="HN209" s="11">
        <v>0</v>
      </c>
      <c r="HO209" s="11">
        <v>0</v>
      </c>
      <c r="HP209" s="11">
        <v>0</v>
      </c>
      <c r="HQ209" s="11">
        <v>0</v>
      </c>
      <c r="HR209" s="11">
        <v>0</v>
      </c>
      <c r="HS209" s="11">
        <v>0</v>
      </c>
      <c r="HT209" s="11">
        <v>0</v>
      </c>
      <c r="HU209" s="11">
        <v>0</v>
      </c>
      <c r="HV209" s="11">
        <v>0</v>
      </c>
      <c r="HW209" s="11">
        <v>0</v>
      </c>
      <c r="HX209" s="11">
        <v>0</v>
      </c>
      <c r="HY209" s="11">
        <v>0</v>
      </c>
      <c r="HZ209" s="11">
        <v>0</v>
      </c>
      <c r="IA209" s="11">
        <v>0</v>
      </c>
      <c r="IB209" s="11">
        <v>0</v>
      </c>
      <c r="IC209" s="11">
        <v>0</v>
      </c>
      <c r="ID209" s="11">
        <v>0</v>
      </c>
      <c r="IE209" s="11">
        <v>0</v>
      </c>
      <c r="IF209" s="11">
        <v>20</v>
      </c>
      <c r="IG209" s="11">
        <v>0</v>
      </c>
      <c r="IH209" s="11">
        <v>0</v>
      </c>
      <c r="II209" s="11">
        <v>0</v>
      </c>
      <c r="IJ209" s="11">
        <v>0</v>
      </c>
      <c r="IK209" s="11">
        <v>0</v>
      </c>
      <c r="IL209" s="11">
        <v>0</v>
      </c>
      <c r="IM209" s="11">
        <v>0</v>
      </c>
      <c r="IN209" s="11">
        <v>0</v>
      </c>
      <c r="IO209" s="11">
        <v>0</v>
      </c>
      <c r="IP209" s="11">
        <v>0</v>
      </c>
      <c r="IQ209" s="11">
        <v>0</v>
      </c>
      <c r="IR209" s="11">
        <v>0</v>
      </c>
      <c r="IS209" s="11">
        <v>0</v>
      </c>
      <c r="IT209" s="11">
        <v>0</v>
      </c>
      <c r="IU209" s="11">
        <v>0</v>
      </c>
      <c r="IV209" s="11">
        <v>0</v>
      </c>
      <c r="IW209" s="11">
        <v>0</v>
      </c>
      <c r="IX209" s="11">
        <v>0</v>
      </c>
      <c r="IY209" s="11">
        <v>0</v>
      </c>
      <c r="IZ209" s="11">
        <v>0</v>
      </c>
      <c r="JA209" s="11">
        <v>0</v>
      </c>
      <c r="JB209" s="11">
        <v>0</v>
      </c>
      <c r="JC209" s="11">
        <v>0</v>
      </c>
      <c r="JD209" s="11">
        <v>0</v>
      </c>
      <c r="JE209" s="11">
        <v>0</v>
      </c>
      <c r="JF209" s="11">
        <v>0</v>
      </c>
      <c r="JG209" s="11">
        <v>0</v>
      </c>
      <c r="JH209" s="11">
        <v>0</v>
      </c>
      <c r="JI209" s="11">
        <v>0</v>
      </c>
      <c r="JJ209" s="11">
        <v>0</v>
      </c>
      <c r="JK209" s="11">
        <v>0</v>
      </c>
      <c r="JL209" s="11">
        <v>0</v>
      </c>
      <c r="JM209" s="11">
        <v>0</v>
      </c>
      <c r="JN209" s="11">
        <v>0</v>
      </c>
      <c r="JO209" s="11">
        <v>0</v>
      </c>
      <c r="JP209" s="11">
        <v>0</v>
      </c>
      <c r="JQ209" s="11">
        <v>0</v>
      </c>
      <c r="JR209" s="11">
        <v>0</v>
      </c>
      <c r="JS209" s="11">
        <v>0</v>
      </c>
      <c r="JT209" s="11">
        <v>0</v>
      </c>
      <c r="JU209" s="11">
        <v>0</v>
      </c>
      <c r="JV209" s="11">
        <v>0</v>
      </c>
      <c r="JW209" s="11">
        <v>0</v>
      </c>
      <c r="JX209" s="11">
        <v>0</v>
      </c>
      <c r="JY209" s="11">
        <v>0</v>
      </c>
      <c r="JZ209" s="11">
        <v>0</v>
      </c>
      <c r="KA209" s="11">
        <v>0</v>
      </c>
      <c r="KB209" s="11">
        <v>0</v>
      </c>
      <c r="KC209" s="11">
        <v>0</v>
      </c>
      <c r="KD209" s="11">
        <v>0</v>
      </c>
      <c r="KE209" s="11">
        <v>0</v>
      </c>
      <c r="KF209" s="11">
        <v>0</v>
      </c>
      <c r="KG209" s="11">
        <v>0</v>
      </c>
      <c r="KH209" s="11">
        <v>0</v>
      </c>
      <c r="KI209" s="11">
        <v>0</v>
      </c>
      <c r="KJ209" s="11">
        <v>0</v>
      </c>
      <c r="KK209" s="11">
        <v>0</v>
      </c>
      <c r="KL209" s="11">
        <v>0</v>
      </c>
      <c r="KM209" s="11">
        <v>0</v>
      </c>
      <c r="KN209" s="11">
        <v>0</v>
      </c>
      <c r="KO209" s="11">
        <v>0</v>
      </c>
      <c r="KP209" s="11">
        <v>0</v>
      </c>
      <c r="KQ209" s="11">
        <v>0</v>
      </c>
      <c r="KR209" s="11">
        <v>0</v>
      </c>
      <c r="KS209" s="11">
        <v>0</v>
      </c>
      <c r="KT209" s="11">
        <v>0</v>
      </c>
      <c r="KU209" s="11">
        <v>0</v>
      </c>
      <c r="KV209" s="11">
        <v>0</v>
      </c>
      <c r="KW209" s="11">
        <v>0</v>
      </c>
      <c r="KX209" s="11">
        <v>0</v>
      </c>
      <c r="KY209" s="11">
        <v>0</v>
      </c>
      <c r="KZ209" s="11">
        <v>0</v>
      </c>
      <c r="LA209" s="11">
        <v>0</v>
      </c>
      <c r="LB209" s="11">
        <v>0</v>
      </c>
      <c r="LC209" s="11">
        <v>0</v>
      </c>
      <c r="LD209" s="11">
        <v>0</v>
      </c>
      <c r="LE209" s="11">
        <v>0</v>
      </c>
      <c r="LF209" s="11">
        <v>0</v>
      </c>
      <c r="LG209" s="11">
        <v>0</v>
      </c>
      <c r="LH209" s="11">
        <v>0</v>
      </c>
      <c r="LI209" s="11">
        <v>0</v>
      </c>
      <c r="LJ209" s="11">
        <v>0</v>
      </c>
      <c r="LK209" s="11">
        <v>0</v>
      </c>
      <c r="LL209" s="11">
        <v>0</v>
      </c>
      <c r="LM209" s="11">
        <v>0</v>
      </c>
      <c r="LN209" s="11">
        <v>0</v>
      </c>
      <c r="LO209" s="11">
        <v>0</v>
      </c>
      <c r="LP209" s="11">
        <v>0</v>
      </c>
      <c r="LQ209" s="11">
        <v>0</v>
      </c>
      <c r="LR209" s="11">
        <v>0</v>
      </c>
      <c r="LS209" s="11">
        <v>0</v>
      </c>
      <c r="LT209" s="11">
        <v>0</v>
      </c>
      <c r="LU209" s="11">
        <v>0</v>
      </c>
      <c r="LV209" s="11">
        <v>0</v>
      </c>
      <c r="LW209" s="11">
        <v>0</v>
      </c>
      <c r="LX209" s="11">
        <v>0</v>
      </c>
      <c r="LY209" s="11">
        <v>0</v>
      </c>
      <c r="LZ209" s="11">
        <v>0</v>
      </c>
      <c r="MA209" s="11">
        <v>0</v>
      </c>
      <c r="MB209" s="11">
        <v>0</v>
      </c>
      <c r="MC209" s="11">
        <v>0</v>
      </c>
      <c r="MD209" s="11">
        <v>0</v>
      </c>
      <c r="ME209" s="11">
        <v>0</v>
      </c>
      <c r="MF209" s="11">
        <v>0</v>
      </c>
      <c r="MG209" s="11">
        <v>0</v>
      </c>
      <c r="MH209" s="11">
        <v>0</v>
      </c>
      <c r="MI209" s="11">
        <v>0</v>
      </c>
      <c r="MJ209" s="11">
        <v>0</v>
      </c>
      <c r="MK209" s="11">
        <v>0</v>
      </c>
      <c r="ML209" s="11">
        <v>0</v>
      </c>
      <c r="MM209" s="11">
        <v>0</v>
      </c>
      <c r="MN209" s="11">
        <v>0</v>
      </c>
      <c r="MO209" s="11">
        <v>0</v>
      </c>
      <c r="MP209" s="11">
        <v>0</v>
      </c>
      <c r="MQ209" s="11">
        <v>0</v>
      </c>
      <c r="MR209" s="11">
        <v>0</v>
      </c>
      <c r="MS209" s="11">
        <v>0</v>
      </c>
      <c r="MT209" s="11">
        <v>0</v>
      </c>
      <c r="MU209" s="11">
        <v>0</v>
      </c>
      <c r="MV209" s="11">
        <v>0</v>
      </c>
      <c r="MW209" s="11">
        <v>0</v>
      </c>
      <c r="MX209" s="11">
        <v>0</v>
      </c>
      <c r="MY209" s="11">
        <v>0</v>
      </c>
      <c r="MZ209" s="11">
        <v>0</v>
      </c>
      <c r="NA209" s="11">
        <v>0</v>
      </c>
      <c r="NB209" s="11">
        <v>0</v>
      </c>
      <c r="NC209" s="11">
        <v>0</v>
      </c>
      <c r="ND209" s="11">
        <v>0</v>
      </c>
      <c r="NE209" s="11">
        <v>0</v>
      </c>
      <c r="NF209" s="11">
        <v>0</v>
      </c>
      <c r="NG209" s="11">
        <v>0</v>
      </c>
      <c r="NH209" s="11">
        <v>0</v>
      </c>
      <c r="NI209" s="11">
        <v>0</v>
      </c>
      <c r="NJ209" s="11">
        <v>0</v>
      </c>
      <c r="NK209" s="11">
        <v>0</v>
      </c>
      <c r="NL209" s="11">
        <v>0</v>
      </c>
      <c r="NM209" s="11">
        <v>0</v>
      </c>
      <c r="NN209" s="11">
        <v>0</v>
      </c>
      <c r="NO209" s="11">
        <v>0</v>
      </c>
      <c r="NP209" s="11">
        <v>0</v>
      </c>
      <c r="NQ209" s="11">
        <v>0</v>
      </c>
      <c r="NR209" s="11">
        <v>0</v>
      </c>
      <c r="NS209" s="11">
        <v>0</v>
      </c>
      <c r="NT209" s="11">
        <v>0</v>
      </c>
      <c r="NU209" s="11">
        <v>0</v>
      </c>
      <c r="NV209" s="11">
        <v>0</v>
      </c>
      <c r="NW209" s="11">
        <v>0</v>
      </c>
      <c r="NX209" s="11">
        <v>0</v>
      </c>
      <c r="NY209" s="11">
        <v>0</v>
      </c>
      <c r="NZ209" s="11">
        <v>0</v>
      </c>
      <c r="OA209" s="11">
        <v>0</v>
      </c>
      <c r="OB209" s="11">
        <v>0</v>
      </c>
      <c r="OC209" s="11">
        <v>0</v>
      </c>
      <c r="OD209" s="11">
        <v>0</v>
      </c>
      <c r="OE209" s="11">
        <v>0</v>
      </c>
      <c r="OF209" s="11">
        <v>0</v>
      </c>
      <c r="OG209" s="11">
        <v>0</v>
      </c>
      <c r="OH209" s="11">
        <v>3.3998350658882797</v>
      </c>
      <c r="OI209" s="11">
        <v>0</v>
      </c>
      <c r="OJ209" s="11">
        <v>0</v>
      </c>
      <c r="OK209" s="11">
        <v>0</v>
      </c>
      <c r="OL209" s="11">
        <v>0</v>
      </c>
      <c r="OM209" s="11">
        <v>0</v>
      </c>
      <c r="ON209" s="11">
        <v>0</v>
      </c>
      <c r="OO209" s="11">
        <v>2.0216124985576438E-2</v>
      </c>
      <c r="OP209" s="11">
        <v>0</v>
      </c>
      <c r="OQ209" s="11">
        <v>0</v>
      </c>
      <c r="OR209" s="11">
        <v>2.1126526167378543</v>
      </c>
      <c r="OS209" s="11">
        <v>0</v>
      </c>
      <c r="OT209" s="11">
        <v>0</v>
      </c>
      <c r="OU209" s="11">
        <v>0</v>
      </c>
      <c r="OV209" s="11">
        <v>0</v>
      </c>
      <c r="OW209" s="11">
        <v>0</v>
      </c>
      <c r="OX209" s="11">
        <v>0</v>
      </c>
      <c r="OY209" s="11">
        <v>1.2562270970023886E-2</v>
      </c>
      <c r="OZ209" s="11">
        <v>0</v>
      </c>
      <c r="PA209" s="11">
        <v>0</v>
      </c>
      <c r="PB209" s="11">
        <v>0</v>
      </c>
      <c r="PC209" s="11">
        <v>0</v>
      </c>
      <c r="PD209" s="11">
        <v>0</v>
      </c>
      <c r="PE209" s="11">
        <v>0</v>
      </c>
      <c r="PF209" s="11">
        <v>0</v>
      </c>
      <c r="PG209" s="11">
        <v>0</v>
      </c>
      <c r="PH209" s="11">
        <v>0</v>
      </c>
      <c r="PI209" s="11">
        <v>0</v>
      </c>
      <c r="PJ209" s="11">
        <v>0</v>
      </c>
      <c r="PK209" s="11">
        <v>0</v>
      </c>
      <c r="PL209" s="11">
        <v>0</v>
      </c>
      <c r="PM209" s="11">
        <v>0</v>
      </c>
      <c r="PN209" s="11">
        <v>0</v>
      </c>
      <c r="PO209" s="11">
        <v>0</v>
      </c>
      <c r="PP209" s="11">
        <v>0</v>
      </c>
      <c r="PQ209" s="11">
        <v>0</v>
      </c>
      <c r="PR209" s="11">
        <v>0</v>
      </c>
      <c r="PS209" s="11">
        <v>0</v>
      </c>
      <c r="PT209" s="11">
        <v>0</v>
      </c>
      <c r="PU209" s="11">
        <v>0</v>
      </c>
      <c r="PV209" s="11">
        <v>0</v>
      </c>
      <c r="PW209" s="11">
        <v>0</v>
      </c>
      <c r="PX209" s="11">
        <v>0</v>
      </c>
      <c r="PY209" s="11">
        <v>0</v>
      </c>
      <c r="PZ209" s="11">
        <v>0</v>
      </c>
      <c r="QA209" s="11">
        <v>0</v>
      </c>
      <c r="QB209" s="11">
        <v>0</v>
      </c>
      <c r="QC209" s="11">
        <v>0</v>
      </c>
      <c r="QD209" s="11">
        <v>0</v>
      </c>
      <c r="QE209" s="11">
        <v>0</v>
      </c>
      <c r="QF209" s="11">
        <v>0</v>
      </c>
      <c r="QG209" s="11">
        <v>0</v>
      </c>
      <c r="QH209" s="11">
        <v>0</v>
      </c>
      <c r="QI209" s="11">
        <v>0</v>
      </c>
      <c r="QJ209" s="11">
        <v>0</v>
      </c>
      <c r="QK209" s="11">
        <v>0</v>
      </c>
      <c r="QL209" s="11">
        <v>0</v>
      </c>
      <c r="QM209" s="11">
        <v>0</v>
      </c>
      <c r="QN209" s="11">
        <v>0</v>
      </c>
      <c r="QO209" s="11">
        <v>0</v>
      </c>
      <c r="QP209" s="11">
        <v>0</v>
      </c>
      <c r="QQ209" s="11">
        <v>0</v>
      </c>
      <c r="QR209" s="11">
        <v>0</v>
      </c>
      <c r="QS209" s="11">
        <v>0</v>
      </c>
      <c r="QT209" s="11">
        <v>0</v>
      </c>
      <c r="QU209" s="11">
        <v>0</v>
      </c>
      <c r="QV209" s="11">
        <v>0</v>
      </c>
      <c r="QW209" s="11">
        <v>0</v>
      </c>
      <c r="QX209" s="11">
        <v>0</v>
      </c>
      <c r="QY209" s="11">
        <v>0</v>
      </c>
      <c r="QZ209" s="11">
        <v>0</v>
      </c>
      <c r="RA209" s="11">
        <v>0</v>
      </c>
      <c r="RB209" s="11">
        <v>0</v>
      </c>
      <c r="RC209" s="11">
        <v>0</v>
      </c>
      <c r="RD209" s="11">
        <v>0</v>
      </c>
      <c r="RE209" s="11">
        <v>0</v>
      </c>
      <c r="RF209" s="11">
        <v>0</v>
      </c>
      <c r="RG209" s="11">
        <v>0</v>
      </c>
      <c r="RH209" s="11">
        <v>0</v>
      </c>
      <c r="RI209" s="11">
        <v>0</v>
      </c>
      <c r="RJ209" s="11">
        <v>0</v>
      </c>
      <c r="RK209" s="11">
        <v>0</v>
      </c>
      <c r="RL209" s="11">
        <v>0</v>
      </c>
      <c r="RM209" s="11">
        <v>0</v>
      </c>
      <c r="RN209" s="11">
        <v>0</v>
      </c>
      <c r="RO209" s="11">
        <v>0</v>
      </c>
      <c r="RP209" s="11">
        <v>0</v>
      </c>
      <c r="RQ209" s="11">
        <v>0</v>
      </c>
      <c r="RR209" s="11">
        <v>0</v>
      </c>
      <c r="RS209" s="11">
        <v>0</v>
      </c>
      <c r="RT209" s="11">
        <v>0</v>
      </c>
      <c r="RU209" s="11">
        <v>0</v>
      </c>
      <c r="RV209" s="11">
        <v>0</v>
      </c>
      <c r="RW209" s="11">
        <v>0</v>
      </c>
      <c r="RX209" s="11">
        <v>0</v>
      </c>
      <c r="RY209" s="11">
        <v>0</v>
      </c>
      <c r="RZ209" s="11">
        <v>0</v>
      </c>
      <c r="SA209" s="11">
        <v>0</v>
      </c>
      <c r="SB209" s="11">
        <v>0</v>
      </c>
      <c r="SC209" s="11">
        <v>0</v>
      </c>
      <c r="SD209" s="11">
        <v>0</v>
      </c>
      <c r="SE209" s="11">
        <v>0</v>
      </c>
      <c r="SF209" s="11">
        <v>0</v>
      </c>
      <c r="SG209" s="11">
        <v>0</v>
      </c>
      <c r="SH209" s="11">
        <v>0</v>
      </c>
      <c r="SI209" s="11">
        <v>0</v>
      </c>
      <c r="SJ209" s="11">
        <v>0</v>
      </c>
      <c r="SK209" s="11">
        <v>0</v>
      </c>
      <c r="SL209" s="11">
        <v>0</v>
      </c>
      <c r="SM209" s="11">
        <v>0</v>
      </c>
      <c r="SN209" s="11">
        <v>0</v>
      </c>
      <c r="SO209" s="11">
        <v>0</v>
      </c>
      <c r="SP209" s="11">
        <v>0</v>
      </c>
      <c r="SQ209" s="11">
        <v>0</v>
      </c>
      <c r="SR209" s="11">
        <v>0</v>
      </c>
      <c r="SS209" s="11">
        <v>0</v>
      </c>
      <c r="ST209" s="11">
        <v>0</v>
      </c>
      <c r="SU209" s="11">
        <v>0</v>
      </c>
      <c r="SV209" s="11">
        <v>0</v>
      </c>
      <c r="SW209" s="11">
        <v>0</v>
      </c>
      <c r="SX209" s="11">
        <v>18.112455339258066</v>
      </c>
      <c r="SY209" s="11">
        <v>0</v>
      </c>
      <c r="SZ209" s="11">
        <v>0</v>
      </c>
      <c r="TA209" s="11">
        <v>0</v>
      </c>
      <c r="TB209" s="11">
        <v>0</v>
      </c>
      <c r="TC209" s="11">
        <v>0</v>
      </c>
      <c r="TD209" s="11">
        <v>0</v>
      </c>
      <c r="TE209" s="11">
        <v>0</v>
      </c>
      <c r="TF209" s="11">
        <v>0</v>
      </c>
      <c r="TG209" s="11">
        <v>0</v>
      </c>
      <c r="TH209" s="11">
        <v>2.1012105110833428</v>
      </c>
      <c r="TI209" s="11">
        <v>0</v>
      </c>
      <c r="TJ209" s="11">
        <v>0</v>
      </c>
      <c r="TK209" s="11">
        <v>0</v>
      </c>
      <c r="TL209" s="11">
        <v>0</v>
      </c>
      <c r="TM209" s="11">
        <v>0</v>
      </c>
      <c r="TN209" s="11">
        <v>0</v>
      </c>
      <c r="TO209" s="11">
        <v>0</v>
      </c>
      <c r="TP209" s="11">
        <v>0</v>
      </c>
      <c r="TQ209" s="11">
        <v>0</v>
      </c>
      <c r="TR209" s="11">
        <v>0</v>
      </c>
      <c r="TS209" s="11">
        <v>0</v>
      </c>
      <c r="TT209" s="11">
        <v>0</v>
      </c>
      <c r="TU209" s="11">
        <v>0</v>
      </c>
      <c r="TV209" s="11">
        <v>0</v>
      </c>
      <c r="TW209" s="11">
        <v>0</v>
      </c>
      <c r="TX209" s="11">
        <v>0</v>
      </c>
      <c r="TY209" s="11">
        <v>0</v>
      </c>
      <c r="TZ209" s="11">
        <v>0</v>
      </c>
      <c r="UA209" s="11">
        <v>0</v>
      </c>
      <c r="UB209" s="11">
        <v>0</v>
      </c>
      <c r="UC209" s="11">
        <v>0</v>
      </c>
      <c r="UD209" s="11">
        <v>0</v>
      </c>
      <c r="UE209" s="11">
        <v>0</v>
      </c>
      <c r="UF209" s="11">
        <v>0</v>
      </c>
      <c r="UG209" s="11">
        <v>0</v>
      </c>
      <c r="UH209" s="11">
        <v>0</v>
      </c>
      <c r="UI209" s="11">
        <v>0</v>
      </c>
      <c r="UJ209" s="11">
        <v>0</v>
      </c>
      <c r="UK209" s="11">
        <v>0</v>
      </c>
      <c r="UL209" s="11">
        <v>0</v>
      </c>
      <c r="UM209" s="11">
        <v>0</v>
      </c>
      <c r="UN209" s="11">
        <v>0</v>
      </c>
      <c r="UO209" s="11">
        <v>0</v>
      </c>
      <c r="UP209" s="11">
        <v>0</v>
      </c>
      <c r="UQ209" s="11">
        <v>0</v>
      </c>
      <c r="UR209" s="11">
        <v>0</v>
      </c>
      <c r="US209" s="11">
        <v>0</v>
      </c>
      <c r="UT209" s="11">
        <v>0</v>
      </c>
      <c r="UU209" s="11">
        <v>0</v>
      </c>
      <c r="UV209" s="11">
        <v>0</v>
      </c>
      <c r="UW209" s="11">
        <v>0</v>
      </c>
      <c r="UX209" s="11">
        <v>0</v>
      </c>
      <c r="UY209" s="11">
        <v>0</v>
      </c>
      <c r="UZ209" s="11">
        <v>0</v>
      </c>
      <c r="VA209" s="11">
        <v>0</v>
      </c>
      <c r="VB209" s="11">
        <v>0</v>
      </c>
      <c r="VC209" s="11">
        <v>0</v>
      </c>
      <c r="VD209" s="11">
        <v>0</v>
      </c>
      <c r="VE209" s="11">
        <v>0</v>
      </c>
      <c r="VF209" s="11">
        <v>0</v>
      </c>
      <c r="VG209" s="11">
        <v>0</v>
      </c>
      <c r="VH209" s="11">
        <v>0</v>
      </c>
      <c r="VI209" s="11">
        <v>0</v>
      </c>
      <c r="VJ209" s="11">
        <v>0</v>
      </c>
      <c r="VK209" s="11">
        <v>0</v>
      </c>
      <c r="VL209" s="11">
        <v>0</v>
      </c>
      <c r="VM209" s="11">
        <v>0</v>
      </c>
      <c r="VN209" s="11">
        <v>0</v>
      </c>
      <c r="VO209" s="11">
        <v>0</v>
      </c>
      <c r="VP209" s="11">
        <v>0</v>
      </c>
      <c r="VQ209" s="11">
        <v>0</v>
      </c>
      <c r="VR209" s="11">
        <v>0</v>
      </c>
      <c r="VS209" s="11">
        <v>0</v>
      </c>
      <c r="VT209" s="11">
        <v>0</v>
      </c>
      <c r="VU209" s="11">
        <v>0</v>
      </c>
      <c r="VV209" s="11">
        <v>0</v>
      </c>
      <c r="VW209" s="11">
        <v>0</v>
      </c>
      <c r="VX209" s="11">
        <v>0</v>
      </c>
      <c r="VY209" s="11">
        <v>0</v>
      </c>
      <c r="VZ209" s="11">
        <v>0</v>
      </c>
      <c r="WA209" s="11">
        <v>0</v>
      </c>
      <c r="WB209" s="11">
        <v>0</v>
      </c>
      <c r="WC209" s="11">
        <v>0</v>
      </c>
      <c r="WD209" s="11">
        <v>0</v>
      </c>
      <c r="WE209" s="11">
        <v>0</v>
      </c>
      <c r="WF209" s="11">
        <v>0</v>
      </c>
      <c r="WG209" s="11">
        <v>0</v>
      </c>
      <c r="WH209" s="11">
        <v>0</v>
      </c>
      <c r="WI209" s="11">
        <v>0</v>
      </c>
      <c r="WJ209" s="11">
        <v>0</v>
      </c>
      <c r="WK209" s="11">
        <v>0</v>
      </c>
      <c r="WL209" s="11">
        <v>0</v>
      </c>
      <c r="WM209" s="11">
        <v>0</v>
      </c>
      <c r="WN209" s="11">
        <v>0</v>
      </c>
      <c r="WO209" s="11">
        <v>0</v>
      </c>
      <c r="WP209" s="11">
        <v>0</v>
      </c>
      <c r="WQ209" s="11">
        <v>0</v>
      </c>
      <c r="WR209" s="11">
        <v>0</v>
      </c>
      <c r="WS209" s="11">
        <v>0</v>
      </c>
      <c r="WT209" s="11">
        <v>0.20002862393256596</v>
      </c>
      <c r="WU209" s="11">
        <v>0</v>
      </c>
      <c r="WV209" s="11">
        <v>0</v>
      </c>
      <c r="WW209" s="11">
        <v>0</v>
      </c>
      <c r="WX209" s="11">
        <v>0</v>
      </c>
      <c r="WY209" s="11">
        <v>0</v>
      </c>
      <c r="WZ209" s="11">
        <v>0</v>
      </c>
      <c r="XA209" s="11">
        <v>0</v>
      </c>
      <c r="XB209" s="11">
        <v>0</v>
      </c>
      <c r="XC209" s="11">
        <v>0</v>
      </c>
      <c r="XD209" s="11">
        <v>0.36866967821089813</v>
      </c>
      <c r="XE209" s="11">
        <v>0</v>
      </c>
      <c r="XF209" s="11">
        <v>0</v>
      </c>
      <c r="XG209" s="11">
        <v>0</v>
      </c>
      <c r="XH209" s="11">
        <v>0</v>
      </c>
      <c r="XI209" s="11">
        <v>0</v>
      </c>
      <c r="XJ209" s="11">
        <v>0</v>
      </c>
      <c r="XK209" s="11">
        <v>0</v>
      </c>
      <c r="XL209" s="11">
        <v>0</v>
      </c>
      <c r="XM209" s="11">
        <v>0</v>
      </c>
      <c r="XN209" s="11">
        <v>0</v>
      </c>
      <c r="XO209" s="11">
        <v>0</v>
      </c>
      <c r="XP209" s="11">
        <v>0</v>
      </c>
    </row>
    <row r="210" spans="1:640">
      <c r="A210" s="6">
        <v>833</v>
      </c>
      <c r="B210" s="3" t="s">
        <v>327</v>
      </c>
      <c r="C210" s="8">
        <f t="shared" si="36"/>
        <v>0</v>
      </c>
      <c r="D210" s="8">
        <f t="shared" si="37"/>
        <v>0</v>
      </c>
      <c r="E210" s="60">
        <f t="shared" si="38"/>
        <v>0</v>
      </c>
      <c r="F210" s="9">
        <f t="shared" si="39"/>
        <v>0</v>
      </c>
      <c r="G210" s="9">
        <f t="shared" si="40"/>
        <v>0</v>
      </c>
      <c r="H210" s="9">
        <f t="shared" si="41"/>
        <v>0</v>
      </c>
      <c r="I210" s="10">
        <f t="shared" si="42"/>
        <v>0</v>
      </c>
      <c r="J210" s="10">
        <f t="shared" si="43"/>
        <v>0</v>
      </c>
      <c r="K210" s="10">
        <f t="shared" si="44"/>
        <v>0</v>
      </c>
      <c r="L210" s="57">
        <v>0</v>
      </c>
      <c r="M210" s="57">
        <v>0</v>
      </c>
      <c r="N210" s="57">
        <v>0</v>
      </c>
      <c r="O210" s="57">
        <v>0</v>
      </c>
      <c r="P210" s="57">
        <v>0</v>
      </c>
      <c r="Q210" s="57">
        <v>0</v>
      </c>
      <c r="R210" s="57">
        <v>0</v>
      </c>
      <c r="S210" s="57">
        <v>0</v>
      </c>
      <c r="T210" s="57">
        <v>0</v>
      </c>
      <c r="U210" s="58">
        <v>0</v>
      </c>
      <c r="V210" s="58">
        <v>0</v>
      </c>
      <c r="W210" s="58">
        <v>0</v>
      </c>
      <c r="X210" s="58">
        <v>0</v>
      </c>
      <c r="Y210" s="58">
        <v>0</v>
      </c>
      <c r="Z210" s="58">
        <v>0</v>
      </c>
      <c r="AA210" s="58">
        <v>0</v>
      </c>
      <c r="AB210" s="58">
        <v>0</v>
      </c>
      <c r="AC210" s="58">
        <v>0</v>
      </c>
      <c r="AD210" s="59">
        <f t="shared" si="46"/>
        <v>0</v>
      </c>
      <c r="AE210" s="59">
        <f t="shared" si="46"/>
        <v>0</v>
      </c>
      <c r="AF210" s="59">
        <f t="shared" si="46"/>
        <v>0</v>
      </c>
      <c r="AG210" s="59">
        <f t="shared" si="45"/>
        <v>0</v>
      </c>
      <c r="AH210" s="59">
        <f t="shared" si="45"/>
        <v>0</v>
      </c>
      <c r="AI210" s="59">
        <f t="shared" si="45"/>
        <v>0</v>
      </c>
      <c r="AJ210" s="59">
        <f t="shared" si="34"/>
        <v>0</v>
      </c>
      <c r="AK210" s="59">
        <f t="shared" si="34"/>
        <v>0</v>
      </c>
      <c r="AL210" s="59">
        <f t="shared" si="34"/>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0</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0</v>
      </c>
      <c r="DM210" s="11">
        <v>0</v>
      </c>
      <c r="DN210" s="11">
        <v>0</v>
      </c>
      <c r="DO210" s="11">
        <v>0</v>
      </c>
      <c r="DP210" s="11">
        <v>0</v>
      </c>
      <c r="DQ210" s="11">
        <v>0</v>
      </c>
      <c r="DR210" s="11">
        <v>0</v>
      </c>
      <c r="DS210" s="11">
        <v>0</v>
      </c>
      <c r="DT210" s="11">
        <v>0</v>
      </c>
      <c r="DU210" s="11">
        <v>0</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0</v>
      </c>
      <c r="EM210" s="11">
        <v>0</v>
      </c>
      <c r="EN210" s="11">
        <v>0</v>
      </c>
      <c r="EO210" s="11">
        <v>0</v>
      </c>
      <c r="EP210" s="11">
        <v>0</v>
      </c>
      <c r="EQ210" s="11">
        <v>0</v>
      </c>
      <c r="ER210" s="11">
        <v>0</v>
      </c>
      <c r="ES210" s="11">
        <v>0</v>
      </c>
      <c r="ET210" s="11">
        <v>0</v>
      </c>
      <c r="EU210" s="11">
        <v>0</v>
      </c>
      <c r="EV210" s="11">
        <v>0</v>
      </c>
      <c r="EW210" s="11">
        <v>0</v>
      </c>
      <c r="EX210" s="11">
        <v>0</v>
      </c>
      <c r="EY210" s="11">
        <v>0</v>
      </c>
      <c r="EZ210" s="11">
        <v>0</v>
      </c>
      <c r="FA210" s="11">
        <v>0</v>
      </c>
      <c r="FB210" s="11">
        <v>0</v>
      </c>
      <c r="FC210" s="11">
        <v>0</v>
      </c>
      <c r="FD210" s="11">
        <v>0</v>
      </c>
      <c r="FE210" s="11">
        <v>0</v>
      </c>
      <c r="FF210" s="11">
        <v>0</v>
      </c>
      <c r="FG210" s="11">
        <v>0</v>
      </c>
      <c r="FH210" s="11">
        <v>0</v>
      </c>
      <c r="FI210" s="11">
        <v>0</v>
      </c>
      <c r="FJ210" s="11">
        <v>0</v>
      </c>
      <c r="FK210" s="11">
        <v>0</v>
      </c>
      <c r="FL210" s="11">
        <v>0</v>
      </c>
      <c r="FM210" s="11">
        <v>0</v>
      </c>
      <c r="FN210" s="11">
        <v>0</v>
      </c>
      <c r="FO210" s="11">
        <v>0</v>
      </c>
      <c r="FP210" s="11">
        <v>0</v>
      </c>
      <c r="FQ210" s="11">
        <v>0</v>
      </c>
      <c r="FR210" s="11">
        <v>0</v>
      </c>
      <c r="FS210" s="11">
        <v>0</v>
      </c>
      <c r="FT210" s="11">
        <v>0</v>
      </c>
      <c r="FU210" s="11">
        <v>0</v>
      </c>
      <c r="FV210" s="11">
        <v>0</v>
      </c>
      <c r="FW210" s="11">
        <v>0</v>
      </c>
      <c r="FX210" s="11">
        <v>0</v>
      </c>
      <c r="FY210" s="11">
        <v>0</v>
      </c>
      <c r="FZ210" s="11">
        <v>0</v>
      </c>
      <c r="GA210" s="11">
        <v>0</v>
      </c>
      <c r="GB210" s="11">
        <v>0</v>
      </c>
      <c r="GC210" s="11">
        <v>0</v>
      </c>
      <c r="GD210" s="11">
        <v>0</v>
      </c>
      <c r="GE210" s="11">
        <v>0</v>
      </c>
      <c r="GF210" s="11">
        <v>0</v>
      </c>
      <c r="GG210" s="11">
        <v>0</v>
      </c>
      <c r="GH210" s="11">
        <v>0</v>
      </c>
      <c r="GI210" s="11">
        <v>0</v>
      </c>
      <c r="GJ210" s="11">
        <v>0</v>
      </c>
      <c r="GK210" s="11">
        <v>0</v>
      </c>
      <c r="GL210" s="11">
        <v>0</v>
      </c>
      <c r="GM210" s="11">
        <v>0</v>
      </c>
      <c r="GN210" s="11">
        <v>0</v>
      </c>
      <c r="GO210" s="11">
        <v>0</v>
      </c>
      <c r="GP210" s="11">
        <v>0</v>
      </c>
      <c r="GQ210" s="11">
        <v>0</v>
      </c>
      <c r="GR210" s="11">
        <v>0</v>
      </c>
      <c r="GS210" s="11">
        <v>0</v>
      </c>
      <c r="GT210" s="11">
        <v>0</v>
      </c>
      <c r="GU210" s="11">
        <v>0</v>
      </c>
      <c r="GV210" s="11">
        <v>0</v>
      </c>
      <c r="GW210" s="11">
        <v>0</v>
      </c>
      <c r="GX210" s="11">
        <v>0</v>
      </c>
      <c r="GY210" s="11">
        <v>0</v>
      </c>
      <c r="GZ210" s="11">
        <v>0</v>
      </c>
      <c r="HA210" s="11">
        <v>0</v>
      </c>
      <c r="HB210" s="11">
        <v>0</v>
      </c>
      <c r="HC210" s="11">
        <v>0</v>
      </c>
      <c r="HD210" s="11">
        <v>0</v>
      </c>
      <c r="HE210" s="11">
        <v>0</v>
      </c>
      <c r="HF210" s="11">
        <v>0</v>
      </c>
      <c r="HG210" s="11">
        <v>0</v>
      </c>
      <c r="HH210" s="11">
        <v>0</v>
      </c>
      <c r="HI210" s="11">
        <v>0</v>
      </c>
      <c r="HJ210" s="11">
        <v>0</v>
      </c>
      <c r="HK210" s="11">
        <v>0</v>
      </c>
      <c r="HL210" s="11">
        <v>0</v>
      </c>
      <c r="HM210" s="11">
        <v>0</v>
      </c>
      <c r="HN210" s="11">
        <v>0</v>
      </c>
      <c r="HO210" s="11">
        <v>0</v>
      </c>
      <c r="HP210" s="11">
        <v>0</v>
      </c>
      <c r="HQ210" s="11">
        <v>0</v>
      </c>
      <c r="HR210" s="11">
        <v>0</v>
      </c>
      <c r="HS210" s="11">
        <v>0</v>
      </c>
      <c r="HT210" s="11">
        <v>0</v>
      </c>
      <c r="HU210" s="11">
        <v>0</v>
      </c>
      <c r="HV210" s="11">
        <v>0</v>
      </c>
      <c r="HW210" s="11">
        <v>0</v>
      </c>
      <c r="HX210" s="11">
        <v>0</v>
      </c>
      <c r="HY210" s="11">
        <v>0</v>
      </c>
      <c r="HZ210" s="11">
        <v>0</v>
      </c>
      <c r="IA210" s="11">
        <v>0</v>
      </c>
      <c r="IB210" s="11">
        <v>0</v>
      </c>
      <c r="IC210" s="11">
        <v>0</v>
      </c>
      <c r="ID210" s="11">
        <v>0</v>
      </c>
      <c r="IE210" s="11">
        <v>0</v>
      </c>
      <c r="IF210" s="11">
        <v>0</v>
      </c>
      <c r="IG210" s="11">
        <v>0</v>
      </c>
      <c r="IH210" s="11">
        <v>0</v>
      </c>
      <c r="II210" s="11">
        <v>0</v>
      </c>
      <c r="IJ210" s="11">
        <v>0</v>
      </c>
      <c r="IK210" s="11">
        <v>0</v>
      </c>
      <c r="IL210" s="11">
        <v>0</v>
      </c>
      <c r="IM210" s="11">
        <v>0</v>
      </c>
      <c r="IN210" s="11">
        <v>0</v>
      </c>
      <c r="IO210" s="11">
        <v>0</v>
      </c>
      <c r="IP210" s="11">
        <v>0</v>
      </c>
      <c r="IQ210" s="11">
        <v>0</v>
      </c>
      <c r="IR210" s="11">
        <v>0</v>
      </c>
      <c r="IS210" s="11">
        <v>0</v>
      </c>
      <c r="IT210" s="11">
        <v>0</v>
      </c>
      <c r="IU210" s="11">
        <v>0</v>
      </c>
      <c r="IV210" s="11">
        <v>0</v>
      </c>
      <c r="IW210" s="11">
        <v>0</v>
      </c>
      <c r="IX210" s="11">
        <v>0</v>
      </c>
      <c r="IY210" s="11">
        <v>0</v>
      </c>
      <c r="IZ210" s="11">
        <v>0</v>
      </c>
      <c r="JA210" s="11">
        <v>0</v>
      </c>
      <c r="JB210" s="11">
        <v>0</v>
      </c>
      <c r="JC210" s="11">
        <v>0</v>
      </c>
      <c r="JD210" s="11">
        <v>0</v>
      </c>
      <c r="JE210" s="11">
        <v>0</v>
      </c>
      <c r="JF210" s="11">
        <v>0</v>
      </c>
      <c r="JG210" s="11">
        <v>0</v>
      </c>
      <c r="JH210" s="11">
        <v>0</v>
      </c>
      <c r="JI210" s="11">
        <v>0</v>
      </c>
      <c r="JJ210" s="11">
        <v>0</v>
      </c>
      <c r="JK210" s="11">
        <v>0</v>
      </c>
      <c r="JL210" s="11">
        <v>0</v>
      </c>
      <c r="JM210" s="11">
        <v>0</v>
      </c>
      <c r="JN210" s="11">
        <v>0</v>
      </c>
      <c r="JO210" s="11">
        <v>0</v>
      </c>
      <c r="JP210" s="11">
        <v>0</v>
      </c>
      <c r="JQ210" s="11">
        <v>0</v>
      </c>
      <c r="JR210" s="11">
        <v>0</v>
      </c>
      <c r="JS210" s="11">
        <v>0</v>
      </c>
      <c r="JT210" s="11">
        <v>0</v>
      </c>
      <c r="JU210" s="11">
        <v>0</v>
      </c>
      <c r="JV210" s="11">
        <v>0</v>
      </c>
      <c r="JW210" s="11">
        <v>0</v>
      </c>
      <c r="JX210" s="11">
        <v>0</v>
      </c>
      <c r="JY210" s="11">
        <v>0</v>
      </c>
      <c r="JZ210" s="11">
        <v>0</v>
      </c>
      <c r="KA210" s="11">
        <v>0</v>
      </c>
      <c r="KB210" s="11">
        <v>0</v>
      </c>
      <c r="KC210" s="11">
        <v>0</v>
      </c>
      <c r="KD210" s="11">
        <v>0</v>
      </c>
      <c r="KE210" s="11">
        <v>0</v>
      </c>
      <c r="KF210" s="11">
        <v>0</v>
      </c>
      <c r="KG210" s="11">
        <v>0</v>
      </c>
      <c r="KH210" s="11">
        <v>0</v>
      </c>
      <c r="KI210" s="11">
        <v>0</v>
      </c>
      <c r="KJ210" s="11">
        <v>0</v>
      </c>
      <c r="KK210" s="11">
        <v>0</v>
      </c>
      <c r="KL210" s="11">
        <v>0</v>
      </c>
      <c r="KM210" s="11">
        <v>0</v>
      </c>
      <c r="KN210" s="11">
        <v>0</v>
      </c>
      <c r="KO210" s="11">
        <v>0</v>
      </c>
      <c r="KP210" s="11">
        <v>0</v>
      </c>
      <c r="KQ210" s="11">
        <v>0</v>
      </c>
      <c r="KR210" s="11">
        <v>0</v>
      </c>
      <c r="KS210" s="11">
        <v>0</v>
      </c>
      <c r="KT210" s="11">
        <v>0</v>
      </c>
      <c r="KU210" s="11">
        <v>0</v>
      </c>
      <c r="KV210" s="11">
        <v>0</v>
      </c>
      <c r="KW210" s="11">
        <v>0</v>
      </c>
      <c r="KX210" s="11">
        <v>0</v>
      </c>
      <c r="KY210" s="11">
        <v>0</v>
      </c>
      <c r="KZ210" s="11">
        <v>0</v>
      </c>
      <c r="LA210" s="11">
        <v>0</v>
      </c>
      <c r="LB210" s="11">
        <v>0</v>
      </c>
      <c r="LC210" s="11">
        <v>0</v>
      </c>
      <c r="LD210" s="11">
        <v>0</v>
      </c>
      <c r="LE210" s="11">
        <v>0</v>
      </c>
      <c r="LF210" s="11">
        <v>0</v>
      </c>
      <c r="LG210" s="11">
        <v>0</v>
      </c>
      <c r="LH210" s="11">
        <v>0</v>
      </c>
      <c r="LI210" s="11">
        <v>0</v>
      </c>
      <c r="LJ210" s="11">
        <v>0</v>
      </c>
      <c r="LK210" s="11">
        <v>0</v>
      </c>
      <c r="LL210" s="11">
        <v>0</v>
      </c>
      <c r="LM210" s="11">
        <v>0</v>
      </c>
      <c r="LN210" s="11">
        <v>0</v>
      </c>
      <c r="LO210" s="11">
        <v>0</v>
      </c>
      <c r="LP210" s="11">
        <v>0</v>
      </c>
      <c r="LQ210" s="11">
        <v>0</v>
      </c>
      <c r="LR210" s="11">
        <v>0</v>
      </c>
      <c r="LS210" s="11">
        <v>0</v>
      </c>
      <c r="LT210" s="11">
        <v>0</v>
      </c>
      <c r="LU210" s="11">
        <v>0</v>
      </c>
      <c r="LV210" s="11">
        <v>0</v>
      </c>
      <c r="LW210" s="11">
        <v>0</v>
      </c>
      <c r="LX210" s="11">
        <v>0</v>
      </c>
      <c r="LY210" s="11">
        <v>0</v>
      </c>
      <c r="LZ210" s="11">
        <v>0</v>
      </c>
      <c r="MA210" s="11">
        <v>0</v>
      </c>
      <c r="MB210" s="11">
        <v>0</v>
      </c>
      <c r="MC210" s="11">
        <v>0</v>
      </c>
      <c r="MD210" s="11">
        <v>0</v>
      </c>
      <c r="ME210" s="11">
        <v>0</v>
      </c>
      <c r="MF210" s="11">
        <v>0</v>
      </c>
      <c r="MG210" s="11">
        <v>0</v>
      </c>
      <c r="MH210" s="11">
        <v>0</v>
      </c>
      <c r="MI210" s="11">
        <v>0</v>
      </c>
      <c r="MJ210" s="11">
        <v>0</v>
      </c>
      <c r="MK210" s="11">
        <v>0</v>
      </c>
      <c r="ML210" s="11">
        <v>0</v>
      </c>
      <c r="MM210" s="11">
        <v>0</v>
      </c>
      <c r="MN210" s="11">
        <v>0</v>
      </c>
      <c r="MO210" s="11">
        <v>0</v>
      </c>
      <c r="MP210" s="11">
        <v>0</v>
      </c>
      <c r="MQ210" s="11">
        <v>0</v>
      </c>
      <c r="MR210" s="11">
        <v>0</v>
      </c>
      <c r="MS210" s="11">
        <v>0</v>
      </c>
      <c r="MT210" s="11">
        <v>0</v>
      </c>
      <c r="MU210" s="11">
        <v>0</v>
      </c>
      <c r="MV210" s="11">
        <v>0</v>
      </c>
      <c r="MW210" s="11">
        <v>0</v>
      </c>
      <c r="MX210" s="11">
        <v>0</v>
      </c>
      <c r="MY210" s="11">
        <v>0</v>
      </c>
      <c r="MZ210" s="11">
        <v>0</v>
      </c>
      <c r="NA210" s="11">
        <v>0</v>
      </c>
      <c r="NB210" s="11">
        <v>0</v>
      </c>
      <c r="NC210" s="11">
        <v>0</v>
      </c>
      <c r="ND210" s="11">
        <v>0</v>
      </c>
      <c r="NE210" s="11">
        <v>0</v>
      </c>
      <c r="NF210" s="11">
        <v>0</v>
      </c>
      <c r="NG210" s="11">
        <v>0</v>
      </c>
      <c r="NH210" s="11">
        <v>0</v>
      </c>
      <c r="NI210" s="11">
        <v>0</v>
      </c>
      <c r="NJ210" s="11">
        <v>0</v>
      </c>
      <c r="NK210" s="11">
        <v>0</v>
      </c>
      <c r="NL210" s="11">
        <v>0</v>
      </c>
      <c r="NM210" s="11">
        <v>0</v>
      </c>
      <c r="NN210" s="11">
        <v>0</v>
      </c>
      <c r="NO210" s="11">
        <v>0</v>
      </c>
      <c r="NP210" s="11">
        <v>0</v>
      </c>
      <c r="NQ210" s="11">
        <v>0</v>
      </c>
      <c r="NR210" s="11">
        <v>0</v>
      </c>
      <c r="NS210" s="11">
        <v>0</v>
      </c>
      <c r="NT210" s="11">
        <v>0</v>
      </c>
      <c r="NU210" s="11">
        <v>0</v>
      </c>
      <c r="NV210" s="11">
        <v>0</v>
      </c>
      <c r="NW210" s="11">
        <v>0</v>
      </c>
      <c r="NX210" s="11">
        <v>0</v>
      </c>
      <c r="NY210" s="11">
        <v>0</v>
      </c>
      <c r="NZ210" s="11">
        <v>0</v>
      </c>
      <c r="OA210" s="11">
        <v>0</v>
      </c>
      <c r="OB210" s="11">
        <v>0</v>
      </c>
      <c r="OC210" s="11">
        <v>0</v>
      </c>
      <c r="OD210" s="11">
        <v>0</v>
      </c>
      <c r="OE210" s="11">
        <v>0</v>
      </c>
      <c r="OF210" s="11">
        <v>0</v>
      </c>
      <c r="OG210" s="11">
        <v>0</v>
      </c>
      <c r="OH210" s="11">
        <v>0</v>
      </c>
      <c r="OI210" s="11">
        <v>0</v>
      </c>
      <c r="OJ210" s="11">
        <v>0</v>
      </c>
      <c r="OK210" s="11">
        <v>0</v>
      </c>
      <c r="OL210" s="11">
        <v>0</v>
      </c>
      <c r="OM210" s="11">
        <v>0</v>
      </c>
      <c r="ON210" s="11">
        <v>0</v>
      </c>
      <c r="OO210" s="11">
        <v>0</v>
      </c>
      <c r="OP210" s="11">
        <v>0</v>
      </c>
      <c r="OQ210" s="11">
        <v>0</v>
      </c>
      <c r="OR210" s="11">
        <v>0</v>
      </c>
      <c r="OS210" s="11">
        <v>0</v>
      </c>
      <c r="OT210" s="11">
        <v>0</v>
      </c>
      <c r="OU210" s="11">
        <v>0</v>
      </c>
      <c r="OV210" s="11">
        <v>0</v>
      </c>
      <c r="OW210" s="11">
        <v>0</v>
      </c>
      <c r="OX210" s="11">
        <v>0</v>
      </c>
      <c r="OY210" s="11">
        <v>0</v>
      </c>
      <c r="OZ210" s="11">
        <v>0</v>
      </c>
      <c r="PA210" s="11">
        <v>0</v>
      </c>
      <c r="PB210" s="11">
        <v>0</v>
      </c>
      <c r="PC210" s="11">
        <v>0</v>
      </c>
      <c r="PD210" s="11">
        <v>0</v>
      </c>
      <c r="PE210" s="11">
        <v>0</v>
      </c>
      <c r="PF210" s="11">
        <v>0</v>
      </c>
      <c r="PG210" s="11">
        <v>0</v>
      </c>
      <c r="PH210" s="11">
        <v>0</v>
      </c>
      <c r="PI210" s="11">
        <v>0</v>
      </c>
      <c r="PJ210" s="11">
        <v>0</v>
      </c>
      <c r="PK210" s="11">
        <v>0</v>
      </c>
      <c r="PL210" s="11">
        <v>0</v>
      </c>
      <c r="PM210" s="11">
        <v>0</v>
      </c>
      <c r="PN210" s="11">
        <v>0</v>
      </c>
      <c r="PO210" s="11">
        <v>0</v>
      </c>
      <c r="PP210" s="11">
        <v>0</v>
      </c>
      <c r="PQ210" s="11">
        <v>0</v>
      </c>
      <c r="PR210" s="11">
        <v>0</v>
      </c>
      <c r="PS210" s="11">
        <v>0</v>
      </c>
      <c r="PT210" s="11">
        <v>0</v>
      </c>
      <c r="PU210" s="11">
        <v>0</v>
      </c>
      <c r="PV210" s="11">
        <v>0</v>
      </c>
      <c r="PW210" s="11">
        <v>0</v>
      </c>
      <c r="PX210" s="11">
        <v>0</v>
      </c>
      <c r="PY210" s="11">
        <v>0</v>
      </c>
      <c r="PZ210" s="11">
        <v>0</v>
      </c>
      <c r="QA210" s="11">
        <v>0</v>
      </c>
      <c r="QB210" s="11">
        <v>0</v>
      </c>
      <c r="QC210" s="11">
        <v>0</v>
      </c>
      <c r="QD210" s="11">
        <v>0</v>
      </c>
      <c r="QE210" s="11">
        <v>0</v>
      </c>
      <c r="QF210" s="11">
        <v>0</v>
      </c>
      <c r="QG210" s="11">
        <v>0</v>
      </c>
      <c r="QH210" s="11">
        <v>0</v>
      </c>
      <c r="QI210" s="11">
        <v>0</v>
      </c>
      <c r="QJ210" s="11">
        <v>0</v>
      </c>
      <c r="QK210" s="11">
        <v>0</v>
      </c>
      <c r="QL210" s="11">
        <v>0</v>
      </c>
      <c r="QM210" s="11">
        <v>0</v>
      </c>
      <c r="QN210" s="11">
        <v>0</v>
      </c>
      <c r="QO210" s="11">
        <v>0</v>
      </c>
      <c r="QP210" s="11">
        <v>0</v>
      </c>
      <c r="QQ210" s="11">
        <v>0</v>
      </c>
      <c r="QR210" s="11">
        <v>0</v>
      </c>
      <c r="QS210" s="11">
        <v>0</v>
      </c>
      <c r="QT210" s="11">
        <v>0</v>
      </c>
      <c r="QU210" s="11">
        <v>0</v>
      </c>
      <c r="QV210" s="11">
        <v>0</v>
      </c>
      <c r="QW210" s="11">
        <v>0</v>
      </c>
      <c r="QX210" s="11">
        <v>0</v>
      </c>
      <c r="QY210" s="11">
        <v>0</v>
      </c>
      <c r="QZ210" s="11">
        <v>0</v>
      </c>
      <c r="RA210" s="11">
        <v>0</v>
      </c>
      <c r="RB210" s="11">
        <v>0</v>
      </c>
      <c r="RC210" s="11">
        <v>0</v>
      </c>
      <c r="RD210" s="11">
        <v>0</v>
      </c>
      <c r="RE210" s="11">
        <v>0</v>
      </c>
      <c r="RF210" s="11">
        <v>0</v>
      </c>
      <c r="RG210" s="11">
        <v>0</v>
      </c>
      <c r="RH210" s="11">
        <v>0</v>
      </c>
      <c r="RI210" s="11">
        <v>0</v>
      </c>
      <c r="RJ210" s="11">
        <v>0</v>
      </c>
      <c r="RK210" s="11">
        <v>0</v>
      </c>
      <c r="RL210" s="11">
        <v>0</v>
      </c>
      <c r="RM210" s="11">
        <v>0</v>
      </c>
      <c r="RN210" s="11">
        <v>0</v>
      </c>
      <c r="RO210" s="11">
        <v>0</v>
      </c>
      <c r="RP210" s="11">
        <v>0</v>
      </c>
      <c r="RQ210" s="11">
        <v>0</v>
      </c>
      <c r="RR210" s="11">
        <v>0</v>
      </c>
      <c r="RS210" s="11">
        <v>0</v>
      </c>
      <c r="RT210" s="11">
        <v>0</v>
      </c>
      <c r="RU210" s="11">
        <v>0</v>
      </c>
      <c r="RV210" s="11">
        <v>0</v>
      </c>
      <c r="RW210" s="11">
        <v>0</v>
      </c>
      <c r="RX210" s="11">
        <v>0</v>
      </c>
      <c r="RY210" s="11">
        <v>0</v>
      </c>
      <c r="RZ210" s="11">
        <v>0</v>
      </c>
      <c r="SA210" s="11">
        <v>0</v>
      </c>
      <c r="SB210" s="11">
        <v>0</v>
      </c>
      <c r="SC210" s="11">
        <v>0</v>
      </c>
      <c r="SD210" s="11">
        <v>0</v>
      </c>
      <c r="SE210" s="11">
        <v>0</v>
      </c>
      <c r="SF210" s="11">
        <v>0</v>
      </c>
      <c r="SG210" s="11">
        <v>0</v>
      </c>
      <c r="SH210" s="11">
        <v>0</v>
      </c>
      <c r="SI210" s="11">
        <v>0</v>
      </c>
      <c r="SJ210" s="11">
        <v>0</v>
      </c>
      <c r="SK210" s="11">
        <v>0</v>
      </c>
      <c r="SL210" s="11">
        <v>0</v>
      </c>
      <c r="SM210" s="11">
        <v>0</v>
      </c>
      <c r="SN210" s="11">
        <v>0</v>
      </c>
      <c r="SO210" s="11">
        <v>0</v>
      </c>
      <c r="SP210" s="11">
        <v>0</v>
      </c>
      <c r="SQ210" s="11">
        <v>0</v>
      </c>
      <c r="SR210" s="11">
        <v>0</v>
      </c>
      <c r="SS210" s="11">
        <v>0</v>
      </c>
      <c r="ST210" s="11">
        <v>0</v>
      </c>
      <c r="SU210" s="11">
        <v>0</v>
      </c>
      <c r="SV210" s="11">
        <v>0</v>
      </c>
      <c r="SW210" s="11">
        <v>0</v>
      </c>
      <c r="SX210" s="11">
        <v>0</v>
      </c>
      <c r="SY210" s="11">
        <v>0</v>
      </c>
      <c r="SZ210" s="11">
        <v>0</v>
      </c>
      <c r="TA210" s="11">
        <v>0</v>
      </c>
      <c r="TB210" s="11">
        <v>0</v>
      </c>
      <c r="TC210" s="11">
        <v>0</v>
      </c>
      <c r="TD210" s="11">
        <v>0</v>
      </c>
      <c r="TE210" s="11">
        <v>0</v>
      </c>
      <c r="TF210" s="11">
        <v>0</v>
      </c>
      <c r="TG210" s="11">
        <v>0</v>
      </c>
      <c r="TH210" s="11">
        <v>0</v>
      </c>
      <c r="TI210" s="11">
        <v>0</v>
      </c>
      <c r="TJ210" s="11">
        <v>0</v>
      </c>
      <c r="TK210" s="11">
        <v>0</v>
      </c>
      <c r="TL210" s="11">
        <v>0</v>
      </c>
      <c r="TM210" s="11">
        <v>0</v>
      </c>
      <c r="TN210" s="11">
        <v>0</v>
      </c>
      <c r="TO210" s="11">
        <v>0</v>
      </c>
      <c r="TP210" s="11">
        <v>0</v>
      </c>
      <c r="TQ210" s="11">
        <v>0</v>
      </c>
      <c r="TR210" s="11">
        <v>0</v>
      </c>
      <c r="TS210" s="11">
        <v>0</v>
      </c>
      <c r="TT210" s="11">
        <v>0</v>
      </c>
      <c r="TU210" s="11">
        <v>0</v>
      </c>
      <c r="TV210" s="11">
        <v>0</v>
      </c>
      <c r="TW210" s="11">
        <v>0</v>
      </c>
      <c r="TX210" s="11">
        <v>0</v>
      </c>
      <c r="TY210" s="11">
        <v>0</v>
      </c>
      <c r="TZ210" s="11">
        <v>0</v>
      </c>
      <c r="UA210" s="11">
        <v>0</v>
      </c>
      <c r="UB210" s="11">
        <v>0</v>
      </c>
      <c r="UC210" s="11">
        <v>0</v>
      </c>
      <c r="UD210" s="11">
        <v>0</v>
      </c>
      <c r="UE210" s="11">
        <v>0</v>
      </c>
      <c r="UF210" s="11">
        <v>0</v>
      </c>
      <c r="UG210" s="11">
        <v>0</v>
      </c>
      <c r="UH210" s="11">
        <v>0</v>
      </c>
      <c r="UI210" s="11">
        <v>0</v>
      </c>
      <c r="UJ210" s="11">
        <v>0</v>
      </c>
      <c r="UK210" s="11">
        <v>0</v>
      </c>
      <c r="UL210" s="11">
        <v>0</v>
      </c>
      <c r="UM210" s="11">
        <v>0</v>
      </c>
      <c r="UN210" s="11">
        <v>0</v>
      </c>
      <c r="UO210" s="11">
        <v>0</v>
      </c>
      <c r="UP210" s="11">
        <v>0</v>
      </c>
      <c r="UQ210" s="11">
        <v>0</v>
      </c>
      <c r="UR210" s="11">
        <v>0</v>
      </c>
      <c r="US210" s="11">
        <v>0</v>
      </c>
      <c r="UT210" s="11">
        <v>0</v>
      </c>
      <c r="UU210" s="11">
        <v>0</v>
      </c>
      <c r="UV210" s="11">
        <v>0</v>
      </c>
      <c r="UW210" s="11">
        <v>0</v>
      </c>
      <c r="UX210" s="11">
        <v>0</v>
      </c>
      <c r="UY210" s="11">
        <v>0</v>
      </c>
      <c r="UZ210" s="11">
        <v>0</v>
      </c>
      <c r="VA210" s="11">
        <v>0</v>
      </c>
      <c r="VB210" s="11">
        <v>0</v>
      </c>
      <c r="VC210" s="11">
        <v>0</v>
      </c>
      <c r="VD210" s="11">
        <v>0</v>
      </c>
      <c r="VE210" s="11">
        <v>0</v>
      </c>
      <c r="VF210" s="11">
        <v>0</v>
      </c>
      <c r="VG210" s="11">
        <v>0</v>
      </c>
      <c r="VH210" s="11">
        <v>0</v>
      </c>
      <c r="VI210" s="11">
        <v>0</v>
      </c>
      <c r="VJ210" s="11">
        <v>0</v>
      </c>
      <c r="VK210" s="11">
        <v>0</v>
      </c>
      <c r="VL210" s="11">
        <v>0</v>
      </c>
      <c r="VM210" s="11">
        <v>0</v>
      </c>
      <c r="VN210" s="11">
        <v>0</v>
      </c>
      <c r="VO210" s="11">
        <v>0</v>
      </c>
      <c r="VP210" s="11">
        <v>0</v>
      </c>
      <c r="VQ210" s="11">
        <v>0</v>
      </c>
      <c r="VR210" s="11">
        <v>0</v>
      </c>
      <c r="VS210" s="11">
        <v>0</v>
      </c>
      <c r="VT210" s="11">
        <v>0</v>
      </c>
      <c r="VU210" s="11">
        <v>0</v>
      </c>
      <c r="VV210" s="11">
        <v>0</v>
      </c>
      <c r="VW210" s="11">
        <v>0</v>
      </c>
      <c r="VX210" s="11">
        <v>0</v>
      </c>
      <c r="VY210" s="11">
        <v>0</v>
      </c>
      <c r="VZ210" s="11">
        <v>0</v>
      </c>
      <c r="WA210" s="11">
        <v>0</v>
      </c>
      <c r="WB210" s="11">
        <v>0</v>
      </c>
      <c r="WC210" s="11">
        <v>0</v>
      </c>
      <c r="WD210" s="11">
        <v>0</v>
      </c>
      <c r="WE210" s="11">
        <v>0</v>
      </c>
      <c r="WF210" s="11">
        <v>0</v>
      </c>
      <c r="WG210" s="11">
        <v>0</v>
      </c>
      <c r="WH210" s="11">
        <v>0</v>
      </c>
      <c r="WI210" s="11">
        <v>0</v>
      </c>
      <c r="WJ210" s="11">
        <v>0</v>
      </c>
      <c r="WK210" s="11">
        <v>0</v>
      </c>
      <c r="WL210" s="11">
        <v>0</v>
      </c>
      <c r="WM210" s="11">
        <v>0</v>
      </c>
      <c r="WN210" s="11">
        <v>0</v>
      </c>
      <c r="WO210" s="11">
        <v>0</v>
      </c>
      <c r="WP210" s="11">
        <v>0</v>
      </c>
      <c r="WQ210" s="11">
        <v>0</v>
      </c>
      <c r="WR210" s="11">
        <v>0</v>
      </c>
      <c r="WS210" s="11">
        <v>0</v>
      </c>
      <c r="WT210" s="11">
        <v>0</v>
      </c>
      <c r="WU210" s="11">
        <v>0</v>
      </c>
      <c r="WV210" s="11">
        <v>0</v>
      </c>
      <c r="WW210" s="11">
        <v>0</v>
      </c>
      <c r="WX210" s="11">
        <v>0</v>
      </c>
      <c r="WY210" s="11">
        <v>0</v>
      </c>
      <c r="WZ210" s="11">
        <v>0</v>
      </c>
      <c r="XA210" s="11">
        <v>0</v>
      </c>
      <c r="XB210" s="11">
        <v>0</v>
      </c>
      <c r="XC210" s="11">
        <v>0</v>
      </c>
      <c r="XD210" s="11">
        <v>0</v>
      </c>
      <c r="XE210" s="11">
        <v>0</v>
      </c>
      <c r="XF210" s="11">
        <v>0</v>
      </c>
      <c r="XG210" s="11">
        <v>0</v>
      </c>
      <c r="XH210" s="11">
        <v>0</v>
      </c>
      <c r="XI210" s="11">
        <v>0</v>
      </c>
      <c r="XJ210" s="11">
        <v>0</v>
      </c>
      <c r="XK210" s="11">
        <v>0</v>
      </c>
      <c r="XL210" s="11">
        <v>0</v>
      </c>
      <c r="XM210" s="11">
        <v>0</v>
      </c>
      <c r="XN210" s="11">
        <v>0</v>
      </c>
      <c r="XO210" s="11">
        <v>0</v>
      </c>
      <c r="XP210" s="11">
        <v>0</v>
      </c>
    </row>
    <row r="211" spans="1:640">
      <c r="A211" s="6">
        <v>896</v>
      </c>
      <c r="B211" s="3" t="s">
        <v>328</v>
      </c>
      <c r="C211" s="8">
        <f t="shared" si="36"/>
        <v>0</v>
      </c>
      <c r="D211" s="8">
        <f t="shared" si="37"/>
        <v>2281.3814520497322</v>
      </c>
      <c r="E211" s="60">
        <f t="shared" si="38"/>
        <v>2281.3814520497322</v>
      </c>
      <c r="F211" s="9">
        <f t="shared" si="39"/>
        <v>0</v>
      </c>
      <c r="G211" s="9">
        <f t="shared" si="40"/>
        <v>855.73416650047398</v>
      </c>
      <c r="H211" s="9">
        <f t="shared" si="41"/>
        <v>855.73416650047398</v>
      </c>
      <c r="I211" s="10">
        <f t="shared" si="42"/>
        <v>0</v>
      </c>
      <c r="J211" s="10">
        <f t="shared" si="43"/>
        <v>3137.1156185502059</v>
      </c>
      <c r="K211" s="10">
        <f t="shared" si="44"/>
        <v>3137.1156185502059</v>
      </c>
      <c r="L211" s="57">
        <v>0</v>
      </c>
      <c r="M211" s="57">
        <v>0</v>
      </c>
      <c r="N211" s="57">
        <v>0</v>
      </c>
      <c r="O211" s="57">
        <v>0</v>
      </c>
      <c r="P211" s="57">
        <v>0</v>
      </c>
      <c r="Q211" s="57">
        <v>0</v>
      </c>
      <c r="R211" s="57">
        <v>2281.1426120497322</v>
      </c>
      <c r="S211" s="57">
        <v>0.23884</v>
      </c>
      <c r="T211" s="57">
        <v>0</v>
      </c>
      <c r="U211" s="58">
        <v>0</v>
      </c>
      <c r="V211" s="58">
        <v>0</v>
      </c>
      <c r="W211" s="58">
        <v>0</v>
      </c>
      <c r="X211" s="58">
        <v>0</v>
      </c>
      <c r="Y211" s="58">
        <v>0</v>
      </c>
      <c r="Z211" s="58">
        <v>0</v>
      </c>
      <c r="AA211" s="58">
        <v>855.73416650047398</v>
      </c>
      <c r="AB211" s="58">
        <v>0</v>
      </c>
      <c r="AC211" s="58">
        <v>0</v>
      </c>
      <c r="AD211" s="59">
        <f t="shared" si="46"/>
        <v>0</v>
      </c>
      <c r="AE211" s="59">
        <f t="shared" si="46"/>
        <v>0</v>
      </c>
      <c r="AF211" s="59">
        <f t="shared" si="46"/>
        <v>0</v>
      </c>
      <c r="AG211" s="59">
        <f t="shared" si="45"/>
        <v>0</v>
      </c>
      <c r="AH211" s="59">
        <f t="shared" si="45"/>
        <v>0</v>
      </c>
      <c r="AI211" s="59">
        <f t="shared" si="45"/>
        <v>0</v>
      </c>
      <c r="AJ211" s="59">
        <f t="shared" si="34"/>
        <v>3136.8767785502059</v>
      </c>
      <c r="AK211" s="59">
        <f t="shared" si="34"/>
        <v>0.23884</v>
      </c>
      <c r="AL211" s="59">
        <f t="shared" si="34"/>
        <v>0</v>
      </c>
      <c r="AM211" s="11">
        <v>0</v>
      </c>
      <c r="AN211" s="11">
        <v>0</v>
      </c>
      <c r="AO211" s="11">
        <v>0</v>
      </c>
      <c r="AP211" s="11">
        <v>0</v>
      </c>
      <c r="AQ211" s="11">
        <v>0</v>
      </c>
      <c r="AR211" s="11">
        <v>0</v>
      </c>
      <c r="AS211" s="11">
        <v>1603.6396747792737</v>
      </c>
      <c r="AT211" s="11">
        <v>0</v>
      </c>
      <c r="AU211" s="11">
        <v>0</v>
      </c>
      <c r="AV211" s="11">
        <v>0</v>
      </c>
      <c r="AW211" s="11">
        <v>0</v>
      </c>
      <c r="AX211" s="11">
        <v>0</v>
      </c>
      <c r="AY211" s="11">
        <v>0</v>
      </c>
      <c r="AZ211" s="11">
        <v>0</v>
      </c>
      <c r="BA211" s="11">
        <v>0</v>
      </c>
      <c r="BB211" s="11">
        <v>0</v>
      </c>
      <c r="BC211" s="11">
        <v>116.23732522072621</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0</v>
      </c>
      <c r="CY211" s="11">
        <v>0</v>
      </c>
      <c r="CZ211" s="11">
        <v>0</v>
      </c>
      <c r="DA211" s="11">
        <v>0</v>
      </c>
      <c r="DB211" s="11">
        <v>0</v>
      </c>
      <c r="DC211" s="11">
        <v>0</v>
      </c>
      <c r="DD211" s="11">
        <v>0</v>
      </c>
      <c r="DE211" s="11">
        <v>0</v>
      </c>
      <c r="DF211" s="11">
        <v>0</v>
      </c>
      <c r="DG211" s="11">
        <v>0</v>
      </c>
      <c r="DH211" s="11">
        <v>0</v>
      </c>
      <c r="DI211" s="11">
        <v>0</v>
      </c>
      <c r="DJ211" s="11">
        <v>0</v>
      </c>
      <c r="DK211" s="11">
        <v>0</v>
      </c>
      <c r="DL211" s="11">
        <v>0</v>
      </c>
      <c r="DM211" s="11">
        <v>0</v>
      </c>
      <c r="DN211" s="11">
        <v>0</v>
      </c>
      <c r="DO211" s="11">
        <v>0</v>
      </c>
      <c r="DP211" s="11">
        <v>0</v>
      </c>
      <c r="DQ211" s="11">
        <v>0</v>
      </c>
      <c r="DR211" s="11">
        <v>0</v>
      </c>
      <c r="DS211" s="11">
        <v>0</v>
      </c>
      <c r="DT211" s="11">
        <v>0</v>
      </c>
      <c r="DU211" s="11">
        <v>0</v>
      </c>
      <c r="DV211" s="11">
        <v>0</v>
      </c>
      <c r="DW211" s="11">
        <v>0</v>
      </c>
      <c r="DX211" s="11">
        <v>0</v>
      </c>
      <c r="DY211" s="11">
        <v>0</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0</v>
      </c>
      <c r="ES211" s="11">
        <v>0</v>
      </c>
      <c r="ET211" s="11">
        <v>0</v>
      </c>
      <c r="EU211" s="11">
        <v>0</v>
      </c>
      <c r="EV211" s="11">
        <v>0</v>
      </c>
      <c r="EW211" s="11">
        <v>0</v>
      </c>
      <c r="EX211" s="11">
        <v>0</v>
      </c>
      <c r="EY211" s="11">
        <v>0</v>
      </c>
      <c r="EZ211" s="11">
        <v>0</v>
      </c>
      <c r="FA211" s="11">
        <v>0</v>
      </c>
      <c r="FB211" s="11">
        <v>0</v>
      </c>
      <c r="FC211" s="11">
        <v>0</v>
      </c>
      <c r="FD211" s="11">
        <v>0</v>
      </c>
      <c r="FE211" s="11">
        <v>0</v>
      </c>
      <c r="FF211" s="11">
        <v>0</v>
      </c>
      <c r="FG211" s="11">
        <v>0</v>
      </c>
      <c r="FH211" s="11">
        <v>0</v>
      </c>
      <c r="FI211" s="11">
        <v>0</v>
      </c>
      <c r="FJ211" s="11">
        <v>0</v>
      </c>
      <c r="FK211" s="11">
        <v>0</v>
      </c>
      <c r="FL211" s="11">
        <v>0</v>
      </c>
      <c r="FM211" s="11">
        <v>0</v>
      </c>
      <c r="FN211" s="11">
        <v>0</v>
      </c>
      <c r="FO211" s="11">
        <v>0</v>
      </c>
      <c r="FP211" s="11">
        <v>0</v>
      </c>
      <c r="FQ211" s="11">
        <v>0</v>
      </c>
      <c r="FR211" s="11">
        <v>0</v>
      </c>
      <c r="FS211" s="11">
        <v>0</v>
      </c>
      <c r="FT211" s="11">
        <v>0</v>
      </c>
      <c r="FU211" s="11">
        <v>0</v>
      </c>
      <c r="FV211" s="11">
        <v>0</v>
      </c>
      <c r="FW211" s="11">
        <v>0</v>
      </c>
      <c r="FX211" s="11">
        <v>0</v>
      </c>
      <c r="FY211" s="11">
        <v>0</v>
      </c>
      <c r="FZ211" s="11">
        <v>0</v>
      </c>
      <c r="GA211" s="11">
        <v>0</v>
      </c>
      <c r="GB211" s="11">
        <v>0</v>
      </c>
      <c r="GC211" s="11">
        <v>0</v>
      </c>
      <c r="GD211" s="11">
        <v>0</v>
      </c>
      <c r="GE211" s="11">
        <v>0</v>
      </c>
      <c r="GF211" s="11">
        <v>0</v>
      </c>
      <c r="GG211" s="11">
        <v>0</v>
      </c>
      <c r="GH211" s="11">
        <v>0</v>
      </c>
      <c r="GI211" s="11">
        <v>0</v>
      </c>
      <c r="GJ211" s="11">
        <v>0</v>
      </c>
      <c r="GK211" s="11">
        <v>0</v>
      </c>
      <c r="GL211" s="11">
        <v>0</v>
      </c>
      <c r="GM211" s="11">
        <v>0</v>
      </c>
      <c r="GN211" s="11">
        <v>0</v>
      </c>
      <c r="GO211" s="11">
        <v>0</v>
      </c>
      <c r="GP211" s="11">
        <v>0</v>
      </c>
      <c r="GQ211" s="11">
        <v>0</v>
      </c>
      <c r="GR211" s="11">
        <v>0</v>
      </c>
      <c r="GS211" s="11">
        <v>0</v>
      </c>
      <c r="GT211" s="11">
        <v>0</v>
      </c>
      <c r="GU211" s="11">
        <v>0</v>
      </c>
      <c r="GV211" s="11">
        <v>0</v>
      </c>
      <c r="GW211" s="11">
        <v>0</v>
      </c>
      <c r="GX211" s="11">
        <v>0</v>
      </c>
      <c r="GY211" s="11">
        <v>0</v>
      </c>
      <c r="GZ211" s="11">
        <v>0</v>
      </c>
      <c r="HA211" s="11">
        <v>0</v>
      </c>
      <c r="HB211" s="11">
        <v>0</v>
      </c>
      <c r="HC211" s="11">
        <v>0</v>
      </c>
      <c r="HD211" s="11">
        <v>0</v>
      </c>
      <c r="HE211" s="11">
        <v>0</v>
      </c>
      <c r="HF211" s="11">
        <v>0</v>
      </c>
      <c r="HG211" s="11">
        <v>294.88689589587926</v>
      </c>
      <c r="HH211" s="11">
        <v>0</v>
      </c>
      <c r="HI211" s="11">
        <v>0</v>
      </c>
      <c r="HJ211" s="11">
        <v>0</v>
      </c>
      <c r="HK211" s="11">
        <v>0</v>
      </c>
      <c r="HL211" s="11">
        <v>0</v>
      </c>
      <c r="HM211" s="11">
        <v>0</v>
      </c>
      <c r="HN211" s="11">
        <v>0</v>
      </c>
      <c r="HO211" s="11">
        <v>0</v>
      </c>
      <c r="HP211" s="11">
        <v>0</v>
      </c>
      <c r="HQ211" s="11">
        <v>34.303104110171695</v>
      </c>
      <c r="HR211" s="11">
        <v>0</v>
      </c>
      <c r="HS211" s="11">
        <v>0</v>
      </c>
      <c r="HT211" s="11">
        <v>0</v>
      </c>
      <c r="HU211" s="11">
        <v>0</v>
      </c>
      <c r="HV211" s="11">
        <v>0</v>
      </c>
      <c r="HW211" s="11">
        <v>0</v>
      </c>
      <c r="HX211" s="11">
        <v>0</v>
      </c>
      <c r="HY211" s="11">
        <v>0</v>
      </c>
      <c r="HZ211" s="11">
        <v>0</v>
      </c>
      <c r="IA211" s="11">
        <v>0</v>
      </c>
      <c r="IB211" s="11">
        <v>0</v>
      </c>
      <c r="IC211" s="11">
        <v>0</v>
      </c>
      <c r="ID211" s="11">
        <v>0</v>
      </c>
      <c r="IE211" s="11">
        <v>0</v>
      </c>
      <c r="IF211" s="11">
        <v>0</v>
      </c>
      <c r="IG211" s="11">
        <v>0</v>
      </c>
      <c r="IH211" s="11">
        <v>0</v>
      </c>
      <c r="II211" s="11">
        <v>0</v>
      </c>
      <c r="IJ211" s="11">
        <v>0</v>
      </c>
      <c r="IK211" s="11">
        <v>0</v>
      </c>
      <c r="IL211" s="11">
        <v>0</v>
      </c>
      <c r="IM211" s="11">
        <v>0</v>
      </c>
      <c r="IN211" s="11">
        <v>0</v>
      </c>
      <c r="IO211" s="11">
        <v>0</v>
      </c>
      <c r="IP211" s="11">
        <v>0</v>
      </c>
      <c r="IQ211" s="11">
        <v>0</v>
      </c>
      <c r="IR211" s="11">
        <v>0</v>
      </c>
      <c r="IS211" s="11">
        <v>0</v>
      </c>
      <c r="IT211" s="11">
        <v>0</v>
      </c>
      <c r="IU211" s="11">
        <v>0</v>
      </c>
      <c r="IV211" s="11">
        <v>0</v>
      </c>
      <c r="IW211" s="11">
        <v>0</v>
      </c>
      <c r="IX211" s="11">
        <v>0</v>
      </c>
      <c r="IY211" s="11">
        <v>0</v>
      </c>
      <c r="IZ211" s="11">
        <v>0</v>
      </c>
      <c r="JA211" s="11">
        <v>0</v>
      </c>
      <c r="JB211" s="11">
        <v>0</v>
      </c>
      <c r="JC211" s="11">
        <v>0</v>
      </c>
      <c r="JD211" s="11">
        <v>0</v>
      </c>
      <c r="JE211" s="11">
        <v>0</v>
      </c>
      <c r="JF211" s="11">
        <v>0</v>
      </c>
      <c r="JG211" s="11">
        <v>0</v>
      </c>
      <c r="JH211" s="11">
        <v>0</v>
      </c>
      <c r="JI211" s="11">
        <v>0</v>
      </c>
      <c r="JJ211" s="11">
        <v>0</v>
      </c>
      <c r="JK211" s="11">
        <v>0</v>
      </c>
      <c r="JL211" s="11">
        <v>0</v>
      </c>
      <c r="JM211" s="11">
        <v>0</v>
      </c>
      <c r="JN211" s="11">
        <v>0</v>
      </c>
      <c r="JO211" s="11">
        <v>0</v>
      </c>
      <c r="JP211" s="11">
        <v>0</v>
      </c>
      <c r="JQ211" s="11">
        <v>0</v>
      </c>
      <c r="JR211" s="11">
        <v>0</v>
      </c>
      <c r="JS211" s="11">
        <v>0</v>
      </c>
      <c r="JT211" s="11">
        <v>0</v>
      </c>
      <c r="JU211" s="11">
        <v>0</v>
      </c>
      <c r="JV211" s="11">
        <v>0</v>
      </c>
      <c r="JW211" s="11">
        <v>0</v>
      </c>
      <c r="JX211" s="11">
        <v>0</v>
      </c>
      <c r="JY211" s="11">
        <v>0</v>
      </c>
      <c r="JZ211" s="11">
        <v>0</v>
      </c>
      <c r="KA211" s="11">
        <v>0</v>
      </c>
      <c r="KB211" s="11">
        <v>0</v>
      </c>
      <c r="KC211" s="11">
        <v>0</v>
      </c>
      <c r="KD211" s="11">
        <v>0</v>
      </c>
      <c r="KE211" s="11">
        <v>0</v>
      </c>
      <c r="KF211" s="11">
        <v>0</v>
      </c>
      <c r="KG211" s="11">
        <v>0</v>
      </c>
      <c r="KH211" s="11">
        <v>0</v>
      </c>
      <c r="KI211" s="11">
        <v>0</v>
      </c>
      <c r="KJ211" s="11">
        <v>0</v>
      </c>
      <c r="KK211" s="11">
        <v>0</v>
      </c>
      <c r="KL211" s="11">
        <v>0</v>
      </c>
      <c r="KM211" s="11">
        <v>0</v>
      </c>
      <c r="KN211" s="11">
        <v>0</v>
      </c>
      <c r="KO211" s="11">
        <v>0</v>
      </c>
      <c r="KP211" s="11">
        <v>0</v>
      </c>
      <c r="KQ211" s="11">
        <v>0</v>
      </c>
      <c r="KR211" s="11">
        <v>0</v>
      </c>
      <c r="KS211" s="11">
        <v>0</v>
      </c>
      <c r="KT211" s="11">
        <v>0</v>
      </c>
      <c r="KU211" s="11">
        <v>0</v>
      </c>
      <c r="KV211" s="11">
        <v>0</v>
      </c>
      <c r="KW211" s="11">
        <v>0</v>
      </c>
      <c r="KX211" s="11">
        <v>0</v>
      </c>
      <c r="KY211" s="11">
        <v>0</v>
      </c>
      <c r="KZ211" s="11">
        <v>0</v>
      </c>
      <c r="LA211" s="11">
        <v>0</v>
      </c>
      <c r="LB211" s="11">
        <v>0</v>
      </c>
      <c r="LC211" s="11">
        <v>0</v>
      </c>
      <c r="LD211" s="11">
        <v>0</v>
      </c>
      <c r="LE211" s="11">
        <v>0</v>
      </c>
      <c r="LF211" s="11">
        <v>0</v>
      </c>
      <c r="LG211" s="11">
        <v>0</v>
      </c>
      <c r="LH211" s="11">
        <v>0</v>
      </c>
      <c r="LI211" s="11">
        <v>0</v>
      </c>
      <c r="LJ211" s="11">
        <v>0</v>
      </c>
      <c r="LK211" s="11">
        <v>0</v>
      </c>
      <c r="LL211" s="11">
        <v>0</v>
      </c>
      <c r="LM211" s="11">
        <v>0</v>
      </c>
      <c r="LN211" s="11">
        <v>0</v>
      </c>
      <c r="LO211" s="11">
        <v>0</v>
      </c>
      <c r="LP211" s="11">
        <v>0</v>
      </c>
      <c r="LQ211" s="11">
        <v>0</v>
      </c>
      <c r="LR211" s="11">
        <v>0</v>
      </c>
      <c r="LS211" s="11">
        <v>0</v>
      </c>
      <c r="LT211" s="11">
        <v>0</v>
      </c>
      <c r="LU211" s="11">
        <v>0</v>
      </c>
      <c r="LV211" s="11">
        <v>0</v>
      </c>
      <c r="LW211" s="11">
        <v>0</v>
      </c>
      <c r="LX211" s="11">
        <v>0.23884</v>
      </c>
      <c r="LY211" s="11">
        <v>0</v>
      </c>
      <c r="LZ211" s="11">
        <v>0</v>
      </c>
      <c r="MA211" s="11">
        <v>0</v>
      </c>
      <c r="MB211" s="11">
        <v>0</v>
      </c>
      <c r="MC211" s="11">
        <v>0</v>
      </c>
      <c r="MD211" s="11">
        <v>0</v>
      </c>
      <c r="ME211" s="11">
        <v>0</v>
      </c>
      <c r="MF211" s="11">
        <v>0</v>
      </c>
      <c r="MG211" s="11">
        <v>0</v>
      </c>
      <c r="MH211" s="11">
        <v>0</v>
      </c>
      <c r="MI211" s="11">
        <v>0</v>
      </c>
      <c r="MJ211" s="11">
        <v>0</v>
      </c>
      <c r="MK211" s="11">
        <v>0</v>
      </c>
      <c r="ML211" s="11">
        <v>0</v>
      </c>
      <c r="MM211" s="11">
        <v>0</v>
      </c>
      <c r="MN211" s="11">
        <v>0</v>
      </c>
      <c r="MO211" s="11">
        <v>0</v>
      </c>
      <c r="MP211" s="11">
        <v>0</v>
      </c>
      <c r="MQ211" s="11">
        <v>0</v>
      </c>
      <c r="MR211" s="11">
        <v>0</v>
      </c>
      <c r="MS211" s="11">
        <v>0</v>
      </c>
      <c r="MT211" s="11">
        <v>0</v>
      </c>
      <c r="MU211" s="11">
        <v>0</v>
      </c>
      <c r="MV211" s="11">
        <v>0</v>
      </c>
      <c r="MW211" s="11">
        <v>0</v>
      </c>
      <c r="MX211" s="11">
        <v>0</v>
      </c>
      <c r="MY211" s="11">
        <v>0</v>
      </c>
      <c r="MZ211" s="11">
        <v>0</v>
      </c>
      <c r="NA211" s="11">
        <v>0</v>
      </c>
      <c r="NB211" s="11">
        <v>0</v>
      </c>
      <c r="NC211" s="11">
        <v>0</v>
      </c>
      <c r="ND211" s="11">
        <v>0</v>
      </c>
      <c r="NE211" s="11">
        <v>0</v>
      </c>
      <c r="NF211" s="11">
        <v>0</v>
      </c>
      <c r="NG211" s="11">
        <v>0</v>
      </c>
      <c r="NH211" s="11">
        <v>0</v>
      </c>
      <c r="NI211" s="11">
        <v>0</v>
      </c>
      <c r="NJ211" s="11">
        <v>0</v>
      </c>
      <c r="NK211" s="11">
        <v>0</v>
      </c>
      <c r="NL211" s="11">
        <v>0</v>
      </c>
      <c r="NM211" s="11">
        <v>0</v>
      </c>
      <c r="NN211" s="11">
        <v>0</v>
      </c>
      <c r="NO211" s="11">
        <v>0</v>
      </c>
      <c r="NP211" s="11">
        <v>0</v>
      </c>
      <c r="NQ211" s="11">
        <v>0</v>
      </c>
      <c r="NR211" s="11">
        <v>0</v>
      </c>
      <c r="NS211" s="11">
        <v>0</v>
      </c>
      <c r="NT211" s="11">
        <v>0</v>
      </c>
      <c r="NU211" s="11">
        <v>0</v>
      </c>
      <c r="NV211" s="11">
        <v>0</v>
      </c>
      <c r="NW211" s="11">
        <v>0</v>
      </c>
      <c r="NX211" s="11">
        <v>0</v>
      </c>
      <c r="NY211" s="11">
        <v>0</v>
      </c>
      <c r="NZ211" s="11">
        <v>0</v>
      </c>
      <c r="OA211" s="11">
        <v>0</v>
      </c>
      <c r="OB211" s="11">
        <v>0</v>
      </c>
      <c r="OC211" s="11">
        <v>0</v>
      </c>
      <c r="OD211" s="11">
        <v>0</v>
      </c>
      <c r="OE211" s="11">
        <v>0</v>
      </c>
      <c r="OF211" s="11">
        <v>0</v>
      </c>
      <c r="OG211" s="11">
        <v>0</v>
      </c>
      <c r="OH211" s="11">
        <v>0</v>
      </c>
      <c r="OI211" s="11">
        <v>0</v>
      </c>
      <c r="OJ211" s="11">
        <v>0</v>
      </c>
      <c r="OK211" s="11">
        <v>0</v>
      </c>
      <c r="OL211" s="11">
        <v>0</v>
      </c>
      <c r="OM211" s="11">
        <v>0</v>
      </c>
      <c r="ON211" s="11">
        <v>0</v>
      </c>
      <c r="OO211" s="11">
        <v>0</v>
      </c>
      <c r="OP211" s="11">
        <v>0</v>
      </c>
      <c r="OQ211" s="11">
        <v>0</v>
      </c>
      <c r="OR211" s="11">
        <v>0</v>
      </c>
      <c r="OS211" s="11">
        <v>0</v>
      </c>
      <c r="OT211" s="11">
        <v>0</v>
      </c>
      <c r="OU211" s="11">
        <v>0</v>
      </c>
      <c r="OV211" s="11">
        <v>0</v>
      </c>
      <c r="OW211" s="11">
        <v>0</v>
      </c>
      <c r="OX211" s="11">
        <v>0</v>
      </c>
      <c r="OY211" s="11">
        <v>0</v>
      </c>
      <c r="OZ211" s="11">
        <v>0</v>
      </c>
      <c r="PA211" s="11">
        <v>0</v>
      </c>
      <c r="PB211" s="11">
        <v>0</v>
      </c>
      <c r="PC211" s="11">
        <v>0</v>
      </c>
      <c r="PD211" s="11">
        <v>0</v>
      </c>
      <c r="PE211" s="11">
        <v>0</v>
      </c>
      <c r="PF211" s="11">
        <v>0</v>
      </c>
      <c r="PG211" s="11">
        <v>0</v>
      </c>
      <c r="PH211" s="11">
        <v>0</v>
      </c>
      <c r="PI211" s="11">
        <v>0</v>
      </c>
      <c r="PJ211" s="11">
        <v>0</v>
      </c>
      <c r="PK211" s="11">
        <v>0</v>
      </c>
      <c r="PL211" s="11">
        <v>0</v>
      </c>
      <c r="PM211" s="11">
        <v>0</v>
      </c>
      <c r="PN211" s="11">
        <v>0</v>
      </c>
      <c r="PO211" s="11">
        <v>0</v>
      </c>
      <c r="PP211" s="11">
        <v>0</v>
      </c>
      <c r="PQ211" s="11">
        <v>0</v>
      </c>
      <c r="PR211" s="11">
        <v>0</v>
      </c>
      <c r="PS211" s="11">
        <v>0</v>
      </c>
      <c r="PT211" s="11">
        <v>0</v>
      </c>
      <c r="PU211" s="11">
        <v>0</v>
      </c>
      <c r="PV211" s="11">
        <v>0</v>
      </c>
      <c r="PW211" s="11">
        <v>0</v>
      </c>
      <c r="PX211" s="11">
        <v>0</v>
      </c>
      <c r="PY211" s="11">
        <v>0</v>
      </c>
      <c r="PZ211" s="11">
        <v>0</v>
      </c>
      <c r="QA211" s="11">
        <v>0</v>
      </c>
      <c r="QB211" s="11">
        <v>0</v>
      </c>
      <c r="QC211" s="11">
        <v>0</v>
      </c>
      <c r="QD211" s="11">
        <v>0</v>
      </c>
      <c r="QE211" s="11">
        <v>0</v>
      </c>
      <c r="QF211" s="11">
        <v>0</v>
      </c>
      <c r="QG211" s="11">
        <v>0</v>
      </c>
      <c r="QH211" s="11">
        <v>0</v>
      </c>
      <c r="QI211" s="11">
        <v>0</v>
      </c>
      <c r="QJ211" s="11">
        <v>0</v>
      </c>
      <c r="QK211" s="11">
        <v>0</v>
      </c>
      <c r="QL211" s="11">
        <v>0</v>
      </c>
      <c r="QM211" s="11">
        <v>0</v>
      </c>
      <c r="QN211" s="11">
        <v>0</v>
      </c>
      <c r="QO211" s="11">
        <v>0</v>
      </c>
      <c r="QP211" s="11">
        <v>0</v>
      </c>
      <c r="QQ211" s="11">
        <v>0</v>
      </c>
      <c r="QR211" s="11">
        <v>0</v>
      </c>
      <c r="QS211" s="11">
        <v>0</v>
      </c>
      <c r="QT211" s="11">
        <v>0</v>
      </c>
      <c r="QU211" s="11">
        <v>0</v>
      </c>
      <c r="QV211" s="11">
        <v>0</v>
      </c>
      <c r="QW211" s="11">
        <v>0</v>
      </c>
      <c r="QX211" s="11">
        <v>0</v>
      </c>
      <c r="QY211" s="11">
        <v>0</v>
      </c>
      <c r="QZ211" s="11">
        <v>0</v>
      </c>
      <c r="RA211" s="11">
        <v>0</v>
      </c>
      <c r="RB211" s="11">
        <v>0</v>
      </c>
      <c r="RC211" s="11">
        <v>0</v>
      </c>
      <c r="RD211" s="11">
        <v>0</v>
      </c>
      <c r="RE211" s="11">
        <v>0</v>
      </c>
      <c r="RF211" s="11">
        <v>0</v>
      </c>
      <c r="RG211" s="11">
        <v>0</v>
      </c>
      <c r="RH211" s="11">
        <v>0</v>
      </c>
      <c r="RI211" s="11">
        <v>0</v>
      </c>
      <c r="RJ211" s="11">
        <v>0</v>
      </c>
      <c r="RK211" s="11">
        <v>0</v>
      </c>
      <c r="RL211" s="11">
        <v>0</v>
      </c>
      <c r="RM211" s="11">
        <v>0</v>
      </c>
      <c r="RN211" s="11">
        <v>0</v>
      </c>
      <c r="RO211" s="11">
        <v>0</v>
      </c>
      <c r="RP211" s="11">
        <v>0</v>
      </c>
      <c r="RQ211" s="11">
        <v>0</v>
      </c>
      <c r="RR211" s="11">
        <v>0</v>
      </c>
      <c r="RS211" s="11">
        <v>0</v>
      </c>
      <c r="RT211" s="11">
        <v>0</v>
      </c>
      <c r="RU211" s="11">
        <v>0</v>
      </c>
      <c r="RV211" s="11">
        <v>0</v>
      </c>
      <c r="RW211" s="11">
        <v>0</v>
      </c>
      <c r="RX211" s="11">
        <v>0</v>
      </c>
      <c r="RY211" s="11">
        <v>0</v>
      </c>
      <c r="RZ211" s="11">
        <v>0</v>
      </c>
      <c r="SA211" s="11">
        <v>0</v>
      </c>
      <c r="SB211" s="11">
        <v>0</v>
      </c>
      <c r="SC211" s="11">
        <v>0</v>
      </c>
      <c r="SD211" s="11">
        <v>0</v>
      </c>
      <c r="SE211" s="11">
        <v>0</v>
      </c>
      <c r="SF211" s="11">
        <v>0</v>
      </c>
      <c r="SG211" s="11">
        <v>0</v>
      </c>
      <c r="SH211" s="11">
        <v>0</v>
      </c>
      <c r="SI211" s="11">
        <v>0</v>
      </c>
      <c r="SJ211" s="11">
        <v>0</v>
      </c>
      <c r="SK211" s="11">
        <v>0</v>
      </c>
      <c r="SL211" s="11">
        <v>0</v>
      </c>
      <c r="SM211" s="11">
        <v>0</v>
      </c>
      <c r="SN211" s="11">
        <v>0</v>
      </c>
      <c r="SO211" s="11">
        <v>0</v>
      </c>
      <c r="SP211" s="11">
        <v>0</v>
      </c>
      <c r="SQ211" s="11">
        <v>0</v>
      </c>
      <c r="SR211" s="11">
        <v>0</v>
      </c>
      <c r="SS211" s="11">
        <v>0</v>
      </c>
      <c r="ST211" s="11">
        <v>0</v>
      </c>
      <c r="SU211" s="11">
        <v>0</v>
      </c>
      <c r="SV211" s="11">
        <v>0</v>
      </c>
      <c r="SW211" s="11">
        <v>0</v>
      </c>
      <c r="SX211" s="11">
        <v>0</v>
      </c>
      <c r="SY211" s="11">
        <v>0</v>
      </c>
      <c r="SZ211" s="11">
        <v>0</v>
      </c>
      <c r="TA211" s="11">
        <v>0</v>
      </c>
      <c r="TB211" s="11">
        <v>0</v>
      </c>
      <c r="TC211" s="11">
        <v>0</v>
      </c>
      <c r="TD211" s="11">
        <v>0</v>
      </c>
      <c r="TE211" s="11">
        <v>0</v>
      </c>
      <c r="TF211" s="11">
        <v>0</v>
      </c>
      <c r="TG211" s="11">
        <v>0</v>
      </c>
      <c r="TH211" s="11">
        <v>0</v>
      </c>
      <c r="TI211" s="11">
        <v>0</v>
      </c>
      <c r="TJ211" s="11">
        <v>0</v>
      </c>
      <c r="TK211" s="11">
        <v>0</v>
      </c>
      <c r="TL211" s="11">
        <v>0</v>
      </c>
      <c r="TM211" s="11">
        <v>0</v>
      </c>
      <c r="TN211" s="11">
        <v>0</v>
      </c>
      <c r="TO211" s="11">
        <v>0</v>
      </c>
      <c r="TP211" s="11">
        <v>0</v>
      </c>
      <c r="TQ211" s="11">
        <v>0</v>
      </c>
      <c r="TR211" s="11">
        <v>0</v>
      </c>
      <c r="TS211" s="11">
        <v>0</v>
      </c>
      <c r="TT211" s="11">
        <v>0</v>
      </c>
      <c r="TU211" s="11">
        <v>0</v>
      </c>
      <c r="TV211" s="11">
        <v>0</v>
      </c>
      <c r="TW211" s="11">
        <v>0</v>
      </c>
      <c r="TX211" s="11">
        <v>0</v>
      </c>
      <c r="TY211" s="11">
        <v>0</v>
      </c>
      <c r="TZ211" s="11">
        <v>0</v>
      </c>
      <c r="UA211" s="11">
        <v>0</v>
      </c>
      <c r="UB211" s="11">
        <v>0</v>
      </c>
      <c r="UC211" s="11">
        <v>0</v>
      </c>
      <c r="UD211" s="11">
        <v>0</v>
      </c>
      <c r="UE211" s="11">
        <v>0</v>
      </c>
      <c r="UF211" s="11">
        <v>0</v>
      </c>
      <c r="UG211" s="11">
        <v>0</v>
      </c>
      <c r="UH211" s="11">
        <v>0</v>
      </c>
      <c r="UI211" s="11">
        <v>0</v>
      </c>
      <c r="UJ211" s="11">
        <v>0</v>
      </c>
      <c r="UK211" s="11">
        <v>0</v>
      </c>
      <c r="UL211" s="11">
        <v>0</v>
      </c>
      <c r="UM211" s="11">
        <v>0</v>
      </c>
      <c r="UN211" s="11">
        <v>0</v>
      </c>
      <c r="UO211" s="11">
        <v>0</v>
      </c>
      <c r="UP211" s="11">
        <v>0</v>
      </c>
      <c r="UQ211" s="11">
        <v>0</v>
      </c>
      <c r="UR211" s="11">
        <v>0</v>
      </c>
      <c r="US211" s="11">
        <v>0</v>
      </c>
      <c r="UT211" s="11">
        <v>0</v>
      </c>
      <c r="UU211" s="11">
        <v>0</v>
      </c>
      <c r="UV211" s="11">
        <v>0</v>
      </c>
      <c r="UW211" s="11">
        <v>0</v>
      </c>
      <c r="UX211" s="11">
        <v>0</v>
      </c>
      <c r="UY211" s="11">
        <v>0</v>
      </c>
      <c r="UZ211" s="11">
        <v>0</v>
      </c>
      <c r="VA211" s="11">
        <v>0</v>
      </c>
      <c r="VB211" s="11">
        <v>0</v>
      </c>
      <c r="VC211" s="11">
        <v>0</v>
      </c>
      <c r="VD211" s="11">
        <v>0</v>
      </c>
      <c r="VE211" s="11">
        <v>0</v>
      </c>
      <c r="VF211" s="11">
        <v>0</v>
      </c>
      <c r="VG211" s="11">
        <v>0</v>
      </c>
      <c r="VH211" s="11">
        <v>0</v>
      </c>
      <c r="VI211" s="11">
        <v>0</v>
      </c>
      <c r="VJ211" s="11">
        <v>0</v>
      </c>
      <c r="VK211" s="11">
        <v>0</v>
      </c>
      <c r="VL211" s="11">
        <v>0</v>
      </c>
      <c r="VM211" s="11">
        <v>0</v>
      </c>
      <c r="VN211" s="11">
        <v>0</v>
      </c>
      <c r="VO211" s="11">
        <v>0</v>
      </c>
      <c r="VP211" s="11">
        <v>0</v>
      </c>
      <c r="VQ211" s="11">
        <v>0</v>
      </c>
      <c r="VR211" s="11">
        <v>0</v>
      </c>
      <c r="VS211" s="11">
        <v>0</v>
      </c>
      <c r="VT211" s="11">
        <v>0</v>
      </c>
      <c r="VU211" s="11">
        <v>0</v>
      </c>
      <c r="VV211" s="11">
        <v>0</v>
      </c>
      <c r="VW211" s="11">
        <v>0</v>
      </c>
      <c r="VX211" s="11">
        <v>0</v>
      </c>
      <c r="VY211" s="11">
        <v>0</v>
      </c>
      <c r="VZ211" s="11">
        <v>0</v>
      </c>
      <c r="WA211" s="11">
        <v>0</v>
      </c>
      <c r="WB211" s="11">
        <v>0</v>
      </c>
      <c r="WC211" s="11">
        <v>0</v>
      </c>
      <c r="WD211" s="11">
        <v>0</v>
      </c>
      <c r="WE211" s="11">
        <v>0</v>
      </c>
      <c r="WF211" s="11">
        <v>0</v>
      </c>
      <c r="WG211" s="11">
        <v>0</v>
      </c>
      <c r="WH211" s="11">
        <v>0</v>
      </c>
      <c r="WI211" s="11">
        <v>0</v>
      </c>
      <c r="WJ211" s="11">
        <v>0</v>
      </c>
      <c r="WK211" s="11">
        <v>0</v>
      </c>
      <c r="WL211" s="11">
        <v>0</v>
      </c>
      <c r="WM211" s="11">
        <v>0</v>
      </c>
      <c r="WN211" s="11">
        <v>0</v>
      </c>
      <c r="WO211" s="11">
        <v>0</v>
      </c>
      <c r="WP211" s="11">
        <v>0</v>
      </c>
      <c r="WQ211" s="11">
        <v>0</v>
      </c>
      <c r="WR211" s="11">
        <v>0</v>
      </c>
      <c r="WS211" s="11">
        <v>0</v>
      </c>
      <c r="WT211" s="11">
        <v>0</v>
      </c>
      <c r="WU211" s="11">
        <v>0</v>
      </c>
      <c r="WV211" s="11">
        <v>0</v>
      </c>
      <c r="WW211" s="11">
        <v>0</v>
      </c>
      <c r="WX211" s="11">
        <v>0</v>
      </c>
      <c r="WY211" s="11">
        <v>0</v>
      </c>
      <c r="WZ211" s="11">
        <v>382.61604137457942</v>
      </c>
      <c r="XA211" s="11">
        <v>0</v>
      </c>
      <c r="XB211" s="11">
        <v>0</v>
      </c>
      <c r="XC211" s="11">
        <v>0</v>
      </c>
      <c r="XD211" s="11">
        <v>0</v>
      </c>
      <c r="XE211" s="11">
        <v>0</v>
      </c>
      <c r="XF211" s="11">
        <v>0</v>
      </c>
      <c r="XG211" s="11">
        <v>0</v>
      </c>
      <c r="XH211" s="11">
        <v>0</v>
      </c>
      <c r="XI211" s="11">
        <v>0</v>
      </c>
      <c r="XJ211" s="11">
        <v>705.19373716957614</v>
      </c>
      <c r="XK211" s="11">
        <v>0</v>
      </c>
      <c r="XL211" s="11">
        <v>0</v>
      </c>
      <c r="XM211" s="11">
        <v>0</v>
      </c>
      <c r="XN211" s="11">
        <v>0</v>
      </c>
      <c r="XO211" s="11">
        <v>0</v>
      </c>
      <c r="XP211" s="11">
        <v>0</v>
      </c>
    </row>
    <row r="212" spans="1:640">
      <c r="A212" s="6">
        <v>500</v>
      </c>
      <c r="B212" s="3" t="s">
        <v>329</v>
      </c>
      <c r="C212" s="8">
        <f t="shared" si="36"/>
        <v>3.43</v>
      </c>
      <c r="D212" s="8">
        <f t="shared" si="37"/>
        <v>54</v>
      </c>
      <c r="E212" s="60">
        <f t="shared" si="38"/>
        <v>57.43</v>
      </c>
      <c r="F212" s="9">
        <f t="shared" si="39"/>
        <v>0</v>
      </c>
      <c r="G212" s="9">
        <f t="shared" si="40"/>
        <v>0</v>
      </c>
      <c r="H212" s="9">
        <f t="shared" si="41"/>
        <v>0</v>
      </c>
      <c r="I212" s="10">
        <f t="shared" si="42"/>
        <v>3.43</v>
      </c>
      <c r="J212" s="10">
        <f t="shared" si="43"/>
        <v>54</v>
      </c>
      <c r="K212" s="10">
        <f t="shared" si="44"/>
        <v>57.43</v>
      </c>
      <c r="L212" s="57">
        <v>3.43</v>
      </c>
      <c r="M212" s="57">
        <v>0</v>
      </c>
      <c r="N212" s="57">
        <v>0</v>
      </c>
      <c r="O212" s="57">
        <v>0</v>
      </c>
      <c r="P212" s="57">
        <v>0</v>
      </c>
      <c r="Q212" s="57">
        <v>0</v>
      </c>
      <c r="R212" s="57">
        <v>0</v>
      </c>
      <c r="S212" s="57">
        <v>54</v>
      </c>
      <c r="T212" s="57">
        <v>0</v>
      </c>
      <c r="U212" s="58">
        <v>0</v>
      </c>
      <c r="V212" s="58">
        <v>0</v>
      </c>
      <c r="W212" s="58">
        <v>0</v>
      </c>
      <c r="X212" s="58">
        <v>0</v>
      </c>
      <c r="Y212" s="58">
        <v>0</v>
      </c>
      <c r="Z212" s="58">
        <v>0</v>
      </c>
      <c r="AA212" s="58">
        <v>0</v>
      </c>
      <c r="AB212" s="58">
        <v>0</v>
      </c>
      <c r="AC212" s="58">
        <v>0</v>
      </c>
      <c r="AD212" s="59">
        <f t="shared" si="46"/>
        <v>3.43</v>
      </c>
      <c r="AE212" s="59">
        <f t="shared" si="46"/>
        <v>0</v>
      </c>
      <c r="AF212" s="59">
        <f t="shared" si="46"/>
        <v>0</v>
      </c>
      <c r="AG212" s="59">
        <f t="shared" si="45"/>
        <v>0</v>
      </c>
      <c r="AH212" s="59">
        <f t="shared" si="45"/>
        <v>0</v>
      </c>
      <c r="AI212" s="59">
        <f t="shared" si="45"/>
        <v>0</v>
      </c>
      <c r="AJ212" s="59">
        <f t="shared" si="34"/>
        <v>0</v>
      </c>
      <c r="AK212" s="59">
        <f t="shared" si="34"/>
        <v>54</v>
      </c>
      <c r="AL212" s="59">
        <f t="shared" si="34"/>
        <v>0</v>
      </c>
      <c r="AM212" s="11">
        <v>0</v>
      </c>
      <c r="AN212" s="11">
        <v>0</v>
      </c>
      <c r="AO212" s="11">
        <v>0</v>
      </c>
      <c r="AP212" s="11">
        <v>0</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0</v>
      </c>
      <c r="DD212" s="11">
        <v>0</v>
      </c>
      <c r="DE212" s="11">
        <v>0</v>
      </c>
      <c r="DF212" s="11">
        <v>0</v>
      </c>
      <c r="DG212" s="11">
        <v>0</v>
      </c>
      <c r="DH212" s="11">
        <v>0</v>
      </c>
      <c r="DI212" s="11">
        <v>0</v>
      </c>
      <c r="DJ212" s="11">
        <v>0</v>
      </c>
      <c r="DK212" s="11">
        <v>0</v>
      </c>
      <c r="DL212" s="11">
        <v>0</v>
      </c>
      <c r="DM212" s="11">
        <v>0</v>
      </c>
      <c r="DN212" s="11">
        <v>0</v>
      </c>
      <c r="DO212" s="11">
        <v>0</v>
      </c>
      <c r="DP212" s="11">
        <v>0</v>
      </c>
      <c r="DQ212" s="11">
        <v>0</v>
      </c>
      <c r="DR212" s="11">
        <v>0</v>
      </c>
      <c r="DS212" s="11">
        <v>0</v>
      </c>
      <c r="DT212" s="11">
        <v>0</v>
      </c>
      <c r="DU212" s="11">
        <v>0</v>
      </c>
      <c r="DV212" s="11">
        <v>0</v>
      </c>
      <c r="DW212" s="11">
        <v>0</v>
      </c>
      <c r="DX212" s="11">
        <v>0</v>
      </c>
      <c r="DY212" s="11">
        <v>0</v>
      </c>
      <c r="DZ212" s="11">
        <v>0</v>
      </c>
      <c r="EA212" s="11">
        <v>0</v>
      </c>
      <c r="EB212" s="11">
        <v>0</v>
      </c>
      <c r="EC212" s="11">
        <v>0</v>
      </c>
      <c r="ED212" s="11">
        <v>0</v>
      </c>
      <c r="EE212" s="11">
        <v>0</v>
      </c>
      <c r="EF212" s="11">
        <v>0</v>
      </c>
      <c r="EG212" s="11">
        <v>0</v>
      </c>
      <c r="EH212" s="11">
        <v>0</v>
      </c>
      <c r="EI212" s="11">
        <v>0</v>
      </c>
      <c r="EJ212" s="11">
        <v>0</v>
      </c>
      <c r="EK212" s="11">
        <v>0</v>
      </c>
      <c r="EL212" s="11">
        <v>0</v>
      </c>
      <c r="EM212" s="11">
        <v>0</v>
      </c>
      <c r="EN212" s="11">
        <v>0</v>
      </c>
      <c r="EO212" s="11">
        <v>0</v>
      </c>
      <c r="EP212" s="11">
        <v>0</v>
      </c>
      <c r="EQ212" s="11">
        <v>0</v>
      </c>
      <c r="ER212" s="11">
        <v>0</v>
      </c>
      <c r="ES212" s="11">
        <v>0</v>
      </c>
      <c r="ET212" s="11">
        <v>0</v>
      </c>
      <c r="EU212" s="11">
        <v>0</v>
      </c>
      <c r="EV212" s="11">
        <v>0</v>
      </c>
      <c r="EW212" s="11">
        <v>0</v>
      </c>
      <c r="EX212" s="11">
        <v>0</v>
      </c>
      <c r="EY212" s="11">
        <v>0</v>
      </c>
      <c r="EZ212" s="11">
        <v>0</v>
      </c>
      <c r="FA212" s="11">
        <v>0</v>
      </c>
      <c r="FB212" s="11">
        <v>0</v>
      </c>
      <c r="FC212" s="11">
        <v>0</v>
      </c>
      <c r="FD212" s="11">
        <v>0</v>
      </c>
      <c r="FE212" s="11">
        <v>0</v>
      </c>
      <c r="FF212" s="11">
        <v>0</v>
      </c>
      <c r="FG212" s="11">
        <v>0</v>
      </c>
      <c r="FH212" s="11">
        <v>0</v>
      </c>
      <c r="FI212" s="11">
        <v>0</v>
      </c>
      <c r="FJ212" s="11">
        <v>0</v>
      </c>
      <c r="FK212" s="11">
        <v>0</v>
      </c>
      <c r="FL212" s="11">
        <v>0</v>
      </c>
      <c r="FM212" s="11">
        <v>0</v>
      </c>
      <c r="FN212" s="11">
        <v>0</v>
      </c>
      <c r="FO212" s="11">
        <v>0</v>
      </c>
      <c r="FP212" s="11">
        <v>0</v>
      </c>
      <c r="FQ212" s="11">
        <v>0</v>
      </c>
      <c r="FR212" s="11">
        <v>0</v>
      </c>
      <c r="FS212" s="11">
        <v>0</v>
      </c>
      <c r="FT212" s="11">
        <v>0</v>
      </c>
      <c r="FU212" s="11">
        <v>0</v>
      </c>
      <c r="FV212" s="11">
        <v>0</v>
      </c>
      <c r="FW212" s="11">
        <v>0</v>
      </c>
      <c r="FX212" s="11">
        <v>0</v>
      </c>
      <c r="FY212" s="11">
        <v>0</v>
      </c>
      <c r="FZ212" s="11">
        <v>0</v>
      </c>
      <c r="GA212" s="11">
        <v>0</v>
      </c>
      <c r="GB212" s="11">
        <v>0</v>
      </c>
      <c r="GC212" s="11">
        <v>0</v>
      </c>
      <c r="GD212" s="11">
        <v>0</v>
      </c>
      <c r="GE212" s="11">
        <v>0</v>
      </c>
      <c r="GF212" s="11">
        <v>0</v>
      </c>
      <c r="GG212" s="11">
        <v>0</v>
      </c>
      <c r="GH212" s="11">
        <v>0</v>
      </c>
      <c r="GI212" s="11">
        <v>0</v>
      </c>
      <c r="GJ212" s="11">
        <v>0</v>
      </c>
      <c r="GK212" s="11">
        <v>0</v>
      </c>
      <c r="GL212" s="11">
        <v>0</v>
      </c>
      <c r="GM212" s="11">
        <v>0</v>
      </c>
      <c r="GN212" s="11">
        <v>0</v>
      </c>
      <c r="GO212" s="11">
        <v>0</v>
      </c>
      <c r="GP212" s="11">
        <v>0</v>
      </c>
      <c r="GQ212" s="11">
        <v>3.43</v>
      </c>
      <c r="GR212" s="11">
        <v>0</v>
      </c>
      <c r="GS212" s="11">
        <v>0</v>
      </c>
      <c r="GT212" s="11">
        <v>0</v>
      </c>
      <c r="GU212" s="11">
        <v>0</v>
      </c>
      <c r="GV212" s="11">
        <v>0</v>
      </c>
      <c r="GW212" s="11">
        <v>0</v>
      </c>
      <c r="GX212" s="11">
        <v>0</v>
      </c>
      <c r="GY212" s="11">
        <v>0</v>
      </c>
      <c r="GZ212" s="11">
        <v>0</v>
      </c>
      <c r="HA212" s="11">
        <v>0</v>
      </c>
      <c r="HB212" s="11">
        <v>0</v>
      </c>
      <c r="HC212" s="11">
        <v>0</v>
      </c>
      <c r="HD212" s="11">
        <v>0</v>
      </c>
      <c r="HE212" s="11">
        <v>0</v>
      </c>
      <c r="HF212" s="11">
        <v>0</v>
      </c>
      <c r="HG212" s="11">
        <v>0</v>
      </c>
      <c r="HH212" s="11">
        <v>0</v>
      </c>
      <c r="HI212" s="11">
        <v>0</v>
      </c>
      <c r="HJ212" s="11">
        <v>0</v>
      </c>
      <c r="HK212" s="11">
        <v>0</v>
      </c>
      <c r="HL212" s="11">
        <v>0</v>
      </c>
      <c r="HM212" s="11">
        <v>0</v>
      </c>
      <c r="HN212" s="11">
        <v>0</v>
      </c>
      <c r="HO212" s="11">
        <v>0</v>
      </c>
      <c r="HP212" s="11">
        <v>0</v>
      </c>
      <c r="HQ212" s="11">
        <v>0</v>
      </c>
      <c r="HR212" s="11">
        <v>0</v>
      </c>
      <c r="HS212" s="11">
        <v>0</v>
      </c>
      <c r="HT212" s="11">
        <v>0</v>
      </c>
      <c r="HU212" s="11">
        <v>0</v>
      </c>
      <c r="HV212" s="11">
        <v>0</v>
      </c>
      <c r="HW212" s="11">
        <v>0</v>
      </c>
      <c r="HX212" s="11">
        <v>0</v>
      </c>
      <c r="HY212" s="11">
        <v>0</v>
      </c>
      <c r="HZ212" s="11">
        <v>0</v>
      </c>
      <c r="IA212" s="11">
        <v>0</v>
      </c>
      <c r="IB212" s="11">
        <v>0</v>
      </c>
      <c r="IC212" s="11">
        <v>0</v>
      </c>
      <c r="ID212" s="11">
        <v>0</v>
      </c>
      <c r="IE212" s="11">
        <v>0</v>
      </c>
      <c r="IF212" s="11">
        <v>0</v>
      </c>
      <c r="IG212" s="11">
        <v>0</v>
      </c>
      <c r="IH212" s="11">
        <v>0</v>
      </c>
      <c r="II212" s="11">
        <v>0</v>
      </c>
      <c r="IJ212" s="11">
        <v>0</v>
      </c>
      <c r="IK212" s="11">
        <v>0</v>
      </c>
      <c r="IL212" s="11">
        <v>0</v>
      </c>
      <c r="IM212" s="11">
        <v>0</v>
      </c>
      <c r="IN212" s="11">
        <v>0</v>
      </c>
      <c r="IO212" s="11">
        <v>0</v>
      </c>
      <c r="IP212" s="11">
        <v>0</v>
      </c>
      <c r="IQ212" s="11">
        <v>0</v>
      </c>
      <c r="IR212" s="11">
        <v>0</v>
      </c>
      <c r="IS212" s="11">
        <v>0</v>
      </c>
      <c r="IT212" s="11">
        <v>0</v>
      </c>
      <c r="IU212" s="11">
        <v>0</v>
      </c>
      <c r="IV212" s="11">
        <v>0</v>
      </c>
      <c r="IW212" s="11">
        <v>0</v>
      </c>
      <c r="IX212" s="11">
        <v>0</v>
      </c>
      <c r="IY212" s="11">
        <v>0</v>
      </c>
      <c r="IZ212" s="11">
        <v>0</v>
      </c>
      <c r="JA212" s="11">
        <v>0</v>
      </c>
      <c r="JB212" s="11">
        <v>0</v>
      </c>
      <c r="JC212" s="11">
        <v>0</v>
      </c>
      <c r="JD212" s="11">
        <v>0</v>
      </c>
      <c r="JE212" s="11">
        <v>0</v>
      </c>
      <c r="JF212" s="11">
        <v>0</v>
      </c>
      <c r="JG212" s="11">
        <v>0</v>
      </c>
      <c r="JH212" s="11">
        <v>0</v>
      </c>
      <c r="JI212" s="11">
        <v>0</v>
      </c>
      <c r="JJ212" s="11">
        <v>0</v>
      </c>
      <c r="JK212" s="11">
        <v>0</v>
      </c>
      <c r="JL212" s="11">
        <v>0</v>
      </c>
      <c r="JM212" s="11">
        <v>0</v>
      </c>
      <c r="JN212" s="11">
        <v>0</v>
      </c>
      <c r="JO212" s="11">
        <v>0</v>
      </c>
      <c r="JP212" s="11">
        <v>0</v>
      </c>
      <c r="JQ212" s="11">
        <v>0</v>
      </c>
      <c r="JR212" s="11">
        <v>0</v>
      </c>
      <c r="JS212" s="11">
        <v>0</v>
      </c>
      <c r="JT212" s="11">
        <v>0</v>
      </c>
      <c r="JU212" s="11">
        <v>0</v>
      </c>
      <c r="JV212" s="11">
        <v>0</v>
      </c>
      <c r="JW212" s="11">
        <v>0</v>
      </c>
      <c r="JX212" s="11">
        <v>0</v>
      </c>
      <c r="JY212" s="11">
        <v>0</v>
      </c>
      <c r="JZ212" s="11">
        <v>0</v>
      </c>
      <c r="KA212" s="11">
        <v>0</v>
      </c>
      <c r="KB212" s="11">
        <v>0</v>
      </c>
      <c r="KC212" s="11">
        <v>0</v>
      </c>
      <c r="KD212" s="11">
        <v>0</v>
      </c>
      <c r="KE212" s="11">
        <v>0</v>
      </c>
      <c r="KF212" s="11">
        <v>0</v>
      </c>
      <c r="KG212" s="11">
        <v>0</v>
      </c>
      <c r="KH212" s="11">
        <v>0</v>
      </c>
      <c r="KI212" s="11">
        <v>0</v>
      </c>
      <c r="KJ212" s="11">
        <v>0</v>
      </c>
      <c r="KK212" s="11">
        <v>0</v>
      </c>
      <c r="KL212" s="11">
        <v>0</v>
      </c>
      <c r="KM212" s="11">
        <v>0</v>
      </c>
      <c r="KN212" s="11">
        <v>0</v>
      </c>
      <c r="KO212" s="11">
        <v>0</v>
      </c>
      <c r="KP212" s="11">
        <v>0</v>
      </c>
      <c r="KQ212" s="11">
        <v>0</v>
      </c>
      <c r="KR212" s="11">
        <v>0</v>
      </c>
      <c r="KS212" s="11">
        <v>0</v>
      </c>
      <c r="KT212" s="11">
        <v>0</v>
      </c>
      <c r="KU212" s="11">
        <v>0</v>
      </c>
      <c r="KV212" s="11">
        <v>0</v>
      </c>
      <c r="KW212" s="11">
        <v>0</v>
      </c>
      <c r="KX212" s="11">
        <v>0</v>
      </c>
      <c r="KY212" s="11">
        <v>0</v>
      </c>
      <c r="KZ212" s="11">
        <v>0</v>
      </c>
      <c r="LA212" s="11">
        <v>0</v>
      </c>
      <c r="LB212" s="11">
        <v>0</v>
      </c>
      <c r="LC212" s="11">
        <v>0</v>
      </c>
      <c r="LD212" s="11">
        <v>0</v>
      </c>
      <c r="LE212" s="11">
        <v>0</v>
      </c>
      <c r="LF212" s="11">
        <v>0</v>
      </c>
      <c r="LG212" s="11">
        <v>0</v>
      </c>
      <c r="LH212" s="11">
        <v>0</v>
      </c>
      <c r="LI212" s="11">
        <v>0</v>
      </c>
      <c r="LJ212" s="11">
        <v>0</v>
      </c>
      <c r="LK212" s="11">
        <v>0</v>
      </c>
      <c r="LL212" s="11">
        <v>0</v>
      </c>
      <c r="LM212" s="11">
        <v>0</v>
      </c>
      <c r="LN212" s="11">
        <v>0</v>
      </c>
      <c r="LO212" s="11">
        <v>0</v>
      </c>
      <c r="LP212" s="11">
        <v>0</v>
      </c>
      <c r="LQ212" s="11">
        <v>0</v>
      </c>
      <c r="LR212" s="11">
        <v>0</v>
      </c>
      <c r="LS212" s="11">
        <v>0</v>
      </c>
      <c r="LT212" s="11">
        <v>0</v>
      </c>
      <c r="LU212" s="11">
        <v>0</v>
      </c>
      <c r="LV212" s="11">
        <v>0</v>
      </c>
      <c r="LW212" s="11">
        <v>0</v>
      </c>
      <c r="LX212" s="11">
        <v>54</v>
      </c>
      <c r="LY212" s="11">
        <v>0</v>
      </c>
      <c r="LZ212" s="11">
        <v>0</v>
      </c>
      <c r="MA212" s="11">
        <v>0</v>
      </c>
      <c r="MB212" s="11">
        <v>0</v>
      </c>
      <c r="MC212" s="11">
        <v>0</v>
      </c>
      <c r="MD212" s="11">
        <v>0</v>
      </c>
      <c r="ME212" s="11">
        <v>0</v>
      </c>
      <c r="MF212" s="11">
        <v>0</v>
      </c>
      <c r="MG212" s="11">
        <v>0</v>
      </c>
      <c r="MH212" s="11">
        <v>0</v>
      </c>
      <c r="MI212" s="11">
        <v>0</v>
      </c>
      <c r="MJ212" s="11">
        <v>0</v>
      </c>
      <c r="MK212" s="11">
        <v>0</v>
      </c>
      <c r="ML212" s="11">
        <v>0</v>
      </c>
      <c r="MM212" s="11">
        <v>0</v>
      </c>
      <c r="MN212" s="11">
        <v>0</v>
      </c>
      <c r="MO212" s="11">
        <v>0</v>
      </c>
      <c r="MP212" s="11">
        <v>0</v>
      </c>
      <c r="MQ212" s="11">
        <v>0</v>
      </c>
      <c r="MR212" s="11">
        <v>0</v>
      </c>
      <c r="MS212" s="11">
        <v>0</v>
      </c>
      <c r="MT212" s="11">
        <v>0</v>
      </c>
      <c r="MU212" s="11">
        <v>0</v>
      </c>
      <c r="MV212" s="11">
        <v>0</v>
      </c>
      <c r="MW212" s="11">
        <v>0</v>
      </c>
      <c r="MX212" s="11">
        <v>0</v>
      </c>
      <c r="MY212" s="11">
        <v>0</v>
      </c>
      <c r="MZ212" s="11">
        <v>0</v>
      </c>
      <c r="NA212" s="11">
        <v>0</v>
      </c>
      <c r="NB212" s="11">
        <v>0</v>
      </c>
      <c r="NC212" s="11">
        <v>0</v>
      </c>
      <c r="ND212" s="11">
        <v>0</v>
      </c>
      <c r="NE212" s="11">
        <v>0</v>
      </c>
      <c r="NF212" s="11">
        <v>0</v>
      </c>
      <c r="NG212" s="11">
        <v>0</v>
      </c>
      <c r="NH212" s="11">
        <v>0</v>
      </c>
      <c r="NI212" s="11">
        <v>0</v>
      </c>
      <c r="NJ212" s="11">
        <v>0</v>
      </c>
      <c r="NK212" s="11">
        <v>0</v>
      </c>
      <c r="NL212" s="11">
        <v>0</v>
      </c>
      <c r="NM212" s="11">
        <v>0</v>
      </c>
      <c r="NN212" s="11">
        <v>0</v>
      </c>
      <c r="NO212" s="11">
        <v>0</v>
      </c>
      <c r="NP212" s="11">
        <v>0</v>
      </c>
      <c r="NQ212" s="11">
        <v>0</v>
      </c>
      <c r="NR212" s="11">
        <v>0</v>
      </c>
      <c r="NS212" s="11">
        <v>0</v>
      </c>
      <c r="NT212" s="11">
        <v>0</v>
      </c>
      <c r="NU212" s="11">
        <v>0</v>
      </c>
      <c r="NV212" s="11">
        <v>0</v>
      </c>
      <c r="NW212" s="11">
        <v>0</v>
      </c>
      <c r="NX212" s="11">
        <v>0</v>
      </c>
      <c r="NY212" s="11">
        <v>0</v>
      </c>
      <c r="NZ212" s="11">
        <v>0</v>
      </c>
      <c r="OA212" s="11">
        <v>0</v>
      </c>
      <c r="OB212" s="11">
        <v>0</v>
      </c>
      <c r="OC212" s="11">
        <v>0</v>
      </c>
      <c r="OD212" s="11">
        <v>0</v>
      </c>
      <c r="OE212" s="11">
        <v>0</v>
      </c>
      <c r="OF212" s="11">
        <v>0</v>
      </c>
      <c r="OG212" s="11">
        <v>0</v>
      </c>
      <c r="OH212" s="11">
        <v>0</v>
      </c>
      <c r="OI212" s="11">
        <v>0</v>
      </c>
      <c r="OJ212" s="11">
        <v>0</v>
      </c>
      <c r="OK212" s="11">
        <v>0</v>
      </c>
      <c r="OL212" s="11">
        <v>0</v>
      </c>
      <c r="OM212" s="11">
        <v>0</v>
      </c>
      <c r="ON212" s="11">
        <v>0</v>
      </c>
      <c r="OO212" s="11">
        <v>0</v>
      </c>
      <c r="OP212" s="11">
        <v>0</v>
      </c>
      <c r="OQ212" s="11">
        <v>0</v>
      </c>
      <c r="OR212" s="11">
        <v>0</v>
      </c>
      <c r="OS212" s="11">
        <v>0</v>
      </c>
      <c r="OT212" s="11">
        <v>0</v>
      </c>
      <c r="OU212" s="11">
        <v>0</v>
      </c>
      <c r="OV212" s="11">
        <v>0</v>
      </c>
      <c r="OW212" s="11">
        <v>0</v>
      </c>
      <c r="OX212" s="11">
        <v>0</v>
      </c>
      <c r="OY212" s="11">
        <v>0</v>
      </c>
      <c r="OZ212" s="11">
        <v>0</v>
      </c>
      <c r="PA212" s="11">
        <v>0</v>
      </c>
      <c r="PB212" s="11">
        <v>0</v>
      </c>
      <c r="PC212" s="11">
        <v>0</v>
      </c>
      <c r="PD212" s="11">
        <v>0</v>
      </c>
      <c r="PE212" s="11">
        <v>0</v>
      </c>
      <c r="PF212" s="11">
        <v>0</v>
      </c>
      <c r="PG212" s="11">
        <v>0</v>
      </c>
      <c r="PH212" s="11">
        <v>0</v>
      </c>
      <c r="PI212" s="11">
        <v>0</v>
      </c>
      <c r="PJ212" s="11">
        <v>0</v>
      </c>
      <c r="PK212" s="11">
        <v>0</v>
      </c>
      <c r="PL212" s="11">
        <v>0</v>
      </c>
      <c r="PM212" s="11">
        <v>0</v>
      </c>
      <c r="PN212" s="11">
        <v>0</v>
      </c>
      <c r="PO212" s="11">
        <v>0</v>
      </c>
      <c r="PP212" s="11">
        <v>0</v>
      </c>
      <c r="PQ212" s="11">
        <v>0</v>
      </c>
      <c r="PR212" s="11">
        <v>0</v>
      </c>
      <c r="PS212" s="11">
        <v>0</v>
      </c>
      <c r="PT212" s="11">
        <v>0</v>
      </c>
      <c r="PU212" s="11">
        <v>0</v>
      </c>
      <c r="PV212" s="11">
        <v>0</v>
      </c>
      <c r="PW212" s="11">
        <v>0</v>
      </c>
      <c r="PX212" s="11">
        <v>0</v>
      </c>
      <c r="PY212" s="11">
        <v>0</v>
      </c>
      <c r="PZ212" s="11">
        <v>0</v>
      </c>
      <c r="QA212" s="11">
        <v>0</v>
      </c>
      <c r="QB212" s="11">
        <v>0</v>
      </c>
      <c r="QC212" s="11">
        <v>0</v>
      </c>
      <c r="QD212" s="11">
        <v>0</v>
      </c>
      <c r="QE212" s="11">
        <v>0</v>
      </c>
      <c r="QF212" s="11">
        <v>0</v>
      </c>
      <c r="QG212" s="11">
        <v>0</v>
      </c>
      <c r="QH212" s="11">
        <v>0</v>
      </c>
      <c r="QI212" s="11">
        <v>0</v>
      </c>
      <c r="QJ212" s="11">
        <v>0</v>
      </c>
      <c r="QK212" s="11">
        <v>0</v>
      </c>
      <c r="QL212" s="11">
        <v>0</v>
      </c>
      <c r="QM212" s="11">
        <v>0</v>
      </c>
      <c r="QN212" s="11">
        <v>0</v>
      </c>
      <c r="QO212" s="11">
        <v>0</v>
      </c>
      <c r="QP212" s="11">
        <v>0</v>
      </c>
      <c r="QQ212" s="11">
        <v>0</v>
      </c>
      <c r="QR212" s="11">
        <v>0</v>
      </c>
      <c r="QS212" s="11">
        <v>0</v>
      </c>
      <c r="QT212" s="11">
        <v>0</v>
      </c>
      <c r="QU212" s="11">
        <v>0</v>
      </c>
      <c r="QV212" s="11">
        <v>0</v>
      </c>
      <c r="QW212" s="11">
        <v>0</v>
      </c>
      <c r="QX212" s="11">
        <v>0</v>
      </c>
      <c r="QY212" s="11">
        <v>0</v>
      </c>
      <c r="QZ212" s="11">
        <v>0</v>
      </c>
      <c r="RA212" s="11">
        <v>0</v>
      </c>
      <c r="RB212" s="11">
        <v>0</v>
      </c>
      <c r="RC212" s="11">
        <v>0</v>
      </c>
      <c r="RD212" s="11">
        <v>0</v>
      </c>
      <c r="RE212" s="11">
        <v>0</v>
      </c>
      <c r="RF212" s="11">
        <v>0</v>
      </c>
      <c r="RG212" s="11">
        <v>0</v>
      </c>
      <c r="RH212" s="11">
        <v>0</v>
      </c>
      <c r="RI212" s="11">
        <v>0</v>
      </c>
      <c r="RJ212" s="11">
        <v>0</v>
      </c>
      <c r="RK212" s="11">
        <v>0</v>
      </c>
      <c r="RL212" s="11">
        <v>0</v>
      </c>
      <c r="RM212" s="11">
        <v>0</v>
      </c>
      <c r="RN212" s="11">
        <v>0</v>
      </c>
      <c r="RO212" s="11">
        <v>0</v>
      </c>
      <c r="RP212" s="11">
        <v>0</v>
      </c>
      <c r="RQ212" s="11">
        <v>0</v>
      </c>
      <c r="RR212" s="11">
        <v>0</v>
      </c>
      <c r="RS212" s="11">
        <v>0</v>
      </c>
      <c r="RT212" s="11">
        <v>0</v>
      </c>
      <c r="RU212" s="11">
        <v>0</v>
      </c>
      <c r="RV212" s="11">
        <v>0</v>
      </c>
      <c r="RW212" s="11">
        <v>0</v>
      </c>
      <c r="RX212" s="11">
        <v>0</v>
      </c>
      <c r="RY212" s="11">
        <v>0</v>
      </c>
      <c r="RZ212" s="11">
        <v>0</v>
      </c>
      <c r="SA212" s="11">
        <v>0</v>
      </c>
      <c r="SB212" s="11">
        <v>0</v>
      </c>
      <c r="SC212" s="11">
        <v>0</v>
      </c>
      <c r="SD212" s="11">
        <v>0</v>
      </c>
      <c r="SE212" s="11">
        <v>0</v>
      </c>
      <c r="SF212" s="11">
        <v>0</v>
      </c>
      <c r="SG212" s="11">
        <v>0</v>
      </c>
      <c r="SH212" s="11">
        <v>0</v>
      </c>
      <c r="SI212" s="11">
        <v>0</v>
      </c>
      <c r="SJ212" s="11">
        <v>0</v>
      </c>
      <c r="SK212" s="11">
        <v>0</v>
      </c>
      <c r="SL212" s="11">
        <v>0</v>
      </c>
      <c r="SM212" s="11">
        <v>0</v>
      </c>
      <c r="SN212" s="11">
        <v>0</v>
      </c>
      <c r="SO212" s="11">
        <v>0</v>
      </c>
      <c r="SP212" s="11">
        <v>0</v>
      </c>
      <c r="SQ212" s="11">
        <v>0</v>
      </c>
      <c r="SR212" s="11">
        <v>0</v>
      </c>
      <c r="SS212" s="11">
        <v>0</v>
      </c>
      <c r="ST212" s="11">
        <v>0</v>
      </c>
      <c r="SU212" s="11">
        <v>0</v>
      </c>
      <c r="SV212" s="11">
        <v>0</v>
      </c>
      <c r="SW212" s="11">
        <v>0</v>
      </c>
      <c r="SX212" s="11">
        <v>0</v>
      </c>
      <c r="SY212" s="11">
        <v>0</v>
      </c>
      <c r="SZ212" s="11">
        <v>0</v>
      </c>
      <c r="TA212" s="11">
        <v>0</v>
      </c>
      <c r="TB212" s="11">
        <v>0</v>
      </c>
      <c r="TC212" s="11">
        <v>0</v>
      </c>
      <c r="TD212" s="11">
        <v>0</v>
      </c>
      <c r="TE212" s="11">
        <v>0</v>
      </c>
      <c r="TF212" s="11">
        <v>0</v>
      </c>
      <c r="TG212" s="11">
        <v>0</v>
      </c>
      <c r="TH212" s="11">
        <v>0</v>
      </c>
      <c r="TI212" s="11">
        <v>0</v>
      </c>
      <c r="TJ212" s="11">
        <v>0</v>
      </c>
      <c r="TK212" s="11">
        <v>0</v>
      </c>
      <c r="TL212" s="11">
        <v>0</v>
      </c>
      <c r="TM212" s="11">
        <v>0</v>
      </c>
      <c r="TN212" s="11">
        <v>0</v>
      </c>
      <c r="TO212" s="11">
        <v>0</v>
      </c>
      <c r="TP212" s="11">
        <v>0</v>
      </c>
      <c r="TQ212" s="11">
        <v>0</v>
      </c>
      <c r="TR212" s="11">
        <v>0</v>
      </c>
      <c r="TS212" s="11">
        <v>0</v>
      </c>
      <c r="TT212" s="11">
        <v>0</v>
      </c>
      <c r="TU212" s="11">
        <v>0</v>
      </c>
      <c r="TV212" s="11">
        <v>0</v>
      </c>
      <c r="TW212" s="11">
        <v>0</v>
      </c>
      <c r="TX212" s="11">
        <v>0</v>
      </c>
      <c r="TY212" s="11">
        <v>0</v>
      </c>
      <c r="TZ212" s="11">
        <v>0</v>
      </c>
      <c r="UA212" s="11">
        <v>0</v>
      </c>
      <c r="UB212" s="11">
        <v>0</v>
      </c>
      <c r="UC212" s="11">
        <v>0</v>
      </c>
      <c r="UD212" s="11">
        <v>0</v>
      </c>
      <c r="UE212" s="11">
        <v>0</v>
      </c>
      <c r="UF212" s="11">
        <v>0</v>
      </c>
      <c r="UG212" s="11">
        <v>0</v>
      </c>
      <c r="UH212" s="11">
        <v>0</v>
      </c>
      <c r="UI212" s="11">
        <v>0</v>
      </c>
      <c r="UJ212" s="11">
        <v>0</v>
      </c>
      <c r="UK212" s="11">
        <v>0</v>
      </c>
      <c r="UL212" s="11">
        <v>0</v>
      </c>
      <c r="UM212" s="11">
        <v>0</v>
      </c>
      <c r="UN212" s="11">
        <v>0</v>
      </c>
      <c r="UO212" s="11">
        <v>0</v>
      </c>
      <c r="UP212" s="11">
        <v>0</v>
      </c>
      <c r="UQ212" s="11">
        <v>0</v>
      </c>
      <c r="UR212" s="11">
        <v>0</v>
      </c>
      <c r="US212" s="11">
        <v>0</v>
      </c>
      <c r="UT212" s="11">
        <v>0</v>
      </c>
      <c r="UU212" s="11">
        <v>0</v>
      </c>
      <c r="UV212" s="11">
        <v>0</v>
      </c>
      <c r="UW212" s="11">
        <v>0</v>
      </c>
      <c r="UX212" s="11">
        <v>0</v>
      </c>
      <c r="UY212" s="11">
        <v>0</v>
      </c>
      <c r="UZ212" s="11">
        <v>0</v>
      </c>
      <c r="VA212" s="11">
        <v>0</v>
      </c>
      <c r="VB212" s="11">
        <v>0</v>
      </c>
      <c r="VC212" s="11">
        <v>0</v>
      </c>
      <c r="VD212" s="11">
        <v>0</v>
      </c>
      <c r="VE212" s="11">
        <v>0</v>
      </c>
      <c r="VF212" s="11">
        <v>0</v>
      </c>
      <c r="VG212" s="11">
        <v>0</v>
      </c>
      <c r="VH212" s="11">
        <v>0</v>
      </c>
      <c r="VI212" s="11">
        <v>0</v>
      </c>
      <c r="VJ212" s="11">
        <v>0</v>
      </c>
      <c r="VK212" s="11">
        <v>0</v>
      </c>
      <c r="VL212" s="11">
        <v>0</v>
      </c>
      <c r="VM212" s="11">
        <v>0</v>
      </c>
      <c r="VN212" s="11">
        <v>0</v>
      </c>
      <c r="VO212" s="11">
        <v>0</v>
      </c>
      <c r="VP212" s="11">
        <v>0</v>
      </c>
      <c r="VQ212" s="11">
        <v>0</v>
      </c>
      <c r="VR212" s="11">
        <v>0</v>
      </c>
      <c r="VS212" s="11">
        <v>0</v>
      </c>
      <c r="VT212" s="11">
        <v>0</v>
      </c>
      <c r="VU212" s="11">
        <v>0</v>
      </c>
      <c r="VV212" s="11">
        <v>0</v>
      </c>
      <c r="VW212" s="11">
        <v>0</v>
      </c>
      <c r="VX212" s="11">
        <v>0</v>
      </c>
      <c r="VY212" s="11">
        <v>0</v>
      </c>
      <c r="VZ212" s="11">
        <v>0</v>
      </c>
      <c r="WA212" s="11">
        <v>0</v>
      </c>
      <c r="WB212" s="11">
        <v>0</v>
      </c>
      <c r="WC212" s="11">
        <v>0</v>
      </c>
      <c r="WD212" s="11">
        <v>0</v>
      </c>
      <c r="WE212" s="11">
        <v>0</v>
      </c>
      <c r="WF212" s="11">
        <v>0</v>
      </c>
      <c r="WG212" s="11">
        <v>0</v>
      </c>
      <c r="WH212" s="11">
        <v>0</v>
      </c>
      <c r="WI212" s="11">
        <v>0</v>
      </c>
      <c r="WJ212" s="11">
        <v>0</v>
      </c>
      <c r="WK212" s="11">
        <v>0</v>
      </c>
      <c r="WL212" s="11">
        <v>0</v>
      </c>
      <c r="WM212" s="11">
        <v>0</v>
      </c>
      <c r="WN212" s="11">
        <v>0</v>
      </c>
      <c r="WO212" s="11">
        <v>0</v>
      </c>
      <c r="WP212" s="11">
        <v>0</v>
      </c>
      <c r="WQ212" s="11">
        <v>0</v>
      </c>
      <c r="WR212" s="11">
        <v>0</v>
      </c>
      <c r="WS212" s="11">
        <v>0</v>
      </c>
      <c r="WT212" s="11">
        <v>0</v>
      </c>
      <c r="WU212" s="11">
        <v>0</v>
      </c>
      <c r="WV212" s="11">
        <v>0</v>
      </c>
      <c r="WW212" s="11">
        <v>0</v>
      </c>
      <c r="WX212" s="11">
        <v>0</v>
      </c>
      <c r="WY212" s="11">
        <v>0</v>
      </c>
      <c r="WZ212" s="11">
        <v>0</v>
      </c>
      <c r="XA212" s="11">
        <v>0</v>
      </c>
      <c r="XB212" s="11">
        <v>0</v>
      </c>
      <c r="XC212" s="11">
        <v>0</v>
      </c>
      <c r="XD212" s="11">
        <v>0</v>
      </c>
      <c r="XE212" s="11">
        <v>0</v>
      </c>
      <c r="XF212" s="11">
        <v>0</v>
      </c>
      <c r="XG212" s="11">
        <v>0</v>
      </c>
      <c r="XH212" s="11">
        <v>0</v>
      </c>
      <c r="XI212" s="11">
        <v>0</v>
      </c>
      <c r="XJ212" s="11">
        <v>0</v>
      </c>
      <c r="XK212" s="11">
        <v>0</v>
      </c>
      <c r="XL212" s="11">
        <v>0</v>
      </c>
      <c r="XM212" s="11">
        <v>0</v>
      </c>
      <c r="XN212" s="11">
        <v>0</v>
      </c>
      <c r="XO212" s="11">
        <v>0</v>
      </c>
      <c r="XP212" s="11">
        <v>0</v>
      </c>
    </row>
    <row r="213" spans="1:640">
      <c r="A213" s="6">
        <v>540</v>
      </c>
      <c r="B213" s="3" t="s">
        <v>330</v>
      </c>
      <c r="C213" s="8">
        <f t="shared" si="36"/>
        <v>0</v>
      </c>
      <c r="D213" s="8">
        <f t="shared" si="37"/>
        <v>0</v>
      </c>
      <c r="E213" s="60">
        <f t="shared" si="38"/>
        <v>0</v>
      </c>
      <c r="F213" s="9">
        <f t="shared" si="39"/>
        <v>0</v>
      </c>
      <c r="G213" s="9">
        <f t="shared" si="40"/>
        <v>0</v>
      </c>
      <c r="H213" s="9">
        <f t="shared" si="41"/>
        <v>0</v>
      </c>
      <c r="I213" s="10">
        <f t="shared" si="42"/>
        <v>0</v>
      </c>
      <c r="J213" s="10">
        <f t="shared" si="43"/>
        <v>0</v>
      </c>
      <c r="K213" s="10">
        <f t="shared" si="44"/>
        <v>0</v>
      </c>
      <c r="L213" s="57">
        <v>0</v>
      </c>
      <c r="M213" s="57">
        <v>0</v>
      </c>
      <c r="N213" s="57">
        <v>0</v>
      </c>
      <c r="O213" s="57">
        <v>0</v>
      </c>
      <c r="P213" s="57">
        <v>0</v>
      </c>
      <c r="Q213" s="57">
        <v>0</v>
      </c>
      <c r="R213" s="57">
        <v>0</v>
      </c>
      <c r="S213" s="57">
        <v>0</v>
      </c>
      <c r="T213" s="57">
        <v>0</v>
      </c>
      <c r="U213" s="58">
        <v>0</v>
      </c>
      <c r="V213" s="58">
        <v>0</v>
      </c>
      <c r="W213" s="58">
        <v>0</v>
      </c>
      <c r="X213" s="58">
        <v>0</v>
      </c>
      <c r="Y213" s="58">
        <v>0</v>
      </c>
      <c r="Z213" s="58">
        <v>0</v>
      </c>
      <c r="AA213" s="58">
        <v>0</v>
      </c>
      <c r="AB213" s="58">
        <v>0</v>
      </c>
      <c r="AC213" s="58">
        <v>0</v>
      </c>
      <c r="AD213" s="59">
        <f t="shared" si="46"/>
        <v>0</v>
      </c>
      <c r="AE213" s="59">
        <f t="shared" si="46"/>
        <v>0</v>
      </c>
      <c r="AF213" s="59">
        <f t="shared" si="46"/>
        <v>0</v>
      </c>
      <c r="AG213" s="59">
        <f t="shared" si="45"/>
        <v>0</v>
      </c>
      <c r="AH213" s="59">
        <f t="shared" si="45"/>
        <v>0</v>
      </c>
      <c r="AI213" s="59">
        <f t="shared" si="45"/>
        <v>0</v>
      </c>
      <c r="AJ213" s="59">
        <f t="shared" si="34"/>
        <v>0</v>
      </c>
      <c r="AK213" s="59">
        <f t="shared" si="34"/>
        <v>0</v>
      </c>
      <c r="AL213" s="59">
        <f t="shared" si="34"/>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1">
        <v>0</v>
      </c>
      <c r="CU213" s="11">
        <v>0</v>
      </c>
      <c r="CV213" s="11">
        <v>0</v>
      </c>
      <c r="CW213" s="11">
        <v>0</v>
      </c>
      <c r="CX213" s="11">
        <v>0</v>
      </c>
      <c r="CY213" s="11">
        <v>0</v>
      </c>
      <c r="CZ213" s="11">
        <v>0</v>
      </c>
      <c r="DA213" s="11">
        <v>0</v>
      </c>
      <c r="DB213" s="11">
        <v>0</v>
      </c>
      <c r="DC213" s="11">
        <v>0</v>
      </c>
      <c r="DD213" s="11">
        <v>0</v>
      </c>
      <c r="DE213" s="11">
        <v>0</v>
      </c>
      <c r="DF213" s="11">
        <v>0</v>
      </c>
      <c r="DG213" s="11">
        <v>0</v>
      </c>
      <c r="DH213" s="11">
        <v>0</v>
      </c>
      <c r="DI213" s="11">
        <v>0</v>
      </c>
      <c r="DJ213" s="11">
        <v>0</v>
      </c>
      <c r="DK213" s="11">
        <v>0</v>
      </c>
      <c r="DL213" s="11">
        <v>0</v>
      </c>
      <c r="DM213" s="11">
        <v>0</v>
      </c>
      <c r="DN213" s="11">
        <v>0</v>
      </c>
      <c r="DO213" s="11">
        <v>0</v>
      </c>
      <c r="DP213" s="11">
        <v>0</v>
      </c>
      <c r="DQ213" s="11">
        <v>0</v>
      </c>
      <c r="DR213" s="11">
        <v>0</v>
      </c>
      <c r="DS213" s="11">
        <v>0</v>
      </c>
      <c r="DT213" s="11">
        <v>0</v>
      </c>
      <c r="DU213" s="11">
        <v>0</v>
      </c>
      <c r="DV213" s="11">
        <v>0</v>
      </c>
      <c r="DW213" s="11">
        <v>0</v>
      </c>
      <c r="DX213" s="11">
        <v>0</v>
      </c>
      <c r="DY213" s="11">
        <v>0</v>
      </c>
      <c r="DZ213" s="11">
        <v>0</v>
      </c>
      <c r="EA213" s="11">
        <v>0</v>
      </c>
      <c r="EB213" s="11">
        <v>0</v>
      </c>
      <c r="EC213" s="11">
        <v>0</v>
      </c>
      <c r="ED213" s="11">
        <v>0</v>
      </c>
      <c r="EE213" s="11">
        <v>0</v>
      </c>
      <c r="EF213" s="11">
        <v>0</v>
      </c>
      <c r="EG213" s="11">
        <v>0</v>
      </c>
      <c r="EH213" s="11">
        <v>0</v>
      </c>
      <c r="EI213" s="11">
        <v>0</v>
      </c>
      <c r="EJ213" s="11">
        <v>0</v>
      </c>
      <c r="EK213" s="11">
        <v>0</v>
      </c>
      <c r="EL213" s="11">
        <v>0</v>
      </c>
      <c r="EM213" s="11">
        <v>0</v>
      </c>
      <c r="EN213" s="11">
        <v>0</v>
      </c>
      <c r="EO213" s="11">
        <v>0</v>
      </c>
      <c r="EP213" s="11">
        <v>0</v>
      </c>
      <c r="EQ213" s="11">
        <v>0</v>
      </c>
      <c r="ER213" s="11">
        <v>0</v>
      </c>
      <c r="ES213" s="11">
        <v>0</v>
      </c>
      <c r="ET213" s="11">
        <v>0</v>
      </c>
      <c r="EU213" s="11">
        <v>0</v>
      </c>
      <c r="EV213" s="11">
        <v>0</v>
      </c>
      <c r="EW213" s="11">
        <v>0</v>
      </c>
      <c r="EX213" s="11">
        <v>0</v>
      </c>
      <c r="EY213" s="11">
        <v>0</v>
      </c>
      <c r="EZ213" s="11">
        <v>0</v>
      </c>
      <c r="FA213" s="11">
        <v>0</v>
      </c>
      <c r="FB213" s="11">
        <v>0</v>
      </c>
      <c r="FC213" s="11">
        <v>0</v>
      </c>
      <c r="FD213" s="11">
        <v>0</v>
      </c>
      <c r="FE213" s="11">
        <v>0</v>
      </c>
      <c r="FF213" s="11">
        <v>0</v>
      </c>
      <c r="FG213" s="11">
        <v>0</v>
      </c>
      <c r="FH213" s="11">
        <v>0</v>
      </c>
      <c r="FI213" s="11">
        <v>0</v>
      </c>
      <c r="FJ213" s="11">
        <v>0</v>
      </c>
      <c r="FK213" s="11">
        <v>0</v>
      </c>
      <c r="FL213" s="11">
        <v>0</v>
      </c>
      <c r="FM213" s="11">
        <v>0</v>
      </c>
      <c r="FN213" s="11">
        <v>0</v>
      </c>
      <c r="FO213" s="11">
        <v>0</v>
      </c>
      <c r="FP213" s="11">
        <v>0</v>
      </c>
      <c r="FQ213" s="11">
        <v>0</v>
      </c>
      <c r="FR213" s="11">
        <v>0</v>
      </c>
      <c r="FS213" s="11">
        <v>0</v>
      </c>
      <c r="FT213" s="11">
        <v>0</v>
      </c>
      <c r="FU213" s="11">
        <v>0</v>
      </c>
      <c r="FV213" s="11">
        <v>0</v>
      </c>
      <c r="FW213" s="11">
        <v>0</v>
      </c>
      <c r="FX213" s="11">
        <v>0</v>
      </c>
      <c r="FY213" s="11">
        <v>0</v>
      </c>
      <c r="FZ213" s="11">
        <v>0</v>
      </c>
      <c r="GA213" s="11">
        <v>0</v>
      </c>
      <c r="GB213" s="11">
        <v>0</v>
      </c>
      <c r="GC213" s="11">
        <v>0</v>
      </c>
      <c r="GD213" s="11">
        <v>0</v>
      </c>
      <c r="GE213" s="11">
        <v>0</v>
      </c>
      <c r="GF213" s="11">
        <v>0</v>
      </c>
      <c r="GG213" s="11">
        <v>0</v>
      </c>
      <c r="GH213" s="11">
        <v>0</v>
      </c>
      <c r="GI213" s="11">
        <v>0</v>
      </c>
      <c r="GJ213" s="11">
        <v>0</v>
      </c>
      <c r="GK213" s="11">
        <v>0</v>
      </c>
      <c r="GL213" s="11">
        <v>0</v>
      </c>
      <c r="GM213" s="11">
        <v>0</v>
      </c>
      <c r="GN213" s="11">
        <v>0</v>
      </c>
      <c r="GO213" s="11">
        <v>0</v>
      </c>
      <c r="GP213" s="11">
        <v>0</v>
      </c>
      <c r="GQ213" s="11">
        <v>0</v>
      </c>
      <c r="GR213" s="11">
        <v>0</v>
      </c>
      <c r="GS213" s="11">
        <v>0</v>
      </c>
      <c r="GT213" s="11">
        <v>0</v>
      </c>
      <c r="GU213" s="11">
        <v>0</v>
      </c>
      <c r="GV213" s="11">
        <v>0</v>
      </c>
      <c r="GW213" s="11">
        <v>0</v>
      </c>
      <c r="GX213" s="11">
        <v>0</v>
      </c>
      <c r="GY213" s="11">
        <v>0</v>
      </c>
      <c r="GZ213" s="11">
        <v>0</v>
      </c>
      <c r="HA213" s="11">
        <v>0</v>
      </c>
      <c r="HB213" s="11">
        <v>0</v>
      </c>
      <c r="HC213" s="11">
        <v>0</v>
      </c>
      <c r="HD213" s="11">
        <v>0</v>
      </c>
      <c r="HE213" s="11">
        <v>0</v>
      </c>
      <c r="HF213" s="11">
        <v>0</v>
      </c>
      <c r="HG213" s="11">
        <v>0</v>
      </c>
      <c r="HH213" s="11">
        <v>0</v>
      </c>
      <c r="HI213" s="11">
        <v>0</v>
      </c>
      <c r="HJ213" s="11">
        <v>0</v>
      </c>
      <c r="HK213" s="11">
        <v>0</v>
      </c>
      <c r="HL213" s="11">
        <v>0</v>
      </c>
      <c r="HM213" s="11">
        <v>0</v>
      </c>
      <c r="HN213" s="11">
        <v>0</v>
      </c>
      <c r="HO213" s="11">
        <v>0</v>
      </c>
      <c r="HP213" s="11">
        <v>0</v>
      </c>
      <c r="HQ213" s="11">
        <v>0</v>
      </c>
      <c r="HR213" s="11">
        <v>0</v>
      </c>
      <c r="HS213" s="11">
        <v>0</v>
      </c>
      <c r="HT213" s="11">
        <v>0</v>
      </c>
      <c r="HU213" s="11">
        <v>0</v>
      </c>
      <c r="HV213" s="11">
        <v>0</v>
      </c>
      <c r="HW213" s="11">
        <v>0</v>
      </c>
      <c r="HX213" s="11">
        <v>0</v>
      </c>
      <c r="HY213" s="11">
        <v>0</v>
      </c>
      <c r="HZ213" s="11">
        <v>0</v>
      </c>
      <c r="IA213" s="11">
        <v>0</v>
      </c>
      <c r="IB213" s="11">
        <v>0</v>
      </c>
      <c r="IC213" s="11">
        <v>0</v>
      </c>
      <c r="ID213" s="11">
        <v>0</v>
      </c>
      <c r="IE213" s="11">
        <v>0</v>
      </c>
      <c r="IF213" s="11">
        <v>0</v>
      </c>
      <c r="IG213" s="11">
        <v>0</v>
      </c>
      <c r="IH213" s="11">
        <v>0</v>
      </c>
      <c r="II213" s="11">
        <v>0</v>
      </c>
      <c r="IJ213" s="11">
        <v>0</v>
      </c>
      <c r="IK213" s="11">
        <v>0</v>
      </c>
      <c r="IL213" s="11">
        <v>0</v>
      </c>
      <c r="IM213" s="11">
        <v>0</v>
      </c>
      <c r="IN213" s="11">
        <v>0</v>
      </c>
      <c r="IO213" s="11">
        <v>0</v>
      </c>
      <c r="IP213" s="11">
        <v>0</v>
      </c>
      <c r="IQ213" s="11">
        <v>0</v>
      </c>
      <c r="IR213" s="11">
        <v>0</v>
      </c>
      <c r="IS213" s="11">
        <v>0</v>
      </c>
      <c r="IT213" s="11">
        <v>0</v>
      </c>
      <c r="IU213" s="11">
        <v>0</v>
      </c>
      <c r="IV213" s="11">
        <v>0</v>
      </c>
      <c r="IW213" s="11">
        <v>0</v>
      </c>
      <c r="IX213" s="11">
        <v>0</v>
      </c>
      <c r="IY213" s="11">
        <v>0</v>
      </c>
      <c r="IZ213" s="11">
        <v>0</v>
      </c>
      <c r="JA213" s="11">
        <v>0</v>
      </c>
      <c r="JB213" s="11">
        <v>0</v>
      </c>
      <c r="JC213" s="11">
        <v>0</v>
      </c>
      <c r="JD213" s="11">
        <v>0</v>
      </c>
      <c r="JE213" s="11">
        <v>0</v>
      </c>
      <c r="JF213" s="11">
        <v>0</v>
      </c>
      <c r="JG213" s="11">
        <v>0</v>
      </c>
      <c r="JH213" s="11">
        <v>0</v>
      </c>
      <c r="JI213" s="11">
        <v>0</v>
      </c>
      <c r="JJ213" s="11">
        <v>0</v>
      </c>
      <c r="JK213" s="11">
        <v>0</v>
      </c>
      <c r="JL213" s="11">
        <v>0</v>
      </c>
      <c r="JM213" s="11">
        <v>0</v>
      </c>
      <c r="JN213" s="11">
        <v>0</v>
      </c>
      <c r="JO213" s="11">
        <v>0</v>
      </c>
      <c r="JP213" s="11">
        <v>0</v>
      </c>
      <c r="JQ213" s="11">
        <v>0</v>
      </c>
      <c r="JR213" s="11">
        <v>0</v>
      </c>
      <c r="JS213" s="11">
        <v>0</v>
      </c>
      <c r="JT213" s="11">
        <v>0</v>
      </c>
      <c r="JU213" s="11">
        <v>0</v>
      </c>
      <c r="JV213" s="11">
        <v>0</v>
      </c>
      <c r="JW213" s="11">
        <v>0</v>
      </c>
      <c r="JX213" s="11">
        <v>0</v>
      </c>
      <c r="JY213" s="11">
        <v>0</v>
      </c>
      <c r="JZ213" s="11">
        <v>0</v>
      </c>
      <c r="KA213" s="11">
        <v>0</v>
      </c>
      <c r="KB213" s="11">
        <v>0</v>
      </c>
      <c r="KC213" s="11">
        <v>0</v>
      </c>
      <c r="KD213" s="11">
        <v>0</v>
      </c>
      <c r="KE213" s="11">
        <v>0</v>
      </c>
      <c r="KF213" s="11">
        <v>0</v>
      </c>
      <c r="KG213" s="11">
        <v>0</v>
      </c>
      <c r="KH213" s="11">
        <v>0</v>
      </c>
      <c r="KI213" s="11">
        <v>0</v>
      </c>
      <c r="KJ213" s="11">
        <v>0</v>
      </c>
      <c r="KK213" s="11">
        <v>0</v>
      </c>
      <c r="KL213" s="11">
        <v>0</v>
      </c>
      <c r="KM213" s="11">
        <v>0</v>
      </c>
      <c r="KN213" s="11">
        <v>0</v>
      </c>
      <c r="KO213" s="11">
        <v>0</v>
      </c>
      <c r="KP213" s="11">
        <v>0</v>
      </c>
      <c r="KQ213" s="11">
        <v>0</v>
      </c>
      <c r="KR213" s="11">
        <v>0</v>
      </c>
      <c r="KS213" s="11">
        <v>0</v>
      </c>
      <c r="KT213" s="11">
        <v>0</v>
      </c>
      <c r="KU213" s="11">
        <v>0</v>
      </c>
      <c r="KV213" s="11">
        <v>0</v>
      </c>
      <c r="KW213" s="11">
        <v>0</v>
      </c>
      <c r="KX213" s="11">
        <v>0</v>
      </c>
      <c r="KY213" s="11">
        <v>0</v>
      </c>
      <c r="KZ213" s="11">
        <v>0</v>
      </c>
      <c r="LA213" s="11">
        <v>0</v>
      </c>
      <c r="LB213" s="11">
        <v>0</v>
      </c>
      <c r="LC213" s="11">
        <v>0</v>
      </c>
      <c r="LD213" s="11">
        <v>0</v>
      </c>
      <c r="LE213" s="11">
        <v>0</v>
      </c>
      <c r="LF213" s="11">
        <v>0</v>
      </c>
      <c r="LG213" s="11">
        <v>0</v>
      </c>
      <c r="LH213" s="11">
        <v>0</v>
      </c>
      <c r="LI213" s="11">
        <v>0</v>
      </c>
      <c r="LJ213" s="11">
        <v>0</v>
      </c>
      <c r="LK213" s="11">
        <v>0</v>
      </c>
      <c r="LL213" s="11">
        <v>0</v>
      </c>
      <c r="LM213" s="11">
        <v>0</v>
      </c>
      <c r="LN213" s="11">
        <v>0</v>
      </c>
      <c r="LO213" s="11">
        <v>0</v>
      </c>
      <c r="LP213" s="11">
        <v>0</v>
      </c>
      <c r="LQ213" s="11">
        <v>0</v>
      </c>
      <c r="LR213" s="11">
        <v>0</v>
      </c>
      <c r="LS213" s="11">
        <v>0</v>
      </c>
      <c r="LT213" s="11">
        <v>0</v>
      </c>
      <c r="LU213" s="11">
        <v>0</v>
      </c>
      <c r="LV213" s="11">
        <v>0</v>
      </c>
      <c r="LW213" s="11">
        <v>0</v>
      </c>
      <c r="LX213" s="11">
        <v>0</v>
      </c>
      <c r="LY213" s="11">
        <v>0</v>
      </c>
      <c r="LZ213" s="11">
        <v>0</v>
      </c>
      <c r="MA213" s="11">
        <v>0</v>
      </c>
      <c r="MB213" s="11">
        <v>0</v>
      </c>
      <c r="MC213" s="11">
        <v>0</v>
      </c>
      <c r="MD213" s="11">
        <v>0</v>
      </c>
      <c r="ME213" s="11">
        <v>0</v>
      </c>
      <c r="MF213" s="11">
        <v>0</v>
      </c>
      <c r="MG213" s="11">
        <v>0</v>
      </c>
      <c r="MH213" s="11">
        <v>0</v>
      </c>
      <c r="MI213" s="11">
        <v>0</v>
      </c>
      <c r="MJ213" s="11">
        <v>0</v>
      </c>
      <c r="MK213" s="11">
        <v>0</v>
      </c>
      <c r="ML213" s="11">
        <v>0</v>
      </c>
      <c r="MM213" s="11">
        <v>0</v>
      </c>
      <c r="MN213" s="11">
        <v>0</v>
      </c>
      <c r="MO213" s="11">
        <v>0</v>
      </c>
      <c r="MP213" s="11">
        <v>0</v>
      </c>
      <c r="MQ213" s="11">
        <v>0</v>
      </c>
      <c r="MR213" s="11">
        <v>0</v>
      </c>
      <c r="MS213" s="11">
        <v>0</v>
      </c>
      <c r="MT213" s="11">
        <v>0</v>
      </c>
      <c r="MU213" s="11">
        <v>0</v>
      </c>
      <c r="MV213" s="11">
        <v>0</v>
      </c>
      <c r="MW213" s="11">
        <v>0</v>
      </c>
      <c r="MX213" s="11">
        <v>0</v>
      </c>
      <c r="MY213" s="11">
        <v>0</v>
      </c>
      <c r="MZ213" s="11">
        <v>0</v>
      </c>
      <c r="NA213" s="11">
        <v>0</v>
      </c>
      <c r="NB213" s="11">
        <v>0</v>
      </c>
      <c r="NC213" s="11">
        <v>0</v>
      </c>
      <c r="ND213" s="11">
        <v>0</v>
      </c>
      <c r="NE213" s="11">
        <v>0</v>
      </c>
      <c r="NF213" s="11">
        <v>0</v>
      </c>
      <c r="NG213" s="11">
        <v>0</v>
      </c>
      <c r="NH213" s="11">
        <v>0</v>
      </c>
      <c r="NI213" s="11">
        <v>0</v>
      </c>
      <c r="NJ213" s="11">
        <v>0</v>
      </c>
      <c r="NK213" s="11">
        <v>0</v>
      </c>
      <c r="NL213" s="11">
        <v>0</v>
      </c>
      <c r="NM213" s="11">
        <v>0</v>
      </c>
      <c r="NN213" s="11">
        <v>0</v>
      </c>
      <c r="NO213" s="11">
        <v>0</v>
      </c>
      <c r="NP213" s="11">
        <v>0</v>
      </c>
      <c r="NQ213" s="11">
        <v>0</v>
      </c>
      <c r="NR213" s="11">
        <v>0</v>
      </c>
      <c r="NS213" s="11">
        <v>0</v>
      </c>
      <c r="NT213" s="11">
        <v>0</v>
      </c>
      <c r="NU213" s="11">
        <v>0</v>
      </c>
      <c r="NV213" s="11">
        <v>0</v>
      </c>
      <c r="NW213" s="11">
        <v>0</v>
      </c>
      <c r="NX213" s="11">
        <v>0</v>
      </c>
      <c r="NY213" s="11">
        <v>0</v>
      </c>
      <c r="NZ213" s="11">
        <v>0</v>
      </c>
      <c r="OA213" s="11">
        <v>0</v>
      </c>
      <c r="OB213" s="11">
        <v>0</v>
      </c>
      <c r="OC213" s="11">
        <v>0</v>
      </c>
      <c r="OD213" s="11">
        <v>0</v>
      </c>
      <c r="OE213" s="11">
        <v>0</v>
      </c>
      <c r="OF213" s="11">
        <v>0</v>
      </c>
      <c r="OG213" s="11">
        <v>0</v>
      </c>
      <c r="OH213" s="11">
        <v>0</v>
      </c>
      <c r="OI213" s="11">
        <v>0</v>
      </c>
      <c r="OJ213" s="11">
        <v>0</v>
      </c>
      <c r="OK213" s="11">
        <v>0</v>
      </c>
      <c r="OL213" s="11">
        <v>0</v>
      </c>
      <c r="OM213" s="11">
        <v>0</v>
      </c>
      <c r="ON213" s="11">
        <v>0</v>
      </c>
      <c r="OO213" s="11">
        <v>0</v>
      </c>
      <c r="OP213" s="11">
        <v>0</v>
      </c>
      <c r="OQ213" s="11">
        <v>0</v>
      </c>
      <c r="OR213" s="11">
        <v>0</v>
      </c>
      <c r="OS213" s="11">
        <v>0</v>
      </c>
      <c r="OT213" s="11">
        <v>0</v>
      </c>
      <c r="OU213" s="11">
        <v>0</v>
      </c>
      <c r="OV213" s="11">
        <v>0</v>
      </c>
      <c r="OW213" s="11">
        <v>0</v>
      </c>
      <c r="OX213" s="11">
        <v>0</v>
      </c>
      <c r="OY213" s="11">
        <v>0</v>
      </c>
      <c r="OZ213" s="11">
        <v>0</v>
      </c>
      <c r="PA213" s="11">
        <v>0</v>
      </c>
      <c r="PB213" s="11">
        <v>0</v>
      </c>
      <c r="PC213" s="11">
        <v>0</v>
      </c>
      <c r="PD213" s="11">
        <v>0</v>
      </c>
      <c r="PE213" s="11">
        <v>0</v>
      </c>
      <c r="PF213" s="11">
        <v>0</v>
      </c>
      <c r="PG213" s="11">
        <v>0</v>
      </c>
      <c r="PH213" s="11">
        <v>0</v>
      </c>
      <c r="PI213" s="11">
        <v>0</v>
      </c>
      <c r="PJ213" s="11">
        <v>0</v>
      </c>
      <c r="PK213" s="11">
        <v>0</v>
      </c>
      <c r="PL213" s="11">
        <v>0</v>
      </c>
      <c r="PM213" s="11">
        <v>0</v>
      </c>
      <c r="PN213" s="11">
        <v>0</v>
      </c>
      <c r="PO213" s="11">
        <v>0</v>
      </c>
      <c r="PP213" s="11">
        <v>0</v>
      </c>
      <c r="PQ213" s="11">
        <v>0</v>
      </c>
      <c r="PR213" s="11">
        <v>0</v>
      </c>
      <c r="PS213" s="11">
        <v>0</v>
      </c>
      <c r="PT213" s="11">
        <v>0</v>
      </c>
      <c r="PU213" s="11">
        <v>0</v>
      </c>
      <c r="PV213" s="11">
        <v>0</v>
      </c>
      <c r="PW213" s="11">
        <v>0</v>
      </c>
      <c r="PX213" s="11">
        <v>0</v>
      </c>
      <c r="PY213" s="11">
        <v>0</v>
      </c>
      <c r="PZ213" s="11">
        <v>0</v>
      </c>
      <c r="QA213" s="11">
        <v>0</v>
      </c>
      <c r="QB213" s="11">
        <v>0</v>
      </c>
      <c r="QC213" s="11">
        <v>0</v>
      </c>
      <c r="QD213" s="11">
        <v>0</v>
      </c>
      <c r="QE213" s="11">
        <v>0</v>
      </c>
      <c r="QF213" s="11">
        <v>0</v>
      </c>
      <c r="QG213" s="11">
        <v>0</v>
      </c>
      <c r="QH213" s="11">
        <v>0</v>
      </c>
      <c r="QI213" s="11">
        <v>0</v>
      </c>
      <c r="QJ213" s="11">
        <v>0</v>
      </c>
      <c r="QK213" s="11">
        <v>0</v>
      </c>
      <c r="QL213" s="11">
        <v>0</v>
      </c>
      <c r="QM213" s="11">
        <v>0</v>
      </c>
      <c r="QN213" s="11">
        <v>0</v>
      </c>
      <c r="QO213" s="11">
        <v>0</v>
      </c>
      <c r="QP213" s="11">
        <v>0</v>
      </c>
      <c r="QQ213" s="11">
        <v>0</v>
      </c>
      <c r="QR213" s="11">
        <v>0</v>
      </c>
      <c r="QS213" s="11">
        <v>0</v>
      </c>
      <c r="QT213" s="11">
        <v>0</v>
      </c>
      <c r="QU213" s="11">
        <v>0</v>
      </c>
      <c r="QV213" s="11">
        <v>0</v>
      </c>
      <c r="QW213" s="11">
        <v>0</v>
      </c>
      <c r="QX213" s="11">
        <v>0</v>
      </c>
      <c r="QY213" s="11">
        <v>0</v>
      </c>
      <c r="QZ213" s="11">
        <v>0</v>
      </c>
      <c r="RA213" s="11">
        <v>0</v>
      </c>
      <c r="RB213" s="11">
        <v>0</v>
      </c>
      <c r="RC213" s="11">
        <v>0</v>
      </c>
      <c r="RD213" s="11">
        <v>0</v>
      </c>
      <c r="RE213" s="11">
        <v>0</v>
      </c>
      <c r="RF213" s="11">
        <v>0</v>
      </c>
      <c r="RG213" s="11">
        <v>0</v>
      </c>
      <c r="RH213" s="11">
        <v>0</v>
      </c>
      <c r="RI213" s="11">
        <v>0</v>
      </c>
      <c r="RJ213" s="11">
        <v>0</v>
      </c>
      <c r="RK213" s="11">
        <v>0</v>
      </c>
      <c r="RL213" s="11">
        <v>0</v>
      </c>
      <c r="RM213" s="11">
        <v>0</v>
      </c>
      <c r="RN213" s="11">
        <v>0</v>
      </c>
      <c r="RO213" s="11">
        <v>0</v>
      </c>
      <c r="RP213" s="11">
        <v>0</v>
      </c>
      <c r="RQ213" s="11">
        <v>0</v>
      </c>
      <c r="RR213" s="11">
        <v>0</v>
      </c>
      <c r="RS213" s="11">
        <v>0</v>
      </c>
      <c r="RT213" s="11">
        <v>0</v>
      </c>
      <c r="RU213" s="11">
        <v>0</v>
      </c>
      <c r="RV213" s="11">
        <v>0</v>
      </c>
      <c r="RW213" s="11">
        <v>0</v>
      </c>
      <c r="RX213" s="11">
        <v>0</v>
      </c>
      <c r="RY213" s="11">
        <v>0</v>
      </c>
      <c r="RZ213" s="11">
        <v>0</v>
      </c>
      <c r="SA213" s="11">
        <v>0</v>
      </c>
      <c r="SB213" s="11">
        <v>0</v>
      </c>
      <c r="SC213" s="11">
        <v>0</v>
      </c>
      <c r="SD213" s="11">
        <v>0</v>
      </c>
      <c r="SE213" s="11">
        <v>0</v>
      </c>
      <c r="SF213" s="11">
        <v>0</v>
      </c>
      <c r="SG213" s="11">
        <v>0</v>
      </c>
      <c r="SH213" s="11">
        <v>0</v>
      </c>
      <c r="SI213" s="11">
        <v>0</v>
      </c>
      <c r="SJ213" s="11">
        <v>0</v>
      </c>
      <c r="SK213" s="11">
        <v>0</v>
      </c>
      <c r="SL213" s="11">
        <v>0</v>
      </c>
      <c r="SM213" s="11">
        <v>0</v>
      </c>
      <c r="SN213" s="11">
        <v>0</v>
      </c>
      <c r="SO213" s="11">
        <v>0</v>
      </c>
      <c r="SP213" s="11">
        <v>0</v>
      </c>
      <c r="SQ213" s="11">
        <v>0</v>
      </c>
      <c r="SR213" s="11">
        <v>0</v>
      </c>
      <c r="SS213" s="11">
        <v>0</v>
      </c>
      <c r="ST213" s="11">
        <v>0</v>
      </c>
      <c r="SU213" s="11">
        <v>0</v>
      </c>
      <c r="SV213" s="11">
        <v>0</v>
      </c>
      <c r="SW213" s="11">
        <v>0</v>
      </c>
      <c r="SX213" s="11">
        <v>0</v>
      </c>
      <c r="SY213" s="11">
        <v>0</v>
      </c>
      <c r="SZ213" s="11">
        <v>0</v>
      </c>
      <c r="TA213" s="11">
        <v>0</v>
      </c>
      <c r="TB213" s="11">
        <v>0</v>
      </c>
      <c r="TC213" s="11">
        <v>0</v>
      </c>
      <c r="TD213" s="11">
        <v>0</v>
      </c>
      <c r="TE213" s="11">
        <v>0</v>
      </c>
      <c r="TF213" s="11">
        <v>0</v>
      </c>
      <c r="TG213" s="11">
        <v>0</v>
      </c>
      <c r="TH213" s="11">
        <v>0</v>
      </c>
      <c r="TI213" s="11">
        <v>0</v>
      </c>
      <c r="TJ213" s="11">
        <v>0</v>
      </c>
      <c r="TK213" s="11">
        <v>0</v>
      </c>
      <c r="TL213" s="11">
        <v>0</v>
      </c>
      <c r="TM213" s="11">
        <v>0</v>
      </c>
      <c r="TN213" s="11">
        <v>0</v>
      </c>
      <c r="TO213" s="11">
        <v>0</v>
      </c>
      <c r="TP213" s="11">
        <v>0</v>
      </c>
      <c r="TQ213" s="11">
        <v>0</v>
      </c>
      <c r="TR213" s="11">
        <v>0</v>
      </c>
      <c r="TS213" s="11">
        <v>0</v>
      </c>
      <c r="TT213" s="11">
        <v>0</v>
      </c>
      <c r="TU213" s="11">
        <v>0</v>
      </c>
      <c r="TV213" s="11">
        <v>0</v>
      </c>
      <c r="TW213" s="11">
        <v>0</v>
      </c>
      <c r="TX213" s="11">
        <v>0</v>
      </c>
      <c r="TY213" s="11">
        <v>0</v>
      </c>
      <c r="TZ213" s="11">
        <v>0</v>
      </c>
      <c r="UA213" s="11">
        <v>0</v>
      </c>
      <c r="UB213" s="11">
        <v>0</v>
      </c>
      <c r="UC213" s="11">
        <v>0</v>
      </c>
      <c r="UD213" s="11">
        <v>0</v>
      </c>
      <c r="UE213" s="11">
        <v>0</v>
      </c>
      <c r="UF213" s="11">
        <v>0</v>
      </c>
      <c r="UG213" s="11">
        <v>0</v>
      </c>
      <c r="UH213" s="11">
        <v>0</v>
      </c>
      <c r="UI213" s="11">
        <v>0</v>
      </c>
      <c r="UJ213" s="11">
        <v>0</v>
      </c>
      <c r="UK213" s="11">
        <v>0</v>
      </c>
      <c r="UL213" s="11">
        <v>0</v>
      </c>
      <c r="UM213" s="11">
        <v>0</v>
      </c>
      <c r="UN213" s="11">
        <v>0</v>
      </c>
      <c r="UO213" s="11">
        <v>0</v>
      </c>
      <c r="UP213" s="11">
        <v>0</v>
      </c>
      <c r="UQ213" s="11">
        <v>0</v>
      </c>
      <c r="UR213" s="11">
        <v>0</v>
      </c>
      <c r="US213" s="11">
        <v>0</v>
      </c>
      <c r="UT213" s="11">
        <v>0</v>
      </c>
      <c r="UU213" s="11">
        <v>0</v>
      </c>
      <c r="UV213" s="11">
        <v>0</v>
      </c>
      <c r="UW213" s="11">
        <v>0</v>
      </c>
      <c r="UX213" s="11">
        <v>0</v>
      </c>
      <c r="UY213" s="11">
        <v>0</v>
      </c>
      <c r="UZ213" s="11">
        <v>0</v>
      </c>
      <c r="VA213" s="11">
        <v>0</v>
      </c>
      <c r="VB213" s="11">
        <v>0</v>
      </c>
      <c r="VC213" s="11">
        <v>0</v>
      </c>
      <c r="VD213" s="11">
        <v>0</v>
      </c>
      <c r="VE213" s="11">
        <v>0</v>
      </c>
      <c r="VF213" s="11">
        <v>0</v>
      </c>
      <c r="VG213" s="11">
        <v>0</v>
      </c>
      <c r="VH213" s="11">
        <v>0</v>
      </c>
      <c r="VI213" s="11">
        <v>0</v>
      </c>
      <c r="VJ213" s="11">
        <v>0</v>
      </c>
      <c r="VK213" s="11">
        <v>0</v>
      </c>
      <c r="VL213" s="11">
        <v>0</v>
      </c>
      <c r="VM213" s="11">
        <v>0</v>
      </c>
      <c r="VN213" s="11">
        <v>0</v>
      </c>
      <c r="VO213" s="11">
        <v>0</v>
      </c>
      <c r="VP213" s="11">
        <v>0</v>
      </c>
      <c r="VQ213" s="11">
        <v>0</v>
      </c>
      <c r="VR213" s="11">
        <v>0</v>
      </c>
      <c r="VS213" s="11">
        <v>0</v>
      </c>
      <c r="VT213" s="11">
        <v>0</v>
      </c>
      <c r="VU213" s="11">
        <v>0</v>
      </c>
      <c r="VV213" s="11">
        <v>0</v>
      </c>
      <c r="VW213" s="11">
        <v>0</v>
      </c>
      <c r="VX213" s="11">
        <v>0</v>
      </c>
      <c r="VY213" s="11">
        <v>0</v>
      </c>
      <c r="VZ213" s="11">
        <v>0</v>
      </c>
      <c r="WA213" s="11">
        <v>0</v>
      </c>
      <c r="WB213" s="11">
        <v>0</v>
      </c>
      <c r="WC213" s="11">
        <v>0</v>
      </c>
      <c r="WD213" s="11">
        <v>0</v>
      </c>
      <c r="WE213" s="11">
        <v>0</v>
      </c>
      <c r="WF213" s="11">
        <v>0</v>
      </c>
      <c r="WG213" s="11">
        <v>0</v>
      </c>
      <c r="WH213" s="11">
        <v>0</v>
      </c>
      <c r="WI213" s="11">
        <v>0</v>
      </c>
      <c r="WJ213" s="11">
        <v>0</v>
      </c>
      <c r="WK213" s="11">
        <v>0</v>
      </c>
      <c r="WL213" s="11">
        <v>0</v>
      </c>
      <c r="WM213" s="11">
        <v>0</v>
      </c>
      <c r="WN213" s="11">
        <v>0</v>
      </c>
      <c r="WO213" s="11">
        <v>0</v>
      </c>
      <c r="WP213" s="11">
        <v>0</v>
      </c>
      <c r="WQ213" s="11">
        <v>0</v>
      </c>
      <c r="WR213" s="11">
        <v>0</v>
      </c>
      <c r="WS213" s="11">
        <v>0</v>
      </c>
      <c r="WT213" s="11">
        <v>0</v>
      </c>
      <c r="WU213" s="11">
        <v>0</v>
      </c>
      <c r="WV213" s="11">
        <v>0</v>
      </c>
      <c r="WW213" s="11">
        <v>0</v>
      </c>
      <c r="WX213" s="11">
        <v>0</v>
      </c>
      <c r="WY213" s="11">
        <v>0</v>
      </c>
      <c r="WZ213" s="11">
        <v>0</v>
      </c>
      <c r="XA213" s="11">
        <v>0</v>
      </c>
      <c r="XB213" s="11">
        <v>0</v>
      </c>
      <c r="XC213" s="11">
        <v>0</v>
      </c>
      <c r="XD213" s="11">
        <v>0</v>
      </c>
      <c r="XE213" s="11">
        <v>0</v>
      </c>
      <c r="XF213" s="11">
        <v>0</v>
      </c>
      <c r="XG213" s="11">
        <v>0</v>
      </c>
      <c r="XH213" s="11">
        <v>0</v>
      </c>
      <c r="XI213" s="11">
        <v>0</v>
      </c>
      <c r="XJ213" s="11">
        <v>0</v>
      </c>
      <c r="XK213" s="11">
        <v>0</v>
      </c>
      <c r="XL213" s="11">
        <v>0</v>
      </c>
      <c r="XM213" s="11">
        <v>0</v>
      </c>
      <c r="XN213" s="11">
        <v>0</v>
      </c>
      <c r="XO213" s="11">
        <v>0</v>
      </c>
      <c r="XP213" s="11">
        <v>0</v>
      </c>
    </row>
    <row r="214" spans="1:640">
      <c r="A214" s="6">
        <v>570</v>
      </c>
      <c r="B214" s="3" t="s">
        <v>331</v>
      </c>
      <c r="C214" s="8">
        <f t="shared" si="36"/>
        <v>32.137237432715949</v>
      </c>
      <c r="D214" s="8">
        <f t="shared" si="37"/>
        <v>1.8570626440238821E-2</v>
      </c>
      <c r="E214" s="60">
        <f t="shared" si="38"/>
        <v>32.155808059156186</v>
      </c>
      <c r="F214" s="9">
        <f t="shared" si="39"/>
        <v>4.0305760603129377</v>
      </c>
      <c r="G214" s="9">
        <f t="shared" si="40"/>
        <v>1.1539760542231244E-2</v>
      </c>
      <c r="H214" s="9">
        <f t="shared" si="41"/>
        <v>4.0421158208551686</v>
      </c>
      <c r="I214" s="10">
        <f t="shared" si="42"/>
        <v>36.167813493028888</v>
      </c>
      <c r="J214" s="10">
        <f t="shared" si="43"/>
        <v>3.0110386982470067E-2</v>
      </c>
      <c r="K214" s="10">
        <f t="shared" si="44"/>
        <v>36.197923880011352</v>
      </c>
      <c r="L214" s="57">
        <v>7.6471383173816871</v>
      </c>
      <c r="M214" s="57">
        <v>24.49009911533426</v>
      </c>
      <c r="N214" s="57">
        <v>0</v>
      </c>
      <c r="O214" s="57">
        <v>0</v>
      </c>
      <c r="P214" s="57">
        <v>0</v>
      </c>
      <c r="Q214" s="57">
        <v>0</v>
      </c>
      <c r="R214" s="57">
        <v>0</v>
      </c>
      <c r="S214" s="57">
        <v>1.8570626440238821E-2</v>
      </c>
      <c r="T214" s="57">
        <v>0</v>
      </c>
      <c r="U214" s="58">
        <v>2.2550098514149854</v>
      </c>
      <c r="V214" s="58">
        <v>1.775566208897952</v>
      </c>
      <c r="W214" s="58">
        <v>0</v>
      </c>
      <c r="X214" s="58">
        <v>0</v>
      </c>
      <c r="Y214" s="58">
        <v>0</v>
      </c>
      <c r="Z214" s="58">
        <v>0</v>
      </c>
      <c r="AA214" s="58">
        <v>0</v>
      </c>
      <c r="AB214" s="58">
        <v>1.1539760542231244E-2</v>
      </c>
      <c r="AC214" s="58">
        <v>0</v>
      </c>
      <c r="AD214" s="59">
        <f t="shared" si="46"/>
        <v>9.902148168796673</v>
      </c>
      <c r="AE214" s="59">
        <f t="shared" si="46"/>
        <v>26.265665324232213</v>
      </c>
      <c r="AF214" s="59">
        <f t="shared" si="46"/>
        <v>0</v>
      </c>
      <c r="AG214" s="59">
        <f t="shared" si="45"/>
        <v>0</v>
      </c>
      <c r="AH214" s="59">
        <f t="shared" si="45"/>
        <v>0</v>
      </c>
      <c r="AI214" s="59">
        <f t="shared" si="45"/>
        <v>0</v>
      </c>
      <c r="AJ214" s="59">
        <f t="shared" si="34"/>
        <v>0</v>
      </c>
      <c r="AK214" s="59">
        <f t="shared" si="34"/>
        <v>3.0110386982470067E-2</v>
      </c>
      <c r="AL214" s="59">
        <f t="shared" si="34"/>
        <v>0</v>
      </c>
      <c r="AM214" s="11">
        <v>0</v>
      </c>
      <c r="AN214" s="11">
        <v>24.486158893559544</v>
      </c>
      <c r="AO214" s="11">
        <v>0</v>
      </c>
      <c r="AP214" s="11">
        <v>0</v>
      </c>
      <c r="AQ214" s="11">
        <v>0</v>
      </c>
      <c r="AR214" s="11">
        <v>0</v>
      </c>
      <c r="AS214" s="11">
        <v>0</v>
      </c>
      <c r="AT214" s="11">
        <v>0</v>
      </c>
      <c r="AU214" s="11">
        <v>0</v>
      </c>
      <c r="AV214" s="11">
        <v>0</v>
      </c>
      <c r="AW214" s="11">
        <v>0</v>
      </c>
      <c r="AX214" s="11">
        <v>1.7748411064404555</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0</v>
      </c>
      <c r="DE214" s="11">
        <v>0</v>
      </c>
      <c r="DF214" s="11">
        <v>0</v>
      </c>
      <c r="DG214" s="11">
        <v>0</v>
      </c>
      <c r="DH214" s="11">
        <v>0</v>
      </c>
      <c r="DI214" s="11">
        <v>0</v>
      </c>
      <c r="DJ214" s="11">
        <v>0</v>
      </c>
      <c r="DK214" s="11">
        <v>0</v>
      </c>
      <c r="DL214" s="11">
        <v>0</v>
      </c>
      <c r="DM214" s="11">
        <v>0</v>
      </c>
      <c r="DN214" s="11">
        <v>0</v>
      </c>
      <c r="DO214" s="11">
        <v>0</v>
      </c>
      <c r="DP214" s="11">
        <v>0</v>
      </c>
      <c r="DQ214" s="11">
        <v>0</v>
      </c>
      <c r="DR214" s="11">
        <v>0</v>
      </c>
      <c r="DS214" s="11">
        <v>0</v>
      </c>
      <c r="DT214" s="11">
        <v>0</v>
      </c>
      <c r="DU214" s="11">
        <v>0</v>
      </c>
      <c r="DV214" s="11">
        <v>0</v>
      </c>
      <c r="DW214" s="11">
        <v>0</v>
      </c>
      <c r="DX214" s="11">
        <v>0</v>
      </c>
      <c r="DY214" s="11">
        <v>0</v>
      </c>
      <c r="DZ214" s="11">
        <v>0</v>
      </c>
      <c r="EA214" s="11">
        <v>0</v>
      </c>
      <c r="EB214" s="11">
        <v>0</v>
      </c>
      <c r="EC214" s="11">
        <v>0</v>
      </c>
      <c r="ED214" s="11">
        <v>0</v>
      </c>
      <c r="EE214" s="11">
        <v>0</v>
      </c>
      <c r="EF214" s="11">
        <v>0</v>
      </c>
      <c r="EG214" s="11">
        <v>0</v>
      </c>
      <c r="EH214" s="11">
        <v>0</v>
      </c>
      <c r="EI214" s="11">
        <v>0</v>
      </c>
      <c r="EJ214" s="11">
        <v>0</v>
      </c>
      <c r="EK214" s="11">
        <v>0</v>
      </c>
      <c r="EL214" s="11">
        <v>0</v>
      </c>
      <c r="EM214" s="11">
        <v>0</v>
      </c>
      <c r="EN214" s="11">
        <v>0</v>
      </c>
      <c r="EO214" s="11">
        <v>0</v>
      </c>
      <c r="EP214" s="11">
        <v>0</v>
      </c>
      <c r="EQ214" s="11">
        <v>0</v>
      </c>
      <c r="ER214" s="11">
        <v>0</v>
      </c>
      <c r="ES214" s="11">
        <v>0</v>
      </c>
      <c r="ET214" s="11">
        <v>0</v>
      </c>
      <c r="EU214" s="11">
        <v>0</v>
      </c>
      <c r="EV214" s="11">
        <v>0</v>
      </c>
      <c r="EW214" s="11">
        <v>0</v>
      </c>
      <c r="EX214" s="11">
        <v>0</v>
      </c>
      <c r="EY214" s="11">
        <v>0</v>
      </c>
      <c r="EZ214" s="11">
        <v>0</v>
      </c>
      <c r="FA214" s="11">
        <v>0</v>
      </c>
      <c r="FB214" s="11">
        <v>0</v>
      </c>
      <c r="FC214" s="11">
        <v>0</v>
      </c>
      <c r="FD214" s="11">
        <v>0</v>
      </c>
      <c r="FE214" s="11">
        <v>0</v>
      </c>
      <c r="FF214" s="11">
        <v>0</v>
      </c>
      <c r="FG214" s="11">
        <v>0</v>
      </c>
      <c r="FH214" s="11">
        <v>0</v>
      </c>
      <c r="FI214" s="11">
        <v>0</v>
      </c>
      <c r="FJ214" s="11">
        <v>0</v>
      </c>
      <c r="FK214" s="11">
        <v>0</v>
      </c>
      <c r="FL214" s="11">
        <v>0</v>
      </c>
      <c r="FM214" s="11">
        <v>0</v>
      </c>
      <c r="FN214" s="11">
        <v>0</v>
      </c>
      <c r="FO214" s="11">
        <v>0</v>
      </c>
      <c r="FP214" s="11">
        <v>0</v>
      </c>
      <c r="FQ214" s="11">
        <v>0</v>
      </c>
      <c r="FR214" s="11">
        <v>0</v>
      </c>
      <c r="FS214" s="11">
        <v>0</v>
      </c>
      <c r="FT214" s="11">
        <v>0</v>
      </c>
      <c r="FU214" s="11">
        <v>0</v>
      </c>
      <c r="FV214" s="11">
        <v>0</v>
      </c>
      <c r="FW214" s="11">
        <v>0</v>
      </c>
      <c r="FX214" s="11">
        <v>0</v>
      </c>
      <c r="FY214" s="11">
        <v>0</v>
      </c>
      <c r="FZ214" s="11">
        <v>0</v>
      </c>
      <c r="GA214" s="11">
        <v>0</v>
      </c>
      <c r="GB214" s="11">
        <v>0</v>
      </c>
      <c r="GC214" s="11">
        <v>0</v>
      </c>
      <c r="GD214" s="11">
        <v>0</v>
      </c>
      <c r="GE214" s="11">
        <v>0</v>
      </c>
      <c r="GF214" s="11">
        <v>0</v>
      </c>
      <c r="GG214" s="11">
        <v>0</v>
      </c>
      <c r="GH214" s="11">
        <v>0</v>
      </c>
      <c r="GI214" s="11">
        <v>0</v>
      </c>
      <c r="GJ214" s="11">
        <v>0</v>
      </c>
      <c r="GK214" s="11">
        <v>0</v>
      </c>
      <c r="GL214" s="11">
        <v>0</v>
      </c>
      <c r="GM214" s="11">
        <v>0</v>
      </c>
      <c r="GN214" s="11">
        <v>0</v>
      </c>
      <c r="GO214" s="11">
        <v>0</v>
      </c>
      <c r="GP214" s="11">
        <v>0</v>
      </c>
      <c r="GQ214" s="11">
        <v>0.66600000000000004</v>
      </c>
      <c r="GR214" s="11">
        <v>0</v>
      </c>
      <c r="GS214" s="11">
        <v>0</v>
      </c>
      <c r="GT214" s="11">
        <v>0</v>
      </c>
      <c r="GU214" s="11">
        <v>0</v>
      </c>
      <c r="GV214" s="11">
        <v>0</v>
      </c>
      <c r="GW214" s="11">
        <v>0</v>
      </c>
      <c r="GX214" s="11">
        <v>0</v>
      </c>
      <c r="GY214" s="11">
        <v>0</v>
      </c>
      <c r="GZ214" s="11">
        <v>0</v>
      </c>
      <c r="HA214" s="11">
        <v>0</v>
      </c>
      <c r="HB214" s="11">
        <v>0</v>
      </c>
      <c r="HC214" s="11">
        <v>0</v>
      </c>
      <c r="HD214" s="11">
        <v>0</v>
      </c>
      <c r="HE214" s="11">
        <v>0</v>
      </c>
      <c r="HF214" s="11">
        <v>0</v>
      </c>
      <c r="HG214" s="11">
        <v>0</v>
      </c>
      <c r="HH214" s="11">
        <v>0</v>
      </c>
      <c r="HI214" s="11">
        <v>0</v>
      </c>
      <c r="HJ214" s="11">
        <v>0</v>
      </c>
      <c r="HK214" s="11">
        <v>0</v>
      </c>
      <c r="HL214" s="11">
        <v>0</v>
      </c>
      <c r="HM214" s="11">
        <v>0</v>
      </c>
      <c r="HN214" s="11">
        <v>0</v>
      </c>
      <c r="HO214" s="11">
        <v>0</v>
      </c>
      <c r="HP214" s="11">
        <v>0</v>
      </c>
      <c r="HQ214" s="11">
        <v>0</v>
      </c>
      <c r="HR214" s="11">
        <v>0</v>
      </c>
      <c r="HS214" s="11">
        <v>0</v>
      </c>
      <c r="HT214" s="11">
        <v>0</v>
      </c>
      <c r="HU214" s="11">
        <v>0</v>
      </c>
      <c r="HV214" s="11">
        <v>0</v>
      </c>
      <c r="HW214" s="11">
        <v>0</v>
      </c>
      <c r="HX214" s="11">
        <v>0</v>
      </c>
      <c r="HY214" s="11">
        <v>0</v>
      </c>
      <c r="HZ214" s="11">
        <v>0</v>
      </c>
      <c r="IA214" s="11">
        <v>0</v>
      </c>
      <c r="IB214" s="11">
        <v>0</v>
      </c>
      <c r="IC214" s="11">
        <v>0</v>
      </c>
      <c r="ID214" s="11">
        <v>0</v>
      </c>
      <c r="IE214" s="11">
        <v>0</v>
      </c>
      <c r="IF214" s="11">
        <v>0</v>
      </c>
      <c r="IG214" s="11">
        <v>0</v>
      </c>
      <c r="IH214" s="11">
        <v>0</v>
      </c>
      <c r="II214" s="11">
        <v>0</v>
      </c>
      <c r="IJ214" s="11">
        <v>0</v>
      </c>
      <c r="IK214" s="11">
        <v>0</v>
      </c>
      <c r="IL214" s="11">
        <v>0</v>
      </c>
      <c r="IM214" s="11">
        <v>0</v>
      </c>
      <c r="IN214" s="11">
        <v>0</v>
      </c>
      <c r="IO214" s="11">
        <v>0</v>
      </c>
      <c r="IP214" s="11">
        <v>0</v>
      </c>
      <c r="IQ214" s="11">
        <v>0</v>
      </c>
      <c r="IR214" s="11">
        <v>0</v>
      </c>
      <c r="IS214" s="11">
        <v>0</v>
      </c>
      <c r="IT214" s="11">
        <v>0</v>
      </c>
      <c r="IU214" s="11">
        <v>0</v>
      </c>
      <c r="IV214" s="11">
        <v>0</v>
      </c>
      <c r="IW214" s="11">
        <v>0</v>
      </c>
      <c r="IX214" s="11">
        <v>0</v>
      </c>
      <c r="IY214" s="11">
        <v>0</v>
      </c>
      <c r="IZ214" s="11">
        <v>0</v>
      </c>
      <c r="JA214" s="11">
        <v>0</v>
      </c>
      <c r="JB214" s="11">
        <v>0</v>
      </c>
      <c r="JC214" s="11">
        <v>0</v>
      </c>
      <c r="JD214" s="11">
        <v>0</v>
      </c>
      <c r="JE214" s="11">
        <v>0</v>
      </c>
      <c r="JF214" s="11">
        <v>0</v>
      </c>
      <c r="JG214" s="11">
        <v>0</v>
      </c>
      <c r="JH214" s="11">
        <v>0</v>
      </c>
      <c r="JI214" s="11">
        <v>0</v>
      </c>
      <c r="JJ214" s="11">
        <v>0</v>
      </c>
      <c r="JK214" s="11">
        <v>0</v>
      </c>
      <c r="JL214" s="11">
        <v>0</v>
      </c>
      <c r="JM214" s="11">
        <v>0</v>
      </c>
      <c r="JN214" s="11">
        <v>0</v>
      </c>
      <c r="JO214" s="11">
        <v>0</v>
      </c>
      <c r="JP214" s="11">
        <v>0</v>
      </c>
      <c r="JQ214" s="11">
        <v>0</v>
      </c>
      <c r="JR214" s="11">
        <v>0</v>
      </c>
      <c r="JS214" s="11">
        <v>0</v>
      </c>
      <c r="JT214" s="11">
        <v>0</v>
      </c>
      <c r="JU214" s="11">
        <v>0</v>
      </c>
      <c r="JV214" s="11">
        <v>0</v>
      </c>
      <c r="JW214" s="11">
        <v>0</v>
      </c>
      <c r="JX214" s="11">
        <v>0</v>
      </c>
      <c r="JY214" s="11">
        <v>0</v>
      </c>
      <c r="JZ214" s="11">
        <v>0</v>
      </c>
      <c r="KA214" s="11">
        <v>0</v>
      </c>
      <c r="KB214" s="11">
        <v>0</v>
      </c>
      <c r="KC214" s="11">
        <v>0</v>
      </c>
      <c r="KD214" s="11">
        <v>0</v>
      </c>
      <c r="KE214" s="11">
        <v>0</v>
      </c>
      <c r="KF214" s="11">
        <v>0</v>
      </c>
      <c r="KG214" s="11">
        <v>0</v>
      </c>
      <c r="KH214" s="11">
        <v>0</v>
      </c>
      <c r="KI214" s="11">
        <v>0</v>
      </c>
      <c r="KJ214" s="11">
        <v>0</v>
      </c>
      <c r="KK214" s="11">
        <v>0</v>
      </c>
      <c r="KL214" s="11">
        <v>0</v>
      </c>
      <c r="KM214" s="11">
        <v>0</v>
      </c>
      <c r="KN214" s="11">
        <v>0</v>
      </c>
      <c r="KO214" s="11">
        <v>0</v>
      </c>
      <c r="KP214" s="11">
        <v>0</v>
      </c>
      <c r="KQ214" s="11">
        <v>0</v>
      </c>
      <c r="KR214" s="11">
        <v>0</v>
      </c>
      <c r="KS214" s="11">
        <v>0</v>
      </c>
      <c r="KT214" s="11">
        <v>0</v>
      </c>
      <c r="KU214" s="11">
        <v>0</v>
      </c>
      <c r="KV214" s="11">
        <v>0</v>
      </c>
      <c r="KW214" s="11">
        <v>0</v>
      </c>
      <c r="KX214" s="11">
        <v>0</v>
      </c>
      <c r="KY214" s="11">
        <v>0</v>
      </c>
      <c r="KZ214" s="11">
        <v>0</v>
      </c>
      <c r="LA214" s="11">
        <v>0</v>
      </c>
      <c r="LB214" s="11">
        <v>0</v>
      </c>
      <c r="LC214" s="11">
        <v>0</v>
      </c>
      <c r="LD214" s="11">
        <v>0</v>
      </c>
      <c r="LE214" s="11">
        <v>0</v>
      </c>
      <c r="LF214" s="11">
        <v>0</v>
      </c>
      <c r="LG214" s="11">
        <v>0</v>
      </c>
      <c r="LH214" s="11">
        <v>0</v>
      </c>
      <c r="LI214" s="11">
        <v>0</v>
      </c>
      <c r="LJ214" s="11">
        <v>0</v>
      </c>
      <c r="LK214" s="11">
        <v>0</v>
      </c>
      <c r="LL214" s="11">
        <v>0</v>
      </c>
      <c r="LM214" s="11">
        <v>0</v>
      </c>
      <c r="LN214" s="11">
        <v>0</v>
      </c>
      <c r="LO214" s="11">
        <v>0</v>
      </c>
      <c r="LP214" s="11">
        <v>0</v>
      </c>
      <c r="LQ214" s="11">
        <v>0</v>
      </c>
      <c r="LR214" s="11">
        <v>0</v>
      </c>
      <c r="LS214" s="11">
        <v>0</v>
      </c>
      <c r="LT214" s="11">
        <v>0</v>
      </c>
      <c r="LU214" s="11">
        <v>0</v>
      </c>
      <c r="LV214" s="11">
        <v>0</v>
      </c>
      <c r="LW214" s="11">
        <v>0</v>
      </c>
      <c r="LX214" s="11">
        <v>0</v>
      </c>
      <c r="LY214" s="11">
        <v>0</v>
      </c>
      <c r="LZ214" s="11">
        <v>0</v>
      </c>
      <c r="MA214" s="11">
        <v>0</v>
      </c>
      <c r="MB214" s="11">
        <v>0</v>
      </c>
      <c r="MC214" s="11">
        <v>0</v>
      </c>
      <c r="MD214" s="11">
        <v>0</v>
      </c>
      <c r="ME214" s="11">
        <v>0</v>
      </c>
      <c r="MF214" s="11">
        <v>0</v>
      </c>
      <c r="MG214" s="11">
        <v>0</v>
      </c>
      <c r="MH214" s="11">
        <v>0</v>
      </c>
      <c r="MI214" s="11">
        <v>0</v>
      </c>
      <c r="MJ214" s="11">
        <v>0</v>
      </c>
      <c r="MK214" s="11">
        <v>0</v>
      </c>
      <c r="ML214" s="11">
        <v>0</v>
      </c>
      <c r="MM214" s="11">
        <v>0</v>
      </c>
      <c r="MN214" s="11">
        <v>0</v>
      </c>
      <c r="MO214" s="11">
        <v>0</v>
      </c>
      <c r="MP214" s="11">
        <v>0</v>
      </c>
      <c r="MQ214" s="11">
        <v>0</v>
      </c>
      <c r="MR214" s="11">
        <v>0</v>
      </c>
      <c r="MS214" s="11">
        <v>0</v>
      </c>
      <c r="MT214" s="11">
        <v>0</v>
      </c>
      <c r="MU214" s="11">
        <v>0</v>
      </c>
      <c r="MV214" s="11">
        <v>0</v>
      </c>
      <c r="MW214" s="11">
        <v>0</v>
      </c>
      <c r="MX214" s="11">
        <v>0</v>
      </c>
      <c r="MY214" s="11">
        <v>0</v>
      </c>
      <c r="MZ214" s="11">
        <v>0</v>
      </c>
      <c r="NA214" s="11">
        <v>0</v>
      </c>
      <c r="NB214" s="11">
        <v>0</v>
      </c>
      <c r="NC214" s="11">
        <v>0</v>
      </c>
      <c r="ND214" s="11">
        <v>0</v>
      </c>
      <c r="NE214" s="11">
        <v>0</v>
      </c>
      <c r="NF214" s="11">
        <v>0</v>
      </c>
      <c r="NG214" s="11">
        <v>0</v>
      </c>
      <c r="NH214" s="11">
        <v>0</v>
      </c>
      <c r="NI214" s="11">
        <v>0</v>
      </c>
      <c r="NJ214" s="11">
        <v>0</v>
      </c>
      <c r="NK214" s="11">
        <v>0</v>
      </c>
      <c r="NL214" s="11">
        <v>0</v>
      </c>
      <c r="NM214" s="11">
        <v>0</v>
      </c>
      <c r="NN214" s="11">
        <v>0</v>
      </c>
      <c r="NO214" s="11">
        <v>0</v>
      </c>
      <c r="NP214" s="11">
        <v>0</v>
      </c>
      <c r="NQ214" s="11">
        <v>0</v>
      </c>
      <c r="NR214" s="11">
        <v>0</v>
      </c>
      <c r="NS214" s="11">
        <v>0</v>
      </c>
      <c r="NT214" s="11">
        <v>0</v>
      </c>
      <c r="NU214" s="11">
        <v>0</v>
      </c>
      <c r="NV214" s="11">
        <v>0</v>
      </c>
      <c r="NW214" s="11">
        <v>0</v>
      </c>
      <c r="NX214" s="11">
        <v>0</v>
      </c>
      <c r="NY214" s="11">
        <v>0</v>
      </c>
      <c r="NZ214" s="11">
        <v>0</v>
      </c>
      <c r="OA214" s="11">
        <v>0</v>
      </c>
      <c r="OB214" s="11">
        <v>0</v>
      </c>
      <c r="OC214" s="11">
        <v>0</v>
      </c>
      <c r="OD214" s="11">
        <v>0</v>
      </c>
      <c r="OE214" s="11">
        <v>0</v>
      </c>
      <c r="OF214" s="11">
        <v>0</v>
      </c>
      <c r="OG214" s="11">
        <v>0</v>
      </c>
      <c r="OH214" s="11">
        <v>0</v>
      </c>
      <c r="OI214" s="11">
        <v>0</v>
      </c>
      <c r="OJ214" s="11">
        <v>0</v>
      </c>
      <c r="OK214" s="11">
        <v>0</v>
      </c>
      <c r="OL214" s="11">
        <v>0</v>
      </c>
      <c r="OM214" s="11">
        <v>0</v>
      </c>
      <c r="ON214" s="11">
        <v>0</v>
      </c>
      <c r="OO214" s="11">
        <v>1.8570626440238821E-2</v>
      </c>
      <c r="OP214" s="11">
        <v>0</v>
      </c>
      <c r="OQ214" s="11">
        <v>0</v>
      </c>
      <c r="OR214" s="11">
        <v>0</v>
      </c>
      <c r="OS214" s="11">
        <v>0</v>
      </c>
      <c r="OT214" s="11">
        <v>0</v>
      </c>
      <c r="OU214" s="11">
        <v>0</v>
      </c>
      <c r="OV214" s="11">
        <v>0</v>
      </c>
      <c r="OW214" s="11">
        <v>0</v>
      </c>
      <c r="OX214" s="11">
        <v>0</v>
      </c>
      <c r="OY214" s="11">
        <v>1.1539760542231244E-2</v>
      </c>
      <c r="OZ214" s="11">
        <v>0</v>
      </c>
      <c r="PA214" s="11">
        <v>0</v>
      </c>
      <c r="PB214" s="11">
        <v>3.4897018779392415</v>
      </c>
      <c r="PC214" s="11">
        <v>3.9402217747171861E-3</v>
      </c>
      <c r="PD214" s="11">
        <v>0</v>
      </c>
      <c r="PE214" s="11">
        <v>0</v>
      </c>
      <c r="PF214" s="11">
        <v>0</v>
      </c>
      <c r="PG214" s="11">
        <v>0</v>
      </c>
      <c r="PH214" s="11">
        <v>0</v>
      </c>
      <c r="PI214" s="11">
        <v>0</v>
      </c>
      <c r="PJ214" s="11">
        <v>0</v>
      </c>
      <c r="PK214" s="11">
        <v>0</v>
      </c>
      <c r="PL214" s="11">
        <v>0.6421951738505165</v>
      </c>
      <c r="PM214" s="11">
        <v>7.2510245749655706E-4</v>
      </c>
      <c r="PN214" s="11">
        <v>0</v>
      </c>
      <c r="PO214" s="11">
        <v>0</v>
      </c>
      <c r="PP214" s="11">
        <v>0</v>
      </c>
      <c r="PQ214" s="11">
        <v>0</v>
      </c>
      <c r="PR214" s="11">
        <v>0</v>
      </c>
      <c r="PS214" s="11">
        <v>0</v>
      </c>
      <c r="PT214" s="11">
        <v>0</v>
      </c>
      <c r="PU214" s="11">
        <v>0</v>
      </c>
      <c r="PV214" s="11">
        <v>0</v>
      </c>
      <c r="PW214" s="11">
        <v>0</v>
      </c>
      <c r="PX214" s="11">
        <v>0</v>
      </c>
      <c r="PY214" s="11">
        <v>0</v>
      </c>
      <c r="PZ214" s="11">
        <v>0</v>
      </c>
      <c r="QA214" s="11">
        <v>0</v>
      </c>
      <c r="QB214" s="11">
        <v>0</v>
      </c>
      <c r="QC214" s="11">
        <v>0</v>
      </c>
      <c r="QD214" s="11">
        <v>0</v>
      </c>
      <c r="QE214" s="11">
        <v>0</v>
      </c>
      <c r="QF214" s="11">
        <v>0</v>
      </c>
      <c r="QG214" s="11">
        <v>0</v>
      </c>
      <c r="QH214" s="11">
        <v>0</v>
      </c>
      <c r="QI214" s="11">
        <v>0</v>
      </c>
      <c r="QJ214" s="11">
        <v>0</v>
      </c>
      <c r="QK214" s="11">
        <v>0</v>
      </c>
      <c r="QL214" s="11">
        <v>0</v>
      </c>
      <c r="QM214" s="11">
        <v>0</v>
      </c>
      <c r="QN214" s="11">
        <v>0</v>
      </c>
      <c r="QO214" s="11">
        <v>0</v>
      </c>
      <c r="QP214" s="11">
        <v>1.8508007685219905</v>
      </c>
      <c r="QQ214" s="11">
        <v>0</v>
      </c>
      <c r="QR214" s="11">
        <v>0</v>
      </c>
      <c r="QS214" s="11">
        <v>0</v>
      </c>
      <c r="QT214" s="11">
        <v>0</v>
      </c>
      <c r="QU214" s="11">
        <v>0</v>
      </c>
      <c r="QV214" s="11">
        <v>0</v>
      </c>
      <c r="QW214" s="11">
        <v>0</v>
      </c>
      <c r="QX214" s="11">
        <v>0</v>
      </c>
      <c r="QY214" s="11">
        <v>0</v>
      </c>
      <c r="QZ214" s="11">
        <v>5.2878155547223117E-2</v>
      </c>
      <c r="RA214" s="11">
        <v>0</v>
      </c>
      <c r="RB214" s="11">
        <v>0</v>
      </c>
      <c r="RC214" s="11">
        <v>0</v>
      </c>
      <c r="RD214" s="11">
        <v>0</v>
      </c>
      <c r="RE214" s="11">
        <v>0</v>
      </c>
      <c r="RF214" s="11">
        <v>0</v>
      </c>
      <c r="RG214" s="11">
        <v>0</v>
      </c>
      <c r="RH214" s="11">
        <v>0</v>
      </c>
      <c r="RI214" s="11">
        <v>0</v>
      </c>
      <c r="RJ214" s="11">
        <v>0</v>
      </c>
      <c r="RK214" s="11">
        <v>0</v>
      </c>
      <c r="RL214" s="11">
        <v>0</v>
      </c>
      <c r="RM214" s="11">
        <v>0</v>
      </c>
      <c r="RN214" s="11">
        <v>0</v>
      </c>
      <c r="RO214" s="11">
        <v>0</v>
      </c>
      <c r="RP214" s="11">
        <v>0</v>
      </c>
      <c r="RQ214" s="11">
        <v>0</v>
      </c>
      <c r="RR214" s="11">
        <v>0</v>
      </c>
      <c r="RS214" s="11">
        <v>0</v>
      </c>
      <c r="RT214" s="11">
        <v>1.3780535061303996</v>
      </c>
      <c r="RU214" s="11">
        <v>0</v>
      </c>
      <c r="RV214" s="11">
        <v>0</v>
      </c>
      <c r="RW214" s="11">
        <v>0</v>
      </c>
      <c r="RX214" s="11">
        <v>0</v>
      </c>
      <c r="RY214" s="11">
        <v>0</v>
      </c>
      <c r="RZ214" s="11">
        <v>0</v>
      </c>
      <c r="SA214" s="11">
        <v>0</v>
      </c>
      <c r="SB214" s="11">
        <v>0</v>
      </c>
      <c r="SC214" s="11">
        <v>0</v>
      </c>
      <c r="SD214" s="11">
        <v>1.5599365220172459</v>
      </c>
      <c r="SE214" s="11">
        <v>0</v>
      </c>
      <c r="SF214" s="11">
        <v>0</v>
      </c>
      <c r="SG214" s="11">
        <v>0</v>
      </c>
      <c r="SH214" s="11">
        <v>0</v>
      </c>
      <c r="SI214" s="11">
        <v>0</v>
      </c>
      <c r="SJ214" s="11">
        <v>0</v>
      </c>
      <c r="SK214" s="11">
        <v>0</v>
      </c>
      <c r="SL214" s="11">
        <v>0</v>
      </c>
      <c r="SM214" s="11">
        <v>0</v>
      </c>
      <c r="SN214" s="11">
        <v>0</v>
      </c>
      <c r="SO214" s="11">
        <v>0</v>
      </c>
      <c r="SP214" s="11">
        <v>0</v>
      </c>
      <c r="SQ214" s="11">
        <v>0</v>
      </c>
      <c r="SR214" s="11">
        <v>0</v>
      </c>
      <c r="SS214" s="11">
        <v>0</v>
      </c>
      <c r="ST214" s="11">
        <v>0</v>
      </c>
      <c r="SU214" s="11">
        <v>0</v>
      </c>
      <c r="SV214" s="11">
        <v>0</v>
      </c>
      <c r="SW214" s="11">
        <v>0</v>
      </c>
      <c r="SX214" s="11">
        <v>0</v>
      </c>
      <c r="SY214" s="11">
        <v>0</v>
      </c>
      <c r="SZ214" s="11">
        <v>0</v>
      </c>
      <c r="TA214" s="11">
        <v>0</v>
      </c>
      <c r="TB214" s="11">
        <v>0</v>
      </c>
      <c r="TC214" s="11">
        <v>0</v>
      </c>
      <c r="TD214" s="11">
        <v>0</v>
      </c>
      <c r="TE214" s="11">
        <v>0</v>
      </c>
      <c r="TF214" s="11">
        <v>0</v>
      </c>
      <c r="TG214" s="11">
        <v>0</v>
      </c>
      <c r="TH214" s="11">
        <v>0.26258216479005531</v>
      </c>
      <c r="TI214" s="11">
        <v>0</v>
      </c>
      <c r="TJ214" s="11">
        <v>0</v>
      </c>
      <c r="TK214" s="11">
        <v>0</v>
      </c>
      <c r="TL214" s="11">
        <v>0</v>
      </c>
      <c r="TM214" s="11">
        <v>0</v>
      </c>
      <c r="TN214" s="11">
        <v>0</v>
      </c>
      <c r="TO214" s="11">
        <v>0</v>
      </c>
      <c r="TP214" s="11">
        <v>0</v>
      </c>
      <c r="TQ214" s="11">
        <v>0</v>
      </c>
      <c r="TR214" s="11">
        <v>0</v>
      </c>
      <c r="TS214" s="11">
        <v>0</v>
      </c>
      <c r="TT214" s="11">
        <v>0</v>
      </c>
      <c r="TU214" s="11">
        <v>0</v>
      </c>
      <c r="TV214" s="11">
        <v>0</v>
      </c>
      <c r="TW214" s="11">
        <v>0</v>
      </c>
      <c r="TX214" s="11">
        <v>0</v>
      </c>
      <c r="TY214" s="11">
        <v>0</v>
      </c>
      <c r="TZ214" s="11">
        <v>0</v>
      </c>
      <c r="UA214" s="11">
        <v>0</v>
      </c>
      <c r="UB214" s="11">
        <v>0</v>
      </c>
      <c r="UC214" s="11">
        <v>0</v>
      </c>
      <c r="UD214" s="11">
        <v>0</v>
      </c>
      <c r="UE214" s="11">
        <v>0</v>
      </c>
      <c r="UF214" s="11">
        <v>0</v>
      </c>
      <c r="UG214" s="11">
        <v>0</v>
      </c>
      <c r="UH214" s="11">
        <v>0</v>
      </c>
      <c r="UI214" s="11">
        <v>0</v>
      </c>
      <c r="UJ214" s="11">
        <v>0</v>
      </c>
      <c r="UK214" s="11">
        <v>0</v>
      </c>
      <c r="UL214" s="11">
        <v>0</v>
      </c>
      <c r="UM214" s="11">
        <v>0</v>
      </c>
      <c r="UN214" s="11">
        <v>0</v>
      </c>
      <c r="UO214" s="11">
        <v>0</v>
      </c>
      <c r="UP214" s="11">
        <v>0</v>
      </c>
      <c r="UQ214" s="11">
        <v>0</v>
      </c>
      <c r="UR214" s="11">
        <v>0</v>
      </c>
      <c r="US214" s="11">
        <v>0</v>
      </c>
      <c r="UT214" s="11">
        <v>0</v>
      </c>
      <c r="UU214" s="11">
        <v>0</v>
      </c>
      <c r="UV214" s="11">
        <v>0</v>
      </c>
      <c r="UW214" s="11">
        <v>0</v>
      </c>
      <c r="UX214" s="11">
        <v>0</v>
      </c>
      <c r="UY214" s="11">
        <v>0</v>
      </c>
      <c r="UZ214" s="11">
        <v>0</v>
      </c>
      <c r="VA214" s="11">
        <v>0</v>
      </c>
      <c r="VB214" s="11">
        <v>0</v>
      </c>
      <c r="VC214" s="11">
        <v>0</v>
      </c>
      <c r="VD214" s="11">
        <v>0</v>
      </c>
      <c r="VE214" s="11">
        <v>0</v>
      </c>
      <c r="VF214" s="11">
        <v>0</v>
      </c>
      <c r="VG214" s="11">
        <v>0</v>
      </c>
      <c r="VH214" s="11">
        <v>0</v>
      </c>
      <c r="VI214" s="11">
        <v>0</v>
      </c>
      <c r="VJ214" s="11">
        <v>0</v>
      </c>
      <c r="VK214" s="11">
        <v>0</v>
      </c>
      <c r="VL214" s="11">
        <v>0</v>
      </c>
      <c r="VM214" s="11">
        <v>0</v>
      </c>
      <c r="VN214" s="11">
        <v>0</v>
      </c>
      <c r="VO214" s="11">
        <v>0</v>
      </c>
      <c r="VP214" s="11">
        <v>0</v>
      </c>
      <c r="VQ214" s="11">
        <v>0</v>
      </c>
      <c r="VR214" s="11">
        <v>0</v>
      </c>
      <c r="VS214" s="11">
        <v>0</v>
      </c>
      <c r="VT214" s="11">
        <v>0</v>
      </c>
      <c r="VU214" s="11">
        <v>0</v>
      </c>
      <c r="VV214" s="11">
        <v>0</v>
      </c>
      <c r="VW214" s="11">
        <v>0</v>
      </c>
      <c r="VX214" s="11">
        <v>0</v>
      </c>
      <c r="VY214" s="11">
        <v>0</v>
      </c>
      <c r="VZ214" s="11">
        <v>0</v>
      </c>
      <c r="WA214" s="11">
        <v>0</v>
      </c>
      <c r="WB214" s="11">
        <v>0</v>
      </c>
      <c r="WC214" s="11">
        <v>0</v>
      </c>
      <c r="WD214" s="11">
        <v>0</v>
      </c>
      <c r="WE214" s="11">
        <v>0</v>
      </c>
      <c r="WF214" s="11">
        <v>0</v>
      </c>
      <c r="WG214" s="11">
        <v>0</v>
      </c>
      <c r="WH214" s="11">
        <v>0</v>
      </c>
      <c r="WI214" s="11">
        <v>0</v>
      </c>
      <c r="WJ214" s="11">
        <v>0</v>
      </c>
      <c r="WK214" s="11">
        <v>0</v>
      </c>
      <c r="WL214" s="11">
        <v>0</v>
      </c>
      <c r="WM214" s="11">
        <v>0</v>
      </c>
      <c r="WN214" s="11">
        <v>0</v>
      </c>
      <c r="WO214" s="11">
        <v>0</v>
      </c>
      <c r="WP214" s="11">
        <v>0</v>
      </c>
      <c r="WQ214" s="11">
        <v>0</v>
      </c>
      <c r="WR214" s="11">
        <v>0</v>
      </c>
      <c r="WS214" s="11">
        <v>0</v>
      </c>
      <c r="WT214" s="11">
        <v>0</v>
      </c>
      <c r="WU214" s="11">
        <v>0</v>
      </c>
      <c r="WV214" s="11">
        <v>0</v>
      </c>
      <c r="WW214" s="11">
        <v>0</v>
      </c>
      <c r="WX214" s="11">
        <v>0</v>
      </c>
      <c r="WY214" s="11">
        <v>0</v>
      </c>
      <c r="WZ214" s="11">
        <v>0</v>
      </c>
      <c r="XA214" s="11">
        <v>0</v>
      </c>
      <c r="XB214" s="11">
        <v>0</v>
      </c>
      <c r="XC214" s="11">
        <v>0</v>
      </c>
      <c r="XD214" s="11">
        <v>0</v>
      </c>
      <c r="XE214" s="11">
        <v>0</v>
      </c>
      <c r="XF214" s="11">
        <v>0</v>
      </c>
      <c r="XG214" s="11">
        <v>0</v>
      </c>
      <c r="XH214" s="11">
        <v>0</v>
      </c>
      <c r="XI214" s="11">
        <v>0</v>
      </c>
      <c r="XJ214" s="11">
        <v>0</v>
      </c>
      <c r="XK214" s="11">
        <v>0</v>
      </c>
      <c r="XL214" s="11">
        <v>0</v>
      </c>
      <c r="XM214" s="11">
        <v>0</v>
      </c>
      <c r="XN214" s="11">
        <v>0</v>
      </c>
      <c r="XO214" s="11">
        <v>0</v>
      </c>
      <c r="XP214" s="11">
        <v>0</v>
      </c>
    </row>
    <row r="215" spans="1:640">
      <c r="A215" s="6">
        <v>580</v>
      </c>
      <c r="B215" s="3" t="s">
        <v>332</v>
      </c>
      <c r="C215" s="8">
        <f t="shared" si="36"/>
        <v>0</v>
      </c>
      <c r="D215" s="8">
        <f t="shared" si="37"/>
        <v>0</v>
      </c>
      <c r="E215" s="60">
        <f t="shared" si="38"/>
        <v>0</v>
      </c>
      <c r="F215" s="9">
        <f t="shared" si="39"/>
        <v>0</v>
      </c>
      <c r="G215" s="9">
        <f t="shared" si="40"/>
        <v>0</v>
      </c>
      <c r="H215" s="9">
        <f t="shared" si="41"/>
        <v>0</v>
      </c>
      <c r="I215" s="10">
        <f t="shared" si="42"/>
        <v>0</v>
      </c>
      <c r="J215" s="10">
        <f t="shared" si="43"/>
        <v>0</v>
      </c>
      <c r="K215" s="10">
        <f t="shared" si="44"/>
        <v>0</v>
      </c>
      <c r="L215" s="57">
        <v>0</v>
      </c>
      <c r="M215" s="57">
        <v>0</v>
      </c>
      <c r="N215" s="57">
        <v>0</v>
      </c>
      <c r="O215" s="57">
        <v>0</v>
      </c>
      <c r="P215" s="57">
        <v>0</v>
      </c>
      <c r="Q215" s="57">
        <v>0</v>
      </c>
      <c r="R215" s="57">
        <v>0</v>
      </c>
      <c r="S215" s="57">
        <v>0</v>
      </c>
      <c r="T215" s="57">
        <v>0</v>
      </c>
      <c r="U215" s="58">
        <v>0</v>
      </c>
      <c r="V215" s="58">
        <v>0</v>
      </c>
      <c r="W215" s="58">
        <v>0</v>
      </c>
      <c r="X215" s="58">
        <v>0</v>
      </c>
      <c r="Y215" s="58">
        <v>0</v>
      </c>
      <c r="Z215" s="58">
        <v>0</v>
      </c>
      <c r="AA215" s="58">
        <v>0</v>
      </c>
      <c r="AB215" s="58">
        <v>0</v>
      </c>
      <c r="AC215" s="58">
        <v>0</v>
      </c>
      <c r="AD215" s="59">
        <f t="shared" si="46"/>
        <v>0</v>
      </c>
      <c r="AE215" s="59">
        <f t="shared" si="46"/>
        <v>0</v>
      </c>
      <c r="AF215" s="59">
        <f t="shared" si="46"/>
        <v>0</v>
      </c>
      <c r="AG215" s="59">
        <f t="shared" si="45"/>
        <v>0</v>
      </c>
      <c r="AH215" s="59">
        <f t="shared" si="45"/>
        <v>0</v>
      </c>
      <c r="AI215" s="59">
        <f t="shared" si="45"/>
        <v>0</v>
      </c>
      <c r="AJ215" s="59">
        <f t="shared" si="34"/>
        <v>0</v>
      </c>
      <c r="AK215" s="59">
        <f t="shared" si="34"/>
        <v>0</v>
      </c>
      <c r="AL215" s="59">
        <f t="shared" si="34"/>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0</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0</v>
      </c>
      <c r="DG215" s="11">
        <v>0</v>
      </c>
      <c r="DH215" s="11">
        <v>0</v>
      </c>
      <c r="DI215" s="11">
        <v>0</v>
      </c>
      <c r="DJ215" s="11">
        <v>0</v>
      </c>
      <c r="DK215" s="11">
        <v>0</v>
      </c>
      <c r="DL215" s="11">
        <v>0</v>
      </c>
      <c r="DM215" s="11">
        <v>0</v>
      </c>
      <c r="DN215" s="11">
        <v>0</v>
      </c>
      <c r="DO215" s="11">
        <v>0</v>
      </c>
      <c r="DP215" s="11">
        <v>0</v>
      </c>
      <c r="DQ215" s="11">
        <v>0</v>
      </c>
      <c r="DR215" s="11">
        <v>0</v>
      </c>
      <c r="DS215" s="11">
        <v>0</v>
      </c>
      <c r="DT215" s="11">
        <v>0</v>
      </c>
      <c r="DU215" s="11">
        <v>0</v>
      </c>
      <c r="DV215" s="11">
        <v>0</v>
      </c>
      <c r="DW215" s="11">
        <v>0</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0</v>
      </c>
      <c r="EQ215" s="11">
        <v>0</v>
      </c>
      <c r="ER215" s="11">
        <v>0</v>
      </c>
      <c r="ES215" s="11">
        <v>0</v>
      </c>
      <c r="ET215" s="11">
        <v>0</v>
      </c>
      <c r="EU215" s="11">
        <v>0</v>
      </c>
      <c r="EV215" s="11">
        <v>0</v>
      </c>
      <c r="EW215" s="11">
        <v>0</v>
      </c>
      <c r="EX215" s="11">
        <v>0</v>
      </c>
      <c r="EY215" s="11">
        <v>0</v>
      </c>
      <c r="EZ215" s="11">
        <v>0</v>
      </c>
      <c r="FA215" s="11">
        <v>0</v>
      </c>
      <c r="FB215" s="11">
        <v>0</v>
      </c>
      <c r="FC215" s="11">
        <v>0</v>
      </c>
      <c r="FD215" s="11">
        <v>0</v>
      </c>
      <c r="FE215" s="11">
        <v>0</v>
      </c>
      <c r="FF215" s="11">
        <v>0</v>
      </c>
      <c r="FG215" s="11">
        <v>0</v>
      </c>
      <c r="FH215" s="11">
        <v>0</v>
      </c>
      <c r="FI215" s="11">
        <v>0</v>
      </c>
      <c r="FJ215" s="11">
        <v>0</v>
      </c>
      <c r="FK215" s="11">
        <v>0</v>
      </c>
      <c r="FL215" s="11">
        <v>0</v>
      </c>
      <c r="FM215" s="11">
        <v>0</v>
      </c>
      <c r="FN215" s="11">
        <v>0</v>
      </c>
      <c r="FO215" s="11">
        <v>0</v>
      </c>
      <c r="FP215" s="11">
        <v>0</v>
      </c>
      <c r="FQ215" s="11">
        <v>0</v>
      </c>
      <c r="FR215" s="11">
        <v>0</v>
      </c>
      <c r="FS215" s="11">
        <v>0</v>
      </c>
      <c r="FT215" s="11">
        <v>0</v>
      </c>
      <c r="FU215" s="11">
        <v>0</v>
      </c>
      <c r="FV215" s="11">
        <v>0</v>
      </c>
      <c r="FW215" s="11">
        <v>0</v>
      </c>
      <c r="FX215" s="11">
        <v>0</v>
      </c>
      <c r="FY215" s="11">
        <v>0</v>
      </c>
      <c r="FZ215" s="11">
        <v>0</v>
      </c>
      <c r="GA215" s="11">
        <v>0</v>
      </c>
      <c r="GB215" s="11">
        <v>0</v>
      </c>
      <c r="GC215" s="11">
        <v>0</v>
      </c>
      <c r="GD215" s="11">
        <v>0</v>
      </c>
      <c r="GE215" s="11">
        <v>0</v>
      </c>
      <c r="GF215" s="11">
        <v>0</v>
      </c>
      <c r="GG215" s="11">
        <v>0</v>
      </c>
      <c r="GH215" s="11">
        <v>0</v>
      </c>
      <c r="GI215" s="11">
        <v>0</v>
      </c>
      <c r="GJ215" s="11">
        <v>0</v>
      </c>
      <c r="GK215" s="11">
        <v>0</v>
      </c>
      <c r="GL215" s="11">
        <v>0</v>
      </c>
      <c r="GM215" s="11">
        <v>0</v>
      </c>
      <c r="GN215" s="11">
        <v>0</v>
      </c>
      <c r="GO215" s="11">
        <v>0</v>
      </c>
      <c r="GP215" s="11">
        <v>0</v>
      </c>
      <c r="GQ215" s="11">
        <v>0</v>
      </c>
      <c r="GR215" s="11">
        <v>0</v>
      </c>
      <c r="GS215" s="11">
        <v>0</v>
      </c>
      <c r="GT215" s="11">
        <v>0</v>
      </c>
      <c r="GU215" s="11">
        <v>0</v>
      </c>
      <c r="GV215" s="11">
        <v>0</v>
      </c>
      <c r="GW215" s="11">
        <v>0</v>
      </c>
      <c r="GX215" s="11">
        <v>0</v>
      </c>
      <c r="GY215" s="11">
        <v>0</v>
      </c>
      <c r="GZ215" s="11">
        <v>0</v>
      </c>
      <c r="HA215" s="11">
        <v>0</v>
      </c>
      <c r="HB215" s="11">
        <v>0</v>
      </c>
      <c r="HC215" s="11">
        <v>0</v>
      </c>
      <c r="HD215" s="11">
        <v>0</v>
      </c>
      <c r="HE215" s="11">
        <v>0</v>
      </c>
      <c r="HF215" s="11">
        <v>0</v>
      </c>
      <c r="HG215" s="11">
        <v>0</v>
      </c>
      <c r="HH215" s="11">
        <v>0</v>
      </c>
      <c r="HI215" s="11">
        <v>0</v>
      </c>
      <c r="HJ215" s="11">
        <v>0</v>
      </c>
      <c r="HK215" s="11">
        <v>0</v>
      </c>
      <c r="HL215" s="11">
        <v>0</v>
      </c>
      <c r="HM215" s="11">
        <v>0</v>
      </c>
      <c r="HN215" s="11">
        <v>0</v>
      </c>
      <c r="HO215" s="11">
        <v>0</v>
      </c>
      <c r="HP215" s="11">
        <v>0</v>
      </c>
      <c r="HQ215" s="11">
        <v>0</v>
      </c>
      <c r="HR215" s="11">
        <v>0</v>
      </c>
      <c r="HS215" s="11">
        <v>0</v>
      </c>
      <c r="HT215" s="11">
        <v>0</v>
      </c>
      <c r="HU215" s="11">
        <v>0</v>
      </c>
      <c r="HV215" s="11">
        <v>0</v>
      </c>
      <c r="HW215" s="11">
        <v>0</v>
      </c>
      <c r="HX215" s="11">
        <v>0</v>
      </c>
      <c r="HY215" s="11">
        <v>0</v>
      </c>
      <c r="HZ215" s="11">
        <v>0</v>
      </c>
      <c r="IA215" s="11">
        <v>0</v>
      </c>
      <c r="IB215" s="11">
        <v>0</v>
      </c>
      <c r="IC215" s="11">
        <v>0</v>
      </c>
      <c r="ID215" s="11">
        <v>0</v>
      </c>
      <c r="IE215" s="11">
        <v>0</v>
      </c>
      <c r="IF215" s="11">
        <v>0</v>
      </c>
      <c r="IG215" s="11">
        <v>0</v>
      </c>
      <c r="IH215" s="11">
        <v>0</v>
      </c>
      <c r="II215" s="11">
        <v>0</v>
      </c>
      <c r="IJ215" s="11">
        <v>0</v>
      </c>
      <c r="IK215" s="11">
        <v>0</v>
      </c>
      <c r="IL215" s="11">
        <v>0</v>
      </c>
      <c r="IM215" s="11">
        <v>0</v>
      </c>
      <c r="IN215" s="11">
        <v>0</v>
      </c>
      <c r="IO215" s="11">
        <v>0</v>
      </c>
      <c r="IP215" s="11">
        <v>0</v>
      </c>
      <c r="IQ215" s="11">
        <v>0</v>
      </c>
      <c r="IR215" s="11">
        <v>0</v>
      </c>
      <c r="IS215" s="11">
        <v>0</v>
      </c>
      <c r="IT215" s="11">
        <v>0</v>
      </c>
      <c r="IU215" s="11">
        <v>0</v>
      </c>
      <c r="IV215" s="11">
        <v>0</v>
      </c>
      <c r="IW215" s="11">
        <v>0</v>
      </c>
      <c r="IX215" s="11">
        <v>0</v>
      </c>
      <c r="IY215" s="11">
        <v>0</v>
      </c>
      <c r="IZ215" s="11">
        <v>0</v>
      </c>
      <c r="JA215" s="11">
        <v>0</v>
      </c>
      <c r="JB215" s="11">
        <v>0</v>
      </c>
      <c r="JC215" s="11">
        <v>0</v>
      </c>
      <c r="JD215" s="11">
        <v>0</v>
      </c>
      <c r="JE215" s="11">
        <v>0</v>
      </c>
      <c r="JF215" s="11">
        <v>0</v>
      </c>
      <c r="JG215" s="11">
        <v>0</v>
      </c>
      <c r="JH215" s="11">
        <v>0</v>
      </c>
      <c r="JI215" s="11">
        <v>0</v>
      </c>
      <c r="JJ215" s="11">
        <v>0</v>
      </c>
      <c r="JK215" s="11">
        <v>0</v>
      </c>
      <c r="JL215" s="11">
        <v>0</v>
      </c>
      <c r="JM215" s="11">
        <v>0</v>
      </c>
      <c r="JN215" s="11">
        <v>0</v>
      </c>
      <c r="JO215" s="11">
        <v>0</v>
      </c>
      <c r="JP215" s="11">
        <v>0</v>
      </c>
      <c r="JQ215" s="11">
        <v>0</v>
      </c>
      <c r="JR215" s="11">
        <v>0</v>
      </c>
      <c r="JS215" s="11">
        <v>0</v>
      </c>
      <c r="JT215" s="11">
        <v>0</v>
      </c>
      <c r="JU215" s="11">
        <v>0</v>
      </c>
      <c r="JV215" s="11">
        <v>0</v>
      </c>
      <c r="JW215" s="11">
        <v>0</v>
      </c>
      <c r="JX215" s="11">
        <v>0</v>
      </c>
      <c r="JY215" s="11">
        <v>0</v>
      </c>
      <c r="JZ215" s="11">
        <v>0</v>
      </c>
      <c r="KA215" s="11">
        <v>0</v>
      </c>
      <c r="KB215" s="11">
        <v>0</v>
      </c>
      <c r="KC215" s="11">
        <v>0</v>
      </c>
      <c r="KD215" s="11">
        <v>0</v>
      </c>
      <c r="KE215" s="11">
        <v>0</v>
      </c>
      <c r="KF215" s="11">
        <v>0</v>
      </c>
      <c r="KG215" s="11">
        <v>0</v>
      </c>
      <c r="KH215" s="11">
        <v>0</v>
      </c>
      <c r="KI215" s="11">
        <v>0</v>
      </c>
      <c r="KJ215" s="11">
        <v>0</v>
      </c>
      <c r="KK215" s="11">
        <v>0</v>
      </c>
      <c r="KL215" s="11">
        <v>0</v>
      </c>
      <c r="KM215" s="11">
        <v>0</v>
      </c>
      <c r="KN215" s="11">
        <v>0</v>
      </c>
      <c r="KO215" s="11">
        <v>0</v>
      </c>
      <c r="KP215" s="11">
        <v>0</v>
      </c>
      <c r="KQ215" s="11">
        <v>0</v>
      </c>
      <c r="KR215" s="11">
        <v>0</v>
      </c>
      <c r="KS215" s="11">
        <v>0</v>
      </c>
      <c r="KT215" s="11">
        <v>0</v>
      </c>
      <c r="KU215" s="11">
        <v>0</v>
      </c>
      <c r="KV215" s="11">
        <v>0</v>
      </c>
      <c r="KW215" s="11">
        <v>0</v>
      </c>
      <c r="KX215" s="11">
        <v>0</v>
      </c>
      <c r="KY215" s="11">
        <v>0</v>
      </c>
      <c r="KZ215" s="11">
        <v>0</v>
      </c>
      <c r="LA215" s="11">
        <v>0</v>
      </c>
      <c r="LB215" s="11">
        <v>0</v>
      </c>
      <c r="LC215" s="11">
        <v>0</v>
      </c>
      <c r="LD215" s="11">
        <v>0</v>
      </c>
      <c r="LE215" s="11">
        <v>0</v>
      </c>
      <c r="LF215" s="11">
        <v>0</v>
      </c>
      <c r="LG215" s="11">
        <v>0</v>
      </c>
      <c r="LH215" s="11">
        <v>0</v>
      </c>
      <c r="LI215" s="11">
        <v>0</v>
      </c>
      <c r="LJ215" s="11">
        <v>0</v>
      </c>
      <c r="LK215" s="11">
        <v>0</v>
      </c>
      <c r="LL215" s="11">
        <v>0</v>
      </c>
      <c r="LM215" s="11">
        <v>0</v>
      </c>
      <c r="LN215" s="11">
        <v>0</v>
      </c>
      <c r="LO215" s="11">
        <v>0</v>
      </c>
      <c r="LP215" s="11">
        <v>0</v>
      </c>
      <c r="LQ215" s="11">
        <v>0</v>
      </c>
      <c r="LR215" s="11">
        <v>0</v>
      </c>
      <c r="LS215" s="11">
        <v>0</v>
      </c>
      <c r="LT215" s="11">
        <v>0</v>
      </c>
      <c r="LU215" s="11">
        <v>0</v>
      </c>
      <c r="LV215" s="11">
        <v>0</v>
      </c>
      <c r="LW215" s="11">
        <v>0</v>
      </c>
      <c r="LX215" s="11">
        <v>0</v>
      </c>
      <c r="LY215" s="11">
        <v>0</v>
      </c>
      <c r="LZ215" s="11">
        <v>0</v>
      </c>
      <c r="MA215" s="11">
        <v>0</v>
      </c>
      <c r="MB215" s="11">
        <v>0</v>
      </c>
      <c r="MC215" s="11">
        <v>0</v>
      </c>
      <c r="MD215" s="11">
        <v>0</v>
      </c>
      <c r="ME215" s="11">
        <v>0</v>
      </c>
      <c r="MF215" s="11">
        <v>0</v>
      </c>
      <c r="MG215" s="11">
        <v>0</v>
      </c>
      <c r="MH215" s="11">
        <v>0</v>
      </c>
      <c r="MI215" s="11">
        <v>0</v>
      </c>
      <c r="MJ215" s="11">
        <v>0</v>
      </c>
      <c r="MK215" s="11">
        <v>0</v>
      </c>
      <c r="ML215" s="11">
        <v>0</v>
      </c>
      <c r="MM215" s="11">
        <v>0</v>
      </c>
      <c r="MN215" s="11">
        <v>0</v>
      </c>
      <c r="MO215" s="11">
        <v>0</v>
      </c>
      <c r="MP215" s="11">
        <v>0</v>
      </c>
      <c r="MQ215" s="11">
        <v>0</v>
      </c>
      <c r="MR215" s="11">
        <v>0</v>
      </c>
      <c r="MS215" s="11">
        <v>0</v>
      </c>
      <c r="MT215" s="11">
        <v>0</v>
      </c>
      <c r="MU215" s="11">
        <v>0</v>
      </c>
      <c r="MV215" s="11">
        <v>0</v>
      </c>
      <c r="MW215" s="11">
        <v>0</v>
      </c>
      <c r="MX215" s="11">
        <v>0</v>
      </c>
      <c r="MY215" s="11">
        <v>0</v>
      </c>
      <c r="MZ215" s="11">
        <v>0</v>
      </c>
      <c r="NA215" s="11">
        <v>0</v>
      </c>
      <c r="NB215" s="11">
        <v>0</v>
      </c>
      <c r="NC215" s="11">
        <v>0</v>
      </c>
      <c r="ND215" s="11">
        <v>0</v>
      </c>
      <c r="NE215" s="11">
        <v>0</v>
      </c>
      <c r="NF215" s="11">
        <v>0</v>
      </c>
      <c r="NG215" s="11">
        <v>0</v>
      </c>
      <c r="NH215" s="11">
        <v>0</v>
      </c>
      <c r="NI215" s="11">
        <v>0</v>
      </c>
      <c r="NJ215" s="11">
        <v>0</v>
      </c>
      <c r="NK215" s="11">
        <v>0</v>
      </c>
      <c r="NL215" s="11">
        <v>0</v>
      </c>
      <c r="NM215" s="11">
        <v>0</v>
      </c>
      <c r="NN215" s="11">
        <v>0</v>
      </c>
      <c r="NO215" s="11">
        <v>0</v>
      </c>
      <c r="NP215" s="11">
        <v>0</v>
      </c>
      <c r="NQ215" s="11">
        <v>0</v>
      </c>
      <c r="NR215" s="11">
        <v>0</v>
      </c>
      <c r="NS215" s="11">
        <v>0</v>
      </c>
      <c r="NT215" s="11">
        <v>0</v>
      </c>
      <c r="NU215" s="11">
        <v>0</v>
      </c>
      <c r="NV215" s="11">
        <v>0</v>
      </c>
      <c r="NW215" s="11">
        <v>0</v>
      </c>
      <c r="NX215" s="11">
        <v>0</v>
      </c>
      <c r="NY215" s="11">
        <v>0</v>
      </c>
      <c r="NZ215" s="11">
        <v>0</v>
      </c>
      <c r="OA215" s="11">
        <v>0</v>
      </c>
      <c r="OB215" s="11">
        <v>0</v>
      </c>
      <c r="OC215" s="11">
        <v>0</v>
      </c>
      <c r="OD215" s="11">
        <v>0</v>
      </c>
      <c r="OE215" s="11">
        <v>0</v>
      </c>
      <c r="OF215" s="11">
        <v>0</v>
      </c>
      <c r="OG215" s="11">
        <v>0</v>
      </c>
      <c r="OH215" s="11">
        <v>0</v>
      </c>
      <c r="OI215" s="11">
        <v>0</v>
      </c>
      <c r="OJ215" s="11">
        <v>0</v>
      </c>
      <c r="OK215" s="11">
        <v>0</v>
      </c>
      <c r="OL215" s="11">
        <v>0</v>
      </c>
      <c r="OM215" s="11">
        <v>0</v>
      </c>
      <c r="ON215" s="11">
        <v>0</v>
      </c>
      <c r="OO215" s="11">
        <v>0</v>
      </c>
      <c r="OP215" s="11">
        <v>0</v>
      </c>
      <c r="OQ215" s="11">
        <v>0</v>
      </c>
      <c r="OR215" s="11">
        <v>0</v>
      </c>
      <c r="OS215" s="11">
        <v>0</v>
      </c>
      <c r="OT215" s="11">
        <v>0</v>
      </c>
      <c r="OU215" s="11">
        <v>0</v>
      </c>
      <c r="OV215" s="11">
        <v>0</v>
      </c>
      <c r="OW215" s="11">
        <v>0</v>
      </c>
      <c r="OX215" s="11">
        <v>0</v>
      </c>
      <c r="OY215" s="11">
        <v>0</v>
      </c>
      <c r="OZ215" s="11">
        <v>0</v>
      </c>
      <c r="PA215" s="11">
        <v>0</v>
      </c>
      <c r="PB215" s="11">
        <v>0</v>
      </c>
      <c r="PC215" s="11">
        <v>0</v>
      </c>
      <c r="PD215" s="11">
        <v>0</v>
      </c>
      <c r="PE215" s="11">
        <v>0</v>
      </c>
      <c r="PF215" s="11">
        <v>0</v>
      </c>
      <c r="PG215" s="11">
        <v>0</v>
      </c>
      <c r="PH215" s="11">
        <v>0</v>
      </c>
      <c r="PI215" s="11">
        <v>0</v>
      </c>
      <c r="PJ215" s="11">
        <v>0</v>
      </c>
      <c r="PK215" s="11">
        <v>0</v>
      </c>
      <c r="PL215" s="11">
        <v>0</v>
      </c>
      <c r="PM215" s="11">
        <v>0</v>
      </c>
      <c r="PN215" s="11">
        <v>0</v>
      </c>
      <c r="PO215" s="11">
        <v>0</v>
      </c>
      <c r="PP215" s="11">
        <v>0</v>
      </c>
      <c r="PQ215" s="11">
        <v>0</v>
      </c>
      <c r="PR215" s="11">
        <v>0</v>
      </c>
      <c r="PS215" s="11">
        <v>0</v>
      </c>
      <c r="PT215" s="11">
        <v>0</v>
      </c>
      <c r="PU215" s="11">
        <v>0</v>
      </c>
      <c r="PV215" s="11">
        <v>0</v>
      </c>
      <c r="PW215" s="11">
        <v>0</v>
      </c>
      <c r="PX215" s="11">
        <v>0</v>
      </c>
      <c r="PY215" s="11">
        <v>0</v>
      </c>
      <c r="PZ215" s="11">
        <v>0</v>
      </c>
      <c r="QA215" s="11">
        <v>0</v>
      </c>
      <c r="QB215" s="11">
        <v>0</v>
      </c>
      <c r="QC215" s="11">
        <v>0</v>
      </c>
      <c r="QD215" s="11">
        <v>0</v>
      </c>
      <c r="QE215" s="11">
        <v>0</v>
      </c>
      <c r="QF215" s="11">
        <v>0</v>
      </c>
      <c r="QG215" s="11">
        <v>0</v>
      </c>
      <c r="QH215" s="11">
        <v>0</v>
      </c>
      <c r="QI215" s="11">
        <v>0</v>
      </c>
      <c r="QJ215" s="11">
        <v>0</v>
      </c>
      <c r="QK215" s="11">
        <v>0</v>
      </c>
      <c r="QL215" s="11">
        <v>0</v>
      </c>
      <c r="QM215" s="11">
        <v>0</v>
      </c>
      <c r="QN215" s="11">
        <v>0</v>
      </c>
      <c r="QO215" s="11">
        <v>0</v>
      </c>
      <c r="QP215" s="11">
        <v>0</v>
      </c>
      <c r="QQ215" s="11">
        <v>0</v>
      </c>
      <c r="QR215" s="11">
        <v>0</v>
      </c>
      <c r="QS215" s="11">
        <v>0</v>
      </c>
      <c r="QT215" s="11">
        <v>0</v>
      </c>
      <c r="QU215" s="11">
        <v>0</v>
      </c>
      <c r="QV215" s="11">
        <v>0</v>
      </c>
      <c r="QW215" s="11">
        <v>0</v>
      </c>
      <c r="QX215" s="11">
        <v>0</v>
      </c>
      <c r="QY215" s="11">
        <v>0</v>
      </c>
      <c r="QZ215" s="11">
        <v>0</v>
      </c>
      <c r="RA215" s="11">
        <v>0</v>
      </c>
      <c r="RB215" s="11">
        <v>0</v>
      </c>
      <c r="RC215" s="11">
        <v>0</v>
      </c>
      <c r="RD215" s="11">
        <v>0</v>
      </c>
      <c r="RE215" s="11">
        <v>0</v>
      </c>
      <c r="RF215" s="11">
        <v>0</v>
      </c>
      <c r="RG215" s="11">
        <v>0</v>
      </c>
      <c r="RH215" s="11">
        <v>0</v>
      </c>
      <c r="RI215" s="11">
        <v>0</v>
      </c>
      <c r="RJ215" s="11">
        <v>0</v>
      </c>
      <c r="RK215" s="11">
        <v>0</v>
      </c>
      <c r="RL215" s="11">
        <v>0</v>
      </c>
      <c r="RM215" s="11">
        <v>0</v>
      </c>
      <c r="RN215" s="11">
        <v>0</v>
      </c>
      <c r="RO215" s="11">
        <v>0</v>
      </c>
      <c r="RP215" s="11">
        <v>0</v>
      </c>
      <c r="RQ215" s="11">
        <v>0</v>
      </c>
      <c r="RR215" s="11">
        <v>0</v>
      </c>
      <c r="RS215" s="11">
        <v>0</v>
      </c>
      <c r="RT215" s="11">
        <v>0</v>
      </c>
      <c r="RU215" s="11">
        <v>0</v>
      </c>
      <c r="RV215" s="11">
        <v>0</v>
      </c>
      <c r="RW215" s="11">
        <v>0</v>
      </c>
      <c r="RX215" s="11">
        <v>0</v>
      </c>
      <c r="RY215" s="11">
        <v>0</v>
      </c>
      <c r="RZ215" s="11">
        <v>0</v>
      </c>
      <c r="SA215" s="11">
        <v>0</v>
      </c>
      <c r="SB215" s="11">
        <v>0</v>
      </c>
      <c r="SC215" s="11">
        <v>0</v>
      </c>
      <c r="SD215" s="11">
        <v>0</v>
      </c>
      <c r="SE215" s="11">
        <v>0</v>
      </c>
      <c r="SF215" s="11">
        <v>0</v>
      </c>
      <c r="SG215" s="11">
        <v>0</v>
      </c>
      <c r="SH215" s="11">
        <v>0</v>
      </c>
      <c r="SI215" s="11">
        <v>0</v>
      </c>
      <c r="SJ215" s="11">
        <v>0</v>
      </c>
      <c r="SK215" s="11">
        <v>0</v>
      </c>
      <c r="SL215" s="11">
        <v>0</v>
      </c>
      <c r="SM215" s="11">
        <v>0</v>
      </c>
      <c r="SN215" s="11">
        <v>0</v>
      </c>
      <c r="SO215" s="11">
        <v>0</v>
      </c>
      <c r="SP215" s="11">
        <v>0</v>
      </c>
      <c r="SQ215" s="11">
        <v>0</v>
      </c>
      <c r="SR215" s="11">
        <v>0</v>
      </c>
      <c r="SS215" s="11">
        <v>0</v>
      </c>
      <c r="ST215" s="11">
        <v>0</v>
      </c>
      <c r="SU215" s="11">
        <v>0</v>
      </c>
      <c r="SV215" s="11">
        <v>0</v>
      </c>
      <c r="SW215" s="11">
        <v>0</v>
      </c>
      <c r="SX215" s="11">
        <v>0</v>
      </c>
      <c r="SY215" s="11">
        <v>0</v>
      </c>
      <c r="SZ215" s="11">
        <v>0</v>
      </c>
      <c r="TA215" s="11">
        <v>0</v>
      </c>
      <c r="TB215" s="11">
        <v>0</v>
      </c>
      <c r="TC215" s="11">
        <v>0</v>
      </c>
      <c r="TD215" s="11">
        <v>0</v>
      </c>
      <c r="TE215" s="11">
        <v>0</v>
      </c>
      <c r="TF215" s="11">
        <v>0</v>
      </c>
      <c r="TG215" s="11">
        <v>0</v>
      </c>
      <c r="TH215" s="11">
        <v>0</v>
      </c>
      <c r="TI215" s="11">
        <v>0</v>
      </c>
      <c r="TJ215" s="11">
        <v>0</v>
      </c>
      <c r="TK215" s="11">
        <v>0</v>
      </c>
      <c r="TL215" s="11">
        <v>0</v>
      </c>
      <c r="TM215" s="11">
        <v>0</v>
      </c>
      <c r="TN215" s="11">
        <v>0</v>
      </c>
      <c r="TO215" s="11">
        <v>0</v>
      </c>
      <c r="TP215" s="11">
        <v>0</v>
      </c>
      <c r="TQ215" s="11">
        <v>0</v>
      </c>
      <c r="TR215" s="11">
        <v>0</v>
      </c>
      <c r="TS215" s="11">
        <v>0</v>
      </c>
      <c r="TT215" s="11">
        <v>0</v>
      </c>
      <c r="TU215" s="11">
        <v>0</v>
      </c>
      <c r="TV215" s="11">
        <v>0</v>
      </c>
      <c r="TW215" s="11">
        <v>0</v>
      </c>
      <c r="TX215" s="11">
        <v>0</v>
      </c>
      <c r="TY215" s="11">
        <v>0</v>
      </c>
      <c r="TZ215" s="11">
        <v>0</v>
      </c>
      <c r="UA215" s="11">
        <v>0</v>
      </c>
      <c r="UB215" s="11">
        <v>0</v>
      </c>
      <c r="UC215" s="11">
        <v>0</v>
      </c>
      <c r="UD215" s="11">
        <v>0</v>
      </c>
      <c r="UE215" s="11">
        <v>0</v>
      </c>
      <c r="UF215" s="11">
        <v>0</v>
      </c>
      <c r="UG215" s="11">
        <v>0</v>
      </c>
      <c r="UH215" s="11">
        <v>0</v>
      </c>
      <c r="UI215" s="11">
        <v>0</v>
      </c>
      <c r="UJ215" s="11">
        <v>0</v>
      </c>
      <c r="UK215" s="11">
        <v>0</v>
      </c>
      <c r="UL215" s="11">
        <v>0</v>
      </c>
      <c r="UM215" s="11">
        <v>0</v>
      </c>
      <c r="UN215" s="11">
        <v>0</v>
      </c>
      <c r="UO215" s="11">
        <v>0</v>
      </c>
      <c r="UP215" s="11">
        <v>0</v>
      </c>
      <c r="UQ215" s="11">
        <v>0</v>
      </c>
      <c r="UR215" s="11">
        <v>0</v>
      </c>
      <c r="US215" s="11">
        <v>0</v>
      </c>
      <c r="UT215" s="11">
        <v>0</v>
      </c>
      <c r="UU215" s="11">
        <v>0</v>
      </c>
      <c r="UV215" s="11">
        <v>0</v>
      </c>
      <c r="UW215" s="11">
        <v>0</v>
      </c>
      <c r="UX215" s="11">
        <v>0</v>
      </c>
      <c r="UY215" s="11">
        <v>0</v>
      </c>
      <c r="UZ215" s="11">
        <v>0</v>
      </c>
      <c r="VA215" s="11">
        <v>0</v>
      </c>
      <c r="VB215" s="11">
        <v>0</v>
      </c>
      <c r="VC215" s="11">
        <v>0</v>
      </c>
      <c r="VD215" s="11">
        <v>0</v>
      </c>
      <c r="VE215" s="11">
        <v>0</v>
      </c>
      <c r="VF215" s="11">
        <v>0</v>
      </c>
      <c r="VG215" s="11">
        <v>0</v>
      </c>
      <c r="VH215" s="11">
        <v>0</v>
      </c>
      <c r="VI215" s="11">
        <v>0</v>
      </c>
      <c r="VJ215" s="11">
        <v>0</v>
      </c>
      <c r="VK215" s="11">
        <v>0</v>
      </c>
      <c r="VL215" s="11">
        <v>0</v>
      </c>
      <c r="VM215" s="11">
        <v>0</v>
      </c>
      <c r="VN215" s="11">
        <v>0</v>
      </c>
      <c r="VO215" s="11">
        <v>0</v>
      </c>
      <c r="VP215" s="11">
        <v>0</v>
      </c>
      <c r="VQ215" s="11">
        <v>0</v>
      </c>
      <c r="VR215" s="11">
        <v>0</v>
      </c>
      <c r="VS215" s="11">
        <v>0</v>
      </c>
      <c r="VT215" s="11">
        <v>0</v>
      </c>
      <c r="VU215" s="11">
        <v>0</v>
      </c>
      <c r="VV215" s="11">
        <v>0</v>
      </c>
      <c r="VW215" s="11">
        <v>0</v>
      </c>
      <c r="VX215" s="11">
        <v>0</v>
      </c>
      <c r="VY215" s="11">
        <v>0</v>
      </c>
      <c r="VZ215" s="11">
        <v>0</v>
      </c>
      <c r="WA215" s="11">
        <v>0</v>
      </c>
      <c r="WB215" s="11">
        <v>0</v>
      </c>
      <c r="WC215" s="11">
        <v>0</v>
      </c>
      <c r="WD215" s="11">
        <v>0</v>
      </c>
      <c r="WE215" s="11">
        <v>0</v>
      </c>
      <c r="WF215" s="11">
        <v>0</v>
      </c>
      <c r="WG215" s="11">
        <v>0</v>
      </c>
      <c r="WH215" s="11">
        <v>0</v>
      </c>
      <c r="WI215" s="11">
        <v>0</v>
      </c>
      <c r="WJ215" s="11">
        <v>0</v>
      </c>
      <c r="WK215" s="11">
        <v>0</v>
      </c>
      <c r="WL215" s="11">
        <v>0</v>
      </c>
      <c r="WM215" s="11">
        <v>0</v>
      </c>
      <c r="WN215" s="11">
        <v>0</v>
      </c>
      <c r="WO215" s="11">
        <v>0</v>
      </c>
      <c r="WP215" s="11">
        <v>0</v>
      </c>
      <c r="WQ215" s="11">
        <v>0</v>
      </c>
      <c r="WR215" s="11">
        <v>0</v>
      </c>
      <c r="WS215" s="11">
        <v>0</v>
      </c>
      <c r="WT215" s="11">
        <v>0</v>
      </c>
      <c r="WU215" s="11">
        <v>0</v>
      </c>
      <c r="WV215" s="11">
        <v>0</v>
      </c>
      <c r="WW215" s="11">
        <v>0</v>
      </c>
      <c r="WX215" s="11">
        <v>0</v>
      </c>
      <c r="WY215" s="11">
        <v>0</v>
      </c>
      <c r="WZ215" s="11">
        <v>0</v>
      </c>
      <c r="XA215" s="11">
        <v>0</v>
      </c>
      <c r="XB215" s="11">
        <v>0</v>
      </c>
      <c r="XC215" s="11">
        <v>0</v>
      </c>
      <c r="XD215" s="11">
        <v>0</v>
      </c>
      <c r="XE215" s="11">
        <v>0</v>
      </c>
      <c r="XF215" s="11">
        <v>0</v>
      </c>
      <c r="XG215" s="11">
        <v>0</v>
      </c>
      <c r="XH215" s="11">
        <v>0</v>
      </c>
      <c r="XI215" s="11">
        <v>0</v>
      </c>
      <c r="XJ215" s="11">
        <v>0</v>
      </c>
      <c r="XK215" s="11">
        <v>0</v>
      </c>
      <c r="XL215" s="11">
        <v>0</v>
      </c>
      <c r="XM215" s="11">
        <v>0</v>
      </c>
      <c r="XN215" s="11">
        <v>0</v>
      </c>
      <c r="XO215" s="11">
        <v>0</v>
      </c>
      <c r="XP215" s="11">
        <v>0</v>
      </c>
    </row>
    <row r="216" spans="1:640">
      <c r="A216" s="6">
        <v>275</v>
      </c>
      <c r="B216" s="3" t="s">
        <v>333</v>
      </c>
      <c r="C216" s="8">
        <f t="shared" si="36"/>
        <v>58.768134378756933</v>
      </c>
      <c r="D216" s="8">
        <f t="shared" si="37"/>
        <v>419.07190031633775</v>
      </c>
      <c r="E216" s="60">
        <f t="shared" si="38"/>
        <v>477.84003469509469</v>
      </c>
      <c r="F216" s="9">
        <f t="shared" si="39"/>
        <v>17.435030157977113</v>
      </c>
      <c r="G216" s="9">
        <f t="shared" si="40"/>
        <v>4670.200582325303</v>
      </c>
      <c r="H216" s="9">
        <f t="shared" si="41"/>
        <v>4687.6356124832801</v>
      </c>
      <c r="I216" s="10">
        <f t="shared" si="42"/>
        <v>76.20316453673405</v>
      </c>
      <c r="J216" s="10">
        <f t="shared" si="43"/>
        <v>5089.2724826416406</v>
      </c>
      <c r="K216" s="10">
        <f t="shared" si="44"/>
        <v>5165.4756471783749</v>
      </c>
      <c r="L216" s="57">
        <v>58.768134378756933</v>
      </c>
      <c r="M216" s="57">
        <v>0</v>
      </c>
      <c r="N216" s="57">
        <v>0</v>
      </c>
      <c r="O216" s="57">
        <v>0</v>
      </c>
      <c r="P216" s="57">
        <v>0</v>
      </c>
      <c r="Q216" s="57">
        <v>0</v>
      </c>
      <c r="R216" s="57">
        <v>289.0487512662678</v>
      </c>
      <c r="S216" s="57">
        <v>130.02314905006992</v>
      </c>
      <c r="T216" s="57">
        <v>0</v>
      </c>
      <c r="U216" s="58">
        <v>17.435030157977113</v>
      </c>
      <c r="V216" s="58">
        <v>0</v>
      </c>
      <c r="W216" s="58">
        <v>0</v>
      </c>
      <c r="X216" s="58">
        <v>0</v>
      </c>
      <c r="Y216" s="58">
        <v>0</v>
      </c>
      <c r="Z216" s="58">
        <v>0</v>
      </c>
      <c r="AA216" s="58">
        <v>20.951248733732193</v>
      </c>
      <c r="AB216" s="58">
        <v>4649.2493335915706</v>
      </c>
      <c r="AC216" s="58">
        <v>0</v>
      </c>
      <c r="AD216" s="59">
        <f t="shared" si="46"/>
        <v>76.20316453673405</v>
      </c>
      <c r="AE216" s="59">
        <f t="shared" si="46"/>
        <v>0</v>
      </c>
      <c r="AF216" s="59">
        <f t="shared" si="46"/>
        <v>0</v>
      </c>
      <c r="AG216" s="59">
        <f t="shared" si="45"/>
        <v>0</v>
      </c>
      <c r="AH216" s="59">
        <f t="shared" si="45"/>
        <v>0</v>
      </c>
      <c r="AI216" s="59">
        <f t="shared" si="45"/>
        <v>0</v>
      </c>
      <c r="AJ216" s="59">
        <f t="shared" si="34"/>
        <v>310</v>
      </c>
      <c r="AK216" s="59">
        <f t="shared" si="34"/>
        <v>4779.2724826416406</v>
      </c>
      <c r="AL216" s="59">
        <f t="shared" si="34"/>
        <v>0</v>
      </c>
      <c r="AM216" s="11">
        <v>0</v>
      </c>
      <c r="AN216" s="11">
        <v>0</v>
      </c>
      <c r="AO216" s="11">
        <v>0</v>
      </c>
      <c r="AP216" s="11">
        <v>0</v>
      </c>
      <c r="AQ216" s="11">
        <v>0</v>
      </c>
      <c r="AR216" s="11">
        <v>0</v>
      </c>
      <c r="AS216" s="11">
        <v>289.0487512662678</v>
      </c>
      <c r="AT216" s="11">
        <v>0</v>
      </c>
      <c r="AU216" s="11">
        <v>0</v>
      </c>
      <c r="AV216" s="11">
        <v>0</v>
      </c>
      <c r="AW216" s="11">
        <v>0</v>
      </c>
      <c r="AX216" s="11">
        <v>0</v>
      </c>
      <c r="AY216" s="11">
        <v>0</v>
      </c>
      <c r="AZ216" s="11">
        <v>0</v>
      </c>
      <c r="BA216" s="11">
        <v>0</v>
      </c>
      <c r="BB216" s="11">
        <v>0</v>
      </c>
      <c r="BC216" s="11">
        <v>20.951248733732193</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1">
        <v>0</v>
      </c>
      <c r="CU216" s="11">
        <v>0</v>
      </c>
      <c r="CV216" s="11">
        <v>0</v>
      </c>
      <c r="CW216" s="11">
        <v>0</v>
      </c>
      <c r="CX216" s="11">
        <v>0</v>
      </c>
      <c r="CY216" s="11">
        <v>0</v>
      </c>
      <c r="CZ216" s="11">
        <v>0</v>
      </c>
      <c r="DA216" s="11">
        <v>0</v>
      </c>
      <c r="DB216" s="11">
        <v>0</v>
      </c>
      <c r="DC216" s="11">
        <v>0</v>
      </c>
      <c r="DD216" s="11">
        <v>0</v>
      </c>
      <c r="DE216" s="11">
        <v>0</v>
      </c>
      <c r="DF216" s="11">
        <v>0</v>
      </c>
      <c r="DG216" s="11">
        <v>0</v>
      </c>
      <c r="DH216" s="11">
        <v>0</v>
      </c>
      <c r="DI216" s="11">
        <v>0</v>
      </c>
      <c r="DJ216" s="11">
        <v>0</v>
      </c>
      <c r="DK216" s="11">
        <v>0</v>
      </c>
      <c r="DL216" s="11">
        <v>0</v>
      </c>
      <c r="DM216" s="11">
        <v>0</v>
      </c>
      <c r="DN216" s="11">
        <v>0</v>
      </c>
      <c r="DO216" s="11">
        <v>0</v>
      </c>
      <c r="DP216" s="11">
        <v>0</v>
      </c>
      <c r="DQ216" s="11">
        <v>0</v>
      </c>
      <c r="DR216" s="11">
        <v>0</v>
      </c>
      <c r="DS216" s="11">
        <v>0</v>
      </c>
      <c r="DT216" s="11">
        <v>0</v>
      </c>
      <c r="DU216" s="11">
        <v>0</v>
      </c>
      <c r="DV216" s="11">
        <v>0</v>
      </c>
      <c r="DW216" s="11">
        <v>0</v>
      </c>
      <c r="DX216" s="11">
        <v>0</v>
      </c>
      <c r="DY216" s="11">
        <v>0</v>
      </c>
      <c r="DZ216" s="11">
        <v>0</v>
      </c>
      <c r="EA216" s="11">
        <v>0</v>
      </c>
      <c r="EB216" s="11">
        <v>0</v>
      </c>
      <c r="EC216" s="11">
        <v>0</v>
      </c>
      <c r="ED216" s="11">
        <v>0</v>
      </c>
      <c r="EE216" s="11">
        <v>0</v>
      </c>
      <c r="EF216" s="11">
        <v>0</v>
      </c>
      <c r="EG216" s="11">
        <v>0</v>
      </c>
      <c r="EH216" s="11">
        <v>0</v>
      </c>
      <c r="EI216" s="11">
        <v>0</v>
      </c>
      <c r="EJ216" s="11">
        <v>0</v>
      </c>
      <c r="EK216" s="11">
        <v>0</v>
      </c>
      <c r="EL216" s="11">
        <v>0</v>
      </c>
      <c r="EM216" s="11">
        <v>0</v>
      </c>
      <c r="EN216" s="11">
        <v>0</v>
      </c>
      <c r="EO216" s="11">
        <v>0</v>
      </c>
      <c r="EP216" s="11">
        <v>0</v>
      </c>
      <c r="EQ216" s="11">
        <v>0</v>
      </c>
      <c r="ER216" s="11">
        <v>0</v>
      </c>
      <c r="ES216" s="11">
        <v>0</v>
      </c>
      <c r="ET216" s="11">
        <v>0</v>
      </c>
      <c r="EU216" s="11">
        <v>0</v>
      </c>
      <c r="EV216" s="11">
        <v>0</v>
      </c>
      <c r="EW216" s="11">
        <v>0</v>
      </c>
      <c r="EX216" s="11">
        <v>0</v>
      </c>
      <c r="EY216" s="11">
        <v>0</v>
      </c>
      <c r="EZ216" s="11">
        <v>0</v>
      </c>
      <c r="FA216" s="11">
        <v>0</v>
      </c>
      <c r="FB216" s="11">
        <v>0</v>
      </c>
      <c r="FC216" s="11">
        <v>0</v>
      </c>
      <c r="FD216" s="11">
        <v>0</v>
      </c>
      <c r="FE216" s="11">
        <v>0</v>
      </c>
      <c r="FF216" s="11">
        <v>0</v>
      </c>
      <c r="FG216" s="11">
        <v>0</v>
      </c>
      <c r="FH216" s="11">
        <v>0</v>
      </c>
      <c r="FI216" s="11">
        <v>0</v>
      </c>
      <c r="FJ216" s="11">
        <v>0</v>
      </c>
      <c r="FK216" s="11">
        <v>0</v>
      </c>
      <c r="FL216" s="11">
        <v>0</v>
      </c>
      <c r="FM216" s="11">
        <v>0</v>
      </c>
      <c r="FN216" s="11">
        <v>0</v>
      </c>
      <c r="FO216" s="11">
        <v>0</v>
      </c>
      <c r="FP216" s="11">
        <v>0</v>
      </c>
      <c r="FQ216" s="11">
        <v>0</v>
      </c>
      <c r="FR216" s="11">
        <v>0</v>
      </c>
      <c r="FS216" s="11">
        <v>0</v>
      </c>
      <c r="FT216" s="11">
        <v>128.929</v>
      </c>
      <c r="FU216" s="11">
        <v>0</v>
      </c>
      <c r="FV216" s="11">
        <v>0</v>
      </c>
      <c r="FW216" s="11">
        <v>0</v>
      </c>
      <c r="FX216" s="11">
        <v>0</v>
      </c>
      <c r="FY216" s="11">
        <v>0</v>
      </c>
      <c r="FZ216" s="11">
        <v>0</v>
      </c>
      <c r="GA216" s="11">
        <v>0</v>
      </c>
      <c r="GB216" s="11">
        <v>0</v>
      </c>
      <c r="GC216" s="11">
        <v>0</v>
      </c>
      <c r="GD216" s="11">
        <v>0</v>
      </c>
      <c r="GE216" s="11">
        <v>0</v>
      </c>
      <c r="GF216" s="11">
        <v>0</v>
      </c>
      <c r="GG216" s="11">
        <v>0</v>
      </c>
      <c r="GH216" s="11">
        <v>0</v>
      </c>
      <c r="GI216" s="11">
        <v>0</v>
      </c>
      <c r="GJ216" s="11">
        <v>0</v>
      </c>
      <c r="GK216" s="11">
        <v>0</v>
      </c>
      <c r="GL216" s="11">
        <v>0</v>
      </c>
      <c r="GM216" s="11">
        <v>0</v>
      </c>
      <c r="GN216" s="11">
        <v>0</v>
      </c>
      <c r="GO216" s="11">
        <v>0</v>
      </c>
      <c r="GP216" s="11">
        <v>0</v>
      </c>
      <c r="GQ216" s="11">
        <v>2.6259999999999999</v>
      </c>
      <c r="GR216" s="11">
        <v>0</v>
      </c>
      <c r="GS216" s="11">
        <v>0</v>
      </c>
      <c r="GT216" s="11">
        <v>0</v>
      </c>
      <c r="GU216" s="11">
        <v>0</v>
      </c>
      <c r="GV216" s="11">
        <v>0</v>
      </c>
      <c r="GW216" s="11">
        <v>0</v>
      </c>
      <c r="GX216" s="11">
        <v>0</v>
      </c>
      <c r="GY216" s="11">
        <v>0</v>
      </c>
      <c r="GZ216" s="11">
        <v>0</v>
      </c>
      <c r="HA216" s="11">
        <v>0</v>
      </c>
      <c r="HB216" s="11">
        <v>0</v>
      </c>
      <c r="HC216" s="11">
        <v>0</v>
      </c>
      <c r="HD216" s="11">
        <v>0</v>
      </c>
      <c r="HE216" s="11">
        <v>0</v>
      </c>
      <c r="HF216" s="11">
        <v>0</v>
      </c>
      <c r="HG216" s="11">
        <v>0</v>
      </c>
      <c r="HH216" s="11">
        <v>0</v>
      </c>
      <c r="HI216" s="11">
        <v>0</v>
      </c>
      <c r="HJ216" s="11">
        <v>0</v>
      </c>
      <c r="HK216" s="11">
        <v>0</v>
      </c>
      <c r="HL216" s="11">
        <v>0</v>
      </c>
      <c r="HM216" s="11">
        <v>0</v>
      </c>
      <c r="HN216" s="11">
        <v>0</v>
      </c>
      <c r="HO216" s="11">
        <v>0</v>
      </c>
      <c r="HP216" s="11">
        <v>0</v>
      </c>
      <c r="HQ216" s="11">
        <v>0</v>
      </c>
      <c r="HR216" s="11">
        <v>0</v>
      </c>
      <c r="HS216" s="11">
        <v>0</v>
      </c>
      <c r="HT216" s="11">
        <v>0</v>
      </c>
      <c r="HU216" s="11">
        <v>0</v>
      </c>
      <c r="HV216" s="11">
        <v>0</v>
      </c>
      <c r="HW216" s="11">
        <v>0</v>
      </c>
      <c r="HX216" s="11">
        <v>0</v>
      </c>
      <c r="HY216" s="11">
        <v>0</v>
      </c>
      <c r="HZ216" s="11">
        <v>0</v>
      </c>
      <c r="IA216" s="11">
        <v>0</v>
      </c>
      <c r="IB216" s="11">
        <v>0</v>
      </c>
      <c r="IC216" s="11">
        <v>0</v>
      </c>
      <c r="ID216" s="11">
        <v>0</v>
      </c>
      <c r="IE216" s="11">
        <v>0</v>
      </c>
      <c r="IF216" s="11">
        <v>0</v>
      </c>
      <c r="IG216" s="11">
        <v>0</v>
      </c>
      <c r="IH216" s="11">
        <v>0</v>
      </c>
      <c r="II216" s="11">
        <v>0</v>
      </c>
      <c r="IJ216" s="11">
        <v>0</v>
      </c>
      <c r="IK216" s="11">
        <v>0</v>
      </c>
      <c r="IL216" s="11">
        <v>4649.1043399999999</v>
      </c>
      <c r="IM216" s="11">
        <v>0</v>
      </c>
      <c r="IN216" s="11">
        <v>0</v>
      </c>
      <c r="IO216" s="11">
        <v>0</v>
      </c>
      <c r="IP216" s="11">
        <v>0</v>
      </c>
      <c r="IQ216" s="11">
        <v>0</v>
      </c>
      <c r="IR216" s="11">
        <v>0</v>
      </c>
      <c r="IS216" s="11">
        <v>0</v>
      </c>
      <c r="IT216" s="11">
        <v>0</v>
      </c>
      <c r="IU216" s="11">
        <v>0</v>
      </c>
      <c r="IV216" s="11">
        <v>0</v>
      </c>
      <c r="IW216" s="11">
        <v>0</v>
      </c>
      <c r="IX216" s="11">
        <v>0</v>
      </c>
      <c r="IY216" s="11">
        <v>0</v>
      </c>
      <c r="IZ216" s="11">
        <v>0</v>
      </c>
      <c r="JA216" s="11">
        <v>0</v>
      </c>
      <c r="JB216" s="11">
        <v>0</v>
      </c>
      <c r="JC216" s="11">
        <v>0</v>
      </c>
      <c r="JD216" s="11">
        <v>0</v>
      </c>
      <c r="JE216" s="11">
        <v>0</v>
      </c>
      <c r="JF216" s="11">
        <v>0</v>
      </c>
      <c r="JG216" s="11">
        <v>0</v>
      </c>
      <c r="JH216" s="11">
        <v>0</v>
      </c>
      <c r="JI216" s="11">
        <v>0</v>
      </c>
      <c r="JJ216" s="11">
        <v>0</v>
      </c>
      <c r="JK216" s="11">
        <v>0</v>
      </c>
      <c r="JL216" s="11">
        <v>0</v>
      </c>
      <c r="JM216" s="11">
        <v>0</v>
      </c>
      <c r="JN216" s="11">
        <v>0</v>
      </c>
      <c r="JO216" s="11">
        <v>0</v>
      </c>
      <c r="JP216" s="11">
        <v>0</v>
      </c>
      <c r="JQ216" s="11">
        <v>0</v>
      </c>
      <c r="JR216" s="11">
        <v>0</v>
      </c>
      <c r="JS216" s="11">
        <v>0</v>
      </c>
      <c r="JT216" s="11">
        <v>0</v>
      </c>
      <c r="JU216" s="11">
        <v>0</v>
      </c>
      <c r="JV216" s="11">
        <v>0</v>
      </c>
      <c r="JW216" s="11">
        <v>0</v>
      </c>
      <c r="JX216" s="11">
        <v>0</v>
      </c>
      <c r="JY216" s="11">
        <v>0</v>
      </c>
      <c r="JZ216" s="11">
        <v>0</v>
      </c>
      <c r="KA216" s="11">
        <v>0</v>
      </c>
      <c r="KB216" s="11">
        <v>0</v>
      </c>
      <c r="KC216" s="11">
        <v>0</v>
      </c>
      <c r="KD216" s="11">
        <v>0</v>
      </c>
      <c r="KE216" s="11">
        <v>0</v>
      </c>
      <c r="KF216" s="11">
        <v>0</v>
      </c>
      <c r="KG216" s="11">
        <v>0</v>
      </c>
      <c r="KH216" s="11">
        <v>0</v>
      </c>
      <c r="KI216" s="11">
        <v>0</v>
      </c>
      <c r="KJ216" s="11">
        <v>0</v>
      </c>
      <c r="KK216" s="11">
        <v>0</v>
      </c>
      <c r="KL216" s="11">
        <v>0</v>
      </c>
      <c r="KM216" s="11">
        <v>0</v>
      </c>
      <c r="KN216" s="11">
        <v>0</v>
      </c>
      <c r="KO216" s="11">
        <v>0</v>
      </c>
      <c r="KP216" s="11">
        <v>0</v>
      </c>
      <c r="KQ216" s="11">
        <v>0</v>
      </c>
      <c r="KR216" s="11">
        <v>0</v>
      </c>
      <c r="KS216" s="11">
        <v>0</v>
      </c>
      <c r="KT216" s="11">
        <v>0</v>
      </c>
      <c r="KU216" s="11">
        <v>0</v>
      </c>
      <c r="KV216" s="11">
        <v>0</v>
      </c>
      <c r="KW216" s="11">
        <v>0</v>
      </c>
      <c r="KX216" s="11">
        <v>0</v>
      </c>
      <c r="KY216" s="11">
        <v>0</v>
      </c>
      <c r="KZ216" s="11">
        <v>0</v>
      </c>
      <c r="LA216" s="11">
        <v>0</v>
      </c>
      <c r="LB216" s="11">
        <v>0</v>
      </c>
      <c r="LC216" s="11">
        <v>0</v>
      </c>
      <c r="LD216" s="11">
        <v>0</v>
      </c>
      <c r="LE216" s="11">
        <v>0</v>
      </c>
      <c r="LF216" s="11">
        <v>0</v>
      </c>
      <c r="LG216" s="11">
        <v>0</v>
      </c>
      <c r="LH216" s="11">
        <v>0</v>
      </c>
      <c r="LI216" s="11">
        <v>0</v>
      </c>
      <c r="LJ216" s="11">
        <v>0</v>
      </c>
      <c r="LK216" s="11">
        <v>0</v>
      </c>
      <c r="LL216" s="11">
        <v>0</v>
      </c>
      <c r="LM216" s="11">
        <v>0</v>
      </c>
      <c r="LN216" s="11">
        <v>0</v>
      </c>
      <c r="LO216" s="11">
        <v>0</v>
      </c>
      <c r="LP216" s="11">
        <v>0</v>
      </c>
      <c r="LQ216" s="11">
        <v>0</v>
      </c>
      <c r="LR216" s="11">
        <v>0</v>
      </c>
      <c r="LS216" s="11">
        <v>0</v>
      </c>
      <c r="LT216" s="11">
        <v>0</v>
      </c>
      <c r="LU216" s="11">
        <v>0</v>
      </c>
      <c r="LV216" s="11">
        <v>0</v>
      </c>
      <c r="LW216" s="11">
        <v>0</v>
      </c>
      <c r="LX216" s="11">
        <v>0</v>
      </c>
      <c r="LY216" s="11">
        <v>0</v>
      </c>
      <c r="LZ216" s="11">
        <v>0</v>
      </c>
      <c r="MA216" s="11">
        <v>0</v>
      </c>
      <c r="MB216" s="11">
        <v>0</v>
      </c>
      <c r="MC216" s="11">
        <v>0</v>
      </c>
      <c r="MD216" s="11">
        <v>0</v>
      </c>
      <c r="ME216" s="11">
        <v>0</v>
      </c>
      <c r="MF216" s="11">
        <v>0</v>
      </c>
      <c r="MG216" s="11">
        <v>0</v>
      </c>
      <c r="MH216" s="11">
        <v>0</v>
      </c>
      <c r="MI216" s="11">
        <v>0</v>
      </c>
      <c r="MJ216" s="11">
        <v>0</v>
      </c>
      <c r="MK216" s="11">
        <v>0</v>
      </c>
      <c r="ML216" s="11">
        <v>0</v>
      </c>
      <c r="MM216" s="11">
        <v>0</v>
      </c>
      <c r="MN216" s="11">
        <v>0</v>
      </c>
      <c r="MO216" s="11">
        <v>0</v>
      </c>
      <c r="MP216" s="11">
        <v>0</v>
      </c>
      <c r="MQ216" s="11">
        <v>0</v>
      </c>
      <c r="MR216" s="11">
        <v>0</v>
      </c>
      <c r="MS216" s="11">
        <v>0</v>
      </c>
      <c r="MT216" s="11">
        <v>0</v>
      </c>
      <c r="MU216" s="11">
        <v>0</v>
      </c>
      <c r="MV216" s="11">
        <v>0</v>
      </c>
      <c r="MW216" s="11">
        <v>0</v>
      </c>
      <c r="MX216" s="11">
        <v>0</v>
      </c>
      <c r="MY216" s="11">
        <v>0</v>
      </c>
      <c r="MZ216" s="11">
        <v>0</v>
      </c>
      <c r="NA216" s="11">
        <v>0</v>
      </c>
      <c r="NB216" s="11">
        <v>0</v>
      </c>
      <c r="NC216" s="11">
        <v>0</v>
      </c>
      <c r="ND216" s="11">
        <v>0</v>
      </c>
      <c r="NE216" s="11">
        <v>0</v>
      </c>
      <c r="NF216" s="11">
        <v>0</v>
      </c>
      <c r="NG216" s="11">
        <v>0</v>
      </c>
      <c r="NH216" s="11">
        <v>0</v>
      </c>
      <c r="NI216" s="11">
        <v>0</v>
      </c>
      <c r="NJ216" s="11">
        <v>0</v>
      </c>
      <c r="NK216" s="11">
        <v>0</v>
      </c>
      <c r="NL216" s="11">
        <v>0</v>
      </c>
      <c r="NM216" s="11">
        <v>0</v>
      </c>
      <c r="NN216" s="11">
        <v>0</v>
      </c>
      <c r="NO216" s="11">
        <v>0</v>
      </c>
      <c r="NP216" s="11">
        <v>0</v>
      </c>
      <c r="NQ216" s="11">
        <v>0</v>
      </c>
      <c r="NR216" s="11">
        <v>0</v>
      </c>
      <c r="NS216" s="11">
        <v>0</v>
      </c>
      <c r="NT216" s="11">
        <v>0</v>
      </c>
      <c r="NU216" s="11">
        <v>0</v>
      </c>
      <c r="NV216" s="11">
        <v>0</v>
      </c>
      <c r="NW216" s="11">
        <v>0</v>
      </c>
      <c r="NX216" s="11">
        <v>0</v>
      </c>
      <c r="NY216" s="11">
        <v>0</v>
      </c>
      <c r="NZ216" s="11">
        <v>0</v>
      </c>
      <c r="OA216" s="11">
        <v>0</v>
      </c>
      <c r="OB216" s="11">
        <v>0</v>
      </c>
      <c r="OC216" s="11">
        <v>0</v>
      </c>
      <c r="OD216" s="11">
        <v>0</v>
      </c>
      <c r="OE216" s="11">
        <v>0</v>
      </c>
      <c r="OF216" s="11">
        <v>0</v>
      </c>
      <c r="OG216" s="11">
        <v>0</v>
      </c>
      <c r="OH216" s="11">
        <v>27.198210384664712</v>
      </c>
      <c r="OI216" s="11">
        <v>0</v>
      </c>
      <c r="OJ216" s="11">
        <v>0</v>
      </c>
      <c r="OK216" s="11">
        <v>0</v>
      </c>
      <c r="OL216" s="11">
        <v>0</v>
      </c>
      <c r="OM216" s="11">
        <v>0</v>
      </c>
      <c r="ON216" s="11">
        <v>0</v>
      </c>
      <c r="OO216" s="11">
        <v>0.19184867540091277</v>
      </c>
      <c r="OP216" s="11">
        <v>0</v>
      </c>
      <c r="OQ216" s="11">
        <v>0</v>
      </c>
      <c r="OR216" s="11">
        <v>16.90092878806632</v>
      </c>
      <c r="OS216" s="11">
        <v>0</v>
      </c>
      <c r="OT216" s="11">
        <v>0</v>
      </c>
      <c r="OU216" s="11">
        <v>0</v>
      </c>
      <c r="OV216" s="11">
        <v>0</v>
      </c>
      <c r="OW216" s="11">
        <v>0</v>
      </c>
      <c r="OX216" s="11">
        <v>0</v>
      </c>
      <c r="OY216" s="11">
        <v>0.11921449077634412</v>
      </c>
      <c r="OZ216" s="11">
        <v>0</v>
      </c>
      <c r="PA216" s="11">
        <v>0</v>
      </c>
      <c r="PB216" s="11">
        <v>0</v>
      </c>
      <c r="PC216" s="11">
        <v>0</v>
      </c>
      <c r="PD216" s="11">
        <v>0</v>
      </c>
      <c r="PE216" s="11">
        <v>0</v>
      </c>
      <c r="PF216" s="11">
        <v>0</v>
      </c>
      <c r="PG216" s="11">
        <v>0</v>
      </c>
      <c r="PH216" s="11">
        <v>0</v>
      </c>
      <c r="PI216" s="11">
        <v>0</v>
      </c>
      <c r="PJ216" s="11">
        <v>0</v>
      </c>
      <c r="PK216" s="11">
        <v>0</v>
      </c>
      <c r="PL216" s="11">
        <v>0</v>
      </c>
      <c r="PM216" s="11">
        <v>0</v>
      </c>
      <c r="PN216" s="11">
        <v>0</v>
      </c>
      <c r="PO216" s="11">
        <v>0</v>
      </c>
      <c r="PP216" s="11">
        <v>0</v>
      </c>
      <c r="PQ216" s="11">
        <v>0</v>
      </c>
      <c r="PR216" s="11">
        <v>0</v>
      </c>
      <c r="PS216" s="11">
        <v>0</v>
      </c>
      <c r="PT216" s="11">
        <v>0</v>
      </c>
      <c r="PU216" s="11">
        <v>0</v>
      </c>
      <c r="PV216" s="11">
        <v>0</v>
      </c>
      <c r="PW216" s="11">
        <v>0</v>
      </c>
      <c r="PX216" s="11">
        <v>0</v>
      </c>
      <c r="PY216" s="11">
        <v>0</v>
      </c>
      <c r="PZ216" s="11">
        <v>0</v>
      </c>
      <c r="QA216" s="11">
        <v>0</v>
      </c>
      <c r="QB216" s="11">
        <v>0</v>
      </c>
      <c r="QC216" s="11">
        <v>0</v>
      </c>
      <c r="QD216" s="11">
        <v>0</v>
      </c>
      <c r="QE216" s="11">
        <v>0</v>
      </c>
      <c r="QF216" s="11">
        <v>0</v>
      </c>
      <c r="QG216" s="11">
        <v>0</v>
      </c>
      <c r="QH216" s="11">
        <v>0</v>
      </c>
      <c r="QI216" s="11">
        <v>0</v>
      </c>
      <c r="QJ216" s="11">
        <v>0</v>
      </c>
      <c r="QK216" s="11">
        <v>0</v>
      </c>
      <c r="QL216" s="11">
        <v>0</v>
      </c>
      <c r="QM216" s="11">
        <v>0</v>
      </c>
      <c r="QN216" s="11">
        <v>0</v>
      </c>
      <c r="QO216" s="11">
        <v>0</v>
      </c>
      <c r="QP216" s="11">
        <v>18.694207762537168</v>
      </c>
      <c r="QQ216" s="11">
        <v>0</v>
      </c>
      <c r="QR216" s="11">
        <v>0</v>
      </c>
      <c r="QS216" s="11">
        <v>0</v>
      </c>
      <c r="QT216" s="11">
        <v>0</v>
      </c>
      <c r="QU216" s="11">
        <v>0</v>
      </c>
      <c r="QV216" s="11">
        <v>0</v>
      </c>
      <c r="QW216" s="11">
        <v>0.90230037466900359</v>
      </c>
      <c r="QX216" s="11">
        <v>0</v>
      </c>
      <c r="QY216" s="11">
        <v>0</v>
      </c>
      <c r="QZ216" s="11">
        <v>0.53410136991079449</v>
      </c>
      <c r="RA216" s="11">
        <v>0</v>
      </c>
      <c r="RB216" s="11">
        <v>0</v>
      </c>
      <c r="RC216" s="11">
        <v>0</v>
      </c>
      <c r="RD216" s="11">
        <v>0</v>
      </c>
      <c r="RE216" s="11">
        <v>0</v>
      </c>
      <c r="RF216" s="11">
        <v>0</v>
      </c>
      <c r="RG216" s="11">
        <v>2.5779100794391299E-2</v>
      </c>
      <c r="RH216" s="11">
        <v>0</v>
      </c>
      <c r="RI216" s="11">
        <v>0</v>
      </c>
      <c r="RJ216" s="11">
        <v>10.24971623155505</v>
      </c>
      <c r="RK216" s="11">
        <v>0</v>
      </c>
      <c r="RL216" s="11">
        <v>0</v>
      </c>
      <c r="RM216" s="11">
        <v>0</v>
      </c>
      <c r="RN216" s="11">
        <v>0</v>
      </c>
      <c r="RO216" s="11">
        <v>0</v>
      </c>
      <c r="RP216" s="11">
        <v>0</v>
      </c>
      <c r="RQ216" s="11">
        <v>0</v>
      </c>
      <c r="RR216" s="11">
        <v>0</v>
      </c>
      <c r="RS216" s="11">
        <v>0</v>
      </c>
      <c r="RT216" s="11">
        <v>0</v>
      </c>
      <c r="RU216" s="11">
        <v>0</v>
      </c>
      <c r="RV216" s="11">
        <v>0</v>
      </c>
      <c r="RW216" s="11">
        <v>0</v>
      </c>
      <c r="RX216" s="11">
        <v>0</v>
      </c>
      <c r="RY216" s="11">
        <v>0</v>
      </c>
      <c r="RZ216" s="11">
        <v>0</v>
      </c>
      <c r="SA216" s="11">
        <v>0</v>
      </c>
      <c r="SB216" s="11">
        <v>0</v>
      </c>
      <c r="SC216" s="11">
        <v>0</v>
      </c>
      <c r="SD216" s="11">
        <v>0</v>
      </c>
      <c r="SE216" s="11">
        <v>0</v>
      </c>
      <c r="SF216" s="11">
        <v>0</v>
      </c>
      <c r="SG216" s="11">
        <v>0</v>
      </c>
      <c r="SH216" s="11">
        <v>0</v>
      </c>
      <c r="SI216" s="11">
        <v>0</v>
      </c>
      <c r="SJ216" s="11">
        <v>0</v>
      </c>
      <c r="SK216" s="11">
        <v>0</v>
      </c>
      <c r="SL216" s="11">
        <v>0</v>
      </c>
      <c r="SM216" s="11">
        <v>0</v>
      </c>
      <c r="SN216" s="11">
        <v>0</v>
      </c>
      <c r="SO216" s="11">
        <v>0</v>
      </c>
      <c r="SP216" s="11">
        <v>0</v>
      </c>
      <c r="SQ216" s="11">
        <v>0</v>
      </c>
      <c r="SR216" s="11">
        <v>0</v>
      </c>
      <c r="SS216" s="11">
        <v>0</v>
      </c>
      <c r="ST216" s="11">
        <v>0</v>
      </c>
      <c r="SU216" s="11">
        <v>0</v>
      </c>
      <c r="SV216" s="11">
        <v>0</v>
      </c>
      <c r="SW216" s="11">
        <v>0</v>
      </c>
      <c r="SX216" s="11">
        <v>0</v>
      </c>
      <c r="SY216" s="11">
        <v>0</v>
      </c>
      <c r="SZ216" s="11">
        <v>0</v>
      </c>
      <c r="TA216" s="11">
        <v>0</v>
      </c>
      <c r="TB216" s="11">
        <v>0</v>
      </c>
      <c r="TC216" s="11">
        <v>0</v>
      </c>
      <c r="TD216" s="11">
        <v>0</v>
      </c>
      <c r="TE216" s="11">
        <v>0</v>
      </c>
      <c r="TF216" s="11">
        <v>0</v>
      </c>
      <c r="TG216" s="11">
        <v>0</v>
      </c>
      <c r="TH216" s="11">
        <v>0</v>
      </c>
      <c r="TI216" s="11">
        <v>0</v>
      </c>
      <c r="TJ216" s="11">
        <v>0</v>
      </c>
      <c r="TK216" s="11">
        <v>0</v>
      </c>
      <c r="TL216" s="11">
        <v>0</v>
      </c>
      <c r="TM216" s="11">
        <v>0</v>
      </c>
      <c r="TN216" s="11">
        <v>0</v>
      </c>
      <c r="TO216" s="11">
        <v>0</v>
      </c>
      <c r="TP216" s="11">
        <v>0</v>
      </c>
      <c r="TQ216" s="11">
        <v>0</v>
      </c>
      <c r="TR216" s="11">
        <v>0</v>
      </c>
      <c r="TS216" s="11">
        <v>0</v>
      </c>
      <c r="TT216" s="11">
        <v>0</v>
      </c>
      <c r="TU216" s="11">
        <v>0</v>
      </c>
      <c r="TV216" s="11">
        <v>0</v>
      </c>
      <c r="TW216" s="11">
        <v>0</v>
      </c>
      <c r="TX216" s="11">
        <v>0</v>
      </c>
      <c r="TY216" s="11">
        <v>0</v>
      </c>
      <c r="TZ216" s="11">
        <v>0</v>
      </c>
      <c r="UA216" s="11">
        <v>0</v>
      </c>
      <c r="UB216" s="11">
        <v>0</v>
      </c>
      <c r="UC216" s="11">
        <v>0</v>
      </c>
      <c r="UD216" s="11">
        <v>0</v>
      </c>
      <c r="UE216" s="11">
        <v>0</v>
      </c>
      <c r="UF216" s="11">
        <v>0</v>
      </c>
      <c r="UG216" s="11">
        <v>0</v>
      </c>
      <c r="UH216" s="11">
        <v>0</v>
      </c>
      <c r="UI216" s="11">
        <v>0</v>
      </c>
      <c r="UJ216" s="11">
        <v>0</v>
      </c>
      <c r="UK216" s="11">
        <v>0</v>
      </c>
      <c r="UL216" s="11">
        <v>0</v>
      </c>
      <c r="UM216" s="11">
        <v>0</v>
      </c>
      <c r="UN216" s="11">
        <v>0</v>
      </c>
      <c r="UO216" s="11">
        <v>0</v>
      </c>
      <c r="UP216" s="11">
        <v>0</v>
      </c>
      <c r="UQ216" s="11">
        <v>0</v>
      </c>
      <c r="UR216" s="11">
        <v>0</v>
      </c>
      <c r="US216" s="11">
        <v>0</v>
      </c>
      <c r="UT216" s="11">
        <v>0</v>
      </c>
      <c r="UU216" s="11">
        <v>0</v>
      </c>
      <c r="UV216" s="11">
        <v>0</v>
      </c>
      <c r="UW216" s="11">
        <v>0</v>
      </c>
      <c r="UX216" s="11">
        <v>0</v>
      </c>
      <c r="UY216" s="11">
        <v>0</v>
      </c>
      <c r="UZ216" s="11">
        <v>0</v>
      </c>
      <c r="VA216" s="11">
        <v>0</v>
      </c>
      <c r="VB216" s="11">
        <v>0</v>
      </c>
      <c r="VC216" s="11">
        <v>0</v>
      </c>
      <c r="VD216" s="11">
        <v>0</v>
      </c>
      <c r="VE216" s="11">
        <v>0</v>
      </c>
      <c r="VF216" s="11">
        <v>0</v>
      </c>
      <c r="VG216" s="11">
        <v>0</v>
      </c>
      <c r="VH216" s="11">
        <v>0</v>
      </c>
      <c r="VI216" s="11">
        <v>0</v>
      </c>
      <c r="VJ216" s="11">
        <v>0</v>
      </c>
      <c r="VK216" s="11">
        <v>0</v>
      </c>
      <c r="VL216" s="11">
        <v>0</v>
      </c>
      <c r="VM216" s="11">
        <v>0</v>
      </c>
      <c r="VN216" s="11">
        <v>0</v>
      </c>
      <c r="VO216" s="11">
        <v>0</v>
      </c>
      <c r="VP216" s="11">
        <v>0</v>
      </c>
      <c r="VQ216" s="11">
        <v>0</v>
      </c>
      <c r="VR216" s="11">
        <v>0</v>
      </c>
      <c r="VS216" s="11">
        <v>0</v>
      </c>
      <c r="VT216" s="11">
        <v>0</v>
      </c>
      <c r="VU216" s="11">
        <v>0</v>
      </c>
      <c r="VV216" s="11">
        <v>0</v>
      </c>
      <c r="VW216" s="11">
        <v>0</v>
      </c>
      <c r="VX216" s="11">
        <v>0</v>
      </c>
      <c r="VY216" s="11">
        <v>0</v>
      </c>
      <c r="VZ216" s="11">
        <v>0</v>
      </c>
      <c r="WA216" s="11">
        <v>0</v>
      </c>
      <c r="WB216" s="11">
        <v>0</v>
      </c>
      <c r="WC216" s="11">
        <v>0</v>
      </c>
      <c r="WD216" s="11">
        <v>0</v>
      </c>
      <c r="WE216" s="11">
        <v>0</v>
      </c>
      <c r="WF216" s="11">
        <v>0</v>
      </c>
      <c r="WG216" s="11">
        <v>0</v>
      </c>
      <c r="WH216" s="11">
        <v>0</v>
      </c>
      <c r="WI216" s="11">
        <v>0</v>
      </c>
      <c r="WJ216" s="11">
        <v>0</v>
      </c>
      <c r="WK216" s="11">
        <v>0</v>
      </c>
      <c r="WL216" s="11">
        <v>0</v>
      </c>
      <c r="WM216" s="11">
        <v>0</v>
      </c>
      <c r="WN216" s="11">
        <v>0</v>
      </c>
      <c r="WO216" s="11">
        <v>0</v>
      </c>
      <c r="WP216" s="11">
        <v>0</v>
      </c>
      <c r="WQ216" s="11">
        <v>0</v>
      </c>
      <c r="WR216" s="11">
        <v>0</v>
      </c>
      <c r="WS216" s="11">
        <v>0</v>
      </c>
      <c r="WT216" s="11">
        <v>0</v>
      </c>
      <c r="WU216" s="11">
        <v>0</v>
      </c>
      <c r="WV216" s="11">
        <v>0</v>
      </c>
      <c r="WW216" s="11">
        <v>0</v>
      </c>
      <c r="WX216" s="11">
        <v>0</v>
      </c>
      <c r="WY216" s="11">
        <v>0</v>
      </c>
      <c r="WZ216" s="11">
        <v>0</v>
      </c>
      <c r="XA216" s="11">
        <v>0</v>
      </c>
      <c r="XB216" s="11">
        <v>0</v>
      </c>
      <c r="XC216" s="11">
        <v>0</v>
      </c>
      <c r="XD216" s="11">
        <v>0</v>
      </c>
      <c r="XE216" s="11">
        <v>0</v>
      </c>
      <c r="XF216" s="11">
        <v>0</v>
      </c>
      <c r="XG216" s="11">
        <v>0</v>
      </c>
      <c r="XH216" s="11">
        <v>0</v>
      </c>
      <c r="XI216" s="11">
        <v>0</v>
      </c>
      <c r="XJ216" s="11">
        <v>0</v>
      </c>
      <c r="XK216" s="11">
        <v>0</v>
      </c>
      <c r="XL216" s="11">
        <v>0</v>
      </c>
      <c r="XM216" s="11">
        <v>0</v>
      </c>
      <c r="XN216" s="11">
        <v>0</v>
      </c>
      <c r="XO216" s="11">
        <v>0</v>
      </c>
      <c r="XP216" s="11">
        <v>0</v>
      </c>
    </row>
    <row r="217" spans="1:640">
      <c r="A217" s="6">
        <v>630</v>
      </c>
      <c r="B217" s="3" t="s">
        <v>334</v>
      </c>
      <c r="C217" s="8">
        <f t="shared" si="36"/>
        <v>72.334053506130402</v>
      </c>
      <c r="D217" s="8">
        <f t="shared" si="37"/>
        <v>0</v>
      </c>
      <c r="E217" s="60">
        <f t="shared" si="38"/>
        <v>72.334053506130402</v>
      </c>
      <c r="F217" s="9">
        <f t="shared" si="39"/>
        <v>1.5599365220172459</v>
      </c>
      <c r="G217" s="9">
        <f t="shared" si="40"/>
        <v>0</v>
      </c>
      <c r="H217" s="9">
        <f t="shared" si="41"/>
        <v>1.5599365220172459</v>
      </c>
      <c r="I217" s="10">
        <f t="shared" si="42"/>
        <v>73.893990028147641</v>
      </c>
      <c r="J217" s="10">
        <f t="shared" si="43"/>
        <v>0</v>
      </c>
      <c r="K217" s="10">
        <f t="shared" si="44"/>
        <v>73.893990028147641</v>
      </c>
      <c r="L217" s="57">
        <v>72.334053506130402</v>
      </c>
      <c r="M217" s="57">
        <v>0</v>
      </c>
      <c r="N217" s="57">
        <v>0</v>
      </c>
      <c r="O217" s="57">
        <v>0</v>
      </c>
      <c r="P217" s="57">
        <v>0</v>
      </c>
      <c r="Q217" s="57">
        <v>0</v>
      </c>
      <c r="R217" s="57">
        <v>0</v>
      </c>
      <c r="S217" s="57">
        <v>0</v>
      </c>
      <c r="T217" s="57">
        <v>0</v>
      </c>
      <c r="U217" s="58">
        <v>1.5599365220172459</v>
      </c>
      <c r="V217" s="58">
        <v>0</v>
      </c>
      <c r="W217" s="58">
        <v>0</v>
      </c>
      <c r="X217" s="58">
        <v>0</v>
      </c>
      <c r="Y217" s="58">
        <v>0</v>
      </c>
      <c r="Z217" s="58">
        <v>0</v>
      </c>
      <c r="AA217" s="58">
        <v>0</v>
      </c>
      <c r="AB217" s="58">
        <v>0</v>
      </c>
      <c r="AC217" s="58">
        <v>0</v>
      </c>
      <c r="AD217" s="59">
        <f t="shared" si="46"/>
        <v>73.893990028147641</v>
      </c>
      <c r="AE217" s="59">
        <f t="shared" si="46"/>
        <v>0</v>
      </c>
      <c r="AF217" s="59">
        <f t="shared" si="46"/>
        <v>0</v>
      </c>
      <c r="AG217" s="59">
        <f t="shared" si="45"/>
        <v>0</v>
      </c>
      <c r="AH217" s="59">
        <f t="shared" si="45"/>
        <v>0</v>
      </c>
      <c r="AI217" s="59">
        <f t="shared" si="45"/>
        <v>0</v>
      </c>
      <c r="AJ217" s="59">
        <f t="shared" si="34"/>
        <v>0</v>
      </c>
      <c r="AK217" s="59">
        <f t="shared" si="34"/>
        <v>0</v>
      </c>
      <c r="AL217" s="59">
        <f t="shared" si="34"/>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0</v>
      </c>
      <c r="DD217" s="11">
        <v>0</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0</v>
      </c>
      <c r="EW217" s="11">
        <v>0</v>
      </c>
      <c r="EX217" s="11">
        <v>0</v>
      </c>
      <c r="EY217" s="11">
        <v>0</v>
      </c>
      <c r="EZ217" s="11">
        <v>0</v>
      </c>
      <c r="FA217" s="11">
        <v>0</v>
      </c>
      <c r="FB217" s="11">
        <v>0</v>
      </c>
      <c r="FC217" s="11">
        <v>0</v>
      </c>
      <c r="FD217" s="11">
        <v>0</v>
      </c>
      <c r="FE217" s="11">
        <v>0</v>
      </c>
      <c r="FF217" s="11">
        <v>0</v>
      </c>
      <c r="FG217" s="11">
        <v>0</v>
      </c>
      <c r="FH217" s="11">
        <v>0</v>
      </c>
      <c r="FI217" s="11">
        <v>0</v>
      </c>
      <c r="FJ217" s="11">
        <v>0</v>
      </c>
      <c r="FK217" s="11">
        <v>0</v>
      </c>
      <c r="FL217" s="11">
        <v>0</v>
      </c>
      <c r="FM217" s="11">
        <v>0</v>
      </c>
      <c r="FN217" s="11">
        <v>0</v>
      </c>
      <c r="FO217" s="11">
        <v>0</v>
      </c>
      <c r="FP217" s="11">
        <v>0</v>
      </c>
      <c r="FQ217" s="11">
        <v>0</v>
      </c>
      <c r="FR217" s="11">
        <v>0</v>
      </c>
      <c r="FS217" s="11">
        <v>0</v>
      </c>
      <c r="FT217" s="11">
        <v>0</v>
      </c>
      <c r="FU217" s="11">
        <v>0</v>
      </c>
      <c r="FV217" s="11">
        <v>0</v>
      </c>
      <c r="FW217" s="11">
        <v>0</v>
      </c>
      <c r="FX217" s="11">
        <v>0</v>
      </c>
      <c r="FY217" s="11">
        <v>0</v>
      </c>
      <c r="FZ217" s="11">
        <v>0</v>
      </c>
      <c r="GA217" s="11">
        <v>0</v>
      </c>
      <c r="GB217" s="11">
        <v>0</v>
      </c>
      <c r="GC217" s="11">
        <v>0</v>
      </c>
      <c r="GD217" s="11">
        <v>0</v>
      </c>
      <c r="GE217" s="11">
        <v>0</v>
      </c>
      <c r="GF217" s="11">
        <v>0</v>
      </c>
      <c r="GG217" s="11">
        <v>0</v>
      </c>
      <c r="GH217" s="11">
        <v>0</v>
      </c>
      <c r="GI217" s="11">
        <v>0</v>
      </c>
      <c r="GJ217" s="11">
        <v>0</v>
      </c>
      <c r="GK217" s="11">
        <v>0</v>
      </c>
      <c r="GL217" s="11">
        <v>0</v>
      </c>
      <c r="GM217" s="11">
        <v>0</v>
      </c>
      <c r="GN217" s="11">
        <v>0</v>
      </c>
      <c r="GO217" s="11">
        <v>0</v>
      </c>
      <c r="GP217" s="11">
        <v>0</v>
      </c>
      <c r="GQ217" s="11">
        <v>0</v>
      </c>
      <c r="GR217" s="11">
        <v>0</v>
      </c>
      <c r="GS217" s="11">
        <v>0</v>
      </c>
      <c r="GT217" s="11">
        <v>0</v>
      </c>
      <c r="GU217" s="11">
        <v>0</v>
      </c>
      <c r="GV217" s="11">
        <v>0</v>
      </c>
      <c r="GW217" s="11">
        <v>0</v>
      </c>
      <c r="GX217" s="11">
        <v>0</v>
      </c>
      <c r="GY217" s="11">
        <v>0</v>
      </c>
      <c r="GZ217" s="11">
        <v>0</v>
      </c>
      <c r="HA217" s="11">
        <v>0</v>
      </c>
      <c r="HB217" s="11">
        <v>0</v>
      </c>
      <c r="HC217" s="11">
        <v>0</v>
      </c>
      <c r="HD217" s="11">
        <v>0</v>
      </c>
      <c r="HE217" s="11">
        <v>0</v>
      </c>
      <c r="HF217" s="11">
        <v>0</v>
      </c>
      <c r="HG217" s="11">
        <v>0</v>
      </c>
      <c r="HH217" s="11">
        <v>0</v>
      </c>
      <c r="HI217" s="11">
        <v>0</v>
      </c>
      <c r="HJ217" s="11">
        <v>0</v>
      </c>
      <c r="HK217" s="11">
        <v>0</v>
      </c>
      <c r="HL217" s="11">
        <v>0</v>
      </c>
      <c r="HM217" s="11">
        <v>0</v>
      </c>
      <c r="HN217" s="11">
        <v>0</v>
      </c>
      <c r="HO217" s="11">
        <v>0</v>
      </c>
      <c r="HP217" s="11">
        <v>0</v>
      </c>
      <c r="HQ217" s="11">
        <v>0</v>
      </c>
      <c r="HR217" s="11">
        <v>0</v>
      </c>
      <c r="HS217" s="11">
        <v>0</v>
      </c>
      <c r="HT217" s="11">
        <v>0</v>
      </c>
      <c r="HU217" s="11">
        <v>0</v>
      </c>
      <c r="HV217" s="11">
        <v>0</v>
      </c>
      <c r="HW217" s="11">
        <v>0</v>
      </c>
      <c r="HX217" s="11">
        <v>0</v>
      </c>
      <c r="HY217" s="11">
        <v>0</v>
      </c>
      <c r="HZ217" s="11">
        <v>0</v>
      </c>
      <c r="IA217" s="11">
        <v>0</v>
      </c>
      <c r="IB217" s="11">
        <v>0</v>
      </c>
      <c r="IC217" s="11">
        <v>0</v>
      </c>
      <c r="ID217" s="11">
        <v>0</v>
      </c>
      <c r="IE217" s="11">
        <v>0</v>
      </c>
      <c r="IF217" s="11">
        <v>0</v>
      </c>
      <c r="IG217" s="11">
        <v>0</v>
      </c>
      <c r="IH217" s="11">
        <v>0</v>
      </c>
      <c r="II217" s="11">
        <v>0</v>
      </c>
      <c r="IJ217" s="11">
        <v>0</v>
      </c>
      <c r="IK217" s="11">
        <v>0</v>
      </c>
      <c r="IL217" s="11">
        <v>0</v>
      </c>
      <c r="IM217" s="11">
        <v>0</v>
      </c>
      <c r="IN217" s="11">
        <v>0</v>
      </c>
      <c r="IO217" s="11">
        <v>0</v>
      </c>
      <c r="IP217" s="11">
        <v>0</v>
      </c>
      <c r="IQ217" s="11">
        <v>0</v>
      </c>
      <c r="IR217" s="11">
        <v>0</v>
      </c>
      <c r="IS217" s="11">
        <v>0</v>
      </c>
      <c r="IT217" s="11">
        <v>0</v>
      </c>
      <c r="IU217" s="11">
        <v>0</v>
      </c>
      <c r="IV217" s="11">
        <v>0</v>
      </c>
      <c r="IW217" s="11">
        <v>0</v>
      </c>
      <c r="IX217" s="11">
        <v>0</v>
      </c>
      <c r="IY217" s="11">
        <v>0</v>
      </c>
      <c r="IZ217" s="11">
        <v>0</v>
      </c>
      <c r="JA217" s="11">
        <v>0</v>
      </c>
      <c r="JB217" s="11">
        <v>0</v>
      </c>
      <c r="JC217" s="11">
        <v>0</v>
      </c>
      <c r="JD217" s="11">
        <v>0</v>
      </c>
      <c r="JE217" s="11">
        <v>0</v>
      </c>
      <c r="JF217" s="11">
        <v>0</v>
      </c>
      <c r="JG217" s="11">
        <v>0</v>
      </c>
      <c r="JH217" s="11">
        <v>0</v>
      </c>
      <c r="JI217" s="11">
        <v>0</v>
      </c>
      <c r="JJ217" s="11">
        <v>0</v>
      </c>
      <c r="JK217" s="11">
        <v>0</v>
      </c>
      <c r="JL217" s="11">
        <v>0</v>
      </c>
      <c r="JM217" s="11">
        <v>0</v>
      </c>
      <c r="JN217" s="11">
        <v>0</v>
      </c>
      <c r="JO217" s="11">
        <v>0</v>
      </c>
      <c r="JP217" s="11">
        <v>0</v>
      </c>
      <c r="JQ217" s="11">
        <v>0</v>
      </c>
      <c r="JR217" s="11">
        <v>0</v>
      </c>
      <c r="JS217" s="11">
        <v>0</v>
      </c>
      <c r="JT217" s="11">
        <v>0</v>
      </c>
      <c r="JU217" s="11">
        <v>0</v>
      </c>
      <c r="JV217" s="11">
        <v>0</v>
      </c>
      <c r="JW217" s="11">
        <v>0</v>
      </c>
      <c r="JX217" s="11">
        <v>0</v>
      </c>
      <c r="JY217" s="11">
        <v>0</v>
      </c>
      <c r="JZ217" s="11">
        <v>0</v>
      </c>
      <c r="KA217" s="11">
        <v>0</v>
      </c>
      <c r="KB217" s="11">
        <v>0</v>
      </c>
      <c r="KC217" s="11">
        <v>0</v>
      </c>
      <c r="KD217" s="11">
        <v>0</v>
      </c>
      <c r="KE217" s="11">
        <v>0</v>
      </c>
      <c r="KF217" s="11">
        <v>0</v>
      </c>
      <c r="KG217" s="11">
        <v>0</v>
      </c>
      <c r="KH217" s="11">
        <v>0</v>
      </c>
      <c r="KI217" s="11">
        <v>0</v>
      </c>
      <c r="KJ217" s="11">
        <v>0</v>
      </c>
      <c r="KK217" s="11">
        <v>0</v>
      </c>
      <c r="KL217" s="11">
        <v>0</v>
      </c>
      <c r="KM217" s="11">
        <v>0</v>
      </c>
      <c r="KN217" s="11">
        <v>0</v>
      </c>
      <c r="KO217" s="11">
        <v>0</v>
      </c>
      <c r="KP217" s="11">
        <v>0</v>
      </c>
      <c r="KQ217" s="11">
        <v>0</v>
      </c>
      <c r="KR217" s="11">
        <v>0</v>
      </c>
      <c r="KS217" s="11">
        <v>0</v>
      </c>
      <c r="KT217" s="11">
        <v>0</v>
      </c>
      <c r="KU217" s="11">
        <v>0</v>
      </c>
      <c r="KV217" s="11">
        <v>0</v>
      </c>
      <c r="KW217" s="11">
        <v>0</v>
      </c>
      <c r="KX217" s="11">
        <v>0</v>
      </c>
      <c r="KY217" s="11">
        <v>0</v>
      </c>
      <c r="KZ217" s="11">
        <v>0</v>
      </c>
      <c r="LA217" s="11">
        <v>0</v>
      </c>
      <c r="LB217" s="11">
        <v>0</v>
      </c>
      <c r="LC217" s="11">
        <v>0</v>
      </c>
      <c r="LD217" s="11">
        <v>0</v>
      </c>
      <c r="LE217" s="11">
        <v>0</v>
      </c>
      <c r="LF217" s="11">
        <v>0</v>
      </c>
      <c r="LG217" s="11">
        <v>0</v>
      </c>
      <c r="LH217" s="11">
        <v>0</v>
      </c>
      <c r="LI217" s="11">
        <v>0</v>
      </c>
      <c r="LJ217" s="11">
        <v>0</v>
      </c>
      <c r="LK217" s="11">
        <v>0</v>
      </c>
      <c r="LL217" s="11">
        <v>0</v>
      </c>
      <c r="LM217" s="11">
        <v>0</v>
      </c>
      <c r="LN217" s="11">
        <v>0</v>
      </c>
      <c r="LO217" s="11">
        <v>0</v>
      </c>
      <c r="LP217" s="11">
        <v>0</v>
      </c>
      <c r="LQ217" s="11">
        <v>0</v>
      </c>
      <c r="LR217" s="11">
        <v>0</v>
      </c>
      <c r="LS217" s="11">
        <v>0</v>
      </c>
      <c r="LT217" s="11">
        <v>0</v>
      </c>
      <c r="LU217" s="11">
        <v>0</v>
      </c>
      <c r="LV217" s="11">
        <v>0</v>
      </c>
      <c r="LW217" s="11">
        <v>0</v>
      </c>
      <c r="LX217" s="11">
        <v>0</v>
      </c>
      <c r="LY217" s="11">
        <v>0</v>
      </c>
      <c r="LZ217" s="11">
        <v>0</v>
      </c>
      <c r="MA217" s="11">
        <v>0</v>
      </c>
      <c r="MB217" s="11">
        <v>0</v>
      </c>
      <c r="MC217" s="11">
        <v>0</v>
      </c>
      <c r="MD217" s="11">
        <v>0</v>
      </c>
      <c r="ME217" s="11">
        <v>0</v>
      </c>
      <c r="MF217" s="11">
        <v>0</v>
      </c>
      <c r="MG217" s="11">
        <v>0</v>
      </c>
      <c r="MH217" s="11">
        <v>0</v>
      </c>
      <c r="MI217" s="11">
        <v>0</v>
      </c>
      <c r="MJ217" s="11">
        <v>0</v>
      </c>
      <c r="MK217" s="11">
        <v>0</v>
      </c>
      <c r="ML217" s="11">
        <v>0</v>
      </c>
      <c r="MM217" s="11">
        <v>0</v>
      </c>
      <c r="MN217" s="11">
        <v>0</v>
      </c>
      <c r="MO217" s="11">
        <v>0</v>
      </c>
      <c r="MP217" s="11">
        <v>0</v>
      </c>
      <c r="MQ217" s="11">
        <v>0</v>
      </c>
      <c r="MR217" s="11">
        <v>0</v>
      </c>
      <c r="MS217" s="11">
        <v>0</v>
      </c>
      <c r="MT217" s="11">
        <v>0</v>
      </c>
      <c r="MU217" s="11">
        <v>0</v>
      </c>
      <c r="MV217" s="11">
        <v>0</v>
      </c>
      <c r="MW217" s="11">
        <v>0</v>
      </c>
      <c r="MX217" s="11">
        <v>0</v>
      </c>
      <c r="MY217" s="11">
        <v>0</v>
      </c>
      <c r="MZ217" s="11">
        <v>0</v>
      </c>
      <c r="NA217" s="11">
        <v>0</v>
      </c>
      <c r="NB217" s="11">
        <v>0</v>
      </c>
      <c r="NC217" s="11">
        <v>0</v>
      </c>
      <c r="ND217" s="11">
        <v>0</v>
      </c>
      <c r="NE217" s="11">
        <v>0</v>
      </c>
      <c r="NF217" s="11">
        <v>0</v>
      </c>
      <c r="NG217" s="11">
        <v>0</v>
      </c>
      <c r="NH217" s="11">
        <v>0</v>
      </c>
      <c r="NI217" s="11">
        <v>0</v>
      </c>
      <c r="NJ217" s="11">
        <v>0</v>
      </c>
      <c r="NK217" s="11">
        <v>0</v>
      </c>
      <c r="NL217" s="11">
        <v>0</v>
      </c>
      <c r="NM217" s="11">
        <v>0</v>
      </c>
      <c r="NN217" s="11">
        <v>0</v>
      </c>
      <c r="NO217" s="11">
        <v>0</v>
      </c>
      <c r="NP217" s="11">
        <v>0</v>
      </c>
      <c r="NQ217" s="11">
        <v>0</v>
      </c>
      <c r="NR217" s="11">
        <v>0</v>
      </c>
      <c r="NS217" s="11">
        <v>0</v>
      </c>
      <c r="NT217" s="11">
        <v>0</v>
      </c>
      <c r="NU217" s="11">
        <v>0</v>
      </c>
      <c r="NV217" s="11">
        <v>0</v>
      </c>
      <c r="NW217" s="11">
        <v>0</v>
      </c>
      <c r="NX217" s="11">
        <v>0</v>
      </c>
      <c r="NY217" s="11">
        <v>0</v>
      </c>
      <c r="NZ217" s="11">
        <v>0</v>
      </c>
      <c r="OA217" s="11">
        <v>0</v>
      </c>
      <c r="OB217" s="11">
        <v>0</v>
      </c>
      <c r="OC217" s="11">
        <v>0</v>
      </c>
      <c r="OD217" s="11">
        <v>0</v>
      </c>
      <c r="OE217" s="11">
        <v>0</v>
      </c>
      <c r="OF217" s="11">
        <v>0</v>
      </c>
      <c r="OG217" s="11">
        <v>0</v>
      </c>
      <c r="OH217" s="11">
        <v>0</v>
      </c>
      <c r="OI217" s="11">
        <v>0</v>
      </c>
      <c r="OJ217" s="11">
        <v>0</v>
      </c>
      <c r="OK217" s="11">
        <v>0</v>
      </c>
      <c r="OL217" s="11">
        <v>0</v>
      </c>
      <c r="OM217" s="11">
        <v>0</v>
      </c>
      <c r="ON217" s="11">
        <v>0</v>
      </c>
      <c r="OO217" s="11">
        <v>0</v>
      </c>
      <c r="OP217" s="11">
        <v>0</v>
      </c>
      <c r="OQ217" s="11">
        <v>0</v>
      </c>
      <c r="OR217" s="11">
        <v>0</v>
      </c>
      <c r="OS217" s="11">
        <v>0</v>
      </c>
      <c r="OT217" s="11">
        <v>0</v>
      </c>
      <c r="OU217" s="11">
        <v>0</v>
      </c>
      <c r="OV217" s="11">
        <v>0</v>
      </c>
      <c r="OW217" s="11">
        <v>0</v>
      </c>
      <c r="OX217" s="11">
        <v>0</v>
      </c>
      <c r="OY217" s="11">
        <v>0</v>
      </c>
      <c r="OZ217" s="11">
        <v>0</v>
      </c>
      <c r="PA217" s="11">
        <v>0</v>
      </c>
      <c r="PB217" s="11">
        <v>0</v>
      </c>
      <c r="PC217" s="11">
        <v>0</v>
      </c>
      <c r="PD217" s="11">
        <v>0</v>
      </c>
      <c r="PE217" s="11">
        <v>0</v>
      </c>
      <c r="PF217" s="11">
        <v>0</v>
      </c>
      <c r="PG217" s="11">
        <v>0</v>
      </c>
      <c r="PH217" s="11">
        <v>0</v>
      </c>
      <c r="PI217" s="11">
        <v>0</v>
      </c>
      <c r="PJ217" s="11">
        <v>0</v>
      </c>
      <c r="PK217" s="11">
        <v>0</v>
      </c>
      <c r="PL217" s="11">
        <v>0</v>
      </c>
      <c r="PM217" s="11">
        <v>0</v>
      </c>
      <c r="PN217" s="11">
        <v>0</v>
      </c>
      <c r="PO217" s="11">
        <v>0</v>
      </c>
      <c r="PP217" s="11">
        <v>0</v>
      </c>
      <c r="PQ217" s="11">
        <v>0</v>
      </c>
      <c r="PR217" s="11">
        <v>0</v>
      </c>
      <c r="PS217" s="11">
        <v>0</v>
      </c>
      <c r="PT217" s="11">
        <v>0</v>
      </c>
      <c r="PU217" s="11">
        <v>0</v>
      </c>
      <c r="PV217" s="11">
        <v>0</v>
      </c>
      <c r="PW217" s="11">
        <v>0</v>
      </c>
      <c r="PX217" s="11">
        <v>0</v>
      </c>
      <c r="PY217" s="11">
        <v>0</v>
      </c>
      <c r="PZ217" s="11">
        <v>0</v>
      </c>
      <c r="QA217" s="11">
        <v>0</v>
      </c>
      <c r="QB217" s="11">
        <v>0</v>
      </c>
      <c r="QC217" s="11">
        <v>0</v>
      </c>
      <c r="QD217" s="11">
        <v>0</v>
      </c>
      <c r="QE217" s="11">
        <v>0</v>
      </c>
      <c r="QF217" s="11">
        <v>0</v>
      </c>
      <c r="QG217" s="11">
        <v>0</v>
      </c>
      <c r="QH217" s="11">
        <v>0</v>
      </c>
      <c r="QI217" s="11">
        <v>0</v>
      </c>
      <c r="QJ217" s="11">
        <v>0</v>
      </c>
      <c r="QK217" s="11">
        <v>0</v>
      </c>
      <c r="QL217" s="11">
        <v>0</v>
      </c>
      <c r="QM217" s="11">
        <v>0</v>
      </c>
      <c r="QN217" s="11">
        <v>0</v>
      </c>
      <c r="QO217" s="11">
        <v>0</v>
      </c>
      <c r="QP217" s="11">
        <v>0</v>
      </c>
      <c r="QQ217" s="11">
        <v>0</v>
      </c>
      <c r="QR217" s="11">
        <v>0</v>
      </c>
      <c r="QS217" s="11">
        <v>0</v>
      </c>
      <c r="QT217" s="11">
        <v>0</v>
      </c>
      <c r="QU217" s="11">
        <v>0</v>
      </c>
      <c r="QV217" s="11">
        <v>0</v>
      </c>
      <c r="QW217" s="11">
        <v>0</v>
      </c>
      <c r="QX217" s="11">
        <v>0</v>
      </c>
      <c r="QY217" s="11">
        <v>0</v>
      </c>
      <c r="QZ217" s="11">
        <v>0</v>
      </c>
      <c r="RA217" s="11">
        <v>0</v>
      </c>
      <c r="RB217" s="11">
        <v>0</v>
      </c>
      <c r="RC217" s="11">
        <v>0</v>
      </c>
      <c r="RD217" s="11">
        <v>0</v>
      </c>
      <c r="RE217" s="11">
        <v>0</v>
      </c>
      <c r="RF217" s="11">
        <v>0</v>
      </c>
      <c r="RG217" s="11">
        <v>0</v>
      </c>
      <c r="RH217" s="11">
        <v>0</v>
      </c>
      <c r="RI217" s="11">
        <v>0</v>
      </c>
      <c r="RJ217" s="11">
        <v>0</v>
      </c>
      <c r="RK217" s="11">
        <v>0</v>
      </c>
      <c r="RL217" s="11">
        <v>0</v>
      </c>
      <c r="RM217" s="11">
        <v>0</v>
      </c>
      <c r="RN217" s="11">
        <v>0</v>
      </c>
      <c r="RO217" s="11">
        <v>0</v>
      </c>
      <c r="RP217" s="11">
        <v>0</v>
      </c>
      <c r="RQ217" s="11">
        <v>0</v>
      </c>
      <c r="RR217" s="11">
        <v>0</v>
      </c>
      <c r="RS217" s="11">
        <v>0</v>
      </c>
      <c r="RT217" s="11">
        <v>1.3780535061303996</v>
      </c>
      <c r="RU217" s="11">
        <v>0</v>
      </c>
      <c r="RV217" s="11">
        <v>0</v>
      </c>
      <c r="RW217" s="11">
        <v>0</v>
      </c>
      <c r="RX217" s="11">
        <v>0</v>
      </c>
      <c r="RY217" s="11">
        <v>0</v>
      </c>
      <c r="RZ217" s="11">
        <v>0</v>
      </c>
      <c r="SA217" s="11">
        <v>0</v>
      </c>
      <c r="SB217" s="11">
        <v>0</v>
      </c>
      <c r="SC217" s="11">
        <v>0</v>
      </c>
      <c r="SD217" s="11">
        <v>1.5599365220172459</v>
      </c>
      <c r="SE217" s="11">
        <v>0</v>
      </c>
      <c r="SF217" s="11">
        <v>0</v>
      </c>
      <c r="SG217" s="11">
        <v>0</v>
      </c>
      <c r="SH217" s="11">
        <v>0</v>
      </c>
      <c r="SI217" s="11">
        <v>0</v>
      </c>
      <c r="SJ217" s="11">
        <v>0</v>
      </c>
      <c r="SK217" s="11">
        <v>0</v>
      </c>
      <c r="SL217" s="11">
        <v>0</v>
      </c>
      <c r="SM217" s="11">
        <v>0</v>
      </c>
      <c r="SN217" s="11">
        <v>70.956000000000003</v>
      </c>
      <c r="SO217" s="11">
        <v>0</v>
      </c>
      <c r="SP217" s="11">
        <v>0</v>
      </c>
      <c r="SQ217" s="11">
        <v>0</v>
      </c>
      <c r="SR217" s="11">
        <v>0</v>
      </c>
      <c r="SS217" s="11">
        <v>0</v>
      </c>
      <c r="ST217" s="11">
        <v>0</v>
      </c>
      <c r="SU217" s="11">
        <v>0</v>
      </c>
      <c r="SV217" s="11">
        <v>0</v>
      </c>
      <c r="SW217" s="11">
        <v>0</v>
      </c>
      <c r="SX217" s="11">
        <v>0</v>
      </c>
      <c r="SY217" s="11">
        <v>0</v>
      </c>
      <c r="SZ217" s="11">
        <v>0</v>
      </c>
      <c r="TA217" s="11">
        <v>0</v>
      </c>
      <c r="TB217" s="11">
        <v>0</v>
      </c>
      <c r="TC217" s="11">
        <v>0</v>
      </c>
      <c r="TD217" s="11">
        <v>0</v>
      </c>
      <c r="TE217" s="11">
        <v>0</v>
      </c>
      <c r="TF217" s="11">
        <v>0</v>
      </c>
      <c r="TG217" s="11">
        <v>0</v>
      </c>
      <c r="TH217" s="11">
        <v>0</v>
      </c>
      <c r="TI217" s="11">
        <v>0</v>
      </c>
      <c r="TJ217" s="11">
        <v>0</v>
      </c>
      <c r="TK217" s="11">
        <v>0</v>
      </c>
      <c r="TL217" s="11">
        <v>0</v>
      </c>
      <c r="TM217" s="11">
        <v>0</v>
      </c>
      <c r="TN217" s="11">
        <v>0</v>
      </c>
      <c r="TO217" s="11">
        <v>0</v>
      </c>
      <c r="TP217" s="11">
        <v>0</v>
      </c>
      <c r="TQ217" s="11">
        <v>0</v>
      </c>
      <c r="TR217" s="11">
        <v>0</v>
      </c>
      <c r="TS217" s="11">
        <v>0</v>
      </c>
      <c r="TT217" s="11">
        <v>0</v>
      </c>
      <c r="TU217" s="11">
        <v>0</v>
      </c>
      <c r="TV217" s="11">
        <v>0</v>
      </c>
      <c r="TW217" s="11">
        <v>0</v>
      </c>
      <c r="TX217" s="11">
        <v>0</v>
      </c>
      <c r="TY217" s="11">
        <v>0</v>
      </c>
      <c r="TZ217" s="11">
        <v>0</v>
      </c>
      <c r="UA217" s="11">
        <v>0</v>
      </c>
      <c r="UB217" s="11">
        <v>0</v>
      </c>
      <c r="UC217" s="11">
        <v>0</v>
      </c>
      <c r="UD217" s="11">
        <v>0</v>
      </c>
      <c r="UE217" s="11">
        <v>0</v>
      </c>
      <c r="UF217" s="11">
        <v>0</v>
      </c>
      <c r="UG217" s="11">
        <v>0</v>
      </c>
      <c r="UH217" s="11">
        <v>0</v>
      </c>
      <c r="UI217" s="11">
        <v>0</v>
      </c>
      <c r="UJ217" s="11">
        <v>0</v>
      </c>
      <c r="UK217" s="11">
        <v>0</v>
      </c>
      <c r="UL217" s="11">
        <v>0</v>
      </c>
      <c r="UM217" s="11">
        <v>0</v>
      </c>
      <c r="UN217" s="11">
        <v>0</v>
      </c>
      <c r="UO217" s="11">
        <v>0</v>
      </c>
      <c r="UP217" s="11">
        <v>0</v>
      </c>
      <c r="UQ217" s="11">
        <v>0</v>
      </c>
      <c r="UR217" s="11">
        <v>0</v>
      </c>
      <c r="US217" s="11">
        <v>0</v>
      </c>
      <c r="UT217" s="11">
        <v>0</v>
      </c>
      <c r="UU217" s="11">
        <v>0</v>
      </c>
      <c r="UV217" s="11">
        <v>0</v>
      </c>
      <c r="UW217" s="11">
        <v>0</v>
      </c>
      <c r="UX217" s="11">
        <v>0</v>
      </c>
      <c r="UY217" s="11">
        <v>0</v>
      </c>
      <c r="UZ217" s="11">
        <v>0</v>
      </c>
      <c r="VA217" s="11">
        <v>0</v>
      </c>
      <c r="VB217" s="11">
        <v>0</v>
      </c>
      <c r="VC217" s="11">
        <v>0</v>
      </c>
      <c r="VD217" s="11">
        <v>0</v>
      </c>
      <c r="VE217" s="11">
        <v>0</v>
      </c>
      <c r="VF217" s="11">
        <v>0</v>
      </c>
      <c r="VG217" s="11">
        <v>0</v>
      </c>
      <c r="VH217" s="11">
        <v>0</v>
      </c>
      <c r="VI217" s="11">
        <v>0</v>
      </c>
      <c r="VJ217" s="11">
        <v>0</v>
      </c>
      <c r="VK217" s="11">
        <v>0</v>
      </c>
      <c r="VL217" s="11">
        <v>0</v>
      </c>
      <c r="VM217" s="11">
        <v>0</v>
      </c>
      <c r="VN217" s="11">
        <v>0</v>
      </c>
      <c r="VO217" s="11">
        <v>0</v>
      </c>
      <c r="VP217" s="11">
        <v>0</v>
      </c>
      <c r="VQ217" s="11">
        <v>0</v>
      </c>
      <c r="VR217" s="11">
        <v>0</v>
      </c>
      <c r="VS217" s="11">
        <v>0</v>
      </c>
      <c r="VT217" s="11">
        <v>0</v>
      </c>
      <c r="VU217" s="11">
        <v>0</v>
      </c>
      <c r="VV217" s="11">
        <v>0</v>
      </c>
      <c r="VW217" s="11">
        <v>0</v>
      </c>
      <c r="VX217" s="11">
        <v>0</v>
      </c>
      <c r="VY217" s="11">
        <v>0</v>
      </c>
      <c r="VZ217" s="11">
        <v>0</v>
      </c>
      <c r="WA217" s="11">
        <v>0</v>
      </c>
      <c r="WB217" s="11">
        <v>0</v>
      </c>
      <c r="WC217" s="11">
        <v>0</v>
      </c>
      <c r="WD217" s="11">
        <v>0</v>
      </c>
      <c r="WE217" s="11">
        <v>0</v>
      </c>
      <c r="WF217" s="11">
        <v>0</v>
      </c>
      <c r="WG217" s="11">
        <v>0</v>
      </c>
      <c r="WH217" s="11">
        <v>0</v>
      </c>
      <c r="WI217" s="11">
        <v>0</v>
      </c>
      <c r="WJ217" s="11">
        <v>0</v>
      </c>
      <c r="WK217" s="11">
        <v>0</v>
      </c>
      <c r="WL217" s="11">
        <v>0</v>
      </c>
      <c r="WM217" s="11">
        <v>0</v>
      </c>
      <c r="WN217" s="11">
        <v>0</v>
      </c>
      <c r="WO217" s="11">
        <v>0</v>
      </c>
      <c r="WP217" s="11">
        <v>0</v>
      </c>
      <c r="WQ217" s="11">
        <v>0</v>
      </c>
      <c r="WR217" s="11">
        <v>0</v>
      </c>
      <c r="WS217" s="11">
        <v>0</v>
      </c>
      <c r="WT217" s="11">
        <v>0</v>
      </c>
      <c r="WU217" s="11">
        <v>0</v>
      </c>
      <c r="WV217" s="11">
        <v>0</v>
      </c>
      <c r="WW217" s="11">
        <v>0</v>
      </c>
      <c r="WX217" s="11">
        <v>0</v>
      </c>
      <c r="WY217" s="11">
        <v>0</v>
      </c>
      <c r="WZ217" s="11">
        <v>0</v>
      </c>
      <c r="XA217" s="11">
        <v>0</v>
      </c>
      <c r="XB217" s="11">
        <v>0</v>
      </c>
      <c r="XC217" s="11">
        <v>0</v>
      </c>
      <c r="XD217" s="11">
        <v>0</v>
      </c>
      <c r="XE217" s="11">
        <v>0</v>
      </c>
      <c r="XF217" s="11">
        <v>0</v>
      </c>
      <c r="XG217" s="11">
        <v>0</v>
      </c>
      <c r="XH217" s="11">
        <v>0</v>
      </c>
      <c r="XI217" s="11">
        <v>0</v>
      </c>
      <c r="XJ217" s="11">
        <v>0</v>
      </c>
      <c r="XK217" s="11">
        <v>0</v>
      </c>
      <c r="XL217" s="11">
        <v>0</v>
      </c>
      <c r="XM217" s="11">
        <v>0</v>
      </c>
      <c r="XN217" s="11">
        <v>0</v>
      </c>
      <c r="XO217" s="11">
        <v>0</v>
      </c>
      <c r="XP217" s="11">
        <v>0</v>
      </c>
    </row>
    <row r="218" spans="1:640">
      <c r="A218" s="6">
        <v>663</v>
      </c>
      <c r="B218" s="3" t="s">
        <v>335</v>
      </c>
      <c r="C218" s="8">
        <f t="shared" si="36"/>
        <v>0</v>
      </c>
      <c r="D218" s="8">
        <f t="shared" si="37"/>
        <v>0</v>
      </c>
      <c r="E218" s="60">
        <f t="shared" si="38"/>
        <v>0</v>
      </c>
      <c r="F218" s="9">
        <f t="shared" si="39"/>
        <v>0</v>
      </c>
      <c r="G218" s="9">
        <f t="shared" si="40"/>
        <v>0</v>
      </c>
      <c r="H218" s="9">
        <f t="shared" si="41"/>
        <v>0</v>
      </c>
      <c r="I218" s="10">
        <f t="shared" si="42"/>
        <v>0</v>
      </c>
      <c r="J218" s="10">
        <f t="shared" si="43"/>
        <v>0</v>
      </c>
      <c r="K218" s="10">
        <f t="shared" si="44"/>
        <v>0</v>
      </c>
      <c r="L218" s="57">
        <v>0</v>
      </c>
      <c r="M218" s="57">
        <v>0</v>
      </c>
      <c r="N218" s="57">
        <v>0</v>
      </c>
      <c r="O218" s="57">
        <v>0</v>
      </c>
      <c r="P218" s="57">
        <v>0</v>
      </c>
      <c r="Q218" s="57">
        <v>0</v>
      </c>
      <c r="R218" s="57">
        <v>0</v>
      </c>
      <c r="S218" s="57">
        <v>0</v>
      </c>
      <c r="T218" s="57">
        <v>0</v>
      </c>
      <c r="U218" s="58">
        <v>0</v>
      </c>
      <c r="V218" s="58">
        <v>0</v>
      </c>
      <c r="W218" s="58">
        <v>0</v>
      </c>
      <c r="X218" s="58">
        <v>0</v>
      </c>
      <c r="Y218" s="58">
        <v>0</v>
      </c>
      <c r="Z218" s="58">
        <v>0</v>
      </c>
      <c r="AA218" s="58">
        <v>0</v>
      </c>
      <c r="AB218" s="58">
        <v>0</v>
      </c>
      <c r="AC218" s="58">
        <v>0</v>
      </c>
      <c r="AD218" s="59">
        <f t="shared" si="46"/>
        <v>0</v>
      </c>
      <c r="AE218" s="59">
        <f t="shared" si="46"/>
        <v>0</v>
      </c>
      <c r="AF218" s="59">
        <f t="shared" si="46"/>
        <v>0</v>
      </c>
      <c r="AG218" s="59">
        <f t="shared" si="45"/>
        <v>0</v>
      </c>
      <c r="AH218" s="59">
        <f t="shared" si="45"/>
        <v>0</v>
      </c>
      <c r="AI218" s="59">
        <f t="shared" si="45"/>
        <v>0</v>
      </c>
      <c r="AJ218" s="59">
        <f t="shared" si="34"/>
        <v>0</v>
      </c>
      <c r="AK218" s="59">
        <f t="shared" si="34"/>
        <v>0</v>
      </c>
      <c r="AL218" s="59">
        <f t="shared" si="34"/>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s="11">
        <v>0</v>
      </c>
      <c r="BY218" s="11">
        <v>0</v>
      </c>
      <c r="BZ218" s="11">
        <v>0</v>
      </c>
      <c r="CA218" s="11">
        <v>0</v>
      </c>
      <c r="CB218" s="11">
        <v>0</v>
      </c>
      <c r="CC218" s="11">
        <v>0</v>
      </c>
      <c r="CD218" s="11">
        <v>0</v>
      </c>
      <c r="CE218" s="11">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0</v>
      </c>
      <c r="CU218" s="11">
        <v>0</v>
      </c>
      <c r="CV218" s="11">
        <v>0</v>
      </c>
      <c r="CW218" s="11">
        <v>0</v>
      </c>
      <c r="CX218" s="11">
        <v>0</v>
      </c>
      <c r="CY218" s="11">
        <v>0</v>
      </c>
      <c r="CZ218" s="11">
        <v>0</v>
      </c>
      <c r="DA218" s="11">
        <v>0</v>
      </c>
      <c r="DB218" s="11">
        <v>0</v>
      </c>
      <c r="DC218" s="11">
        <v>0</v>
      </c>
      <c r="DD218" s="11">
        <v>0</v>
      </c>
      <c r="DE218" s="11">
        <v>0</v>
      </c>
      <c r="DF218" s="11">
        <v>0</v>
      </c>
      <c r="DG218" s="11">
        <v>0</v>
      </c>
      <c r="DH218" s="11">
        <v>0</v>
      </c>
      <c r="DI218" s="11">
        <v>0</v>
      </c>
      <c r="DJ218" s="11">
        <v>0</v>
      </c>
      <c r="DK218" s="11">
        <v>0</v>
      </c>
      <c r="DL218" s="11">
        <v>0</v>
      </c>
      <c r="DM218" s="11">
        <v>0</v>
      </c>
      <c r="DN218" s="11">
        <v>0</v>
      </c>
      <c r="DO218" s="11">
        <v>0</v>
      </c>
      <c r="DP218" s="11">
        <v>0</v>
      </c>
      <c r="DQ218" s="11">
        <v>0</v>
      </c>
      <c r="DR218" s="11">
        <v>0</v>
      </c>
      <c r="DS218" s="11">
        <v>0</v>
      </c>
      <c r="DT218" s="11">
        <v>0</v>
      </c>
      <c r="DU218" s="11">
        <v>0</v>
      </c>
      <c r="DV218" s="11">
        <v>0</v>
      </c>
      <c r="DW218" s="11">
        <v>0</v>
      </c>
      <c r="DX218" s="11">
        <v>0</v>
      </c>
      <c r="DY218" s="11">
        <v>0</v>
      </c>
      <c r="DZ218" s="11">
        <v>0</v>
      </c>
      <c r="EA218" s="11">
        <v>0</v>
      </c>
      <c r="EB218" s="11">
        <v>0</v>
      </c>
      <c r="EC218" s="11">
        <v>0</v>
      </c>
      <c r="ED218" s="11">
        <v>0</v>
      </c>
      <c r="EE218" s="11">
        <v>0</v>
      </c>
      <c r="EF218" s="11">
        <v>0</v>
      </c>
      <c r="EG218" s="11">
        <v>0</v>
      </c>
      <c r="EH218" s="11">
        <v>0</v>
      </c>
      <c r="EI218" s="11">
        <v>0</v>
      </c>
      <c r="EJ218" s="11">
        <v>0</v>
      </c>
      <c r="EK218" s="11">
        <v>0</v>
      </c>
      <c r="EL218" s="11">
        <v>0</v>
      </c>
      <c r="EM218" s="11">
        <v>0</v>
      </c>
      <c r="EN218" s="11">
        <v>0</v>
      </c>
      <c r="EO218" s="11">
        <v>0</v>
      </c>
      <c r="EP218" s="11">
        <v>0</v>
      </c>
      <c r="EQ218" s="11">
        <v>0</v>
      </c>
      <c r="ER218" s="11">
        <v>0</v>
      </c>
      <c r="ES218" s="11">
        <v>0</v>
      </c>
      <c r="ET218" s="11">
        <v>0</v>
      </c>
      <c r="EU218" s="11">
        <v>0</v>
      </c>
      <c r="EV218" s="11">
        <v>0</v>
      </c>
      <c r="EW218" s="11">
        <v>0</v>
      </c>
      <c r="EX218" s="11">
        <v>0</v>
      </c>
      <c r="EY218" s="11">
        <v>0</v>
      </c>
      <c r="EZ218" s="11">
        <v>0</v>
      </c>
      <c r="FA218" s="11">
        <v>0</v>
      </c>
      <c r="FB218" s="11">
        <v>0</v>
      </c>
      <c r="FC218" s="11">
        <v>0</v>
      </c>
      <c r="FD218" s="11">
        <v>0</v>
      </c>
      <c r="FE218" s="11">
        <v>0</v>
      </c>
      <c r="FF218" s="11">
        <v>0</v>
      </c>
      <c r="FG218" s="11">
        <v>0</v>
      </c>
      <c r="FH218" s="11">
        <v>0</v>
      </c>
      <c r="FI218" s="11">
        <v>0</v>
      </c>
      <c r="FJ218" s="11">
        <v>0</v>
      </c>
      <c r="FK218" s="11">
        <v>0</v>
      </c>
      <c r="FL218" s="11">
        <v>0</v>
      </c>
      <c r="FM218" s="11">
        <v>0</v>
      </c>
      <c r="FN218" s="11">
        <v>0</v>
      </c>
      <c r="FO218" s="11">
        <v>0</v>
      </c>
      <c r="FP218" s="11">
        <v>0</v>
      </c>
      <c r="FQ218" s="11">
        <v>0</v>
      </c>
      <c r="FR218" s="11">
        <v>0</v>
      </c>
      <c r="FS218" s="11">
        <v>0</v>
      </c>
      <c r="FT218" s="11">
        <v>0</v>
      </c>
      <c r="FU218" s="11">
        <v>0</v>
      </c>
      <c r="FV218" s="11">
        <v>0</v>
      </c>
      <c r="FW218" s="11">
        <v>0</v>
      </c>
      <c r="FX218" s="11">
        <v>0</v>
      </c>
      <c r="FY218" s="11">
        <v>0</v>
      </c>
      <c r="FZ218" s="11">
        <v>0</v>
      </c>
      <c r="GA218" s="11">
        <v>0</v>
      </c>
      <c r="GB218" s="11">
        <v>0</v>
      </c>
      <c r="GC218" s="11">
        <v>0</v>
      </c>
      <c r="GD218" s="11">
        <v>0</v>
      </c>
      <c r="GE218" s="11">
        <v>0</v>
      </c>
      <c r="GF218" s="11">
        <v>0</v>
      </c>
      <c r="GG218" s="11">
        <v>0</v>
      </c>
      <c r="GH218" s="11">
        <v>0</v>
      </c>
      <c r="GI218" s="11">
        <v>0</v>
      </c>
      <c r="GJ218" s="11">
        <v>0</v>
      </c>
      <c r="GK218" s="11">
        <v>0</v>
      </c>
      <c r="GL218" s="11">
        <v>0</v>
      </c>
      <c r="GM218" s="11">
        <v>0</v>
      </c>
      <c r="GN218" s="11">
        <v>0</v>
      </c>
      <c r="GO218" s="11">
        <v>0</v>
      </c>
      <c r="GP218" s="11">
        <v>0</v>
      </c>
      <c r="GQ218" s="11">
        <v>0</v>
      </c>
      <c r="GR218" s="11">
        <v>0</v>
      </c>
      <c r="GS218" s="11">
        <v>0</v>
      </c>
      <c r="GT218" s="11">
        <v>0</v>
      </c>
      <c r="GU218" s="11">
        <v>0</v>
      </c>
      <c r="GV218" s="11">
        <v>0</v>
      </c>
      <c r="GW218" s="11">
        <v>0</v>
      </c>
      <c r="GX218" s="11">
        <v>0</v>
      </c>
      <c r="GY218" s="11">
        <v>0</v>
      </c>
      <c r="GZ218" s="11">
        <v>0</v>
      </c>
      <c r="HA218" s="11">
        <v>0</v>
      </c>
      <c r="HB218" s="11">
        <v>0</v>
      </c>
      <c r="HC218" s="11">
        <v>0</v>
      </c>
      <c r="HD218" s="11">
        <v>0</v>
      </c>
      <c r="HE218" s="11">
        <v>0</v>
      </c>
      <c r="HF218" s="11">
        <v>0</v>
      </c>
      <c r="HG218" s="11">
        <v>0</v>
      </c>
      <c r="HH218" s="11">
        <v>0</v>
      </c>
      <c r="HI218" s="11">
        <v>0</v>
      </c>
      <c r="HJ218" s="11">
        <v>0</v>
      </c>
      <c r="HK218" s="11">
        <v>0</v>
      </c>
      <c r="HL218" s="11">
        <v>0</v>
      </c>
      <c r="HM218" s="11">
        <v>0</v>
      </c>
      <c r="HN218" s="11">
        <v>0</v>
      </c>
      <c r="HO218" s="11">
        <v>0</v>
      </c>
      <c r="HP218" s="11">
        <v>0</v>
      </c>
      <c r="HQ218" s="11">
        <v>0</v>
      </c>
      <c r="HR218" s="11">
        <v>0</v>
      </c>
      <c r="HS218" s="11">
        <v>0</v>
      </c>
      <c r="HT218" s="11">
        <v>0</v>
      </c>
      <c r="HU218" s="11">
        <v>0</v>
      </c>
      <c r="HV218" s="11">
        <v>0</v>
      </c>
      <c r="HW218" s="11">
        <v>0</v>
      </c>
      <c r="HX218" s="11">
        <v>0</v>
      </c>
      <c r="HY218" s="11">
        <v>0</v>
      </c>
      <c r="HZ218" s="11">
        <v>0</v>
      </c>
      <c r="IA218" s="11">
        <v>0</v>
      </c>
      <c r="IB218" s="11">
        <v>0</v>
      </c>
      <c r="IC218" s="11">
        <v>0</v>
      </c>
      <c r="ID218" s="11">
        <v>0</v>
      </c>
      <c r="IE218" s="11">
        <v>0</v>
      </c>
      <c r="IF218" s="11">
        <v>0</v>
      </c>
      <c r="IG218" s="11">
        <v>0</v>
      </c>
      <c r="IH218" s="11">
        <v>0</v>
      </c>
      <c r="II218" s="11">
        <v>0</v>
      </c>
      <c r="IJ218" s="11">
        <v>0</v>
      </c>
      <c r="IK218" s="11">
        <v>0</v>
      </c>
      <c r="IL218" s="11">
        <v>0</v>
      </c>
      <c r="IM218" s="11">
        <v>0</v>
      </c>
      <c r="IN218" s="11">
        <v>0</v>
      </c>
      <c r="IO218" s="11">
        <v>0</v>
      </c>
      <c r="IP218" s="11">
        <v>0</v>
      </c>
      <c r="IQ218" s="11">
        <v>0</v>
      </c>
      <c r="IR218" s="11">
        <v>0</v>
      </c>
      <c r="IS218" s="11">
        <v>0</v>
      </c>
      <c r="IT218" s="11">
        <v>0</v>
      </c>
      <c r="IU218" s="11">
        <v>0</v>
      </c>
      <c r="IV218" s="11">
        <v>0</v>
      </c>
      <c r="IW218" s="11">
        <v>0</v>
      </c>
      <c r="IX218" s="11">
        <v>0</v>
      </c>
      <c r="IY218" s="11">
        <v>0</v>
      </c>
      <c r="IZ218" s="11">
        <v>0</v>
      </c>
      <c r="JA218" s="11">
        <v>0</v>
      </c>
      <c r="JB218" s="11">
        <v>0</v>
      </c>
      <c r="JC218" s="11">
        <v>0</v>
      </c>
      <c r="JD218" s="11">
        <v>0</v>
      </c>
      <c r="JE218" s="11">
        <v>0</v>
      </c>
      <c r="JF218" s="11">
        <v>0</v>
      </c>
      <c r="JG218" s="11">
        <v>0</v>
      </c>
      <c r="JH218" s="11">
        <v>0</v>
      </c>
      <c r="JI218" s="11">
        <v>0</v>
      </c>
      <c r="JJ218" s="11">
        <v>0</v>
      </c>
      <c r="JK218" s="11">
        <v>0</v>
      </c>
      <c r="JL218" s="11">
        <v>0</v>
      </c>
      <c r="JM218" s="11">
        <v>0</v>
      </c>
      <c r="JN218" s="11">
        <v>0</v>
      </c>
      <c r="JO218" s="11">
        <v>0</v>
      </c>
      <c r="JP218" s="11">
        <v>0</v>
      </c>
      <c r="JQ218" s="11">
        <v>0</v>
      </c>
      <c r="JR218" s="11">
        <v>0</v>
      </c>
      <c r="JS218" s="11">
        <v>0</v>
      </c>
      <c r="JT218" s="11">
        <v>0</v>
      </c>
      <c r="JU218" s="11">
        <v>0</v>
      </c>
      <c r="JV218" s="11">
        <v>0</v>
      </c>
      <c r="JW218" s="11">
        <v>0</v>
      </c>
      <c r="JX218" s="11">
        <v>0</v>
      </c>
      <c r="JY218" s="11">
        <v>0</v>
      </c>
      <c r="JZ218" s="11">
        <v>0</v>
      </c>
      <c r="KA218" s="11">
        <v>0</v>
      </c>
      <c r="KB218" s="11">
        <v>0</v>
      </c>
      <c r="KC218" s="11">
        <v>0</v>
      </c>
      <c r="KD218" s="11">
        <v>0</v>
      </c>
      <c r="KE218" s="11">
        <v>0</v>
      </c>
      <c r="KF218" s="11">
        <v>0</v>
      </c>
      <c r="KG218" s="11">
        <v>0</v>
      </c>
      <c r="KH218" s="11">
        <v>0</v>
      </c>
      <c r="KI218" s="11">
        <v>0</v>
      </c>
      <c r="KJ218" s="11">
        <v>0</v>
      </c>
      <c r="KK218" s="11">
        <v>0</v>
      </c>
      <c r="KL218" s="11">
        <v>0</v>
      </c>
      <c r="KM218" s="11">
        <v>0</v>
      </c>
      <c r="KN218" s="11">
        <v>0</v>
      </c>
      <c r="KO218" s="11">
        <v>0</v>
      </c>
      <c r="KP218" s="11">
        <v>0</v>
      </c>
      <c r="KQ218" s="11">
        <v>0</v>
      </c>
      <c r="KR218" s="11">
        <v>0</v>
      </c>
      <c r="KS218" s="11">
        <v>0</v>
      </c>
      <c r="KT218" s="11">
        <v>0</v>
      </c>
      <c r="KU218" s="11">
        <v>0</v>
      </c>
      <c r="KV218" s="11">
        <v>0</v>
      </c>
      <c r="KW218" s="11">
        <v>0</v>
      </c>
      <c r="KX218" s="11">
        <v>0</v>
      </c>
      <c r="KY218" s="11">
        <v>0</v>
      </c>
      <c r="KZ218" s="11">
        <v>0</v>
      </c>
      <c r="LA218" s="11">
        <v>0</v>
      </c>
      <c r="LB218" s="11">
        <v>0</v>
      </c>
      <c r="LC218" s="11">
        <v>0</v>
      </c>
      <c r="LD218" s="11">
        <v>0</v>
      </c>
      <c r="LE218" s="11">
        <v>0</v>
      </c>
      <c r="LF218" s="11">
        <v>0</v>
      </c>
      <c r="LG218" s="11">
        <v>0</v>
      </c>
      <c r="LH218" s="11">
        <v>0</v>
      </c>
      <c r="LI218" s="11">
        <v>0</v>
      </c>
      <c r="LJ218" s="11">
        <v>0</v>
      </c>
      <c r="LK218" s="11">
        <v>0</v>
      </c>
      <c r="LL218" s="11">
        <v>0</v>
      </c>
      <c r="LM218" s="11">
        <v>0</v>
      </c>
      <c r="LN218" s="11">
        <v>0</v>
      </c>
      <c r="LO218" s="11">
        <v>0</v>
      </c>
      <c r="LP218" s="11">
        <v>0</v>
      </c>
      <c r="LQ218" s="11">
        <v>0</v>
      </c>
      <c r="LR218" s="11">
        <v>0</v>
      </c>
      <c r="LS218" s="11">
        <v>0</v>
      </c>
      <c r="LT218" s="11">
        <v>0</v>
      </c>
      <c r="LU218" s="11">
        <v>0</v>
      </c>
      <c r="LV218" s="11">
        <v>0</v>
      </c>
      <c r="LW218" s="11">
        <v>0</v>
      </c>
      <c r="LX218" s="11">
        <v>0</v>
      </c>
      <c r="LY218" s="11">
        <v>0</v>
      </c>
      <c r="LZ218" s="11">
        <v>0</v>
      </c>
      <c r="MA218" s="11">
        <v>0</v>
      </c>
      <c r="MB218" s="11">
        <v>0</v>
      </c>
      <c r="MC218" s="11">
        <v>0</v>
      </c>
      <c r="MD218" s="11">
        <v>0</v>
      </c>
      <c r="ME218" s="11">
        <v>0</v>
      </c>
      <c r="MF218" s="11">
        <v>0</v>
      </c>
      <c r="MG218" s="11">
        <v>0</v>
      </c>
      <c r="MH218" s="11">
        <v>0</v>
      </c>
      <c r="MI218" s="11">
        <v>0</v>
      </c>
      <c r="MJ218" s="11">
        <v>0</v>
      </c>
      <c r="MK218" s="11">
        <v>0</v>
      </c>
      <c r="ML218" s="11">
        <v>0</v>
      </c>
      <c r="MM218" s="11">
        <v>0</v>
      </c>
      <c r="MN218" s="11">
        <v>0</v>
      </c>
      <c r="MO218" s="11">
        <v>0</v>
      </c>
      <c r="MP218" s="11">
        <v>0</v>
      </c>
      <c r="MQ218" s="11">
        <v>0</v>
      </c>
      <c r="MR218" s="11">
        <v>0</v>
      </c>
      <c r="MS218" s="11">
        <v>0</v>
      </c>
      <c r="MT218" s="11">
        <v>0</v>
      </c>
      <c r="MU218" s="11">
        <v>0</v>
      </c>
      <c r="MV218" s="11">
        <v>0</v>
      </c>
      <c r="MW218" s="11">
        <v>0</v>
      </c>
      <c r="MX218" s="11">
        <v>0</v>
      </c>
      <c r="MY218" s="11">
        <v>0</v>
      </c>
      <c r="MZ218" s="11">
        <v>0</v>
      </c>
      <c r="NA218" s="11">
        <v>0</v>
      </c>
      <c r="NB218" s="11">
        <v>0</v>
      </c>
      <c r="NC218" s="11">
        <v>0</v>
      </c>
      <c r="ND218" s="11">
        <v>0</v>
      </c>
      <c r="NE218" s="11">
        <v>0</v>
      </c>
      <c r="NF218" s="11">
        <v>0</v>
      </c>
      <c r="NG218" s="11">
        <v>0</v>
      </c>
      <c r="NH218" s="11">
        <v>0</v>
      </c>
      <c r="NI218" s="11">
        <v>0</v>
      </c>
      <c r="NJ218" s="11">
        <v>0</v>
      </c>
      <c r="NK218" s="11">
        <v>0</v>
      </c>
      <c r="NL218" s="11">
        <v>0</v>
      </c>
      <c r="NM218" s="11">
        <v>0</v>
      </c>
      <c r="NN218" s="11">
        <v>0</v>
      </c>
      <c r="NO218" s="11">
        <v>0</v>
      </c>
      <c r="NP218" s="11">
        <v>0</v>
      </c>
      <c r="NQ218" s="11">
        <v>0</v>
      </c>
      <c r="NR218" s="11">
        <v>0</v>
      </c>
      <c r="NS218" s="11">
        <v>0</v>
      </c>
      <c r="NT218" s="11">
        <v>0</v>
      </c>
      <c r="NU218" s="11">
        <v>0</v>
      </c>
      <c r="NV218" s="11">
        <v>0</v>
      </c>
      <c r="NW218" s="11">
        <v>0</v>
      </c>
      <c r="NX218" s="11">
        <v>0</v>
      </c>
      <c r="NY218" s="11">
        <v>0</v>
      </c>
      <c r="NZ218" s="11">
        <v>0</v>
      </c>
      <c r="OA218" s="11">
        <v>0</v>
      </c>
      <c r="OB218" s="11">
        <v>0</v>
      </c>
      <c r="OC218" s="11">
        <v>0</v>
      </c>
      <c r="OD218" s="11">
        <v>0</v>
      </c>
      <c r="OE218" s="11">
        <v>0</v>
      </c>
      <c r="OF218" s="11">
        <v>0</v>
      </c>
      <c r="OG218" s="11">
        <v>0</v>
      </c>
      <c r="OH218" s="11">
        <v>0</v>
      </c>
      <c r="OI218" s="11">
        <v>0</v>
      </c>
      <c r="OJ218" s="11">
        <v>0</v>
      </c>
      <c r="OK218" s="11">
        <v>0</v>
      </c>
      <c r="OL218" s="11">
        <v>0</v>
      </c>
      <c r="OM218" s="11">
        <v>0</v>
      </c>
      <c r="ON218" s="11">
        <v>0</v>
      </c>
      <c r="OO218" s="11">
        <v>0</v>
      </c>
      <c r="OP218" s="11">
        <v>0</v>
      </c>
      <c r="OQ218" s="11">
        <v>0</v>
      </c>
      <c r="OR218" s="11">
        <v>0</v>
      </c>
      <c r="OS218" s="11">
        <v>0</v>
      </c>
      <c r="OT218" s="11">
        <v>0</v>
      </c>
      <c r="OU218" s="11">
        <v>0</v>
      </c>
      <c r="OV218" s="11">
        <v>0</v>
      </c>
      <c r="OW218" s="11">
        <v>0</v>
      </c>
      <c r="OX218" s="11">
        <v>0</v>
      </c>
      <c r="OY218" s="11">
        <v>0</v>
      </c>
      <c r="OZ218" s="11">
        <v>0</v>
      </c>
      <c r="PA218" s="11">
        <v>0</v>
      </c>
      <c r="PB218" s="11">
        <v>0</v>
      </c>
      <c r="PC218" s="11">
        <v>0</v>
      </c>
      <c r="PD218" s="11">
        <v>0</v>
      </c>
      <c r="PE218" s="11">
        <v>0</v>
      </c>
      <c r="PF218" s="11">
        <v>0</v>
      </c>
      <c r="PG218" s="11">
        <v>0</v>
      </c>
      <c r="PH218" s="11">
        <v>0</v>
      </c>
      <c r="PI218" s="11">
        <v>0</v>
      </c>
      <c r="PJ218" s="11">
        <v>0</v>
      </c>
      <c r="PK218" s="11">
        <v>0</v>
      </c>
      <c r="PL218" s="11">
        <v>0</v>
      </c>
      <c r="PM218" s="11">
        <v>0</v>
      </c>
      <c r="PN218" s="11">
        <v>0</v>
      </c>
      <c r="PO218" s="11">
        <v>0</v>
      </c>
      <c r="PP218" s="11">
        <v>0</v>
      </c>
      <c r="PQ218" s="11">
        <v>0</v>
      </c>
      <c r="PR218" s="11">
        <v>0</v>
      </c>
      <c r="PS218" s="11">
        <v>0</v>
      </c>
      <c r="PT218" s="11">
        <v>0</v>
      </c>
      <c r="PU218" s="11">
        <v>0</v>
      </c>
      <c r="PV218" s="11">
        <v>0</v>
      </c>
      <c r="PW218" s="11">
        <v>0</v>
      </c>
      <c r="PX218" s="11">
        <v>0</v>
      </c>
      <c r="PY218" s="11">
        <v>0</v>
      </c>
      <c r="PZ218" s="11">
        <v>0</v>
      </c>
      <c r="QA218" s="11">
        <v>0</v>
      </c>
      <c r="QB218" s="11">
        <v>0</v>
      </c>
      <c r="QC218" s="11">
        <v>0</v>
      </c>
      <c r="QD218" s="11">
        <v>0</v>
      </c>
      <c r="QE218" s="11">
        <v>0</v>
      </c>
      <c r="QF218" s="11">
        <v>0</v>
      </c>
      <c r="QG218" s="11">
        <v>0</v>
      </c>
      <c r="QH218" s="11">
        <v>0</v>
      </c>
      <c r="QI218" s="11">
        <v>0</v>
      </c>
      <c r="QJ218" s="11">
        <v>0</v>
      </c>
      <c r="QK218" s="11">
        <v>0</v>
      </c>
      <c r="QL218" s="11">
        <v>0</v>
      </c>
      <c r="QM218" s="11">
        <v>0</v>
      </c>
      <c r="QN218" s="11">
        <v>0</v>
      </c>
      <c r="QO218" s="11">
        <v>0</v>
      </c>
      <c r="QP218" s="11">
        <v>0</v>
      </c>
      <c r="QQ218" s="11">
        <v>0</v>
      </c>
      <c r="QR218" s="11">
        <v>0</v>
      </c>
      <c r="QS218" s="11">
        <v>0</v>
      </c>
      <c r="QT218" s="11">
        <v>0</v>
      </c>
      <c r="QU218" s="11">
        <v>0</v>
      </c>
      <c r="QV218" s="11">
        <v>0</v>
      </c>
      <c r="QW218" s="11">
        <v>0</v>
      </c>
      <c r="QX218" s="11">
        <v>0</v>
      </c>
      <c r="QY218" s="11">
        <v>0</v>
      </c>
      <c r="QZ218" s="11">
        <v>0</v>
      </c>
      <c r="RA218" s="11">
        <v>0</v>
      </c>
      <c r="RB218" s="11">
        <v>0</v>
      </c>
      <c r="RC218" s="11">
        <v>0</v>
      </c>
      <c r="RD218" s="11">
        <v>0</v>
      </c>
      <c r="RE218" s="11">
        <v>0</v>
      </c>
      <c r="RF218" s="11">
        <v>0</v>
      </c>
      <c r="RG218" s="11">
        <v>0</v>
      </c>
      <c r="RH218" s="11">
        <v>0</v>
      </c>
      <c r="RI218" s="11">
        <v>0</v>
      </c>
      <c r="RJ218" s="11">
        <v>0</v>
      </c>
      <c r="RK218" s="11">
        <v>0</v>
      </c>
      <c r="RL218" s="11">
        <v>0</v>
      </c>
      <c r="RM218" s="11">
        <v>0</v>
      </c>
      <c r="RN218" s="11">
        <v>0</v>
      </c>
      <c r="RO218" s="11">
        <v>0</v>
      </c>
      <c r="RP218" s="11">
        <v>0</v>
      </c>
      <c r="RQ218" s="11">
        <v>0</v>
      </c>
      <c r="RR218" s="11">
        <v>0</v>
      </c>
      <c r="RS218" s="11">
        <v>0</v>
      </c>
      <c r="RT218" s="11">
        <v>0</v>
      </c>
      <c r="RU218" s="11">
        <v>0</v>
      </c>
      <c r="RV218" s="11">
        <v>0</v>
      </c>
      <c r="RW218" s="11">
        <v>0</v>
      </c>
      <c r="RX218" s="11">
        <v>0</v>
      </c>
      <c r="RY218" s="11">
        <v>0</v>
      </c>
      <c r="RZ218" s="11">
        <v>0</v>
      </c>
      <c r="SA218" s="11">
        <v>0</v>
      </c>
      <c r="SB218" s="11">
        <v>0</v>
      </c>
      <c r="SC218" s="11">
        <v>0</v>
      </c>
      <c r="SD218" s="11">
        <v>0</v>
      </c>
      <c r="SE218" s="11">
        <v>0</v>
      </c>
      <c r="SF218" s="11">
        <v>0</v>
      </c>
      <c r="SG218" s="11">
        <v>0</v>
      </c>
      <c r="SH218" s="11">
        <v>0</v>
      </c>
      <c r="SI218" s="11">
        <v>0</v>
      </c>
      <c r="SJ218" s="11">
        <v>0</v>
      </c>
      <c r="SK218" s="11">
        <v>0</v>
      </c>
      <c r="SL218" s="11">
        <v>0</v>
      </c>
      <c r="SM218" s="11">
        <v>0</v>
      </c>
      <c r="SN218" s="11">
        <v>0</v>
      </c>
      <c r="SO218" s="11">
        <v>0</v>
      </c>
      <c r="SP218" s="11">
        <v>0</v>
      </c>
      <c r="SQ218" s="11">
        <v>0</v>
      </c>
      <c r="SR218" s="11">
        <v>0</v>
      </c>
      <c r="SS218" s="11">
        <v>0</v>
      </c>
      <c r="ST218" s="11">
        <v>0</v>
      </c>
      <c r="SU218" s="11">
        <v>0</v>
      </c>
      <c r="SV218" s="11">
        <v>0</v>
      </c>
      <c r="SW218" s="11">
        <v>0</v>
      </c>
      <c r="SX218" s="11">
        <v>0</v>
      </c>
      <c r="SY218" s="11">
        <v>0</v>
      </c>
      <c r="SZ218" s="11">
        <v>0</v>
      </c>
      <c r="TA218" s="11">
        <v>0</v>
      </c>
      <c r="TB218" s="11">
        <v>0</v>
      </c>
      <c r="TC218" s="11">
        <v>0</v>
      </c>
      <c r="TD218" s="11">
        <v>0</v>
      </c>
      <c r="TE218" s="11">
        <v>0</v>
      </c>
      <c r="TF218" s="11">
        <v>0</v>
      </c>
      <c r="TG218" s="11">
        <v>0</v>
      </c>
      <c r="TH218" s="11">
        <v>0</v>
      </c>
      <c r="TI218" s="11">
        <v>0</v>
      </c>
      <c r="TJ218" s="11">
        <v>0</v>
      </c>
      <c r="TK218" s="11">
        <v>0</v>
      </c>
      <c r="TL218" s="11">
        <v>0</v>
      </c>
      <c r="TM218" s="11">
        <v>0</v>
      </c>
      <c r="TN218" s="11">
        <v>0</v>
      </c>
      <c r="TO218" s="11">
        <v>0</v>
      </c>
      <c r="TP218" s="11">
        <v>0</v>
      </c>
      <c r="TQ218" s="11">
        <v>0</v>
      </c>
      <c r="TR218" s="11">
        <v>0</v>
      </c>
      <c r="TS218" s="11">
        <v>0</v>
      </c>
      <c r="TT218" s="11">
        <v>0</v>
      </c>
      <c r="TU218" s="11">
        <v>0</v>
      </c>
      <c r="TV218" s="11">
        <v>0</v>
      </c>
      <c r="TW218" s="11">
        <v>0</v>
      </c>
      <c r="TX218" s="11">
        <v>0</v>
      </c>
      <c r="TY218" s="11">
        <v>0</v>
      </c>
      <c r="TZ218" s="11">
        <v>0</v>
      </c>
      <c r="UA218" s="11">
        <v>0</v>
      </c>
      <c r="UB218" s="11">
        <v>0</v>
      </c>
      <c r="UC218" s="11">
        <v>0</v>
      </c>
      <c r="UD218" s="11">
        <v>0</v>
      </c>
      <c r="UE218" s="11">
        <v>0</v>
      </c>
      <c r="UF218" s="11">
        <v>0</v>
      </c>
      <c r="UG218" s="11">
        <v>0</v>
      </c>
      <c r="UH218" s="11">
        <v>0</v>
      </c>
      <c r="UI218" s="11">
        <v>0</v>
      </c>
      <c r="UJ218" s="11">
        <v>0</v>
      </c>
      <c r="UK218" s="11">
        <v>0</v>
      </c>
      <c r="UL218" s="11">
        <v>0</v>
      </c>
      <c r="UM218" s="11">
        <v>0</v>
      </c>
      <c r="UN218" s="11">
        <v>0</v>
      </c>
      <c r="UO218" s="11">
        <v>0</v>
      </c>
      <c r="UP218" s="11">
        <v>0</v>
      </c>
      <c r="UQ218" s="11">
        <v>0</v>
      </c>
      <c r="UR218" s="11">
        <v>0</v>
      </c>
      <c r="US218" s="11">
        <v>0</v>
      </c>
      <c r="UT218" s="11">
        <v>0</v>
      </c>
      <c r="UU218" s="11">
        <v>0</v>
      </c>
      <c r="UV218" s="11">
        <v>0</v>
      </c>
      <c r="UW218" s="11">
        <v>0</v>
      </c>
      <c r="UX218" s="11">
        <v>0</v>
      </c>
      <c r="UY218" s="11">
        <v>0</v>
      </c>
      <c r="UZ218" s="11">
        <v>0</v>
      </c>
      <c r="VA218" s="11">
        <v>0</v>
      </c>
      <c r="VB218" s="11">
        <v>0</v>
      </c>
      <c r="VC218" s="11">
        <v>0</v>
      </c>
      <c r="VD218" s="11">
        <v>0</v>
      </c>
      <c r="VE218" s="11">
        <v>0</v>
      </c>
      <c r="VF218" s="11">
        <v>0</v>
      </c>
      <c r="VG218" s="11">
        <v>0</v>
      </c>
      <c r="VH218" s="11">
        <v>0</v>
      </c>
      <c r="VI218" s="11">
        <v>0</v>
      </c>
      <c r="VJ218" s="11">
        <v>0</v>
      </c>
      <c r="VK218" s="11">
        <v>0</v>
      </c>
      <c r="VL218" s="11">
        <v>0</v>
      </c>
      <c r="VM218" s="11">
        <v>0</v>
      </c>
      <c r="VN218" s="11">
        <v>0</v>
      </c>
      <c r="VO218" s="11">
        <v>0</v>
      </c>
      <c r="VP218" s="11">
        <v>0</v>
      </c>
      <c r="VQ218" s="11">
        <v>0</v>
      </c>
      <c r="VR218" s="11">
        <v>0</v>
      </c>
      <c r="VS218" s="11">
        <v>0</v>
      </c>
      <c r="VT218" s="11">
        <v>0</v>
      </c>
      <c r="VU218" s="11">
        <v>0</v>
      </c>
      <c r="VV218" s="11">
        <v>0</v>
      </c>
      <c r="VW218" s="11">
        <v>0</v>
      </c>
      <c r="VX218" s="11">
        <v>0</v>
      </c>
      <c r="VY218" s="11">
        <v>0</v>
      </c>
      <c r="VZ218" s="11">
        <v>0</v>
      </c>
      <c r="WA218" s="11">
        <v>0</v>
      </c>
      <c r="WB218" s="11">
        <v>0</v>
      </c>
      <c r="WC218" s="11">
        <v>0</v>
      </c>
      <c r="WD218" s="11">
        <v>0</v>
      </c>
      <c r="WE218" s="11">
        <v>0</v>
      </c>
      <c r="WF218" s="11">
        <v>0</v>
      </c>
      <c r="WG218" s="11">
        <v>0</v>
      </c>
      <c r="WH218" s="11">
        <v>0</v>
      </c>
      <c r="WI218" s="11">
        <v>0</v>
      </c>
      <c r="WJ218" s="11">
        <v>0</v>
      </c>
      <c r="WK218" s="11">
        <v>0</v>
      </c>
      <c r="WL218" s="11">
        <v>0</v>
      </c>
      <c r="WM218" s="11">
        <v>0</v>
      </c>
      <c r="WN218" s="11">
        <v>0</v>
      </c>
      <c r="WO218" s="11">
        <v>0</v>
      </c>
      <c r="WP218" s="11">
        <v>0</v>
      </c>
      <c r="WQ218" s="11">
        <v>0</v>
      </c>
      <c r="WR218" s="11">
        <v>0</v>
      </c>
      <c r="WS218" s="11">
        <v>0</v>
      </c>
      <c r="WT218" s="11">
        <v>0</v>
      </c>
      <c r="WU218" s="11">
        <v>0</v>
      </c>
      <c r="WV218" s="11">
        <v>0</v>
      </c>
      <c r="WW218" s="11">
        <v>0</v>
      </c>
      <c r="WX218" s="11">
        <v>0</v>
      </c>
      <c r="WY218" s="11">
        <v>0</v>
      </c>
      <c r="WZ218" s="11">
        <v>0</v>
      </c>
      <c r="XA218" s="11">
        <v>0</v>
      </c>
      <c r="XB218" s="11">
        <v>0</v>
      </c>
      <c r="XC218" s="11">
        <v>0</v>
      </c>
      <c r="XD218" s="11">
        <v>0</v>
      </c>
      <c r="XE218" s="11">
        <v>0</v>
      </c>
      <c r="XF218" s="11">
        <v>0</v>
      </c>
      <c r="XG218" s="11">
        <v>0</v>
      </c>
      <c r="XH218" s="11">
        <v>0</v>
      </c>
      <c r="XI218" s="11">
        <v>0</v>
      </c>
      <c r="XJ218" s="11">
        <v>0</v>
      </c>
      <c r="XK218" s="11">
        <v>0</v>
      </c>
      <c r="XL218" s="11">
        <v>0</v>
      </c>
      <c r="XM218" s="11">
        <v>0</v>
      </c>
      <c r="XN218" s="11">
        <v>0</v>
      </c>
      <c r="XO218" s="11">
        <v>0</v>
      </c>
      <c r="XP218" s="11">
        <v>0</v>
      </c>
    </row>
    <row r="219" spans="1:640">
      <c r="A219" s="6">
        <v>666</v>
      </c>
      <c r="B219" s="3" t="s">
        <v>336</v>
      </c>
      <c r="C219" s="8">
        <f t="shared" si="36"/>
        <v>0</v>
      </c>
      <c r="D219" s="8">
        <f t="shared" si="37"/>
        <v>0</v>
      </c>
      <c r="E219" s="60">
        <f t="shared" si="38"/>
        <v>0</v>
      </c>
      <c r="F219" s="9">
        <f t="shared" si="39"/>
        <v>0</v>
      </c>
      <c r="G219" s="9">
        <f t="shared" si="40"/>
        <v>0</v>
      </c>
      <c r="H219" s="9">
        <f t="shared" si="41"/>
        <v>0</v>
      </c>
      <c r="I219" s="10">
        <f t="shared" si="42"/>
        <v>0</v>
      </c>
      <c r="J219" s="10">
        <f t="shared" si="43"/>
        <v>0</v>
      </c>
      <c r="K219" s="10">
        <f t="shared" si="44"/>
        <v>0</v>
      </c>
      <c r="L219" s="57">
        <v>0</v>
      </c>
      <c r="M219" s="57">
        <v>0</v>
      </c>
      <c r="N219" s="57">
        <v>0</v>
      </c>
      <c r="O219" s="57">
        <v>0</v>
      </c>
      <c r="P219" s="57">
        <v>0</v>
      </c>
      <c r="Q219" s="57">
        <v>0</v>
      </c>
      <c r="R219" s="57">
        <v>0</v>
      </c>
      <c r="S219" s="57">
        <v>0</v>
      </c>
      <c r="T219" s="57">
        <v>0</v>
      </c>
      <c r="U219" s="58">
        <v>0</v>
      </c>
      <c r="V219" s="58">
        <v>0</v>
      </c>
      <c r="W219" s="58">
        <v>0</v>
      </c>
      <c r="X219" s="58">
        <v>0</v>
      </c>
      <c r="Y219" s="58">
        <v>0</v>
      </c>
      <c r="Z219" s="58">
        <v>0</v>
      </c>
      <c r="AA219" s="58">
        <v>0</v>
      </c>
      <c r="AB219" s="58">
        <v>0</v>
      </c>
      <c r="AC219" s="58">
        <v>0</v>
      </c>
      <c r="AD219" s="59">
        <f t="shared" si="46"/>
        <v>0</v>
      </c>
      <c r="AE219" s="59">
        <f t="shared" si="46"/>
        <v>0</v>
      </c>
      <c r="AF219" s="59">
        <f t="shared" si="46"/>
        <v>0</v>
      </c>
      <c r="AG219" s="59">
        <f t="shared" si="45"/>
        <v>0</v>
      </c>
      <c r="AH219" s="59">
        <f t="shared" si="45"/>
        <v>0</v>
      </c>
      <c r="AI219" s="59">
        <f t="shared" si="45"/>
        <v>0</v>
      </c>
      <c r="AJ219" s="59">
        <f t="shared" si="34"/>
        <v>0</v>
      </c>
      <c r="AK219" s="59">
        <f t="shared" si="34"/>
        <v>0</v>
      </c>
      <c r="AL219" s="59">
        <f t="shared" si="34"/>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1">
        <v>0</v>
      </c>
      <c r="CU219" s="11">
        <v>0</v>
      </c>
      <c r="CV219" s="11">
        <v>0</v>
      </c>
      <c r="CW219" s="11">
        <v>0</v>
      </c>
      <c r="CX219" s="11">
        <v>0</v>
      </c>
      <c r="CY219" s="11">
        <v>0</v>
      </c>
      <c r="CZ219" s="11">
        <v>0</v>
      </c>
      <c r="DA219" s="11">
        <v>0</v>
      </c>
      <c r="DB219" s="11">
        <v>0</v>
      </c>
      <c r="DC219" s="11">
        <v>0</v>
      </c>
      <c r="DD219" s="11">
        <v>0</v>
      </c>
      <c r="DE219" s="11">
        <v>0</v>
      </c>
      <c r="DF219" s="11">
        <v>0</v>
      </c>
      <c r="DG219" s="11">
        <v>0</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0</v>
      </c>
      <c r="DX219" s="11">
        <v>0</v>
      </c>
      <c r="DY219" s="11">
        <v>0</v>
      </c>
      <c r="DZ219" s="11">
        <v>0</v>
      </c>
      <c r="EA219" s="11">
        <v>0</v>
      </c>
      <c r="EB219" s="11">
        <v>0</v>
      </c>
      <c r="EC219" s="11">
        <v>0</v>
      </c>
      <c r="ED219" s="11">
        <v>0</v>
      </c>
      <c r="EE219" s="11">
        <v>0</v>
      </c>
      <c r="EF219" s="11">
        <v>0</v>
      </c>
      <c r="EG219" s="11">
        <v>0</v>
      </c>
      <c r="EH219" s="11">
        <v>0</v>
      </c>
      <c r="EI219" s="11">
        <v>0</v>
      </c>
      <c r="EJ219" s="11">
        <v>0</v>
      </c>
      <c r="EK219" s="11">
        <v>0</v>
      </c>
      <c r="EL219" s="11">
        <v>0</v>
      </c>
      <c r="EM219" s="11">
        <v>0</v>
      </c>
      <c r="EN219" s="11">
        <v>0</v>
      </c>
      <c r="EO219" s="11">
        <v>0</v>
      </c>
      <c r="EP219" s="11">
        <v>0</v>
      </c>
      <c r="EQ219" s="11">
        <v>0</v>
      </c>
      <c r="ER219" s="11">
        <v>0</v>
      </c>
      <c r="ES219" s="11">
        <v>0</v>
      </c>
      <c r="ET219" s="11">
        <v>0</v>
      </c>
      <c r="EU219" s="11">
        <v>0</v>
      </c>
      <c r="EV219" s="11">
        <v>0</v>
      </c>
      <c r="EW219" s="11">
        <v>0</v>
      </c>
      <c r="EX219" s="11">
        <v>0</v>
      </c>
      <c r="EY219" s="11">
        <v>0</v>
      </c>
      <c r="EZ219" s="11">
        <v>0</v>
      </c>
      <c r="FA219" s="11">
        <v>0</v>
      </c>
      <c r="FB219" s="11">
        <v>0</v>
      </c>
      <c r="FC219" s="11">
        <v>0</v>
      </c>
      <c r="FD219" s="11">
        <v>0</v>
      </c>
      <c r="FE219" s="11">
        <v>0</v>
      </c>
      <c r="FF219" s="11">
        <v>0</v>
      </c>
      <c r="FG219" s="11">
        <v>0</v>
      </c>
      <c r="FH219" s="11">
        <v>0</v>
      </c>
      <c r="FI219" s="11">
        <v>0</v>
      </c>
      <c r="FJ219" s="11">
        <v>0</v>
      </c>
      <c r="FK219" s="11">
        <v>0</v>
      </c>
      <c r="FL219" s="11">
        <v>0</v>
      </c>
      <c r="FM219" s="11">
        <v>0</v>
      </c>
      <c r="FN219" s="11">
        <v>0</v>
      </c>
      <c r="FO219" s="11">
        <v>0</v>
      </c>
      <c r="FP219" s="11">
        <v>0</v>
      </c>
      <c r="FQ219" s="11">
        <v>0</v>
      </c>
      <c r="FR219" s="11">
        <v>0</v>
      </c>
      <c r="FS219" s="11">
        <v>0</v>
      </c>
      <c r="FT219" s="11">
        <v>0</v>
      </c>
      <c r="FU219" s="11">
        <v>0</v>
      </c>
      <c r="FV219" s="11">
        <v>0</v>
      </c>
      <c r="FW219" s="11">
        <v>0</v>
      </c>
      <c r="FX219" s="11">
        <v>0</v>
      </c>
      <c r="FY219" s="11">
        <v>0</v>
      </c>
      <c r="FZ219" s="11">
        <v>0</v>
      </c>
      <c r="GA219" s="11">
        <v>0</v>
      </c>
      <c r="GB219" s="11">
        <v>0</v>
      </c>
      <c r="GC219" s="11">
        <v>0</v>
      </c>
      <c r="GD219" s="11">
        <v>0</v>
      </c>
      <c r="GE219" s="11">
        <v>0</v>
      </c>
      <c r="GF219" s="11">
        <v>0</v>
      </c>
      <c r="GG219" s="11">
        <v>0</v>
      </c>
      <c r="GH219" s="11">
        <v>0</v>
      </c>
      <c r="GI219" s="11">
        <v>0</v>
      </c>
      <c r="GJ219" s="11">
        <v>0</v>
      </c>
      <c r="GK219" s="11">
        <v>0</v>
      </c>
      <c r="GL219" s="11">
        <v>0</v>
      </c>
      <c r="GM219" s="11">
        <v>0</v>
      </c>
      <c r="GN219" s="11">
        <v>0</v>
      </c>
      <c r="GO219" s="11">
        <v>0</v>
      </c>
      <c r="GP219" s="11">
        <v>0</v>
      </c>
      <c r="GQ219" s="11">
        <v>0</v>
      </c>
      <c r="GR219" s="11">
        <v>0</v>
      </c>
      <c r="GS219" s="11">
        <v>0</v>
      </c>
      <c r="GT219" s="11">
        <v>0</v>
      </c>
      <c r="GU219" s="11">
        <v>0</v>
      </c>
      <c r="GV219" s="11">
        <v>0</v>
      </c>
      <c r="GW219" s="11">
        <v>0</v>
      </c>
      <c r="GX219" s="11">
        <v>0</v>
      </c>
      <c r="GY219" s="11">
        <v>0</v>
      </c>
      <c r="GZ219" s="11">
        <v>0</v>
      </c>
      <c r="HA219" s="11">
        <v>0</v>
      </c>
      <c r="HB219" s="11">
        <v>0</v>
      </c>
      <c r="HC219" s="11">
        <v>0</v>
      </c>
      <c r="HD219" s="11">
        <v>0</v>
      </c>
      <c r="HE219" s="11">
        <v>0</v>
      </c>
      <c r="HF219" s="11">
        <v>0</v>
      </c>
      <c r="HG219" s="11">
        <v>0</v>
      </c>
      <c r="HH219" s="11">
        <v>0</v>
      </c>
      <c r="HI219" s="11">
        <v>0</v>
      </c>
      <c r="HJ219" s="11">
        <v>0</v>
      </c>
      <c r="HK219" s="11">
        <v>0</v>
      </c>
      <c r="HL219" s="11">
        <v>0</v>
      </c>
      <c r="HM219" s="11">
        <v>0</v>
      </c>
      <c r="HN219" s="11">
        <v>0</v>
      </c>
      <c r="HO219" s="11">
        <v>0</v>
      </c>
      <c r="HP219" s="11">
        <v>0</v>
      </c>
      <c r="HQ219" s="11">
        <v>0</v>
      </c>
      <c r="HR219" s="11">
        <v>0</v>
      </c>
      <c r="HS219" s="11">
        <v>0</v>
      </c>
      <c r="HT219" s="11">
        <v>0</v>
      </c>
      <c r="HU219" s="11">
        <v>0</v>
      </c>
      <c r="HV219" s="11">
        <v>0</v>
      </c>
      <c r="HW219" s="11">
        <v>0</v>
      </c>
      <c r="HX219" s="11">
        <v>0</v>
      </c>
      <c r="HY219" s="11">
        <v>0</v>
      </c>
      <c r="HZ219" s="11">
        <v>0</v>
      </c>
      <c r="IA219" s="11">
        <v>0</v>
      </c>
      <c r="IB219" s="11">
        <v>0</v>
      </c>
      <c r="IC219" s="11">
        <v>0</v>
      </c>
      <c r="ID219" s="11">
        <v>0</v>
      </c>
      <c r="IE219" s="11">
        <v>0</v>
      </c>
      <c r="IF219" s="11">
        <v>0</v>
      </c>
      <c r="IG219" s="11">
        <v>0</v>
      </c>
      <c r="IH219" s="11">
        <v>0</v>
      </c>
      <c r="II219" s="11">
        <v>0</v>
      </c>
      <c r="IJ219" s="11">
        <v>0</v>
      </c>
      <c r="IK219" s="11">
        <v>0</v>
      </c>
      <c r="IL219" s="11">
        <v>0</v>
      </c>
      <c r="IM219" s="11">
        <v>0</v>
      </c>
      <c r="IN219" s="11">
        <v>0</v>
      </c>
      <c r="IO219" s="11">
        <v>0</v>
      </c>
      <c r="IP219" s="11">
        <v>0</v>
      </c>
      <c r="IQ219" s="11">
        <v>0</v>
      </c>
      <c r="IR219" s="11">
        <v>0</v>
      </c>
      <c r="IS219" s="11">
        <v>0</v>
      </c>
      <c r="IT219" s="11">
        <v>0</v>
      </c>
      <c r="IU219" s="11">
        <v>0</v>
      </c>
      <c r="IV219" s="11">
        <v>0</v>
      </c>
      <c r="IW219" s="11">
        <v>0</v>
      </c>
      <c r="IX219" s="11">
        <v>0</v>
      </c>
      <c r="IY219" s="11">
        <v>0</v>
      </c>
      <c r="IZ219" s="11">
        <v>0</v>
      </c>
      <c r="JA219" s="11">
        <v>0</v>
      </c>
      <c r="JB219" s="11">
        <v>0</v>
      </c>
      <c r="JC219" s="11">
        <v>0</v>
      </c>
      <c r="JD219" s="11">
        <v>0</v>
      </c>
      <c r="JE219" s="11">
        <v>0</v>
      </c>
      <c r="JF219" s="11">
        <v>0</v>
      </c>
      <c r="JG219" s="11">
        <v>0</v>
      </c>
      <c r="JH219" s="11">
        <v>0</v>
      </c>
      <c r="JI219" s="11">
        <v>0</v>
      </c>
      <c r="JJ219" s="11">
        <v>0</v>
      </c>
      <c r="JK219" s="11">
        <v>0</v>
      </c>
      <c r="JL219" s="11">
        <v>0</v>
      </c>
      <c r="JM219" s="11">
        <v>0</v>
      </c>
      <c r="JN219" s="11">
        <v>0</v>
      </c>
      <c r="JO219" s="11">
        <v>0</v>
      </c>
      <c r="JP219" s="11">
        <v>0</v>
      </c>
      <c r="JQ219" s="11">
        <v>0</v>
      </c>
      <c r="JR219" s="11">
        <v>0</v>
      </c>
      <c r="JS219" s="11">
        <v>0</v>
      </c>
      <c r="JT219" s="11">
        <v>0</v>
      </c>
      <c r="JU219" s="11">
        <v>0</v>
      </c>
      <c r="JV219" s="11">
        <v>0</v>
      </c>
      <c r="JW219" s="11">
        <v>0</v>
      </c>
      <c r="JX219" s="11">
        <v>0</v>
      </c>
      <c r="JY219" s="11">
        <v>0</v>
      </c>
      <c r="JZ219" s="11">
        <v>0</v>
      </c>
      <c r="KA219" s="11">
        <v>0</v>
      </c>
      <c r="KB219" s="11">
        <v>0</v>
      </c>
      <c r="KC219" s="11">
        <v>0</v>
      </c>
      <c r="KD219" s="11">
        <v>0</v>
      </c>
      <c r="KE219" s="11">
        <v>0</v>
      </c>
      <c r="KF219" s="11">
        <v>0</v>
      </c>
      <c r="KG219" s="11">
        <v>0</v>
      </c>
      <c r="KH219" s="11">
        <v>0</v>
      </c>
      <c r="KI219" s="11">
        <v>0</v>
      </c>
      <c r="KJ219" s="11">
        <v>0</v>
      </c>
      <c r="KK219" s="11">
        <v>0</v>
      </c>
      <c r="KL219" s="11">
        <v>0</v>
      </c>
      <c r="KM219" s="11">
        <v>0</v>
      </c>
      <c r="KN219" s="11">
        <v>0</v>
      </c>
      <c r="KO219" s="11">
        <v>0</v>
      </c>
      <c r="KP219" s="11">
        <v>0</v>
      </c>
      <c r="KQ219" s="11">
        <v>0</v>
      </c>
      <c r="KR219" s="11">
        <v>0</v>
      </c>
      <c r="KS219" s="11">
        <v>0</v>
      </c>
      <c r="KT219" s="11">
        <v>0</v>
      </c>
      <c r="KU219" s="11">
        <v>0</v>
      </c>
      <c r="KV219" s="11">
        <v>0</v>
      </c>
      <c r="KW219" s="11">
        <v>0</v>
      </c>
      <c r="KX219" s="11">
        <v>0</v>
      </c>
      <c r="KY219" s="11">
        <v>0</v>
      </c>
      <c r="KZ219" s="11">
        <v>0</v>
      </c>
      <c r="LA219" s="11">
        <v>0</v>
      </c>
      <c r="LB219" s="11">
        <v>0</v>
      </c>
      <c r="LC219" s="11">
        <v>0</v>
      </c>
      <c r="LD219" s="11">
        <v>0</v>
      </c>
      <c r="LE219" s="11">
        <v>0</v>
      </c>
      <c r="LF219" s="11">
        <v>0</v>
      </c>
      <c r="LG219" s="11">
        <v>0</v>
      </c>
      <c r="LH219" s="11">
        <v>0</v>
      </c>
      <c r="LI219" s="11">
        <v>0</v>
      </c>
      <c r="LJ219" s="11">
        <v>0</v>
      </c>
      <c r="LK219" s="11">
        <v>0</v>
      </c>
      <c r="LL219" s="11">
        <v>0</v>
      </c>
      <c r="LM219" s="11">
        <v>0</v>
      </c>
      <c r="LN219" s="11">
        <v>0</v>
      </c>
      <c r="LO219" s="11">
        <v>0</v>
      </c>
      <c r="LP219" s="11">
        <v>0</v>
      </c>
      <c r="LQ219" s="11">
        <v>0</v>
      </c>
      <c r="LR219" s="11">
        <v>0</v>
      </c>
      <c r="LS219" s="11">
        <v>0</v>
      </c>
      <c r="LT219" s="11">
        <v>0</v>
      </c>
      <c r="LU219" s="11">
        <v>0</v>
      </c>
      <c r="LV219" s="11">
        <v>0</v>
      </c>
      <c r="LW219" s="11">
        <v>0</v>
      </c>
      <c r="LX219" s="11">
        <v>0</v>
      </c>
      <c r="LY219" s="11">
        <v>0</v>
      </c>
      <c r="LZ219" s="11">
        <v>0</v>
      </c>
      <c r="MA219" s="11">
        <v>0</v>
      </c>
      <c r="MB219" s="11">
        <v>0</v>
      </c>
      <c r="MC219" s="11">
        <v>0</v>
      </c>
      <c r="MD219" s="11">
        <v>0</v>
      </c>
      <c r="ME219" s="11">
        <v>0</v>
      </c>
      <c r="MF219" s="11">
        <v>0</v>
      </c>
      <c r="MG219" s="11">
        <v>0</v>
      </c>
      <c r="MH219" s="11">
        <v>0</v>
      </c>
      <c r="MI219" s="11">
        <v>0</v>
      </c>
      <c r="MJ219" s="11">
        <v>0</v>
      </c>
      <c r="MK219" s="11">
        <v>0</v>
      </c>
      <c r="ML219" s="11">
        <v>0</v>
      </c>
      <c r="MM219" s="11">
        <v>0</v>
      </c>
      <c r="MN219" s="11">
        <v>0</v>
      </c>
      <c r="MO219" s="11">
        <v>0</v>
      </c>
      <c r="MP219" s="11">
        <v>0</v>
      </c>
      <c r="MQ219" s="11">
        <v>0</v>
      </c>
      <c r="MR219" s="11">
        <v>0</v>
      </c>
      <c r="MS219" s="11">
        <v>0</v>
      </c>
      <c r="MT219" s="11">
        <v>0</v>
      </c>
      <c r="MU219" s="11">
        <v>0</v>
      </c>
      <c r="MV219" s="11">
        <v>0</v>
      </c>
      <c r="MW219" s="11">
        <v>0</v>
      </c>
      <c r="MX219" s="11">
        <v>0</v>
      </c>
      <c r="MY219" s="11">
        <v>0</v>
      </c>
      <c r="MZ219" s="11">
        <v>0</v>
      </c>
      <c r="NA219" s="11">
        <v>0</v>
      </c>
      <c r="NB219" s="11">
        <v>0</v>
      </c>
      <c r="NC219" s="11">
        <v>0</v>
      </c>
      <c r="ND219" s="11">
        <v>0</v>
      </c>
      <c r="NE219" s="11">
        <v>0</v>
      </c>
      <c r="NF219" s="11">
        <v>0</v>
      </c>
      <c r="NG219" s="11">
        <v>0</v>
      </c>
      <c r="NH219" s="11">
        <v>0</v>
      </c>
      <c r="NI219" s="11">
        <v>0</v>
      </c>
      <c r="NJ219" s="11">
        <v>0</v>
      </c>
      <c r="NK219" s="11">
        <v>0</v>
      </c>
      <c r="NL219" s="11">
        <v>0</v>
      </c>
      <c r="NM219" s="11">
        <v>0</v>
      </c>
      <c r="NN219" s="11">
        <v>0</v>
      </c>
      <c r="NO219" s="11">
        <v>0</v>
      </c>
      <c r="NP219" s="11">
        <v>0</v>
      </c>
      <c r="NQ219" s="11">
        <v>0</v>
      </c>
      <c r="NR219" s="11">
        <v>0</v>
      </c>
      <c r="NS219" s="11">
        <v>0</v>
      </c>
      <c r="NT219" s="11">
        <v>0</v>
      </c>
      <c r="NU219" s="11">
        <v>0</v>
      </c>
      <c r="NV219" s="11">
        <v>0</v>
      </c>
      <c r="NW219" s="11">
        <v>0</v>
      </c>
      <c r="NX219" s="11">
        <v>0</v>
      </c>
      <c r="NY219" s="11">
        <v>0</v>
      </c>
      <c r="NZ219" s="11">
        <v>0</v>
      </c>
      <c r="OA219" s="11">
        <v>0</v>
      </c>
      <c r="OB219" s="11">
        <v>0</v>
      </c>
      <c r="OC219" s="11">
        <v>0</v>
      </c>
      <c r="OD219" s="11">
        <v>0</v>
      </c>
      <c r="OE219" s="11">
        <v>0</v>
      </c>
      <c r="OF219" s="11">
        <v>0</v>
      </c>
      <c r="OG219" s="11">
        <v>0</v>
      </c>
      <c r="OH219" s="11">
        <v>0</v>
      </c>
      <c r="OI219" s="11">
        <v>0</v>
      </c>
      <c r="OJ219" s="11">
        <v>0</v>
      </c>
      <c r="OK219" s="11">
        <v>0</v>
      </c>
      <c r="OL219" s="11">
        <v>0</v>
      </c>
      <c r="OM219" s="11">
        <v>0</v>
      </c>
      <c r="ON219" s="11">
        <v>0</v>
      </c>
      <c r="OO219" s="11">
        <v>0</v>
      </c>
      <c r="OP219" s="11">
        <v>0</v>
      </c>
      <c r="OQ219" s="11">
        <v>0</v>
      </c>
      <c r="OR219" s="11">
        <v>0</v>
      </c>
      <c r="OS219" s="11">
        <v>0</v>
      </c>
      <c r="OT219" s="11">
        <v>0</v>
      </c>
      <c r="OU219" s="11">
        <v>0</v>
      </c>
      <c r="OV219" s="11">
        <v>0</v>
      </c>
      <c r="OW219" s="11">
        <v>0</v>
      </c>
      <c r="OX219" s="11">
        <v>0</v>
      </c>
      <c r="OY219" s="11">
        <v>0</v>
      </c>
      <c r="OZ219" s="11">
        <v>0</v>
      </c>
      <c r="PA219" s="11">
        <v>0</v>
      </c>
      <c r="PB219" s="11">
        <v>0</v>
      </c>
      <c r="PC219" s="11">
        <v>0</v>
      </c>
      <c r="PD219" s="11">
        <v>0</v>
      </c>
      <c r="PE219" s="11">
        <v>0</v>
      </c>
      <c r="PF219" s="11">
        <v>0</v>
      </c>
      <c r="PG219" s="11">
        <v>0</v>
      </c>
      <c r="PH219" s="11">
        <v>0</v>
      </c>
      <c r="PI219" s="11">
        <v>0</v>
      </c>
      <c r="PJ219" s="11">
        <v>0</v>
      </c>
      <c r="PK219" s="11">
        <v>0</v>
      </c>
      <c r="PL219" s="11">
        <v>0</v>
      </c>
      <c r="PM219" s="11">
        <v>0</v>
      </c>
      <c r="PN219" s="11">
        <v>0</v>
      </c>
      <c r="PO219" s="11">
        <v>0</v>
      </c>
      <c r="PP219" s="11">
        <v>0</v>
      </c>
      <c r="PQ219" s="11">
        <v>0</v>
      </c>
      <c r="PR219" s="11">
        <v>0</v>
      </c>
      <c r="PS219" s="11">
        <v>0</v>
      </c>
      <c r="PT219" s="11">
        <v>0</v>
      </c>
      <c r="PU219" s="11">
        <v>0</v>
      </c>
      <c r="PV219" s="11">
        <v>0</v>
      </c>
      <c r="PW219" s="11">
        <v>0</v>
      </c>
      <c r="PX219" s="11">
        <v>0</v>
      </c>
      <c r="PY219" s="11">
        <v>0</v>
      </c>
      <c r="PZ219" s="11">
        <v>0</v>
      </c>
      <c r="QA219" s="11">
        <v>0</v>
      </c>
      <c r="QB219" s="11">
        <v>0</v>
      </c>
      <c r="QC219" s="11">
        <v>0</v>
      </c>
      <c r="QD219" s="11">
        <v>0</v>
      </c>
      <c r="QE219" s="11">
        <v>0</v>
      </c>
      <c r="QF219" s="11">
        <v>0</v>
      </c>
      <c r="QG219" s="11">
        <v>0</v>
      </c>
      <c r="QH219" s="11">
        <v>0</v>
      </c>
      <c r="QI219" s="11">
        <v>0</v>
      </c>
      <c r="QJ219" s="11">
        <v>0</v>
      </c>
      <c r="QK219" s="11">
        <v>0</v>
      </c>
      <c r="QL219" s="11">
        <v>0</v>
      </c>
      <c r="QM219" s="11">
        <v>0</v>
      </c>
      <c r="QN219" s="11">
        <v>0</v>
      </c>
      <c r="QO219" s="11">
        <v>0</v>
      </c>
      <c r="QP219" s="11">
        <v>0</v>
      </c>
      <c r="QQ219" s="11">
        <v>0</v>
      </c>
      <c r="QR219" s="11">
        <v>0</v>
      </c>
      <c r="QS219" s="11">
        <v>0</v>
      </c>
      <c r="QT219" s="11">
        <v>0</v>
      </c>
      <c r="QU219" s="11">
        <v>0</v>
      </c>
      <c r="QV219" s="11">
        <v>0</v>
      </c>
      <c r="QW219" s="11">
        <v>0</v>
      </c>
      <c r="QX219" s="11">
        <v>0</v>
      </c>
      <c r="QY219" s="11">
        <v>0</v>
      </c>
      <c r="QZ219" s="11">
        <v>0</v>
      </c>
      <c r="RA219" s="11">
        <v>0</v>
      </c>
      <c r="RB219" s="11">
        <v>0</v>
      </c>
      <c r="RC219" s="11">
        <v>0</v>
      </c>
      <c r="RD219" s="11">
        <v>0</v>
      </c>
      <c r="RE219" s="11">
        <v>0</v>
      </c>
      <c r="RF219" s="11">
        <v>0</v>
      </c>
      <c r="RG219" s="11">
        <v>0</v>
      </c>
      <c r="RH219" s="11">
        <v>0</v>
      </c>
      <c r="RI219" s="11">
        <v>0</v>
      </c>
      <c r="RJ219" s="11">
        <v>0</v>
      </c>
      <c r="RK219" s="11">
        <v>0</v>
      </c>
      <c r="RL219" s="11">
        <v>0</v>
      </c>
      <c r="RM219" s="11">
        <v>0</v>
      </c>
      <c r="RN219" s="11">
        <v>0</v>
      </c>
      <c r="RO219" s="11">
        <v>0</v>
      </c>
      <c r="RP219" s="11">
        <v>0</v>
      </c>
      <c r="RQ219" s="11">
        <v>0</v>
      </c>
      <c r="RR219" s="11">
        <v>0</v>
      </c>
      <c r="RS219" s="11">
        <v>0</v>
      </c>
      <c r="RT219" s="11">
        <v>0</v>
      </c>
      <c r="RU219" s="11">
        <v>0</v>
      </c>
      <c r="RV219" s="11">
        <v>0</v>
      </c>
      <c r="RW219" s="11">
        <v>0</v>
      </c>
      <c r="RX219" s="11">
        <v>0</v>
      </c>
      <c r="RY219" s="11">
        <v>0</v>
      </c>
      <c r="RZ219" s="11">
        <v>0</v>
      </c>
      <c r="SA219" s="11">
        <v>0</v>
      </c>
      <c r="SB219" s="11">
        <v>0</v>
      </c>
      <c r="SC219" s="11">
        <v>0</v>
      </c>
      <c r="SD219" s="11">
        <v>0</v>
      </c>
      <c r="SE219" s="11">
        <v>0</v>
      </c>
      <c r="SF219" s="11">
        <v>0</v>
      </c>
      <c r="SG219" s="11">
        <v>0</v>
      </c>
      <c r="SH219" s="11">
        <v>0</v>
      </c>
      <c r="SI219" s="11">
        <v>0</v>
      </c>
      <c r="SJ219" s="11">
        <v>0</v>
      </c>
      <c r="SK219" s="11">
        <v>0</v>
      </c>
      <c r="SL219" s="11">
        <v>0</v>
      </c>
      <c r="SM219" s="11">
        <v>0</v>
      </c>
      <c r="SN219" s="11">
        <v>0</v>
      </c>
      <c r="SO219" s="11">
        <v>0</v>
      </c>
      <c r="SP219" s="11">
        <v>0</v>
      </c>
      <c r="SQ219" s="11">
        <v>0</v>
      </c>
      <c r="SR219" s="11">
        <v>0</v>
      </c>
      <c r="SS219" s="11">
        <v>0</v>
      </c>
      <c r="ST219" s="11">
        <v>0</v>
      </c>
      <c r="SU219" s="11">
        <v>0</v>
      </c>
      <c r="SV219" s="11">
        <v>0</v>
      </c>
      <c r="SW219" s="11">
        <v>0</v>
      </c>
      <c r="SX219" s="11">
        <v>0</v>
      </c>
      <c r="SY219" s="11">
        <v>0</v>
      </c>
      <c r="SZ219" s="11">
        <v>0</v>
      </c>
      <c r="TA219" s="11">
        <v>0</v>
      </c>
      <c r="TB219" s="11">
        <v>0</v>
      </c>
      <c r="TC219" s="11">
        <v>0</v>
      </c>
      <c r="TD219" s="11">
        <v>0</v>
      </c>
      <c r="TE219" s="11">
        <v>0</v>
      </c>
      <c r="TF219" s="11">
        <v>0</v>
      </c>
      <c r="TG219" s="11">
        <v>0</v>
      </c>
      <c r="TH219" s="11">
        <v>0</v>
      </c>
      <c r="TI219" s="11">
        <v>0</v>
      </c>
      <c r="TJ219" s="11">
        <v>0</v>
      </c>
      <c r="TK219" s="11">
        <v>0</v>
      </c>
      <c r="TL219" s="11">
        <v>0</v>
      </c>
      <c r="TM219" s="11">
        <v>0</v>
      </c>
      <c r="TN219" s="11">
        <v>0</v>
      </c>
      <c r="TO219" s="11">
        <v>0</v>
      </c>
      <c r="TP219" s="11">
        <v>0</v>
      </c>
      <c r="TQ219" s="11">
        <v>0</v>
      </c>
      <c r="TR219" s="11">
        <v>0</v>
      </c>
      <c r="TS219" s="11">
        <v>0</v>
      </c>
      <c r="TT219" s="11">
        <v>0</v>
      </c>
      <c r="TU219" s="11">
        <v>0</v>
      </c>
      <c r="TV219" s="11">
        <v>0</v>
      </c>
      <c r="TW219" s="11">
        <v>0</v>
      </c>
      <c r="TX219" s="11">
        <v>0</v>
      </c>
      <c r="TY219" s="11">
        <v>0</v>
      </c>
      <c r="TZ219" s="11">
        <v>0</v>
      </c>
      <c r="UA219" s="11">
        <v>0</v>
      </c>
      <c r="UB219" s="11">
        <v>0</v>
      </c>
      <c r="UC219" s="11">
        <v>0</v>
      </c>
      <c r="UD219" s="11">
        <v>0</v>
      </c>
      <c r="UE219" s="11">
        <v>0</v>
      </c>
      <c r="UF219" s="11">
        <v>0</v>
      </c>
      <c r="UG219" s="11">
        <v>0</v>
      </c>
      <c r="UH219" s="11">
        <v>0</v>
      </c>
      <c r="UI219" s="11">
        <v>0</v>
      </c>
      <c r="UJ219" s="11">
        <v>0</v>
      </c>
      <c r="UK219" s="11">
        <v>0</v>
      </c>
      <c r="UL219" s="11">
        <v>0</v>
      </c>
      <c r="UM219" s="11">
        <v>0</v>
      </c>
      <c r="UN219" s="11">
        <v>0</v>
      </c>
      <c r="UO219" s="11">
        <v>0</v>
      </c>
      <c r="UP219" s="11">
        <v>0</v>
      </c>
      <c r="UQ219" s="11">
        <v>0</v>
      </c>
      <c r="UR219" s="11">
        <v>0</v>
      </c>
      <c r="US219" s="11">
        <v>0</v>
      </c>
      <c r="UT219" s="11">
        <v>0</v>
      </c>
      <c r="UU219" s="11">
        <v>0</v>
      </c>
      <c r="UV219" s="11">
        <v>0</v>
      </c>
      <c r="UW219" s="11">
        <v>0</v>
      </c>
      <c r="UX219" s="11">
        <v>0</v>
      </c>
      <c r="UY219" s="11">
        <v>0</v>
      </c>
      <c r="UZ219" s="11">
        <v>0</v>
      </c>
      <c r="VA219" s="11">
        <v>0</v>
      </c>
      <c r="VB219" s="11">
        <v>0</v>
      </c>
      <c r="VC219" s="11">
        <v>0</v>
      </c>
      <c r="VD219" s="11">
        <v>0</v>
      </c>
      <c r="VE219" s="11">
        <v>0</v>
      </c>
      <c r="VF219" s="11">
        <v>0</v>
      </c>
      <c r="VG219" s="11">
        <v>0</v>
      </c>
      <c r="VH219" s="11">
        <v>0</v>
      </c>
      <c r="VI219" s="11">
        <v>0</v>
      </c>
      <c r="VJ219" s="11">
        <v>0</v>
      </c>
      <c r="VK219" s="11">
        <v>0</v>
      </c>
      <c r="VL219" s="11">
        <v>0</v>
      </c>
      <c r="VM219" s="11">
        <v>0</v>
      </c>
      <c r="VN219" s="11">
        <v>0</v>
      </c>
      <c r="VO219" s="11">
        <v>0</v>
      </c>
      <c r="VP219" s="11">
        <v>0</v>
      </c>
      <c r="VQ219" s="11">
        <v>0</v>
      </c>
      <c r="VR219" s="11">
        <v>0</v>
      </c>
      <c r="VS219" s="11">
        <v>0</v>
      </c>
      <c r="VT219" s="11">
        <v>0</v>
      </c>
      <c r="VU219" s="11">
        <v>0</v>
      </c>
      <c r="VV219" s="11">
        <v>0</v>
      </c>
      <c r="VW219" s="11">
        <v>0</v>
      </c>
      <c r="VX219" s="11">
        <v>0</v>
      </c>
      <c r="VY219" s="11">
        <v>0</v>
      </c>
      <c r="VZ219" s="11">
        <v>0</v>
      </c>
      <c r="WA219" s="11">
        <v>0</v>
      </c>
      <c r="WB219" s="11">
        <v>0</v>
      </c>
      <c r="WC219" s="11">
        <v>0</v>
      </c>
      <c r="WD219" s="11">
        <v>0</v>
      </c>
      <c r="WE219" s="11">
        <v>0</v>
      </c>
      <c r="WF219" s="11">
        <v>0</v>
      </c>
      <c r="WG219" s="11">
        <v>0</v>
      </c>
      <c r="WH219" s="11">
        <v>0</v>
      </c>
      <c r="WI219" s="11">
        <v>0</v>
      </c>
      <c r="WJ219" s="11">
        <v>0</v>
      </c>
      <c r="WK219" s="11">
        <v>0</v>
      </c>
      <c r="WL219" s="11">
        <v>0</v>
      </c>
      <c r="WM219" s="11">
        <v>0</v>
      </c>
      <c r="WN219" s="11">
        <v>0</v>
      </c>
      <c r="WO219" s="11">
        <v>0</v>
      </c>
      <c r="WP219" s="11">
        <v>0</v>
      </c>
      <c r="WQ219" s="11">
        <v>0</v>
      </c>
      <c r="WR219" s="11">
        <v>0</v>
      </c>
      <c r="WS219" s="11">
        <v>0</v>
      </c>
      <c r="WT219" s="11">
        <v>0</v>
      </c>
      <c r="WU219" s="11">
        <v>0</v>
      </c>
      <c r="WV219" s="11">
        <v>0</v>
      </c>
      <c r="WW219" s="11">
        <v>0</v>
      </c>
      <c r="WX219" s="11">
        <v>0</v>
      </c>
      <c r="WY219" s="11">
        <v>0</v>
      </c>
      <c r="WZ219" s="11">
        <v>0</v>
      </c>
      <c r="XA219" s="11">
        <v>0</v>
      </c>
      <c r="XB219" s="11">
        <v>0</v>
      </c>
      <c r="XC219" s="11">
        <v>0</v>
      </c>
      <c r="XD219" s="11">
        <v>0</v>
      </c>
      <c r="XE219" s="11">
        <v>0</v>
      </c>
      <c r="XF219" s="11">
        <v>0</v>
      </c>
      <c r="XG219" s="11">
        <v>0</v>
      </c>
      <c r="XH219" s="11">
        <v>0</v>
      </c>
      <c r="XI219" s="11">
        <v>0</v>
      </c>
      <c r="XJ219" s="11">
        <v>0</v>
      </c>
      <c r="XK219" s="11">
        <v>0</v>
      </c>
      <c r="XL219" s="11">
        <v>0</v>
      </c>
      <c r="XM219" s="11">
        <v>0</v>
      </c>
      <c r="XN219" s="11">
        <v>0</v>
      </c>
      <c r="XO219" s="11">
        <v>0</v>
      </c>
      <c r="XP219" s="11">
        <v>0</v>
      </c>
    </row>
    <row r="220" spans="1:640">
      <c r="A220" s="6">
        <v>534</v>
      </c>
      <c r="B220" s="3" t="s">
        <v>337</v>
      </c>
      <c r="C220" s="8">
        <f t="shared" si="36"/>
        <v>28.187999999999999</v>
      </c>
      <c r="D220" s="8">
        <f t="shared" si="37"/>
        <v>0</v>
      </c>
      <c r="E220" s="60">
        <f t="shared" si="38"/>
        <v>28.187999999999999</v>
      </c>
      <c r="F220" s="9">
        <f t="shared" si="39"/>
        <v>0</v>
      </c>
      <c r="G220" s="9">
        <f t="shared" si="40"/>
        <v>0</v>
      </c>
      <c r="H220" s="9">
        <f t="shared" si="41"/>
        <v>0</v>
      </c>
      <c r="I220" s="10">
        <f t="shared" si="42"/>
        <v>28.187999999999999</v>
      </c>
      <c r="J220" s="10">
        <f t="shared" si="43"/>
        <v>0</v>
      </c>
      <c r="K220" s="10">
        <f t="shared" si="44"/>
        <v>28.187999999999999</v>
      </c>
      <c r="L220" s="57">
        <v>28.187999999999999</v>
      </c>
      <c r="M220" s="57">
        <v>0</v>
      </c>
      <c r="N220" s="57">
        <v>0</v>
      </c>
      <c r="O220" s="57">
        <v>0</v>
      </c>
      <c r="P220" s="57">
        <v>0</v>
      </c>
      <c r="Q220" s="57">
        <v>0</v>
      </c>
      <c r="R220" s="57">
        <v>0</v>
      </c>
      <c r="S220" s="57">
        <v>0</v>
      </c>
      <c r="T220" s="57">
        <v>0</v>
      </c>
      <c r="U220" s="58">
        <v>0</v>
      </c>
      <c r="V220" s="58">
        <v>0</v>
      </c>
      <c r="W220" s="58">
        <v>0</v>
      </c>
      <c r="X220" s="58">
        <v>0</v>
      </c>
      <c r="Y220" s="58">
        <v>0</v>
      </c>
      <c r="Z220" s="58">
        <v>0</v>
      </c>
      <c r="AA220" s="58">
        <v>0</v>
      </c>
      <c r="AB220" s="58">
        <v>0</v>
      </c>
      <c r="AC220" s="58">
        <v>0</v>
      </c>
      <c r="AD220" s="59">
        <f t="shared" si="46"/>
        <v>28.187999999999999</v>
      </c>
      <c r="AE220" s="59">
        <f t="shared" si="46"/>
        <v>0</v>
      </c>
      <c r="AF220" s="59">
        <f t="shared" si="46"/>
        <v>0</v>
      </c>
      <c r="AG220" s="59">
        <f t="shared" si="45"/>
        <v>0</v>
      </c>
      <c r="AH220" s="59">
        <f t="shared" si="45"/>
        <v>0</v>
      </c>
      <c r="AI220" s="59">
        <f t="shared" si="45"/>
        <v>0</v>
      </c>
      <c r="AJ220" s="59">
        <f t="shared" si="34"/>
        <v>0</v>
      </c>
      <c r="AK220" s="59">
        <f t="shared" si="34"/>
        <v>0</v>
      </c>
      <c r="AL220" s="59">
        <f t="shared" si="34"/>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s="11">
        <v>0</v>
      </c>
      <c r="BY220" s="11">
        <v>0</v>
      </c>
      <c r="BZ220" s="11">
        <v>0</v>
      </c>
      <c r="CA220" s="11">
        <v>0</v>
      </c>
      <c r="CB220" s="11">
        <v>0</v>
      </c>
      <c r="CC220" s="11">
        <v>0</v>
      </c>
      <c r="CD220" s="11">
        <v>0</v>
      </c>
      <c r="CE220" s="11">
        <v>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0</v>
      </c>
      <c r="CU220" s="11">
        <v>0</v>
      </c>
      <c r="CV220" s="11">
        <v>0</v>
      </c>
      <c r="CW220" s="11">
        <v>0</v>
      </c>
      <c r="CX220" s="11">
        <v>0</v>
      </c>
      <c r="CY220" s="11">
        <v>0</v>
      </c>
      <c r="CZ220" s="11">
        <v>0</v>
      </c>
      <c r="DA220" s="11">
        <v>0</v>
      </c>
      <c r="DB220" s="11">
        <v>0</v>
      </c>
      <c r="DC220" s="11">
        <v>0</v>
      </c>
      <c r="DD220" s="11">
        <v>0</v>
      </c>
      <c r="DE220" s="11">
        <v>0</v>
      </c>
      <c r="DF220" s="11">
        <v>0</v>
      </c>
      <c r="DG220" s="11">
        <v>0</v>
      </c>
      <c r="DH220" s="11">
        <v>0</v>
      </c>
      <c r="DI220" s="11">
        <v>0</v>
      </c>
      <c r="DJ220" s="11">
        <v>0</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0</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0</v>
      </c>
      <c r="ES220" s="11">
        <v>0</v>
      </c>
      <c r="ET220" s="11">
        <v>0</v>
      </c>
      <c r="EU220" s="11">
        <v>0</v>
      </c>
      <c r="EV220" s="11">
        <v>0</v>
      </c>
      <c r="EW220" s="11">
        <v>0</v>
      </c>
      <c r="EX220" s="11">
        <v>0</v>
      </c>
      <c r="EY220" s="11">
        <v>0</v>
      </c>
      <c r="EZ220" s="11">
        <v>0</v>
      </c>
      <c r="FA220" s="11">
        <v>0</v>
      </c>
      <c r="FB220" s="11">
        <v>0</v>
      </c>
      <c r="FC220" s="11">
        <v>0</v>
      </c>
      <c r="FD220" s="11">
        <v>0</v>
      </c>
      <c r="FE220" s="11">
        <v>0</v>
      </c>
      <c r="FF220" s="11">
        <v>0</v>
      </c>
      <c r="FG220" s="11">
        <v>0</v>
      </c>
      <c r="FH220" s="11">
        <v>0</v>
      </c>
      <c r="FI220" s="11">
        <v>0</v>
      </c>
      <c r="FJ220" s="11">
        <v>0</v>
      </c>
      <c r="FK220" s="11">
        <v>0</v>
      </c>
      <c r="FL220" s="11">
        <v>0</v>
      </c>
      <c r="FM220" s="11">
        <v>0</v>
      </c>
      <c r="FN220" s="11">
        <v>0</v>
      </c>
      <c r="FO220" s="11">
        <v>0</v>
      </c>
      <c r="FP220" s="11">
        <v>0</v>
      </c>
      <c r="FQ220" s="11">
        <v>0</v>
      </c>
      <c r="FR220" s="11">
        <v>0</v>
      </c>
      <c r="FS220" s="11">
        <v>0</v>
      </c>
      <c r="FT220" s="11">
        <v>0</v>
      </c>
      <c r="FU220" s="11">
        <v>0</v>
      </c>
      <c r="FV220" s="11">
        <v>0</v>
      </c>
      <c r="FW220" s="11">
        <v>0</v>
      </c>
      <c r="FX220" s="11">
        <v>0</v>
      </c>
      <c r="FY220" s="11">
        <v>0</v>
      </c>
      <c r="FZ220" s="11">
        <v>0</v>
      </c>
      <c r="GA220" s="11">
        <v>0</v>
      </c>
      <c r="GB220" s="11">
        <v>0</v>
      </c>
      <c r="GC220" s="11">
        <v>0</v>
      </c>
      <c r="GD220" s="11">
        <v>0</v>
      </c>
      <c r="GE220" s="11">
        <v>0</v>
      </c>
      <c r="GF220" s="11">
        <v>0</v>
      </c>
      <c r="GG220" s="11">
        <v>0</v>
      </c>
      <c r="GH220" s="11">
        <v>0</v>
      </c>
      <c r="GI220" s="11">
        <v>0</v>
      </c>
      <c r="GJ220" s="11">
        <v>0</v>
      </c>
      <c r="GK220" s="11">
        <v>0</v>
      </c>
      <c r="GL220" s="11">
        <v>0</v>
      </c>
      <c r="GM220" s="11">
        <v>0</v>
      </c>
      <c r="GN220" s="11">
        <v>0</v>
      </c>
      <c r="GO220" s="11">
        <v>0</v>
      </c>
      <c r="GP220" s="11">
        <v>0</v>
      </c>
      <c r="GQ220" s="11">
        <v>0</v>
      </c>
      <c r="GR220" s="11">
        <v>0</v>
      </c>
      <c r="GS220" s="11">
        <v>0</v>
      </c>
      <c r="GT220" s="11">
        <v>0</v>
      </c>
      <c r="GU220" s="11">
        <v>0</v>
      </c>
      <c r="GV220" s="11">
        <v>0</v>
      </c>
      <c r="GW220" s="11">
        <v>0</v>
      </c>
      <c r="GX220" s="11">
        <v>0</v>
      </c>
      <c r="GY220" s="11">
        <v>0</v>
      </c>
      <c r="GZ220" s="11">
        <v>0</v>
      </c>
      <c r="HA220" s="11">
        <v>0</v>
      </c>
      <c r="HB220" s="11">
        <v>0</v>
      </c>
      <c r="HC220" s="11">
        <v>0</v>
      </c>
      <c r="HD220" s="11">
        <v>0</v>
      </c>
      <c r="HE220" s="11">
        <v>0</v>
      </c>
      <c r="HF220" s="11">
        <v>0</v>
      </c>
      <c r="HG220" s="11">
        <v>0</v>
      </c>
      <c r="HH220" s="11">
        <v>0</v>
      </c>
      <c r="HI220" s="11">
        <v>0</v>
      </c>
      <c r="HJ220" s="11">
        <v>0</v>
      </c>
      <c r="HK220" s="11">
        <v>0</v>
      </c>
      <c r="HL220" s="11">
        <v>0</v>
      </c>
      <c r="HM220" s="11">
        <v>0</v>
      </c>
      <c r="HN220" s="11">
        <v>0</v>
      </c>
      <c r="HO220" s="11">
        <v>0</v>
      </c>
      <c r="HP220" s="11">
        <v>0</v>
      </c>
      <c r="HQ220" s="11">
        <v>0</v>
      </c>
      <c r="HR220" s="11">
        <v>0</v>
      </c>
      <c r="HS220" s="11">
        <v>0</v>
      </c>
      <c r="HT220" s="11">
        <v>0</v>
      </c>
      <c r="HU220" s="11">
        <v>0</v>
      </c>
      <c r="HV220" s="11">
        <v>0</v>
      </c>
      <c r="HW220" s="11">
        <v>0</v>
      </c>
      <c r="HX220" s="11">
        <v>0</v>
      </c>
      <c r="HY220" s="11">
        <v>0</v>
      </c>
      <c r="HZ220" s="11">
        <v>0</v>
      </c>
      <c r="IA220" s="11">
        <v>0</v>
      </c>
      <c r="IB220" s="11">
        <v>0</v>
      </c>
      <c r="IC220" s="11">
        <v>0</v>
      </c>
      <c r="ID220" s="11">
        <v>0</v>
      </c>
      <c r="IE220" s="11">
        <v>0</v>
      </c>
      <c r="IF220" s="11">
        <v>0</v>
      </c>
      <c r="IG220" s="11">
        <v>0</v>
      </c>
      <c r="IH220" s="11">
        <v>0</v>
      </c>
      <c r="II220" s="11">
        <v>0</v>
      </c>
      <c r="IJ220" s="11">
        <v>0</v>
      </c>
      <c r="IK220" s="11">
        <v>0</v>
      </c>
      <c r="IL220" s="11">
        <v>0</v>
      </c>
      <c r="IM220" s="11">
        <v>0</v>
      </c>
      <c r="IN220" s="11">
        <v>0</v>
      </c>
      <c r="IO220" s="11">
        <v>0</v>
      </c>
      <c r="IP220" s="11">
        <v>0</v>
      </c>
      <c r="IQ220" s="11">
        <v>0</v>
      </c>
      <c r="IR220" s="11">
        <v>0</v>
      </c>
      <c r="IS220" s="11">
        <v>0</v>
      </c>
      <c r="IT220" s="11">
        <v>0</v>
      </c>
      <c r="IU220" s="11">
        <v>0</v>
      </c>
      <c r="IV220" s="11">
        <v>0</v>
      </c>
      <c r="IW220" s="11">
        <v>0</v>
      </c>
      <c r="IX220" s="11">
        <v>0</v>
      </c>
      <c r="IY220" s="11">
        <v>0</v>
      </c>
      <c r="IZ220" s="11">
        <v>0</v>
      </c>
      <c r="JA220" s="11">
        <v>0</v>
      </c>
      <c r="JB220" s="11">
        <v>0</v>
      </c>
      <c r="JC220" s="11">
        <v>0</v>
      </c>
      <c r="JD220" s="11">
        <v>0</v>
      </c>
      <c r="JE220" s="11">
        <v>0</v>
      </c>
      <c r="JF220" s="11">
        <v>0</v>
      </c>
      <c r="JG220" s="11">
        <v>0</v>
      </c>
      <c r="JH220" s="11">
        <v>0</v>
      </c>
      <c r="JI220" s="11">
        <v>0</v>
      </c>
      <c r="JJ220" s="11">
        <v>0</v>
      </c>
      <c r="JK220" s="11">
        <v>0</v>
      </c>
      <c r="JL220" s="11">
        <v>0</v>
      </c>
      <c r="JM220" s="11">
        <v>0</v>
      </c>
      <c r="JN220" s="11">
        <v>0</v>
      </c>
      <c r="JO220" s="11">
        <v>0</v>
      </c>
      <c r="JP220" s="11">
        <v>0</v>
      </c>
      <c r="JQ220" s="11">
        <v>0</v>
      </c>
      <c r="JR220" s="11">
        <v>0</v>
      </c>
      <c r="JS220" s="11">
        <v>0</v>
      </c>
      <c r="JT220" s="11">
        <v>0</v>
      </c>
      <c r="JU220" s="11">
        <v>0</v>
      </c>
      <c r="JV220" s="11">
        <v>0</v>
      </c>
      <c r="JW220" s="11">
        <v>0</v>
      </c>
      <c r="JX220" s="11">
        <v>0</v>
      </c>
      <c r="JY220" s="11">
        <v>0</v>
      </c>
      <c r="JZ220" s="11">
        <v>0</v>
      </c>
      <c r="KA220" s="11">
        <v>0</v>
      </c>
      <c r="KB220" s="11">
        <v>0</v>
      </c>
      <c r="KC220" s="11">
        <v>0</v>
      </c>
      <c r="KD220" s="11">
        <v>0</v>
      </c>
      <c r="KE220" s="11">
        <v>0</v>
      </c>
      <c r="KF220" s="11">
        <v>0</v>
      </c>
      <c r="KG220" s="11">
        <v>0</v>
      </c>
      <c r="KH220" s="11">
        <v>0</v>
      </c>
      <c r="KI220" s="11">
        <v>0</v>
      </c>
      <c r="KJ220" s="11">
        <v>0</v>
      </c>
      <c r="KK220" s="11">
        <v>0</v>
      </c>
      <c r="KL220" s="11">
        <v>0</v>
      </c>
      <c r="KM220" s="11">
        <v>0</v>
      </c>
      <c r="KN220" s="11">
        <v>0</v>
      </c>
      <c r="KO220" s="11">
        <v>0</v>
      </c>
      <c r="KP220" s="11">
        <v>0</v>
      </c>
      <c r="KQ220" s="11">
        <v>0</v>
      </c>
      <c r="KR220" s="11">
        <v>0</v>
      </c>
      <c r="KS220" s="11">
        <v>0</v>
      </c>
      <c r="KT220" s="11">
        <v>0</v>
      </c>
      <c r="KU220" s="11">
        <v>0</v>
      </c>
      <c r="KV220" s="11">
        <v>0</v>
      </c>
      <c r="KW220" s="11">
        <v>0</v>
      </c>
      <c r="KX220" s="11">
        <v>0</v>
      </c>
      <c r="KY220" s="11">
        <v>0</v>
      </c>
      <c r="KZ220" s="11">
        <v>0</v>
      </c>
      <c r="LA220" s="11">
        <v>0</v>
      </c>
      <c r="LB220" s="11">
        <v>0</v>
      </c>
      <c r="LC220" s="11">
        <v>0</v>
      </c>
      <c r="LD220" s="11">
        <v>0</v>
      </c>
      <c r="LE220" s="11">
        <v>0</v>
      </c>
      <c r="LF220" s="11">
        <v>0</v>
      </c>
      <c r="LG220" s="11">
        <v>0</v>
      </c>
      <c r="LH220" s="11">
        <v>0</v>
      </c>
      <c r="LI220" s="11">
        <v>0</v>
      </c>
      <c r="LJ220" s="11">
        <v>0</v>
      </c>
      <c r="LK220" s="11">
        <v>0</v>
      </c>
      <c r="LL220" s="11">
        <v>0</v>
      </c>
      <c r="LM220" s="11">
        <v>0</v>
      </c>
      <c r="LN220" s="11">
        <v>0</v>
      </c>
      <c r="LO220" s="11">
        <v>0</v>
      </c>
      <c r="LP220" s="11">
        <v>0</v>
      </c>
      <c r="LQ220" s="11">
        <v>0</v>
      </c>
      <c r="LR220" s="11">
        <v>0</v>
      </c>
      <c r="LS220" s="11">
        <v>0</v>
      </c>
      <c r="LT220" s="11">
        <v>0</v>
      </c>
      <c r="LU220" s="11">
        <v>0</v>
      </c>
      <c r="LV220" s="11">
        <v>0</v>
      </c>
      <c r="LW220" s="11">
        <v>0</v>
      </c>
      <c r="LX220" s="11">
        <v>0</v>
      </c>
      <c r="LY220" s="11">
        <v>0</v>
      </c>
      <c r="LZ220" s="11">
        <v>0</v>
      </c>
      <c r="MA220" s="11">
        <v>0</v>
      </c>
      <c r="MB220" s="11">
        <v>0</v>
      </c>
      <c r="MC220" s="11">
        <v>0</v>
      </c>
      <c r="MD220" s="11">
        <v>0</v>
      </c>
      <c r="ME220" s="11">
        <v>0</v>
      </c>
      <c r="MF220" s="11">
        <v>0</v>
      </c>
      <c r="MG220" s="11">
        <v>0</v>
      </c>
      <c r="MH220" s="11">
        <v>0</v>
      </c>
      <c r="MI220" s="11">
        <v>0</v>
      </c>
      <c r="MJ220" s="11">
        <v>0</v>
      </c>
      <c r="MK220" s="11">
        <v>0</v>
      </c>
      <c r="ML220" s="11">
        <v>0</v>
      </c>
      <c r="MM220" s="11">
        <v>0</v>
      </c>
      <c r="MN220" s="11">
        <v>0</v>
      </c>
      <c r="MO220" s="11">
        <v>0</v>
      </c>
      <c r="MP220" s="11">
        <v>0</v>
      </c>
      <c r="MQ220" s="11">
        <v>0</v>
      </c>
      <c r="MR220" s="11">
        <v>0</v>
      </c>
      <c r="MS220" s="11">
        <v>0</v>
      </c>
      <c r="MT220" s="11">
        <v>0</v>
      </c>
      <c r="MU220" s="11">
        <v>0</v>
      </c>
      <c r="MV220" s="11">
        <v>0</v>
      </c>
      <c r="MW220" s="11">
        <v>0</v>
      </c>
      <c r="MX220" s="11">
        <v>0</v>
      </c>
      <c r="MY220" s="11">
        <v>0</v>
      </c>
      <c r="MZ220" s="11">
        <v>0</v>
      </c>
      <c r="NA220" s="11">
        <v>0</v>
      </c>
      <c r="NB220" s="11">
        <v>0</v>
      </c>
      <c r="NC220" s="11">
        <v>0</v>
      </c>
      <c r="ND220" s="11">
        <v>0</v>
      </c>
      <c r="NE220" s="11">
        <v>0</v>
      </c>
      <c r="NF220" s="11">
        <v>0</v>
      </c>
      <c r="NG220" s="11">
        <v>0</v>
      </c>
      <c r="NH220" s="11">
        <v>0</v>
      </c>
      <c r="NI220" s="11">
        <v>0</v>
      </c>
      <c r="NJ220" s="11">
        <v>0</v>
      </c>
      <c r="NK220" s="11">
        <v>0</v>
      </c>
      <c r="NL220" s="11">
        <v>0</v>
      </c>
      <c r="NM220" s="11">
        <v>0</v>
      </c>
      <c r="NN220" s="11">
        <v>0</v>
      </c>
      <c r="NO220" s="11">
        <v>0</v>
      </c>
      <c r="NP220" s="11">
        <v>0</v>
      </c>
      <c r="NQ220" s="11">
        <v>0</v>
      </c>
      <c r="NR220" s="11">
        <v>0</v>
      </c>
      <c r="NS220" s="11">
        <v>0</v>
      </c>
      <c r="NT220" s="11">
        <v>0</v>
      </c>
      <c r="NU220" s="11">
        <v>0</v>
      </c>
      <c r="NV220" s="11">
        <v>0</v>
      </c>
      <c r="NW220" s="11">
        <v>0</v>
      </c>
      <c r="NX220" s="11">
        <v>0</v>
      </c>
      <c r="NY220" s="11">
        <v>0</v>
      </c>
      <c r="NZ220" s="11">
        <v>0</v>
      </c>
      <c r="OA220" s="11">
        <v>0</v>
      </c>
      <c r="OB220" s="11">
        <v>0</v>
      </c>
      <c r="OC220" s="11">
        <v>0</v>
      </c>
      <c r="OD220" s="11">
        <v>0</v>
      </c>
      <c r="OE220" s="11">
        <v>0</v>
      </c>
      <c r="OF220" s="11">
        <v>0</v>
      </c>
      <c r="OG220" s="11">
        <v>0</v>
      </c>
      <c r="OH220" s="11">
        <v>0</v>
      </c>
      <c r="OI220" s="11">
        <v>0</v>
      </c>
      <c r="OJ220" s="11">
        <v>0</v>
      </c>
      <c r="OK220" s="11">
        <v>0</v>
      </c>
      <c r="OL220" s="11">
        <v>0</v>
      </c>
      <c r="OM220" s="11">
        <v>0</v>
      </c>
      <c r="ON220" s="11">
        <v>0</v>
      </c>
      <c r="OO220" s="11">
        <v>0</v>
      </c>
      <c r="OP220" s="11">
        <v>0</v>
      </c>
      <c r="OQ220" s="11">
        <v>0</v>
      </c>
      <c r="OR220" s="11">
        <v>0</v>
      </c>
      <c r="OS220" s="11">
        <v>0</v>
      </c>
      <c r="OT220" s="11">
        <v>0</v>
      </c>
      <c r="OU220" s="11">
        <v>0</v>
      </c>
      <c r="OV220" s="11">
        <v>0</v>
      </c>
      <c r="OW220" s="11">
        <v>0</v>
      </c>
      <c r="OX220" s="11">
        <v>0</v>
      </c>
      <c r="OY220" s="11">
        <v>0</v>
      </c>
      <c r="OZ220" s="11">
        <v>0</v>
      </c>
      <c r="PA220" s="11">
        <v>0</v>
      </c>
      <c r="PB220" s="11">
        <v>0</v>
      </c>
      <c r="PC220" s="11">
        <v>0</v>
      </c>
      <c r="PD220" s="11">
        <v>0</v>
      </c>
      <c r="PE220" s="11">
        <v>0</v>
      </c>
      <c r="PF220" s="11">
        <v>0</v>
      </c>
      <c r="PG220" s="11">
        <v>0</v>
      </c>
      <c r="PH220" s="11">
        <v>0</v>
      </c>
      <c r="PI220" s="11">
        <v>0</v>
      </c>
      <c r="PJ220" s="11">
        <v>0</v>
      </c>
      <c r="PK220" s="11">
        <v>0</v>
      </c>
      <c r="PL220" s="11">
        <v>0</v>
      </c>
      <c r="PM220" s="11">
        <v>0</v>
      </c>
      <c r="PN220" s="11">
        <v>0</v>
      </c>
      <c r="PO220" s="11">
        <v>0</v>
      </c>
      <c r="PP220" s="11">
        <v>0</v>
      </c>
      <c r="PQ220" s="11">
        <v>0</v>
      </c>
      <c r="PR220" s="11">
        <v>0</v>
      </c>
      <c r="PS220" s="11">
        <v>0</v>
      </c>
      <c r="PT220" s="11">
        <v>0</v>
      </c>
      <c r="PU220" s="11">
        <v>0</v>
      </c>
      <c r="PV220" s="11">
        <v>0</v>
      </c>
      <c r="PW220" s="11">
        <v>0</v>
      </c>
      <c r="PX220" s="11">
        <v>0</v>
      </c>
      <c r="PY220" s="11">
        <v>0</v>
      </c>
      <c r="PZ220" s="11">
        <v>0</v>
      </c>
      <c r="QA220" s="11">
        <v>0</v>
      </c>
      <c r="QB220" s="11">
        <v>0</v>
      </c>
      <c r="QC220" s="11">
        <v>0</v>
      </c>
      <c r="QD220" s="11">
        <v>0</v>
      </c>
      <c r="QE220" s="11">
        <v>0</v>
      </c>
      <c r="QF220" s="11">
        <v>0</v>
      </c>
      <c r="QG220" s="11">
        <v>0</v>
      </c>
      <c r="QH220" s="11">
        <v>0</v>
      </c>
      <c r="QI220" s="11">
        <v>0</v>
      </c>
      <c r="QJ220" s="11">
        <v>0</v>
      </c>
      <c r="QK220" s="11">
        <v>0</v>
      </c>
      <c r="QL220" s="11">
        <v>0</v>
      </c>
      <c r="QM220" s="11">
        <v>0</v>
      </c>
      <c r="QN220" s="11">
        <v>0</v>
      </c>
      <c r="QO220" s="11">
        <v>0</v>
      </c>
      <c r="QP220" s="11">
        <v>0</v>
      </c>
      <c r="QQ220" s="11">
        <v>0</v>
      </c>
      <c r="QR220" s="11">
        <v>0</v>
      </c>
      <c r="QS220" s="11">
        <v>0</v>
      </c>
      <c r="QT220" s="11">
        <v>0</v>
      </c>
      <c r="QU220" s="11">
        <v>0</v>
      </c>
      <c r="QV220" s="11">
        <v>0</v>
      </c>
      <c r="QW220" s="11">
        <v>0</v>
      </c>
      <c r="QX220" s="11">
        <v>0</v>
      </c>
      <c r="QY220" s="11">
        <v>0</v>
      </c>
      <c r="QZ220" s="11">
        <v>0</v>
      </c>
      <c r="RA220" s="11">
        <v>0</v>
      </c>
      <c r="RB220" s="11">
        <v>0</v>
      </c>
      <c r="RC220" s="11">
        <v>0</v>
      </c>
      <c r="RD220" s="11">
        <v>0</v>
      </c>
      <c r="RE220" s="11">
        <v>0</v>
      </c>
      <c r="RF220" s="11">
        <v>0</v>
      </c>
      <c r="RG220" s="11">
        <v>0</v>
      </c>
      <c r="RH220" s="11">
        <v>0</v>
      </c>
      <c r="RI220" s="11">
        <v>0</v>
      </c>
      <c r="RJ220" s="11">
        <v>0</v>
      </c>
      <c r="RK220" s="11">
        <v>0</v>
      </c>
      <c r="RL220" s="11">
        <v>0</v>
      </c>
      <c r="RM220" s="11">
        <v>0</v>
      </c>
      <c r="RN220" s="11">
        <v>0</v>
      </c>
      <c r="RO220" s="11">
        <v>0</v>
      </c>
      <c r="RP220" s="11">
        <v>0</v>
      </c>
      <c r="RQ220" s="11">
        <v>0</v>
      </c>
      <c r="RR220" s="11">
        <v>0</v>
      </c>
      <c r="RS220" s="11">
        <v>0</v>
      </c>
      <c r="RT220" s="11">
        <v>0</v>
      </c>
      <c r="RU220" s="11">
        <v>0</v>
      </c>
      <c r="RV220" s="11">
        <v>0</v>
      </c>
      <c r="RW220" s="11">
        <v>0</v>
      </c>
      <c r="RX220" s="11">
        <v>0</v>
      </c>
      <c r="RY220" s="11">
        <v>0</v>
      </c>
      <c r="RZ220" s="11">
        <v>0</v>
      </c>
      <c r="SA220" s="11">
        <v>0</v>
      </c>
      <c r="SB220" s="11">
        <v>0</v>
      </c>
      <c r="SC220" s="11">
        <v>0</v>
      </c>
      <c r="SD220" s="11">
        <v>0</v>
      </c>
      <c r="SE220" s="11">
        <v>0</v>
      </c>
      <c r="SF220" s="11">
        <v>0</v>
      </c>
      <c r="SG220" s="11">
        <v>0</v>
      </c>
      <c r="SH220" s="11">
        <v>0</v>
      </c>
      <c r="SI220" s="11">
        <v>0</v>
      </c>
      <c r="SJ220" s="11">
        <v>0</v>
      </c>
      <c r="SK220" s="11">
        <v>0</v>
      </c>
      <c r="SL220" s="11">
        <v>0</v>
      </c>
      <c r="SM220" s="11">
        <v>0</v>
      </c>
      <c r="SN220" s="11">
        <v>28.187999999999999</v>
      </c>
      <c r="SO220" s="11">
        <v>0</v>
      </c>
      <c r="SP220" s="11">
        <v>0</v>
      </c>
      <c r="SQ220" s="11">
        <v>0</v>
      </c>
      <c r="SR220" s="11">
        <v>0</v>
      </c>
      <c r="SS220" s="11">
        <v>0</v>
      </c>
      <c r="ST220" s="11">
        <v>0</v>
      </c>
      <c r="SU220" s="11">
        <v>0</v>
      </c>
      <c r="SV220" s="11">
        <v>0</v>
      </c>
      <c r="SW220" s="11">
        <v>0</v>
      </c>
      <c r="SX220" s="11">
        <v>0</v>
      </c>
      <c r="SY220" s="11">
        <v>0</v>
      </c>
      <c r="SZ220" s="11">
        <v>0</v>
      </c>
      <c r="TA220" s="11">
        <v>0</v>
      </c>
      <c r="TB220" s="11">
        <v>0</v>
      </c>
      <c r="TC220" s="11">
        <v>0</v>
      </c>
      <c r="TD220" s="11">
        <v>0</v>
      </c>
      <c r="TE220" s="11">
        <v>0</v>
      </c>
      <c r="TF220" s="11">
        <v>0</v>
      </c>
      <c r="TG220" s="11">
        <v>0</v>
      </c>
      <c r="TH220" s="11">
        <v>0</v>
      </c>
      <c r="TI220" s="11">
        <v>0</v>
      </c>
      <c r="TJ220" s="11">
        <v>0</v>
      </c>
      <c r="TK220" s="11">
        <v>0</v>
      </c>
      <c r="TL220" s="11">
        <v>0</v>
      </c>
      <c r="TM220" s="11">
        <v>0</v>
      </c>
      <c r="TN220" s="11">
        <v>0</v>
      </c>
      <c r="TO220" s="11">
        <v>0</v>
      </c>
      <c r="TP220" s="11">
        <v>0</v>
      </c>
      <c r="TQ220" s="11">
        <v>0</v>
      </c>
      <c r="TR220" s="11">
        <v>0</v>
      </c>
      <c r="TS220" s="11">
        <v>0</v>
      </c>
      <c r="TT220" s="11">
        <v>0</v>
      </c>
      <c r="TU220" s="11">
        <v>0</v>
      </c>
      <c r="TV220" s="11">
        <v>0</v>
      </c>
      <c r="TW220" s="11">
        <v>0</v>
      </c>
      <c r="TX220" s="11">
        <v>0</v>
      </c>
      <c r="TY220" s="11">
        <v>0</v>
      </c>
      <c r="TZ220" s="11">
        <v>0</v>
      </c>
      <c r="UA220" s="11">
        <v>0</v>
      </c>
      <c r="UB220" s="11">
        <v>0</v>
      </c>
      <c r="UC220" s="11">
        <v>0</v>
      </c>
      <c r="UD220" s="11">
        <v>0</v>
      </c>
      <c r="UE220" s="11">
        <v>0</v>
      </c>
      <c r="UF220" s="11">
        <v>0</v>
      </c>
      <c r="UG220" s="11">
        <v>0</v>
      </c>
      <c r="UH220" s="11">
        <v>0</v>
      </c>
      <c r="UI220" s="11">
        <v>0</v>
      </c>
      <c r="UJ220" s="11">
        <v>0</v>
      </c>
      <c r="UK220" s="11">
        <v>0</v>
      </c>
      <c r="UL220" s="11">
        <v>0</v>
      </c>
      <c r="UM220" s="11">
        <v>0</v>
      </c>
      <c r="UN220" s="11">
        <v>0</v>
      </c>
      <c r="UO220" s="11">
        <v>0</v>
      </c>
      <c r="UP220" s="11">
        <v>0</v>
      </c>
      <c r="UQ220" s="11">
        <v>0</v>
      </c>
      <c r="UR220" s="11">
        <v>0</v>
      </c>
      <c r="US220" s="11">
        <v>0</v>
      </c>
      <c r="UT220" s="11">
        <v>0</v>
      </c>
      <c r="UU220" s="11">
        <v>0</v>
      </c>
      <c r="UV220" s="11">
        <v>0</v>
      </c>
      <c r="UW220" s="11">
        <v>0</v>
      </c>
      <c r="UX220" s="11">
        <v>0</v>
      </c>
      <c r="UY220" s="11">
        <v>0</v>
      </c>
      <c r="UZ220" s="11">
        <v>0</v>
      </c>
      <c r="VA220" s="11">
        <v>0</v>
      </c>
      <c r="VB220" s="11">
        <v>0</v>
      </c>
      <c r="VC220" s="11">
        <v>0</v>
      </c>
      <c r="VD220" s="11">
        <v>0</v>
      </c>
      <c r="VE220" s="11">
        <v>0</v>
      </c>
      <c r="VF220" s="11">
        <v>0</v>
      </c>
      <c r="VG220" s="11">
        <v>0</v>
      </c>
      <c r="VH220" s="11">
        <v>0</v>
      </c>
      <c r="VI220" s="11">
        <v>0</v>
      </c>
      <c r="VJ220" s="11">
        <v>0</v>
      </c>
      <c r="VK220" s="11">
        <v>0</v>
      </c>
      <c r="VL220" s="11">
        <v>0</v>
      </c>
      <c r="VM220" s="11">
        <v>0</v>
      </c>
      <c r="VN220" s="11">
        <v>0</v>
      </c>
      <c r="VO220" s="11">
        <v>0</v>
      </c>
      <c r="VP220" s="11">
        <v>0</v>
      </c>
      <c r="VQ220" s="11">
        <v>0</v>
      </c>
      <c r="VR220" s="11">
        <v>0</v>
      </c>
      <c r="VS220" s="11">
        <v>0</v>
      </c>
      <c r="VT220" s="11">
        <v>0</v>
      </c>
      <c r="VU220" s="11">
        <v>0</v>
      </c>
      <c r="VV220" s="11">
        <v>0</v>
      </c>
      <c r="VW220" s="11">
        <v>0</v>
      </c>
      <c r="VX220" s="11">
        <v>0</v>
      </c>
      <c r="VY220" s="11">
        <v>0</v>
      </c>
      <c r="VZ220" s="11">
        <v>0</v>
      </c>
      <c r="WA220" s="11">
        <v>0</v>
      </c>
      <c r="WB220" s="11">
        <v>0</v>
      </c>
      <c r="WC220" s="11">
        <v>0</v>
      </c>
      <c r="WD220" s="11">
        <v>0</v>
      </c>
      <c r="WE220" s="11">
        <v>0</v>
      </c>
      <c r="WF220" s="11">
        <v>0</v>
      </c>
      <c r="WG220" s="11">
        <v>0</v>
      </c>
      <c r="WH220" s="11">
        <v>0</v>
      </c>
      <c r="WI220" s="11">
        <v>0</v>
      </c>
      <c r="WJ220" s="11">
        <v>0</v>
      </c>
      <c r="WK220" s="11">
        <v>0</v>
      </c>
      <c r="WL220" s="11">
        <v>0</v>
      </c>
      <c r="WM220" s="11">
        <v>0</v>
      </c>
      <c r="WN220" s="11">
        <v>0</v>
      </c>
      <c r="WO220" s="11">
        <v>0</v>
      </c>
      <c r="WP220" s="11">
        <v>0</v>
      </c>
      <c r="WQ220" s="11">
        <v>0</v>
      </c>
      <c r="WR220" s="11">
        <v>0</v>
      </c>
      <c r="WS220" s="11">
        <v>0</v>
      </c>
      <c r="WT220" s="11">
        <v>0</v>
      </c>
      <c r="WU220" s="11">
        <v>0</v>
      </c>
      <c r="WV220" s="11">
        <v>0</v>
      </c>
      <c r="WW220" s="11">
        <v>0</v>
      </c>
      <c r="WX220" s="11">
        <v>0</v>
      </c>
      <c r="WY220" s="11">
        <v>0</v>
      </c>
      <c r="WZ220" s="11">
        <v>0</v>
      </c>
      <c r="XA220" s="11">
        <v>0</v>
      </c>
      <c r="XB220" s="11">
        <v>0</v>
      </c>
      <c r="XC220" s="11">
        <v>0</v>
      </c>
      <c r="XD220" s="11">
        <v>0</v>
      </c>
      <c r="XE220" s="11">
        <v>0</v>
      </c>
      <c r="XF220" s="11">
        <v>0</v>
      </c>
      <c r="XG220" s="11">
        <v>0</v>
      </c>
      <c r="XH220" s="11">
        <v>0</v>
      </c>
      <c r="XI220" s="11">
        <v>0</v>
      </c>
      <c r="XJ220" s="11">
        <v>0</v>
      </c>
      <c r="XK220" s="11">
        <v>0</v>
      </c>
      <c r="XL220" s="11">
        <v>0</v>
      </c>
      <c r="XM220" s="11">
        <v>0</v>
      </c>
      <c r="XN220" s="11">
        <v>0</v>
      </c>
      <c r="XO220" s="11">
        <v>0</v>
      </c>
      <c r="XP220" s="11">
        <v>0</v>
      </c>
    </row>
    <row r="221" spans="1:640">
      <c r="A221" s="6">
        <v>772</v>
      </c>
      <c r="B221" s="3" t="s">
        <v>338</v>
      </c>
      <c r="C221" s="8">
        <f t="shared" si="36"/>
        <v>23.875919226312451</v>
      </c>
      <c r="D221" s="8">
        <f t="shared" si="37"/>
        <v>-9.3241532666537997E-3</v>
      </c>
      <c r="E221" s="60">
        <f t="shared" si="38"/>
        <v>23.866595073045797</v>
      </c>
      <c r="F221" s="9">
        <f t="shared" si="39"/>
        <v>3.4242090329090447</v>
      </c>
      <c r="G221" s="9">
        <f t="shared" si="40"/>
        <v>-6.7584673334619987E-4</v>
      </c>
      <c r="H221" s="9">
        <f t="shared" si="41"/>
        <v>3.4235331861756984</v>
      </c>
      <c r="I221" s="10">
        <f t="shared" si="42"/>
        <v>27.300128259221495</v>
      </c>
      <c r="J221" s="10">
        <f t="shared" si="43"/>
        <v>-0.01</v>
      </c>
      <c r="K221" s="10">
        <f t="shared" si="44"/>
        <v>27.290128259221497</v>
      </c>
      <c r="L221" s="57">
        <v>3.471874632893944</v>
      </c>
      <c r="M221" s="57">
        <v>20.404044593418508</v>
      </c>
      <c r="N221" s="57">
        <v>0</v>
      </c>
      <c r="O221" s="57">
        <v>0</v>
      </c>
      <c r="P221" s="57">
        <v>0</v>
      </c>
      <c r="Q221" s="57">
        <v>0</v>
      </c>
      <c r="R221" s="57">
        <v>-9.3241532666537997E-3</v>
      </c>
      <c r="S221" s="57">
        <v>0</v>
      </c>
      <c r="T221" s="57">
        <v>0</v>
      </c>
      <c r="U221" s="58">
        <v>1.9452536263275557</v>
      </c>
      <c r="V221" s="58">
        <v>1.4789554065814892</v>
      </c>
      <c r="W221" s="58">
        <v>0</v>
      </c>
      <c r="X221" s="58">
        <v>0</v>
      </c>
      <c r="Y221" s="58">
        <v>0</v>
      </c>
      <c r="Z221" s="58">
        <v>0</v>
      </c>
      <c r="AA221" s="58">
        <v>-6.7584673334619987E-4</v>
      </c>
      <c r="AB221" s="58">
        <v>0</v>
      </c>
      <c r="AC221" s="58">
        <v>0</v>
      </c>
      <c r="AD221" s="59">
        <f t="shared" si="46"/>
        <v>5.4171282592214993</v>
      </c>
      <c r="AE221" s="59">
        <f t="shared" si="46"/>
        <v>21.882999999999996</v>
      </c>
      <c r="AF221" s="59">
        <f t="shared" si="46"/>
        <v>0</v>
      </c>
      <c r="AG221" s="59">
        <f t="shared" si="45"/>
        <v>0</v>
      </c>
      <c r="AH221" s="59">
        <f t="shared" si="45"/>
        <v>0</v>
      </c>
      <c r="AI221" s="59">
        <f t="shared" si="45"/>
        <v>0</v>
      </c>
      <c r="AJ221" s="59">
        <f t="shared" si="34"/>
        <v>-0.01</v>
      </c>
      <c r="AK221" s="59">
        <f t="shared" si="34"/>
        <v>0</v>
      </c>
      <c r="AL221" s="59">
        <f t="shared" si="34"/>
        <v>0</v>
      </c>
      <c r="AM221" s="11">
        <v>0</v>
      </c>
      <c r="AN221" s="11">
        <v>20.404044593418508</v>
      </c>
      <c r="AO221" s="11">
        <v>0</v>
      </c>
      <c r="AP221" s="11">
        <v>0</v>
      </c>
      <c r="AQ221" s="11">
        <v>0</v>
      </c>
      <c r="AR221" s="11">
        <v>0</v>
      </c>
      <c r="AS221" s="11">
        <v>-9.3241532666537997E-3</v>
      </c>
      <c r="AT221" s="11">
        <v>0</v>
      </c>
      <c r="AU221" s="11">
        <v>0</v>
      </c>
      <c r="AV221" s="11">
        <v>0</v>
      </c>
      <c r="AW221" s="11">
        <v>0</v>
      </c>
      <c r="AX221" s="11">
        <v>1.4789554065814892</v>
      </c>
      <c r="AY221" s="11">
        <v>0</v>
      </c>
      <c r="AZ221" s="11">
        <v>0</v>
      </c>
      <c r="BA221" s="11">
        <v>0</v>
      </c>
      <c r="BB221" s="11">
        <v>0</v>
      </c>
      <c r="BC221" s="11">
        <v>-6.7584673334619987E-4</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s="11">
        <v>0</v>
      </c>
      <c r="BY221" s="11">
        <v>0</v>
      </c>
      <c r="BZ221" s="11">
        <v>0</v>
      </c>
      <c r="CA221" s="11">
        <v>0</v>
      </c>
      <c r="CB221" s="11">
        <v>0</v>
      </c>
      <c r="CC221" s="11">
        <v>0</v>
      </c>
      <c r="CD221" s="11">
        <v>0</v>
      </c>
      <c r="CE221" s="11">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0</v>
      </c>
      <c r="CU221" s="11">
        <v>0</v>
      </c>
      <c r="CV221" s="11">
        <v>0</v>
      </c>
      <c r="CW221" s="11">
        <v>0</v>
      </c>
      <c r="CX221" s="11">
        <v>0</v>
      </c>
      <c r="CY221" s="11">
        <v>0</v>
      </c>
      <c r="CZ221" s="11">
        <v>0</v>
      </c>
      <c r="DA221" s="11">
        <v>0</v>
      </c>
      <c r="DB221" s="11">
        <v>0</v>
      </c>
      <c r="DC221" s="11">
        <v>0</v>
      </c>
      <c r="DD221" s="11">
        <v>0</v>
      </c>
      <c r="DE221" s="11">
        <v>0</v>
      </c>
      <c r="DF221" s="11">
        <v>0</v>
      </c>
      <c r="DG221" s="11">
        <v>0</v>
      </c>
      <c r="DH221" s="11">
        <v>0</v>
      </c>
      <c r="DI221" s="11">
        <v>0</v>
      </c>
      <c r="DJ221" s="11">
        <v>0</v>
      </c>
      <c r="DK221" s="11">
        <v>0</v>
      </c>
      <c r="DL221" s="11">
        <v>0</v>
      </c>
      <c r="DM221" s="11">
        <v>0</v>
      </c>
      <c r="DN221" s="11">
        <v>0</v>
      </c>
      <c r="DO221" s="11">
        <v>0</v>
      </c>
      <c r="DP221" s="11">
        <v>0</v>
      </c>
      <c r="DQ221" s="11">
        <v>0</v>
      </c>
      <c r="DR221" s="11">
        <v>0</v>
      </c>
      <c r="DS221" s="11">
        <v>0</v>
      </c>
      <c r="DT221" s="11">
        <v>0</v>
      </c>
      <c r="DU221" s="11">
        <v>0</v>
      </c>
      <c r="DV221" s="11">
        <v>0</v>
      </c>
      <c r="DW221" s="11">
        <v>0</v>
      </c>
      <c r="DX221" s="11">
        <v>0</v>
      </c>
      <c r="DY221" s="11">
        <v>0</v>
      </c>
      <c r="DZ221" s="11">
        <v>0</v>
      </c>
      <c r="EA221" s="11">
        <v>0</v>
      </c>
      <c r="EB221" s="11">
        <v>0</v>
      </c>
      <c r="EC221" s="11">
        <v>0</v>
      </c>
      <c r="ED221" s="11">
        <v>0</v>
      </c>
      <c r="EE221" s="11">
        <v>0</v>
      </c>
      <c r="EF221" s="11">
        <v>0</v>
      </c>
      <c r="EG221" s="11">
        <v>0</v>
      </c>
      <c r="EH221" s="11">
        <v>0</v>
      </c>
      <c r="EI221" s="11">
        <v>0</v>
      </c>
      <c r="EJ221" s="11">
        <v>0</v>
      </c>
      <c r="EK221" s="11">
        <v>0</v>
      </c>
      <c r="EL221" s="11">
        <v>0</v>
      </c>
      <c r="EM221" s="11">
        <v>0</v>
      </c>
      <c r="EN221" s="11">
        <v>0</v>
      </c>
      <c r="EO221" s="11">
        <v>0</v>
      </c>
      <c r="EP221" s="11">
        <v>0</v>
      </c>
      <c r="EQ221" s="11">
        <v>0</v>
      </c>
      <c r="ER221" s="11">
        <v>0</v>
      </c>
      <c r="ES221" s="11">
        <v>0</v>
      </c>
      <c r="ET221" s="11">
        <v>0</v>
      </c>
      <c r="EU221" s="11">
        <v>0</v>
      </c>
      <c r="EV221" s="11">
        <v>0</v>
      </c>
      <c r="EW221" s="11">
        <v>0</v>
      </c>
      <c r="EX221" s="11">
        <v>0</v>
      </c>
      <c r="EY221" s="11">
        <v>0</v>
      </c>
      <c r="EZ221" s="11">
        <v>0</v>
      </c>
      <c r="FA221" s="11">
        <v>0</v>
      </c>
      <c r="FB221" s="11">
        <v>0</v>
      </c>
      <c r="FC221" s="11">
        <v>0</v>
      </c>
      <c r="FD221" s="11">
        <v>0</v>
      </c>
      <c r="FE221" s="11">
        <v>0</v>
      </c>
      <c r="FF221" s="11">
        <v>0</v>
      </c>
      <c r="FG221" s="11">
        <v>0</v>
      </c>
      <c r="FH221" s="11">
        <v>0</v>
      </c>
      <c r="FI221" s="11">
        <v>0</v>
      </c>
      <c r="FJ221" s="11">
        <v>0</v>
      </c>
      <c r="FK221" s="11">
        <v>0</v>
      </c>
      <c r="FL221" s="11">
        <v>0</v>
      </c>
      <c r="FM221" s="11">
        <v>0</v>
      </c>
      <c r="FN221" s="11">
        <v>0</v>
      </c>
      <c r="FO221" s="11">
        <v>0</v>
      </c>
      <c r="FP221" s="11">
        <v>0</v>
      </c>
      <c r="FQ221" s="11">
        <v>0</v>
      </c>
      <c r="FR221" s="11">
        <v>0</v>
      </c>
      <c r="FS221" s="11">
        <v>0</v>
      </c>
      <c r="FT221" s="11">
        <v>0</v>
      </c>
      <c r="FU221" s="11">
        <v>0</v>
      </c>
      <c r="FV221" s="11">
        <v>0</v>
      </c>
      <c r="FW221" s="11">
        <v>0</v>
      </c>
      <c r="FX221" s="11">
        <v>0</v>
      </c>
      <c r="FY221" s="11">
        <v>0</v>
      </c>
      <c r="FZ221" s="11">
        <v>0</v>
      </c>
      <c r="GA221" s="11">
        <v>0</v>
      </c>
      <c r="GB221" s="11">
        <v>0</v>
      </c>
      <c r="GC221" s="11">
        <v>0</v>
      </c>
      <c r="GD221" s="11">
        <v>0</v>
      </c>
      <c r="GE221" s="11">
        <v>0</v>
      </c>
      <c r="GF221" s="11">
        <v>0</v>
      </c>
      <c r="GG221" s="11">
        <v>0</v>
      </c>
      <c r="GH221" s="11">
        <v>0</v>
      </c>
      <c r="GI221" s="11">
        <v>0</v>
      </c>
      <c r="GJ221" s="11">
        <v>0</v>
      </c>
      <c r="GK221" s="11">
        <v>0</v>
      </c>
      <c r="GL221" s="11">
        <v>0</v>
      </c>
      <c r="GM221" s="11">
        <v>0</v>
      </c>
      <c r="GN221" s="11">
        <v>0</v>
      </c>
      <c r="GO221" s="11">
        <v>0</v>
      </c>
      <c r="GP221" s="11">
        <v>0</v>
      </c>
      <c r="GQ221" s="11">
        <v>0</v>
      </c>
      <c r="GR221" s="11">
        <v>0</v>
      </c>
      <c r="GS221" s="11">
        <v>0</v>
      </c>
      <c r="GT221" s="11">
        <v>0</v>
      </c>
      <c r="GU221" s="11">
        <v>0</v>
      </c>
      <c r="GV221" s="11">
        <v>0</v>
      </c>
      <c r="GW221" s="11">
        <v>0</v>
      </c>
      <c r="GX221" s="11">
        <v>0</v>
      </c>
      <c r="GY221" s="11">
        <v>0</v>
      </c>
      <c r="GZ221" s="11">
        <v>0</v>
      </c>
      <c r="HA221" s="11">
        <v>0</v>
      </c>
      <c r="HB221" s="11">
        <v>0</v>
      </c>
      <c r="HC221" s="11">
        <v>0</v>
      </c>
      <c r="HD221" s="11">
        <v>0</v>
      </c>
      <c r="HE221" s="11">
        <v>0</v>
      </c>
      <c r="HF221" s="11">
        <v>0</v>
      </c>
      <c r="HG221" s="11">
        <v>0</v>
      </c>
      <c r="HH221" s="11">
        <v>0</v>
      </c>
      <c r="HI221" s="11">
        <v>0</v>
      </c>
      <c r="HJ221" s="11">
        <v>0</v>
      </c>
      <c r="HK221" s="11">
        <v>0</v>
      </c>
      <c r="HL221" s="11">
        <v>0</v>
      </c>
      <c r="HM221" s="11">
        <v>0</v>
      </c>
      <c r="HN221" s="11">
        <v>0</v>
      </c>
      <c r="HO221" s="11">
        <v>0</v>
      </c>
      <c r="HP221" s="11">
        <v>0</v>
      </c>
      <c r="HQ221" s="11">
        <v>0</v>
      </c>
      <c r="HR221" s="11">
        <v>0</v>
      </c>
      <c r="HS221" s="11">
        <v>0</v>
      </c>
      <c r="HT221" s="11">
        <v>0</v>
      </c>
      <c r="HU221" s="11">
        <v>0</v>
      </c>
      <c r="HV221" s="11">
        <v>0</v>
      </c>
      <c r="HW221" s="11">
        <v>0</v>
      </c>
      <c r="HX221" s="11">
        <v>0</v>
      </c>
      <c r="HY221" s="11">
        <v>0</v>
      </c>
      <c r="HZ221" s="11">
        <v>0</v>
      </c>
      <c r="IA221" s="11">
        <v>0</v>
      </c>
      <c r="IB221" s="11">
        <v>0</v>
      </c>
      <c r="IC221" s="11">
        <v>0</v>
      </c>
      <c r="ID221" s="11">
        <v>0</v>
      </c>
      <c r="IE221" s="11">
        <v>0</v>
      </c>
      <c r="IF221" s="11">
        <v>0</v>
      </c>
      <c r="IG221" s="11">
        <v>0</v>
      </c>
      <c r="IH221" s="11">
        <v>0</v>
      </c>
      <c r="II221" s="11">
        <v>0</v>
      </c>
      <c r="IJ221" s="11">
        <v>0</v>
      </c>
      <c r="IK221" s="11">
        <v>0</v>
      </c>
      <c r="IL221" s="11">
        <v>0</v>
      </c>
      <c r="IM221" s="11">
        <v>0</v>
      </c>
      <c r="IN221" s="11">
        <v>0</v>
      </c>
      <c r="IO221" s="11">
        <v>0</v>
      </c>
      <c r="IP221" s="11">
        <v>0</v>
      </c>
      <c r="IQ221" s="11">
        <v>0</v>
      </c>
      <c r="IR221" s="11">
        <v>0</v>
      </c>
      <c r="IS221" s="11">
        <v>0</v>
      </c>
      <c r="IT221" s="11">
        <v>0</v>
      </c>
      <c r="IU221" s="11">
        <v>0</v>
      </c>
      <c r="IV221" s="11">
        <v>0</v>
      </c>
      <c r="IW221" s="11">
        <v>0</v>
      </c>
      <c r="IX221" s="11">
        <v>0</v>
      </c>
      <c r="IY221" s="11">
        <v>0</v>
      </c>
      <c r="IZ221" s="11">
        <v>0</v>
      </c>
      <c r="JA221" s="11">
        <v>0</v>
      </c>
      <c r="JB221" s="11">
        <v>0</v>
      </c>
      <c r="JC221" s="11">
        <v>0</v>
      </c>
      <c r="JD221" s="11">
        <v>0</v>
      </c>
      <c r="JE221" s="11">
        <v>0</v>
      </c>
      <c r="JF221" s="11">
        <v>0</v>
      </c>
      <c r="JG221" s="11">
        <v>0</v>
      </c>
      <c r="JH221" s="11">
        <v>0</v>
      </c>
      <c r="JI221" s="11">
        <v>0</v>
      </c>
      <c r="JJ221" s="11">
        <v>0</v>
      </c>
      <c r="JK221" s="11">
        <v>0</v>
      </c>
      <c r="JL221" s="11">
        <v>0</v>
      </c>
      <c r="JM221" s="11">
        <v>0</v>
      </c>
      <c r="JN221" s="11">
        <v>0</v>
      </c>
      <c r="JO221" s="11">
        <v>0</v>
      </c>
      <c r="JP221" s="11">
        <v>0</v>
      </c>
      <c r="JQ221" s="11">
        <v>0</v>
      </c>
      <c r="JR221" s="11">
        <v>0</v>
      </c>
      <c r="JS221" s="11">
        <v>0</v>
      </c>
      <c r="JT221" s="11">
        <v>0</v>
      </c>
      <c r="JU221" s="11">
        <v>0</v>
      </c>
      <c r="JV221" s="11">
        <v>0</v>
      </c>
      <c r="JW221" s="11">
        <v>0</v>
      </c>
      <c r="JX221" s="11">
        <v>0</v>
      </c>
      <c r="JY221" s="11">
        <v>0</v>
      </c>
      <c r="JZ221" s="11">
        <v>0</v>
      </c>
      <c r="KA221" s="11">
        <v>0</v>
      </c>
      <c r="KB221" s="11">
        <v>0</v>
      </c>
      <c r="KC221" s="11">
        <v>0</v>
      </c>
      <c r="KD221" s="11">
        <v>0</v>
      </c>
      <c r="KE221" s="11">
        <v>0</v>
      </c>
      <c r="KF221" s="11">
        <v>0</v>
      </c>
      <c r="KG221" s="11">
        <v>0</v>
      </c>
      <c r="KH221" s="11">
        <v>0</v>
      </c>
      <c r="KI221" s="11">
        <v>0</v>
      </c>
      <c r="KJ221" s="11">
        <v>0</v>
      </c>
      <c r="KK221" s="11">
        <v>0</v>
      </c>
      <c r="KL221" s="11">
        <v>0</v>
      </c>
      <c r="KM221" s="11">
        <v>0</v>
      </c>
      <c r="KN221" s="11">
        <v>0</v>
      </c>
      <c r="KO221" s="11">
        <v>0</v>
      </c>
      <c r="KP221" s="11">
        <v>0</v>
      </c>
      <c r="KQ221" s="11">
        <v>0</v>
      </c>
      <c r="KR221" s="11">
        <v>0</v>
      </c>
      <c r="KS221" s="11">
        <v>0</v>
      </c>
      <c r="KT221" s="11">
        <v>0</v>
      </c>
      <c r="KU221" s="11">
        <v>0</v>
      </c>
      <c r="KV221" s="11">
        <v>0</v>
      </c>
      <c r="KW221" s="11">
        <v>0</v>
      </c>
      <c r="KX221" s="11">
        <v>0</v>
      </c>
      <c r="KY221" s="11">
        <v>0</v>
      </c>
      <c r="KZ221" s="11">
        <v>0</v>
      </c>
      <c r="LA221" s="11">
        <v>0</v>
      </c>
      <c r="LB221" s="11">
        <v>0</v>
      </c>
      <c r="LC221" s="11">
        <v>0</v>
      </c>
      <c r="LD221" s="11">
        <v>0</v>
      </c>
      <c r="LE221" s="11">
        <v>0</v>
      </c>
      <c r="LF221" s="11">
        <v>0</v>
      </c>
      <c r="LG221" s="11">
        <v>0</v>
      </c>
      <c r="LH221" s="11">
        <v>0</v>
      </c>
      <c r="LI221" s="11">
        <v>0</v>
      </c>
      <c r="LJ221" s="11">
        <v>0</v>
      </c>
      <c r="LK221" s="11">
        <v>0</v>
      </c>
      <c r="LL221" s="11">
        <v>0</v>
      </c>
      <c r="LM221" s="11">
        <v>0</v>
      </c>
      <c r="LN221" s="11">
        <v>0</v>
      </c>
      <c r="LO221" s="11">
        <v>0</v>
      </c>
      <c r="LP221" s="11">
        <v>0</v>
      </c>
      <c r="LQ221" s="11">
        <v>0</v>
      </c>
      <c r="LR221" s="11">
        <v>0</v>
      </c>
      <c r="LS221" s="11">
        <v>0</v>
      </c>
      <c r="LT221" s="11">
        <v>0</v>
      </c>
      <c r="LU221" s="11">
        <v>0</v>
      </c>
      <c r="LV221" s="11">
        <v>0</v>
      </c>
      <c r="LW221" s="11">
        <v>0</v>
      </c>
      <c r="LX221" s="11">
        <v>0</v>
      </c>
      <c r="LY221" s="11">
        <v>0</v>
      </c>
      <c r="LZ221" s="11">
        <v>0</v>
      </c>
      <c r="MA221" s="11">
        <v>0</v>
      </c>
      <c r="MB221" s="11">
        <v>0</v>
      </c>
      <c r="MC221" s="11">
        <v>0</v>
      </c>
      <c r="MD221" s="11">
        <v>0</v>
      </c>
      <c r="ME221" s="11">
        <v>0</v>
      </c>
      <c r="MF221" s="11">
        <v>0</v>
      </c>
      <c r="MG221" s="11">
        <v>0</v>
      </c>
      <c r="MH221" s="11">
        <v>0</v>
      </c>
      <c r="MI221" s="11">
        <v>0</v>
      </c>
      <c r="MJ221" s="11">
        <v>0</v>
      </c>
      <c r="MK221" s="11">
        <v>0</v>
      </c>
      <c r="ML221" s="11">
        <v>0</v>
      </c>
      <c r="MM221" s="11">
        <v>0</v>
      </c>
      <c r="MN221" s="11">
        <v>0</v>
      </c>
      <c r="MO221" s="11">
        <v>0</v>
      </c>
      <c r="MP221" s="11">
        <v>0</v>
      </c>
      <c r="MQ221" s="11">
        <v>0</v>
      </c>
      <c r="MR221" s="11">
        <v>0</v>
      </c>
      <c r="MS221" s="11">
        <v>0</v>
      </c>
      <c r="MT221" s="11">
        <v>0</v>
      </c>
      <c r="MU221" s="11">
        <v>0</v>
      </c>
      <c r="MV221" s="11">
        <v>0</v>
      </c>
      <c r="MW221" s="11">
        <v>0</v>
      </c>
      <c r="MX221" s="11">
        <v>0</v>
      </c>
      <c r="MY221" s="11">
        <v>0</v>
      </c>
      <c r="MZ221" s="11">
        <v>0</v>
      </c>
      <c r="NA221" s="11">
        <v>0</v>
      </c>
      <c r="NB221" s="11">
        <v>0</v>
      </c>
      <c r="NC221" s="11">
        <v>0</v>
      </c>
      <c r="ND221" s="11">
        <v>0</v>
      </c>
      <c r="NE221" s="11">
        <v>0</v>
      </c>
      <c r="NF221" s="11">
        <v>0</v>
      </c>
      <c r="NG221" s="11">
        <v>0</v>
      </c>
      <c r="NH221" s="11">
        <v>0</v>
      </c>
      <c r="NI221" s="11">
        <v>0</v>
      </c>
      <c r="NJ221" s="11">
        <v>0</v>
      </c>
      <c r="NK221" s="11">
        <v>0</v>
      </c>
      <c r="NL221" s="11">
        <v>0</v>
      </c>
      <c r="NM221" s="11">
        <v>0</v>
      </c>
      <c r="NN221" s="11">
        <v>0</v>
      </c>
      <c r="NO221" s="11">
        <v>0</v>
      </c>
      <c r="NP221" s="11">
        <v>0</v>
      </c>
      <c r="NQ221" s="11">
        <v>0</v>
      </c>
      <c r="NR221" s="11">
        <v>0</v>
      </c>
      <c r="NS221" s="11">
        <v>0</v>
      </c>
      <c r="NT221" s="11">
        <v>0</v>
      </c>
      <c r="NU221" s="11">
        <v>0</v>
      </c>
      <c r="NV221" s="11">
        <v>0</v>
      </c>
      <c r="NW221" s="11">
        <v>0</v>
      </c>
      <c r="NX221" s="11">
        <v>0</v>
      </c>
      <c r="NY221" s="11">
        <v>0</v>
      </c>
      <c r="NZ221" s="11">
        <v>0</v>
      </c>
      <c r="OA221" s="11">
        <v>0</v>
      </c>
      <c r="OB221" s="11">
        <v>0</v>
      </c>
      <c r="OC221" s="11">
        <v>0</v>
      </c>
      <c r="OD221" s="11">
        <v>0</v>
      </c>
      <c r="OE221" s="11">
        <v>0</v>
      </c>
      <c r="OF221" s="11">
        <v>0</v>
      </c>
      <c r="OG221" s="11">
        <v>0</v>
      </c>
      <c r="OH221" s="11">
        <v>0</v>
      </c>
      <c r="OI221" s="11">
        <v>0</v>
      </c>
      <c r="OJ221" s="11">
        <v>0</v>
      </c>
      <c r="OK221" s="11">
        <v>0</v>
      </c>
      <c r="OL221" s="11">
        <v>0</v>
      </c>
      <c r="OM221" s="11">
        <v>0</v>
      </c>
      <c r="ON221" s="11">
        <v>0</v>
      </c>
      <c r="OO221" s="11">
        <v>0</v>
      </c>
      <c r="OP221" s="11">
        <v>0</v>
      </c>
      <c r="OQ221" s="11">
        <v>0</v>
      </c>
      <c r="OR221" s="11">
        <v>0</v>
      </c>
      <c r="OS221" s="11">
        <v>0</v>
      </c>
      <c r="OT221" s="11">
        <v>0</v>
      </c>
      <c r="OU221" s="11">
        <v>0</v>
      </c>
      <c r="OV221" s="11">
        <v>0</v>
      </c>
      <c r="OW221" s="11">
        <v>0</v>
      </c>
      <c r="OX221" s="11">
        <v>0</v>
      </c>
      <c r="OY221" s="11">
        <v>0</v>
      </c>
      <c r="OZ221" s="11">
        <v>0</v>
      </c>
      <c r="PA221" s="11">
        <v>0</v>
      </c>
      <c r="PB221" s="11">
        <v>2.0938211267635447</v>
      </c>
      <c r="PC221" s="11">
        <v>0</v>
      </c>
      <c r="PD221" s="11">
        <v>0</v>
      </c>
      <c r="PE221" s="11">
        <v>0</v>
      </c>
      <c r="PF221" s="11">
        <v>0</v>
      </c>
      <c r="PG221" s="11">
        <v>0</v>
      </c>
      <c r="PH221" s="11">
        <v>0</v>
      </c>
      <c r="PI221" s="11">
        <v>0</v>
      </c>
      <c r="PJ221" s="11">
        <v>0</v>
      </c>
      <c r="PK221" s="11">
        <v>0</v>
      </c>
      <c r="PL221" s="11">
        <v>0.38531710431030991</v>
      </c>
      <c r="PM221" s="11">
        <v>0</v>
      </c>
      <c r="PN221" s="11">
        <v>0</v>
      </c>
      <c r="PO221" s="11">
        <v>0</v>
      </c>
      <c r="PP221" s="11">
        <v>0</v>
      </c>
      <c r="PQ221" s="11">
        <v>0</v>
      </c>
      <c r="PR221" s="11">
        <v>0</v>
      </c>
      <c r="PS221" s="11">
        <v>0</v>
      </c>
      <c r="PT221" s="11">
        <v>0</v>
      </c>
      <c r="PU221" s="11">
        <v>0</v>
      </c>
      <c r="PV221" s="11">
        <v>0</v>
      </c>
      <c r="PW221" s="11">
        <v>0</v>
      </c>
      <c r="PX221" s="11">
        <v>0</v>
      </c>
      <c r="PY221" s="11">
        <v>0</v>
      </c>
      <c r="PZ221" s="11">
        <v>0</v>
      </c>
      <c r="QA221" s="11">
        <v>0</v>
      </c>
      <c r="QB221" s="11">
        <v>0</v>
      </c>
      <c r="QC221" s="11">
        <v>0</v>
      </c>
      <c r="QD221" s="11">
        <v>0</v>
      </c>
      <c r="QE221" s="11">
        <v>0</v>
      </c>
      <c r="QF221" s="11">
        <v>0</v>
      </c>
      <c r="QG221" s="11">
        <v>0</v>
      </c>
      <c r="QH221" s="11">
        <v>0</v>
      </c>
      <c r="QI221" s="11">
        <v>0</v>
      </c>
      <c r="QJ221" s="11">
        <v>0</v>
      </c>
      <c r="QK221" s="11">
        <v>0</v>
      </c>
      <c r="QL221" s="11">
        <v>0</v>
      </c>
      <c r="QM221" s="11">
        <v>0</v>
      </c>
      <c r="QN221" s="11">
        <v>0</v>
      </c>
      <c r="QO221" s="11">
        <v>0</v>
      </c>
      <c r="QP221" s="11">
        <v>0</v>
      </c>
      <c r="QQ221" s="11">
        <v>0</v>
      </c>
      <c r="QR221" s="11">
        <v>0</v>
      </c>
      <c r="QS221" s="11">
        <v>0</v>
      </c>
      <c r="QT221" s="11">
        <v>0</v>
      </c>
      <c r="QU221" s="11">
        <v>0</v>
      </c>
      <c r="QV221" s="11">
        <v>0</v>
      </c>
      <c r="QW221" s="11">
        <v>0</v>
      </c>
      <c r="QX221" s="11">
        <v>0</v>
      </c>
      <c r="QY221" s="11">
        <v>0</v>
      </c>
      <c r="QZ221" s="11">
        <v>0</v>
      </c>
      <c r="RA221" s="11">
        <v>0</v>
      </c>
      <c r="RB221" s="11">
        <v>0</v>
      </c>
      <c r="RC221" s="11">
        <v>0</v>
      </c>
      <c r="RD221" s="11">
        <v>0</v>
      </c>
      <c r="RE221" s="11">
        <v>0</v>
      </c>
      <c r="RF221" s="11">
        <v>0</v>
      </c>
      <c r="RG221" s="11">
        <v>0</v>
      </c>
      <c r="RH221" s="11">
        <v>0</v>
      </c>
      <c r="RI221" s="11">
        <v>0</v>
      </c>
      <c r="RJ221" s="11">
        <v>0</v>
      </c>
      <c r="RK221" s="11">
        <v>0</v>
      </c>
      <c r="RL221" s="11">
        <v>0</v>
      </c>
      <c r="RM221" s="11">
        <v>0</v>
      </c>
      <c r="RN221" s="11">
        <v>0</v>
      </c>
      <c r="RO221" s="11">
        <v>0</v>
      </c>
      <c r="RP221" s="11">
        <v>0</v>
      </c>
      <c r="RQ221" s="11">
        <v>0</v>
      </c>
      <c r="RR221" s="11">
        <v>0</v>
      </c>
      <c r="RS221" s="11">
        <v>0</v>
      </c>
      <c r="RT221" s="11">
        <v>1.3780535061303996</v>
      </c>
      <c r="RU221" s="11">
        <v>0</v>
      </c>
      <c r="RV221" s="11">
        <v>0</v>
      </c>
      <c r="RW221" s="11">
        <v>0</v>
      </c>
      <c r="RX221" s="11">
        <v>0</v>
      </c>
      <c r="RY221" s="11">
        <v>0</v>
      </c>
      <c r="RZ221" s="11">
        <v>0</v>
      </c>
      <c r="SA221" s="11">
        <v>0</v>
      </c>
      <c r="SB221" s="11">
        <v>0</v>
      </c>
      <c r="SC221" s="11">
        <v>0</v>
      </c>
      <c r="SD221" s="11">
        <v>1.5599365220172459</v>
      </c>
      <c r="SE221" s="11">
        <v>0</v>
      </c>
      <c r="SF221" s="11">
        <v>0</v>
      </c>
      <c r="SG221" s="11">
        <v>0</v>
      </c>
      <c r="SH221" s="11">
        <v>0</v>
      </c>
      <c r="SI221" s="11">
        <v>0</v>
      </c>
      <c r="SJ221" s="11">
        <v>0</v>
      </c>
      <c r="SK221" s="11">
        <v>0</v>
      </c>
      <c r="SL221" s="11">
        <v>0</v>
      </c>
      <c r="SM221" s="11">
        <v>0</v>
      </c>
      <c r="SN221" s="11">
        <v>0</v>
      </c>
      <c r="SO221" s="11">
        <v>0</v>
      </c>
      <c r="SP221" s="11">
        <v>0</v>
      </c>
      <c r="SQ221" s="11">
        <v>0</v>
      </c>
      <c r="SR221" s="11">
        <v>0</v>
      </c>
      <c r="SS221" s="11">
        <v>0</v>
      </c>
      <c r="ST221" s="11">
        <v>0</v>
      </c>
      <c r="SU221" s="11">
        <v>0</v>
      </c>
      <c r="SV221" s="11">
        <v>0</v>
      </c>
      <c r="SW221" s="11">
        <v>0</v>
      </c>
      <c r="SX221" s="11">
        <v>0</v>
      </c>
      <c r="SY221" s="11">
        <v>0</v>
      </c>
      <c r="SZ221" s="11">
        <v>0</v>
      </c>
      <c r="TA221" s="11">
        <v>0</v>
      </c>
      <c r="TB221" s="11">
        <v>0</v>
      </c>
      <c r="TC221" s="11">
        <v>0</v>
      </c>
      <c r="TD221" s="11">
        <v>0</v>
      </c>
      <c r="TE221" s="11">
        <v>0</v>
      </c>
      <c r="TF221" s="11">
        <v>0</v>
      </c>
      <c r="TG221" s="11">
        <v>0</v>
      </c>
      <c r="TH221" s="11">
        <v>0</v>
      </c>
      <c r="TI221" s="11">
        <v>0</v>
      </c>
      <c r="TJ221" s="11">
        <v>0</v>
      </c>
      <c r="TK221" s="11">
        <v>0</v>
      </c>
      <c r="TL221" s="11">
        <v>0</v>
      </c>
      <c r="TM221" s="11">
        <v>0</v>
      </c>
      <c r="TN221" s="11">
        <v>0</v>
      </c>
      <c r="TO221" s="11">
        <v>0</v>
      </c>
      <c r="TP221" s="11">
        <v>0</v>
      </c>
      <c r="TQ221" s="11">
        <v>0</v>
      </c>
      <c r="TR221" s="11">
        <v>0</v>
      </c>
      <c r="TS221" s="11">
        <v>0</v>
      </c>
      <c r="TT221" s="11">
        <v>0</v>
      </c>
      <c r="TU221" s="11">
        <v>0</v>
      </c>
      <c r="TV221" s="11">
        <v>0</v>
      </c>
      <c r="TW221" s="11">
        <v>0</v>
      </c>
      <c r="TX221" s="11">
        <v>0</v>
      </c>
      <c r="TY221" s="11">
        <v>0</v>
      </c>
      <c r="TZ221" s="11">
        <v>0</v>
      </c>
      <c r="UA221" s="11">
        <v>0</v>
      </c>
      <c r="UB221" s="11">
        <v>0</v>
      </c>
      <c r="UC221" s="11">
        <v>0</v>
      </c>
      <c r="UD221" s="11">
        <v>0</v>
      </c>
      <c r="UE221" s="11">
        <v>0</v>
      </c>
      <c r="UF221" s="11">
        <v>0</v>
      </c>
      <c r="UG221" s="11">
        <v>0</v>
      </c>
      <c r="UH221" s="11">
        <v>0</v>
      </c>
      <c r="UI221" s="11">
        <v>0</v>
      </c>
      <c r="UJ221" s="11">
        <v>0</v>
      </c>
      <c r="UK221" s="11">
        <v>0</v>
      </c>
      <c r="UL221" s="11">
        <v>0</v>
      </c>
      <c r="UM221" s="11">
        <v>0</v>
      </c>
      <c r="UN221" s="11">
        <v>0</v>
      </c>
      <c r="UO221" s="11">
        <v>0</v>
      </c>
      <c r="UP221" s="11">
        <v>0</v>
      </c>
      <c r="UQ221" s="11">
        <v>0</v>
      </c>
      <c r="UR221" s="11">
        <v>0</v>
      </c>
      <c r="US221" s="11">
        <v>0</v>
      </c>
      <c r="UT221" s="11">
        <v>0</v>
      </c>
      <c r="UU221" s="11">
        <v>0</v>
      </c>
      <c r="UV221" s="11">
        <v>0</v>
      </c>
      <c r="UW221" s="11">
        <v>0</v>
      </c>
      <c r="UX221" s="11">
        <v>0</v>
      </c>
      <c r="UY221" s="11">
        <v>0</v>
      </c>
      <c r="UZ221" s="11">
        <v>0</v>
      </c>
      <c r="VA221" s="11">
        <v>0</v>
      </c>
      <c r="VB221" s="11">
        <v>0</v>
      </c>
      <c r="VC221" s="11">
        <v>0</v>
      </c>
      <c r="VD221" s="11">
        <v>0</v>
      </c>
      <c r="VE221" s="11">
        <v>0</v>
      </c>
      <c r="VF221" s="11">
        <v>0</v>
      </c>
      <c r="VG221" s="11">
        <v>0</v>
      </c>
      <c r="VH221" s="11">
        <v>0</v>
      </c>
      <c r="VI221" s="11">
        <v>0</v>
      </c>
      <c r="VJ221" s="11">
        <v>0</v>
      </c>
      <c r="VK221" s="11">
        <v>0</v>
      </c>
      <c r="VL221" s="11">
        <v>0</v>
      </c>
      <c r="VM221" s="11">
        <v>0</v>
      </c>
      <c r="VN221" s="11">
        <v>0</v>
      </c>
      <c r="VO221" s="11">
        <v>0</v>
      </c>
      <c r="VP221" s="11">
        <v>0</v>
      </c>
      <c r="VQ221" s="11">
        <v>0</v>
      </c>
      <c r="VR221" s="11">
        <v>0</v>
      </c>
      <c r="VS221" s="11">
        <v>0</v>
      </c>
      <c r="VT221" s="11">
        <v>0</v>
      </c>
      <c r="VU221" s="11">
        <v>0</v>
      </c>
      <c r="VV221" s="11">
        <v>0</v>
      </c>
      <c r="VW221" s="11">
        <v>0</v>
      </c>
      <c r="VX221" s="11">
        <v>0</v>
      </c>
      <c r="VY221" s="11">
        <v>0</v>
      </c>
      <c r="VZ221" s="11">
        <v>0</v>
      </c>
      <c r="WA221" s="11">
        <v>0</v>
      </c>
      <c r="WB221" s="11">
        <v>0</v>
      </c>
      <c r="WC221" s="11">
        <v>0</v>
      </c>
      <c r="WD221" s="11">
        <v>0</v>
      </c>
      <c r="WE221" s="11">
        <v>0</v>
      </c>
      <c r="WF221" s="11">
        <v>0</v>
      </c>
      <c r="WG221" s="11">
        <v>0</v>
      </c>
      <c r="WH221" s="11">
        <v>0</v>
      </c>
      <c r="WI221" s="11">
        <v>0</v>
      </c>
      <c r="WJ221" s="11">
        <v>0</v>
      </c>
      <c r="WK221" s="11">
        <v>0</v>
      </c>
      <c r="WL221" s="11">
        <v>0</v>
      </c>
      <c r="WM221" s="11">
        <v>0</v>
      </c>
      <c r="WN221" s="11">
        <v>0</v>
      </c>
      <c r="WO221" s="11">
        <v>0</v>
      </c>
      <c r="WP221" s="11">
        <v>0</v>
      </c>
      <c r="WQ221" s="11">
        <v>0</v>
      </c>
      <c r="WR221" s="11">
        <v>0</v>
      </c>
      <c r="WS221" s="11">
        <v>0</v>
      </c>
      <c r="WT221" s="11">
        <v>0</v>
      </c>
      <c r="WU221" s="11">
        <v>0</v>
      </c>
      <c r="WV221" s="11">
        <v>0</v>
      </c>
      <c r="WW221" s="11">
        <v>0</v>
      </c>
      <c r="WX221" s="11">
        <v>0</v>
      </c>
      <c r="WY221" s="11">
        <v>0</v>
      </c>
      <c r="WZ221" s="11">
        <v>0</v>
      </c>
      <c r="XA221" s="11">
        <v>0</v>
      </c>
      <c r="XB221" s="11">
        <v>0</v>
      </c>
      <c r="XC221" s="11">
        <v>0</v>
      </c>
      <c r="XD221" s="11">
        <v>0</v>
      </c>
      <c r="XE221" s="11">
        <v>0</v>
      </c>
      <c r="XF221" s="11">
        <v>0</v>
      </c>
      <c r="XG221" s="11">
        <v>0</v>
      </c>
      <c r="XH221" s="11">
        <v>0</v>
      </c>
      <c r="XI221" s="11">
        <v>0</v>
      </c>
      <c r="XJ221" s="11">
        <v>0</v>
      </c>
      <c r="XK221" s="11">
        <v>0</v>
      </c>
      <c r="XL221" s="11">
        <v>0</v>
      </c>
      <c r="XM221" s="11">
        <v>0</v>
      </c>
      <c r="XN221" s="11">
        <v>0</v>
      </c>
      <c r="XO221" s="11">
        <v>0</v>
      </c>
      <c r="XP221" s="11">
        <v>0</v>
      </c>
    </row>
    <row r="222" spans="1:640">
      <c r="A222" s="6">
        <v>796</v>
      </c>
      <c r="B222" s="3" t="s">
        <v>339</v>
      </c>
      <c r="C222" s="8">
        <f t="shared" si="36"/>
        <v>6.1740000000000004</v>
      </c>
      <c r="D222" s="8">
        <f t="shared" si="37"/>
        <v>0</v>
      </c>
      <c r="E222" s="60">
        <f t="shared" si="38"/>
        <v>6.1740000000000004</v>
      </c>
      <c r="F222" s="9">
        <f t="shared" si="39"/>
        <v>0</v>
      </c>
      <c r="G222" s="9">
        <f t="shared" si="40"/>
        <v>0</v>
      </c>
      <c r="H222" s="9">
        <f t="shared" si="41"/>
        <v>0</v>
      </c>
      <c r="I222" s="10">
        <f t="shared" si="42"/>
        <v>6.1740000000000004</v>
      </c>
      <c r="J222" s="10">
        <f t="shared" si="43"/>
        <v>0</v>
      </c>
      <c r="K222" s="10">
        <f t="shared" si="44"/>
        <v>6.1740000000000004</v>
      </c>
      <c r="L222" s="57">
        <v>6.1740000000000004</v>
      </c>
      <c r="M222" s="57">
        <v>0</v>
      </c>
      <c r="N222" s="57">
        <v>0</v>
      </c>
      <c r="O222" s="57">
        <v>0</v>
      </c>
      <c r="P222" s="57">
        <v>0</v>
      </c>
      <c r="Q222" s="57">
        <v>0</v>
      </c>
      <c r="R222" s="57">
        <v>0</v>
      </c>
      <c r="S222" s="57">
        <v>0</v>
      </c>
      <c r="T222" s="57">
        <v>0</v>
      </c>
      <c r="U222" s="58">
        <v>0</v>
      </c>
      <c r="V222" s="58">
        <v>0</v>
      </c>
      <c r="W222" s="58">
        <v>0</v>
      </c>
      <c r="X222" s="58">
        <v>0</v>
      </c>
      <c r="Y222" s="58">
        <v>0</v>
      </c>
      <c r="Z222" s="58">
        <v>0</v>
      </c>
      <c r="AA222" s="58">
        <v>0</v>
      </c>
      <c r="AB222" s="58">
        <v>0</v>
      </c>
      <c r="AC222" s="58">
        <v>0</v>
      </c>
      <c r="AD222" s="59">
        <f t="shared" si="46"/>
        <v>6.1740000000000004</v>
      </c>
      <c r="AE222" s="59">
        <f t="shared" si="46"/>
        <v>0</v>
      </c>
      <c r="AF222" s="59">
        <f t="shared" si="46"/>
        <v>0</v>
      </c>
      <c r="AG222" s="59">
        <f t="shared" si="45"/>
        <v>0</v>
      </c>
      <c r="AH222" s="59">
        <f t="shared" si="45"/>
        <v>0</v>
      </c>
      <c r="AI222" s="59">
        <f t="shared" si="45"/>
        <v>0</v>
      </c>
      <c r="AJ222" s="59">
        <f t="shared" si="34"/>
        <v>0</v>
      </c>
      <c r="AK222" s="59">
        <f t="shared" si="34"/>
        <v>0</v>
      </c>
      <c r="AL222" s="59">
        <f t="shared" si="34"/>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s="11">
        <v>0</v>
      </c>
      <c r="BY222" s="11">
        <v>0</v>
      </c>
      <c r="BZ222" s="11">
        <v>0</v>
      </c>
      <c r="CA222" s="11">
        <v>0</v>
      </c>
      <c r="CB222" s="11">
        <v>0</v>
      </c>
      <c r="CC222" s="11">
        <v>0</v>
      </c>
      <c r="CD222" s="11">
        <v>0</v>
      </c>
      <c r="CE222" s="11">
        <v>0</v>
      </c>
      <c r="CF222" s="11">
        <v>0</v>
      </c>
      <c r="CG222" s="11">
        <v>0</v>
      </c>
      <c r="CH222" s="11">
        <v>0</v>
      </c>
      <c r="CI222" s="11">
        <v>0</v>
      </c>
      <c r="CJ222" s="11">
        <v>0</v>
      </c>
      <c r="CK222" s="11">
        <v>0</v>
      </c>
      <c r="CL222" s="11">
        <v>0</v>
      </c>
      <c r="CM222" s="11">
        <v>0</v>
      </c>
      <c r="CN222" s="11">
        <v>0</v>
      </c>
      <c r="CO222" s="11">
        <v>0</v>
      </c>
      <c r="CP222" s="11">
        <v>0</v>
      </c>
      <c r="CQ222" s="11">
        <v>0</v>
      </c>
      <c r="CR222" s="11">
        <v>0</v>
      </c>
      <c r="CS222" s="11">
        <v>0</v>
      </c>
      <c r="CT222" s="11">
        <v>0</v>
      </c>
      <c r="CU222" s="11">
        <v>0</v>
      </c>
      <c r="CV222" s="11">
        <v>0</v>
      </c>
      <c r="CW222" s="11">
        <v>0</v>
      </c>
      <c r="CX222" s="11">
        <v>0</v>
      </c>
      <c r="CY222" s="11">
        <v>0</v>
      </c>
      <c r="CZ222" s="11">
        <v>0</v>
      </c>
      <c r="DA222" s="11">
        <v>0</v>
      </c>
      <c r="DB222" s="11">
        <v>0</v>
      </c>
      <c r="DC222" s="11">
        <v>0</v>
      </c>
      <c r="DD222" s="11">
        <v>0</v>
      </c>
      <c r="DE222" s="11">
        <v>0</v>
      </c>
      <c r="DF222" s="11">
        <v>0</v>
      </c>
      <c r="DG222" s="11">
        <v>0</v>
      </c>
      <c r="DH222" s="11">
        <v>0</v>
      </c>
      <c r="DI222" s="11">
        <v>0</v>
      </c>
      <c r="DJ222" s="11">
        <v>0</v>
      </c>
      <c r="DK222" s="11">
        <v>0</v>
      </c>
      <c r="DL222" s="11">
        <v>0</v>
      </c>
      <c r="DM222" s="11">
        <v>0</v>
      </c>
      <c r="DN222" s="11">
        <v>0</v>
      </c>
      <c r="DO222" s="11">
        <v>0</v>
      </c>
      <c r="DP222" s="11">
        <v>0</v>
      </c>
      <c r="DQ222" s="11">
        <v>0</v>
      </c>
      <c r="DR222" s="11">
        <v>0</v>
      </c>
      <c r="DS222" s="11">
        <v>0</v>
      </c>
      <c r="DT222" s="11">
        <v>0</v>
      </c>
      <c r="DU222" s="11">
        <v>0</v>
      </c>
      <c r="DV222" s="11">
        <v>0</v>
      </c>
      <c r="DW222" s="11">
        <v>0</v>
      </c>
      <c r="DX222" s="11">
        <v>0</v>
      </c>
      <c r="DY222" s="11">
        <v>0</v>
      </c>
      <c r="DZ222" s="11">
        <v>0</v>
      </c>
      <c r="EA222" s="11">
        <v>0</v>
      </c>
      <c r="EB222" s="11">
        <v>0</v>
      </c>
      <c r="EC222" s="11">
        <v>0</v>
      </c>
      <c r="ED222" s="11">
        <v>0</v>
      </c>
      <c r="EE222" s="11">
        <v>0</v>
      </c>
      <c r="EF222" s="11">
        <v>0</v>
      </c>
      <c r="EG222" s="11">
        <v>0</v>
      </c>
      <c r="EH222" s="11">
        <v>0</v>
      </c>
      <c r="EI222" s="11">
        <v>0</v>
      </c>
      <c r="EJ222" s="11">
        <v>0</v>
      </c>
      <c r="EK222" s="11">
        <v>0</v>
      </c>
      <c r="EL222" s="11">
        <v>0</v>
      </c>
      <c r="EM222" s="11">
        <v>0</v>
      </c>
      <c r="EN222" s="11">
        <v>0</v>
      </c>
      <c r="EO222" s="11">
        <v>0</v>
      </c>
      <c r="EP222" s="11">
        <v>0</v>
      </c>
      <c r="EQ222" s="11">
        <v>0</v>
      </c>
      <c r="ER222" s="11">
        <v>0</v>
      </c>
      <c r="ES222" s="11">
        <v>0</v>
      </c>
      <c r="ET222" s="11">
        <v>0</v>
      </c>
      <c r="EU222" s="11">
        <v>0</v>
      </c>
      <c r="EV222" s="11">
        <v>0</v>
      </c>
      <c r="EW222" s="11">
        <v>0</v>
      </c>
      <c r="EX222" s="11">
        <v>0</v>
      </c>
      <c r="EY222" s="11">
        <v>0</v>
      </c>
      <c r="EZ222" s="11">
        <v>0</v>
      </c>
      <c r="FA222" s="11">
        <v>0</v>
      </c>
      <c r="FB222" s="11">
        <v>0</v>
      </c>
      <c r="FC222" s="11">
        <v>0</v>
      </c>
      <c r="FD222" s="11">
        <v>0</v>
      </c>
      <c r="FE222" s="11">
        <v>0</v>
      </c>
      <c r="FF222" s="11">
        <v>0</v>
      </c>
      <c r="FG222" s="11">
        <v>0</v>
      </c>
      <c r="FH222" s="11">
        <v>0</v>
      </c>
      <c r="FI222" s="11">
        <v>0</v>
      </c>
      <c r="FJ222" s="11">
        <v>0</v>
      </c>
      <c r="FK222" s="11">
        <v>0</v>
      </c>
      <c r="FL222" s="11">
        <v>0</v>
      </c>
      <c r="FM222" s="11">
        <v>0</v>
      </c>
      <c r="FN222" s="11">
        <v>0</v>
      </c>
      <c r="FO222" s="11">
        <v>0</v>
      </c>
      <c r="FP222" s="11">
        <v>0</v>
      </c>
      <c r="FQ222" s="11">
        <v>0</v>
      </c>
      <c r="FR222" s="11">
        <v>0</v>
      </c>
      <c r="FS222" s="11">
        <v>0</v>
      </c>
      <c r="FT222" s="11">
        <v>0</v>
      </c>
      <c r="FU222" s="11">
        <v>0</v>
      </c>
      <c r="FV222" s="11">
        <v>0</v>
      </c>
      <c r="FW222" s="11">
        <v>0</v>
      </c>
      <c r="FX222" s="11">
        <v>0</v>
      </c>
      <c r="FY222" s="11">
        <v>0</v>
      </c>
      <c r="FZ222" s="11">
        <v>0</v>
      </c>
      <c r="GA222" s="11">
        <v>0</v>
      </c>
      <c r="GB222" s="11">
        <v>0</v>
      </c>
      <c r="GC222" s="11">
        <v>0</v>
      </c>
      <c r="GD222" s="11">
        <v>0</v>
      </c>
      <c r="GE222" s="11">
        <v>0</v>
      </c>
      <c r="GF222" s="11">
        <v>0</v>
      </c>
      <c r="GG222" s="11">
        <v>0</v>
      </c>
      <c r="GH222" s="11">
        <v>0</v>
      </c>
      <c r="GI222" s="11">
        <v>0</v>
      </c>
      <c r="GJ222" s="11">
        <v>0</v>
      </c>
      <c r="GK222" s="11">
        <v>0</v>
      </c>
      <c r="GL222" s="11">
        <v>0</v>
      </c>
      <c r="GM222" s="11">
        <v>0</v>
      </c>
      <c r="GN222" s="11">
        <v>0</v>
      </c>
      <c r="GO222" s="11">
        <v>0</v>
      </c>
      <c r="GP222" s="11">
        <v>0</v>
      </c>
      <c r="GQ222" s="11">
        <v>6.1740000000000004</v>
      </c>
      <c r="GR222" s="11">
        <v>0</v>
      </c>
      <c r="GS222" s="11">
        <v>0</v>
      </c>
      <c r="GT222" s="11">
        <v>0</v>
      </c>
      <c r="GU222" s="11">
        <v>0</v>
      </c>
      <c r="GV222" s="11">
        <v>0</v>
      </c>
      <c r="GW222" s="11">
        <v>0</v>
      </c>
      <c r="GX222" s="11">
        <v>0</v>
      </c>
      <c r="GY222" s="11">
        <v>0</v>
      </c>
      <c r="GZ222" s="11">
        <v>0</v>
      </c>
      <c r="HA222" s="11">
        <v>0</v>
      </c>
      <c r="HB222" s="11">
        <v>0</v>
      </c>
      <c r="HC222" s="11">
        <v>0</v>
      </c>
      <c r="HD222" s="11">
        <v>0</v>
      </c>
      <c r="HE222" s="11">
        <v>0</v>
      </c>
      <c r="HF222" s="11">
        <v>0</v>
      </c>
      <c r="HG222" s="11">
        <v>0</v>
      </c>
      <c r="HH222" s="11">
        <v>0</v>
      </c>
      <c r="HI222" s="11">
        <v>0</v>
      </c>
      <c r="HJ222" s="11">
        <v>0</v>
      </c>
      <c r="HK222" s="11">
        <v>0</v>
      </c>
      <c r="HL222" s="11">
        <v>0</v>
      </c>
      <c r="HM222" s="11">
        <v>0</v>
      </c>
      <c r="HN222" s="11">
        <v>0</v>
      </c>
      <c r="HO222" s="11">
        <v>0</v>
      </c>
      <c r="HP222" s="11">
        <v>0</v>
      </c>
      <c r="HQ222" s="11">
        <v>0</v>
      </c>
      <c r="HR222" s="11">
        <v>0</v>
      </c>
      <c r="HS222" s="11">
        <v>0</v>
      </c>
      <c r="HT222" s="11">
        <v>0</v>
      </c>
      <c r="HU222" s="11">
        <v>0</v>
      </c>
      <c r="HV222" s="11">
        <v>0</v>
      </c>
      <c r="HW222" s="11">
        <v>0</v>
      </c>
      <c r="HX222" s="11">
        <v>0</v>
      </c>
      <c r="HY222" s="11">
        <v>0</v>
      </c>
      <c r="HZ222" s="11">
        <v>0</v>
      </c>
      <c r="IA222" s="11">
        <v>0</v>
      </c>
      <c r="IB222" s="11">
        <v>0</v>
      </c>
      <c r="IC222" s="11">
        <v>0</v>
      </c>
      <c r="ID222" s="11">
        <v>0</v>
      </c>
      <c r="IE222" s="11">
        <v>0</v>
      </c>
      <c r="IF222" s="11">
        <v>0</v>
      </c>
      <c r="IG222" s="11">
        <v>0</v>
      </c>
      <c r="IH222" s="11">
        <v>0</v>
      </c>
      <c r="II222" s="11">
        <v>0</v>
      </c>
      <c r="IJ222" s="11">
        <v>0</v>
      </c>
      <c r="IK222" s="11">
        <v>0</v>
      </c>
      <c r="IL222" s="11">
        <v>0</v>
      </c>
      <c r="IM222" s="11">
        <v>0</v>
      </c>
      <c r="IN222" s="11">
        <v>0</v>
      </c>
      <c r="IO222" s="11">
        <v>0</v>
      </c>
      <c r="IP222" s="11">
        <v>0</v>
      </c>
      <c r="IQ222" s="11">
        <v>0</v>
      </c>
      <c r="IR222" s="11">
        <v>0</v>
      </c>
      <c r="IS222" s="11">
        <v>0</v>
      </c>
      <c r="IT222" s="11">
        <v>0</v>
      </c>
      <c r="IU222" s="11">
        <v>0</v>
      </c>
      <c r="IV222" s="11">
        <v>0</v>
      </c>
      <c r="IW222" s="11">
        <v>0</v>
      </c>
      <c r="IX222" s="11">
        <v>0</v>
      </c>
      <c r="IY222" s="11">
        <v>0</v>
      </c>
      <c r="IZ222" s="11">
        <v>0</v>
      </c>
      <c r="JA222" s="11">
        <v>0</v>
      </c>
      <c r="JB222" s="11">
        <v>0</v>
      </c>
      <c r="JC222" s="11">
        <v>0</v>
      </c>
      <c r="JD222" s="11">
        <v>0</v>
      </c>
      <c r="JE222" s="11">
        <v>0</v>
      </c>
      <c r="JF222" s="11">
        <v>0</v>
      </c>
      <c r="JG222" s="11">
        <v>0</v>
      </c>
      <c r="JH222" s="11">
        <v>0</v>
      </c>
      <c r="JI222" s="11">
        <v>0</v>
      </c>
      <c r="JJ222" s="11">
        <v>0</v>
      </c>
      <c r="JK222" s="11">
        <v>0</v>
      </c>
      <c r="JL222" s="11">
        <v>0</v>
      </c>
      <c r="JM222" s="11">
        <v>0</v>
      </c>
      <c r="JN222" s="11">
        <v>0</v>
      </c>
      <c r="JO222" s="11">
        <v>0</v>
      </c>
      <c r="JP222" s="11">
        <v>0</v>
      </c>
      <c r="JQ222" s="11">
        <v>0</v>
      </c>
      <c r="JR222" s="11">
        <v>0</v>
      </c>
      <c r="JS222" s="11">
        <v>0</v>
      </c>
      <c r="JT222" s="11">
        <v>0</v>
      </c>
      <c r="JU222" s="11">
        <v>0</v>
      </c>
      <c r="JV222" s="11">
        <v>0</v>
      </c>
      <c r="JW222" s="11">
        <v>0</v>
      </c>
      <c r="JX222" s="11">
        <v>0</v>
      </c>
      <c r="JY222" s="11">
        <v>0</v>
      </c>
      <c r="JZ222" s="11">
        <v>0</v>
      </c>
      <c r="KA222" s="11">
        <v>0</v>
      </c>
      <c r="KB222" s="11">
        <v>0</v>
      </c>
      <c r="KC222" s="11">
        <v>0</v>
      </c>
      <c r="KD222" s="11">
        <v>0</v>
      </c>
      <c r="KE222" s="11">
        <v>0</v>
      </c>
      <c r="KF222" s="11">
        <v>0</v>
      </c>
      <c r="KG222" s="11">
        <v>0</v>
      </c>
      <c r="KH222" s="11">
        <v>0</v>
      </c>
      <c r="KI222" s="11">
        <v>0</v>
      </c>
      <c r="KJ222" s="11">
        <v>0</v>
      </c>
      <c r="KK222" s="11">
        <v>0</v>
      </c>
      <c r="KL222" s="11">
        <v>0</v>
      </c>
      <c r="KM222" s="11">
        <v>0</v>
      </c>
      <c r="KN222" s="11">
        <v>0</v>
      </c>
      <c r="KO222" s="11">
        <v>0</v>
      </c>
      <c r="KP222" s="11">
        <v>0</v>
      </c>
      <c r="KQ222" s="11">
        <v>0</v>
      </c>
      <c r="KR222" s="11">
        <v>0</v>
      </c>
      <c r="KS222" s="11">
        <v>0</v>
      </c>
      <c r="KT222" s="11">
        <v>0</v>
      </c>
      <c r="KU222" s="11">
        <v>0</v>
      </c>
      <c r="KV222" s="11">
        <v>0</v>
      </c>
      <c r="KW222" s="11">
        <v>0</v>
      </c>
      <c r="KX222" s="11">
        <v>0</v>
      </c>
      <c r="KY222" s="11">
        <v>0</v>
      </c>
      <c r="KZ222" s="11">
        <v>0</v>
      </c>
      <c r="LA222" s="11">
        <v>0</v>
      </c>
      <c r="LB222" s="11">
        <v>0</v>
      </c>
      <c r="LC222" s="11">
        <v>0</v>
      </c>
      <c r="LD222" s="11">
        <v>0</v>
      </c>
      <c r="LE222" s="11">
        <v>0</v>
      </c>
      <c r="LF222" s="11">
        <v>0</v>
      </c>
      <c r="LG222" s="11">
        <v>0</v>
      </c>
      <c r="LH222" s="11">
        <v>0</v>
      </c>
      <c r="LI222" s="11">
        <v>0</v>
      </c>
      <c r="LJ222" s="11">
        <v>0</v>
      </c>
      <c r="LK222" s="11">
        <v>0</v>
      </c>
      <c r="LL222" s="11">
        <v>0</v>
      </c>
      <c r="LM222" s="11">
        <v>0</v>
      </c>
      <c r="LN222" s="11">
        <v>0</v>
      </c>
      <c r="LO222" s="11">
        <v>0</v>
      </c>
      <c r="LP222" s="11">
        <v>0</v>
      </c>
      <c r="LQ222" s="11">
        <v>0</v>
      </c>
      <c r="LR222" s="11">
        <v>0</v>
      </c>
      <c r="LS222" s="11">
        <v>0</v>
      </c>
      <c r="LT222" s="11">
        <v>0</v>
      </c>
      <c r="LU222" s="11">
        <v>0</v>
      </c>
      <c r="LV222" s="11">
        <v>0</v>
      </c>
      <c r="LW222" s="11">
        <v>0</v>
      </c>
      <c r="LX222" s="11">
        <v>0</v>
      </c>
      <c r="LY222" s="11">
        <v>0</v>
      </c>
      <c r="LZ222" s="11">
        <v>0</v>
      </c>
      <c r="MA222" s="11">
        <v>0</v>
      </c>
      <c r="MB222" s="11">
        <v>0</v>
      </c>
      <c r="MC222" s="11">
        <v>0</v>
      </c>
      <c r="MD222" s="11">
        <v>0</v>
      </c>
      <c r="ME222" s="11">
        <v>0</v>
      </c>
      <c r="MF222" s="11">
        <v>0</v>
      </c>
      <c r="MG222" s="11">
        <v>0</v>
      </c>
      <c r="MH222" s="11">
        <v>0</v>
      </c>
      <c r="MI222" s="11">
        <v>0</v>
      </c>
      <c r="MJ222" s="11">
        <v>0</v>
      </c>
      <c r="MK222" s="11">
        <v>0</v>
      </c>
      <c r="ML222" s="11">
        <v>0</v>
      </c>
      <c r="MM222" s="11">
        <v>0</v>
      </c>
      <c r="MN222" s="11">
        <v>0</v>
      </c>
      <c r="MO222" s="11">
        <v>0</v>
      </c>
      <c r="MP222" s="11">
        <v>0</v>
      </c>
      <c r="MQ222" s="11">
        <v>0</v>
      </c>
      <c r="MR222" s="11">
        <v>0</v>
      </c>
      <c r="MS222" s="11">
        <v>0</v>
      </c>
      <c r="MT222" s="11">
        <v>0</v>
      </c>
      <c r="MU222" s="11">
        <v>0</v>
      </c>
      <c r="MV222" s="11">
        <v>0</v>
      </c>
      <c r="MW222" s="11">
        <v>0</v>
      </c>
      <c r="MX222" s="11">
        <v>0</v>
      </c>
      <c r="MY222" s="11">
        <v>0</v>
      </c>
      <c r="MZ222" s="11">
        <v>0</v>
      </c>
      <c r="NA222" s="11">
        <v>0</v>
      </c>
      <c r="NB222" s="11">
        <v>0</v>
      </c>
      <c r="NC222" s="11">
        <v>0</v>
      </c>
      <c r="ND222" s="11">
        <v>0</v>
      </c>
      <c r="NE222" s="11">
        <v>0</v>
      </c>
      <c r="NF222" s="11">
        <v>0</v>
      </c>
      <c r="NG222" s="11">
        <v>0</v>
      </c>
      <c r="NH222" s="11">
        <v>0</v>
      </c>
      <c r="NI222" s="11">
        <v>0</v>
      </c>
      <c r="NJ222" s="11">
        <v>0</v>
      </c>
      <c r="NK222" s="11">
        <v>0</v>
      </c>
      <c r="NL222" s="11">
        <v>0</v>
      </c>
      <c r="NM222" s="11">
        <v>0</v>
      </c>
      <c r="NN222" s="11">
        <v>0</v>
      </c>
      <c r="NO222" s="11">
        <v>0</v>
      </c>
      <c r="NP222" s="11">
        <v>0</v>
      </c>
      <c r="NQ222" s="11">
        <v>0</v>
      </c>
      <c r="NR222" s="11">
        <v>0</v>
      </c>
      <c r="NS222" s="11">
        <v>0</v>
      </c>
      <c r="NT222" s="11">
        <v>0</v>
      </c>
      <c r="NU222" s="11">
        <v>0</v>
      </c>
      <c r="NV222" s="11">
        <v>0</v>
      </c>
      <c r="NW222" s="11">
        <v>0</v>
      </c>
      <c r="NX222" s="11">
        <v>0</v>
      </c>
      <c r="NY222" s="11">
        <v>0</v>
      </c>
      <c r="NZ222" s="11">
        <v>0</v>
      </c>
      <c r="OA222" s="11">
        <v>0</v>
      </c>
      <c r="OB222" s="11">
        <v>0</v>
      </c>
      <c r="OC222" s="11">
        <v>0</v>
      </c>
      <c r="OD222" s="11">
        <v>0</v>
      </c>
      <c r="OE222" s="11">
        <v>0</v>
      </c>
      <c r="OF222" s="11">
        <v>0</v>
      </c>
      <c r="OG222" s="11">
        <v>0</v>
      </c>
      <c r="OH222" s="11">
        <v>0</v>
      </c>
      <c r="OI222" s="11">
        <v>0</v>
      </c>
      <c r="OJ222" s="11">
        <v>0</v>
      </c>
      <c r="OK222" s="11">
        <v>0</v>
      </c>
      <c r="OL222" s="11">
        <v>0</v>
      </c>
      <c r="OM222" s="11">
        <v>0</v>
      </c>
      <c r="ON222" s="11">
        <v>0</v>
      </c>
      <c r="OO222" s="11">
        <v>0</v>
      </c>
      <c r="OP222" s="11">
        <v>0</v>
      </c>
      <c r="OQ222" s="11">
        <v>0</v>
      </c>
      <c r="OR222" s="11">
        <v>0</v>
      </c>
      <c r="OS222" s="11">
        <v>0</v>
      </c>
      <c r="OT222" s="11">
        <v>0</v>
      </c>
      <c r="OU222" s="11">
        <v>0</v>
      </c>
      <c r="OV222" s="11">
        <v>0</v>
      </c>
      <c r="OW222" s="11">
        <v>0</v>
      </c>
      <c r="OX222" s="11">
        <v>0</v>
      </c>
      <c r="OY222" s="11">
        <v>0</v>
      </c>
      <c r="OZ222" s="11">
        <v>0</v>
      </c>
      <c r="PA222" s="11">
        <v>0</v>
      </c>
      <c r="PB222" s="11">
        <v>0</v>
      </c>
      <c r="PC222" s="11">
        <v>0</v>
      </c>
      <c r="PD222" s="11">
        <v>0</v>
      </c>
      <c r="PE222" s="11">
        <v>0</v>
      </c>
      <c r="PF222" s="11">
        <v>0</v>
      </c>
      <c r="PG222" s="11">
        <v>0</v>
      </c>
      <c r="PH222" s="11">
        <v>0</v>
      </c>
      <c r="PI222" s="11">
        <v>0</v>
      </c>
      <c r="PJ222" s="11">
        <v>0</v>
      </c>
      <c r="PK222" s="11">
        <v>0</v>
      </c>
      <c r="PL222" s="11">
        <v>0</v>
      </c>
      <c r="PM222" s="11">
        <v>0</v>
      </c>
      <c r="PN222" s="11">
        <v>0</v>
      </c>
      <c r="PO222" s="11">
        <v>0</v>
      </c>
      <c r="PP222" s="11">
        <v>0</v>
      </c>
      <c r="PQ222" s="11">
        <v>0</v>
      </c>
      <c r="PR222" s="11">
        <v>0</v>
      </c>
      <c r="PS222" s="11">
        <v>0</v>
      </c>
      <c r="PT222" s="11">
        <v>0</v>
      </c>
      <c r="PU222" s="11">
        <v>0</v>
      </c>
      <c r="PV222" s="11">
        <v>0</v>
      </c>
      <c r="PW222" s="11">
        <v>0</v>
      </c>
      <c r="PX222" s="11">
        <v>0</v>
      </c>
      <c r="PY222" s="11">
        <v>0</v>
      </c>
      <c r="PZ222" s="11">
        <v>0</v>
      </c>
      <c r="QA222" s="11">
        <v>0</v>
      </c>
      <c r="QB222" s="11">
        <v>0</v>
      </c>
      <c r="QC222" s="11">
        <v>0</v>
      </c>
      <c r="QD222" s="11">
        <v>0</v>
      </c>
      <c r="QE222" s="11">
        <v>0</v>
      </c>
      <c r="QF222" s="11">
        <v>0</v>
      </c>
      <c r="QG222" s="11">
        <v>0</v>
      </c>
      <c r="QH222" s="11">
        <v>0</v>
      </c>
      <c r="QI222" s="11">
        <v>0</v>
      </c>
      <c r="QJ222" s="11">
        <v>0</v>
      </c>
      <c r="QK222" s="11">
        <v>0</v>
      </c>
      <c r="QL222" s="11">
        <v>0</v>
      </c>
      <c r="QM222" s="11">
        <v>0</v>
      </c>
      <c r="QN222" s="11">
        <v>0</v>
      </c>
      <c r="QO222" s="11">
        <v>0</v>
      </c>
      <c r="QP222" s="11">
        <v>0</v>
      </c>
      <c r="QQ222" s="11">
        <v>0</v>
      </c>
      <c r="QR222" s="11">
        <v>0</v>
      </c>
      <c r="QS222" s="11">
        <v>0</v>
      </c>
      <c r="QT222" s="11">
        <v>0</v>
      </c>
      <c r="QU222" s="11">
        <v>0</v>
      </c>
      <c r="QV222" s="11">
        <v>0</v>
      </c>
      <c r="QW222" s="11">
        <v>0</v>
      </c>
      <c r="QX222" s="11">
        <v>0</v>
      </c>
      <c r="QY222" s="11">
        <v>0</v>
      </c>
      <c r="QZ222" s="11">
        <v>0</v>
      </c>
      <c r="RA222" s="11">
        <v>0</v>
      </c>
      <c r="RB222" s="11">
        <v>0</v>
      </c>
      <c r="RC222" s="11">
        <v>0</v>
      </c>
      <c r="RD222" s="11">
        <v>0</v>
      </c>
      <c r="RE222" s="11">
        <v>0</v>
      </c>
      <c r="RF222" s="11">
        <v>0</v>
      </c>
      <c r="RG222" s="11">
        <v>0</v>
      </c>
      <c r="RH222" s="11">
        <v>0</v>
      </c>
      <c r="RI222" s="11">
        <v>0</v>
      </c>
      <c r="RJ222" s="11">
        <v>0</v>
      </c>
      <c r="RK222" s="11">
        <v>0</v>
      </c>
      <c r="RL222" s="11">
        <v>0</v>
      </c>
      <c r="RM222" s="11">
        <v>0</v>
      </c>
      <c r="RN222" s="11">
        <v>0</v>
      </c>
      <c r="RO222" s="11">
        <v>0</v>
      </c>
      <c r="RP222" s="11">
        <v>0</v>
      </c>
      <c r="RQ222" s="11">
        <v>0</v>
      </c>
      <c r="RR222" s="11">
        <v>0</v>
      </c>
      <c r="RS222" s="11">
        <v>0</v>
      </c>
      <c r="RT222" s="11">
        <v>0</v>
      </c>
      <c r="RU222" s="11">
        <v>0</v>
      </c>
      <c r="RV222" s="11">
        <v>0</v>
      </c>
      <c r="RW222" s="11">
        <v>0</v>
      </c>
      <c r="RX222" s="11">
        <v>0</v>
      </c>
      <c r="RY222" s="11">
        <v>0</v>
      </c>
      <c r="RZ222" s="11">
        <v>0</v>
      </c>
      <c r="SA222" s="11">
        <v>0</v>
      </c>
      <c r="SB222" s="11">
        <v>0</v>
      </c>
      <c r="SC222" s="11">
        <v>0</v>
      </c>
      <c r="SD222" s="11">
        <v>0</v>
      </c>
      <c r="SE222" s="11">
        <v>0</v>
      </c>
      <c r="SF222" s="11">
        <v>0</v>
      </c>
      <c r="SG222" s="11">
        <v>0</v>
      </c>
      <c r="SH222" s="11">
        <v>0</v>
      </c>
      <c r="SI222" s="11">
        <v>0</v>
      </c>
      <c r="SJ222" s="11">
        <v>0</v>
      </c>
      <c r="SK222" s="11">
        <v>0</v>
      </c>
      <c r="SL222" s="11">
        <v>0</v>
      </c>
      <c r="SM222" s="11">
        <v>0</v>
      </c>
      <c r="SN222" s="11">
        <v>0</v>
      </c>
      <c r="SO222" s="11">
        <v>0</v>
      </c>
      <c r="SP222" s="11">
        <v>0</v>
      </c>
      <c r="SQ222" s="11">
        <v>0</v>
      </c>
      <c r="SR222" s="11">
        <v>0</v>
      </c>
      <c r="SS222" s="11">
        <v>0</v>
      </c>
      <c r="ST222" s="11">
        <v>0</v>
      </c>
      <c r="SU222" s="11">
        <v>0</v>
      </c>
      <c r="SV222" s="11">
        <v>0</v>
      </c>
      <c r="SW222" s="11">
        <v>0</v>
      </c>
      <c r="SX222" s="11">
        <v>0</v>
      </c>
      <c r="SY222" s="11">
        <v>0</v>
      </c>
      <c r="SZ222" s="11">
        <v>0</v>
      </c>
      <c r="TA222" s="11">
        <v>0</v>
      </c>
      <c r="TB222" s="11">
        <v>0</v>
      </c>
      <c r="TC222" s="11">
        <v>0</v>
      </c>
      <c r="TD222" s="11">
        <v>0</v>
      </c>
      <c r="TE222" s="11">
        <v>0</v>
      </c>
      <c r="TF222" s="11">
        <v>0</v>
      </c>
      <c r="TG222" s="11">
        <v>0</v>
      </c>
      <c r="TH222" s="11">
        <v>0</v>
      </c>
      <c r="TI222" s="11">
        <v>0</v>
      </c>
      <c r="TJ222" s="11">
        <v>0</v>
      </c>
      <c r="TK222" s="11">
        <v>0</v>
      </c>
      <c r="TL222" s="11">
        <v>0</v>
      </c>
      <c r="TM222" s="11">
        <v>0</v>
      </c>
      <c r="TN222" s="11">
        <v>0</v>
      </c>
      <c r="TO222" s="11">
        <v>0</v>
      </c>
      <c r="TP222" s="11">
        <v>0</v>
      </c>
      <c r="TQ222" s="11">
        <v>0</v>
      </c>
      <c r="TR222" s="11">
        <v>0</v>
      </c>
      <c r="TS222" s="11">
        <v>0</v>
      </c>
      <c r="TT222" s="11">
        <v>0</v>
      </c>
      <c r="TU222" s="11">
        <v>0</v>
      </c>
      <c r="TV222" s="11">
        <v>0</v>
      </c>
      <c r="TW222" s="11">
        <v>0</v>
      </c>
      <c r="TX222" s="11">
        <v>0</v>
      </c>
      <c r="TY222" s="11">
        <v>0</v>
      </c>
      <c r="TZ222" s="11">
        <v>0</v>
      </c>
      <c r="UA222" s="11">
        <v>0</v>
      </c>
      <c r="UB222" s="11">
        <v>0</v>
      </c>
      <c r="UC222" s="11">
        <v>0</v>
      </c>
      <c r="UD222" s="11">
        <v>0</v>
      </c>
      <c r="UE222" s="11">
        <v>0</v>
      </c>
      <c r="UF222" s="11">
        <v>0</v>
      </c>
      <c r="UG222" s="11">
        <v>0</v>
      </c>
      <c r="UH222" s="11">
        <v>0</v>
      </c>
      <c r="UI222" s="11">
        <v>0</v>
      </c>
      <c r="UJ222" s="11">
        <v>0</v>
      </c>
      <c r="UK222" s="11">
        <v>0</v>
      </c>
      <c r="UL222" s="11">
        <v>0</v>
      </c>
      <c r="UM222" s="11">
        <v>0</v>
      </c>
      <c r="UN222" s="11">
        <v>0</v>
      </c>
      <c r="UO222" s="11">
        <v>0</v>
      </c>
      <c r="UP222" s="11">
        <v>0</v>
      </c>
      <c r="UQ222" s="11">
        <v>0</v>
      </c>
      <c r="UR222" s="11">
        <v>0</v>
      </c>
      <c r="US222" s="11">
        <v>0</v>
      </c>
      <c r="UT222" s="11">
        <v>0</v>
      </c>
      <c r="UU222" s="11">
        <v>0</v>
      </c>
      <c r="UV222" s="11">
        <v>0</v>
      </c>
      <c r="UW222" s="11">
        <v>0</v>
      </c>
      <c r="UX222" s="11">
        <v>0</v>
      </c>
      <c r="UY222" s="11">
        <v>0</v>
      </c>
      <c r="UZ222" s="11">
        <v>0</v>
      </c>
      <c r="VA222" s="11">
        <v>0</v>
      </c>
      <c r="VB222" s="11">
        <v>0</v>
      </c>
      <c r="VC222" s="11">
        <v>0</v>
      </c>
      <c r="VD222" s="11">
        <v>0</v>
      </c>
      <c r="VE222" s="11">
        <v>0</v>
      </c>
      <c r="VF222" s="11">
        <v>0</v>
      </c>
      <c r="VG222" s="11">
        <v>0</v>
      </c>
      <c r="VH222" s="11">
        <v>0</v>
      </c>
      <c r="VI222" s="11">
        <v>0</v>
      </c>
      <c r="VJ222" s="11">
        <v>0</v>
      </c>
      <c r="VK222" s="11">
        <v>0</v>
      </c>
      <c r="VL222" s="11">
        <v>0</v>
      </c>
      <c r="VM222" s="11">
        <v>0</v>
      </c>
      <c r="VN222" s="11">
        <v>0</v>
      </c>
      <c r="VO222" s="11">
        <v>0</v>
      </c>
      <c r="VP222" s="11">
        <v>0</v>
      </c>
      <c r="VQ222" s="11">
        <v>0</v>
      </c>
      <c r="VR222" s="11">
        <v>0</v>
      </c>
      <c r="VS222" s="11">
        <v>0</v>
      </c>
      <c r="VT222" s="11">
        <v>0</v>
      </c>
      <c r="VU222" s="11">
        <v>0</v>
      </c>
      <c r="VV222" s="11">
        <v>0</v>
      </c>
      <c r="VW222" s="11">
        <v>0</v>
      </c>
      <c r="VX222" s="11">
        <v>0</v>
      </c>
      <c r="VY222" s="11">
        <v>0</v>
      </c>
      <c r="VZ222" s="11">
        <v>0</v>
      </c>
      <c r="WA222" s="11">
        <v>0</v>
      </c>
      <c r="WB222" s="11">
        <v>0</v>
      </c>
      <c r="WC222" s="11">
        <v>0</v>
      </c>
      <c r="WD222" s="11">
        <v>0</v>
      </c>
      <c r="WE222" s="11">
        <v>0</v>
      </c>
      <c r="WF222" s="11">
        <v>0</v>
      </c>
      <c r="WG222" s="11">
        <v>0</v>
      </c>
      <c r="WH222" s="11">
        <v>0</v>
      </c>
      <c r="WI222" s="11">
        <v>0</v>
      </c>
      <c r="WJ222" s="11">
        <v>0</v>
      </c>
      <c r="WK222" s="11">
        <v>0</v>
      </c>
      <c r="WL222" s="11">
        <v>0</v>
      </c>
      <c r="WM222" s="11">
        <v>0</v>
      </c>
      <c r="WN222" s="11">
        <v>0</v>
      </c>
      <c r="WO222" s="11">
        <v>0</v>
      </c>
      <c r="WP222" s="11">
        <v>0</v>
      </c>
      <c r="WQ222" s="11">
        <v>0</v>
      </c>
      <c r="WR222" s="11">
        <v>0</v>
      </c>
      <c r="WS222" s="11">
        <v>0</v>
      </c>
      <c r="WT222" s="11">
        <v>0</v>
      </c>
      <c r="WU222" s="11">
        <v>0</v>
      </c>
      <c r="WV222" s="11">
        <v>0</v>
      </c>
      <c r="WW222" s="11">
        <v>0</v>
      </c>
      <c r="WX222" s="11">
        <v>0</v>
      </c>
      <c r="WY222" s="11">
        <v>0</v>
      </c>
      <c r="WZ222" s="11">
        <v>0</v>
      </c>
      <c r="XA222" s="11">
        <v>0</v>
      </c>
      <c r="XB222" s="11">
        <v>0</v>
      </c>
      <c r="XC222" s="11">
        <v>0</v>
      </c>
      <c r="XD222" s="11">
        <v>0</v>
      </c>
      <c r="XE222" s="11">
        <v>0</v>
      </c>
      <c r="XF222" s="11">
        <v>0</v>
      </c>
      <c r="XG222" s="11">
        <v>0</v>
      </c>
      <c r="XH222" s="11">
        <v>0</v>
      </c>
      <c r="XI222" s="11">
        <v>0</v>
      </c>
      <c r="XJ222" s="11">
        <v>0</v>
      </c>
      <c r="XK222" s="11">
        <v>0</v>
      </c>
      <c r="XL222" s="11">
        <v>0</v>
      </c>
      <c r="XM222" s="11">
        <v>0</v>
      </c>
      <c r="XN222" s="11">
        <v>0</v>
      </c>
      <c r="XO222" s="11">
        <v>0</v>
      </c>
      <c r="XP222" s="11">
        <v>0</v>
      </c>
    </row>
    <row r="223" spans="1:640">
      <c r="A223" s="6">
        <v>92</v>
      </c>
      <c r="B223" s="3" t="s">
        <v>340</v>
      </c>
      <c r="C223" s="8">
        <f t="shared" si="36"/>
        <v>7.5469999999999997</v>
      </c>
      <c r="D223" s="8">
        <f t="shared" si="37"/>
        <v>214.19283919984559</v>
      </c>
      <c r="E223" s="60">
        <f t="shared" si="38"/>
        <v>221.73983919984559</v>
      </c>
      <c r="F223" s="9">
        <f t="shared" si="39"/>
        <v>0</v>
      </c>
      <c r="G223" s="9">
        <f t="shared" si="40"/>
        <v>8.1101608001543983</v>
      </c>
      <c r="H223" s="9">
        <f t="shared" si="41"/>
        <v>8.1101608001543983</v>
      </c>
      <c r="I223" s="10">
        <f t="shared" si="42"/>
        <v>7.5469999999999997</v>
      </c>
      <c r="J223" s="10">
        <f t="shared" si="43"/>
        <v>222.303</v>
      </c>
      <c r="K223" s="10">
        <f t="shared" si="44"/>
        <v>229.85</v>
      </c>
      <c r="L223" s="57">
        <v>7.5469999999999997</v>
      </c>
      <c r="M223" s="57">
        <v>0</v>
      </c>
      <c r="N223" s="57">
        <v>0</v>
      </c>
      <c r="O223" s="57">
        <v>0</v>
      </c>
      <c r="P223" s="57">
        <v>0</v>
      </c>
      <c r="Q223" s="57">
        <v>0</v>
      </c>
      <c r="R223" s="57">
        <v>214.19283919984559</v>
      </c>
      <c r="S223" s="57">
        <v>0</v>
      </c>
      <c r="T223" s="57">
        <v>0</v>
      </c>
      <c r="U223" s="58">
        <v>0</v>
      </c>
      <c r="V223" s="58">
        <v>0</v>
      </c>
      <c r="W223" s="58">
        <v>0</v>
      </c>
      <c r="X223" s="58">
        <v>0</v>
      </c>
      <c r="Y223" s="58">
        <v>0</v>
      </c>
      <c r="Z223" s="58">
        <v>0</v>
      </c>
      <c r="AA223" s="58">
        <v>8.1101608001543983</v>
      </c>
      <c r="AB223" s="58">
        <v>0</v>
      </c>
      <c r="AC223" s="58">
        <v>0</v>
      </c>
      <c r="AD223" s="59">
        <f t="shared" si="46"/>
        <v>7.5469999999999997</v>
      </c>
      <c r="AE223" s="59">
        <f t="shared" si="46"/>
        <v>0</v>
      </c>
      <c r="AF223" s="59">
        <f t="shared" si="46"/>
        <v>0</v>
      </c>
      <c r="AG223" s="59">
        <f t="shared" si="45"/>
        <v>0</v>
      </c>
      <c r="AH223" s="59">
        <f t="shared" si="45"/>
        <v>0</v>
      </c>
      <c r="AI223" s="59">
        <f t="shared" si="45"/>
        <v>0</v>
      </c>
      <c r="AJ223" s="59">
        <f t="shared" si="34"/>
        <v>222.303</v>
      </c>
      <c r="AK223" s="59">
        <f t="shared" si="34"/>
        <v>0</v>
      </c>
      <c r="AL223" s="59">
        <f t="shared" si="34"/>
        <v>0</v>
      </c>
      <c r="AM223" s="11">
        <v>0</v>
      </c>
      <c r="AN223" s="11">
        <v>0</v>
      </c>
      <c r="AO223" s="11">
        <v>0</v>
      </c>
      <c r="AP223" s="11">
        <v>0</v>
      </c>
      <c r="AQ223" s="11">
        <v>0</v>
      </c>
      <c r="AR223" s="11">
        <v>0</v>
      </c>
      <c r="AS223" s="11">
        <v>111.8898391998456</v>
      </c>
      <c r="AT223" s="11">
        <v>0</v>
      </c>
      <c r="AU223" s="11">
        <v>0</v>
      </c>
      <c r="AV223" s="11">
        <v>0</v>
      </c>
      <c r="AW223" s="11">
        <v>0</v>
      </c>
      <c r="AX223" s="11">
        <v>0</v>
      </c>
      <c r="AY223" s="11">
        <v>0</v>
      </c>
      <c r="AZ223" s="11">
        <v>0</v>
      </c>
      <c r="BA223" s="11">
        <v>0</v>
      </c>
      <c r="BB223" s="11">
        <v>0</v>
      </c>
      <c r="BC223" s="11">
        <v>8.1101608001543983</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s="11">
        <v>0</v>
      </c>
      <c r="BY223" s="11">
        <v>0</v>
      </c>
      <c r="BZ223" s="11">
        <v>0</v>
      </c>
      <c r="CA223" s="11">
        <v>0</v>
      </c>
      <c r="CB223" s="11">
        <v>0</v>
      </c>
      <c r="CC223" s="11">
        <v>0</v>
      </c>
      <c r="CD223" s="11">
        <v>0</v>
      </c>
      <c r="CE223" s="11">
        <v>0</v>
      </c>
      <c r="CF223" s="11">
        <v>0</v>
      </c>
      <c r="CG223" s="11">
        <v>0</v>
      </c>
      <c r="CH223" s="11">
        <v>0</v>
      </c>
      <c r="CI223" s="11">
        <v>0</v>
      </c>
      <c r="CJ223" s="11">
        <v>0</v>
      </c>
      <c r="CK223" s="11">
        <v>0</v>
      </c>
      <c r="CL223" s="11">
        <v>0</v>
      </c>
      <c r="CM223" s="11">
        <v>0</v>
      </c>
      <c r="CN223" s="11">
        <v>0</v>
      </c>
      <c r="CO223" s="11">
        <v>0</v>
      </c>
      <c r="CP223" s="11">
        <v>0</v>
      </c>
      <c r="CQ223" s="11">
        <v>0</v>
      </c>
      <c r="CR223" s="11">
        <v>0</v>
      </c>
      <c r="CS223" s="11">
        <v>0</v>
      </c>
      <c r="CT223" s="11">
        <v>0</v>
      </c>
      <c r="CU223" s="11">
        <v>0</v>
      </c>
      <c r="CV223" s="11">
        <v>0</v>
      </c>
      <c r="CW223" s="11">
        <v>0</v>
      </c>
      <c r="CX223" s="11">
        <v>0</v>
      </c>
      <c r="CY223" s="11">
        <v>0</v>
      </c>
      <c r="CZ223" s="11">
        <v>0</v>
      </c>
      <c r="DA223" s="11">
        <v>0</v>
      </c>
      <c r="DB223" s="11">
        <v>0</v>
      </c>
      <c r="DC223" s="11">
        <v>0</v>
      </c>
      <c r="DD223" s="11">
        <v>0</v>
      </c>
      <c r="DE223" s="11">
        <v>0</v>
      </c>
      <c r="DF223" s="11">
        <v>0</v>
      </c>
      <c r="DG223" s="11">
        <v>0</v>
      </c>
      <c r="DH223" s="11">
        <v>0</v>
      </c>
      <c r="DI223" s="11">
        <v>0</v>
      </c>
      <c r="DJ223" s="11">
        <v>0</v>
      </c>
      <c r="DK223" s="11">
        <v>0</v>
      </c>
      <c r="DL223" s="11">
        <v>0</v>
      </c>
      <c r="DM223" s="11">
        <v>0</v>
      </c>
      <c r="DN223" s="11">
        <v>0</v>
      </c>
      <c r="DO223" s="11">
        <v>0</v>
      </c>
      <c r="DP223" s="11">
        <v>0</v>
      </c>
      <c r="DQ223" s="11">
        <v>0</v>
      </c>
      <c r="DR223" s="11">
        <v>0</v>
      </c>
      <c r="DS223" s="11">
        <v>0</v>
      </c>
      <c r="DT223" s="11">
        <v>0</v>
      </c>
      <c r="DU223" s="11">
        <v>0</v>
      </c>
      <c r="DV223" s="11">
        <v>0</v>
      </c>
      <c r="DW223" s="11">
        <v>0</v>
      </c>
      <c r="DX223" s="11">
        <v>0</v>
      </c>
      <c r="DY223" s="11">
        <v>0</v>
      </c>
      <c r="DZ223" s="11">
        <v>0</v>
      </c>
      <c r="EA223" s="11">
        <v>0</v>
      </c>
      <c r="EB223" s="11">
        <v>0</v>
      </c>
      <c r="EC223" s="11">
        <v>0</v>
      </c>
      <c r="ED223" s="11">
        <v>0</v>
      </c>
      <c r="EE223" s="11">
        <v>0</v>
      </c>
      <c r="EF223" s="11">
        <v>0</v>
      </c>
      <c r="EG223" s="11">
        <v>0</v>
      </c>
      <c r="EH223" s="11">
        <v>0</v>
      </c>
      <c r="EI223" s="11">
        <v>0</v>
      </c>
      <c r="EJ223" s="11">
        <v>0</v>
      </c>
      <c r="EK223" s="11">
        <v>0</v>
      </c>
      <c r="EL223" s="11">
        <v>0</v>
      </c>
      <c r="EM223" s="11">
        <v>0</v>
      </c>
      <c r="EN223" s="11">
        <v>0</v>
      </c>
      <c r="EO223" s="11">
        <v>0</v>
      </c>
      <c r="EP223" s="11">
        <v>0</v>
      </c>
      <c r="EQ223" s="11">
        <v>0</v>
      </c>
      <c r="ER223" s="11">
        <v>0</v>
      </c>
      <c r="ES223" s="11">
        <v>0</v>
      </c>
      <c r="ET223" s="11">
        <v>0</v>
      </c>
      <c r="EU223" s="11">
        <v>0</v>
      </c>
      <c r="EV223" s="11">
        <v>0</v>
      </c>
      <c r="EW223" s="11">
        <v>0</v>
      </c>
      <c r="EX223" s="11">
        <v>0</v>
      </c>
      <c r="EY223" s="11">
        <v>0</v>
      </c>
      <c r="EZ223" s="11">
        <v>0</v>
      </c>
      <c r="FA223" s="11">
        <v>0</v>
      </c>
      <c r="FB223" s="11">
        <v>0</v>
      </c>
      <c r="FC223" s="11">
        <v>0</v>
      </c>
      <c r="FD223" s="11">
        <v>0</v>
      </c>
      <c r="FE223" s="11">
        <v>0</v>
      </c>
      <c r="FF223" s="11">
        <v>0</v>
      </c>
      <c r="FG223" s="11">
        <v>0</v>
      </c>
      <c r="FH223" s="11">
        <v>0</v>
      </c>
      <c r="FI223" s="11">
        <v>0</v>
      </c>
      <c r="FJ223" s="11">
        <v>0</v>
      </c>
      <c r="FK223" s="11">
        <v>0</v>
      </c>
      <c r="FL223" s="11">
        <v>0</v>
      </c>
      <c r="FM223" s="11">
        <v>0</v>
      </c>
      <c r="FN223" s="11">
        <v>0</v>
      </c>
      <c r="FO223" s="11">
        <v>0</v>
      </c>
      <c r="FP223" s="11">
        <v>0</v>
      </c>
      <c r="FQ223" s="11">
        <v>0</v>
      </c>
      <c r="FR223" s="11">
        <v>0</v>
      </c>
      <c r="FS223" s="11">
        <v>0</v>
      </c>
      <c r="FT223" s="11">
        <v>0</v>
      </c>
      <c r="FU223" s="11">
        <v>0</v>
      </c>
      <c r="FV223" s="11">
        <v>0</v>
      </c>
      <c r="FW223" s="11">
        <v>0</v>
      </c>
      <c r="FX223" s="11">
        <v>0</v>
      </c>
      <c r="FY223" s="11">
        <v>0</v>
      </c>
      <c r="FZ223" s="11">
        <v>0</v>
      </c>
      <c r="GA223" s="11">
        <v>0</v>
      </c>
      <c r="GB223" s="11">
        <v>0</v>
      </c>
      <c r="GC223" s="11">
        <v>0</v>
      </c>
      <c r="GD223" s="11">
        <v>0</v>
      </c>
      <c r="GE223" s="11">
        <v>0</v>
      </c>
      <c r="GF223" s="11">
        <v>0</v>
      </c>
      <c r="GG223" s="11">
        <v>0</v>
      </c>
      <c r="GH223" s="11">
        <v>0</v>
      </c>
      <c r="GI223" s="11">
        <v>0</v>
      </c>
      <c r="GJ223" s="11">
        <v>0</v>
      </c>
      <c r="GK223" s="11">
        <v>0</v>
      </c>
      <c r="GL223" s="11">
        <v>0</v>
      </c>
      <c r="GM223" s="11">
        <v>0</v>
      </c>
      <c r="GN223" s="11">
        <v>0</v>
      </c>
      <c r="GO223" s="11">
        <v>0</v>
      </c>
      <c r="GP223" s="11">
        <v>0</v>
      </c>
      <c r="GQ223" s="11">
        <v>7.5469999999999997</v>
      </c>
      <c r="GR223" s="11">
        <v>0</v>
      </c>
      <c r="GS223" s="11">
        <v>0</v>
      </c>
      <c r="GT223" s="11">
        <v>0</v>
      </c>
      <c r="GU223" s="11">
        <v>0</v>
      </c>
      <c r="GV223" s="11">
        <v>0</v>
      </c>
      <c r="GW223" s="11">
        <v>0</v>
      </c>
      <c r="GX223" s="11">
        <v>0</v>
      </c>
      <c r="GY223" s="11">
        <v>0</v>
      </c>
      <c r="GZ223" s="11">
        <v>0</v>
      </c>
      <c r="HA223" s="11">
        <v>0</v>
      </c>
      <c r="HB223" s="11">
        <v>0</v>
      </c>
      <c r="HC223" s="11">
        <v>0</v>
      </c>
      <c r="HD223" s="11">
        <v>0</v>
      </c>
      <c r="HE223" s="11">
        <v>0</v>
      </c>
      <c r="HF223" s="11">
        <v>0</v>
      </c>
      <c r="HG223" s="11">
        <v>0</v>
      </c>
      <c r="HH223" s="11">
        <v>0</v>
      </c>
      <c r="HI223" s="11">
        <v>0</v>
      </c>
      <c r="HJ223" s="11">
        <v>0</v>
      </c>
      <c r="HK223" s="11">
        <v>0</v>
      </c>
      <c r="HL223" s="11">
        <v>0</v>
      </c>
      <c r="HM223" s="11">
        <v>0</v>
      </c>
      <c r="HN223" s="11">
        <v>0</v>
      </c>
      <c r="HO223" s="11">
        <v>0</v>
      </c>
      <c r="HP223" s="11">
        <v>0</v>
      </c>
      <c r="HQ223" s="11">
        <v>0</v>
      </c>
      <c r="HR223" s="11">
        <v>0</v>
      </c>
      <c r="HS223" s="11">
        <v>0</v>
      </c>
      <c r="HT223" s="11">
        <v>0</v>
      </c>
      <c r="HU223" s="11">
        <v>0</v>
      </c>
      <c r="HV223" s="11">
        <v>0</v>
      </c>
      <c r="HW223" s="11">
        <v>0</v>
      </c>
      <c r="HX223" s="11">
        <v>0</v>
      </c>
      <c r="HY223" s="11">
        <v>0</v>
      </c>
      <c r="HZ223" s="11">
        <v>0</v>
      </c>
      <c r="IA223" s="11">
        <v>0</v>
      </c>
      <c r="IB223" s="11">
        <v>0</v>
      </c>
      <c r="IC223" s="11">
        <v>0</v>
      </c>
      <c r="ID223" s="11">
        <v>0</v>
      </c>
      <c r="IE223" s="11">
        <v>0</v>
      </c>
      <c r="IF223" s="11">
        <v>0</v>
      </c>
      <c r="IG223" s="11">
        <v>0</v>
      </c>
      <c r="IH223" s="11">
        <v>0</v>
      </c>
      <c r="II223" s="11">
        <v>0</v>
      </c>
      <c r="IJ223" s="11">
        <v>0</v>
      </c>
      <c r="IK223" s="11">
        <v>0</v>
      </c>
      <c r="IL223" s="11">
        <v>0</v>
      </c>
      <c r="IM223" s="11">
        <v>0</v>
      </c>
      <c r="IN223" s="11">
        <v>0</v>
      </c>
      <c r="IO223" s="11">
        <v>0</v>
      </c>
      <c r="IP223" s="11">
        <v>0</v>
      </c>
      <c r="IQ223" s="11">
        <v>0</v>
      </c>
      <c r="IR223" s="11">
        <v>0</v>
      </c>
      <c r="IS223" s="11">
        <v>0</v>
      </c>
      <c r="IT223" s="11">
        <v>0</v>
      </c>
      <c r="IU223" s="11">
        <v>0</v>
      </c>
      <c r="IV223" s="11">
        <v>0</v>
      </c>
      <c r="IW223" s="11">
        <v>0</v>
      </c>
      <c r="IX223" s="11">
        <v>0</v>
      </c>
      <c r="IY223" s="11">
        <v>0</v>
      </c>
      <c r="IZ223" s="11">
        <v>0</v>
      </c>
      <c r="JA223" s="11">
        <v>0</v>
      </c>
      <c r="JB223" s="11">
        <v>0</v>
      </c>
      <c r="JC223" s="11">
        <v>0</v>
      </c>
      <c r="JD223" s="11">
        <v>0</v>
      </c>
      <c r="JE223" s="11">
        <v>0</v>
      </c>
      <c r="JF223" s="11">
        <v>0</v>
      </c>
      <c r="JG223" s="11">
        <v>0</v>
      </c>
      <c r="JH223" s="11">
        <v>0</v>
      </c>
      <c r="JI223" s="11">
        <v>0</v>
      </c>
      <c r="JJ223" s="11">
        <v>0</v>
      </c>
      <c r="JK223" s="11">
        <v>0</v>
      </c>
      <c r="JL223" s="11">
        <v>0</v>
      </c>
      <c r="JM223" s="11">
        <v>0</v>
      </c>
      <c r="JN223" s="11">
        <v>0</v>
      </c>
      <c r="JO223" s="11">
        <v>0</v>
      </c>
      <c r="JP223" s="11">
        <v>0</v>
      </c>
      <c r="JQ223" s="11">
        <v>0</v>
      </c>
      <c r="JR223" s="11">
        <v>0</v>
      </c>
      <c r="JS223" s="11">
        <v>0</v>
      </c>
      <c r="JT223" s="11">
        <v>0</v>
      </c>
      <c r="JU223" s="11">
        <v>0</v>
      </c>
      <c r="JV223" s="11">
        <v>0</v>
      </c>
      <c r="JW223" s="11">
        <v>0</v>
      </c>
      <c r="JX223" s="11">
        <v>0</v>
      </c>
      <c r="JY223" s="11">
        <v>0</v>
      </c>
      <c r="JZ223" s="11">
        <v>0</v>
      </c>
      <c r="KA223" s="11">
        <v>0</v>
      </c>
      <c r="KB223" s="11">
        <v>0</v>
      </c>
      <c r="KC223" s="11">
        <v>0</v>
      </c>
      <c r="KD223" s="11">
        <v>0</v>
      </c>
      <c r="KE223" s="11">
        <v>0</v>
      </c>
      <c r="KF223" s="11">
        <v>0</v>
      </c>
      <c r="KG223" s="11">
        <v>0</v>
      </c>
      <c r="KH223" s="11">
        <v>0</v>
      </c>
      <c r="KI223" s="11">
        <v>0</v>
      </c>
      <c r="KJ223" s="11">
        <v>0</v>
      </c>
      <c r="KK223" s="11">
        <v>0</v>
      </c>
      <c r="KL223" s="11">
        <v>0</v>
      </c>
      <c r="KM223" s="11">
        <v>0</v>
      </c>
      <c r="KN223" s="11">
        <v>0</v>
      </c>
      <c r="KO223" s="11">
        <v>0</v>
      </c>
      <c r="KP223" s="11">
        <v>0</v>
      </c>
      <c r="KQ223" s="11">
        <v>0</v>
      </c>
      <c r="KR223" s="11">
        <v>0</v>
      </c>
      <c r="KS223" s="11">
        <v>0</v>
      </c>
      <c r="KT223" s="11">
        <v>0</v>
      </c>
      <c r="KU223" s="11">
        <v>0</v>
      </c>
      <c r="KV223" s="11">
        <v>0</v>
      </c>
      <c r="KW223" s="11">
        <v>0</v>
      </c>
      <c r="KX223" s="11">
        <v>0</v>
      </c>
      <c r="KY223" s="11">
        <v>0</v>
      </c>
      <c r="KZ223" s="11">
        <v>0</v>
      </c>
      <c r="LA223" s="11">
        <v>0</v>
      </c>
      <c r="LB223" s="11">
        <v>0</v>
      </c>
      <c r="LC223" s="11">
        <v>0</v>
      </c>
      <c r="LD223" s="11">
        <v>0</v>
      </c>
      <c r="LE223" s="11">
        <v>0</v>
      </c>
      <c r="LF223" s="11">
        <v>0</v>
      </c>
      <c r="LG223" s="11">
        <v>0</v>
      </c>
      <c r="LH223" s="11">
        <v>0</v>
      </c>
      <c r="LI223" s="11">
        <v>0</v>
      </c>
      <c r="LJ223" s="11">
        <v>0</v>
      </c>
      <c r="LK223" s="11">
        <v>0</v>
      </c>
      <c r="LL223" s="11">
        <v>0</v>
      </c>
      <c r="LM223" s="11">
        <v>0</v>
      </c>
      <c r="LN223" s="11">
        <v>0</v>
      </c>
      <c r="LO223" s="11">
        <v>0</v>
      </c>
      <c r="LP223" s="11">
        <v>0</v>
      </c>
      <c r="LQ223" s="11">
        <v>0</v>
      </c>
      <c r="LR223" s="11">
        <v>0</v>
      </c>
      <c r="LS223" s="11">
        <v>0</v>
      </c>
      <c r="LT223" s="11">
        <v>0</v>
      </c>
      <c r="LU223" s="11">
        <v>0</v>
      </c>
      <c r="LV223" s="11">
        <v>0</v>
      </c>
      <c r="LW223" s="11">
        <v>0</v>
      </c>
      <c r="LX223" s="11">
        <v>0</v>
      </c>
      <c r="LY223" s="11">
        <v>0</v>
      </c>
      <c r="LZ223" s="11">
        <v>0</v>
      </c>
      <c r="MA223" s="11">
        <v>0</v>
      </c>
      <c r="MB223" s="11">
        <v>0</v>
      </c>
      <c r="MC223" s="11">
        <v>0</v>
      </c>
      <c r="MD223" s="11">
        <v>0</v>
      </c>
      <c r="ME223" s="11">
        <v>0</v>
      </c>
      <c r="MF223" s="11">
        <v>0</v>
      </c>
      <c r="MG223" s="11">
        <v>0</v>
      </c>
      <c r="MH223" s="11">
        <v>0</v>
      </c>
      <c r="MI223" s="11">
        <v>0</v>
      </c>
      <c r="MJ223" s="11">
        <v>0</v>
      </c>
      <c r="MK223" s="11">
        <v>0</v>
      </c>
      <c r="ML223" s="11">
        <v>0</v>
      </c>
      <c r="MM223" s="11">
        <v>0</v>
      </c>
      <c r="MN223" s="11">
        <v>0</v>
      </c>
      <c r="MO223" s="11">
        <v>0</v>
      </c>
      <c r="MP223" s="11">
        <v>0</v>
      </c>
      <c r="MQ223" s="11">
        <v>0</v>
      </c>
      <c r="MR223" s="11">
        <v>0</v>
      </c>
      <c r="MS223" s="11">
        <v>0</v>
      </c>
      <c r="MT223" s="11">
        <v>0</v>
      </c>
      <c r="MU223" s="11">
        <v>0</v>
      </c>
      <c r="MV223" s="11">
        <v>0</v>
      </c>
      <c r="MW223" s="11">
        <v>0</v>
      </c>
      <c r="MX223" s="11">
        <v>0</v>
      </c>
      <c r="MY223" s="11">
        <v>0</v>
      </c>
      <c r="MZ223" s="11">
        <v>0</v>
      </c>
      <c r="NA223" s="11">
        <v>0</v>
      </c>
      <c r="NB223" s="11">
        <v>0</v>
      </c>
      <c r="NC223" s="11">
        <v>0</v>
      </c>
      <c r="ND223" s="11">
        <v>0</v>
      </c>
      <c r="NE223" s="11">
        <v>0</v>
      </c>
      <c r="NF223" s="11">
        <v>0</v>
      </c>
      <c r="NG223" s="11">
        <v>0</v>
      </c>
      <c r="NH223" s="11">
        <v>0</v>
      </c>
      <c r="NI223" s="11">
        <v>0</v>
      </c>
      <c r="NJ223" s="11">
        <v>0</v>
      </c>
      <c r="NK223" s="11">
        <v>0</v>
      </c>
      <c r="NL223" s="11">
        <v>0</v>
      </c>
      <c r="NM223" s="11">
        <v>0</v>
      </c>
      <c r="NN223" s="11">
        <v>0</v>
      </c>
      <c r="NO223" s="11">
        <v>0</v>
      </c>
      <c r="NP223" s="11">
        <v>0</v>
      </c>
      <c r="NQ223" s="11">
        <v>0</v>
      </c>
      <c r="NR223" s="11">
        <v>0</v>
      </c>
      <c r="NS223" s="11">
        <v>0</v>
      </c>
      <c r="NT223" s="11">
        <v>0</v>
      </c>
      <c r="NU223" s="11">
        <v>0</v>
      </c>
      <c r="NV223" s="11">
        <v>0</v>
      </c>
      <c r="NW223" s="11">
        <v>0</v>
      </c>
      <c r="NX223" s="11">
        <v>0</v>
      </c>
      <c r="NY223" s="11">
        <v>0</v>
      </c>
      <c r="NZ223" s="11">
        <v>0</v>
      </c>
      <c r="OA223" s="11">
        <v>0</v>
      </c>
      <c r="OB223" s="11">
        <v>0</v>
      </c>
      <c r="OC223" s="11">
        <v>0</v>
      </c>
      <c r="OD223" s="11">
        <v>0</v>
      </c>
      <c r="OE223" s="11">
        <v>0</v>
      </c>
      <c r="OF223" s="11">
        <v>0</v>
      </c>
      <c r="OG223" s="11">
        <v>0</v>
      </c>
      <c r="OH223" s="11">
        <v>0</v>
      </c>
      <c r="OI223" s="11">
        <v>0</v>
      </c>
      <c r="OJ223" s="11">
        <v>0</v>
      </c>
      <c r="OK223" s="11">
        <v>0</v>
      </c>
      <c r="OL223" s="11">
        <v>0</v>
      </c>
      <c r="OM223" s="11">
        <v>0</v>
      </c>
      <c r="ON223" s="11">
        <v>0</v>
      </c>
      <c r="OO223" s="11">
        <v>0</v>
      </c>
      <c r="OP223" s="11">
        <v>0</v>
      </c>
      <c r="OQ223" s="11">
        <v>0</v>
      </c>
      <c r="OR223" s="11">
        <v>0</v>
      </c>
      <c r="OS223" s="11">
        <v>0</v>
      </c>
      <c r="OT223" s="11">
        <v>0</v>
      </c>
      <c r="OU223" s="11">
        <v>0</v>
      </c>
      <c r="OV223" s="11">
        <v>0</v>
      </c>
      <c r="OW223" s="11">
        <v>0</v>
      </c>
      <c r="OX223" s="11">
        <v>0</v>
      </c>
      <c r="OY223" s="11">
        <v>0</v>
      </c>
      <c r="OZ223" s="11">
        <v>0</v>
      </c>
      <c r="PA223" s="11">
        <v>0</v>
      </c>
      <c r="PB223" s="11">
        <v>0</v>
      </c>
      <c r="PC223" s="11">
        <v>0</v>
      </c>
      <c r="PD223" s="11">
        <v>0</v>
      </c>
      <c r="PE223" s="11">
        <v>0</v>
      </c>
      <c r="PF223" s="11">
        <v>0</v>
      </c>
      <c r="PG223" s="11">
        <v>0</v>
      </c>
      <c r="PH223" s="11">
        <v>0</v>
      </c>
      <c r="PI223" s="11">
        <v>0</v>
      </c>
      <c r="PJ223" s="11">
        <v>0</v>
      </c>
      <c r="PK223" s="11">
        <v>0</v>
      </c>
      <c r="PL223" s="11">
        <v>0</v>
      </c>
      <c r="PM223" s="11">
        <v>0</v>
      </c>
      <c r="PN223" s="11">
        <v>0</v>
      </c>
      <c r="PO223" s="11">
        <v>0</v>
      </c>
      <c r="PP223" s="11">
        <v>0</v>
      </c>
      <c r="PQ223" s="11">
        <v>0</v>
      </c>
      <c r="PR223" s="11">
        <v>0</v>
      </c>
      <c r="PS223" s="11">
        <v>0</v>
      </c>
      <c r="PT223" s="11">
        <v>0</v>
      </c>
      <c r="PU223" s="11">
        <v>0</v>
      </c>
      <c r="PV223" s="11">
        <v>0</v>
      </c>
      <c r="PW223" s="11">
        <v>0</v>
      </c>
      <c r="PX223" s="11">
        <v>0</v>
      </c>
      <c r="PY223" s="11">
        <v>0</v>
      </c>
      <c r="PZ223" s="11">
        <v>0</v>
      </c>
      <c r="QA223" s="11">
        <v>0</v>
      </c>
      <c r="QB223" s="11">
        <v>0</v>
      </c>
      <c r="QC223" s="11">
        <v>0</v>
      </c>
      <c r="QD223" s="11">
        <v>0</v>
      </c>
      <c r="QE223" s="11">
        <v>0</v>
      </c>
      <c r="QF223" s="11">
        <v>0</v>
      </c>
      <c r="QG223" s="11">
        <v>0</v>
      </c>
      <c r="QH223" s="11">
        <v>0</v>
      </c>
      <c r="QI223" s="11">
        <v>0</v>
      </c>
      <c r="QJ223" s="11">
        <v>0</v>
      </c>
      <c r="QK223" s="11">
        <v>0</v>
      </c>
      <c r="QL223" s="11">
        <v>0</v>
      </c>
      <c r="QM223" s="11">
        <v>0</v>
      </c>
      <c r="QN223" s="11">
        <v>0</v>
      </c>
      <c r="QO223" s="11">
        <v>0</v>
      </c>
      <c r="QP223" s="11">
        <v>0</v>
      </c>
      <c r="QQ223" s="11">
        <v>0</v>
      </c>
      <c r="QR223" s="11">
        <v>0</v>
      </c>
      <c r="QS223" s="11">
        <v>0</v>
      </c>
      <c r="QT223" s="11">
        <v>0</v>
      </c>
      <c r="QU223" s="11">
        <v>0</v>
      </c>
      <c r="QV223" s="11">
        <v>0</v>
      </c>
      <c r="QW223" s="11">
        <v>0</v>
      </c>
      <c r="QX223" s="11">
        <v>0</v>
      </c>
      <c r="QY223" s="11">
        <v>0</v>
      </c>
      <c r="QZ223" s="11">
        <v>0</v>
      </c>
      <c r="RA223" s="11">
        <v>0</v>
      </c>
      <c r="RB223" s="11">
        <v>0</v>
      </c>
      <c r="RC223" s="11">
        <v>0</v>
      </c>
      <c r="RD223" s="11">
        <v>0</v>
      </c>
      <c r="RE223" s="11">
        <v>0</v>
      </c>
      <c r="RF223" s="11">
        <v>0</v>
      </c>
      <c r="RG223" s="11">
        <v>0</v>
      </c>
      <c r="RH223" s="11">
        <v>0</v>
      </c>
      <c r="RI223" s="11">
        <v>0</v>
      </c>
      <c r="RJ223" s="11">
        <v>0</v>
      </c>
      <c r="RK223" s="11">
        <v>0</v>
      </c>
      <c r="RL223" s="11">
        <v>0</v>
      </c>
      <c r="RM223" s="11">
        <v>0</v>
      </c>
      <c r="RN223" s="11">
        <v>0</v>
      </c>
      <c r="RO223" s="11">
        <v>0</v>
      </c>
      <c r="RP223" s="11">
        <v>0</v>
      </c>
      <c r="RQ223" s="11">
        <v>0</v>
      </c>
      <c r="RR223" s="11">
        <v>0</v>
      </c>
      <c r="RS223" s="11">
        <v>0</v>
      </c>
      <c r="RT223" s="11">
        <v>0</v>
      </c>
      <c r="RU223" s="11">
        <v>0</v>
      </c>
      <c r="RV223" s="11">
        <v>0</v>
      </c>
      <c r="RW223" s="11">
        <v>0</v>
      </c>
      <c r="RX223" s="11">
        <v>0</v>
      </c>
      <c r="RY223" s="11">
        <v>0</v>
      </c>
      <c r="RZ223" s="11">
        <v>0</v>
      </c>
      <c r="SA223" s="11">
        <v>0</v>
      </c>
      <c r="SB223" s="11">
        <v>0</v>
      </c>
      <c r="SC223" s="11">
        <v>0</v>
      </c>
      <c r="SD223" s="11">
        <v>0</v>
      </c>
      <c r="SE223" s="11">
        <v>0</v>
      </c>
      <c r="SF223" s="11">
        <v>0</v>
      </c>
      <c r="SG223" s="11">
        <v>0</v>
      </c>
      <c r="SH223" s="11">
        <v>0</v>
      </c>
      <c r="SI223" s="11">
        <v>0</v>
      </c>
      <c r="SJ223" s="11">
        <v>0</v>
      </c>
      <c r="SK223" s="11">
        <v>0</v>
      </c>
      <c r="SL223" s="11">
        <v>0</v>
      </c>
      <c r="SM223" s="11">
        <v>0</v>
      </c>
      <c r="SN223" s="11">
        <v>0</v>
      </c>
      <c r="SO223" s="11">
        <v>0</v>
      </c>
      <c r="SP223" s="11">
        <v>0</v>
      </c>
      <c r="SQ223" s="11">
        <v>0</v>
      </c>
      <c r="SR223" s="11">
        <v>0</v>
      </c>
      <c r="SS223" s="11">
        <v>0</v>
      </c>
      <c r="ST223" s="11">
        <v>102.303</v>
      </c>
      <c r="SU223" s="11">
        <v>0</v>
      </c>
      <c r="SV223" s="11">
        <v>0</v>
      </c>
      <c r="SW223" s="11">
        <v>0</v>
      </c>
      <c r="SX223" s="11">
        <v>0</v>
      </c>
      <c r="SY223" s="11">
        <v>0</v>
      </c>
      <c r="SZ223" s="11">
        <v>0</v>
      </c>
      <c r="TA223" s="11">
        <v>0</v>
      </c>
      <c r="TB223" s="11">
        <v>0</v>
      </c>
      <c r="TC223" s="11">
        <v>0</v>
      </c>
      <c r="TD223" s="11">
        <v>0</v>
      </c>
      <c r="TE223" s="11">
        <v>0</v>
      </c>
      <c r="TF223" s="11">
        <v>0</v>
      </c>
      <c r="TG223" s="11">
        <v>0</v>
      </c>
      <c r="TH223" s="11">
        <v>0</v>
      </c>
      <c r="TI223" s="11">
        <v>0</v>
      </c>
      <c r="TJ223" s="11">
        <v>0</v>
      </c>
      <c r="TK223" s="11">
        <v>0</v>
      </c>
      <c r="TL223" s="11">
        <v>0</v>
      </c>
      <c r="TM223" s="11">
        <v>0</v>
      </c>
      <c r="TN223" s="11">
        <v>0</v>
      </c>
      <c r="TO223" s="11">
        <v>0</v>
      </c>
      <c r="TP223" s="11">
        <v>0</v>
      </c>
      <c r="TQ223" s="11">
        <v>0</v>
      </c>
      <c r="TR223" s="11">
        <v>0</v>
      </c>
      <c r="TS223" s="11">
        <v>0</v>
      </c>
      <c r="TT223" s="11">
        <v>0</v>
      </c>
      <c r="TU223" s="11">
        <v>0</v>
      </c>
      <c r="TV223" s="11">
        <v>0</v>
      </c>
      <c r="TW223" s="11">
        <v>0</v>
      </c>
      <c r="TX223" s="11">
        <v>0</v>
      </c>
      <c r="TY223" s="11">
        <v>0</v>
      </c>
      <c r="TZ223" s="11">
        <v>0</v>
      </c>
      <c r="UA223" s="11">
        <v>0</v>
      </c>
      <c r="UB223" s="11">
        <v>0</v>
      </c>
      <c r="UC223" s="11">
        <v>0</v>
      </c>
      <c r="UD223" s="11">
        <v>0</v>
      </c>
      <c r="UE223" s="11">
        <v>0</v>
      </c>
      <c r="UF223" s="11">
        <v>0</v>
      </c>
      <c r="UG223" s="11">
        <v>0</v>
      </c>
      <c r="UH223" s="11">
        <v>0</v>
      </c>
      <c r="UI223" s="11">
        <v>0</v>
      </c>
      <c r="UJ223" s="11">
        <v>0</v>
      </c>
      <c r="UK223" s="11">
        <v>0</v>
      </c>
      <c r="UL223" s="11">
        <v>0</v>
      </c>
      <c r="UM223" s="11">
        <v>0</v>
      </c>
      <c r="UN223" s="11">
        <v>0</v>
      </c>
      <c r="UO223" s="11">
        <v>0</v>
      </c>
      <c r="UP223" s="11">
        <v>0</v>
      </c>
      <c r="UQ223" s="11">
        <v>0</v>
      </c>
      <c r="UR223" s="11">
        <v>0</v>
      </c>
      <c r="US223" s="11">
        <v>0</v>
      </c>
      <c r="UT223" s="11">
        <v>0</v>
      </c>
      <c r="UU223" s="11">
        <v>0</v>
      </c>
      <c r="UV223" s="11">
        <v>0</v>
      </c>
      <c r="UW223" s="11">
        <v>0</v>
      </c>
      <c r="UX223" s="11">
        <v>0</v>
      </c>
      <c r="UY223" s="11">
        <v>0</v>
      </c>
      <c r="UZ223" s="11">
        <v>0</v>
      </c>
      <c r="VA223" s="11">
        <v>0</v>
      </c>
      <c r="VB223" s="11">
        <v>0</v>
      </c>
      <c r="VC223" s="11">
        <v>0</v>
      </c>
      <c r="VD223" s="11">
        <v>0</v>
      </c>
      <c r="VE223" s="11">
        <v>0</v>
      </c>
      <c r="VF223" s="11">
        <v>0</v>
      </c>
      <c r="VG223" s="11">
        <v>0</v>
      </c>
      <c r="VH223" s="11">
        <v>0</v>
      </c>
      <c r="VI223" s="11">
        <v>0</v>
      </c>
      <c r="VJ223" s="11">
        <v>0</v>
      </c>
      <c r="VK223" s="11">
        <v>0</v>
      </c>
      <c r="VL223" s="11">
        <v>0</v>
      </c>
      <c r="VM223" s="11">
        <v>0</v>
      </c>
      <c r="VN223" s="11">
        <v>0</v>
      </c>
      <c r="VO223" s="11">
        <v>0</v>
      </c>
      <c r="VP223" s="11">
        <v>0</v>
      </c>
      <c r="VQ223" s="11">
        <v>0</v>
      </c>
      <c r="VR223" s="11">
        <v>0</v>
      </c>
      <c r="VS223" s="11">
        <v>0</v>
      </c>
      <c r="VT223" s="11">
        <v>0</v>
      </c>
      <c r="VU223" s="11">
        <v>0</v>
      </c>
      <c r="VV223" s="11">
        <v>0</v>
      </c>
      <c r="VW223" s="11">
        <v>0</v>
      </c>
      <c r="VX223" s="11">
        <v>0</v>
      </c>
      <c r="VY223" s="11">
        <v>0</v>
      </c>
      <c r="VZ223" s="11">
        <v>0</v>
      </c>
      <c r="WA223" s="11">
        <v>0</v>
      </c>
      <c r="WB223" s="11">
        <v>0</v>
      </c>
      <c r="WC223" s="11">
        <v>0</v>
      </c>
      <c r="WD223" s="11">
        <v>0</v>
      </c>
      <c r="WE223" s="11">
        <v>0</v>
      </c>
      <c r="WF223" s="11">
        <v>0</v>
      </c>
      <c r="WG223" s="11">
        <v>0</v>
      </c>
      <c r="WH223" s="11">
        <v>0</v>
      </c>
      <c r="WI223" s="11">
        <v>0</v>
      </c>
      <c r="WJ223" s="11">
        <v>0</v>
      </c>
      <c r="WK223" s="11">
        <v>0</v>
      </c>
      <c r="WL223" s="11">
        <v>0</v>
      </c>
      <c r="WM223" s="11">
        <v>0</v>
      </c>
      <c r="WN223" s="11">
        <v>0</v>
      </c>
      <c r="WO223" s="11">
        <v>0</v>
      </c>
      <c r="WP223" s="11">
        <v>0</v>
      </c>
      <c r="WQ223" s="11">
        <v>0</v>
      </c>
      <c r="WR223" s="11">
        <v>0</v>
      </c>
      <c r="WS223" s="11">
        <v>0</v>
      </c>
      <c r="WT223" s="11">
        <v>0</v>
      </c>
      <c r="WU223" s="11">
        <v>0</v>
      </c>
      <c r="WV223" s="11">
        <v>0</v>
      </c>
      <c r="WW223" s="11">
        <v>0</v>
      </c>
      <c r="WX223" s="11">
        <v>0</v>
      </c>
      <c r="WY223" s="11">
        <v>0</v>
      </c>
      <c r="WZ223" s="11">
        <v>0</v>
      </c>
      <c r="XA223" s="11">
        <v>0</v>
      </c>
      <c r="XB223" s="11">
        <v>0</v>
      </c>
      <c r="XC223" s="11">
        <v>0</v>
      </c>
      <c r="XD223" s="11">
        <v>0</v>
      </c>
      <c r="XE223" s="11">
        <v>0</v>
      </c>
      <c r="XF223" s="11">
        <v>0</v>
      </c>
      <c r="XG223" s="11">
        <v>0</v>
      </c>
      <c r="XH223" s="11">
        <v>0</v>
      </c>
      <c r="XI223" s="11">
        <v>0</v>
      </c>
      <c r="XJ223" s="11">
        <v>0</v>
      </c>
      <c r="XK223" s="11">
        <v>0</v>
      </c>
      <c r="XL223" s="11">
        <v>0</v>
      </c>
      <c r="XM223" s="11">
        <v>0</v>
      </c>
      <c r="XN223" s="11">
        <v>0</v>
      </c>
      <c r="XO223" s="11">
        <v>0</v>
      </c>
      <c r="XP223" s="11">
        <v>0</v>
      </c>
    </row>
    <row r="224" spans="1:640">
      <c r="A224" s="6">
        <v>732</v>
      </c>
      <c r="B224" s="3" t="s">
        <v>341</v>
      </c>
      <c r="C224" s="8">
        <f t="shared" si="36"/>
        <v>0</v>
      </c>
      <c r="D224" s="8">
        <f t="shared" si="37"/>
        <v>0</v>
      </c>
      <c r="E224" s="60">
        <f t="shared" si="38"/>
        <v>0</v>
      </c>
      <c r="F224" s="9">
        <f t="shared" si="39"/>
        <v>0</v>
      </c>
      <c r="G224" s="9">
        <f t="shared" si="40"/>
        <v>0</v>
      </c>
      <c r="H224" s="9">
        <f t="shared" si="41"/>
        <v>0</v>
      </c>
      <c r="I224" s="10">
        <f t="shared" si="42"/>
        <v>0</v>
      </c>
      <c r="J224" s="10">
        <f t="shared" si="43"/>
        <v>0</v>
      </c>
      <c r="K224" s="10">
        <f t="shared" si="44"/>
        <v>0</v>
      </c>
      <c r="L224" s="57">
        <v>0</v>
      </c>
      <c r="M224" s="57">
        <v>0</v>
      </c>
      <c r="N224" s="57">
        <v>0</v>
      </c>
      <c r="O224" s="57">
        <v>0</v>
      </c>
      <c r="P224" s="57">
        <v>0</v>
      </c>
      <c r="Q224" s="57">
        <v>0</v>
      </c>
      <c r="R224" s="57">
        <v>0</v>
      </c>
      <c r="S224" s="57">
        <v>0</v>
      </c>
      <c r="T224" s="57">
        <v>0</v>
      </c>
      <c r="U224" s="58">
        <v>0</v>
      </c>
      <c r="V224" s="58">
        <v>0</v>
      </c>
      <c r="W224" s="58">
        <v>0</v>
      </c>
      <c r="X224" s="58">
        <v>0</v>
      </c>
      <c r="Y224" s="58">
        <v>0</v>
      </c>
      <c r="Z224" s="58">
        <v>0</v>
      </c>
      <c r="AA224" s="58">
        <v>0</v>
      </c>
      <c r="AB224" s="58">
        <v>0</v>
      </c>
      <c r="AC224" s="58">
        <v>0</v>
      </c>
      <c r="AD224" s="59">
        <f t="shared" si="46"/>
        <v>0</v>
      </c>
      <c r="AE224" s="59">
        <f t="shared" si="46"/>
        <v>0</v>
      </c>
      <c r="AF224" s="59">
        <f t="shared" si="46"/>
        <v>0</v>
      </c>
      <c r="AG224" s="59">
        <f t="shared" si="45"/>
        <v>0</v>
      </c>
      <c r="AH224" s="59">
        <f t="shared" si="45"/>
        <v>0</v>
      </c>
      <c r="AI224" s="59">
        <f t="shared" si="45"/>
        <v>0</v>
      </c>
      <c r="AJ224" s="59">
        <f t="shared" si="45"/>
        <v>0</v>
      </c>
      <c r="AK224" s="59">
        <f t="shared" si="45"/>
        <v>0</v>
      </c>
      <c r="AL224" s="59">
        <f t="shared" si="45"/>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s="11">
        <v>0</v>
      </c>
      <c r="BY224" s="11">
        <v>0</v>
      </c>
      <c r="BZ224" s="11">
        <v>0</v>
      </c>
      <c r="CA224" s="11">
        <v>0</v>
      </c>
      <c r="CB224" s="11">
        <v>0</v>
      </c>
      <c r="CC224" s="11">
        <v>0</v>
      </c>
      <c r="CD224" s="11">
        <v>0</v>
      </c>
      <c r="CE224" s="11">
        <v>0</v>
      </c>
      <c r="CF224" s="11">
        <v>0</v>
      </c>
      <c r="CG224" s="11">
        <v>0</v>
      </c>
      <c r="CH224" s="11">
        <v>0</v>
      </c>
      <c r="CI224" s="11">
        <v>0</v>
      </c>
      <c r="CJ224" s="11">
        <v>0</v>
      </c>
      <c r="CK224" s="11">
        <v>0</v>
      </c>
      <c r="CL224" s="11">
        <v>0</v>
      </c>
      <c r="CM224" s="11">
        <v>0</v>
      </c>
      <c r="CN224" s="11">
        <v>0</v>
      </c>
      <c r="CO224" s="11">
        <v>0</v>
      </c>
      <c r="CP224" s="11">
        <v>0</v>
      </c>
      <c r="CQ224" s="11">
        <v>0</v>
      </c>
      <c r="CR224" s="11">
        <v>0</v>
      </c>
      <c r="CS224" s="11">
        <v>0</v>
      </c>
      <c r="CT224" s="11">
        <v>0</v>
      </c>
      <c r="CU224" s="11">
        <v>0</v>
      </c>
      <c r="CV224" s="11">
        <v>0</v>
      </c>
      <c r="CW224" s="11">
        <v>0</v>
      </c>
      <c r="CX224" s="11">
        <v>0</v>
      </c>
      <c r="CY224" s="11">
        <v>0</v>
      </c>
      <c r="CZ224" s="11">
        <v>0</v>
      </c>
      <c r="DA224" s="11">
        <v>0</v>
      </c>
      <c r="DB224" s="11">
        <v>0</v>
      </c>
      <c r="DC224" s="11">
        <v>0</v>
      </c>
      <c r="DD224" s="11">
        <v>0</v>
      </c>
      <c r="DE224" s="11">
        <v>0</v>
      </c>
      <c r="DF224" s="11">
        <v>0</v>
      </c>
      <c r="DG224" s="11">
        <v>0</v>
      </c>
      <c r="DH224" s="11">
        <v>0</v>
      </c>
      <c r="DI224" s="11">
        <v>0</v>
      </c>
      <c r="DJ224" s="11">
        <v>0</v>
      </c>
      <c r="DK224" s="11">
        <v>0</v>
      </c>
      <c r="DL224" s="11">
        <v>0</v>
      </c>
      <c r="DM224" s="11">
        <v>0</v>
      </c>
      <c r="DN224" s="11">
        <v>0</v>
      </c>
      <c r="DO224" s="11">
        <v>0</v>
      </c>
      <c r="DP224" s="11">
        <v>0</v>
      </c>
      <c r="DQ224" s="11">
        <v>0</v>
      </c>
      <c r="DR224" s="11">
        <v>0</v>
      </c>
      <c r="DS224" s="11">
        <v>0</v>
      </c>
      <c r="DT224" s="11">
        <v>0</v>
      </c>
      <c r="DU224" s="11">
        <v>0</v>
      </c>
      <c r="DV224" s="11">
        <v>0</v>
      </c>
      <c r="DW224" s="11">
        <v>0</v>
      </c>
      <c r="DX224" s="11">
        <v>0</v>
      </c>
      <c r="DY224" s="11">
        <v>0</v>
      </c>
      <c r="DZ224" s="11">
        <v>0</v>
      </c>
      <c r="EA224" s="11">
        <v>0</v>
      </c>
      <c r="EB224" s="11">
        <v>0</v>
      </c>
      <c r="EC224" s="11">
        <v>0</v>
      </c>
      <c r="ED224" s="11">
        <v>0</v>
      </c>
      <c r="EE224" s="11">
        <v>0</v>
      </c>
      <c r="EF224" s="11">
        <v>0</v>
      </c>
      <c r="EG224" s="11">
        <v>0</v>
      </c>
      <c r="EH224" s="11">
        <v>0</v>
      </c>
      <c r="EI224" s="11">
        <v>0</v>
      </c>
      <c r="EJ224" s="11">
        <v>0</v>
      </c>
      <c r="EK224" s="11">
        <v>0</v>
      </c>
      <c r="EL224" s="11">
        <v>0</v>
      </c>
      <c r="EM224" s="11">
        <v>0</v>
      </c>
      <c r="EN224" s="11">
        <v>0</v>
      </c>
      <c r="EO224" s="11">
        <v>0</v>
      </c>
      <c r="EP224" s="11">
        <v>0</v>
      </c>
      <c r="EQ224" s="11">
        <v>0</v>
      </c>
      <c r="ER224" s="11">
        <v>0</v>
      </c>
      <c r="ES224" s="11">
        <v>0</v>
      </c>
      <c r="ET224" s="11">
        <v>0</v>
      </c>
      <c r="EU224" s="11">
        <v>0</v>
      </c>
      <c r="EV224" s="11">
        <v>0</v>
      </c>
      <c r="EW224" s="11">
        <v>0</v>
      </c>
      <c r="EX224" s="11">
        <v>0</v>
      </c>
      <c r="EY224" s="11">
        <v>0</v>
      </c>
      <c r="EZ224" s="11">
        <v>0</v>
      </c>
      <c r="FA224" s="11">
        <v>0</v>
      </c>
      <c r="FB224" s="11">
        <v>0</v>
      </c>
      <c r="FC224" s="11">
        <v>0</v>
      </c>
      <c r="FD224" s="11">
        <v>0</v>
      </c>
      <c r="FE224" s="11">
        <v>0</v>
      </c>
      <c r="FF224" s="11">
        <v>0</v>
      </c>
      <c r="FG224" s="11">
        <v>0</v>
      </c>
      <c r="FH224" s="11">
        <v>0</v>
      </c>
      <c r="FI224" s="11">
        <v>0</v>
      </c>
      <c r="FJ224" s="11">
        <v>0</v>
      </c>
      <c r="FK224" s="11">
        <v>0</v>
      </c>
      <c r="FL224" s="11">
        <v>0</v>
      </c>
      <c r="FM224" s="11">
        <v>0</v>
      </c>
      <c r="FN224" s="11">
        <v>0</v>
      </c>
      <c r="FO224" s="11">
        <v>0</v>
      </c>
      <c r="FP224" s="11">
        <v>0</v>
      </c>
      <c r="FQ224" s="11">
        <v>0</v>
      </c>
      <c r="FR224" s="11">
        <v>0</v>
      </c>
      <c r="FS224" s="11">
        <v>0</v>
      </c>
      <c r="FT224" s="11">
        <v>0</v>
      </c>
      <c r="FU224" s="11">
        <v>0</v>
      </c>
      <c r="FV224" s="11">
        <v>0</v>
      </c>
      <c r="FW224" s="11">
        <v>0</v>
      </c>
      <c r="FX224" s="11">
        <v>0</v>
      </c>
      <c r="FY224" s="11">
        <v>0</v>
      </c>
      <c r="FZ224" s="11">
        <v>0</v>
      </c>
      <c r="GA224" s="11">
        <v>0</v>
      </c>
      <c r="GB224" s="11">
        <v>0</v>
      </c>
      <c r="GC224" s="11">
        <v>0</v>
      </c>
      <c r="GD224" s="11">
        <v>0</v>
      </c>
      <c r="GE224" s="11">
        <v>0</v>
      </c>
      <c r="GF224" s="11">
        <v>0</v>
      </c>
      <c r="GG224" s="11">
        <v>0</v>
      </c>
      <c r="GH224" s="11">
        <v>0</v>
      </c>
      <c r="GI224" s="11">
        <v>0</v>
      </c>
      <c r="GJ224" s="11">
        <v>0</v>
      </c>
      <c r="GK224" s="11">
        <v>0</v>
      </c>
      <c r="GL224" s="11">
        <v>0</v>
      </c>
      <c r="GM224" s="11">
        <v>0</v>
      </c>
      <c r="GN224" s="11">
        <v>0</v>
      </c>
      <c r="GO224" s="11">
        <v>0</v>
      </c>
      <c r="GP224" s="11">
        <v>0</v>
      </c>
      <c r="GQ224" s="11">
        <v>0</v>
      </c>
      <c r="GR224" s="11">
        <v>0</v>
      </c>
      <c r="GS224" s="11">
        <v>0</v>
      </c>
      <c r="GT224" s="11">
        <v>0</v>
      </c>
      <c r="GU224" s="11">
        <v>0</v>
      </c>
      <c r="GV224" s="11">
        <v>0</v>
      </c>
      <c r="GW224" s="11">
        <v>0</v>
      </c>
      <c r="GX224" s="11">
        <v>0</v>
      </c>
      <c r="GY224" s="11">
        <v>0</v>
      </c>
      <c r="GZ224" s="11">
        <v>0</v>
      </c>
      <c r="HA224" s="11">
        <v>0</v>
      </c>
      <c r="HB224" s="11">
        <v>0</v>
      </c>
      <c r="HC224" s="11">
        <v>0</v>
      </c>
      <c r="HD224" s="11">
        <v>0</v>
      </c>
      <c r="HE224" s="11">
        <v>0</v>
      </c>
      <c r="HF224" s="11">
        <v>0</v>
      </c>
      <c r="HG224" s="11">
        <v>0</v>
      </c>
      <c r="HH224" s="11">
        <v>0</v>
      </c>
      <c r="HI224" s="11">
        <v>0</v>
      </c>
      <c r="HJ224" s="11">
        <v>0</v>
      </c>
      <c r="HK224" s="11">
        <v>0</v>
      </c>
      <c r="HL224" s="11">
        <v>0</v>
      </c>
      <c r="HM224" s="11">
        <v>0</v>
      </c>
      <c r="HN224" s="11">
        <v>0</v>
      </c>
      <c r="HO224" s="11">
        <v>0</v>
      </c>
      <c r="HP224" s="11">
        <v>0</v>
      </c>
      <c r="HQ224" s="11">
        <v>0</v>
      </c>
      <c r="HR224" s="11">
        <v>0</v>
      </c>
      <c r="HS224" s="11">
        <v>0</v>
      </c>
      <c r="HT224" s="11">
        <v>0</v>
      </c>
      <c r="HU224" s="11">
        <v>0</v>
      </c>
      <c r="HV224" s="11">
        <v>0</v>
      </c>
      <c r="HW224" s="11">
        <v>0</v>
      </c>
      <c r="HX224" s="11">
        <v>0</v>
      </c>
      <c r="HY224" s="11">
        <v>0</v>
      </c>
      <c r="HZ224" s="11">
        <v>0</v>
      </c>
      <c r="IA224" s="11">
        <v>0</v>
      </c>
      <c r="IB224" s="11">
        <v>0</v>
      </c>
      <c r="IC224" s="11">
        <v>0</v>
      </c>
      <c r="ID224" s="11">
        <v>0</v>
      </c>
      <c r="IE224" s="11">
        <v>0</v>
      </c>
      <c r="IF224" s="11">
        <v>0</v>
      </c>
      <c r="IG224" s="11">
        <v>0</v>
      </c>
      <c r="IH224" s="11">
        <v>0</v>
      </c>
      <c r="II224" s="11">
        <v>0</v>
      </c>
      <c r="IJ224" s="11">
        <v>0</v>
      </c>
      <c r="IK224" s="11">
        <v>0</v>
      </c>
      <c r="IL224" s="11">
        <v>0</v>
      </c>
      <c r="IM224" s="11">
        <v>0</v>
      </c>
      <c r="IN224" s="11">
        <v>0</v>
      </c>
      <c r="IO224" s="11">
        <v>0</v>
      </c>
      <c r="IP224" s="11">
        <v>0</v>
      </c>
      <c r="IQ224" s="11">
        <v>0</v>
      </c>
      <c r="IR224" s="11">
        <v>0</v>
      </c>
      <c r="IS224" s="11">
        <v>0</v>
      </c>
      <c r="IT224" s="11">
        <v>0</v>
      </c>
      <c r="IU224" s="11">
        <v>0</v>
      </c>
      <c r="IV224" s="11">
        <v>0</v>
      </c>
      <c r="IW224" s="11">
        <v>0</v>
      </c>
      <c r="IX224" s="11">
        <v>0</v>
      </c>
      <c r="IY224" s="11">
        <v>0</v>
      </c>
      <c r="IZ224" s="11">
        <v>0</v>
      </c>
      <c r="JA224" s="11">
        <v>0</v>
      </c>
      <c r="JB224" s="11">
        <v>0</v>
      </c>
      <c r="JC224" s="11">
        <v>0</v>
      </c>
      <c r="JD224" s="11">
        <v>0</v>
      </c>
      <c r="JE224" s="11">
        <v>0</v>
      </c>
      <c r="JF224" s="11">
        <v>0</v>
      </c>
      <c r="JG224" s="11">
        <v>0</v>
      </c>
      <c r="JH224" s="11">
        <v>0</v>
      </c>
      <c r="JI224" s="11">
        <v>0</v>
      </c>
      <c r="JJ224" s="11">
        <v>0</v>
      </c>
      <c r="JK224" s="11">
        <v>0</v>
      </c>
      <c r="JL224" s="11">
        <v>0</v>
      </c>
      <c r="JM224" s="11">
        <v>0</v>
      </c>
      <c r="JN224" s="11">
        <v>0</v>
      </c>
      <c r="JO224" s="11">
        <v>0</v>
      </c>
      <c r="JP224" s="11">
        <v>0</v>
      </c>
      <c r="JQ224" s="11">
        <v>0</v>
      </c>
      <c r="JR224" s="11">
        <v>0</v>
      </c>
      <c r="JS224" s="11">
        <v>0</v>
      </c>
      <c r="JT224" s="11">
        <v>0</v>
      </c>
      <c r="JU224" s="11">
        <v>0</v>
      </c>
      <c r="JV224" s="11">
        <v>0</v>
      </c>
      <c r="JW224" s="11">
        <v>0</v>
      </c>
      <c r="JX224" s="11">
        <v>0</v>
      </c>
      <c r="JY224" s="11">
        <v>0</v>
      </c>
      <c r="JZ224" s="11">
        <v>0</v>
      </c>
      <c r="KA224" s="11">
        <v>0</v>
      </c>
      <c r="KB224" s="11">
        <v>0</v>
      </c>
      <c r="KC224" s="11">
        <v>0</v>
      </c>
      <c r="KD224" s="11">
        <v>0</v>
      </c>
      <c r="KE224" s="11">
        <v>0</v>
      </c>
      <c r="KF224" s="11">
        <v>0</v>
      </c>
      <c r="KG224" s="11">
        <v>0</v>
      </c>
      <c r="KH224" s="11">
        <v>0</v>
      </c>
      <c r="KI224" s="11">
        <v>0</v>
      </c>
      <c r="KJ224" s="11">
        <v>0</v>
      </c>
      <c r="KK224" s="11">
        <v>0</v>
      </c>
      <c r="KL224" s="11">
        <v>0</v>
      </c>
      <c r="KM224" s="11">
        <v>0</v>
      </c>
      <c r="KN224" s="11">
        <v>0</v>
      </c>
      <c r="KO224" s="11">
        <v>0</v>
      </c>
      <c r="KP224" s="11">
        <v>0</v>
      </c>
      <c r="KQ224" s="11">
        <v>0</v>
      </c>
      <c r="KR224" s="11">
        <v>0</v>
      </c>
      <c r="KS224" s="11">
        <v>0</v>
      </c>
      <c r="KT224" s="11">
        <v>0</v>
      </c>
      <c r="KU224" s="11">
        <v>0</v>
      </c>
      <c r="KV224" s="11">
        <v>0</v>
      </c>
      <c r="KW224" s="11">
        <v>0</v>
      </c>
      <c r="KX224" s="11">
        <v>0</v>
      </c>
      <c r="KY224" s="11">
        <v>0</v>
      </c>
      <c r="KZ224" s="11">
        <v>0</v>
      </c>
      <c r="LA224" s="11">
        <v>0</v>
      </c>
      <c r="LB224" s="11">
        <v>0</v>
      </c>
      <c r="LC224" s="11">
        <v>0</v>
      </c>
      <c r="LD224" s="11">
        <v>0</v>
      </c>
      <c r="LE224" s="11">
        <v>0</v>
      </c>
      <c r="LF224" s="11">
        <v>0</v>
      </c>
      <c r="LG224" s="11">
        <v>0</v>
      </c>
      <c r="LH224" s="11">
        <v>0</v>
      </c>
      <c r="LI224" s="11">
        <v>0</v>
      </c>
      <c r="LJ224" s="11">
        <v>0</v>
      </c>
      <c r="LK224" s="11">
        <v>0</v>
      </c>
      <c r="LL224" s="11">
        <v>0</v>
      </c>
      <c r="LM224" s="11">
        <v>0</v>
      </c>
      <c r="LN224" s="11">
        <v>0</v>
      </c>
      <c r="LO224" s="11">
        <v>0</v>
      </c>
      <c r="LP224" s="11">
        <v>0</v>
      </c>
      <c r="LQ224" s="11">
        <v>0</v>
      </c>
      <c r="LR224" s="11">
        <v>0</v>
      </c>
      <c r="LS224" s="11">
        <v>0</v>
      </c>
      <c r="LT224" s="11">
        <v>0</v>
      </c>
      <c r="LU224" s="11">
        <v>0</v>
      </c>
      <c r="LV224" s="11">
        <v>0</v>
      </c>
      <c r="LW224" s="11">
        <v>0</v>
      </c>
      <c r="LX224" s="11">
        <v>0</v>
      </c>
      <c r="LY224" s="11">
        <v>0</v>
      </c>
      <c r="LZ224" s="11">
        <v>0</v>
      </c>
      <c r="MA224" s="11">
        <v>0</v>
      </c>
      <c r="MB224" s="11">
        <v>0</v>
      </c>
      <c r="MC224" s="11">
        <v>0</v>
      </c>
      <c r="MD224" s="11">
        <v>0</v>
      </c>
      <c r="ME224" s="11">
        <v>0</v>
      </c>
      <c r="MF224" s="11">
        <v>0</v>
      </c>
      <c r="MG224" s="11">
        <v>0</v>
      </c>
      <c r="MH224" s="11">
        <v>0</v>
      </c>
      <c r="MI224" s="11">
        <v>0</v>
      </c>
      <c r="MJ224" s="11">
        <v>0</v>
      </c>
      <c r="MK224" s="11">
        <v>0</v>
      </c>
      <c r="ML224" s="11">
        <v>0</v>
      </c>
      <c r="MM224" s="11">
        <v>0</v>
      </c>
      <c r="MN224" s="11">
        <v>0</v>
      </c>
      <c r="MO224" s="11">
        <v>0</v>
      </c>
      <c r="MP224" s="11">
        <v>0</v>
      </c>
      <c r="MQ224" s="11">
        <v>0</v>
      </c>
      <c r="MR224" s="11">
        <v>0</v>
      </c>
      <c r="MS224" s="11">
        <v>0</v>
      </c>
      <c r="MT224" s="11">
        <v>0</v>
      </c>
      <c r="MU224" s="11">
        <v>0</v>
      </c>
      <c r="MV224" s="11">
        <v>0</v>
      </c>
      <c r="MW224" s="11">
        <v>0</v>
      </c>
      <c r="MX224" s="11">
        <v>0</v>
      </c>
      <c r="MY224" s="11">
        <v>0</v>
      </c>
      <c r="MZ224" s="11">
        <v>0</v>
      </c>
      <c r="NA224" s="11">
        <v>0</v>
      </c>
      <c r="NB224" s="11">
        <v>0</v>
      </c>
      <c r="NC224" s="11">
        <v>0</v>
      </c>
      <c r="ND224" s="11">
        <v>0</v>
      </c>
      <c r="NE224" s="11">
        <v>0</v>
      </c>
      <c r="NF224" s="11">
        <v>0</v>
      </c>
      <c r="NG224" s="11">
        <v>0</v>
      </c>
      <c r="NH224" s="11">
        <v>0</v>
      </c>
      <c r="NI224" s="11">
        <v>0</v>
      </c>
      <c r="NJ224" s="11">
        <v>0</v>
      </c>
      <c r="NK224" s="11">
        <v>0</v>
      </c>
      <c r="NL224" s="11">
        <v>0</v>
      </c>
      <c r="NM224" s="11">
        <v>0</v>
      </c>
      <c r="NN224" s="11">
        <v>0</v>
      </c>
      <c r="NO224" s="11">
        <v>0</v>
      </c>
      <c r="NP224" s="11">
        <v>0</v>
      </c>
      <c r="NQ224" s="11">
        <v>0</v>
      </c>
      <c r="NR224" s="11">
        <v>0</v>
      </c>
      <c r="NS224" s="11">
        <v>0</v>
      </c>
      <c r="NT224" s="11">
        <v>0</v>
      </c>
      <c r="NU224" s="11">
        <v>0</v>
      </c>
      <c r="NV224" s="11">
        <v>0</v>
      </c>
      <c r="NW224" s="11">
        <v>0</v>
      </c>
      <c r="NX224" s="11">
        <v>0</v>
      </c>
      <c r="NY224" s="11">
        <v>0</v>
      </c>
      <c r="NZ224" s="11">
        <v>0</v>
      </c>
      <c r="OA224" s="11">
        <v>0</v>
      </c>
      <c r="OB224" s="11">
        <v>0</v>
      </c>
      <c r="OC224" s="11">
        <v>0</v>
      </c>
      <c r="OD224" s="11">
        <v>0</v>
      </c>
      <c r="OE224" s="11">
        <v>0</v>
      </c>
      <c r="OF224" s="11">
        <v>0</v>
      </c>
      <c r="OG224" s="11">
        <v>0</v>
      </c>
      <c r="OH224" s="11">
        <v>0</v>
      </c>
      <c r="OI224" s="11">
        <v>0</v>
      </c>
      <c r="OJ224" s="11">
        <v>0</v>
      </c>
      <c r="OK224" s="11">
        <v>0</v>
      </c>
      <c r="OL224" s="11">
        <v>0</v>
      </c>
      <c r="OM224" s="11">
        <v>0</v>
      </c>
      <c r="ON224" s="11">
        <v>0</v>
      </c>
      <c r="OO224" s="11">
        <v>0</v>
      </c>
      <c r="OP224" s="11">
        <v>0</v>
      </c>
      <c r="OQ224" s="11">
        <v>0</v>
      </c>
      <c r="OR224" s="11">
        <v>0</v>
      </c>
      <c r="OS224" s="11">
        <v>0</v>
      </c>
      <c r="OT224" s="11">
        <v>0</v>
      </c>
      <c r="OU224" s="11">
        <v>0</v>
      </c>
      <c r="OV224" s="11">
        <v>0</v>
      </c>
      <c r="OW224" s="11">
        <v>0</v>
      </c>
      <c r="OX224" s="11">
        <v>0</v>
      </c>
      <c r="OY224" s="11">
        <v>0</v>
      </c>
      <c r="OZ224" s="11">
        <v>0</v>
      </c>
      <c r="PA224" s="11">
        <v>0</v>
      </c>
      <c r="PB224" s="11">
        <v>0</v>
      </c>
      <c r="PC224" s="11">
        <v>0</v>
      </c>
      <c r="PD224" s="11">
        <v>0</v>
      </c>
      <c r="PE224" s="11">
        <v>0</v>
      </c>
      <c r="PF224" s="11">
        <v>0</v>
      </c>
      <c r="PG224" s="11">
        <v>0</v>
      </c>
      <c r="PH224" s="11">
        <v>0</v>
      </c>
      <c r="PI224" s="11">
        <v>0</v>
      </c>
      <c r="PJ224" s="11">
        <v>0</v>
      </c>
      <c r="PK224" s="11">
        <v>0</v>
      </c>
      <c r="PL224" s="11">
        <v>0</v>
      </c>
      <c r="PM224" s="11">
        <v>0</v>
      </c>
      <c r="PN224" s="11">
        <v>0</v>
      </c>
      <c r="PO224" s="11">
        <v>0</v>
      </c>
      <c r="PP224" s="11">
        <v>0</v>
      </c>
      <c r="PQ224" s="11">
        <v>0</v>
      </c>
      <c r="PR224" s="11">
        <v>0</v>
      </c>
      <c r="PS224" s="11">
        <v>0</v>
      </c>
      <c r="PT224" s="11">
        <v>0</v>
      </c>
      <c r="PU224" s="11">
        <v>0</v>
      </c>
      <c r="PV224" s="11">
        <v>0</v>
      </c>
      <c r="PW224" s="11">
        <v>0</v>
      </c>
      <c r="PX224" s="11">
        <v>0</v>
      </c>
      <c r="PY224" s="11">
        <v>0</v>
      </c>
      <c r="PZ224" s="11">
        <v>0</v>
      </c>
      <c r="QA224" s="11">
        <v>0</v>
      </c>
      <c r="QB224" s="11">
        <v>0</v>
      </c>
      <c r="QC224" s="11">
        <v>0</v>
      </c>
      <c r="QD224" s="11">
        <v>0</v>
      </c>
      <c r="QE224" s="11">
        <v>0</v>
      </c>
      <c r="QF224" s="11">
        <v>0</v>
      </c>
      <c r="QG224" s="11">
        <v>0</v>
      </c>
      <c r="QH224" s="11">
        <v>0</v>
      </c>
      <c r="QI224" s="11">
        <v>0</v>
      </c>
      <c r="QJ224" s="11">
        <v>0</v>
      </c>
      <c r="QK224" s="11">
        <v>0</v>
      </c>
      <c r="QL224" s="11">
        <v>0</v>
      </c>
      <c r="QM224" s="11">
        <v>0</v>
      </c>
      <c r="QN224" s="11">
        <v>0</v>
      </c>
      <c r="QO224" s="11">
        <v>0</v>
      </c>
      <c r="QP224" s="11">
        <v>0</v>
      </c>
      <c r="QQ224" s="11">
        <v>0</v>
      </c>
      <c r="QR224" s="11">
        <v>0</v>
      </c>
      <c r="QS224" s="11">
        <v>0</v>
      </c>
      <c r="QT224" s="11">
        <v>0</v>
      </c>
      <c r="QU224" s="11">
        <v>0</v>
      </c>
      <c r="QV224" s="11">
        <v>0</v>
      </c>
      <c r="QW224" s="11">
        <v>0</v>
      </c>
      <c r="QX224" s="11">
        <v>0</v>
      </c>
      <c r="QY224" s="11">
        <v>0</v>
      </c>
      <c r="QZ224" s="11">
        <v>0</v>
      </c>
      <c r="RA224" s="11">
        <v>0</v>
      </c>
      <c r="RB224" s="11">
        <v>0</v>
      </c>
      <c r="RC224" s="11">
        <v>0</v>
      </c>
      <c r="RD224" s="11">
        <v>0</v>
      </c>
      <c r="RE224" s="11">
        <v>0</v>
      </c>
      <c r="RF224" s="11">
        <v>0</v>
      </c>
      <c r="RG224" s="11">
        <v>0</v>
      </c>
      <c r="RH224" s="11">
        <v>0</v>
      </c>
      <c r="RI224" s="11">
        <v>0</v>
      </c>
      <c r="RJ224" s="11">
        <v>0</v>
      </c>
      <c r="RK224" s="11">
        <v>0</v>
      </c>
      <c r="RL224" s="11">
        <v>0</v>
      </c>
      <c r="RM224" s="11">
        <v>0</v>
      </c>
      <c r="RN224" s="11">
        <v>0</v>
      </c>
      <c r="RO224" s="11">
        <v>0</v>
      </c>
      <c r="RP224" s="11">
        <v>0</v>
      </c>
      <c r="RQ224" s="11">
        <v>0</v>
      </c>
      <c r="RR224" s="11">
        <v>0</v>
      </c>
      <c r="RS224" s="11">
        <v>0</v>
      </c>
      <c r="RT224" s="11">
        <v>0</v>
      </c>
      <c r="RU224" s="11">
        <v>0</v>
      </c>
      <c r="RV224" s="11">
        <v>0</v>
      </c>
      <c r="RW224" s="11">
        <v>0</v>
      </c>
      <c r="RX224" s="11">
        <v>0</v>
      </c>
      <c r="RY224" s="11">
        <v>0</v>
      </c>
      <c r="RZ224" s="11">
        <v>0</v>
      </c>
      <c r="SA224" s="11">
        <v>0</v>
      </c>
      <c r="SB224" s="11">
        <v>0</v>
      </c>
      <c r="SC224" s="11">
        <v>0</v>
      </c>
      <c r="SD224" s="11">
        <v>0</v>
      </c>
      <c r="SE224" s="11">
        <v>0</v>
      </c>
      <c r="SF224" s="11">
        <v>0</v>
      </c>
      <c r="SG224" s="11">
        <v>0</v>
      </c>
      <c r="SH224" s="11">
        <v>0</v>
      </c>
      <c r="SI224" s="11">
        <v>0</v>
      </c>
      <c r="SJ224" s="11">
        <v>0</v>
      </c>
      <c r="SK224" s="11">
        <v>0</v>
      </c>
      <c r="SL224" s="11">
        <v>0</v>
      </c>
      <c r="SM224" s="11">
        <v>0</v>
      </c>
      <c r="SN224" s="11">
        <v>0</v>
      </c>
      <c r="SO224" s="11">
        <v>0</v>
      </c>
      <c r="SP224" s="11">
        <v>0</v>
      </c>
      <c r="SQ224" s="11">
        <v>0</v>
      </c>
      <c r="SR224" s="11">
        <v>0</v>
      </c>
      <c r="SS224" s="11">
        <v>0</v>
      </c>
      <c r="ST224" s="11">
        <v>0</v>
      </c>
      <c r="SU224" s="11">
        <v>0</v>
      </c>
      <c r="SV224" s="11">
        <v>0</v>
      </c>
      <c r="SW224" s="11">
        <v>0</v>
      </c>
      <c r="SX224" s="11">
        <v>0</v>
      </c>
      <c r="SY224" s="11">
        <v>0</v>
      </c>
      <c r="SZ224" s="11">
        <v>0</v>
      </c>
      <c r="TA224" s="11">
        <v>0</v>
      </c>
      <c r="TB224" s="11">
        <v>0</v>
      </c>
      <c r="TC224" s="11">
        <v>0</v>
      </c>
      <c r="TD224" s="11">
        <v>0</v>
      </c>
      <c r="TE224" s="11">
        <v>0</v>
      </c>
      <c r="TF224" s="11">
        <v>0</v>
      </c>
      <c r="TG224" s="11">
        <v>0</v>
      </c>
      <c r="TH224" s="11">
        <v>0</v>
      </c>
      <c r="TI224" s="11">
        <v>0</v>
      </c>
      <c r="TJ224" s="11">
        <v>0</v>
      </c>
      <c r="TK224" s="11">
        <v>0</v>
      </c>
      <c r="TL224" s="11">
        <v>0</v>
      </c>
      <c r="TM224" s="11">
        <v>0</v>
      </c>
      <c r="TN224" s="11">
        <v>0</v>
      </c>
      <c r="TO224" s="11">
        <v>0</v>
      </c>
      <c r="TP224" s="11">
        <v>0</v>
      </c>
      <c r="TQ224" s="11">
        <v>0</v>
      </c>
      <c r="TR224" s="11">
        <v>0</v>
      </c>
      <c r="TS224" s="11">
        <v>0</v>
      </c>
      <c r="TT224" s="11">
        <v>0</v>
      </c>
      <c r="TU224" s="11">
        <v>0</v>
      </c>
      <c r="TV224" s="11">
        <v>0</v>
      </c>
      <c r="TW224" s="11">
        <v>0</v>
      </c>
      <c r="TX224" s="11">
        <v>0</v>
      </c>
      <c r="TY224" s="11">
        <v>0</v>
      </c>
      <c r="TZ224" s="11">
        <v>0</v>
      </c>
      <c r="UA224" s="11">
        <v>0</v>
      </c>
      <c r="UB224" s="11">
        <v>0</v>
      </c>
      <c r="UC224" s="11">
        <v>0</v>
      </c>
      <c r="UD224" s="11">
        <v>0</v>
      </c>
      <c r="UE224" s="11">
        <v>0</v>
      </c>
      <c r="UF224" s="11">
        <v>0</v>
      </c>
      <c r="UG224" s="11">
        <v>0</v>
      </c>
      <c r="UH224" s="11">
        <v>0</v>
      </c>
      <c r="UI224" s="11">
        <v>0</v>
      </c>
      <c r="UJ224" s="11">
        <v>0</v>
      </c>
      <c r="UK224" s="11">
        <v>0</v>
      </c>
      <c r="UL224" s="11">
        <v>0</v>
      </c>
      <c r="UM224" s="11">
        <v>0</v>
      </c>
      <c r="UN224" s="11">
        <v>0</v>
      </c>
      <c r="UO224" s="11">
        <v>0</v>
      </c>
      <c r="UP224" s="11">
        <v>0</v>
      </c>
      <c r="UQ224" s="11">
        <v>0</v>
      </c>
      <c r="UR224" s="11">
        <v>0</v>
      </c>
      <c r="US224" s="11">
        <v>0</v>
      </c>
      <c r="UT224" s="11">
        <v>0</v>
      </c>
      <c r="UU224" s="11">
        <v>0</v>
      </c>
      <c r="UV224" s="11">
        <v>0</v>
      </c>
      <c r="UW224" s="11">
        <v>0</v>
      </c>
      <c r="UX224" s="11">
        <v>0</v>
      </c>
      <c r="UY224" s="11">
        <v>0</v>
      </c>
      <c r="UZ224" s="11">
        <v>0</v>
      </c>
      <c r="VA224" s="11">
        <v>0</v>
      </c>
      <c r="VB224" s="11">
        <v>0</v>
      </c>
      <c r="VC224" s="11">
        <v>0</v>
      </c>
      <c r="VD224" s="11">
        <v>0</v>
      </c>
      <c r="VE224" s="11">
        <v>0</v>
      </c>
      <c r="VF224" s="11">
        <v>0</v>
      </c>
      <c r="VG224" s="11">
        <v>0</v>
      </c>
      <c r="VH224" s="11">
        <v>0</v>
      </c>
      <c r="VI224" s="11">
        <v>0</v>
      </c>
      <c r="VJ224" s="11">
        <v>0</v>
      </c>
      <c r="VK224" s="11">
        <v>0</v>
      </c>
      <c r="VL224" s="11">
        <v>0</v>
      </c>
      <c r="VM224" s="11">
        <v>0</v>
      </c>
      <c r="VN224" s="11">
        <v>0</v>
      </c>
      <c r="VO224" s="11">
        <v>0</v>
      </c>
      <c r="VP224" s="11">
        <v>0</v>
      </c>
      <c r="VQ224" s="11">
        <v>0</v>
      </c>
      <c r="VR224" s="11">
        <v>0</v>
      </c>
      <c r="VS224" s="11">
        <v>0</v>
      </c>
      <c r="VT224" s="11">
        <v>0</v>
      </c>
      <c r="VU224" s="11">
        <v>0</v>
      </c>
      <c r="VV224" s="11">
        <v>0</v>
      </c>
      <c r="VW224" s="11">
        <v>0</v>
      </c>
      <c r="VX224" s="11">
        <v>0</v>
      </c>
      <c r="VY224" s="11">
        <v>0</v>
      </c>
      <c r="VZ224" s="11">
        <v>0</v>
      </c>
      <c r="WA224" s="11">
        <v>0</v>
      </c>
      <c r="WB224" s="11">
        <v>0</v>
      </c>
      <c r="WC224" s="11">
        <v>0</v>
      </c>
      <c r="WD224" s="11">
        <v>0</v>
      </c>
      <c r="WE224" s="11">
        <v>0</v>
      </c>
      <c r="WF224" s="11">
        <v>0</v>
      </c>
      <c r="WG224" s="11">
        <v>0</v>
      </c>
      <c r="WH224" s="11">
        <v>0</v>
      </c>
      <c r="WI224" s="11">
        <v>0</v>
      </c>
      <c r="WJ224" s="11">
        <v>0</v>
      </c>
      <c r="WK224" s="11">
        <v>0</v>
      </c>
      <c r="WL224" s="11">
        <v>0</v>
      </c>
      <c r="WM224" s="11">
        <v>0</v>
      </c>
      <c r="WN224" s="11">
        <v>0</v>
      </c>
      <c r="WO224" s="11">
        <v>0</v>
      </c>
      <c r="WP224" s="11">
        <v>0</v>
      </c>
      <c r="WQ224" s="11">
        <v>0</v>
      </c>
      <c r="WR224" s="11">
        <v>0</v>
      </c>
      <c r="WS224" s="11">
        <v>0</v>
      </c>
      <c r="WT224" s="11">
        <v>0</v>
      </c>
      <c r="WU224" s="11">
        <v>0</v>
      </c>
      <c r="WV224" s="11">
        <v>0</v>
      </c>
      <c r="WW224" s="11">
        <v>0</v>
      </c>
      <c r="WX224" s="11">
        <v>0</v>
      </c>
      <c r="WY224" s="11">
        <v>0</v>
      </c>
      <c r="WZ224" s="11">
        <v>0</v>
      </c>
      <c r="XA224" s="11">
        <v>0</v>
      </c>
      <c r="XB224" s="11">
        <v>0</v>
      </c>
      <c r="XC224" s="11">
        <v>0</v>
      </c>
      <c r="XD224" s="11">
        <v>0</v>
      </c>
      <c r="XE224" s="11">
        <v>0</v>
      </c>
      <c r="XF224" s="11">
        <v>0</v>
      </c>
      <c r="XG224" s="11">
        <v>0</v>
      </c>
      <c r="XH224" s="11">
        <v>0</v>
      </c>
      <c r="XI224" s="11">
        <v>0</v>
      </c>
      <c r="XJ224" s="11">
        <v>0</v>
      </c>
      <c r="XK224" s="11">
        <v>0</v>
      </c>
      <c r="XL224" s="11">
        <v>0</v>
      </c>
      <c r="XM224" s="11">
        <v>0</v>
      </c>
      <c r="XN224" s="11">
        <v>0</v>
      </c>
      <c r="XO224" s="11">
        <v>0</v>
      </c>
      <c r="XP224" s="11">
        <v>0</v>
      </c>
    </row>
    <row r="225" spans="1:640">
      <c r="A225" s="6">
        <v>850</v>
      </c>
      <c r="B225" s="3" t="s">
        <v>342</v>
      </c>
      <c r="C225" s="8">
        <f t="shared" si="36"/>
        <v>0</v>
      </c>
      <c r="D225" s="8">
        <f t="shared" si="37"/>
        <v>0</v>
      </c>
      <c r="E225" s="60">
        <f t="shared" si="38"/>
        <v>0</v>
      </c>
      <c r="F225" s="9">
        <f t="shared" si="39"/>
        <v>0</v>
      </c>
      <c r="G225" s="9">
        <f t="shared" si="40"/>
        <v>0</v>
      </c>
      <c r="H225" s="9">
        <f t="shared" si="41"/>
        <v>0</v>
      </c>
      <c r="I225" s="10">
        <f t="shared" si="42"/>
        <v>0</v>
      </c>
      <c r="J225" s="10">
        <f t="shared" si="43"/>
        <v>0</v>
      </c>
      <c r="K225" s="10">
        <f t="shared" si="44"/>
        <v>0</v>
      </c>
      <c r="L225" s="57">
        <v>0</v>
      </c>
      <c r="M225" s="57">
        <v>0</v>
      </c>
      <c r="N225" s="57">
        <v>0</v>
      </c>
      <c r="O225" s="57">
        <v>0</v>
      </c>
      <c r="P225" s="57">
        <v>0</v>
      </c>
      <c r="Q225" s="57">
        <v>0</v>
      </c>
      <c r="R225" s="57">
        <v>0</v>
      </c>
      <c r="S225" s="57">
        <v>0</v>
      </c>
      <c r="T225" s="57">
        <v>0</v>
      </c>
      <c r="U225" s="58">
        <v>0</v>
      </c>
      <c r="V225" s="58">
        <v>0</v>
      </c>
      <c r="W225" s="58">
        <v>0</v>
      </c>
      <c r="X225" s="58">
        <v>0</v>
      </c>
      <c r="Y225" s="58">
        <v>0</v>
      </c>
      <c r="Z225" s="58">
        <v>0</v>
      </c>
      <c r="AA225" s="58">
        <v>0</v>
      </c>
      <c r="AB225" s="58">
        <v>0</v>
      </c>
      <c r="AC225" s="58">
        <v>0</v>
      </c>
      <c r="AD225" s="59">
        <f t="shared" si="46"/>
        <v>0</v>
      </c>
      <c r="AE225" s="59">
        <f t="shared" si="46"/>
        <v>0</v>
      </c>
      <c r="AF225" s="59">
        <f t="shared" si="46"/>
        <v>0</v>
      </c>
      <c r="AG225" s="59">
        <f t="shared" si="45"/>
        <v>0</v>
      </c>
      <c r="AH225" s="59">
        <f t="shared" si="45"/>
        <v>0</v>
      </c>
      <c r="AI225" s="59">
        <f t="shared" si="45"/>
        <v>0</v>
      </c>
      <c r="AJ225" s="59">
        <f t="shared" si="45"/>
        <v>0</v>
      </c>
      <c r="AK225" s="59">
        <f t="shared" si="45"/>
        <v>0</v>
      </c>
      <c r="AL225" s="59">
        <f t="shared" si="45"/>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s="11">
        <v>0</v>
      </c>
      <c r="BY225" s="11">
        <v>0</v>
      </c>
      <c r="BZ225" s="11">
        <v>0</v>
      </c>
      <c r="CA225" s="11">
        <v>0</v>
      </c>
      <c r="CB225" s="11">
        <v>0</v>
      </c>
      <c r="CC225" s="11">
        <v>0</v>
      </c>
      <c r="CD225" s="11">
        <v>0</v>
      </c>
      <c r="CE225" s="11">
        <v>0</v>
      </c>
      <c r="CF225" s="11">
        <v>0</v>
      </c>
      <c r="CG225" s="11">
        <v>0</v>
      </c>
      <c r="CH225" s="11">
        <v>0</v>
      </c>
      <c r="CI225" s="11">
        <v>0</v>
      </c>
      <c r="CJ225" s="11">
        <v>0</v>
      </c>
      <c r="CK225" s="11">
        <v>0</v>
      </c>
      <c r="CL225" s="11">
        <v>0</v>
      </c>
      <c r="CM225" s="11">
        <v>0</v>
      </c>
      <c r="CN225" s="11">
        <v>0</v>
      </c>
      <c r="CO225" s="11">
        <v>0</v>
      </c>
      <c r="CP225" s="11">
        <v>0</v>
      </c>
      <c r="CQ225" s="11">
        <v>0</v>
      </c>
      <c r="CR225" s="11">
        <v>0</v>
      </c>
      <c r="CS225" s="11">
        <v>0</v>
      </c>
      <c r="CT225" s="11">
        <v>0</v>
      </c>
      <c r="CU225" s="11">
        <v>0</v>
      </c>
      <c r="CV225" s="11">
        <v>0</v>
      </c>
      <c r="CW225" s="11">
        <v>0</v>
      </c>
      <c r="CX225" s="11">
        <v>0</v>
      </c>
      <c r="CY225" s="11">
        <v>0</v>
      </c>
      <c r="CZ225" s="11">
        <v>0</v>
      </c>
      <c r="DA225" s="11">
        <v>0</v>
      </c>
      <c r="DB225" s="11">
        <v>0</v>
      </c>
      <c r="DC225" s="11">
        <v>0</v>
      </c>
      <c r="DD225" s="11">
        <v>0</v>
      </c>
      <c r="DE225" s="11">
        <v>0</v>
      </c>
      <c r="DF225" s="11">
        <v>0</v>
      </c>
      <c r="DG225" s="11">
        <v>0</v>
      </c>
      <c r="DH225" s="11">
        <v>0</v>
      </c>
      <c r="DI225" s="11">
        <v>0</v>
      </c>
      <c r="DJ225" s="11">
        <v>0</v>
      </c>
      <c r="DK225" s="11">
        <v>0</v>
      </c>
      <c r="DL225" s="11">
        <v>0</v>
      </c>
      <c r="DM225" s="11">
        <v>0</v>
      </c>
      <c r="DN225" s="11">
        <v>0</v>
      </c>
      <c r="DO225" s="11">
        <v>0</v>
      </c>
      <c r="DP225" s="11">
        <v>0</v>
      </c>
      <c r="DQ225" s="11">
        <v>0</v>
      </c>
      <c r="DR225" s="11">
        <v>0</v>
      </c>
      <c r="DS225" s="11">
        <v>0</v>
      </c>
      <c r="DT225" s="11">
        <v>0</v>
      </c>
      <c r="DU225" s="11">
        <v>0</v>
      </c>
      <c r="DV225" s="11">
        <v>0</v>
      </c>
      <c r="DW225" s="11">
        <v>0</v>
      </c>
      <c r="DX225" s="11">
        <v>0</v>
      </c>
      <c r="DY225" s="11">
        <v>0</v>
      </c>
      <c r="DZ225" s="11">
        <v>0</v>
      </c>
      <c r="EA225" s="11">
        <v>0</v>
      </c>
      <c r="EB225" s="11">
        <v>0</v>
      </c>
      <c r="EC225" s="11">
        <v>0</v>
      </c>
      <c r="ED225" s="11">
        <v>0</v>
      </c>
      <c r="EE225" s="11">
        <v>0</v>
      </c>
      <c r="EF225" s="11">
        <v>0</v>
      </c>
      <c r="EG225" s="11">
        <v>0</v>
      </c>
      <c r="EH225" s="11">
        <v>0</v>
      </c>
      <c r="EI225" s="11">
        <v>0</v>
      </c>
      <c r="EJ225" s="11">
        <v>0</v>
      </c>
      <c r="EK225" s="11">
        <v>0</v>
      </c>
      <c r="EL225" s="11">
        <v>0</v>
      </c>
      <c r="EM225" s="11">
        <v>0</v>
      </c>
      <c r="EN225" s="11">
        <v>0</v>
      </c>
      <c r="EO225" s="11">
        <v>0</v>
      </c>
      <c r="EP225" s="11">
        <v>0</v>
      </c>
      <c r="EQ225" s="11">
        <v>0</v>
      </c>
      <c r="ER225" s="11">
        <v>0</v>
      </c>
      <c r="ES225" s="11">
        <v>0</v>
      </c>
      <c r="ET225" s="11">
        <v>0</v>
      </c>
      <c r="EU225" s="11">
        <v>0</v>
      </c>
      <c r="EV225" s="11">
        <v>0</v>
      </c>
      <c r="EW225" s="11">
        <v>0</v>
      </c>
      <c r="EX225" s="11">
        <v>0</v>
      </c>
      <c r="EY225" s="11">
        <v>0</v>
      </c>
      <c r="EZ225" s="11">
        <v>0</v>
      </c>
      <c r="FA225" s="11">
        <v>0</v>
      </c>
      <c r="FB225" s="11">
        <v>0</v>
      </c>
      <c r="FC225" s="11">
        <v>0</v>
      </c>
      <c r="FD225" s="11">
        <v>0</v>
      </c>
      <c r="FE225" s="11">
        <v>0</v>
      </c>
      <c r="FF225" s="11">
        <v>0</v>
      </c>
      <c r="FG225" s="11">
        <v>0</v>
      </c>
      <c r="FH225" s="11">
        <v>0</v>
      </c>
      <c r="FI225" s="11">
        <v>0</v>
      </c>
      <c r="FJ225" s="11">
        <v>0</v>
      </c>
      <c r="FK225" s="11">
        <v>0</v>
      </c>
      <c r="FL225" s="11">
        <v>0</v>
      </c>
      <c r="FM225" s="11">
        <v>0</v>
      </c>
      <c r="FN225" s="11">
        <v>0</v>
      </c>
      <c r="FO225" s="11">
        <v>0</v>
      </c>
      <c r="FP225" s="11">
        <v>0</v>
      </c>
      <c r="FQ225" s="11">
        <v>0</v>
      </c>
      <c r="FR225" s="11">
        <v>0</v>
      </c>
      <c r="FS225" s="11">
        <v>0</v>
      </c>
      <c r="FT225" s="11">
        <v>0</v>
      </c>
      <c r="FU225" s="11">
        <v>0</v>
      </c>
      <c r="FV225" s="11">
        <v>0</v>
      </c>
      <c r="FW225" s="11">
        <v>0</v>
      </c>
      <c r="FX225" s="11">
        <v>0</v>
      </c>
      <c r="FY225" s="11">
        <v>0</v>
      </c>
      <c r="FZ225" s="11">
        <v>0</v>
      </c>
      <c r="GA225" s="11">
        <v>0</v>
      </c>
      <c r="GB225" s="11">
        <v>0</v>
      </c>
      <c r="GC225" s="11">
        <v>0</v>
      </c>
      <c r="GD225" s="11">
        <v>0</v>
      </c>
      <c r="GE225" s="11">
        <v>0</v>
      </c>
      <c r="GF225" s="11">
        <v>0</v>
      </c>
      <c r="GG225" s="11">
        <v>0</v>
      </c>
      <c r="GH225" s="11">
        <v>0</v>
      </c>
      <c r="GI225" s="11">
        <v>0</v>
      </c>
      <c r="GJ225" s="11">
        <v>0</v>
      </c>
      <c r="GK225" s="11">
        <v>0</v>
      </c>
      <c r="GL225" s="11">
        <v>0</v>
      </c>
      <c r="GM225" s="11">
        <v>0</v>
      </c>
      <c r="GN225" s="11">
        <v>0</v>
      </c>
      <c r="GO225" s="11">
        <v>0</v>
      </c>
      <c r="GP225" s="11">
        <v>0</v>
      </c>
      <c r="GQ225" s="11">
        <v>0</v>
      </c>
      <c r="GR225" s="11">
        <v>0</v>
      </c>
      <c r="GS225" s="11">
        <v>0</v>
      </c>
      <c r="GT225" s="11">
        <v>0</v>
      </c>
      <c r="GU225" s="11">
        <v>0</v>
      </c>
      <c r="GV225" s="11">
        <v>0</v>
      </c>
      <c r="GW225" s="11">
        <v>0</v>
      </c>
      <c r="GX225" s="11">
        <v>0</v>
      </c>
      <c r="GY225" s="11">
        <v>0</v>
      </c>
      <c r="GZ225" s="11">
        <v>0</v>
      </c>
      <c r="HA225" s="11">
        <v>0</v>
      </c>
      <c r="HB225" s="11">
        <v>0</v>
      </c>
      <c r="HC225" s="11">
        <v>0</v>
      </c>
      <c r="HD225" s="11">
        <v>0</v>
      </c>
      <c r="HE225" s="11">
        <v>0</v>
      </c>
      <c r="HF225" s="11">
        <v>0</v>
      </c>
      <c r="HG225" s="11">
        <v>0</v>
      </c>
      <c r="HH225" s="11">
        <v>0</v>
      </c>
      <c r="HI225" s="11">
        <v>0</v>
      </c>
      <c r="HJ225" s="11">
        <v>0</v>
      </c>
      <c r="HK225" s="11">
        <v>0</v>
      </c>
      <c r="HL225" s="11">
        <v>0</v>
      </c>
      <c r="HM225" s="11">
        <v>0</v>
      </c>
      <c r="HN225" s="11">
        <v>0</v>
      </c>
      <c r="HO225" s="11">
        <v>0</v>
      </c>
      <c r="HP225" s="11">
        <v>0</v>
      </c>
      <c r="HQ225" s="11">
        <v>0</v>
      </c>
      <c r="HR225" s="11">
        <v>0</v>
      </c>
      <c r="HS225" s="11">
        <v>0</v>
      </c>
      <c r="HT225" s="11">
        <v>0</v>
      </c>
      <c r="HU225" s="11">
        <v>0</v>
      </c>
      <c r="HV225" s="11">
        <v>0</v>
      </c>
      <c r="HW225" s="11">
        <v>0</v>
      </c>
      <c r="HX225" s="11">
        <v>0</v>
      </c>
      <c r="HY225" s="11">
        <v>0</v>
      </c>
      <c r="HZ225" s="11">
        <v>0</v>
      </c>
      <c r="IA225" s="11">
        <v>0</v>
      </c>
      <c r="IB225" s="11">
        <v>0</v>
      </c>
      <c r="IC225" s="11">
        <v>0</v>
      </c>
      <c r="ID225" s="11">
        <v>0</v>
      </c>
      <c r="IE225" s="11">
        <v>0</v>
      </c>
      <c r="IF225" s="11">
        <v>0</v>
      </c>
      <c r="IG225" s="11">
        <v>0</v>
      </c>
      <c r="IH225" s="11">
        <v>0</v>
      </c>
      <c r="II225" s="11">
        <v>0</v>
      </c>
      <c r="IJ225" s="11">
        <v>0</v>
      </c>
      <c r="IK225" s="11">
        <v>0</v>
      </c>
      <c r="IL225" s="11">
        <v>0</v>
      </c>
      <c r="IM225" s="11">
        <v>0</v>
      </c>
      <c r="IN225" s="11">
        <v>0</v>
      </c>
      <c r="IO225" s="11">
        <v>0</v>
      </c>
      <c r="IP225" s="11">
        <v>0</v>
      </c>
      <c r="IQ225" s="11">
        <v>0</v>
      </c>
      <c r="IR225" s="11">
        <v>0</v>
      </c>
      <c r="IS225" s="11">
        <v>0</v>
      </c>
      <c r="IT225" s="11">
        <v>0</v>
      </c>
      <c r="IU225" s="11">
        <v>0</v>
      </c>
      <c r="IV225" s="11">
        <v>0</v>
      </c>
      <c r="IW225" s="11">
        <v>0</v>
      </c>
      <c r="IX225" s="11">
        <v>0</v>
      </c>
      <c r="IY225" s="11">
        <v>0</v>
      </c>
      <c r="IZ225" s="11">
        <v>0</v>
      </c>
      <c r="JA225" s="11">
        <v>0</v>
      </c>
      <c r="JB225" s="11">
        <v>0</v>
      </c>
      <c r="JC225" s="11">
        <v>0</v>
      </c>
      <c r="JD225" s="11">
        <v>0</v>
      </c>
      <c r="JE225" s="11">
        <v>0</v>
      </c>
      <c r="JF225" s="11">
        <v>0</v>
      </c>
      <c r="JG225" s="11">
        <v>0</v>
      </c>
      <c r="JH225" s="11">
        <v>0</v>
      </c>
      <c r="JI225" s="11">
        <v>0</v>
      </c>
      <c r="JJ225" s="11">
        <v>0</v>
      </c>
      <c r="JK225" s="11">
        <v>0</v>
      </c>
      <c r="JL225" s="11">
        <v>0</v>
      </c>
      <c r="JM225" s="11">
        <v>0</v>
      </c>
      <c r="JN225" s="11">
        <v>0</v>
      </c>
      <c r="JO225" s="11">
        <v>0</v>
      </c>
      <c r="JP225" s="11">
        <v>0</v>
      </c>
      <c r="JQ225" s="11">
        <v>0</v>
      </c>
      <c r="JR225" s="11">
        <v>0</v>
      </c>
      <c r="JS225" s="11">
        <v>0</v>
      </c>
      <c r="JT225" s="11">
        <v>0</v>
      </c>
      <c r="JU225" s="11">
        <v>0</v>
      </c>
      <c r="JV225" s="11">
        <v>0</v>
      </c>
      <c r="JW225" s="11">
        <v>0</v>
      </c>
      <c r="JX225" s="11">
        <v>0</v>
      </c>
      <c r="JY225" s="11">
        <v>0</v>
      </c>
      <c r="JZ225" s="11">
        <v>0</v>
      </c>
      <c r="KA225" s="11">
        <v>0</v>
      </c>
      <c r="KB225" s="11">
        <v>0</v>
      </c>
      <c r="KC225" s="11">
        <v>0</v>
      </c>
      <c r="KD225" s="11">
        <v>0</v>
      </c>
      <c r="KE225" s="11">
        <v>0</v>
      </c>
      <c r="KF225" s="11">
        <v>0</v>
      </c>
      <c r="KG225" s="11">
        <v>0</v>
      </c>
      <c r="KH225" s="11">
        <v>0</v>
      </c>
      <c r="KI225" s="11">
        <v>0</v>
      </c>
      <c r="KJ225" s="11">
        <v>0</v>
      </c>
      <c r="KK225" s="11">
        <v>0</v>
      </c>
      <c r="KL225" s="11">
        <v>0</v>
      </c>
      <c r="KM225" s="11">
        <v>0</v>
      </c>
      <c r="KN225" s="11">
        <v>0</v>
      </c>
      <c r="KO225" s="11">
        <v>0</v>
      </c>
      <c r="KP225" s="11">
        <v>0</v>
      </c>
      <c r="KQ225" s="11">
        <v>0</v>
      </c>
      <c r="KR225" s="11">
        <v>0</v>
      </c>
      <c r="KS225" s="11">
        <v>0</v>
      </c>
      <c r="KT225" s="11">
        <v>0</v>
      </c>
      <c r="KU225" s="11">
        <v>0</v>
      </c>
      <c r="KV225" s="11">
        <v>0</v>
      </c>
      <c r="KW225" s="11">
        <v>0</v>
      </c>
      <c r="KX225" s="11">
        <v>0</v>
      </c>
      <c r="KY225" s="11">
        <v>0</v>
      </c>
      <c r="KZ225" s="11">
        <v>0</v>
      </c>
      <c r="LA225" s="11">
        <v>0</v>
      </c>
      <c r="LB225" s="11">
        <v>0</v>
      </c>
      <c r="LC225" s="11">
        <v>0</v>
      </c>
      <c r="LD225" s="11">
        <v>0</v>
      </c>
      <c r="LE225" s="11">
        <v>0</v>
      </c>
      <c r="LF225" s="11">
        <v>0</v>
      </c>
      <c r="LG225" s="11">
        <v>0</v>
      </c>
      <c r="LH225" s="11">
        <v>0</v>
      </c>
      <c r="LI225" s="11">
        <v>0</v>
      </c>
      <c r="LJ225" s="11">
        <v>0</v>
      </c>
      <c r="LK225" s="11">
        <v>0</v>
      </c>
      <c r="LL225" s="11">
        <v>0</v>
      </c>
      <c r="LM225" s="11">
        <v>0</v>
      </c>
      <c r="LN225" s="11">
        <v>0</v>
      </c>
      <c r="LO225" s="11">
        <v>0</v>
      </c>
      <c r="LP225" s="11">
        <v>0</v>
      </c>
      <c r="LQ225" s="11">
        <v>0</v>
      </c>
      <c r="LR225" s="11">
        <v>0</v>
      </c>
      <c r="LS225" s="11">
        <v>0</v>
      </c>
      <c r="LT225" s="11">
        <v>0</v>
      </c>
      <c r="LU225" s="11">
        <v>0</v>
      </c>
      <c r="LV225" s="11">
        <v>0</v>
      </c>
      <c r="LW225" s="11">
        <v>0</v>
      </c>
      <c r="LX225" s="11">
        <v>0</v>
      </c>
      <c r="LY225" s="11">
        <v>0</v>
      </c>
      <c r="LZ225" s="11">
        <v>0</v>
      </c>
      <c r="MA225" s="11">
        <v>0</v>
      </c>
      <c r="MB225" s="11">
        <v>0</v>
      </c>
      <c r="MC225" s="11">
        <v>0</v>
      </c>
      <c r="MD225" s="11">
        <v>0</v>
      </c>
      <c r="ME225" s="11">
        <v>0</v>
      </c>
      <c r="MF225" s="11">
        <v>0</v>
      </c>
      <c r="MG225" s="11">
        <v>0</v>
      </c>
      <c r="MH225" s="11">
        <v>0</v>
      </c>
      <c r="MI225" s="11">
        <v>0</v>
      </c>
      <c r="MJ225" s="11">
        <v>0</v>
      </c>
      <c r="MK225" s="11">
        <v>0</v>
      </c>
      <c r="ML225" s="11">
        <v>0</v>
      </c>
      <c r="MM225" s="11">
        <v>0</v>
      </c>
      <c r="MN225" s="11">
        <v>0</v>
      </c>
      <c r="MO225" s="11">
        <v>0</v>
      </c>
      <c r="MP225" s="11">
        <v>0</v>
      </c>
      <c r="MQ225" s="11">
        <v>0</v>
      </c>
      <c r="MR225" s="11">
        <v>0</v>
      </c>
      <c r="MS225" s="11">
        <v>0</v>
      </c>
      <c r="MT225" s="11">
        <v>0</v>
      </c>
      <c r="MU225" s="11">
        <v>0</v>
      </c>
      <c r="MV225" s="11">
        <v>0</v>
      </c>
      <c r="MW225" s="11">
        <v>0</v>
      </c>
      <c r="MX225" s="11">
        <v>0</v>
      </c>
      <c r="MY225" s="11">
        <v>0</v>
      </c>
      <c r="MZ225" s="11">
        <v>0</v>
      </c>
      <c r="NA225" s="11">
        <v>0</v>
      </c>
      <c r="NB225" s="11">
        <v>0</v>
      </c>
      <c r="NC225" s="11">
        <v>0</v>
      </c>
      <c r="ND225" s="11">
        <v>0</v>
      </c>
      <c r="NE225" s="11">
        <v>0</v>
      </c>
      <c r="NF225" s="11">
        <v>0</v>
      </c>
      <c r="NG225" s="11">
        <v>0</v>
      </c>
      <c r="NH225" s="11">
        <v>0</v>
      </c>
      <c r="NI225" s="11">
        <v>0</v>
      </c>
      <c r="NJ225" s="11">
        <v>0</v>
      </c>
      <c r="NK225" s="11">
        <v>0</v>
      </c>
      <c r="NL225" s="11">
        <v>0</v>
      </c>
      <c r="NM225" s="11">
        <v>0</v>
      </c>
      <c r="NN225" s="11">
        <v>0</v>
      </c>
      <c r="NO225" s="11">
        <v>0</v>
      </c>
      <c r="NP225" s="11">
        <v>0</v>
      </c>
      <c r="NQ225" s="11">
        <v>0</v>
      </c>
      <c r="NR225" s="11">
        <v>0</v>
      </c>
      <c r="NS225" s="11">
        <v>0</v>
      </c>
      <c r="NT225" s="11">
        <v>0</v>
      </c>
      <c r="NU225" s="11">
        <v>0</v>
      </c>
      <c r="NV225" s="11">
        <v>0</v>
      </c>
      <c r="NW225" s="11">
        <v>0</v>
      </c>
      <c r="NX225" s="11">
        <v>0</v>
      </c>
      <c r="NY225" s="11">
        <v>0</v>
      </c>
      <c r="NZ225" s="11">
        <v>0</v>
      </c>
      <c r="OA225" s="11">
        <v>0</v>
      </c>
      <c r="OB225" s="11">
        <v>0</v>
      </c>
      <c r="OC225" s="11">
        <v>0</v>
      </c>
      <c r="OD225" s="11">
        <v>0</v>
      </c>
      <c r="OE225" s="11">
        <v>0</v>
      </c>
      <c r="OF225" s="11">
        <v>0</v>
      </c>
      <c r="OG225" s="11">
        <v>0</v>
      </c>
      <c r="OH225" s="11">
        <v>0</v>
      </c>
      <c r="OI225" s="11">
        <v>0</v>
      </c>
      <c r="OJ225" s="11">
        <v>0</v>
      </c>
      <c r="OK225" s="11">
        <v>0</v>
      </c>
      <c r="OL225" s="11">
        <v>0</v>
      </c>
      <c r="OM225" s="11">
        <v>0</v>
      </c>
      <c r="ON225" s="11">
        <v>0</v>
      </c>
      <c r="OO225" s="11">
        <v>0</v>
      </c>
      <c r="OP225" s="11">
        <v>0</v>
      </c>
      <c r="OQ225" s="11">
        <v>0</v>
      </c>
      <c r="OR225" s="11">
        <v>0</v>
      </c>
      <c r="OS225" s="11">
        <v>0</v>
      </c>
      <c r="OT225" s="11">
        <v>0</v>
      </c>
      <c r="OU225" s="11">
        <v>0</v>
      </c>
      <c r="OV225" s="11">
        <v>0</v>
      </c>
      <c r="OW225" s="11">
        <v>0</v>
      </c>
      <c r="OX225" s="11">
        <v>0</v>
      </c>
      <c r="OY225" s="11">
        <v>0</v>
      </c>
      <c r="OZ225" s="11">
        <v>0</v>
      </c>
      <c r="PA225" s="11">
        <v>0</v>
      </c>
      <c r="PB225" s="11">
        <v>0</v>
      </c>
      <c r="PC225" s="11">
        <v>0</v>
      </c>
      <c r="PD225" s="11">
        <v>0</v>
      </c>
      <c r="PE225" s="11">
        <v>0</v>
      </c>
      <c r="PF225" s="11">
        <v>0</v>
      </c>
      <c r="PG225" s="11">
        <v>0</v>
      </c>
      <c r="PH225" s="11">
        <v>0</v>
      </c>
      <c r="PI225" s="11">
        <v>0</v>
      </c>
      <c r="PJ225" s="11">
        <v>0</v>
      </c>
      <c r="PK225" s="11">
        <v>0</v>
      </c>
      <c r="PL225" s="11">
        <v>0</v>
      </c>
      <c r="PM225" s="11">
        <v>0</v>
      </c>
      <c r="PN225" s="11">
        <v>0</v>
      </c>
      <c r="PO225" s="11">
        <v>0</v>
      </c>
      <c r="PP225" s="11">
        <v>0</v>
      </c>
      <c r="PQ225" s="11">
        <v>0</v>
      </c>
      <c r="PR225" s="11">
        <v>0</v>
      </c>
      <c r="PS225" s="11">
        <v>0</v>
      </c>
      <c r="PT225" s="11">
        <v>0</v>
      </c>
      <c r="PU225" s="11">
        <v>0</v>
      </c>
      <c r="PV225" s="11">
        <v>0</v>
      </c>
      <c r="PW225" s="11">
        <v>0</v>
      </c>
      <c r="PX225" s="11">
        <v>0</v>
      </c>
      <c r="PY225" s="11">
        <v>0</v>
      </c>
      <c r="PZ225" s="11">
        <v>0</v>
      </c>
      <c r="QA225" s="11">
        <v>0</v>
      </c>
      <c r="QB225" s="11">
        <v>0</v>
      </c>
      <c r="QC225" s="11">
        <v>0</v>
      </c>
      <c r="QD225" s="11">
        <v>0</v>
      </c>
      <c r="QE225" s="11">
        <v>0</v>
      </c>
      <c r="QF225" s="11">
        <v>0</v>
      </c>
      <c r="QG225" s="11">
        <v>0</v>
      </c>
      <c r="QH225" s="11">
        <v>0</v>
      </c>
      <c r="QI225" s="11">
        <v>0</v>
      </c>
      <c r="QJ225" s="11">
        <v>0</v>
      </c>
      <c r="QK225" s="11">
        <v>0</v>
      </c>
      <c r="QL225" s="11">
        <v>0</v>
      </c>
      <c r="QM225" s="11">
        <v>0</v>
      </c>
      <c r="QN225" s="11">
        <v>0</v>
      </c>
      <c r="QO225" s="11">
        <v>0</v>
      </c>
      <c r="QP225" s="11">
        <v>0</v>
      </c>
      <c r="QQ225" s="11">
        <v>0</v>
      </c>
      <c r="QR225" s="11">
        <v>0</v>
      </c>
      <c r="QS225" s="11">
        <v>0</v>
      </c>
      <c r="QT225" s="11">
        <v>0</v>
      </c>
      <c r="QU225" s="11">
        <v>0</v>
      </c>
      <c r="QV225" s="11">
        <v>0</v>
      </c>
      <c r="QW225" s="11">
        <v>0</v>
      </c>
      <c r="QX225" s="11">
        <v>0</v>
      </c>
      <c r="QY225" s="11">
        <v>0</v>
      </c>
      <c r="QZ225" s="11">
        <v>0</v>
      </c>
      <c r="RA225" s="11">
        <v>0</v>
      </c>
      <c r="RB225" s="11">
        <v>0</v>
      </c>
      <c r="RC225" s="11">
        <v>0</v>
      </c>
      <c r="RD225" s="11">
        <v>0</v>
      </c>
      <c r="RE225" s="11">
        <v>0</v>
      </c>
      <c r="RF225" s="11">
        <v>0</v>
      </c>
      <c r="RG225" s="11">
        <v>0</v>
      </c>
      <c r="RH225" s="11">
        <v>0</v>
      </c>
      <c r="RI225" s="11">
        <v>0</v>
      </c>
      <c r="RJ225" s="11">
        <v>0</v>
      </c>
      <c r="RK225" s="11">
        <v>0</v>
      </c>
      <c r="RL225" s="11">
        <v>0</v>
      </c>
      <c r="RM225" s="11">
        <v>0</v>
      </c>
      <c r="RN225" s="11">
        <v>0</v>
      </c>
      <c r="RO225" s="11">
        <v>0</v>
      </c>
      <c r="RP225" s="11">
        <v>0</v>
      </c>
      <c r="RQ225" s="11">
        <v>0</v>
      </c>
      <c r="RR225" s="11">
        <v>0</v>
      </c>
      <c r="RS225" s="11">
        <v>0</v>
      </c>
      <c r="RT225" s="11">
        <v>0</v>
      </c>
      <c r="RU225" s="11">
        <v>0</v>
      </c>
      <c r="RV225" s="11">
        <v>0</v>
      </c>
      <c r="RW225" s="11">
        <v>0</v>
      </c>
      <c r="RX225" s="11">
        <v>0</v>
      </c>
      <c r="RY225" s="11">
        <v>0</v>
      </c>
      <c r="RZ225" s="11">
        <v>0</v>
      </c>
      <c r="SA225" s="11">
        <v>0</v>
      </c>
      <c r="SB225" s="11">
        <v>0</v>
      </c>
      <c r="SC225" s="11">
        <v>0</v>
      </c>
      <c r="SD225" s="11">
        <v>0</v>
      </c>
      <c r="SE225" s="11">
        <v>0</v>
      </c>
      <c r="SF225" s="11">
        <v>0</v>
      </c>
      <c r="SG225" s="11">
        <v>0</v>
      </c>
      <c r="SH225" s="11">
        <v>0</v>
      </c>
      <c r="SI225" s="11">
        <v>0</v>
      </c>
      <c r="SJ225" s="11">
        <v>0</v>
      </c>
      <c r="SK225" s="11">
        <v>0</v>
      </c>
      <c r="SL225" s="11">
        <v>0</v>
      </c>
      <c r="SM225" s="11">
        <v>0</v>
      </c>
      <c r="SN225" s="11">
        <v>0</v>
      </c>
      <c r="SO225" s="11">
        <v>0</v>
      </c>
      <c r="SP225" s="11">
        <v>0</v>
      </c>
      <c r="SQ225" s="11">
        <v>0</v>
      </c>
      <c r="SR225" s="11">
        <v>0</v>
      </c>
      <c r="SS225" s="11">
        <v>0</v>
      </c>
      <c r="ST225" s="11">
        <v>0</v>
      </c>
      <c r="SU225" s="11">
        <v>0</v>
      </c>
      <c r="SV225" s="11">
        <v>0</v>
      </c>
      <c r="SW225" s="11">
        <v>0</v>
      </c>
      <c r="SX225" s="11">
        <v>0</v>
      </c>
      <c r="SY225" s="11">
        <v>0</v>
      </c>
      <c r="SZ225" s="11">
        <v>0</v>
      </c>
      <c r="TA225" s="11">
        <v>0</v>
      </c>
      <c r="TB225" s="11">
        <v>0</v>
      </c>
      <c r="TC225" s="11">
        <v>0</v>
      </c>
      <c r="TD225" s="11">
        <v>0</v>
      </c>
      <c r="TE225" s="11">
        <v>0</v>
      </c>
      <c r="TF225" s="11">
        <v>0</v>
      </c>
      <c r="TG225" s="11">
        <v>0</v>
      </c>
      <c r="TH225" s="11">
        <v>0</v>
      </c>
      <c r="TI225" s="11">
        <v>0</v>
      </c>
      <c r="TJ225" s="11">
        <v>0</v>
      </c>
      <c r="TK225" s="11">
        <v>0</v>
      </c>
      <c r="TL225" s="11">
        <v>0</v>
      </c>
      <c r="TM225" s="11">
        <v>0</v>
      </c>
      <c r="TN225" s="11">
        <v>0</v>
      </c>
      <c r="TO225" s="11">
        <v>0</v>
      </c>
      <c r="TP225" s="11">
        <v>0</v>
      </c>
      <c r="TQ225" s="11">
        <v>0</v>
      </c>
      <c r="TR225" s="11">
        <v>0</v>
      </c>
      <c r="TS225" s="11">
        <v>0</v>
      </c>
      <c r="TT225" s="11">
        <v>0</v>
      </c>
      <c r="TU225" s="11">
        <v>0</v>
      </c>
      <c r="TV225" s="11">
        <v>0</v>
      </c>
      <c r="TW225" s="11">
        <v>0</v>
      </c>
      <c r="TX225" s="11">
        <v>0</v>
      </c>
      <c r="TY225" s="11">
        <v>0</v>
      </c>
      <c r="TZ225" s="11">
        <v>0</v>
      </c>
      <c r="UA225" s="11">
        <v>0</v>
      </c>
      <c r="UB225" s="11">
        <v>0</v>
      </c>
      <c r="UC225" s="11">
        <v>0</v>
      </c>
      <c r="UD225" s="11">
        <v>0</v>
      </c>
      <c r="UE225" s="11">
        <v>0</v>
      </c>
      <c r="UF225" s="11">
        <v>0</v>
      </c>
      <c r="UG225" s="11">
        <v>0</v>
      </c>
      <c r="UH225" s="11">
        <v>0</v>
      </c>
      <c r="UI225" s="11">
        <v>0</v>
      </c>
      <c r="UJ225" s="11">
        <v>0</v>
      </c>
      <c r="UK225" s="11">
        <v>0</v>
      </c>
      <c r="UL225" s="11">
        <v>0</v>
      </c>
      <c r="UM225" s="11">
        <v>0</v>
      </c>
      <c r="UN225" s="11">
        <v>0</v>
      </c>
      <c r="UO225" s="11">
        <v>0</v>
      </c>
      <c r="UP225" s="11">
        <v>0</v>
      </c>
      <c r="UQ225" s="11">
        <v>0</v>
      </c>
      <c r="UR225" s="11">
        <v>0</v>
      </c>
      <c r="US225" s="11">
        <v>0</v>
      </c>
      <c r="UT225" s="11">
        <v>0</v>
      </c>
      <c r="UU225" s="11">
        <v>0</v>
      </c>
      <c r="UV225" s="11">
        <v>0</v>
      </c>
      <c r="UW225" s="11">
        <v>0</v>
      </c>
      <c r="UX225" s="11">
        <v>0</v>
      </c>
      <c r="UY225" s="11">
        <v>0</v>
      </c>
      <c r="UZ225" s="11">
        <v>0</v>
      </c>
      <c r="VA225" s="11">
        <v>0</v>
      </c>
      <c r="VB225" s="11">
        <v>0</v>
      </c>
      <c r="VC225" s="11">
        <v>0</v>
      </c>
      <c r="VD225" s="11">
        <v>0</v>
      </c>
      <c r="VE225" s="11">
        <v>0</v>
      </c>
      <c r="VF225" s="11">
        <v>0</v>
      </c>
      <c r="VG225" s="11">
        <v>0</v>
      </c>
      <c r="VH225" s="11">
        <v>0</v>
      </c>
      <c r="VI225" s="11">
        <v>0</v>
      </c>
      <c r="VJ225" s="11">
        <v>0</v>
      </c>
      <c r="VK225" s="11">
        <v>0</v>
      </c>
      <c r="VL225" s="11">
        <v>0</v>
      </c>
      <c r="VM225" s="11">
        <v>0</v>
      </c>
      <c r="VN225" s="11">
        <v>0</v>
      </c>
      <c r="VO225" s="11">
        <v>0</v>
      </c>
      <c r="VP225" s="11">
        <v>0</v>
      </c>
      <c r="VQ225" s="11">
        <v>0</v>
      </c>
      <c r="VR225" s="11">
        <v>0</v>
      </c>
      <c r="VS225" s="11">
        <v>0</v>
      </c>
      <c r="VT225" s="11">
        <v>0</v>
      </c>
      <c r="VU225" s="11">
        <v>0</v>
      </c>
      <c r="VV225" s="11">
        <v>0</v>
      </c>
      <c r="VW225" s="11">
        <v>0</v>
      </c>
      <c r="VX225" s="11">
        <v>0</v>
      </c>
      <c r="VY225" s="11">
        <v>0</v>
      </c>
      <c r="VZ225" s="11">
        <v>0</v>
      </c>
      <c r="WA225" s="11">
        <v>0</v>
      </c>
      <c r="WB225" s="11">
        <v>0</v>
      </c>
      <c r="WC225" s="11">
        <v>0</v>
      </c>
      <c r="WD225" s="11">
        <v>0</v>
      </c>
      <c r="WE225" s="11">
        <v>0</v>
      </c>
      <c r="WF225" s="11">
        <v>0</v>
      </c>
      <c r="WG225" s="11">
        <v>0</v>
      </c>
      <c r="WH225" s="11">
        <v>0</v>
      </c>
      <c r="WI225" s="11">
        <v>0</v>
      </c>
      <c r="WJ225" s="11">
        <v>0</v>
      </c>
      <c r="WK225" s="11">
        <v>0</v>
      </c>
      <c r="WL225" s="11">
        <v>0</v>
      </c>
      <c r="WM225" s="11">
        <v>0</v>
      </c>
      <c r="WN225" s="11">
        <v>0</v>
      </c>
      <c r="WO225" s="11">
        <v>0</v>
      </c>
      <c r="WP225" s="11">
        <v>0</v>
      </c>
      <c r="WQ225" s="11">
        <v>0</v>
      </c>
      <c r="WR225" s="11">
        <v>0</v>
      </c>
      <c r="WS225" s="11">
        <v>0</v>
      </c>
      <c r="WT225" s="11">
        <v>0</v>
      </c>
      <c r="WU225" s="11">
        <v>0</v>
      </c>
      <c r="WV225" s="11">
        <v>0</v>
      </c>
      <c r="WW225" s="11">
        <v>0</v>
      </c>
      <c r="WX225" s="11">
        <v>0</v>
      </c>
      <c r="WY225" s="11">
        <v>0</v>
      </c>
      <c r="WZ225" s="11">
        <v>0</v>
      </c>
      <c r="XA225" s="11">
        <v>0</v>
      </c>
      <c r="XB225" s="11">
        <v>0</v>
      </c>
      <c r="XC225" s="11">
        <v>0</v>
      </c>
      <c r="XD225" s="11">
        <v>0</v>
      </c>
      <c r="XE225" s="11">
        <v>0</v>
      </c>
      <c r="XF225" s="11">
        <v>0</v>
      </c>
      <c r="XG225" s="11">
        <v>0</v>
      </c>
      <c r="XH225" s="11">
        <v>0</v>
      </c>
      <c r="XI225" s="11">
        <v>0</v>
      </c>
      <c r="XJ225" s="11">
        <v>0</v>
      </c>
      <c r="XK225" s="11">
        <v>0</v>
      </c>
      <c r="XL225" s="11">
        <v>0</v>
      </c>
      <c r="XM225" s="11">
        <v>0</v>
      </c>
      <c r="XN225" s="11">
        <v>0</v>
      </c>
      <c r="XO225" s="11">
        <v>0</v>
      </c>
      <c r="XP225" s="11">
        <v>0</v>
      </c>
    </row>
    <row r="226" spans="1:640">
      <c r="A226" s="6">
        <v>901</v>
      </c>
      <c r="B226" s="3" t="s">
        <v>343</v>
      </c>
      <c r="C226" s="8">
        <f t="shared" si="36"/>
        <v>0</v>
      </c>
      <c r="D226" s="8">
        <f t="shared" si="37"/>
        <v>0</v>
      </c>
      <c r="E226" s="60">
        <f t="shared" si="38"/>
        <v>0</v>
      </c>
      <c r="F226" s="9">
        <f t="shared" si="39"/>
        <v>0</v>
      </c>
      <c r="G226" s="9">
        <f t="shared" si="40"/>
        <v>0</v>
      </c>
      <c r="H226" s="9">
        <f t="shared" si="41"/>
        <v>0</v>
      </c>
      <c r="I226" s="10">
        <f t="shared" si="42"/>
        <v>0</v>
      </c>
      <c r="J226" s="10">
        <f t="shared" si="43"/>
        <v>0</v>
      </c>
      <c r="K226" s="10">
        <f t="shared" si="44"/>
        <v>0</v>
      </c>
      <c r="L226" s="57">
        <v>0</v>
      </c>
      <c r="M226" s="57">
        <v>0</v>
      </c>
      <c r="N226" s="57">
        <v>0</v>
      </c>
      <c r="O226" s="57">
        <v>0</v>
      </c>
      <c r="P226" s="57">
        <v>0</v>
      </c>
      <c r="Q226" s="57">
        <v>0</v>
      </c>
      <c r="R226" s="57">
        <v>0</v>
      </c>
      <c r="S226" s="57">
        <v>0</v>
      </c>
      <c r="T226" s="57">
        <v>0</v>
      </c>
      <c r="U226" s="58">
        <v>0</v>
      </c>
      <c r="V226" s="58">
        <v>0</v>
      </c>
      <c r="W226" s="58">
        <v>0</v>
      </c>
      <c r="X226" s="58">
        <v>0</v>
      </c>
      <c r="Y226" s="58">
        <v>0</v>
      </c>
      <c r="Z226" s="58">
        <v>0</v>
      </c>
      <c r="AA226" s="58">
        <v>0</v>
      </c>
      <c r="AB226" s="58">
        <v>0</v>
      </c>
      <c r="AC226" s="58">
        <v>0</v>
      </c>
      <c r="AD226" s="59">
        <f t="shared" si="46"/>
        <v>0</v>
      </c>
      <c r="AE226" s="59">
        <f t="shared" si="46"/>
        <v>0</v>
      </c>
      <c r="AF226" s="59">
        <f t="shared" si="46"/>
        <v>0</v>
      </c>
      <c r="AG226" s="59">
        <f t="shared" si="45"/>
        <v>0</v>
      </c>
      <c r="AH226" s="59">
        <f t="shared" si="45"/>
        <v>0</v>
      </c>
      <c r="AI226" s="59">
        <f t="shared" si="45"/>
        <v>0</v>
      </c>
      <c r="AJ226" s="59">
        <f t="shared" si="45"/>
        <v>0</v>
      </c>
      <c r="AK226" s="59">
        <f t="shared" si="45"/>
        <v>0</v>
      </c>
      <c r="AL226" s="59">
        <f t="shared" si="45"/>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s="11">
        <v>0</v>
      </c>
      <c r="BY226" s="11">
        <v>0</v>
      </c>
      <c r="BZ226" s="11">
        <v>0</v>
      </c>
      <c r="CA226" s="11">
        <v>0</v>
      </c>
      <c r="CB226" s="11">
        <v>0</v>
      </c>
      <c r="CC226" s="11">
        <v>0</v>
      </c>
      <c r="CD226" s="11">
        <v>0</v>
      </c>
      <c r="CE226" s="11">
        <v>0</v>
      </c>
      <c r="CF226" s="11">
        <v>0</v>
      </c>
      <c r="CG226" s="11">
        <v>0</v>
      </c>
      <c r="CH226" s="11">
        <v>0</v>
      </c>
      <c r="CI226" s="11">
        <v>0</v>
      </c>
      <c r="CJ226" s="11">
        <v>0</v>
      </c>
      <c r="CK226" s="11">
        <v>0</v>
      </c>
      <c r="CL226" s="11">
        <v>0</v>
      </c>
      <c r="CM226" s="11">
        <v>0</v>
      </c>
      <c r="CN226" s="11">
        <v>0</v>
      </c>
      <c r="CO226" s="11">
        <v>0</v>
      </c>
      <c r="CP226" s="11">
        <v>0</v>
      </c>
      <c r="CQ226" s="11">
        <v>0</v>
      </c>
      <c r="CR226" s="11">
        <v>0</v>
      </c>
      <c r="CS226" s="11">
        <v>0</v>
      </c>
      <c r="CT226" s="11">
        <v>0</v>
      </c>
      <c r="CU226" s="11">
        <v>0</v>
      </c>
      <c r="CV226" s="11">
        <v>0</v>
      </c>
      <c r="CW226" s="11">
        <v>0</v>
      </c>
      <c r="CX226" s="11">
        <v>0</v>
      </c>
      <c r="CY226" s="11">
        <v>0</v>
      </c>
      <c r="CZ226" s="11">
        <v>0</v>
      </c>
      <c r="DA226" s="11">
        <v>0</v>
      </c>
      <c r="DB226" s="11">
        <v>0</v>
      </c>
      <c r="DC226" s="11">
        <v>0</v>
      </c>
      <c r="DD226" s="11">
        <v>0</v>
      </c>
      <c r="DE226" s="11">
        <v>0</v>
      </c>
      <c r="DF226" s="11">
        <v>0</v>
      </c>
      <c r="DG226" s="11">
        <v>0</v>
      </c>
      <c r="DH226" s="11">
        <v>0</v>
      </c>
      <c r="DI226" s="11">
        <v>0</v>
      </c>
      <c r="DJ226" s="11">
        <v>0</v>
      </c>
      <c r="DK226" s="11">
        <v>0</v>
      </c>
      <c r="DL226" s="11">
        <v>0</v>
      </c>
      <c r="DM226" s="11">
        <v>0</v>
      </c>
      <c r="DN226" s="11">
        <v>0</v>
      </c>
      <c r="DO226" s="11">
        <v>0</v>
      </c>
      <c r="DP226" s="11">
        <v>0</v>
      </c>
      <c r="DQ226" s="11">
        <v>0</v>
      </c>
      <c r="DR226" s="11">
        <v>0</v>
      </c>
      <c r="DS226" s="11">
        <v>0</v>
      </c>
      <c r="DT226" s="11">
        <v>0</v>
      </c>
      <c r="DU226" s="11">
        <v>0</v>
      </c>
      <c r="DV226" s="11">
        <v>0</v>
      </c>
      <c r="DW226" s="11">
        <v>0</v>
      </c>
      <c r="DX226" s="11">
        <v>0</v>
      </c>
      <c r="DY226" s="11">
        <v>0</v>
      </c>
      <c r="DZ226" s="11">
        <v>0</v>
      </c>
      <c r="EA226" s="11">
        <v>0</v>
      </c>
      <c r="EB226" s="11">
        <v>0</v>
      </c>
      <c r="EC226" s="11">
        <v>0</v>
      </c>
      <c r="ED226" s="11">
        <v>0</v>
      </c>
      <c r="EE226" s="11">
        <v>0</v>
      </c>
      <c r="EF226" s="11">
        <v>0</v>
      </c>
      <c r="EG226" s="11">
        <v>0</v>
      </c>
      <c r="EH226" s="11">
        <v>0</v>
      </c>
      <c r="EI226" s="11">
        <v>0</v>
      </c>
      <c r="EJ226" s="11">
        <v>0</v>
      </c>
      <c r="EK226" s="11">
        <v>0</v>
      </c>
      <c r="EL226" s="11">
        <v>0</v>
      </c>
      <c r="EM226" s="11">
        <v>0</v>
      </c>
      <c r="EN226" s="11">
        <v>0</v>
      </c>
      <c r="EO226" s="11">
        <v>0</v>
      </c>
      <c r="EP226" s="11">
        <v>0</v>
      </c>
      <c r="EQ226" s="11">
        <v>0</v>
      </c>
      <c r="ER226" s="11">
        <v>0</v>
      </c>
      <c r="ES226" s="11">
        <v>0</v>
      </c>
      <c r="ET226" s="11">
        <v>0</v>
      </c>
      <c r="EU226" s="11">
        <v>0</v>
      </c>
      <c r="EV226" s="11">
        <v>0</v>
      </c>
      <c r="EW226" s="11">
        <v>0</v>
      </c>
      <c r="EX226" s="11">
        <v>0</v>
      </c>
      <c r="EY226" s="11">
        <v>0</v>
      </c>
      <c r="EZ226" s="11">
        <v>0</v>
      </c>
      <c r="FA226" s="11">
        <v>0</v>
      </c>
      <c r="FB226" s="11">
        <v>0</v>
      </c>
      <c r="FC226" s="11">
        <v>0</v>
      </c>
      <c r="FD226" s="11">
        <v>0</v>
      </c>
      <c r="FE226" s="11">
        <v>0</v>
      </c>
      <c r="FF226" s="11">
        <v>0</v>
      </c>
      <c r="FG226" s="11">
        <v>0</v>
      </c>
      <c r="FH226" s="11">
        <v>0</v>
      </c>
      <c r="FI226" s="11">
        <v>0</v>
      </c>
      <c r="FJ226" s="11">
        <v>0</v>
      </c>
      <c r="FK226" s="11">
        <v>0</v>
      </c>
      <c r="FL226" s="11">
        <v>0</v>
      </c>
      <c r="FM226" s="11">
        <v>0</v>
      </c>
      <c r="FN226" s="11">
        <v>0</v>
      </c>
      <c r="FO226" s="11">
        <v>0</v>
      </c>
      <c r="FP226" s="11">
        <v>0</v>
      </c>
      <c r="FQ226" s="11">
        <v>0</v>
      </c>
      <c r="FR226" s="11">
        <v>0</v>
      </c>
      <c r="FS226" s="11">
        <v>0</v>
      </c>
      <c r="FT226" s="11">
        <v>0</v>
      </c>
      <c r="FU226" s="11">
        <v>0</v>
      </c>
      <c r="FV226" s="11">
        <v>0</v>
      </c>
      <c r="FW226" s="11">
        <v>0</v>
      </c>
      <c r="FX226" s="11">
        <v>0</v>
      </c>
      <c r="FY226" s="11">
        <v>0</v>
      </c>
      <c r="FZ226" s="11">
        <v>0</v>
      </c>
      <c r="GA226" s="11">
        <v>0</v>
      </c>
      <c r="GB226" s="11">
        <v>0</v>
      </c>
      <c r="GC226" s="11">
        <v>0</v>
      </c>
      <c r="GD226" s="11">
        <v>0</v>
      </c>
      <c r="GE226" s="11">
        <v>0</v>
      </c>
      <c r="GF226" s="11">
        <v>0</v>
      </c>
      <c r="GG226" s="11">
        <v>0</v>
      </c>
      <c r="GH226" s="11">
        <v>0</v>
      </c>
      <c r="GI226" s="11">
        <v>0</v>
      </c>
      <c r="GJ226" s="11">
        <v>0</v>
      </c>
      <c r="GK226" s="11">
        <v>0</v>
      </c>
      <c r="GL226" s="11">
        <v>0</v>
      </c>
      <c r="GM226" s="11">
        <v>0</v>
      </c>
      <c r="GN226" s="11">
        <v>0</v>
      </c>
      <c r="GO226" s="11">
        <v>0</v>
      </c>
      <c r="GP226" s="11">
        <v>0</v>
      </c>
      <c r="GQ226" s="11">
        <v>0</v>
      </c>
      <c r="GR226" s="11">
        <v>0</v>
      </c>
      <c r="GS226" s="11">
        <v>0</v>
      </c>
      <c r="GT226" s="11">
        <v>0</v>
      </c>
      <c r="GU226" s="11">
        <v>0</v>
      </c>
      <c r="GV226" s="11">
        <v>0</v>
      </c>
      <c r="GW226" s="11">
        <v>0</v>
      </c>
      <c r="GX226" s="11">
        <v>0</v>
      </c>
      <c r="GY226" s="11">
        <v>0</v>
      </c>
      <c r="GZ226" s="11">
        <v>0</v>
      </c>
      <c r="HA226" s="11">
        <v>0</v>
      </c>
      <c r="HB226" s="11">
        <v>0</v>
      </c>
      <c r="HC226" s="11">
        <v>0</v>
      </c>
      <c r="HD226" s="11">
        <v>0</v>
      </c>
      <c r="HE226" s="11">
        <v>0</v>
      </c>
      <c r="HF226" s="11">
        <v>0</v>
      </c>
      <c r="HG226" s="11">
        <v>0</v>
      </c>
      <c r="HH226" s="11">
        <v>0</v>
      </c>
      <c r="HI226" s="11">
        <v>0</v>
      </c>
      <c r="HJ226" s="11">
        <v>0</v>
      </c>
      <c r="HK226" s="11">
        <v>0</v>
      </c>
      <c r="HL226" s="11">
        <v>0</v>
      </c>
      <c r="HM226" s="11">
        <v>0</v>
      </c>
      <c r="HN226" s="11">
        <v>0</v>
      </c>
      <c r="HO226" s="11">
        <v>0</v>
      </c>
      <c r="HP226" s="11">
        <v>0</v>
      </c>
      <c r="HQ226" s="11">
        <v>0</v>
      </c>
      <c r="HR226" s="11">
        <v>0</v>
      </c>
      <c r="HS226" s="11">
        <v>0</v>
      </c>
      <c r="HT226" s="11">
        <v>0</v>
      </c>
      <c r="HU226" s="11">
        <v>0</v>
      </c>
      <c r="HV226" s="11">
        <v>0</v>
      </c>
      <c r="HW226" s="11">
        <v>0</v>
      </c>
      <c r="HX226" s="11">
        <v>0</v>
      </c>
      <c r="HY226" s="11">
        <v>0</v>
      </c>
      <c r="HZ226" s="11">
        <v>0</v>
      </c>
      <c r="IA226" s="11">
        <v>0</v>
      </c>
      <c r="IB226" s="11">
        <v>0</v>
      </c>
      <c r="IC226" s="11">
        <v>0</v>
      </c>
      <c r="ID226" s="11">
        <v>0</v>
      </c>
      <c r="IE226" s="11">
        <v>0</v>
      </c>
      <c r="IF226" s="11">
        <v>0</v>
      </c>
      <c r="IG226" s="11">
        <v>0</v>
      </c>
      <c r="IH226" s="11">
        <v>0</v>
      </c>
      <c r="II226" s="11">
        <v>0</v>
      </c>
      <c r="IJ226" s="11">
        <v>0</v>
      </c>
      <c r="IK226" s="11">
        <v>0</v>
      </c>
      <c r="IL226" s="11">
        <v>0</v>
      </c>
      <c r="IM226" s="11">
        <v>0</v>
      </c>
      <c r="IN226" s="11">
        <v>0</v>
      </c>
      <c r="IO226" s="11">
        <v>0</v>
      </c>
      <c r="IP226" s="11">
        <v>0</v>
      </c>
      <c r="IQ226" s="11">
        <v>0</v>
      </c>
      <c r="IR226" s="11">
        <v>0</v>
      </c>
      <c r="IS226" s="11">
        <v>0</v>
      </c>
      <c r="IT226" s="11">
        <v>0</v>
      </c>
      <c r="IU226" s="11">
        <v>0</v>
      </c>
      <c r="IV226" s="11">
        <v>0</v>
      </c>
      <c r="IW226" s="11">
        <v>0</v>
      </c>
      <c r="IX226" s="11">
        <v>0</v>
      </c>
      <c r="IY226" s="11">
        <v>0</v>
      </c>
      <c r="IZ226" s="11">
        <v>0</v>
      </c>
      <c r="JA226" s="11">
        <v>0</v>
      </c>
      <c r="JB226" s="11">
        <v>0</v>
      </c>
      <c r="JC226" s="11">
        <v>0</v>
      </c>
      <c r="JD226" s="11">
        <v>0</v>
      </c>
      <c r="JE226" s="11">
        <v>0</v>
      </c>
      <c r="JF226" s="11">
        <v>0</v>
      </c>
      <c r="JG226" s="11">
        <v>0</v>
      </c>
      <c r="JH226" s="11">
        <v>0</v>
      </c>
      <c r="JI226" s="11">
        <v>0</v>
      </c>
      <c r="JJ226" s="11">
        <v>0</v>
      </c>
      <c r="JK226" s="11">
        <v>0</v>
      </c>
      <c r="JL226" s="11">
        <v>0</v>
      </c>
      <c r="JM226" s="11">
        <v>0</v>
      </c>
      <c r="JN226" s="11">
        <v>0</v>
      </c>
      <c r="JO226" s="11">
        <v>0</v>
      </c>
      <c r="JP226" s="11">
        <v>0</v>
      </c>
      <c r="JQ226" s="11">
        <v>0</v>
      </c>
      <c r="JR226" s="11">
        <v>0</v>
      </c>
      <c r="JS226" s="11">
        <v>0</v>
      </c>
      <c r="JT226" s="11">
        <v>0</v>
      </c>
      <c r="JU226" s="11">
        <v>0</v>
      </c>
      <c r="JV226" s="11">
        <v>0</v>
      </c>
      <c r="JW226" s="11">
        <v>0</v>
      </c>
      <c r="JX226" s="11">
        <v>0</v>
      </c>
      <c r="JY226" s="11">
        <v>0</v>
      </c>
      <c r="JZ226" s="11">
        <v>0</v>
      </c>
      <c r="KA226" s="11">
        <v>0</v>
      </c>
      <c r="KB226" s="11">
        <v>0</v>
      </c>
      <c r="KC226" s="11">
        <v>0</v>
      </c>
      <c r="KD226" s="11">
        <v>0</v>
      </c>
      <c r="KE226" s="11">
        <v>0</v>
      </c>
      <c r="KF226" s="11">
        <v>0</v>
      </c>
      <c r="KG226" s="11">
        <v>0</v>
      </c>
      <c r="KH226" s="11">
        <v>0</v>
      </c>
      <c r="KI226" s="11">
        <v>0</v>
      </c>
      <c r="KJ226" s="11">
        <v>0</v>
      </c>
      <c r="KK226" s="11">
        <v>0</v>
      </c>
      <c r="KL226" s="11">
        <v>0</v>
      </c>
      <c r="KM226" s="11">
        <v>0</v>
      </c>
      <c r="KN226" s="11">
        <v>0</v>
      </c>
      <c r="KO226" s="11">
        <v>0</v>
      </c>
      <c r="KP226" s="11">
        <v>0</v>
      </c>
      <c r="KQ226" s="11">
        <v>0</v>
      </c>
      <c r="KR226" s="11">
        <v>0</v>
      </c>
      <c r="KS226" s="11">
        <v>0</v>
      </c>
      <c r="KT226" s="11">
        <v>0</v>
      </c>
      <c r="KU226" s="11">
        <v>0</v>
      </c>
      <c r="KV226" s="11">
        <v>0</v>
      </c>
      <c r="KW226" s="11">
        <v>0</v>
      </c>
      <c r="KX226" s="11">
        <v>0</v>
      </c>
      <c r="KY226" s="11">
        <v>0</v>
      </c>
      <c r="KZ226" s="11">
        <v>0</v>
      </c>
      <c r="LA226" s="11">
        <v>0</v>
      </c>
      <c r="LB226" s="11">
        <v>0</v>
      </c>
      <c r="LC226" s="11">
        <v>0</v>
      </c>
      <c r="LD226" s="11">
        <v>0</v>
      </c>
      <c r="LE226" s="11">
        <v>0</v>
      </c>
      <c r="LF226" s="11">
        <v>0</v>
      </c>
      <c r="LG226" s="11">
        <v>0</v>
      </c>
      <c r="LH226" s="11">
        <v>0</v>
      </c>
      <c r="LI226" s="11">
        <v>0</v>
      </c>
      <c r="LJ226" s="11">
        <v>0</v>
      </c>
      <c r="LK226" s="11">
        <v>0</v>
      </c>
      <c r="LL226" s="11">
        <v>0</v>
      </c>
      <c r="LM226" s="11">
        <v>0</v>
      </c>
      <c r="LN226" s="11">
        <v>0</v>
      </c>
      <c r="LO226" s="11">
        <v>0</v>
      </c>
      <c r="LP226" s="11">
        <v>0</v>
      </c>
      <c r="LQ226" s="11">
        <v>0</v>
      </c>
      <c r="LR226" s="11">
        <v>0</v>
      </c>
      <c r="LS226" s="11">
        <v>0</v>
      </c>
      <c r="LT226" s="11">
        <v>0</v>
      </c>
      <c r="LU226" s="11">
        <v>0</v>
      </c>
      <c r="LV226" s="11">
        <v>0</v>
      </c>
      <c r="LW226" s="11">
        <v>0</v>
      </c>
      <c r="LX226" s="11">
        <v>0</v>
      </c>
      <c r="LY226" s="11">
        <v>0</v>
      </c>
      <c r="LZ226" s="11">
        <v>0</v>
      </c>
      <c r="MA226" s="11">
        <v>0</v>
      </c>
      <c r="MB226" s="11">
        <v>0</v>
      </c>
      <c r="MC226" s="11">
        <v>0</v>
      </c>
      <c r="MD226" s="11">
        <v>0</v>
      </c>
      <c r="ME226" s="11">
        <v>0</v>
      </c>
      <c r="MF226" s="11">
        <v>0</v>
      </c>
      <c r="MG226" s="11">
        <v>0</v>
      </c>
      <c r="MH226" s="11">
        <v>0</v>
      </c>
      <c r="MI226" s="11">
        <v>0</v>
      </c>
      <c r="MJ226" s="11">
        <v>0</v>
      </c>
      <c r="MK226" s="11">
        <v>0</v>
      </c>
      <c r="ML226" s="11">
        <v>0</v>
      </c>
      <c r="MM226" s="11">
        <v>0</v>
      </c>
      <c r="MN226" s="11">
        <v>0</v>
      </c>
      <c r="MO226" s="11">
        <v>0</v>
      </c>
      <c r="MP226" s="11">
        <v>0</v>
      </c>
      <c r="MQ226" s="11">
        <v>0</v>
      </c>
      <c r="MR226" s="11">
        <v>0</v>
      </c>
      <c r="MS226" s="11">
        <v>0</v>
      </c>
      <c r="MT226" s="11">
        <v>0</v>
      </c>
      <c r="MU226" s="11">
        <v>0</v>
      </c>
      <c r="MV226" s="11">
        <v>0</v>
      </c>
      <c r="MW226" s="11">
        <v>0</v>
      </c>
      <c r="MX226" s="11">
        <v>0</v>
      </c>
      <c r="MY226" s="11">
        <v>0</v>
      </c>
      <c r="MZ226" s="11">
        <v>0</v>
      </c>
      <c r="NA226" s="11">
        <v>0</v>
      </c>
      <c r="NB226" s="11">
        <v>0</v>
      </c>
      <c r="NC226" s="11">
        <v>0</v>
      </c>
      <c r="ND226" s="11">
        <v>0</v>
      </c>
      <c r="NE226" s="11">
        <v>0</v>
      </c>
      <c r="NF226" s="11">
        <v>0</v>
      </c>
      <c r="NG226" s="11">
        <v>0</v>
      </c>
      <c r="NH226" s="11">
        <v>0</v>
      </c>
      <c r="NI226" s="11">
        <v>0</v>
      </c>
      <c r="NJ226" s="11">
        <v>0</v>
      </c>
      <c r="NK226" s="11">
        <v>0</v>
      </c>
      <c r="NL226" s="11">
        <v>0</v>
      </c>
      <c r="NM226" s="11">
        <v>0</v>
      </c>
      <c r="NN226" s="11">
        <v>0</v>
      </c>
      <c r="NO226" s="11">
        <v>0</v>
      </c>
      <c r="NP226" s="11">
        <v>0</v>
      </c>
      <c r="NQ226" s="11">
        <v>0</v>
      </c>
      <c r="NR226" s="11">
        <v>0</v>
      </c>
      <c r="NS226" s="11">
        <v>0</v>
      </c>
      <c r="NT226" s="11">
        <v>0</v>
      </c>
      <c r="NU226" s="11">
        <v>0</v>
      </c>
      <c r="NV226" s="11">
        <v>0</v>
      </c>
      <c r="NW226" s="11">
        <v>0</v>
      </c>
      <c r="NX226" s="11">
        <v>0</v>
      </c>
      <c r="NY226" s="11">
        <v>0</v>
      </c>
      <c r="NZ226" s="11">
        <v>0</v>
      </c>
      <c r="OA226" s="11">
        <v>0</v>
      </c>
      <c r="OB226" s="11">
        <v>0</v>
      </c>
      <c r="OC226" s="11">
        <v>0</v>
      </c>
      <c r="OD226" s="11">
        <v>0</v>
      </c>
      <c r="OE226" s="11">
        <v>0</v>
      </c>
      <c r="OF226" s="11">
        <v>0</v>
      </c>
      <c r="OG226" s="11">
        <v>0</v>
      </c>
      <c r="OH226" s="11">
        <v>0</v>
      </c>
      <c r="OI226" s="11">
        <v>0</v>
      </c>
      <c r="OJ226" s="11">
        <v>0</v>
      </c>
      <c r="OK226" s="11">
        <v>0</v>
      </c>
      <c r="OL226" s="11">
        <v>0</v>
      </c>
      <c r="OM226" s="11">
        <v>0</v>
      </c>
      <c r="ON226" s="11">
        <v>0</v>
      </c>
      <c r="OO226" s="11">
        <v>0</v>
      </c>
      <c r="OP226" s="11">
        <v>0</v>
      </c>
      <c r="OQ226" s="11">
        <v>0</v>
      </c>
      <c r="OR226" s="11">
        <v>0</v>
      </c>
      <c r="OS226" s="11">
        <v>0</v>
      </c>
      <c r="OT226" s="11">
        <v>0</v>
      </c>
      <c r="OU226" s="11">
        <v>0</v>
      </c>
      <c r="OV226" s="11">
        <v>0</v>
      </c>
      <c r="OW226" s="11">
        <v>0</v>
      </c>
      <c r="OX226" s="11">
        <v>0</v>
      </c>
      <c r="OY226" s="11">
        <v>0</v>
      </c>
      <c r="OZ226" s="11">
        <v>0</v>
      </c>
      <c r="PA226" s="11">
        <v>0</v>
      </c>
      <c r="PB226" s="11">
        <v>0</v>
      </c>
      <c r="PC226" s="11">
        <v>0</v>
      </c>
      <c r="PD226" s="11">
        <v>0</v>
      </c>
      <c r="PE226" s="11">
        <v>0</v>
      </c>
      <c r="PF226" s="11">
        <v>0</v>
      </c>
      <c r="PG226" s="11">
        <v>0</v>
      </c>
      <c r="PH226" s="11">
        <v>0</v>
      </c>
      <c r="PI226" s="11">
        <v>0</v>
      </c>
      <c r="PJ226" s="11">
        <v>0</v>
      </c>
      <c r="PK226" s="11">
        <v>0</v>
      </c>
      <c r="PL226" s="11">
        <v>0</v>
      </c>
      <c r="PM226" s="11">
        <v>0</v>
      </c>
      <c r="PN226" s="11">
        <v>0</v>
      </c>
      <c r="PO226" s="11">
        <v>0</v>
      </c>
      <c r="PP226" s="11">
        <v>0</v>
      </c>
      <c r="PQ226" s="11">
        <v>0</v>
      </c>
      <c r="PR226" s="11">
        <v>0</v>
      </c>
      <c r="PS226" s="11">
        <v>0</v>
      </c>
      <c r="PT226" s="11">
        <v>0</v>
      </c>
      <c r="PU226" s="11">
        <v>0</v>
      </c>
      <c r="PV226" s="11">
        <v>0</v>
      </c>
      <c r="PW226" s="11">
        <v>0</v>
      </c>
      <c r="PX226" s="11">
        <v>0</v>
      </c>
      <c r="PY226" s="11">
        <v>0</v>
      </c>
      <c r="PZ226" s="11">
        <v>0</v>
      </c>
      <c r="QA226" s="11">
        <v>0</v>
      </c>
      <c r="QB226" s="11">
        <v>0</v>
      </c>
      <c r="QC226" s="11">
        <v>0</v>
      </c>
      <c r="QD226" s="11">
        <v>0</v>
      </c>
      <c r="QE226" s="11">
        <v>0</v>
      </c>
      <c r="QF226" s="11">
        <v>0</v>
      </c>
      <c r="QG226" s="11">
        <v>0</v>
      </c>
      <c r="QH226" s="11">
        <v>0</v>
      </c>
      <c r="QI226" s="11">
        <v>0</v>
      </c>
      <c r="QJ226" s="11">
        <v>0</v>
      </c>
      <c r="QK226" s="11">
        <v>0</v>
      </c>
      <c r="QL226" s="11">
        <v>0</v>
      </c>
      <c r="QM226" s="11">
        <v>0</v>
      </c>
      <c r="QN226" s="11">
        <v>0</v>
      </c>
      <c r="QO226" s="11">
        <v>0</v>
      </c>
      <c r="QP226" s="11">
        <v>0</v>
      </c>
      <c r="QQ226" s="11">
        <v>0</v>
      </c>
      <c r="QR226" s="11">
        <v>0</v>
      </c>
      <c r="QS226" s="11">
        <v>0</v>
      </c>
      <c r="QT226" s="11">
        <v>0</v>
      </c>
      <c r="QU226" s="11">
        <v>0</v>
      </c>
      <c r="QV226" s="11">
        <v>0</v>
      </c>
      <c r="QW226" s="11">
        <v>0</v>
      </c>
      <c r="QX226" s="11">
        <v>0</v>
      </c>
      <c r="QY226" s="11">
        <v>0</v>
      </c>
      <c r="QZ226" s="11">
        <v>0</v>
      </c>
      <c r="RA226" s="11">
        <v>0</v>
      </c>
      <c r="RB226" s="11">
        <v>0</v>
      </c>
      <c r="RC226" s="11">
        <v>0</v>
      </c>
      <c r="RD226" s="11">
        <v>0</v>
      </c>
      <c r="RE226" s="11">
        <v>0</v>
      </c>
      <c r="RF226" s="11">
        <v>0</v>
      </c>
      <c r="RG226" s="11">
        <v>0</v>
      </c>
      <c r="RH226" s="11">
        <v>0</v>
      </c>
      <c r="RI226" s="11">
        <v>0</v>
      </c>
      <c r="RJ226" s="11">
        <v>0</v>
      </c>
      <c r="RK226" s="11">
        <v>0</v>
      </c>
      <c r="RL226" s="11">
        <v>0</v>
      </c>
      <c r="RM226" s="11">
        <v>0</v>
      </c>
      <c r="RN226" s="11">
        <v>0</v>
      </c>
      <c r="RO226" s="11">
        <v>0</v>
      </c>
      <c r="RP226" s="11">
        <v>0</v>
      </c>
      <c r="RQ226" s="11">
        <v>0</v>
      </c>
      <c r="RR226" s="11">
        <v>0</v>
      </c>
      <c r="RS226" s="11">
        <v>0</v>
      </c>
      <c r="RT226" s="11">
        <v>0</v>
      </c>
      <c r="RU226" s="11">
        <v>0</v>
      </c>
      <c r="RV226" s="11">
        <v>0</v>
      </c>
      <c r="RW226" s="11">
        <v>0</v>
      </c>
      <c r="RX226" s="11">
        <v>0</v>
      </c>
      <c r="RY226" s="11">
        <v>0</v>
      </c>
      <c r="RZ226" s="11">
        <v>0</v>
      </c>
      <c r="SA226" s="11">
        <v>0</v>
      </c>
      <c r="SB226" s="11">
        <v>0</v>
      </c>
      <c r="SC226" s="11">
        <v>0</v>
      </c>
      <c r="SD226" s="11">
        <v>0</v>
      </c>
      <c r="SE226" s="11">
        <v>0</v>
      </c>
      <c r="SF226" s="11">
        <v>0</v>
      </c>
      <c r="SG226" s="11">
        <v>0</v>
      </c>
      <c r="SH226" s="11">
        <v>0</v>
      </c>
      <c r="SI226" s="11">
        <v>0</v>
      </c>
      <c r="SJ226" s="11">
        <v>0</v>
      </c>
      <c r="SK226" s="11">
        <v>0</v>
      </c>
      <c r="SL226" s="11">
        <v>0</v>
      </c>
      <c r="SM226" s="11">
        <v>0</v>
      </c>
      <c r="SN226" s="11">
        <v>0</v>
      </c>
      <c r="SO226" s="11">
        <v>0</v>
      </c>
      <c r="SP226" s="11">
        <v>0</v>
      </c>
      <c r="SQ226" s="11">
        <v>0</v>
      </c>
      <c r="SR226" s="11">
        <v>0</v>
      </c>
      <c r="SS226" s="11">
        <v>0</v>
      </c>
      <c r="ST226" s="11">
        <v>0</v>
      </c>
      <c r="SU226" s="11">
        <v>0</v>
      </c>
      <c r="SV226" s="11">
        <v>0</v>
      </c>
      <c r="SW226" s="11">
        <v>0</v>
      </c>
      <c r="SX226" s="11">
        <v>0</v>
      </c>
      <c r="SY226" s="11">
        <v>0</v>
      </c>
      <c r="SZ226" s="11">
        <v>0</v>
      </c>
      <c r="TA226" s="11">
        <v>0</v>
      </c>
      <c r="TB226" s="11">
        <v>0</v>
      </c>
      <c r="TC226" s="11">
        <v>0</v>
      </c>
      <c r="TD226" s="11">
        <v>0</v>
      </c>
      <c r="TE226" s="11">
        <v>0</v>
      </c>
      <c r="TF226" s="11">
        <v>0</v>
      </c>
      <c r="TG226" s="11">
        <v>0</v>
      </c>
      <c r="TH226" s="11">
        <v>0</v>
      </c>
      <c r="TI226" s="11">
        <v>0</v>
      </c>
      <c r="TJ226" s="11">
        <v>0</v>
      </c>
      <c r="TK226" s="11">
        <v>0</v>
      </c>
      <c r="TL226" s="11">
        <v>0</v>
      </c>
      <c r="TM226" s="11">
        <v>0</v>
      </c>
      <c r="TN226" s="11">
        <v>0</v>
      </c>
      <c r="TO226" s="11">
        <v>0</v>
      </c>
      <c r="TP226" s="11">
        <v>0</v>
      </c>
      <c r="TQ226" s="11">
        <v>0</v>
      </c>
      <c r="TR226" s="11">
        <v>0</v>
      </c>
      <c r="TS226" s="11">
        <v>0</v>
      </c>
      <c r="TT226" s="11">
        <v>0</v>
      </c>
      <c r="TU226" s="11">
        <v>0</v>
      </c>
      <c r="TV226" s="11">
        <v>0</v>
      </c>
      <c r="TW226" s="11">
        <v>0</v>
      </c>
      <c r="TX226" s="11">
        <v>0</v>
      </c>
      <c r="TY226" s="11">
        <v>0</v>
      </c>
      <c r="TZ226" s="11">
        <v>0</v>
      </c>
      <c r="UA226" s="11">
        <v>0</v>
      </c>
      <c r="UB226" s="11">
        <v>0</v>
      </c>
      <c r="UC226" s="11">
        <v>0</v>
      </c>
      <c r="UD226" s="11">
        <v>0</v>
      </c>
      <c r="UE226" s="11">
        <v>0</v>
      </c>
      <c r="UF226" s="11">
        <v>0</v>
      </c>
      <c r="UG226" s="11">
        <v>0</v>
      </c>
      <c r="UH226" s="11">
        <v>0</v>
      </c>
      <c r="UI226" s="11">
        <v>0</v>
      </c>
      <c r="UJ226" s="11">
        <v>0</v>
      </c>
      <c r="UK226" s="11">
        <v>0</v>
      </c>
      <c r="UL226" s="11">
        <v>0</v>
      </c>
      <c r="UM226" s="11">
        <v>0</v>
      </c>
      <c r="UN226" s="11">
        <v>0</v>
      </c>
      <c r="UO226" s="11">
        <v>0</v>
      </c>
      <c r="UP226" s="11">
        <v>0</v>
      </c>
      <c r="UQ226" s="11">
        <v>0</v>
      </c>
      <c r="UR226" s="11">
        <v>0</v>
      </c>
      <c r="US226" s="11">
        <v>0</v>
      </c>
      <c r="UT226" s="11">
        <v>0</v>
      </c>
      <c r="UU226" s="11">
        <v>0</v>
      </c>
      <c r="UV226" s="11">
        <v>0</v>
      </c>
      <c r="UW226" s="11">
        <v>0</v>
      </c>
      <c r="UX226" s="11">
        <v>0</v>
      </c>
      <c r="UY226" s="11">
        <v>0</v>
      </c>
      <c r="UZ226" s="11">
        <v>0</v>
      </c>
      <c r="VA226" s="11">
        <v>0</v>
      </c>
      <c r="VB226" s="11">
        <v>0</v>
      </c>
      <c r="VC226" s="11">
        <v>0</v>
      </c>
      <c r="VD226" s="11">
        <v>0</v>
      </c>
      <c r="VE226" s="11">
        <v>0</v>
      </c>
      <c r="VF226" s="11">
        <v>0</v>
      </c>
      <c r="VG226" s="11">
        <v>0</v>
      </c>
      <c r="VH226" s="11">
        <v>0</v>
      </c>
      <c r="VI226" s="11">
        <v>0</v>
      </c>
      <c r="VJ226" s="11">
        <v>0</v>
      </c>
      <c r="VK226" s="11">
        <v>0</v>
      </c>
      <c r="VL226" s="11">
        <v>0</v>
      </c>
      <c r="VM226" s="11">
        <v>0</v>
      </c>
      <c r="VN226" s="11">
        <v>0</v>
      </c>
      <c r="VO226" s="11">
        <v>0</v>
      </c>
      <c r="VP226" s="11">
        <v>0</v>
      </c>
      <c r="VQ226" s="11">
        <v>0</v>
      </c>
      <c r="VR226" s="11">
        <v>0</v>
      </c>
      <c r="VS226" s="11">
        <v>0</v>
      </c>
      <c r="VT226" s="11">
        <v>0</v>
      </c>
      <c r="VU226" s="11">
        <v>0</v>
      </c>
      <c r="VV226" s="11">
        <v>0</v>
      </c>
      <c r="VW226" s="11">
        <v>0</v>
      </c>
      <c r="VX226" s="11">
        <v>0</v>
      </c>
      <c r="VY226" s="11">
        <v>0</v>
      </c>
      <c r="VZ226" s="11">
        <v>0</v>
      </c>
      <c r="WA226" s="11">
        <v>0</v>
      </c>
      <c r="WB226" s="11">
        <v>0</v>
      </c>
      <c r="WC226" s="11">
        <v>0</v>
      </c>
      <c r="WD226" s="11">
        <v>0</v>
      </c>
      <c r="WE226" s="11">
        <v>0</v>
      </c>
      <c r="WF226" s="11">
        <v>0</v>
      </c>
      <c r="WG226" s="11">
        <v>0</v>
      </c>
      <c r="WH226" s="11">
        <v>0</v>
      </c>
      <c r="WI226" s="11">
        <v>0</v>
      </c>
      <c r="WJ226" s="11">
        <v>0</v>
      </c>
      <c r="WK226" s="11">
        <v>0</v>
      </c>
      <c r="WL226" s="11">
        <v>0</v>
      </c>
      <c r="WM226" s="11">
        <v>0</v>
      </c>
      <c r="WN226" s="11">
        <v>0</v>
      </c>
      <c r="WO226" s="11">
        <v>0</v>
      </c>
      <c r="WP226" s="11">
        <v>0</v>
      </c>
      <c r="WQ226" s="11">
        <v>0</v>
      </c>
      <c r="WR226" s="11">
        <v>0</v>
      </c>
      <c r="WS226" s="11">
        <v>0</v>
      </c>
      <c r="WT226" s="11">
        <v>0</v>
      </c>
      <c r="WU226" s="11">
        <v>0</v>
      </c>
      <c r="WV226" s="11">
        <v>0</v>
      </c>
      <c r="WW226" s="11">
        <v>0</v>
      </c>
      <c r="WX226" s="11">
        <v>0</v>
      </c>
      <c r="WY226" s="11">
        <v>0</v>
      </c>
      <c r="WZ226" s="11">
        <v>0</v>
      </c>
      <c r="XA226" s="11">
        <v>0</v>
      </c>
      <c r="XB226" s="11">
        <v>0</v>
      </c>
      <c r="XC226" s="11">
        <v>0</v>
      </c>
      <c r="XD226" s="11">
        <v>0</v>
      </c>
      <c r="XE226" s="11">
        <v>0</v>
      </c>
      <c r="XF226" s="11">
        <v>0</v>
      </c>
      <c r="XG226" s="11">
        <v>0</v>
      </c>
      <c r="XH226" s="11">
        <v>0</v>
      </c>
      <c r="XI226" s="11">
        <v>0</v>
      </c>
      <c r="XJ226" s="11">
        <v>0</v>
      </c>
      <c r="XK226" s="11">
        <v>0</v>
      </c>
      <c r="XL226" s="11">
        <v>0</v>
      </c>
      <c r="XM226" s="11">
        <v>0</v>
      </c>
      <c r="XN226" s="11">
        <v>0</v>
      </c>
      <c r="XO226" s="11">
        <v>0</v>
      </c>
      <c r="XP226" s="11">
        <v>0</v>
      </c>
    </row>
    <row r="227" spans="1:640">
      <c r="A227" s="14" t="s">
        <v>344</v>
      </c>
      <c r="B227" s="14" t="s">
        <v>345</v>
      </c>
      <c r="C227" s="15">
        <f t="shared" si="36"/>
        <v>4985549.5230656248</v>
      </c>
      <c r="D227" s="15">
        <f t="shared" si="37"/>
        <v>8800616.9727241509</v>
      </c>
      <c r="E227" s="63">
        <f t="shared" si="38"/>
        <v>13786166.495789776</v>
      </c>
      <c r="F227" s="16">
        <f t="shared" si="39"/>
        <v>3303792.2468146677</v>
      </c>
      <c r="G227" s="16">
        <f t="shared" si="40"/>
        <v>18326009.096586589</v>
      </c>
      <c r="H227" s="16">
        <f t="shared" si="41"/>
        <v>21629801.343401257</v>
      </c>
      <c r="I227" s="17">
        <f t="shared" si="42"/>
        <v>8289341.7698802929</v>
      </c>
      <c r="J227" s="17">
        <f t="shared" si="43"/>
        <v>27126626.06931074</v>
      </c>
      <c r="K227" s="17">
        <f t="shared" si="44"/>
        <v>35415967.839191034</v>
      </c>
      <c r="L227" s="61">
        <v>2198624.4953075578</v>
      </c>
      <c r="M227" s="61">
        <v>2712728.8134985296</v>
      </c>
      <c r="N227" s="61">
        <v>74196.214259536631</v>
      </c>
      <c r="O227" s="61">
        <v>1333532.2978700004</v>
      </c>
      <c r="P227" s="61">
        <v>617048.02826250275</v>
      </c>
      <c r="Q227" s="61">
        <v>68872.491000000009</v>
      </c>
      <c r="R227" s="61">
        <v>1693583.5794522623</v>
      </c>
      <c r="S227" s="61">
        <v>5013940.8258368084</v>
      </c>
      <c r="T227" s="61">
        <v>73639.750302577813</v>
      </c>
      <c r="U227" s="62">
        <v>786026.02063058631</v>
      </c>
      <c r="V227" s="62">
        <v>2497106.408546546</v>
      </c>
      <c r="W227" s="62">
        <v>20659.817637535292</v>
      </c>
      <c r="X227" s="62">
        <v>1790802.3470000001</v>
      </c>
      <c r="Y227" s="62">
        <v>124064.28545880821</v>
      </c>
      <c r="Z227" s="62">
        <v>74872</v>
      </c>
      <c r="AA227" s="62">
        <v>1075054.9607845591</v>
      </c>
      <c r="AB227" s="62">
        <v>13898898.909650885</v>
      </c>
      <c r="AC227" s="62">
        <v>1362316.5936923353</v>
      </c>
      <c r="AD227" s="59">
        <f t="shared" si="46"/>
        <v>2984650.5159381442</v>
      </c>
      <c r="AE227" s="59">
        <f t="shared" si="46"/>
        <v>5209835.2220450751</v>
      </c>
      <c r="AF227" s="59">
        <f t="shared" si="46"/>
        <v>94856.031897071924</v>
      </c>
      <c r="AG227" s="59">
        <f t="shared" si="45"/>
        <v>3124334.6448700004</v>
      </c>
      <c r="AH227" s="59">
        <f t="shared" si="45"/>
        <v>741112.31372131093</v>
      </c>
      <c r="AI227" s="59">
        <f t="shared" si="45"/>
        <v>143744.49100000001</v>
      </c>
      <c r="AJ227" s="59">
        <f t="shared" si="45"/>
        <v>2768638.5402368214</v>
      </c>
      <c r="AK227" s="59">
        <f t="shared" si="45"/>
        <v>18912839.735487692</v>
      </c>
      <c r="AL227" s="59">
        <f t="shared" si="45"/>
        <v>1435956.3439949132</v>
      </c>
      <c r="AM227" s="10">
        <v>0</v>
      </c>
      <c r="AN227" s="10">
        <v>802938.39917970204</v>
      </c>
      <c r="AO227" s="10">
        <v>17423.853131838663</v>
      </c>
      <c r="AP227" s="10">
        <v>0</v>
      </c>
      <c r="AQ227" s="10">
        <v>124873.621</v>
      </c>
      <c r="AR227" s="10">
        <v>0</v>
      </c>
      <c r="AS227" s="10">
        <v>1229626.7602884916</v>
      </c>
      <c r="AT227" s="10">
        <v>855014.95911750861</v>
      </c>
      <c r="AU227" s="10">
        <v>13.94800087158742</v>
      </c>
      <c r="AV227" s="10">
        <v>0</v>
      </c>
      <c r="AW227" s="10">
        <v>0</v>
      </c>
      <c r="AX227" s="10">
        <v>58199.739820297567</v>
      </c>
      <c r="AY227" s="10">
        <v>1262.9408681613363</v>
      </c>
      <c r="AZ227" s="10">
        <v>0</v>
      </c>
      <c r="BA227" s="10">
        <v>0</v>
      </c>
      <c r="BB227" s="10">
        <v>0</v>
      </c>
      <c r="BC227" s="10">
        <v>89265.284711508299</v>
      </c>
      <c r="BD227" s="10">
        <v>70887.994882491417</v>
      </c>
      <c r="BE227" s="10">
        <v>1.0109991284125803</v>
      </c>
      <c r="BF227" s="10">
        <v>0</v>
      </c>
      <c r="BG227" s="10">
        <v>0</v>
      </c>
      <c r="BH227" s="10">
        <v>268606.03159324161</v>
      </c>
      <c r="BI227" s="10">
        <v>0</v>
      </c>
      <c r="BJ227" s="10">
        <v>0</v>
      </c>
      <c r="BK227" s="10">
        <v>137579.23311999999</v>
      </c>
      <c r="BL227" s="10">
        <v>0</v>
      </c>
      <c r="BM227" s="10">
        <v>14523.567553437038</v>
      </c>
      <c r="BN227" s="10">
        <v>242267.33600751849</v>
      </c>
      <c r="BO227" s="10">
        <v>0</v>
      </c>
      <c r="BP227" s="10">
        <v>0</v>
      </c>
      <c r="BQ227" s="10">
        <v>0</v>
      </c>
      <c r="BR227" s="10">
        <v>142685.47500675826</v>
      </c>
      <c r="BS227" s="10">
        <v>0</v>
      </c>
      <c r="BT227" s="10">
        <v>0</v>
      </c>
      <c r="BU227" s="10">
        <v>9983.3818800000008</v>
      </c>
      <c r="BV227" s="10">
        <v>0</v>
      </c>
      <c r="BW227" s="10">
        <v>7715.0245765629588</v>
      </c>
      <c r="BX227" s="10">
        <v>191793.87466248151</v>
      </c>
      <c r="BY227" s="10">
        <v>0</v>
      </c>
      <c r="BZ227" s="10">
        <v>0</v>
      </c>
      <c r="CA227" s="10">
        <v>0</v>
      </c>
      <c r="CB227" s="10">
        <v>551316.88974557305</v>
      </c>
      <c r="CC227" s="10">
        <v>11240.066470423792</v>
      </c>
      <c r="CD227" s="10">
        <v>0</v>
      </c>
      <c r="CE227" s="10">
        <v>309797.92848</v>
      </c>
      <c r="CF227" s="10">
        <v>0</v>
      </c>
      <c r="CG227" s="10">
        <v>123229.2855243724</v>
      </c>
      <c r="CH227" s="10">
        <v>1009793.7614602748</v>
      </c>
      <c r="CI227" s="10">
        <v>18726.395819413203</v>
      </c>
      <c r="CJ227" s="10">
        <v>0</v>
      </c>
      <c r="CK227" s="10">
        <v>0</v>
      </c>
      <c r="CL227" s="10">
        <v>187166.52053442702</v>
      </c>
      <c r="CM227" s="10">
        <v>12063.342209576202</v>
      </c>
      <c r="CN227" s="10">
        <v>0</v>
      </c>
      <c r="CO227" s="10">
        <v>58830.594959999995</v>
      </c>
      <c r="CP227" s="10">
        <v>0</v>
      </c>
      <c r="CQ227" s="10">
        <v>132255.18242562754</v>
      </c>
      <c r="CR227" s="10">
        <v>1761945.6754997249</v>
      </c>
      <c r="CS227" s="10">
        <v>20098.005800586794</v>
      </c>
      <c r="CT227" s="10">
        <v>0</v>
      </c>
      <c r="CU227" s="10">
        <v>0</v>
      </c>
      <c r="CV227" s="10">
        <v>16806.261356237101</v>
      </c>
      <c r="CW227" s="10">
        <v>0</v>
      </c>
      <c r="CX227" s="10">
        <v>0</v>
      </c>
      <c r="CY227" s="10">
        <v>0</v>
      </c>
      <c r="CZ227" s="10">
        <v>0</v>
      </c>
      <c r="DA227" s="10">
        <v>25012.919194217968</v>
      </c>
      <c r="DB227" s="10">
        <v>177913.97134748395</v>
      </c>
      <c r="DC227" s="10">
        <v>42912.931260112935</v>
      </c>
      <c r="DD227" s="10">
        <v>0</v>
      </c>
      <c r="DE227" s="10">
        <v>0</v>
      </c>
      <c r="DF227" s="10">
        <v>511923.06071376282</v>
      </c>
      <c r="DG227" s="10">
        <v>0</v>
      </c>
      <c r="DH227" s="10">
        <v>0</v>
      </c>
      <c r="DI227" s="10">
        <v>0</v>
      </c>
      <c r="DJ227" s="10">
        <v>0</v>
      </c>
      <c r="DK227" s="10">
        <v>761899.97762578179</v>
      </c>
      <c r="DL227" s="10">
        <v>5419305.5091425152</v>
      </c>
      <c r="DM227" s="10">
        <v>1307138.967389887</v>
      </c>
      <c r="DN227" s="10">
        <v>0</v>
      </c>
      <c r="DO227" s="10">
        <v>0</v>
      </c>
      <c r="DP227" s="10">
        <v>127263.52199458356</v>
      </c>
      <c r="DQ227" s="10">
        <v>908.58086150664258</v>
      </c>
      <c r="DR227" s="10">
        <v>0</v>
      </c>
      <c r="DS227" s="10">
        <v>18703.354149999999</v>
      </c>
      <c r="DT227" s="10">
        <v>0</v>
      </c>
      <c r="DU227" s="10">
        <v>17016.464853524107</v>
      </c>
      <c r="DV227" s="10">
        <v>152386.27915971365</v>
      </c>
      <c r="DW227" s="10">
        <v>1.5110493407875314</v>
      </c>
      <c r="DX227" s="10">
        <v>0</v>
      </c>
      <c r="DY227" s="10">
        <v>0</v>
      </c>
      <c r="DZ227" s="10">
        <v>74760.336000257332</v>
      </c>
      <c r="EA227" s="10">
        <v>533.74140071756653</v>
      </c>
      <c r="EB227" s="10">
        <v>0</v>
      </c>
      <c r="EC227" s="10">
        <v>0</v>
      </c>
      <c r="ED227" s="10">
        <v>0</v>
      </c>
      <c r="EE227" s="10">
        <v>9996.2393783206444</v>
      </c>
      <c r="EF227" s="10">
        <v>100505.77158268017</v>
      </c>
      <c r="EG227" s="10">
        <v>0.88765857379816304</v>
      </c>
      <c r="EH227" s="10">
        <v>0</v>
      </c>
      <c r="EI227" s="10">
        <v>0</v>
      </c>
      <c r="EJ227" s="10">
        <v>15794.235969999998</v>
      </c>
      <c r="EK227" s="10">
        <v>0</v>
      </c>
      <c r="EL227" s="10">
        <v>0</v>
      </c>
      <c r="EM227" s="10">
        <v>9707.6287499999999</v>
      </c>
      <c r="EN227" s="10">
        <v>0</v>
      </c>
      <c r="EO227" s="10">
        <v>28020.97221</v>
      </c>
      <c r="EP227" s="10">
        <v>0</v>
      </c>
      <c r="EQ227" s="10">
        <v>388.58359000000007</v>
      </c>
      <c r="ER227" s="10">
        <v>0</v>
      </c>
      <c r="ES227" s="10">
        <v>0</v>
      </c>
      <c r="ET227" s="10">
        <v>0</v>
      </c>
      <c r="EU227" s="10">
        <v>0</v>
      </c>
      <c r="EV227" s="10">
        <v>0</v>
      </c>
      <c r="EW227" s="10">
        <v>0</v>
      </c>
      <c r="EX227" s="10">
        <v>0</v>
      </c>
      <c r="EY227" s="10">
        <v>206.83100000000002</v>
      </c>
      <c r="EZ227" s="10">
        <v>28303.494000000002</v>
      </c>
      <c r="FA227" s="10">
        <v>0</v>
      </c>
      <c r="FB227" s="10">
        <v>0</v>
      </c>
      <c r="FC227" s="10">
        <v>0</v>
      </c>
      <c r="FD227" s="10">
        <v>787218.78388</v>
      </c>
      <c r="FE227" s="10">
        <v>0</v>
      </c>
      <c r="FF227" s="10">
        <v>0</v>
      </c>
      <c r="FG227" s="10">
        <v>0</v>
      </c>
      <c r="FH227" s="10">
        <v>0</v>
      </c>
      <c r="FI227" s="10">
        <v>0</v>
      </c>
      <c r="FJ227" s="10">
        <v>3402179.1277400004</v>
      </c>
      <c r="FK227" s="10">
        <v>29963.7683</v>
      </c>
      <c r="FL227" s="10">
        <v>0</v>
      </c>
      <c r="FM227" s="10">
        <v>0</v>
      </c>
      <c r="FN227" s="10">
        <v>452883.08899999998</v>
      </c>
      <c r="FO227" s="10">
        <v>0</v>
      </c>
      <c r="FP227" s="10">
        <v>0</v>
      </c>
      <c r="FQ227" s="10">
        <v>0</v>
      </c>
      <c r="FR227" s="10">
        <v>68872.491000000009</v>
      </c>
      <c r="FS227" s="10">
        <v>8468</v>
      </c>
      <c r="FT227" s="10">
        <v>29897.901999999998</v>
      </c>
      <c r="FU227" s="10">
        <v>0</v>
      </c>
      <c r="FV227" s="10">
        <v>0</v>
      </c>
      <c r="FW227" s="10">
        <v>0</v>
      </c>
      <c r="FX227" s="10">
        <v>19013.284</v>
      </c>
      <c r="FY227" s="10">
        <v>0</v>
      </c>
      <c r="FZ227" s="10">
        <v>0</v>
      </c>
      <c r="GA227" s="10">
        <v>0</v>
      </c>
      <c r="GB227" s="10">
        <v>0</v>
      </c>
      <c r="GC227" s="10">
        <v>0</v>
      </c>
      <c r="GD227" s="10">
        <v>32812.319000000003</v>
      </c>
      <c r="GE227" s="10">
        <v>3012.886</v>
      </c>
      <c r="GF227" s="10">
        <v>0</v>
      </c>
      <c r="GG227" s="10">
        <v>0</v>
      </c>
      <c r="GH227" s="10">
        <v>165886.21799999999</v>
      </c>
      <c r="GI227" s="10">
        <v>0</v>
      </c>
      <c r="GJ227" s="10">
        <v>0</v>
      </c>
      <c r="GK227" s="10">
        <v>0</v>
      </c>
      <c r="GL227" s="10">
        <v>0</v>
      </c>
      <c r="GM227" s="10">
        <v>0</v>
      </c>
      <c r="GN227" s="10">
        <v>63137.286999999997</v>
      </c>
      <c r="GO227" s="10">
        <v>2165.5839999999998</v>
      </c>
      <c r="GP227" s="10">
        <v>0</v>
      </c>
      <c r="GQ227" s="10">
        <v>212188.94199999984</v>
      </c>
      <c r="GR227" s="10">
        <v>87903.141000000003</v>
      </c>
      <c r="GS227" s="10">
        <v>0</v>
      </c>
      <c r="GT227" s="10">
        <v>0</v>
      </c>
      <c r="GU227" s="10">
        <v>0</v>
      </c>
      <c r="GV227" s="10">
        <v>0</v>
      </c>
      <c r="GW227" s="10">
        <v>0</v>
      </c>
      <c r="GX227" s="10">
        <v>161390.45699999994</v>
      </c>
      <c r="GY227" s="10">
        <v>77.117000000000004</v>
      </c>
      <c r="GZ227" s="10">
        <v>0</v>
      </c>
      <c r="HA227" s="10">
        <v>0</v>
      </c>
      <c r="HB227" s="10">
        <v>1479.8566351886248</v>
      </c>
      <c r="HC227" s="10">
        <v>0</v>
      </c>
      <c r="HD227" s="10">
        <v>0</v>
      </c>
      <c r="HE227" s="10">
        <v>841.6675517341381</v>
      </c>
      <c r="HF227" s="10">
        <v>0</v>
      </c>
      <c r="HG227" s="10">
        <v>8940.4817096774914</v>
      </c>
      <c r="HH227" s="10">
        <v>43824.657690388587</v>
      </c>
      <c r="HI227" s="10">
        <v>521.47918657012087</v>
      </c>
      <c r="HJ227" s="10">
        <v>0</v>
      </c>
      <c r="HK227" s="10">
        <v>0</v>
      </c>
      <c r="HL227" s="10">
        <v>172.14625991019886</v>
      </c>
      <c r="HM227" s="10">
        <v>0</v>
      </c>
      <c r="HN227" s="10">
        <v>0</v>
      </c>
      <c r="HO227" s="10">
        <v>97.908079521728638</v>
      </c>
      <c r="HP227" s="10">
        <v>0</v>
      </c>
      <c r="HQ227" s="10">
        <v>1040.013236093203</v>
      </c>
      <c r="HR227" s="10">
        <v>5097.960663117562</v>
      </c>
      <c r="HS227" s="10">
        <v>60.661748884625432</v>
      </c>
      <c r="HT227" s="10">
        <v>0</v>
      </c>
      <c r="HU227" s="10">
        <v>0</v>
      </c>
      <c r="HV227" s="10">
        <v>4985.6130000000003</v>
      </c>
      <c r="HW227" s="10">
        <v>0</v>
      </c>
      <c r="HX227" s="10">
        <v>0</v>
      </c>
      <c r="HY227" s="10">
        <v>0</v>
      </c>
      <c r="HZ227" s="10">
        <v>0</v>
      </c>
      <c r="IA227" s="10">
        <v>9541.4510000000009</v>
      </c>
      <c r="IB227" s="10">
        <v>258026.11</v>
      </c>
      <c r="IC227" s="10">
        <v>978.62599999999998</v>
      </c>
      <c r="ID227" s="10">
        <v>0</v>
      </c>
      <c r="IE227" s="10">
        <v>0</v>
      </c>
      <c r="IF227" s="10">
        <v>536849.12004999991</v>
      </c>
      <c r="IG227" s="10">
        <v>0</v>
      </c>
      <c r="IH227" s="10">
        <v>0</v>
      </c>
      <c r="II227" s="10">
        <v>0</v>
      </c>
      <c r="IJ227" s="10">
        <v>0</v>
      </c>
      <c r="IK227" s="10">
        <v>0</v>
      </c>
      <c r="IL227" s="10">
        <v>509801.61325999995</v>
      </c>
      <c r="IM227" s="10">
        <v>0</v>
      </c>
      <c r="IN227" s="10">
        <v>0</v>
      </c>
      <c r="IO227" s="10">
        <v>0</v>
      </c>
      <c r="IP227" s="10">
        <v>0</v>
      </c>
      <c r="IQ227" s="10">
        <v>0</v>
      </c>
      <c r="IR227" s="10">
        <v>1085822.7978900003</v>
      </c>
      <c r="IS227" s="10">
        <v>0</v>
      </c>
      <c r="IT227" s="10">
        <v>0</v>
      </c>
      <c r="IU227" s="10">
        <v>0</v>
      </c>
      <c r="IV227" s="10">
        <v>813082.89695999993</v>
      </c>
      <c r="IW227" s="10">
        <v>0</v>
      </c>
      <c r="IX227" s="10">
        <v>0</v>
      </c>
      <c r="IY227" s="10">
        <v>0</v>
      </c>
      <c r="IZ227" s="10">
        <v>0</v>
      </c>
      <c r="JA227" s="10">
        <v>0</v>
      </c>
      <c r="JB227" s="10">
        <v>0</v>
      </c>
      <c r="JC227" s="10">
        <v>0</v>
      </c>
      <c r="JD227" s="10">
        <v>0</v>
      </c>
      <c r="JE227" s="10">
        <v>0</v>
      </c>
      <c r="JF227" s="10">
        <v>12812.282904753041</v>
      </c>
      <c r="JG227" s="10">
        <v>0</v>
      </c>
      <c r="JH227" s="10">
        <v>0</v>
      </c>
      <c r="JI227" s="10">
        <v>0</v>
      </c>
      <c r="JJ227" s="10">
        <v>0</v>
      </c>
      <c r="JK227" s="10">
        <v>0</v>
      </c>
      <c r="JL227" s="10">
        <v>0</v>
      </c>
      <c r="JM227" s="10">
        <v>0</v>
      </c>
      <c r="JN227" s="10">
        <v>0</v>
      </c>
      <c r="JO227" s="10">
        <v>0</v>
      </c>
      <c r="JP227" s="10">
        <v>13355.030329999998</v>
      </c>
      <c r="JQ227" s="10">
        <v>0</v>
      </c>
      <c r="JR227" s="10">
        <v>0</v>
      </c>
      <c r="JS227" s="10">
        <v>0</v>
      </c>
      <c r="JT227" s="10">
        <v>0</v>
      </c>
      <c r="JU227" s="10">
        <v>0</v>
      </c>
      <c r="JV227" s="10">
        <v>0</v>
      </c>
      <c r="JW227" s="10">
        <v>0</v>
      </c>
      <c r="JX227" s="10">
        <v>0</v>
      </c>
      <c r="JY227" s="10">
        <v>0</v>
      </c>
      <c r="JZ227" s="10">
        <v>5792.6846500000011</v>
      </c>
      <c r="KA227" s="10">
        <v>0</v>
      </c>
      <c r="KB227" s="10">
        <v>0</v>
      </c>
      <c r="KC227" s="10">
        <v>0</v>
      </c>
      <c r="KD227" s="10">
        <v>0</v>
      </c>
      <c r="KE227" s="10">
        <v>0</v>
      </c>
      <c r="KF227" s="10">
        <v>0</v>
      </c>
      <c r="KG227" s="10">
        <v>0</v>
      </c>
      <c r="KH227" s="10">
        <v>0</v>
      </c>
      <c r="KI227" s="10">
        <v>0</v>
      </c>
      <c r="KJ227" s="10">
        <v>38875.372739999999</v>
      </c>
      <c r="KK227" s="10">
        <v>0</v>
      </c>
      <c r="KL227" s="10">
        <v>0</v>
      </c>
      <c r="KM227" s="10">
        <v>0</v>
      </c>
      <c r="KN227" s="10">
        <v>0</v>
      </c>
      <c r="KO227" s="10">
        <v>0</v>
      </c>
      <c r="KP227" s="10">
        <v>0</v>
      </c>
      <c r="KQ227" s="10">
        <v>0</v>
      </c>
      <c r="KR227" s="10">
        <v>0</v>
      </c>
      <c r="KS227" s="10">
        <v>0</v>
      </c>
      <c r="KT227" s="10">
        <v>2058.4869500000009</v>
      </c>
      <c r="KU227" s="10">
        <v>0</v>
      </c>
      <c r="KV227" s="10">
        <v>0</v>
      </c>
      <c r="KW227" s="10">
        <v>0</v>
      </c>
      <c r="KX227" s="10">
        <v>0</v>
      </c>
      <c r="KY227" s="10">
        <v>0</v>
      </c>
      <c r="KZ227" s="10">
        <v>0</v>
      </c>
      <c r="LA227" s="10">
        <v>0</v>
      </c>
      <c r="LB227" s="10">
        <v>0</v>
      </c>
      <c r="LC227" s="10">
        <v>0</v>
      </c>
      <c r="LD227" s="10">
        <v>952.38220477968207</v>
      </c>
      <c r="LE227" s="10">
        <v>0</v>
      </c>
      <c r="LF227" s="10">
        <v>0</v>
      </c>
      <c r="LG227" s="10">
        <v>0</v>
      </c>
      <c r="LH227" s="10">
        <v>0</v>
      </c>
      <c r="LI227" s="10">
        <v>0</v>
      </c>
      <c r="LJ227" s="10">
        <v>0</v>
      </c>
      <c r="LK227" s="10">
        <v>0</v>
      </c>
      <c r="LL227" s="10">
        <v>0</v>
      </c>
      <c r="LM227" s="10">
        <v>0</v>
      </c>
      <c r="LN227" s="10">
        <v>996.59566066308685</v>
      </c>
      <c r="LO227" s="10">
        <v>0</v>
      </c>
      <c r="LP227" s="10">
        <v>0</v>
      </c>
      <c r="LQ227" s="10">
        <v>0</v>
      </c>
      <c r="LR227" s="10">
        <v>0</v>
      </c>
      <c r="LS227" s="10">
        <v>0</v>
      </c>
      <c r="LT227" s="10">
        <v>0</v>
      </c>
      <c r="LU227" s="10">
        <v>0</v>
      </c>
      <c r="LV227" s="10">
        <v>0</v>
      </c>
      <c r="LW227" s="10">
        <v>0</v>
      </c>
      <c r="LX227" s="10">
        <v>30476.062750000001</v>
      </c>
      <c r="LY227" s="10">
        <v>0</v>
      </c>
      <c r="LZ227" s="10">
        <v>0</v>
      </c>
      <c r="MA227" s="10">
        <v>0</v>
      </c>
      <c r="MB227" s="10">
        <v>101907.61309</v>
      </c>
      <c r="MC227" s="10">
        <v>0</v>
      </c>
      <c r="MD227" s="10">
        <v>0</v>
      </c>
      <c r="ME227" s="10">
        <v>0</v>
      </c>
      <c r="MF227" s="10">
        <v>0</v>
      </c>
      <c r="MG227" s="10">
        <v>0</v>
      </c>
      <c r="MH227" s="10">
        <v>0</v>
      </c>
      <c r="MI227" s="10">
        <v>0</v>
      </c>
      <c r="MJ227" s="10">
        <v>0</v>
      </c>
      <c r="MK227" s="10">
        <v>0</v>
      </c>
      <c r="ML227" s="10">
        <v>0</v>
      </c>
      <c r="MM227" s="10">
        <v>0</v>
      </c>
      <c r="MN227" s="10">
        <v>0</v>
      </c>
      <c r="MO227" s="10">
        <v>0</v>
      </c>
      <c r="MP227" s="10">
        <v>0</v>
      </c>
      <c r="MQ227" s="10">
        <v>0</v>
      </c>
      <c r="MR227" s="10">
        <v>79621.270320546697</v>
      </c>
      <c r="MS227" s="10">
        <v>0</v>
      </c>
      <c r="MT227" s="10">
        <v>0</v>
      </c>
      <c r="MU227" s="10">
        <v>0</v>
      </c>
      <c r="MV227" s="10">
        <v>0</v>
      </c>
      <c r="MW227" s="10">
        <v>0</v>
      </c>
      <c r="MX227" s="10">
        <v>0</v>
      </c>
      <c r="MY227" s="10">
        <v>0</v>
      </c>
      <c r="MZ227" s="10">
        <v>0</v>
      </c>
      <c r="NA227" s="10">
        <v>0</v>
      </c>
      <c r="NB227" s="10">
        <v>58477.426569999996</v>
      </c>
      <c r="NC227" s="10">
        <v>0</v>
      </c>
      <c r="ND227" s="10">
        <v>0</v>
      </c>
      <c r="NE227" s="10">
        <v>0</v>
      </c>
      <c r="NF227" s="10">
        <v>0</v>
      </c>
      <c r="NG227" s="10">
        <v>0</v>
      </c>
      <c r="NH227" s="10">
        <v>0</v>
      </c>
      <c r="NI227" s="10">
        <v>0</v>
      </c>
      <c r="NJ227" s="10">
        <v>0</v>
      </c>
      <c r="NK227" s="10">
        <v>1.0012685963315713E-4</v>
      </c>
      <c r="NL227" s="10">
        <v>0</v>
      </c>
      <c r="NM227" s="10">
        <v>0</v>
      </c>
      <c r="NN227" s="10">
        <v>0</v>
      </c>
      <c r="NO227" s="10">
        <v>0</v>
      </c>
      <c r="NP227" s="10">
        <v>0</v>
      </c>
      <c r="NQ227" s="10">
        <v>0</v>
      </c>
      <c r="NR227" s="10">
        <v>0</v>
      </c>
      <c r="NS227" s="10">
        <v>0</v>
      </c>
      <c r="NT227" s="10">
        <v>0</v>
      </c>
      <c r="NU227" s="10">
        <v>13.223461154563344</v>
      </c>
      <c r="NV227" s="10">
        <v>0</v>
      </c>
      <c r="NW227" s="10">
        <v>0</v>
      </c>
      <c r="NX227" s="10">
        <v>0</v>
      </c>
      <c r="NY227" s="10">
        <v>0</v>
      </c>
      <c r="NZ227" s="10">
        <v>0</v>
      </c>
      <c r="OA227" s="10">
        <v>0</v>
      </c>
      <c r="OB227" s="10">
        <v>0</v>
      </c>
      <c r="OC227" s="10">
        <v>0</v>
      </c>
      <c r="OD227" s="10">
        <v>0</v>
      </c>
      <c r="OE227" s="10">
        <v>104454.13702356735</v>
      </c>
      <c r="OF227" s="10">
        <v>0</v>
      </c>
      <c r="OG227" s="10">
        <v>0</v>
      </c>
      <c r="OH227" s="10">
        <v>746630.57036074076</v>
      </c>
      <c r="OI227" s="10">
        <v>0</v>
      </c>
      <c r="OJ227" s="10">
        <v>0</v>
      </c>
      <c r="OK227" s="10">
        <v>0</v>
      </c>
      <c r="OL227" s="10">
        <v>14255.566087187875</v>
      </c>
      <c r="OM227" s="10">
        <v>0</v>
      </c>
      <c r="ON227" s="10">
        <v>0</v>
      </c>
      <c r="OO227" s="10">
        <v>16786.098723752941</v>
      </c>
      <c r="OP227" s="10">
        <v>0</v>
      </c>
      <c r="OQ227" s="10">
        <v>0</v>
      </c>
      <c r="OR227" s="10">
        <v>463955.16183576186</v>
      </c>
      <c r="OS227" s="10">
        <v>0</v>
      </c>
      <c r="OT227" s="10">
        <v>0</v>
      </c>
      <c r="OU227" s="10">
        <v>0</v>
      </c>
      <c r="OV227" s="10">
        <v>8858.3882492864832</v>
      </c>
      <c r="OW227" s="10">
        <v>0</v>
      </c>
      <c r="OX227" s="10">
        <v>0</v>
      </c>
      <c r="OY227" s="10">
        <v>10430.8575875845</v>
      </c>
      <c r="OZ227" s="10">
        <v>0</v>
      </c>
      <c r="PA227" s="10">
        <v>0</v>
      </c>
      <c r="PB227" s="10">
        <v>351592.79436399008</v>
      </c>
      <c r="PC227" s="10">
        <v>394.0221774761709</v>
      </c>
      <c r="PD227" s="10">
        <v>35205.439484946313</v>
      </c>
      <c r="PE227" s="10">
        <v>0</v>
      </c>
      <c r="PF227" s="10">
        <v>0</v>
      </c>
      <c r="PG227" s="10">
        <v>0</v>
      </c>
      <c r="PH227" s="10">
        <v>75540.660267585743</v>
      </c>
      <c r="PI227" s="10">
        <v>375757.4338717839</v>
      </c>
      <c r="PJ227" s="10">
        <v>0</v>
      </c>
      <c r="PK227" s="10">
        <v>0</v>
      </c>
      <c r="PL227" s="10">
        <v>64702.144652685143</v>
      </c>
      <c r="PM227" s="10">
        <v>72.510245750474979</v>
      </c>
      <c r="PN227" s="10">
        <v>6478.7091050511153</v>
      </c>
      <c r="PO227" s="10">
        <v>0</v>
      </c>
      <c r="PP227" s="10">
        <v>0</v>
      </c>
      <c r="PQ227" s="10">
        <v>0</v>
      </c>
      <c r="PR227" s="10">
        <v>13901.430308417213</v>
      </c>
      <c r="PS227" s="10">
        <v>69149.061728279732</v>
      </c>
      <c r="PT227" s="10">
        <v>0</v>
      </c>
      <c r="PU227" s="10">
        <v>0</v>
      </c>
      <c r="PV227" s="10">
        <v>313923.78913342475</v>
      </c>
      <c r="PW227" s="10">
        <v>11293.745142034299</v>
      </c>
      <c r="PX227" s="10">
        <v>0</v>
      </c>
      <c r="PY227" s="10">
        <v>0</v>
      </c>
      <c r="PZ227" s="10">
        <v>0</v>
      </c>
      <c r="QA227" s="10">
        <v>0</v>
      </c>
      <c r="QB227" s="10">
        <v>13195.104634834541</v>
      </c>
      <c r="QC227" s="10">
        <v>133281.65615671178</v>
      </c>
      <c r="QD227" s="10">
        <v>0</v>
      </c>
      <c r="QE227" s="10">
        <v>0</v>
      </c>
      <c r="QF227" s="10">
        <v>45909.935214173209</v>
      </c>
      <c r="QG227" s="10">
        <v>1651.6591788964611</v>
      </c>
      <c r="QH227" s="10">
        <v>0</v>
      </c>
      <c r="QI227" s="10">
        <v>0</v>
      </c>
      <c r="QJ227" s="10">
        <v>0</v>
      </c>
      <c r="QK227" s="10">
        <v>0</v>
      </c>
      <c r="QL227" s="10">
        <v>1929.7244105065813</v>
      </c>
      <c r="QM227" s="10">
        <v>19491.839775136159</v>
      </c>
      <c r="QN227" s="10">
        <v>0</v>
      </c>
      <c r="QO227" s="10">
        <v>0</v>
      </c>
      <c r="QP227" s="10">
        <v>191687.05129566317</v>
      </c>
      <c r="QQ227" s="10">
        <v>0</v>
      </c>
      <c r="QR227" s="10">
        <v>9418.2743108212198</v>
      </c>
      <c r="QS227" s="10">
        <v>0</v>
      </c>
      <c r="QT227" s="10">
        <v>0</v>
      </c>
      <c r="QU227" s="10">
        <v>0</v>
      </c>
      <c r="QV227" s="10">
        <v>20909.978882608557</v>
      </c>
      <c r="QW227" s="10">
        <v>137234.75458502432</v>
      </c>
      <c r="QX227" s="10">
        <v>0</v>
      </c>
      <c r="QY227" s="10">
        <v>0</v>
      </c>
      <c r="QZ227" s="10">
        <v>5476.57959040888</v>
      </c>
      <c r="RA227" s="10">
        <v>0</v>
      </c>
      <c r="RB227" s="10">
        <v>269.08405402907243</v>
      </c>
      <c r="RC227" s="10">
        <v>0</v>
      </c>
      <c r="RD227" s="10">
        <v>0</v>
      </c>
      <c r="RE227" s="10">
        <v>0</v>
      </c>
      <c r="RF227" s="10">
        <v>597.40688173946398</v>
      </c>
      <c r="RG227" s="10">
        <v>3920.8545959417161</v>
      </c>
      <c r="RH227" s="10">
        <v>0</v>
      </c>
      <c r="RI227" s="10">
        <v>0</v>
      </c>
      <c r="RJ227" s="10">
        <v>78844.8036322361</v>
      </c>
      <c r="RK227" s="10">
        <v>0</v>
      </c>
      <c r="RL227" s="10">
        <v>0</v>
      </c>
      <c r="RM227" s="10">
        <v>0</v>
      </c>
      <c r="RN227" s="10">
        <v>0</v>
      </c>
      <c r="RO227" s="10">
        <v>0</v>
      </c>
      <c r="RP227" s="10">
        <v>0</v>
      </c>
      <c r="RQ227" s="10">
        <v>90208.608173681045</v>
      </c>
      <c r="RR227" s="10">
        <v>0</v>
      </c>
      <c r="RS227" s="10">
        <v>0</v>
      </c>
      <c r="RT227" s="10">
        <v>151872.88627050078</v>
      </c>
      <c r="RU227" s="10">
        <v>66898.898129058856</v>
      </c>
      <c r="RV227" s="10">
        <v>0</v>
      </c>
      <c r="RW227" s="10">
        <v>0</v>
      </c>
      <c r="RX227" s="10">
        <v>0</v>
      </c>
      <c r="RY227" s="10">
        <v>0</v>
      </c>
      <c r="RZ227" s="10">
        <v>27036.678213961153</v>
      </c>
      <c r="SA227" s="10">
        <v>481397.25023202295</v>
      </c>
      <c r="SB227" s="10">
        <v>4350.3133482573494</v>
      </c>
      <c r="SC227" s="10">
        <v>0</v>
      </c>
      <c r="SD227" s="10">
        <v>171917.89792167023</v>
      </c>
      <c r="SE227" s="10">
        <v>75728.579485472539</v>
      </c>
      <c r="SF227" s="10">
        <v>0</v>
      </c>
      <c r="SG227" s="10">
        <v>0</v>
      </c>
      <c r="SH227" s="10">
        <v>46294.012290000006</v>
      </c>
      <c r="SI227" s="10">
        <v>0</v>
      </c>
      <c r="SJ227" s="10">
        <v>30605.126428229643</v>
      </c>
      <c r="SK227" s="10">
        <v>498640.67195479915</v>
      </c>
      <c r="SL227" s="10">
        <v>4924.4914250257116</v>
      </c>
      <c r="SM227" s="10">
        <v>0</v>
      </c>
      <c r="SN227" s="10">
        <v>105275</v>
      </c>
      <c r="SO227" s="10">
        <v>0</v>
      </c>
      <c r="SP227" s="10">
        <v>0</v>
      </c>
      <c r="SQ227" s="10">
        <v>0</v>
      </c>
      <c r="SR227" s="10">
        <v>0</v>
      </c>
      <c r="SS227" s="10">
        <v>0</v>
      </c>
      <c r="ST227" s="10">
        <v>78203.38</v>
      </c>
      <c r="SU227" s="10">
        <v>64655.914000000004</v>
      </c>
      <c r="SV227" s="10">
        <v>0</v>
      </c>
      <c r="SW227" s="10">
        <v>0</v>
      </c>
      <c r="SX227" s="10">
        <v>24900.097977645044</v>
      </c>
      <c r="SY227" s="10">
        <v>0</v>
      </c>
      <c r="SZ227" s="10">
        <v>0</v>
      </c>
      <c r="TA227" s="10">
        <v>0</v>
      </c>
      <c r="TB227" s="10">
        <v>0</v>
      </c>
      <c r="TC227" s="10">
        <v>0</v>
      </c>
      <c r="TD227" s="10">
        <v>0</v>
      </c>
      <c r="TE227" s="10">
        <v>1930.7364774988557</v>
      </c>
      <c r="TF227" s="10">
        <v>0</v>
      </c>
      <c r="TG227" s="10">
        <v>0</v>
      </c>
      <c r="TH227" s="10">
        <v>3226.3369169080975</v>
      </c>
      <c r="TI227" s="10">
        <v>0</v>
      </c>
      <c r="TJ227" s="10">
        <v>0</v>
      </c>
      <c r="TK227" s="10">
        <v>0</v>
      </c>
      <c r="TL227" s="10">
        <v>1289.029123580691</v>
      </c>
      <c r="TM227" s="10">
        <v>0</v>
      </c>
      <c r="TN227" s="10">
        <v>85.887233187214633</v>
      </c>
      <c r="TO227" s="10">
        <v>107.6588719615103</v>
      </c>
      <c r="TP227" s="10">
        <v>0</v>
      </c>
      <c r="TQ227" s="10">
        <v>0</v>
      </c>
      <c r="TR227" s="10">
        <v>0</v>
      </c>
      <c r="TS227" s="10">
        <v>0</v>
      </c>
      <c r="TT227" s="10">
        <v>0</v>
      </c>
      <c r="TU227" s="10">
        <v>0</v>
      </c>
      <c r="TV227" s="10">
        <v>0</v>
      </c>
      <c r="TW227" s="10">
        <v>0</v>
      </c>
      <c r="TX227" s="10">
        <v>0</v>
      </c>
      <c r="TY227" s="10">
        <v>0</v>
      </c>
      <c r="TZ227" s="10">
        <v>0</v>
      </c>
      <c r="UA227" s="10">
        <v>0</v>
      </c>
      <c r="UB227" s="10">
        <v>0</v>
      </c>
      <c r="UC227" s="10">
        <v>0</v>
      </c>
      <c r="UD227" s="10">
        <v>0</v>
      </c>
      <c r="UE227" s="10">
        <v>0</v>
      </c>
      <c r="UF227" s="10">
        <v>0</v>
      </c>
      <c r="UG227" s="10">
        <v>0</v>
      </c>
      <c r="UH227" s="10">
        <v>0</v>
      </c>
      <c r="UI227" s="10">
        <v>377.1525200000001</v>
      </c>
      <c r="UJ227" s="10">
        <v>0</v>
      </c>
      <c r="UK227" s="10">
        <v>0</v>
      </c>
      <c r="UL227" s="10">
        <v>0</v>
      </c>
      <c r="UM227" s="10">
        <v>0</v>
      </c>
      <c r="UN227" s="10">
        <v>0</v>
      </c>
      <c r="UO227" s="10">
        <v>0</v>
      </c>
      <c r="UP227" s="10">
        <v>0</v>
      </c>
      <c r="UQ227" s="10">
        <v>0</v>
      </c>
      <c r="UR227" s="10">
        <v>0</v>
      </c>
      <c r="US227" s="10">
        <v>6861.7000000000007</v>
      </c>
      <c r="UT227" s="10">
        <v>420.49199999999996</v>
      </c>
      <c r="UU227" s="10">
        <v>0</v>
      </c>
      <c r="UV227" s="10">
        <v>0</v>
      </c>
      <c r="UW227" s="10">
        <v>98719</v>
      </c>
      <c r="UX227" s="10">
        <v>52</v>
      </c>
      <c r="UY227" s="10">
        <v>0</v>
      </c>
      <c r="UZ227" s="10">
        <v>0</v>
      </c>
      <c r="VA227" s="10">
        <v>74872</v>
      </c>
      <c r="VB227" s="10">
        <v>0</v>
      </c>
      <c r="VC227" s="10">
        <v>0</v>
      </c>
      <c r="VD227" s="10">
        <v>0</v>
      </c>
      <c r="VE227" s="10">
        <v>0</v>
      </c>
      <c r="VF227" s="10">
        <v>0</v>
      </c>
      <c r="VG227" s="10">
        <v>5443.4686400000001</v>
      </c>
      <c r="VH227" s="10">
        <v>0</v>
      </c>
      <c r="VI227" s="10">
        <v>0</v>
      </c>
      <c r="VJ227" s="10">
        <v>0</v>
      </c>
      <c r="VK227" s="10">
        <v>0</v>
      </c>
      <c r="VL227" s="10">
        <v>0</v>
      </c>
      <c r="VM227" s="10">
        <v>621.27632790000007</v>
      </c>
      <c r="VN227" s="10">
        <v>0</v>
      </c>
      <c r="VO227" s="10">
        <v>0</v>
      </c>
      <c r="VP227" s="10">
        <v>0</v>
      </c>
      <c r="VQ227" s="10">
        <v>0</v>
      </c>
      <c r="VR227" s="10">
        <v>0</v>
      </c>
      <c r="VS227" s="10">
        <v>0</v>
      </c>
      <c r="VT227" s="10">
        <v>0</v>
      </c>
      <c r="VU227" s="10">
        <v>0</v>
      </c>
      <c r="VV227" s="10">
        <v>0</v>
      </c>
      <c r="VW227" s="10">
        <v>71.425629999999998</v>
      </c>
      <c r="VX227" s="10">
        <v>0</v>
      </c>
      <c r="VY227" s="10">
        <v>0</v>
      </c>
      <c r="VZ227" s="10">
        <v>0</v>
      </c>
      <c r="WA227" s="10">
        <v>0</v>
      </c>
      <c r="WB227" s="10">
        <v>0</v>
      </c>
      <c r="WC227" s="10">
        <v>0</v>
      </c>
      <c r="WD227" s="10">
        <v>0</v>
      </c>
      <c r="WE227" s="10">
        <v>0</v>
      </c>
      <c r="WF227" s="10">
        <v>0</v>
      </c>
      <c r="WG227" s="10">
        <v>0</v>
      </c>
      <c r="WH227" s="10">
        <v>0</v>
      </c>
      <c r="WI227" s="10">
        <v>0</v>
      </c>
      <c r="WJ227" s="10">
        <v>0</v>
      </c>
      <c r="WK227" s="10">
        <v>0</v>
      </c>
      <c r="WL227" s="10">
        <v>0</v>
      </c>
      <c r="WM227" s="10">
        <v>0</v>
      </c>
      <c r="WN227" s="10">
        <v>0</v>
      </c>
      <c r="WO227" s="10">
        <v>0</v>
      </c>
      <c r="WP227" s="10">
        <v>0</v>
      </c>
      <c r="WQ227" s="10">
        <v>0</v>
      </c>
      <c r="WR227" s="10">
        <v>0</v>
      </c>
      <c r="WS227" s="10">
        <v>0</v>
      </c>
      <c r="WT227" s="10">
        <v>18482.223356449173</v>
      </c>
      <c r="WU227" s="10">
        <v>11914.524845434551</v>
      </c>
      <c r="WV227" s="10">
        <v>0</v>
      </c>
      <c r="WW227" s="10">
        <v>0</v>
      </c>
      <c r="WX227" s="10">
        <v>0</v>
      </c>
      <c r="WY227" s="10">
        <v>0</v>
      </c>
      <c r="WZ227" s="10">
        <v>14025.156886364461</v>
      </c>
      <c r="XA227" s="10">
        <v>465923.83007222263</v>
      </c>
      <c r="XB227" s="10">
        <v>69.883048011830866</v>
      </c>
      <c r="XC227" s="10">
        <v>0</v>
      </c>
      <c r="XD227" s="10">
        <v>34064.301415887116</v>
      </c>
      <c r="XE227" s="10">
        <v>21959.477371013279</v>
      </c>
      <c r="XF227" s="10">
        <v>0</v>
      </c>
      <c r="XG227" s="10">
        <v>0</v>
      </c>
      <c r="XH227" s="10">
        <v>0</v>
      </c>
      <c r="XI227" s="10">
        <v>0</v>
      </c>
      <c r="XJ227" s="10">
        <v>25849.550801771686</v>
      </c>
      <c r="XK227" s="10">
        <v>858737.04036190151</v>
      </c>
      <c r="XL227" s="10">
        <v>128.80037024902975</v>
      </c>
      <c r="XM227" s="10">
        <v>0</v>
      </c>
      <c r="XN227" s="10">
        <v>1333532.2978700004</v>
      </c>
      <c r="XO227" s="10">
        <v>704979.54910999991</v>
      </c>
      <c r="XP227" s="10">
        <v>2038511.8469800004</v>
      </c>
    </row>
    <row r="228" spans="1:640">
      <c r="A228" s="14" t="s">
        <v>346</v>
      </c>
      <c r="B228" s="14" t="s">
        <v>347</v>
      </c>
      <c r="C228" s="15">
        <f t="shared" si="36"/>
        <v>-2.8783661134160279</v>
      </c>
      <c r="D228" s="15">
        <f t="shared" si="37"/>
        <v>55160.480016140151</v>
      </c>
      <c r="E228" s="63">
        <f t="shared" si="38"/>
        <v>55157.601650026736</v>
      </c>
      <c r="F228" s="16">
        <f t="shared" si="39"/>
        <v>2504.379596113416</v>
      </c>
      <c r="G228" s="16">
        <f t="shared" si="40"/>
        <v>124117.86844856346</v>
      </c>
      <c r="H228" s="16">
        <f t="shared" si="41"/>
        <v>126622.24804467687</v>
      </c>
      <c r="I228" s="17">
        <f t="shared" si="42"/>
        <v>2501.5012299999999</v>
      </c>
      <c r="J228" s="17">
        <f t="shared" si="43"/>
        <v>179278.34846470359</v>
      </c>
      <c r="K228" s="17">
        <f t="shared" si="44"/>
        <v>181779.84969470362</v>
      </c>
      <c r="L228" s="61">
        <v>0</v>
      </c>
      <c r="M228" s="61">
        <v>-2.8783661134160279</v>
      </c>
      <c r="N228" s="61">
        <v>0</v>
      </c>
      <c r="O228" s="61">
        <v>1.3537300000000001</v>
      </c>
      <c r="P228" s="61">
        <v>335.28438051906289</v>
      </c>
      <c r="Q228" s="61">
        <v>56.295967267013829</v>
      </c>
      <c r="R228" s="61">
        <v>0</v>
      </c>
      <c r="S228" s="61">
        <v>54534.188690691793</v>
      </c>
      <c r="T228" s="61">
        <v>233.35724766228134</v>
      </c>
      <c r="U228" s="62">
        <v>0</v>
      </c>
      <c r="V228" s="62">
        <v>2504.379596113416</v>
      </c>
      <c r="W228" s="62">
        <v>0</v>
      </c>
      <c r="X228" s="62">
        <v>0</v>
      </c>
      <c r="Y228" s="62">
        <v>3.6518229564022926</v>
      </c>
      <c r="Z228" s="62">
        <v>6.5487020719464226</v>
      </c>
      <c r="AA228" s="62">
        <v>0</v>
      </c>
      <c r="AB228" s="62">
        <v>113120.1228204885</v>
      </c>
      <c r="AC228" s="62">
        <v>10987.545103046607</v>
      </c>
      <c r="AD228" s="59">
        <f t="shared" si="46"/>
        <v>0</v>
      </c>
      <c r="AE228" s="59">
        <f t="shared" si="46"/>
        <v>2501.5012299999999</v>
      </c>
      <c r="AF228" s="59">
        <f t="shared" si="46"/>
        <v>0</v>
      </c>
      <c r="AG228" s="59">
        <f t="shared" si="45"/>
        <v>1.3537300000000001</v>
      </c>
      <c r="AH228" s="59">
        <f t="shared" si="45"/>
        <v>338.93620347546516</v>
      </c>
      <c r="AI228" s="59">
        <f t="shared" si="45"/>
        <v>62.844669338960252</v>
      </c>
      <c r="AJ228" s="59">
        <f t="shared" si="45"/>
        <v>0</v>
      </c>
      <c r="AK228" s="59">
        <f t="shared" si="45"/>
        <v>167654.31151118031</v>
      </c>
      <c r="AL228" s="59">
        <f t="shared" si="45"/>
        <v>11220.902350708888</v>
      </c>
      <c r="AM228" s="10">
        <v>0</v>
      </c>
      <c r="AN228" s="10">
        <v>-2.8783661134160279</v>
      </c>
      <c r="AO228" s="10">
        <v>0</v>
      </c>
      <c r="AP228" s="10">
        <v>0</v>
      </c>
      <c r="AQ228" s="10">
        <v>300.233</v>
      </c>
      <c r="AR228" s="10">
        <v>0</v>
      </c>
      <c r="AS228" s="10">
        <v>0</v>
      </c>
      <c r="AT228" s="10">
        <v>5241.7928819761455</v>
      </c>
      <c r="AU228" s="10">
        <v>0</v>
      </c>
      <c r="AV228" s="10">
        <v>0</v>
      </c>
      <c r="AW228" s="10">
        <v>0</v>
      </c>
      <c r="AX228" s="10">
        <v>-0.20863388658397186</v>
      </c>
      <c r="AY228" s="10">
        <v>0</v>
      </c>
      <c r="AZ228" s="10">
        <v>0</v>
      </c>
      <c r="BA228" s="10">
        <v>0</v>
      </c>
      <c r="BB228" s="10">
        <v>0</v>
      </c>
      <c r="BC228" s="10">
        <v>0</v>
      </c>
      <c r="BD228" s="10">
        <v>401.70511802385414</v>
      </c>
      <c r="BE228" s="10">
        <v>0</v>
      </c>
      <c r="BF228" s="10">
        <v>0</v>
      </c>
      <c r="BG228" s="10">
        <v>0</v>
      </c>
      <c r="BH228" s="10">
        <v>0</v>
      </c>
      <c r="BI228" s="10">
        <v>0</v>
      </c>
      <c r="BJ228" s="10">
        <v>0</v>
      </c>
      <c r="BK228" s="10">
        <v>0</v>
      </c>
      <c r="BL228" s="10">
        <v>0</v>
      </c>
      <c r="BM228" s="10">
        <v>0</v>
      </c>
      <c r="BN228" s="10">
        <v>224.18519568120459</v>
      </c>
      <c r="BO228" s="10">
        <v>0</v>
      </c>
      <c r="BP228" s="10">
        <v>0</v>
      </c>
      <c r="BQ228" s="10">
        <v>0</v>
      </c>
      <c r="BR228" s="10">
        <v>0</v>
      </c>
      <c r="BS228" s="10">
        <v>0</v>
      </c>
      <c r="BT228" s="10">
        <v>0</v>
      </c>
      <c r="BU228" s="10">
        <v>0</v>
      </c>
      <c r="BV228" s="10">
        <v>0</v>
      </c>
      <c r="BW228" s="10">
        <v>0</v>
      </c>
      <c r="BX228" s="10">
        <v>119.0888043187954</v>
      </c>
      <c r="BY228" s="10">
        <v>0</v>
      </c>
      <c r="BZ228" s="10">
        <v>0</v>
      </c>
      <c r="CA228" s="10">
        <v>0</v>
      </c>
      <c r="CB228" s="10">
        <v>0</v>
      </c>
      <c r="CC228" s="10">
        <v>0</v>
      </c>
      <c r="CD228" s="10">
        <v>0</v>
      </c>
      <c r="CE228" s="10">
        <v>0</v>
      </c>
      <c r="CF228" s="10">
        <v>0</v>
      </c>
      <c r="CG228" s="10">
        <v>0</v>
      </c>
      <c r="CH228" s="10">
        <v>-534.61078615138717</v>
      </c>
      <c r="CI228" s="10">
        <v>0</v>
      </c>
      <c r="CJ228" s="10">
        <v>0</v>
      </c>
      <c r="CK228" s="10">
        <v>0</v>
      </c>
      <c r="CL228" s="10">
        <v>0</v>
      </c>
      <c r="CM228" s="10">
        <v>0</v>
      </c>
      <c r="CN228" s="10">
        <v>0</v>
      </c>
      <c r="CO228" s="10">
        <v>0</v>
      </c>
      <c r="CP228" s="10">
        <v>0</v>
      </c>
      <c r="CQ228" s="10">
        <v>0</v>
      </c>
      <c r="CR228" s="10">
        <v>-573.76821384861273</v>
      </c>
      <c r="CS228" s="10">
        <v>0</v>
      </c>
      <c r="CT228" s="10">
        <v>0</v>
      </c>
      <c r="CU228" s="10">
        <v>0</v>
      </c>
      <c r="CV228" s="10">
        <v>0</v>
      </c>
      <c r="CW228" s="10">
        <v>0</v>
      </c>
      <c r="CX228" s="10">
        <v>0</v>
      </c>
      <c r="CY228" s="10">
        <v>0</v>
      </c>
      <c r="CZ228" s="10">
        <v>0</v>
      </c>
      <c r="DA228" s="10">
        <v>0</v>
      </c>
      <c r="DB228" s="10">
        <v>340.72942101159532</v>
      </c>
      <c r="DC228" s="10">
        <v>195.28604361704836</v>
      </c>
      <c r="DD228" s="10">
        <v>0</v>
      </c>
      <c r="DE228" s="10">
        <v>0</v>
      </c>
      <c r="DF228" s="10">
        <v>0</v>
      </c>
      <c r="DG228" s="10">
        <v>0</v>
      </c>
      <c r="DH228" s="10">
        <v>0</v>
      </c>
      <c r="DI228" s="10">
        <v>0</v>
      </c>
      <c r="DJ228" s="10">
        <v>0</v>
      </c>
      <c r="DK228" s="10">
        <v>0</v>
      </c>
      <c r="DL228" s="10">
        <v>10378.706148988404</v>
      </c>
      <c r="DM228" s="10">
        <v>5948.4633163829512</v>
      </c>
      <c r="DN228" s="10">
        <v>0</v>
      </c>
      <c r="DO228" s="10">
        <v>0</v>
      </c>
      <c r="DP228" s="10">
        <v>0</v>
      </c>
      <c r="DQ228" s="10">
        <v>0</v>
      </c>
      <c r="DR228" s="10">
        <v>0</v>
      </c>
      <c r="DS228" s="10">
        <v>29.174599999999998</v>
      </c>
      <c r="DT228" s="10">
        <v>0</v>
      </c>
      <c r="DU228" s="10">
        <v>0</v>
      </c>
      <c r="DV228" s="10">
        <v>1705.9619053850056</v>
      </c>
      <c r="DW228" s="10">
        <v>0</v>
      </c>
      <c r="DX228" s="10">
        <v>0</v>
      </c>
      <c r="DY228" s="10">
        <v>0</v>
      </c>
      <c r="DZ228" s="10">
        <v>0</v>
      </c>
      <c r="EA228" s="10">
        <v>0</v>
      </c>
      <c r="EB228" s="10">
        <v>0</v>
      </c>
      <c r="EC228" s="10">
        <v>0</v>
      </c>
      <c r="ED228" s="10">
        <v>0</v>
      </c>
      <c r="EE228" s="10">
        <v>0</v>
      </c>
      <c r="EF228" s="10">
        <v>1019.297486945366</v>
      </c>
      <c r="EG228" s="10">
        <v>0</v>
      </c>
      <c r="EH228" s="10">
        <v>0</v>
      </c>
      <c r="EI228" s="10">
        <v>0</v>
      </c>
      <c r="EJ228" s="10">
        <v>0</v>
      </c>
      <c r="EK228" s="10">
        <v>0</v>
      </c>
      <c r="EL228" s="10">
        <v>0</v>
      </c>
      <c r="EM228" s="10">
        <v>0</v>
      </c>
      <c r="EN228" s="10">
        <v>0</v>
      </c>
      <c r="EO228" s="10">
        <v>0</v>
      </c>
      <c r="EP228" s="10">
        <v>-23.950230000000001</v>
      </c>
      <c r="EQ228" s="10">
        <v>0</v>
      </c>
      <c r="ER228" s="10">
        <v>0</v>
      </c>
      <c r="ES228" s="10">
        <v>0</v>
      </c>
      <c r="ET228" s="10">
        <v>0</v>
      </c>
      <c r="EU228" s="10">
        <v>0</v>
      </c>
      <c r="EV228" s="10">
        <v>0</v>
      </c>
      <c r="EW228" s="10">
        <v>0</v>
      </c>
      <c r="EX228" s="10">
        <v>0</v>
      </c>
      <c r="EY228" s="10">
        <v>0</v>
      </c>
      <c r="EZ228" s="10">
        <v>-191.941</v>
      </c>
      <c r="FA228" s="10">
        <v>0</v>
      </c>
      <c r="FB228" s="10">
        <v>0</v>
      </c>
      <c r="FC228" s="10">
        <v>0</v>
      </c>
      <c r="FD228" s="10">
        <v>500</v>
      </c>
      <c r="FE228" s="10">
        <v>0</v>
      </c>
      <c r="FF228" s="10">
        <v>0</v>
      </c>
      <c r="FG228" s="10">
        <v>0</v>
      </c>
      <c r="FH228" s="10">
        <v>0</v>
      </c>
      <c r="FI228" s="10">
        <v>0</v>
      </c>
      <c r="FJ228" s="10">
        <v>42347.112310000004</v>
      </c>
      <c r="FK228" s="10">
        <v>4972.2964299999994</v>
      </c>
      <c r="FL228" s="10">
        <v>0</v>
      </c>
      <c r="FM228" s="10">
        <v>0</v>
      </c>
      <c r="FN228" s="10">
        <v>0</v>
      </c>
      <c r="FO228" s="10">
        <v>0</v>
      </c>
      <c r="FP228" s="10">
        <v>0</v>
      </c>
      <c r="FQ228" s="10">
        <v>0</v>
      </c>
      <c r="FR228" s="10">
        <v>0</v>
      </c>
      <c r="FS228" s="10">
        <v>0</v>
      </c>
      <c r="FT228" s="10">
        <v>0</v>
      </c>
      <c r="FU228" s="10">
        <v>0</v>
      </c>
      <c r="FV228" s="10">
        <v>0</v>
      </c>
      <c r="FW228" s="10">
        <v>0</v>
      </c>
      <c r="FX228" s="10">
        <v>0</v>
      </c>
      <c r="FY228" s="10">
        <v>0</v>
      </c>
      <c r="FZ228" s="10">
        <v>0</v>
      </c>
      <c r="GA228" s="10">
        <v>0</v>
      </c>
      <c r="GB228" s="10">
        <v>0</v>
      </c>
      <c r="GC228" s="10">
        <v>0</v>
      </c>
      <c r="GD228" s="10">
        <v>0</v>
      </c>
      <c r="GE228" s="10">
        <v>0</v>
      </c>
      <c r="GF228" s="10">
        <v>0</v>
      </c>
      <c r="GG228" s="10">
        <v>0</v>
      </c>
      <c r="GH228" s="10">
        <v>0</v>
      </c>
      <c r="GI228" s="10">
        <v>0</v>
      </c>
      <c r="GJ228" s="10">
        <v>0</v>
      </c>
      <c r="GK228" s="10">
        <v>0</v>
      </c>
      <c r="GL228" s="10">
        <v>0</v>
      </c>
      <c r="GM228" s="10">
        <v>0</v>
      </c>
      <c r="GN228" s="10">
        <v>0</v>
      </c>
      <c r="GO228" s="10">
        <v>0</v>
      </c>
      <c r="GP228" s="10">
        <v>0</v>
      </c>
      <c r="GQ228" s="10">
        <v>0</v>
      </c>
      <c r="GR228" s="10">
        <v>0</v>
      </c>
      <c r="GS228" s="10">
        <v>0</v>
      </c>
      <c r="GT228" s="10">
        <v>0</v>
      </c>
      <c r="GU228" s="10">
        <v>0</v>
      </c>
      <c r="GV228" s="10">
        <v>0</v>
      </c>
      <c r="GW228" s="10">
        <v>0</v>
      </c>
      <c r="GX228" s="10">
        <v>2884.098</v>
      </c>
      <c r="GY228" s="10">
        <v>0</v>
      </c>
      <c r="GZ228" s="10">
        <v>0</v>
      </c>
      <c r="HA228" s="10">
        <v>0</v>
      </c>
      <c r="HB228" s="10">
        <v>0</v>
      </c>
      <c r="HC228" s="10">
        <v>0</v>
      </c>
      <c r="HD228" s="10">
        <v>0</v>
      </c>
      <c r="HE228" s="10">
        <v>0</v>
      </c>
      <c r="HF228" s="10">
        <v>56.295967267013829</v>
      </c>
      <c r="HG228" s="10">
        <v>0</v>
      </c>
      <c r="HH228" s="10">
        <v>222.74686871947401</v>
      </c>
      <c r="HI228" s="10">
        <v>1.9592166271824647</v>
      </c>
      <c r="HJ228" s="10">
        <v>0</v>
      </c>
      <c r="HK228" s="10">
        <v>0</v>
      </c>
      <c r="HL228" s="10">
        <v>0</v>
      </c>
      <c r="HM228" s="10">
        <v>0</v>
      </c>
      <c r="HN228" s="10">
        <v>0</v>
      </c>
      <c r="HO228" s="10">
        <v>0</v>
      </c>
      <c r="HP228" s="10">
        <v>6.5487020719464226</v>
      </c>
      <c r="HQ228" s="10">
        <v>0</v>
      </c>
      <c r="HR228" s="10">
        <v>25.91132103271476</v>
      </c>
      <c r="HS228" s="10">
        <v>0.22790843836054867</v>
      </c>
      <c r="HT228" s="10">
        <v>0</v>
      </c>
      <c r="HU228" s="10">
        <v>0</v>
      </c>
      <c r="HV228" s="10">
        <v>0</v>
      </c>
      <c r="HW228" s="10">
        <v>0</v>
      </c>
      <c r="HX228" s="10">
        <v>0</v>
      </c>
      <c r="HY228" s="10">
        <v>0</v>
      </c>
      <c r="HZ228" s="10">
        <v>0</v>
      </c>
      <c r="IA228" s="10">
        <v>0</v>
      </c>
      <c r="IB228" s="10">
        <v>133.75899999999999</v>
      </c>
      <c r="IC228" s="10">
        <v>0</v>
      </c>
      <c r="ID228" s="10">
        <v>0</v>
      </c>
      <c r="IE228" s="10">
        <v>0</v>
      </c>
      <c r="IF228" s="10">
        <v>2004.5882299999998</v>
      </c>
      <c r="IG228" s="10">
        <v>0</v>
      </c>
      <c r="IH228" s="10">
        <v>0</v>
      </c>
      <c r="II228" s="10">
        <v>0</v>
      </c>
      <c r="IJ228" s="10">
        <v>0</v>
      </c>
      <c r="IK228" s="10">
        <v>0</v>
      </c>
      <c r="IL228" s="10">
        <v>13620.982800000003</v>
      </c>
      <c r="IM228" s="10">
        <v>0</v>
      </c>
      <c r="IN228" s="10">
        <v>0</v>
      </c>
      <c r="IO228" s="10">
        <v>0</v>
      </c>
      <c r="IP228" s="10">
        <v>0</v>
      </c>
      <c r="IQ228" s="10">
        <v>0</v>
      </c>
      <c r="IR228" s="10">
        <v>0</v>
      </c>
      <c r="IS228" s="10">
        <v>0</v>
      </c>
      <c r="IT228" s="10">
        <v>0</v>
      </c>
      <c r="IU228" s="10">
        <v>0</v>
      </c>
      <c r="IV228" s="10">
        <v>0</v>
      </c>
      <c r="IW228" s="10">
        <v>0</v>
      </c>
      <c r="IX228" s="10">
        <v>0</v>
      </c>
      <c r="IY228" s="10">
        <v>0</v>
      </c>
      <c r="IZ228" s="10">
        <v>0</v>
      </c>
      <c r="JA228" s="10">
        <v>0</v>
      </c>
      <c r="JB228" s="10">
        <v>0</v>
      </c>
      <c r="JC228" s="10">
        <v>0</v>
      </c>
      <c r="JD228" s="10">
        <v>0</v>
      </c>
      <c r="JE228" s="10">
        <v>0</v>
      </c>
      <c r="JF228" s="10">
        <v>316.89895411232902</v>
      </c>
      <c r="JG228" s="10">
        <v>0</v>
      </c>
      <c r="JH228" s="10">
        <v>0</v>
      </c>
      <c r="JI228" s="10">
        <v>0</v>
      </c>
      <c r="JJ228" s="10">
        <v>0</v>
      </c>
      <c r="JK228" s="10">
        <v>0</v>
      </c>
      <c r="JL228" s="10">
        <v>0</v>
      </c>
      <c r="JM228" s="10">
        <v>0</v>
      </c>
      <c r="JN228" s="10">
        <v>0</v>
      </c>
      <c r="JO228" s="10">
        <v>0</v>
      </c>
      <c r="JP228" s="10">
        <v>1488.7025900000001</v>
      </c>
      <c r="JQ228" s="10">
        <v>0</v>
      </c>
      <c r="JR228" s="10">
        <v>0</v>
      </c>
      <c r="JS228" s="10">
        <v>0</v>
      </c>
      <c r="JT228" s="10">
        <v>0</v>
      </c>
      <c r="JU228" s="10">
        <v>0</v>
      </c>
      <c r="JV228" s="10">
        <v>0</v>
      </c>
      <c r="JW228" s="10">
        <v>0</v>
      </c>
      <c r="JX228" s="10">
        <v>0</v>
      </c>
      <c r="JY228" s="10">
        <v>0</v>
      </c>
      <c r="JZ228" s="10">
        <v>19.588639999999998</v>
      </c>
      <c r="KA228" s="10">
        <v>0</v>
      </c>
      <c r="KB228" s="10">
        <v>0</v>
      </c>
      <c r="KC228" s="10">
        <v>0</v>
      </c>
      <c r="KD228" s="10">
        <v>0</v>
      </c>
      <c r="KE228" s="10">
        <v>0</v>
      </c>
      <c r="KF228" s="10">
        <v>0</v>
      </c>
      <c r="KG228" s="10">
        <v>0</v>
      </c>
      <c r="KH228" s="10">
        <v>0</v>
      </c>
      <c r="KI228" s="10">
        <v>0</v>
      </c>
      <c r="KJ228" s="10">
        <v>78.48903</v>
      </c>
      <c r="KK228" s="10">
        <v>0</v>
      </c>
      <c r="KL228" s="10">
        <v>0</v>
      </c>
      <c r="KM228" s="10">
        <v>0</v>
      </c>
      <c r="KN228" s="10">
        <v>0</v>
      </c>
      <c r="KO228" s="10">
        <v>0</v>
      </c>
      <c r="KP228" s="10">
        <v>0</v>
      </c>
      <c r="KQ228" s="10">
        <v>0</v>
      </c>
      <c r="KR228" s="10">
        <v>0</v>
      </c>
      <c r="KS228" s="10">
        <v>0</v>
      </c>
      <c r="KT228" s="10">
        <v>424</v>
      </c>
      <c r="KU228" s="10">
        <v>0</v>
      </c>
      <c r="KV228" s="10">
        <v>0</v>
      </c>
      <c r="KW228" s="10">
        <v>0</v>
      </c>
      <c r="KX228" s="10">
        <v>0</v>
      </c>
      <c r="KY228" s="10">
        <v>0</v>
      </c>
      <c r="KZ228" s="10">
        <v>0</v>
      </c>
      <c r="LA228" s="10">
        <v>0</v>
      </c>
      <c r="LB228" s="10">
        <v>0</v>
      </c>
      <c r="LC228" s="10">
        <v>0</v>
      </c>
      <c r="LD228" s="10">
        <v>0.4517102045501461</v>
      </c>
      <c r="LE228" s="10">
        <v>0</v>
      </c>
      <c r="LF228" s="10">
        <v>0</v>
      </c>
      <c r="LG228" s="10">
        <v>0</v>
      </c>
      <c r="LH228" s="10">
        <v>0</v>
      </c>
      <c r="LI228" s="10">
        <v>0</v>
      </c>
      <c r="LJ228" s="10">
        <v>0</v>
      </c>
      <c r="LK228" s="10">
        <v>0</v>
      </c>
      <c r="LL228" s="10">
        <v>0</v>
      </c>
      <c r="LM228" s="10">
        <v>0</v>
      </c>
      <c r="LN228" s="10">
        <v>0.47268042963491835</v>
      </c>
      <c r="LO228" s="10">
        <v>0</v>
      </c>
      <c r="LP228" s="10">
        <v>0</v>
      </c>
      <c r="LQ228" s="10">
        <v>0</v>
      </c>
      <c r="LR228" s="10">
        <v>0</v>
      </c>
      <c r="LS228" s="10">
        <v>0</v>
      </c>
      <c r="LT228" s="10">
        <v>0</v>
      </c>
      <c r="LU228" s="10">
        <v>0</v>
      </c>
      <c r="LV228" s="10">
        <v>0</v>
      </c>
      <c r="LW228" s="10">
        <v>0</v>
      </c>
      <c r="LX228" s="10">
        <v>-2087.8912299999997</v>
      </c>
      <c r="LY228" s="10">
        <v>0</v>
      </c>
      <c r="LZ228" s="10">
        <v>0</v>
      </c>
      <c r="MA228" s="10">
        <v>0</v>
      </c>
      <c r="MB228" s="10">
        <v>0</v>
      </c>
      <c r="MC228" s="10">
        <v>0</v>
      </c>
      <c r="MD228" s="10">
        <v>0</v>
      </c>
      <c r="ME228" s="10">
        <v>0</v>
      </c>
      <c r="MF228" s="10">
        <v>0</v>
      </c>
      <c r="MG228" s="10">
        <v>0</v>
      </c>
      <c r="MH228" s="10">
        <v>0</v>
      </c>
      <c r="MI228" s="10">
        <v>0</v>
      </c>
      <c r="MJ228" s="10">
        <v>0</v>
      </c>
      <c r="MK228" s="10">
        <v>0</v>
      </c>
      <c r="ML228" s="10">
        <v>0</v>
      </c>
      <c r="MM228" s="10">
        <v>0</v>
      </c>
      <c r="MN228" s="10">
        <v>0</v>
      </c>
      <c r="MO228" s="10">
        <v>0</v>
      </c>
      <c r="MP228" s="10">
        <v>0</v>
      </c>
      <c r="MQ228" s="10">
        <v>0</v>
      </c>
      <c r="MR228" s="10">
        <v>314.20562047687577</v>
      </c>
      <c r="MS228" s="10">
        <v>0</v>
      </c>
      <c r="MT228" s="10">
        <v>0</v>
      </c>
      <c r="MU228" s="10">
        <v>0</v>
      </c>
      <c r="MV228" s="10">
        <v>0</v>
      </c>
      <c r="MW228" s="10">
        <v>0</v>
      </c>
      <c r="MX228" s="10">
        <v>0</v>
      </c>
      <c r="MY228" s="10">
        <v>0</v>
      </c>
      <c r="MZ228" s="10">
        <v>0</v>
      </c>
      <c r="NA228" s="10">
        <v>0</v>
      </c>
      <c r="NB228" s="10">
        <v>0</v>
      </c>
      <c r="NC228" s="10">
        <v>0</v>
      </c>
      <c r="ND228" s="10">
        <v>0</v>
      </c>
      <c r="NE228" s="10">
        <v>0</v>
      </c>
      <c r="NF228" s="10">
        <v>0</v>
      </c>
      <c r="NG228" s="10">
        <v>0</v>
      </c>
      <c r="NH228" s="10">
        <v>0</v>
      </c>
      <c r="NI228" s="10">
        <v>0</v>
      </c>
      <c r="NJ228" s="10">
        <v>0</v>
      </c>
      <c r="NK228" s="10">
        <v>0</v>
      </c>
      <c r="NL228" s="10">
        <v>0</v>
      </c>
      <c r="NM228" s="10">
        <v>0</v>
      </c>
      <c r="NN228" s="10">
        <v>0</v>
      </c>
      <c r="NO228" s="10">
        <v>0</v>
      </c>
      <c r="NP228" s="10">
        <v>0</v>
      </c>
      <c r="NQ228" s="10">
        <v>0</v>
      </c>
      <c r="NR228" s="10">
        <v>0</v>
      </c>
      <c r="NS228" s="10">
        <v>0</v>
      </c>
      <c r="NT228" s="10">
        <v>0</v>
      </c>
      <c r="NU228" s="10">
        <v>0</v>
      </c>
      <c r="NV228" s="10">
        <v>0</v>
      </c>
      <c r="NW228" s="10">
        <v>0</v>
      </c>
      <c r="NX228" s="10">
        <v>0</v>
      </c>
      <c r="NY228" s="10">
        <v>0</v>
      </c>
      <c r="NZ228" s="10">
        <v>0</v>
      </c>
      <c r="OA228" s="10">
        <v>0</v>
      </c>
      <c r="OB228" s="10">
        <v>0</v>
      </c>
      <c r="OC228" s="10">
        <v>0</v>
      </c>
      <c r="OD228" s="10">
        <v>0</v>
      </c>
      <c r="OE228" s="10">
        <v>604.94319763868941</v>
      </c>
      <c r="OF228" s="10">
        <v>0</v>
      </c>
      <c r="OG228" s="10">
        <v>0</v>
      </c>
      <c r="OH228" s="10">
        <v>0</v>
      </c>
      <c r="OI228" s="10">
        <v>0</v>
      </c>
      <c r="OJ228" s="10">
        <v>0</v>
      </c>
      <c r="OK228" s="10">
        <v>0</v>
      </c>
      <c r="OL228" s="10">
        <v>5.876780519062919</v>
      </c>
      <c r="OM228" s="10">
        <v>0</v>
      </c>
      <c r="ON228" s="10">
        <v>0</v>
      </c>
      <c r="OO228" s="10">
        <v>-0.90314363016958932</v>
      </c>
      <c r="OP228" s="10">
        <v>0</v>
      </c>
      <c r="OQ228" s="10">
        <v>0</v>
      </c>
      <c r="OR228" s="10">
        <v>0</v>
      </c>
      <c r="OS228" s="10">
        <v>0</v>
      </c>
      <c r="OT228" s="10">
        <v>0</v>
      </c>
      <c r="OU228" s="10">
        <v>0</v>
      </c>
      <c r="OV228" s="10">
        <v>3.6518229564022926</v>
      </c>
      <c r="OW228" s="10">
        <v>0</v>
      </c>
      <c r="OX228" s="10">
        <v>0</v>
      </c>
      <c r="OY228" s="10">
        <v>-0.56121215193990426</v>
      </c>
      <c r="OZ228" s="10">
        <v>0</v>
      </c>
      <c r="PA228" s="10">
        <v>0</v>
      </c>
      <c r="PB228" s="10">
        <v>0</v>
      </c>
      <c r="PC228" s="10">
        <v>0</v>
      </c>
      <c r="PD228" s="10">
        <v>0</v>
      </c>
      <c r="PE228" s="10">
        <v>0</v>
      </c>
      <c r="PF228" s="10">
        <v>0</v>
      </c>
      <c r="PG228" s="10">
        <v>0</v>
      </c>
      <c r="PH228" s="10">
        <v>0</v>
      </c>
      <c r="PI228" s="10">
        <v>822.25380406670558</v>
      </c>
      <c r="PJ228" s="10">
        <v>0</v>
      </c>
      <c r="PK228" s="10">
        <v>0</v>
      </c>
      <c r="PL228" s="10">
        <v>0</v>
      </c>
      <c r="PM228" s="10">
        <v>0</v>
      </c>
      <c r="PN228" s="10">
        <v>0</v>
      </c>
      <c r="PO228" s="10">
        <v>0</v>
      </c>
      <c r="PP228" s="10">
        <v>0</v>
      </c>
      <c r="PQ228" s="10">
        <v>0</v>
      </c>
      <c r="PR228" s="10">
        <v>0</v>
      </c>
      <c r="PS228" s="10">
        <v>151.31591268297456</v>
      </c>
      <c r="PT228" s="10">
        <v>0</v>
      </c>
      <c r="PU228" s="10">
        <v>0</v>
      </c>
      <c r="PV228" s="10">
        <v>0</v>
      </c>
      <c r="PW228" s="10">
        <v>0</v>
      </c>
      <c r="PX228" s="10">
        <v>0</v>
      </c>
      <c r="PY228" s="10">
        <v>0</v>
      </c>
      <c r="PZ228" s="10">
        <v>0</v>
      </c>
      <c r="QA228" s="10">
        <v>0</v>
      </c>
      <c r="QB228" s="10">
        <v>0</v>
      </c>
      <c r="QC228" s="10">
        <v>407.37379854273979</v>
      </c>
      <c r="QD228" s="10">
        <v>0</v>
      </c>
      <c r="QE228" s="10">
        <v>0</v>
      </c>
      <c r="QF228" s="10">
        <v>0</v>
      </c>
      <c r="QG228" s="10">
        <v>0</v>
      </c>
      <c r="QH228" s="10">
        <v>0</v>
      </c>
      <c r="QI228" s="10">
        <v>0</v>
      </c>
      <c r="QJ228" s="10">
        <v>0</v>
      </c>
      <c r="QK228" s="10">
        <v>0</v>
      </c>
      <c r="QL228" s="10">
        <v>0</v>
      </c>
      <c r="QM228" s="10">
        <v>59.576576692949629</v>
      </c>
      <c r="QN228" s="10">
        <v>0</v>
      </c>
      <c r="QO228" s="10">
        <v>0</v>
      </c>
      <c r="QP228" s="10">
        <v>0</v>
      </c>
      <c r="QQ228" s="10">
        <v>0</v>
      </c>
      <c r="QR228" s="10">
        <v>0</v>
      </c>
      <c r="QS228" s="10">
        <v>0</v>
      </c>
      <c r="QT228" s="10">
        <v>0</v>
      </c>
      <c r="QU228" s="10">
        <v>0</v>
      </c>
      <c r="QV228" s="10">
        <v>0</v>
      </c>
      <c r="QW228" s="10">
        <v>1943.4514069940153</v>
      </c>
      <c r="QX228" s="10">
        <v>0</v>
      </c>
      <c r="QY228" s="10">
        <v>0</v>
      </c>
      <c r="QZ228" s="10">
        <v>0</v>
      </c>
      <c r="RA228" s="10">
        <v>0</v>
      </c>
      <c r="RB228" s="10">
        <v>0</v>
      </c>
      <c r="RC228" s="10">
        <v>0</v>
      </c>
      <c r="RD228" s="10">
        <v>0</v>
      </c>
      <c r="RE228" s="10">
        <v>0</v>
      </c>
      <c r="RF228" s="10">
        <v>0</v>
      </c>
      <c r="RG228" s="10">
        <v>55.525223214363571</v>
      </c>
      <c r="RH228" s="10">
        <v>0</v>
      </c>
      <c r="RI228" s="10">
        <v>0</v>
      </c>
      <c r="RJ228" s="10">
        <v>0</v>
      </c>
      <c r="RK228" s="10">
        <v>0</v>
      </c>
      <c r="RL228" s="10">
        <v>0</v>
      </c>
      <c r="RM228" s="10">
        <v>0</v>
      </c>
      <c r="RN228" s="10">
        <v>0</v>
      </c>
      <c r="RO228" s="10">
        <v>0</v>
      </c>
      <c r="RP228" s="10">
        <v>0</v>
      </c>
      <c r="RQ228" s="10">
        <v>0</v>
      </c>
      <c r="RR228" s="10">
        <v>0</v>
      </c>
      <c r="RS228" s="10">
        <v>0</v>
      </c>
      <c r="RT228" s="10">
        <v>0</v>
      </c>
      <c r="RU228" s="10">
        <v>0</v>
      </c>
      <c r="RV228" s="10">
        <v>0</v>
      </c>
      <c r="RW228" s="10">
        <v>0</v>
      </c>
      <c r="RX228" s="10">
        <v>0</v>
      </c>
      <c r="RY228" s="10">
        <v>0</v>
      </c>
      <c r="RZ228" s="10">
        <v>0</v>
      </c>
      <c r="SA228" s="10">
        <v>36433.764443060674</v>
      </c>
      <c r="SB228" s="10">
        <v>0</v>
      </c>
      <c r="SC228" s="10">
        <v>0</v>
      </c>
      <c r="SD228" s="10">
        <v>0</v>
      </c>
      <c r="SE228" s="10">
        <v>0</v>
      </c>
      <c r="SF228" s="10">
        <v>0</v>
      </c>
      <c r="SG228" s="10">
        <v>0</v>
      </c>
      <c r="SH228" s="10">
        <v>0</v>
      </c>
      <c r="SI228" s="10">
        <v>0</v>
      </c>
      <c r="SJ228" s="10">
        <v>0</v>
      </c>
      <c r="SK228" s="10">
        <v>41242.491337579217</v>
      </c>
      <c r="SL228" s="10">
        <v>0</v>
      </c>
      <c r="SM228" s="10">
        <v>0</v>
      </c>
      <c r="SN228" s="10">
        <v>0</v>
      </c>
      <c r="SO228" s="10">
        <v>0</v>
      </c>
      <c r="SP228" s="10">
        <v>0</v>
      </c>
      <c r="SQ228" s="10">
        <v>0</v>
      </c>
      <c r="SR228" s="10">
        <v>0</v>
      </c>
      <c r="SS228" s="10">
        <v>0</v>
      </c>
      <c r="ST228" s="10">
        <v>0</v>
      </c>
      <c r="SU228" s="10">
        <v>2296.2570000000001</v>
      </c>
      <c r="SV228" s="10">
        <v>0</v>
      </c>
      <c r="SW228" s="10">
        <v>0</v>
      </c>
      <c r="SX228" s="10">
        <v>0</v>
      </c>
      <c r="SY228" s="10">
        <v>0</v>
      </c>
      <c r="SZ228" s="10">
        <v>0</v>
      </c>
      <c r="TA228" s="10">
        <v>0</v>
      </c>
      <c r="TB228" s="10">
        <v>0</v>
      </c>
      <c r="TC228" s="10">
        <v>0</v>
      </c>
      <c r="TD228" s="10">
        <v>0</v>
      </c>
      <c r="TE228" s="10">
        <v>0</v>
      </c>
      <c r="TF228" s="10">
        <v>0</v>
      </c>
      <c r="TG228" s="10">
        <v>0</v>
      </c>
      <c r="TH228" s="10">
        <v>0</v>
      </c>
      <c r="TI228" s="10">
        <v>0</v>
      </c>
      <c r="TJ228" s="10">
        <v>0</v>
      </c>
      <c r="TK228" s="10">
        <v>0</v>
      </c>
      <c r="TL228" s="10">
        <v>0</v>
      </c>
      <c r="TM228" s="10">
        <v>0</v>
      </c>
      <c r="TN228" s="10">
        <v>0</v>
      </c>
      <c r="TO228" s="10">
        <v>0</v>
      </c>
      <c r="TP228" s="10">
        <v>0</v>
      </c>
      <c r="TQ228" s="10">
        <v>0</v>
      </c>
      <c r="TR228" s="10">
        <v>0</v>
      </c>
      <c r="TS228" s="10">
        <v>0</v>
      </c>
      <c r="TT228" s="10">
        <v>0</v>
      </c>
      <c r="TU228" s="10">
        <v>0</v>
      </c>
      <c r="TV228" s="10">
        <v>0</v>
      </c>
      <c r="TW228" s="10">
        <v>0</v>
      </c>
      <c r="TX228" s="10">
        <v>0</v>
      </c>
      <c r="TY228" s="10">
        <v>0</v>
      </c>
      <c r="TZ228" s="10">
        <v>0</v>
      </c>
      <c r="UA228" s="10">
        <v>0</v>
      </c>
      <c r="UB228" s="10">
        <v>0</v>
      </c>
      <c r="UC228" s="10">
        <v>0</v>
      </c>
      <c r="UD228" s="10">
        <v>0</v>
      </c>
      <c r="UE228" s="10">
        <v>0</v>
      </c>
      <c r="UF228" s="10">
        <v>0</v>
      </c>
      <c r="UG228" s="10">
        <v>0</v>
      </c>
      <c r="UH228" s="10">
        <v>0</v>
      </c>
      <c r="UI228" s="10">
        <v>85</v>
      </c>
      <c r="UJ228" s="10">
        <v>0</v>
      </c>
      <c r="UK228" s="10">
        <v>0</v>
      </c>
      <c r="UL228" s="10">
        <v>0</v>
      </c>
      <c r="UM228" s="10">
        <v>0</v>
      </c>
      <c r="UN228" s="10">
        <v>0</v>
      </c>
      <c r="UO228" s="10">
        <v>0</v>
      </c>
      <c r="UP228" s="10">
        <v>0</v>
      </c>
      <c r="UQ228" s="10">
        <v>0</v>
      </c>
      <c r="UR228" s="10">
        <v>0</v>
      </c>
      <c r="US228" s="10">
        <v>0</v>
      </c>
      <c r="UT228" s="10">
        <v>0</v>
      </c>
      <c r="UU228" s="10">
        <v>0</v>
      </c>
      <c r="UV228" s="10">
        <v>0</v>
      </c>
      <c r="UW228" s="10">
        <v>0</v>
      </c>
      <c r="UX228" s="10">
        <v>0</v>
      </c>
      <c r="UY228" s="10">
        <v>0</v>
      </c>
      <c r="UZ228" s="10">
        <v>0</v>
      </c>
      <c r="VA228" s="10">
        <v>0</v>
      </c>
      <c r="VB228" s="10">
        <v>0</v>
      </c>
      <c r="VC228" s="10">
        <v>0</v>
      </c>
      <c r="VD228" s="10">
        <v>0</v>
      </c>
      <c r="VE228" s="10">
        <v>0</v>
      </c>
      <c r="VF228" s="10">
        <v>0</v>
      </c>
      <c r="VG228" s="10">
        <v>0</v>
      </c>
      <c r="VH228" s="10">
        <v>0</v>
      </c>
      <c r="VI228" s="10">
        <v>0</v>
      </c>
      <c r="VJ228" s="10">
        <v>0</v>
      </c>
      <c r="VK228" s="10">
        <v>0</v>
      </c>
      <c r="VL228" s="10">
        <v>0</v>
      </c>
      <c r="VM228" s="10">
        <v>0</v>
      </c>
      <c r="VN228" s="10">
        <v>0</v>
      </c>
      <c r="VO228" s="10">
        <v>0</v>
      </c>
      <c r="VP228" s="10">
        <v>0</v>
      </c>
      <c r="VQ228" s="10">
        <v>0</v>
      </c>
      <c r="VR228" s="10">
        <v>0</v>
      </c>
      <c r="VS228" s="10">
        <v>0</v>
      </c>
      <c r="VT228" s="10">
        <v>0</v>
      </c>
      <c r="VU228" s="10">
        <v>0</v>
      </c>
      <c r="VV228" s="10">
        <v>0</v>
      </c>
      <c r="VW228" s="10">
        <v>0</v>
      </c>
      <c r="VX228" s="10">
        <v>0</v>
      </c>
      <c r="VY228" s="10">
        <v>0</v>
      </c>
      <c r="VZ228" s="10">
        <v>0</v>
      </c>
      <c r="WA228" s="10">
        <v>0</v>
      </c>
      <c r="WB228" s="10">
        <v>0</v>
      </c>
      <c r="WC228" s="10">
        <v>0</v>
      </c>
      <c r="WD228" s="10">
        <v>0</v>
      </c>
      <c r="WE228" s="10">
        <v>0</v>
      </c>
      <c r="WF228" s="10">
        <v>0</v>
      </c>
      <c r="WG228" s="10">
        <v>0</v>
      </c>
      <c r="WH228" s="10">
        <v>0</v>
      </c>
      <c r="WI228" s="10">
        <v>0</v>
      </c>
      <c r="WJ228" s="10">
        <v>0</v>
      </c>
      <c r="WK228" s="10">
        <v>0</v>
      </c>
      <c r="WL228" s="10">
        <v>0</v>
      </c>
      <c r="WM228" s="10">
        <v>0</v>
      </c>
      <c r="WN228" s="10">
        <v>0</v>
      </c>
      <c r="WO228" s="10">
        <v>0</v>
      </c>
      <c r="WP228" s="10">
        <v>0</v>
      </c>
      <c r="WQ228" s="10">
        <v>0</v>
      </c>
      <c r="WR228" s="10">
        <v>0</v>
      </c>
      <c r="WS228" s="10">
        <v>0</v>
      </c>
      <c r="WT228" s="10">
        <v>0</v>
      </c>
      <c r="WU228" s="10">
        <v>0</v>
      </c>
      <c r="WV228" s="10">
        <v>0</v>
      </c>
      <c r="WW228" s="10">
        <v>0</v>
      </c>
      <c r="WX228" s="10">
        <v>0</v>
      </c>
      <c r="WY228" s="10">
        <v>0</v>
      </c>
      <c r="WZ228" s="10">
        <v>0</v>
      </c>
      <c r="XA228" s="10">
        <v>1989.7748102420405</v>
      </c>
      <c r="XB228" s="10">
        <v>36.111987418050511</v>
      </c>
      <c r="XC228" s="10">
        <v>0</v>
      </c>
      <c r="XD228" s="10">
        <v>0</v>
      </c>
      <c r="XE228" s="10">
        <v>0</v>
      </c>
      <c r="XF228" s="10">
        <v>0</v>
      </c>
      <c r="XG228" s="10">
        <v>0</v>
      </c>
      <c r="XH228" s="10">
        <v>0</v>
      </c>
      <c r="XI228" s="10">
        <v>0</v>
      </c>
      <c r="XJ228" s="10">
        <v>0</v>
      </c>
      <c r="XK228" s="10">
        <v>3667.3233289420946</v>
      </c>
      <c r="XL228" s="10">
        <v>66.557448225294621</v>
      </c>
      <c r="XM228" s="10">
        <v>0</v>
      </c>
      <c r="XN228" s="10">
        <v>1.3537300000000001</v>
      </c>
      <c r="XO228" s="10">
        <v>0</v>
      </c>
      <c r="XP228" s="10">
        <v>1.3537300000000001</v>
      </c>
    </row>
    <row r="229" spans="1:640">
      <c r="A229" s="14" t="s">
        <v>348</v>
      </c>
      <c r="B229" s="14" t="s">
        <v>349</v>
      </c>
      <c r="C229" s="15">
        <f t="shared" si="36"/>
        <v>0</v>
      </c>
      <c r="D229" s="15">
        <f t="shared" si="37"/>
        <v>1160.0691637252405</v>
      </c>
      <c r="E229" s="63">
        <f t="shared" si="38"/>
        <v>1160.0691637252405</v>
      </c>
      <c r="F229" s="16">
        <f t="shared" si="39"/>
        <v>0</v>
      </c>
      <c r="G229" s="16">
        <f t="shared" si="40"/>
        <v>21.6422525769675</v>
      </c>
      <c r="H229" s="16">
        <f t="shared" si="41"/>
        <v>21.6422525769675</v>
      </c>
      <c r="I229" s="17">
        <f t="shared" si="42"/>
        <v>0</v>
      </c>
      <c r="J229" s="17">
        <f t="shared" si="43"/>
        <v>1181.7114163022079</v>
      </c>
      <c r="K229" s="17">
        <f t="shared" si="44"/>
        <v>1181.7114163022079</v>
      </c>
      <c r="L229" s="61">
        <v>0</v>
      </c>
      <c r="M229" s="61">
        <v>0</v>
      </c>
      <c r="N229" s="61">
        <v>0</v>
      </c>
      <c r="O229" s="61">
        <v>0</v>
      </c>
      <c r="P229" s="61">
        <v>14.450685750071813</v>
      </c>
      <c r="Q229" s="61">
        <v>0</v>
      </c>
      <c r="R229" s="61">
        <v>0</v>
      </c>
      <c r="S229" s="61">
        <v>1145.6184779751686</v>
      </c>
      <c r="T229" s="61">
        <v>0</v>
      </c>
      <c r="U229" s="62">
        <v>0</v>
      </c>
      <c r="V229" s="62">
        <v>0</v>
      </c>
      <c r="W229" s="62">
        <v>0</v>
      </c>
      <c r="X229" s="62">
        <v>0</v>
      </c>
      <c r="Y229" s="62">
        <v>0</v>
      </c>
      <c r="Z229" s="62">
        <v>0</v>
      </c>
      <c r="AA229" s="62">
        <v>0</v>
      </c>
      <c r="AB229" s="62">
        <v>21.6422525769675</v>
      </c>
      <c r="AC229" s="62">
        <v>0</v>
      </c>
      <c r="AD229" s="59">
        <f t="shared" si="46"/>
        <v>0</v>
      </c>
      <c r="AE229" s="59">
        <f t="shared" si="46"/>
        <v>0</v>
      </c>
      <c r="AF229" s="59">
        <f t="shared" si="46"/>
        <v>0</v>
      </c>
      <c r="AG229" s="59">
        <f t="shared" si="45"/>
        <v>0</v>
      </c>
      <c r="AH229" s="59">
        <f t="shared" si="45"/>
        <v>14.450685750071813</v>
      </c>
      <c r="AI229" s="59">
        <f t="shared" si="45"/>
        <v>0</v>
      </c>
      <c r="AJ229" s="59">
        <f t="shared" si="45"/>
        <v>0</v>
      </c>
      <c r="AK229" s="59">
        <f t="shared" si="45"/>
        <v>1167.260730552136</v>
      </c>
      <c r="AL229" s="59">
        <f t="shared" si="45"/>
        <v>0</v>
      </c>
      <c r="AM229" s="10">
        <v>0</v>
      </c>
      <c r="AN229" s="10">
        <v>0</v>
      </c>
      <c r="AO229" s="10">
        <v>0</v>
      </c>
      <c r="AP229" s="10">
        <v>0</v>
      </c>
      <c r="AQ229" s="10">
        <v>0</v>
      </c>
      <c r="AR229" s="10">
        <v>0</v>
      </c>
      <c r="AS229" s="10">
        <v>0</v>
      </c>
      <c r="AT229" s="10">
        <v>0</v>
      </c>
      <c r="AU229" s="10">
        <v>0</v>
      </c>
      <c r="AV229" s="10">
        <v>0</v>
      </c>
      <c r="AW229" s="10">
        <v>0</v>
      </c>
      <c r="AX229" s="10">
        <v>0</v>
      </c>
      <c r="AY229" s="10">
        <v>0</v>
      </c>
      <c r="AZ229" s="10">
        <v>0</v>
      </c>
      <c r="BA229" s="10">
        <v>0</v>
      </c>
      <c r="BB229" s="10">
        <v>0</v>
      </c>
      <c r="BC229" s="10">
        <v>0</v>
      </c>
      <c r="BD229" s="10">
        <v>0</v>
      </c>
      <c r="BE229" s="10">
        <v>0</v>
      </c>
      <c r="BF229" s="10">
        <v>0</v>
      </c>
      <c r="BG229" s="10">
        <v>0</v>
      </c>
      <c r="BH229" s="10">
        <v>0</v>
      </c>
      <c r="BI229" s="10">
        <v>0</v>
      </c>
      <c r="BJ229" s="10">
        <v>0</v>
      </c>
      <c r="BK229" s="10">
        <v>0</v>
      </c>
      <c r="BL229" s="10">
        <v>0</v>
      </c>
      <c r="BM229" s="10">
        <v>0</v>
      </c>
      <c r="BN229" s="10">
        <v>0</v>
      </c>
      <c r="BO229" s="10">
        <v>0</v>
      </c>
      <c r="BP229" s="10">
        <v>0</v>
      </c>
      <c r="BQ229" s="10">
        <v>0</v>
      </c>
      <c r="BR229" s="10">
        <v>0</v>
      </c>
      <c r="BS229" s="10">
        <v>0</v>
      </c>
      <c r="BT229" s="10">
        <v>0</v>
      </c>
      <c r="BU229" s="10">
        <v>0</v>
      </c>
      <c r="BV229" s="10">
        <v>0</v>
      </c>
      <c r="BW229" s="10">
        <v>0</v>
      </c>
      <c r="BX229" s="10">
        <v>0</v>
      </c>
      <c r="BY229" s="10">
        <v>0</v>
      </c>
      <c r="BZ229" s="10">
        <v>0</v>
      </c>
      <c r="CA229" s="10">
        <v>0</v>
      </c>
      <c r="CB229" s="10">
        <v>0</v>
      </c>
      <c r="CC229" s="10">
        <v>0</v>
      </c>
      <c r="CD229" s="10">
        <v>0</v>
      </c>
      <c r="CE229" s="10">
        <v>0</v>
      </c>
      <c r="CF229" s="10">
        <v>0</v>
      </c>
      <c r="CG229" s="10">
        <v>0</v>
      </c>
      <c r="CH229" s="10">
        <v>0</v>
      </c>
      <c r="CI229" s="10">
        <v>0</v>
      </c>
      <c r="CJ229" s="10">
        <v>0</v>
      </c>
      <c r="CK229" s="10">
        <v>0</v>
      </c>
      <c r="CL229" s="10">
        <v>0</v>
      </c>
      <c r="CM229" s="10">
        <v>0</v>
      </c>
      <c r="CN229" s="10">
        <v>0</v>
      </c>
      <c r="CO229" s="10">
        <v>0</v>
      </c>
      <c r="CP229" s="10">
        <v>0</v>
      </c>
      <c r="CQ229" s="10">
        <v>0</v>
      </c>
      <c r="CR229" s="10">
        <v>0</v>
      </c>
      <c r="CS229" s="10">
        <v>0</v>
      </c>
      <c r="CT229" s="10">
        <v>0</v>
      </c>
      <c r="CU229" s="10">
        <v>0</v>
      </c>
      <c r="CV229" s="10">
        <v>0</v>
      </c>
      <c r="CW229" s="10">
        <v>0</v>
      </c>
      <c r="CX229" s="10">
        <v>0</v>
      </c>
      <c r="CY229" s="10">
        <v>0</v>
      </c>
      <c r="CZ229" s="10">
        <v>0</v>
      </c>
      <c r="DA229" s="10">
        <v>0</v>
      </c>
      <c r="DB229" s="10">
        <v>0</v>
      </c>
      <c r="DC229" s="10">
        <v>0</v>
      </c>
      <c r="DD229" s="10">
        <v>0</v>
      </c>
      <c r="DE229" s="10">
        <v>0</v>
      </c>
      <c r="DF229" s="10">
        <v>0</v>
      </c>
      <c r="DG229" s="10">
        <v>0</v>
      </c>
      <c r="DH229" s="10">
        <v>0</v>
      </c>
      <c r="DI229" s="10">
        <v>0</v>
      </c>
      <c r="DJ229" s="10">
        <v>0</v>
      </c>
      <c r="DK229" s="10">
        <v>0</v>
      </c>
      <c r="DL229" s="10">
        <v>0</v>
      </c>
      <c r="DM229" s="10">
        <v>0</v>
      </c>
      <c r="DN229" s="10">
        <v>0</v>
      </c>
      <c r="DO229" s="10">
        <v>0</v>
      </c>
      <c r="DP229" s="10">
        <v>0</v>
      </c>
      <c r="DQ229" s="10">
        <v>0</v>
      </c>
      <c r="DR229" s="10">
        <v>0</v>
      </c>
      <c r="DS229" s="10">
        <v>0</v>
      </c>
      <c r="DT229" s="10">
        <v>0</v>
      </c>
      <c r="DU229" s="10">
        <v>0</v>
      </c>
      <c r="DV229" s="10">
        <v>0</v>
      </c>
      <c r="DW229" s="10">
        <v>0</v>
      </c>
      <c r="DX229" s="10">
        <v>0</v>
      </c>
      <c r="DY229" s="10">
        <v>0</v>
      </c>
      <c r="DZ229" s="10">
        <v>0</v>
      </c>
      <c r="EA229" s="10">
        <v>0</v>
      </c>
      <c r="EB229" s="10">
        <v>0</v>
      </c>
      <c r="EC229" s="10">
        <v>0</v>
      </c>
      <c r="ED229" s="10">
        <v>0</v>
      </c>
      <c r="EE229" s="10">
        <v>0</v>
      </c>
      <c r="EF229" s="10">
        <v>0</v>
      </c>
      <c r="EG229" s="10">
        <v>0</v>
      </c>
      <c r="EH229" s="10">
        <v>0</v>
      </c>
      <c r="EI229" s="10">
        <v>0</v>
      </c>
      <c r="EJ229" s="10">
        <v>0</v>
      </c>
      <c r="EK229" s="10">
        <v>0</v>
      </c>
      <c r="EL229" s="10">
        <v>0</v>
      </c>
      <c r="EM229" s="10">
        <v>0</v>
      </c>
      <c r="EN229" s="10">
        <v>0</v>
      </c>
      <c r="EO229" s="10">
        <v>0</v>
      </c>
      <c r="EP229" s="10">
        <v>545.15857999999992</v>
      </c>
      <c r="EQ229" s="10">
        <v>0</v>
      </c>
      <c r="ER229" s="10">
        <v>0</v>
      </c>
      <c r="ES229" s="10">
        <v>0</v>
      </c>
      <c r="ET229" s="10">
        <v>0</v>
      </c>
      <c r="EU229" s="10">
        <v>0</v>
      </c>
      <c r="EV229" s="10">
        <v>0</v>
      </c>
      <c r="EW229" s="10">
        <v>0</v>
      </c>
      <c r="EX229" s="10">
        <v>0</v>
      </c>
      <c r="EY229" s="10">
        <v>0</v>
      </c>
      <c r="EZ229" s="10">
        <v>0</v>
      </c>
      <c r="FA229" s="10">
        <v>0</v>
      </c>
      <c r="FB229" s="10">
        <v>0</v>
      </c>
      <c r="FC229" s="10">
        <v>0</v>
      </c>
      <c r="FD229" s="10">
        <v>0</v>
      </c>
      <c r="FE229" s="10">
        <v>0</v>
      </c>
      <c r="FF229" s="10">
        <v>0</v>
      </c>
      <c r="FG229" s="10">
        <v>0</v>
      </c>
      <c r="FH229" s="10">
        <v>0</v>
      </c>
      <c r="FI229" s="10">
        <v>0</v>
      </c>
      <c r="FJ229" s="10">
        <v>0</v>
      </c>
      <c r="FK229" s="10">
        <v>0</v>
      </c>
      <c r="FL229" s="10">
        <v>0</v>
      </c>
      <c r="FM229" s="10">
        <v>0</v>
      </c>
      <c r="FN229" s="10">
        <v>0</v>
      </c>
      <c r="FO229" s="10">
        <v>0</v>
      </c>
      <c r="FP229" s="10">
        <v>0</v>
      </c>
      <c r="FQ229" s="10">
        <v>0</v>
      </c>
      <c r="FR229" s="10">
        <v>0</v>
      </c>
      <c r="FS229" s="10">
        <v>0</v>
      </c>
      <c r="FT229" s="10">
        <v>0</v>
      </c>
      <c r="FU229" s="10">
        <v>0</v>
      </c>
      <c r="FV229" s="10">
        <v>0</v>
      </c>
      <c r="FW229" s="10">
        <v>0</v>
      </c>
      <c r="FX229" s="10">
        <v>0</v>
      </c>
      <c r="FY229" s="10">
        <v>0</v>
      </c>
      <c r="FZ229" s="10">
        <v>0</v>
      </c>
      <c r="GA229" s="10">
        <v>0</v>
      </c>
      <c r="GB229" s="10">
        <v>0</v>
      </c>
      <c r="GC229" s="10">
        <v>0</v>
      </c>
      <c r="GD229" s="10">
        <v>0</v>
      </c>
      <c r="GE229" s="10">
        <v>0</v>
      </c>
      <c r="GF229" s="10">
        <v>0</v>
      </c>
      <c r="GG229" s="10">
        <v>0</v>
      </c>
      <c r="GH229" s="10">
        <v>0</v>
      </c>
      <c r="GI229" s="10">
        <v>0</v>
      </c>
      <c r="GJ229" s="10">
        <v>0</v>
      </c>
      <c r="GK229" s="10">
        <v>0</v>
      </c>
      <c r="GL229" s="10">
        <v>0</v>
      </c>
      <c r="GM229" s="10">
        <v>0</v>
      </c>
      <c r="GN229" s="10">
        <v>0</v>
      </c>
      <c r="GO229" s="10">
        <v>0</v>
      </c>
      <c r="GP229" s="10">
        <v>0</v>
      </c>
      <c r="GQ229" s="10">
        <v>0</v>
      </c>
      <c r="GR229" s="10">
        <v>0</v>
      </c>
      <c r="GS229" s="10">
        <v>0</v>
      </c>
      <c r="GT229" s="10">
        <v>0</v>
      </c>
      <c r="GU229" s="10">
        <v>0</v>
      </c>
      <c r="GV229" s="10">
        <v>0</v>
      </c>
      <c r="GW229" s="10">
        <v>0</v>
      </c>
      <c r="GX229" s="10">
        <v>251.24100000000001</v>
      </c>
      <c r="GY229" s="10">
        <v>0</v>
      </c>
      <c r="GZ229" s="10">
        <v>0</v>
      </c>
      <c r="HA229" s="10">
        <v>0</v>
      </c>
      <c r="HB229" s="10">
        <v>0</v>
      </c>
      <c r="HC229" s="10">
        <v>0</v>
      </c>
      <c r="HD229" s="10">
        <v>0</v>
      </c>
      <c r="HE229" s="10">
        <v>0</v>
      </c>
      <c r="HF229" s="10">
        <v>0</v>
      </c>
      <c r="HG229" s="10">
        <v>0</v>
      </c>
      <c r="HH229" s="10">
        <v>0</v>
      </c>
      <c r="HI229" s="10">
        <v>0</v>
      </c>
      <c r="HJ229" s="10">
        <v>0</v>
      </c>
      <c r="HK229" s="10">
        <v>0</v>
      </c>
      <c r="HL229" s="10">
        <v>0</v>
      </c>
      <c r="HM229" s="10">
        <v>0</v>
      </c>
      <c r="HN229" s="10">
        <v>0</v>
      </c>
      <c r="HO229" s="10">
        <v>0</v>
      </c>
      <c r="HP229" s="10">
        <v>0</v>
      </c>
      <c r="HQ229" s="10">
        <v>0</v>
      </c>
      <c r="HR229" s="10">
        <v>0</v>
      </c>
      <c r="HS229" s="10">
        <v>0</v>
      </c>
      <c r="HT229" s="10">
        <v>0</v>
      </c>
      <c r="HU229" s="10">
        <v>0</v>
      </c>
      <c r="HV229" s="10">
        <v>0</v>
      </c>
      <c r="HW229" s="10">
        <v>0</v>
      </c>
      <c r="HX229" s="10">
        <v>0</v>
      </c>
      <c r="HY229" s="10">
        <v>0</v>
      </c>
      <c r="HZ229" s="10">
        <v>0</v>
      </c>
      <c r="IA229" s="10">
        <v>0</v>
      </c>
      <c r="IB229" s="10">
        <v>0</v>
      </c>
      <c r="IC229" s="10">
        <v>0</v>
      </c>
      <c r="ID229" s="10">
        <v>0</v>
      </c>
      <c r="IE229" s="10">
        <v>0</v>
      </c>
      <c r="IF229" s="10">
        <v>0</v>
      </c>
      <c r="IG229" s="10">
        <v>0</v>
      </c>
      <c r="IH229" s="10">
        <v>0</v>
      </c>
      <c r="II229" s="10">
        <v>0</v>
      </c>
      <c r="IJ229" s="10">
        <v>0</v>
      </c>
      <c r="IK229" s="10">
        <v>0</v>
      </c>
      <c r="IL229" s="10">
        <v>0</v>
      </c>
      <c r="IM229" s="10">
        <v>0</v>
      </c>
      <c r="IN229" s="10">
        <v>0</v>
      </c>
      <c r="IO229" s="10">
        <v>0</v>
      </c>
      <c r="IP229" s="10">
        <v>0</v>
      </c>
      <c r="IQ229" s="10">
        <v>0</v>
      </c>
      <c r="IR229" s="10">
        <v>0</v>
      </c>
      <c r="IS229" s="10">
        <v>0</v>
      </c>
      <c r="IT229" s="10">
        <v>0</v>
      </c>
      <c r="IU229" s="10">
        <v>0</v>
      </c>
      <c r="IV229" s="10">
        <v>0</v>
      </c>
      <c r="IW229" s="10">
        <v>0</v>
      </c>
      <c r="IX229" s="10">
        <v>0</v>
      </c>
      <c r="IY229" s="10">
        <v>0</v>
      </c>
      <c r="IZ229" s="10">
        <v>0</v>
      </c>
      <c r="JA229" s="10">
        <v>0</v>
      </c>
      <c r="JB229" s="10">
        <v>0</v>
      </c>
      <c r="JC229" s="10">
        <v>0</v>
      </c>
      <c r="JD229" s="10">
        <v>0</v>
      </c>
      <c r="JE229" s="10">
        <v>0</v>
      </c>
      <c r="JF229" s="10">
        <v>0</v>
      </c>
      <c r="JG229" s="10">
        <v>0</v>
      </c>
      <c r="JH229" s="10">
        <v>0</v>
      </c>
      <c r="JI229" s="10">
        <v>0</v>
      </c>
      <c r="JJ229" s="10">
        <v>0</v>
      </c>
      <c r="JK229" s="10">
        <v>0</v>
      </c>
      <c r="JL229" s="10">
        <v>0</v>
      </c>
      <c r="JM229" s="10">
        <v>0</v>
      </c>
      <c r="JN229" s="10">
        <v>0</v>
      </c>
      <c r="JO229" s="10">
        <v>0</v>
      </c>
      <c r="JP229" s="10">
        <v>0</v>
      </c>
      <c r="JQ229" s="10">
        <v>0</v>
      </c>
      <c r="JR229" s="10">
        <v>0</v>
      </c>
      <c r="JS229" s="10">
        <v>0</v>
      </c>
      <c r="JT229" s="10">
        <v>0</v>
      </c>
      <c r="JU229" s="10">
        <v>0</v>
      </c>
      <c r="JV229" s="10">
        <v>0</v>
      </c>
      <c r="JW229" s="10">
        <v>0</v>
      </c>
      <c r="JX229" s="10">
        <v>0</v>
      </c>
      <c r="JY229" s="10">
        <v>0</v>
      </c>
      <c r="JZ229" s="10">
        <v>0</v>
      </c>
      <c r="KA229" s="10">
        <v>0</v>
      </c>
      <c r="KB229" s="10">
        <v>0</v>
      </c>
      <c r="KC229" s="10">
        <v>0</v>
      </c>
      <c r="KD229" s="10">
        <v>0</v>
      </c>
      <c r="KE229" s="10">
        <v>0</v>
      </c>
      <c r="KF229" s="10">
        <v>0</v>
      </c>
      <c r="KG229" s="10">
        <v>0</v>
      </c>
      <c r="KH229" s="10">
        <v>0</v>
      </c>
      <c r="KI229" s="10">
        <v>0</v>
      </c>
      <c r="KJ229" s="10">
        <v>0</v>
      </c>
      <c r="KK229" s="10">
        <v>0</v>
      </c>
      <c r="KL229" s="10">
        <v>0</v>
      </c>
      <c r="KM229" s="10">
        <v>0</v>
      </c>
      <c r="KN229" s="10">
        <v>0</v>
      </c>
      <c r="KO229" s="10">
        <v>0</v>
      </c>
      <c r="KP229" s="10">
        <v>0</v>
      </c>
      <c r="KQ229" s="10">
        <v>0</v>
      </c>
      <c r="KR229" s="10">
        <v>0</v>
      </c>
      <c r="KS229" s="10">
        <v>0</v>
      </c>
      <c r="KT229" s="10">
        <v>0</v>
      </c>
      <c r="KU229" s="10">
        <v>0</v>
      </c>
      <c r="KV229" s="10">
        <v>0</v>
      </c>
      <c r="KW229" s="10">
        <v>0</v>
      </c>
      <c r="KX229" s="10">
        <v>0</v>
      </c>
      <c r="KY229" s="10">
        <v>0</v>
      </c>
      <c r="KZ229" s="10">
        <v>0</v>
      </c>
      <c r="LA229" s="10">
        <v>0</v>
      </c>
      <c r="LB229" s="10">
        <v>0</v>
      </c>
      <c r="LC229" s="10">
        <v>0</v>
      </c>
      <c r="LD229" s="10">
        <v>0</v>
      </c>
      <c r="LE229" s="10">
        <v>0</v>
      </c>
      <c r="LF229" s="10">
        <v>0</v>
      </c>
      <c r="LG229" s="10">
        <v>0</v>
      </c>
      <c r="LH229" s="10">
        <v>0</v>
      </c>
      <c r="LI229" s="10">
        <v>0</v>
      </c>
      <c r="LJ229" s="10">
        <v>0</v>
      </c>
      <c r="LK229" s="10">
        <v>0</v>
      </c>
      <c r="LL229" s="10">
        <v>0</v>
      </c>
      <c r="LM229" s="10">
        <v>0</v>
      </c>
      <c r="LN229" s="10">
        <v>0</v>
      </c>
      <c r="LO229" s="10">
        <v>0</v>
      </c>
      <c r="LP229" s="10">
        <v>0</v>
      </c>
      <c r="LQ229" s="10">
        <v>0</v>
      </c>
      <c r="LR229" s="10">
        <v>0</v>
      </c>
      <c r="LS229" s="10">
        <v>0</v>
      </c>
      <c r="LT229" s="10">
        <v>0</v>
      </c>
      <c r="LU229" s="10">
        <v>0</v>
      </c>
      <c r="LV229" s="10">
        <v>0</v>
      </c>
      <c r="LW229" s="10">
        <v>0</v>
      </c>
      <c r="LX229" s="10">
        <v>0</v>
      </c>
      <c r="LY229" s="10">
        <v>0</v>
      </c>
      <c r="LZ229" s="10">
        <v>0</v>
      </c>
      <c r="MA229" s="10">
        <v>0</v>
      </c>
      <c r="MB229" s="10">
        <v>0</v>
      </c>
      <c r="MC229" s="10">
        <v>0</v>
      </c>
      <c r="MD229" s="10">
        <v>0</v>
      </c>
      <c r="ME229" s="10">
        <v>0</v>
      </c>
      <c r="MF229" s="10">
        <v>0</v>
      </c>
      <c r="MG229" s="10">
        <v>0</v>
      </c>
      <c r="MH229" s="10">
        <v>0</v>
      </c>
      <c r="MI229" s="10">
        <v>0</v>
      </c>
      <c r="MJ229" s="10">
        <v>0</v>
      </c>
      <c r="MK229" s="10">
        <v>0</v>
      </c>
      <c r="ML229" s="10">
        <v>0</v>
      </c>
      <c r="MM229" s="10">
        <v>0</v>
      </c>
      <c r="MN229" s="10">
        <v>0</v>
      </c>
      <c r="MO229" s="10">
        <v>0</v>
      </c>
      <c r="MP229" s="10">
        <v>0</v>
      </c>
      <c r="MQ229" s="10">
        <v>0</v>
      </c>
      <c r="MR229" s="10">
        <v>0</v>
      </c>
      <c r="MS229" s="10">
        <v>0</v>
      </c>
      <c r="MT229" s="10">
        <v>0</v>
      </c>
      <c r="MU229" s="10">
        <v>0</v>
      </c>
      <c r="MV229" s="10">
        <v>0</v>
      </c>
      <c r="MW229" s="10">
        <v>0</v>
      </c>
      <c r="MX229" s="10">
        <v>0</v>
      </c>
      <c r="MY229" s="10">
        <v>0</v>
      </c>
      <c r="MZ229" s="10">
        <v>0</v>
      </c>
      <c r="NA229" s="10">
        <v>0</v>
      </c>
      <c r="NB229" s="10">
        <v>0</v>
      </c>
      <c r="NC229" s="10">
        <v>0</v>
      </c>
      <c r="ND229" s="10">
        <v>0</v>
      </c>
      <c r="NE229" s="10">
        <v>0</v>
      </c>
      <c r="NF229" s="10">
        <v>0</v>
      </c>
      <c r="NG229" s="10">
        <v>0</v>
      </c>
      <c r="NH229" s="10">
        <v>0</v>
      </c>
      <c r="NI229" s="10">
        <v>0</v>
      </c>
      <c r="NJ229" s="10">
        <v>0</v>
      </c>
      <c r="NK229" s="10">
        <v>0</v>
      </c>
      <c r="NL229" s="10">
        <v>0</v>
      </c>
      <c r="NM229" s="10">
        <v>0</v>
      </c>
      <c r="NN229" s="10">
        <v>0</v>
      </c>
      <c r="NO229" s="10">
        <v>0</v>
      </c>
      <c r="NP229" s="10">
        <v>0</v>
      </c>
      <c r="NQ229" s="10">
        <v>0</v>
      </c>
      <c r="NR229" s="10">
        <v>0</v>
      </c>
      <c r="NS229" s="10">
        <v>0</v>
      </c>
      <c r="NT229" s="10">
        <v>0</v>
      </c>
      <c r="NU229" s="10">
        <v>0</v>
      </c>
      <c r="NV229" s="10">
        <v>0</v>
      </c>
      <c r="NW229" s="10">
        <v>0</v>
      </c>
      <c r="NX229" s="10">
        <v>0</v>
      </c>
      <c r="NY229" s="10">
        <v>0</v>
      </c>
      <c r="NZ229" s="10">
        <v>0</v>
      </c>
      <c r="OA229" s="10">
        <v>0</v>
      </c>
      <c r="OB229" s="10">
        <v>0</v>
      </c>
      <c r="OC229" s="10">
        <v>0</v>
      </c>
      <c r="OD229" s="10">
        <v>0</v>
      </c>
      <c r="OE229" s="10">
        <v>0</v>
      </c>
      <c r="OF229" s="10">
        <v>0</v>
      </c>
      <c r="OG229" s="10">
        <v>0</v>
      </c>
      <c r="OH229" s="10">
        <v>0</v>
      </c>
      <c r="OI229" s="10">
        <v>0</v>
      </c>
      <c r="OJ229" s="10">
        <v>0</v>
      </c>
      <c r="OK229" s="10">
        <v>0</v>
      </c>
      <c r="OL229" s="10">
        <v>0</v>
      </c>
      <c r="OM229" s="10">
        <v>0</v>
      </c>
      <c r="ON229" s="10">
        <v>0</v>
      </c>
      <c r="OO229" s="10">
        <v>0</v>
      </c>
      <c r="OP229" s="10">
        <v>0</v>
      </c>
      <c r="OQ229" s="10">
        <v>0</v>
      </c>
      <c r="OR229" s="10">
        <v>0</v>
      </c>
      <c r="OS229" s="10">
        <v>0</v>
      </c>
      <c r="OT229" s="10">
        <v>0</v>
      </c>
      <c r="OU229" s="10">
        <v>0</v>
      </c>
      <c r="OV229" s="10">
        <v>0</v>
      </c>
      <c r="OW229" s="10">
        <v>0</v>
      </c>
      <c r="OX229" s="10">
        <v>0</v>
      </c>
      <c r="OY229" s="10">
        <v>0</v>
      </c>
      <c r="OZ229" s="10">
        <v>0</v>
      </c>
      <c r="PA229" s="10">
        <v>0</v>
      </c>
      <c r="PB229" s="10">
        <v>0</v>
      </c>
      <c r="PC229" s="10">
        <v>0</v>
      </c>
      <c r="PD229" s="10">
        <v>0</v>
      </c>
      <c r="PE229" s="10">
        <v>0</v>
      </c>
      <c r="PF229" s="10">
        <v>0</v>
      </c>
      <c r="PG229" s="10">
        <v>0</v>
      </c>
      <c r="PH229" s="10">
        <v>0</v>
      </c>
      <c r="PI229" s="10">
        <v>0</v>
      </c>
      <c r="PJ229" s="10">
        <v>0</v>
      </c>
      <c r="PK229" s="10">
        <v>0</v>
      </c>
      <c r="PL229" s="10">
        <v>0</v>
      </c>
      <c r="PM229" s="10">
        <v>0</v>
      </c>
      <c r="PN229" s="10">
        <v>0</v>
      </c>
      <c r="PO229" s="10">
        <v>0</v>
      </c>
      <c r="PP229" s="10">
        <v>0</v>
      </c>
      <c r="PQ229" s="10">
        <v>0</v>
      </c>
      <c r="PR229" s="10">
        <v>0</v>
      </c>
      <c r="PS229" s="10">
        <v>0</v>
      </c>
      <c r="PT229" s="10">
        <v>0</v>
      </c>
      <c r="PU229" s="10">
        <v>0</v>
      </c>
      <c r="PV229" s="10">
        <v>0</v>
      </c>
      <c r="PW229" s="10">
        <v>0</v>
      </c>
      <c r="PX229" s="10">
        <v>0</v>
      </c>
      <c r="PY229" s="10">
        <v>0</v>
      </c>
      <c r="PZ229" s="10">
        <v>0</v>
      </c>
      <c r="QA229" s="10">
        <v>0</v>
      </c>
      <c r="QB229" s="10">
        <v>0</v>
      </c>
      <c r="QC229" s="10">
        <v>101.06959825449907</v>
      </c>
      <c r="QD229" s="10">
        <v>0</v>
      </c>
      <c r="QE229" s="10">
        <v>0</v>
      </c>
      <c r="QF229" s="10">
        <v>0</v>
      </c>
      <c r="QG229" s="10">
        <v>0</v>
      </c>
      <c r="QH229" s="10">
        <v>0</v>
      </c>
      <c r="QI229" s="10">
        <v>0</v>
      </c>
      <c r="QJ229" s="10">
        <v>0</v>
      </c>
      <c r="QK229" s="10">
        <v>0</v>
      </c>
      <c r="QL229" s="10">
        <v>0</v>
      </c>
      <c r="QM229" s="10">
        <v>14.780971906574489</v>
      </c>
      <c r="QN229" s="10">
        <v>0</v>
      </c>
      <c r="QO229" s="10">
        <v>0</v>
      </c>
      <c r="QP229" s="10">
        <v>0</v>
      </c>
      <c r="QQ229" s="10">
        <v>0</v>
      </c>
      <c r="QR229" s="10">
        <v>0</v>
      </c>
      <c r="QS229" s="10">
        <v>0</v>
      </c>
      <c r="QT229" s="10">
        <v>0</v>
      </c>
      <c r="QU229" s="10">
        <v>0</v>
      </c>
      <c r="QV229" s="10">
        <v>0</v>
      </c>
      <c r="QW229" s="10">
        <v>240.15329972066957</v>
      </c>
      <c r="QX229" s="10">
        <v>0</v>
      </c>
      <c r="QY229" s="10">
        <v>0</v>
      </c>
      <c r="QZ229" s="10">
        <v>0</v>
      </c>
      <c r="RA229" s="10">
        <v>0</v>
      </c>
      <c r="RB229" s="10">
        <v>0</v>
      </c>
      <c r="RC229" s="10">
        <v>0</v>
      </c>
      <c r="RD229" s="10">
        <v>0</v>
      </c>
      <c r="RE229" s="10">
        <v>0</v>
      </c>
      <c r="RF229" s="10">
        <v>0</v>
      </c>
      <c r="RG229" s="10">
        <v>6.8612806703930094</v>
      </c>
      <c r="RH229" s="10">
        <v>0</v>
      </c>
      <c r="RI229" s="10">
        <v>0</v>
      </c>
      <c r="RJ229" s="10">
        <v>0</v>
      </c>
      <c r="RK229" s="10">
        <v>0</v>
      </c>
      <c r="RL229" s="10">
        <v>0</v>
      </c>
      <c r="RM229" s="10">
        <v>0</v>
      </c>
      <c r="RN229" s="10">
        <v>0</v>
      </c>
      <c r="RO229" s="10">
        <v>0</v>
      </c>
      <c r="RP229" s="10">
        <v>0</v>
      </c>
      <c r="RQ229" s="10">
        <v>0</v>
      </c>
      <c r="RR229" s="10">
        <v>0</v>
      </c>
      <c r="RS229" s="10">
        <v>0</v>
      </c>
      <c r="RT229" s="10">
        <v>0</v>
      </c>
      <c r="RU229" s="10">
        <v>0</v>
      </c>
      <c r="RV229" s="10">
        <v>0</v>
      </c>
      <c r="RW229" s="10">
        <v>0</v>
      </c>
      <c r="RX229" s="10">
        <v>0</v>
      </c>
      <c r="RY229" s="10">
        <v>0</v>
      </c>
      <c r="RZ229" s="10">
        <v>0</v>
      </c>
      <c r="SA229" s="10">
        <v>0</v>
      </c>
      <c r="SB229" s="10">
        <v>0</v>
      </c>
      <c r="SC229" s="10">
        <v>0</v>
      </c>
      <c r="SD229" s="10">
        <v>0</v>
      </c>
      <c r="SE229" s="10">
        <v>0</v>
      </c>
      <c r="SF229" s="10">
        <v>0</v>
      </c>
      <c r="SG229" s="10">
        <v>0</v>
      </c>
      <c r="SH229" s="10">
        <v>0</v>
      </c>
      <c r="SI229" s="10">
        <v>0</v>
      </c>
      <c r="SJ229" s="10">
        <v>0</v>
      </c>
      <c r="SK229" s="10">
        <v>0</v>
      </c>
      <c r="SL229" s="10">
        <v>0</v>
      </c>
      <c r="SM229" s="10">
        <v>0</v>
      </c>
      <c r="SN229" s="10">
        <v>0</v>
      </c>
      <c r="SO229" s="10">
        <v>0</v>
      </c>
      <c r="SP229" s="10">
        <v>0</v>
      </c>
      <c r="SQ229" s="10">
        <v>0</v>
      </c>
      <c r="SR229" s="10">
        <v>0</v>
      </c>
      <c r="SS229" s="10">
        <v>0</v>
      </c>
      <c r="ST229" s="10">
        <v>0</v>
      </c>
      <c r="SU229" s="10">
        <v>7.9960000000000004</v>
      </c>
      <c r="SV229" s="10">
        <v>0</v>
      </c>
      <c r="SW229" s="10">
        <v>0</v>
      </c>
      <c r="SX229" s="10">
        <v>0</v>
      </c>
      <c r="SY229" s="10">
        <v>0</v>
      </c>
      <c r="SZ229" s="10">
        <v>0</v>
      </c>
      <c r="TA229" s="10">
        <v>0</v>
      </c>
      <c r="TB229" s="10">
        <v>0</v>
      </c>
      <c r="TC229" s="10">
        <v>0</v>
      </c>
      <c r="TD229" s="10">
        <v>0</v>
      </c>
      <c r="TE229" s="10">
        <v>0</v>
      </c>
      <c r="TF229" s="10">
        <v>0</v>
      </c>
      <c r="TG229" s="10">
        <v>0</v>
      </c>
      <c r="TH229" s="10">
        <v>0</v>
      </c>
      <c r="TI229" s="10">
        <v>0</v>
      </c>
      <c r="TJ229" s="10">
        <v>0</v>
      </c>
      <c r="TK229" s="10">
        <v>0</v>
      </c>
      <c r="TL229" s="10">
        <v>14.450685750071813</v>
      </c>
      <c r="TM229" s="10">
        <v>0</v>
      </c>
      <c r="TN229" s="10">
        <v>0</v>
      </c>
      <c r="TO229" s="10">
        <v>0</v>
      </c>
      <c r="TP229" s="10">
        <v>0</v>
      </c>
      <c r="TQ229" s="10">
        <v>0</v>
      </c>
      <c r="TR229" s="10">
        <v>0</v>
      </c>
      <c r="TS229" s="10">
        <v>0</v>
      </c>
      <c r="TT229" s="10">
        <v>0</v>
      </c>
      <c r="TU229" s="10">
        <v>0</v>
      </c>
      <c r="TV229" s="10">
        <v>0</v>
      </c>
      <c r="TW229" s="10">
        <v>0</v>
      </c>
      <c r="TX229" s="10">
        <v>0</v>
      </c>
      <c r="TY229" s="10">
        <v>0</v>
      </c>
      <c r="TZ229" s="10">
        <v>0</v>
      </c>
      <c r="UA229" s="10">
        <v>0</v>
      </c>
      <c r="UB229" s="10">
        <v>0</v>
      </c>
      <c r="UC229" s="10">
        <v>0</v>
      </c>
      <c r="UD229" s="10">
        <v>0</v>
      </c>
      <c r="UE229" s="10">
        <v>0</v>
      </c>
      <c r="UF229" s="10">
        <v>0</v>
      </c>
      <c r="UG229" s="10">
        <v>0</v>
      </c>
      <c r="UH229" s="10">
        <v>0</v>
      </c>
      <c r="UI229" s="10">
        <v>0</v>
      </c>
      <c r="UJ229" s="10">
        <v>0</v>
      </c>
      <c r="UK229" s="10">
        <v>0</v>
      </c>
      <c r="UL229" s="10">
        <v>0</v>
      </c>
      <c r="UM229" s="10">
        <v>0</v>
      </c>
      <c r="UN229" s="10">
        <v>0</v>
      </c>
      <c r="UO229" s="10">
        <v>0</v>
      </c>
      <c r="UP229" s="10">
        <v>0</v>
      </c>
      <c r="UQ229" s="10">
        <v>0</v>
      </c>
      <c r="UR229" s="10">
        <v>0</v>
      </c>
      <c r="US229" s="10">
        <v>0</v>
      </c>
      <c r="UT229" s="10">
        <v>0</v>
      </c>
      <c r="UU229" s="10">
        <v>0</v>
      </c>
      <c r="UV229" s="10">
        <v>0</v>
      </c>
      <c r="UW229" s="10">
        <v>0</v>
      </c>
      <c r="UX229" s="10">
        <v>0</v>
      </c>
      <c r="UY229" s="10">
        <v>0</v>
      </c>
      <c r="UZ229" s="10">
        <v>0</v>
      </c>
      <c r="VA229" s="10">
        <v>0</v>
      </c>
      <c r="VB229" s="10">
        <v>0</v>
      </c>
      <c r="VC229" s="10">
        <v>0</v>
      </c>
      <c r="VD229" s="10">
        <v>0</v>
      </c>
      <c r="VE229" s="10">
        <v>0</v>
      </c>
      <c r="VF229" s="10">
        <v>0</v>
      </c>
      <c r="VG229" s="10">
        <v>0</v>
      </c>
      <c r="VH229" s="10">
        <v>0</v>
      </c>
      <c r="VI229" s="10">
        <v>0</v>
      </c>
      <c r="VJ229" s="10">
        <v>0</v>
      </c>
      <c r="VK229" s="10">
        <v>0</v>
      </c>
      <c r="VL229" s="10">
        <v>0</v>
      </c>
      <c r="VM229" s="10">
        <v>0</v>
      </c>
      <c r="VN229" s="10">
        <v>0</v>
      </c>
      <c r="VO229" s="10">
        <v>0</v>
      </c>
      <c r="VP229" s="10">
        <v>0</v>
      </c>
      <c r="VQ229" s="10">
        <v>0</v>
      </c>
      <c r="VR229" s="10">
        <v>0</v>
      </c>
      <c r="VS229" s="10">
        <v>0</v>
      </c>
      <c r="VT229" s="10">
        <v>0</v>
      </c>
      <c r="VU229" s="10">
        <v>0</v>
      </c>
      <c r="VV229" s="10">
        <v>0</v>
      </c>
      <c r="VW229" s="10">
        <v>0</v>
      </c>
      <c r="VX229" s="10">
        <v>0</v>
      </c>
      <c r="VY229" s="10">
        <v>0</v>
      </c>
      <c r="VZ229" s="10">
        <v>0</v>
      </c>
      <c r="WA229" s="10">
        <v>0</v>
      </c>
      <c r="WB229" s="10">
        <v>0</v>
      </c>
      <c r="WC229" s="10">
        <v>0</v>
      </c>
      <c r="WD229" s="10">
        <v>0</v>
      </c>
      <c r="WE229" s="10">
        <v>0</v>
      </c>
      <c r="WF229" s="10">
        <v>0</v>
      </c>
      <c r="WG229" s="10">
        <v>0</v>
      </c>
      <c r="WH229" s="10">
        <v>0</v>
      </c>
      <c r="WI229" s="10">
        <v>0</v>
      </c>
      <c r="WJ229" s="10">
        <v>0</v>
      </c>
      <c r="WK229" s="10">
        <v>0</v>
      </c>
      <c r="WL229" s="10">
        <v>0</v>
      </c>
      <c r="WM229" s="10">
        <v>0</v>
      </c>
      <c r="WN229" s="10">
        <v>0</v>
      </c>
      <c r="WO229" s="10">
        <v>0</v>
      </c>
      <c r="WP229" s="10">
        <v>0</v>
      </c>
      <c r="WQ229" s="10">
        <v>0</v>
      </c>
      <c r="WR229" s="10">
        <v>0</v>
      </c>
      <c r="WS229" s="10">
        <v>0</v>
      </c>
      <c r="WT229" s="10">
        <v>0</v>
      </c>
      <c r="WU229" s="10">
        <v>0</v>
      </c>
      <c r="WV229" s="10">
        <v>0</v>
      </c>
      <c r="WW229" s="10">
        <v>0</v>
      </c>
      <c r="WX229" s="10">
        <v>0</v>
      </c>
      <c r="WY229" s="10">
        <v>0</v>
      </c>
      <c r="WZ229" s="10">
        <v>0</v>
      </c>
      <c r="XA229" s="10">
        <v>0</v>
      </c>
      <c r="XB229" s="10">
        <v>0</v>
      </c>
      <c r="XC229" s="10">
        <v>0</v>
      </c>
      <c r="XD229" s="10">
        <v>0</v>
      </c>
      <c r="XE229" s="10">
        <v>0</v>
      </c>
      <c r="XF229" s="10">
        <v>0</v>
      </c>
      <c r="XG229" s="10">
        <v>0</v>
      </c>
      <c r="XH229" s="10">
        <v>0</v>
      </c>
      <c r="XI229" s="10">
        <v>0</v>
      </c>
      <c r="XJ229" s="10">
        <v>0</v>
      </c>
      <c r="XK229" s="10">
        <v>0</v>
      </c>
      <c r="XL229" s="10">
        <v>0</v>
      </c>
      <c r="XM229" s="10">
        <v>0</v>
      </c>
      <c r="XN229" s="10">
        <v>0</v>
      </c>
      <c r="XO229" s="10">
        <v>0</v>
      </c>
      <c r="XP229" s="10">
        <v>0</v>
      </c>
    </row>
    <row r="230" spans="1:640">
      <c r="A230" s="14" t="s">
        <v>350</v>
      </c>
      <c r="B230" s="14" t="s">
        <v>351</v>
      </c>
      <c r="C230" s="15">
        <f t="shared" si="36"/>
        <v>0.16322603107514158</v>
      </c>
      <c r="D230" s="15">
        <f t="shared" si="37"/>
        <v>504310.67175537266</v>
      </c>
      <c r="E230" s="63">
        <f t="shared" si="38"/>
        <v>504310.83498140372</v>
      </c>
      <c r="F230" s="16">
        <f t="shared" si="39"/>
        <v>0.11919396892485842</v>
      </c>
      <c r="G230" s="16">
        <f t="shared" si="40"/>
        <v>328719.77804504475</v>
      </c>
      <c r="H230" s="16">
        <f t="shared" si="41"/>
        <v>328719.89723901369</v>
      </c>
      <c r="I230" s="17">
        <f t="shared" si="42"/>
        <v>0.28242</v>
      </c>
      <c r="J230" s="17">
        <f t="shared" si="43"/>
        <v>833030.44980041741</v>
      </c>
      <c r="K230" s="17">
        <f t="shared" si="44"/>
        <v>833030.73222041735</v>
      </c>
      <c r="L230" s="61">
        <v>0</v>
      </c>
      <c r="M230" s="61">
        <v>0.16322603107514158</v>
      </c>
      <c r="N230" s="61">
        <v>0</v>
      </c>
      <c r="O230" s="61">
        <v>0</v>
      </c>
      <c r="P230" s="61">
        <v>-549.39139736354355</v>
      </c>
      <c r="Q230" s="61">
        <v>140549.23188400522</v>
      </c>
      <c r="R230" s="61">
        <v>35786.897897900468</v>
      </c>
      <c r="S230" s="61">
        <v>328523.93337083049</v>
      </c>
      <c r="T230" s="61">
        <v>0</v>
      </c>
      <c r="U230" s="62">
        <v>0</v>
      </c>
      <c r="V230" s="62">
        <v>0.11919396892485842</v>
      </c>
      <c r="W230" s="62">
        <v>0</v>
      </c>
      <c r="X230" s="62">
        <v>0</v>
      </c>
      <c r="Y230" s="62">
        <v>28.435222002080781</v>
      </c>
      <c r="Z230" s="62">
        <v>75.639749811140433</v>
      </c>
      <c r="AA230" s="62">
        <v>19010.260102099532</v>
      </c>
      <c r="AB230" s="62">
        <v>309605.442971132</v>
      </c>
      <c r="AC230" s="62">
        <v>0</v>
      </c>
      <c r="AD230" s="59">
        <f t="shared" si="46"/>
        <v>0</v>
      </c>
      <c r="AE230" s="59">
        <f t="shared" si="46"/>
        <v>0.28242</v>
      </c>
      <c r="AF230" s="59">
        <f t="shared" si="46"/>
        <v>0</v>
      </c>
      <c r="AG230" s="59">
        <f t="shared" si="45"/>
        <v>0</v>
      </c>
      <c r="AH230" s="59">
        <f t="shared" si="45"/>
        <v>-520.95617536146278</v>
      </c>
      <c r="AI230" s="59">
        <f t="shared" si="45"/>
        <v>140624.87163381636</v>
      </c>
      <c r="AJ230" s="59">
        <f t="shared" si="45"/>
        <v>54797.157999999996</v>
      </c>
      <c r="AK230" s="59">
        <f t="shared" si="45"/>
        <v>638129.37634196249</v>
      </c>
      <c r="AL230" s="59">
        <f t="shared" si="45"/>
        <v>0</v>
      </c>
      <c r="AM230" s="10">
        <v>0</v>
      </c>
      <c r="AN230" s="10">
        <v>5.5944919599922802E-2</v>
      </c>
      <c r="AO230" s="10">
        <v>0</v>
      </c>
      <c r="AP230" s="10">
        <v>0</v>
      </c>
      <c r="AQ230" s="10">
        <v>-793.83500000000004</v>
      </c>
      <c r="AR230" s="10">
        <v>0</v>
      </c>
      <c r="AS230" s="10">
        <v>0</v>
      </c>
      <c r="AT230" s="10">
        <v>28373.571720938533</v>
      </c>
      <c r="AU230" s="10">
        <v>0</v>
      </c>
      <c r="AV230" s="10">
        <v>0</v>
      </c>
      <c r="AW230" s="10">
        <v>0</v>
      </c>
      <c r="AX230" s="10">
        <v>4.0550804000771988E-3</v>
      </c>
      <c r="AY230" s="10">
        <v>0</v>
      </c>
      <c r="AZ230" s="10">
        <v>0</v>
      </c>
      <c r="BA230" s="10">
        <v>0</v>
      </c>
      <c r="BB230" s="10">
        <v>0</v>
      </c>
      <c r="BC230" s="10">
        <v>0</v>
      </c>
      <c r="BD230" s="10">
        <v>1999.0742790614643</v>
      </c>
      <c r="BE230" s="10">
        <v>0</v>
      </c>
      <c r="BF230" s="10">
        <v>0</v>
      </c>
      <c r="BG230" s="10">
        <v>0</v>
      </c>
      <c r="BH230" s="10">
        <v>0</v>
      </c>
      <c r="BI230" s="10">
        <v>0</v>
      </c>
      <c r="BJ230" s="10">
        <v>0</v>
      </c>
      <c r="BK230" s="10">
        <v>0</v>
      </c>
      <c r="BL230" s="10">
        <v>0</v>
      </c>
      <c r="BM230" s="10">
        <v>35786.897897900468</v>
      </c>
      <c r="BN230" s="10">
        <v>10481.925198772216</v>
      </c>
      <c r="BO230" s="10">
        <v>0</v>
      </c>
      <c r="BP230" s="10">
        <v>0</v>
      </c>
      <c r="BQ230" s="10">
        <v>0</v>
      </c>
      <c r="BR230" s="10">
        <v>0</v>
      </c>
      <c r="BS230" s="10">
        <v>0</v>
      </c>
      <c r="BT230" s="10">
        <v>0</v>
      </c>
      <c r="BU230" s="10">
        <v>0</v>
      </c>
      <c r="BV230" s="10">
        <v>0</v>
      </c>
      <c r="BW230" s="10">
        <v>19010.260102099532</v>
      </c>
      <c r="BX230" s="10">
        <v>5568.0748012277836</v>
      </c>
      <c r="BY230" s="10">
        <v>0</v>
      </c>
      <c r="BZ230" s="10">
        <v>0</v>
      </c>
      <c r="CA230" s="10">
        <v>0</v>
      </c>
      <c r="CB230" s="10">
        <v>0.10728111147521878</v>
      </c>
      <c r="CC230" s="10">
        <v>0</v>
      </c>
      <c r="CD230" s="10">
        <v>0</v>
      </c>
      <c r="CE230" s="10">
        <v>0</v>
      </c>
      <c r="CF230" s="10">
        <v>0</v>
      </c>
      <c r="CG230" s="10">
        <v>0</v>
      </c>
      <c r="CH230" s="10">
        <v>161945.93401532978</v>
      </c>
      <c r="CI230" s="10">
        <v>0</v>
      </c>
      <c r="CJ230" s="10">
        <v>0</v>
      </c>
      <c r="CK230" s="10">
        <v>0</v>
      </c>
      <c r="CL230" s="10">
        <v>0.11513888852478123</v>
      </c>
      <c r="CM230" s="10">
        <v>0</v>
      </c>
      <c r="CN230" s="10">
        <v>0</v>
      </c>
      <c r="CO230" s="10">
        <v>0</v>
      </c>
      <c r="CP230" s="10">
        <v>0</v>
      </c>
      <c r="CQ230" s="10">
        <v>0</v>
      </c>
      <c r="CR230" s="10">
        <v>173807.62174467024</v>
      </c>
      <c r="CS230" s="10">
        <v>0</v>
      </c>
      <c r="CT230" s="10">
        <v>0</v>
      </c>
      <c r="CU230" s="10">
        <v>0</v>
      </c>
      <c r="CV230" s="10">
        <v>0</v>
      </c>
      <c r="CW230" s="10">
        <v>0</v>
      </c>
      <c r="CX230" s="10">
        <v>0</v>
      </c>
      <c r="CY230" s="10">
        <v>0</v>
      </c>
      <c r="CZ230" s="10">
        <v>0</v>
      </c>
      <c r="DA230" s="10">
        <v>0</v>
      </c>
      <c r="DB230" s="10">
        <v>2965.1041953248823</v>
      </c>
      <c r="DC230" s="10">
        <v>0</v>
      </c>
      <c r="DD230" s="10">
        <v>0</v>
      </c>
      <c r="DE230" s="10">
        <v>0</v>
      </c>
      <c r="DF230" s="10">
        <v>0</v>
      </c>
      <c r="DG230" s="10">
        <v>0</v>
      </c>
      <c r="DH230" s="10">
        <v>0</v>
      </c>
      <c r="DI230" s="10">
        <v>0</v>
      </c>
      <c r="DJ230" s="10">
        <v>0</v>
      </c>
      <c r="DK230" s="10">
        <v>0</v>
      </c>
      <c r="DL230" s="10">
        <v>90317.839454675108</v>
      </c>
      <c r="DM230" s="10">
        <v>0</v>
      </c>
      <c r="DN230" s="10">
        <v>0</v>
      </c>
      <c r="DO230" s="10">
        <v>0</v>
      </c>
      <c r="DP230" s="10">
        <v>0</v>
      </c>
      <c r="DQ230" s="10">
        <v>0</v>
      </c>
      <c r="DR230" s="10">
        <v>0</v>
      </c>
      <c r="DS230" s="10">
        <v>0</v>
      </c>
      <c r="DT230" s="10">
        <v>0</v>
      </c>
      <c r="DU230" s="10">
        <v>0</v>
      </c>
      <c r="DV230" s="10">
        <v>15.748496498002391</v>
      </c>
      <c r="DW230" s="10">
        <v>0</v>
      </c>
      <c r="DX230" s="10">
        <v>0</v>
      </c>
      <c r="DY230" s="10">
        <v>0</v>
      </c>
      <c r="DZ230" s="10">
        <v>0</v>
      </c>
      <c r="EA230" s="10">
        <v>0</v>
      </c>
      <c r="EB230" s="10">
        <v>0</v>
      </c>
      <c r="EC230" s="10">
        <v>0</v>
      </c>
      <c r="ED230" s="10">
        <v>0</v>
      </c>
      <c r="EE230" s="10">
        <v>0</v>
      </c>
      <c r="EF230" s="10">
        <v>9.2513775450882463</v>
      </c>
      <c r="EG230" s="10">
        <v>0</v>
      </c>
      <c r="EH230" s="10">
        <v>0</v>
      </c>
      <c r="EI230" s="10">
        <v>0</v>
      </c>
      <c r="EJ230" s="10">
        <v>0</v>
      </c>
      <c r="EK230" s="10">
        <v>0</v>
      </c>
      <c r="EL230" s="10">
        <v>0</v>
      </c>
      <c r="EM230" s="10">
        <v>0</v>
      </c>
      <c r="EN230" s="10">
        <v>0</v>
      </c>
      <c r="EO230" s="10">
        <v>0</v>
      </c>
      <c r="EP230" s="10">
        <v>997.524</v>
      </c>
      <c r="EQ230" s="10">
        <v>0</v>
      </c>
      <c r="ER230" s="10">
        <v>0</v>
      </c>
      <c r="ES230" s="10">
        <v>0</v>
      </c>
      <c r="ET230" s="10">
        <v>0</v>
      </c>
      <c r="EU230" s="10">
        <v>0</v>
      </c>
      <c r="EV230" s="10">
        <v>0</v>
      </c>
      <c r="EW230" s="10">
        <v>0</v>
      </c>
      <c r="EX230" s="10">
        <v>0</v>
      </c>
      <c r="EY230" s="10">
        <v>0</v>
      </c>
      <c r="EZ230" s="10">
        <v>1.0249999999999999</v>
      </c>
      <c r="FA230" s="10">
        <v>0</v>
      </c>
      <c r="FB230" s="10">
        <v>0</v>
      </c>
      <c r="FC230" s="10">
        <v>0</v>
      </c>
      <c r="FD230" s="10">
        <v>0</v>
      </c>
      <c r="FE230" s="10">
        <v>0</v>
      </c>
      <c r="FF230" s="10">
        <v>0</v>
      </c>
      <c r="FG230" s="10">
        <v>0</v>
      </c>
      <c r="FH230" s="10">
        <v>0</v>
      </c>
      <c r="FI230" s="10">
        <v>0</v>
      </c>
      <c r="FJ230" s="10">
        <v>2289.63</v>
      </c>
      <c r="FK230" s="10">
        <v>0</v>
      </c>
      <c r="FL230" s="10">
        <v>0</v>
      </c>
      <c r="FM230" s="10">
        <v>0</v>
      </c>
      <c r="FN230" s="10">
        <v>0</v>
      </c>
      <c r="FO230" s="10">
        <v>0</v>
      </c>
      <c r="FP230" s="10">
        <v>0</v>
      </c>
      <c r="FQ230" s="10">
        <v>0</v>
      </c>
      <c r="FR230" s="10">
        <v>-712</v>
      </c>
      <c r="FS230" s="10">
        <v>0</v>
      </c>
      <c r="FT230" s="10">
        <v>0</v>
      </c>
      <c r="FU230" s="10">
        <v>0</v>
      </c>
      <c r="FV230" s="10">
        <v>0</v>
      </c>
      <c r="FW230" s="10">
        <v>0</v>
      </c>
      <c r="FX230" s="10">
        <v>0</v>
      </c>
      <c r="FY230" s="10">
        <v>0</v>
      </c>
      <c r="FZ230" s="10">
        <v>0</v>
      </c>
      <c r="GA230" s="10">
        <v>0</v>
      </c>
      <c r="GB230" s="10">
        <v>0</v>
      </c>
      <c r="GC230" s="10">
        <v>0</v>
      </c>
      <c r="GD230" s="10">
        <v>534.65300000000002</v>
      </c>
      <c r="GE230" s="10">
        <v>0</v>
      </c>
      <c r="GF230" s="10">
        <v>0</v>
      </c>
      <c r="GG230" s="10">
        <v>0</v>
      </c>
      <c r="GH230" s="10">
        <v>0</v>
      </c>
      <c r="GI230" s="10">
        <v>0</v>
      </c>
      <c r="GJ230" s="10">
        <v>0</v>
      </c>
      <c r="GK230" s="10">
        <v>0</v>
      </c>
      <c r="GL230" s="10">
        <v>0</v>
      </c>
      <c r="GM230" s="10">
        <v>0</v>
      </c>
      <c r="GN230" s="10">
        <v>0</v>
      </c>
      <c r="GO230" s="10">
        <v>0</v>
      </c>
      <c r="GP230" s="10">
        <v>0</v>
      </c>
      <c r="GQ230" s="10">
        <v>0</v>
      </c>
      <c r="GR230" s="10">
        <v>0</v>
      </c>
      <c r="GS230" s="10">
        <v>0</v>
      </c>
      <c r="GT230" s="10">
        <v>0</v>
      </c>
      <c r="GU230" s="10">
        <v>0</v>
      </c>
      <c r="GV230" s="10">
        <v>140750.51500000001</v>
      </c>
      <c r="GW230" s="10">
        <v>0</v>
      </c>
      <c r="GX230" s="10">
        <v>89.346000000000004</v>
      </c>
      <c r="GY230" s="10">
        <v>0</v>
      </c>
      <c r="GZ230" s="10">
        <v>0</v>
      </c>
      <c r="HA230" s="10">
        <v>0</v>
      </c>
      <c r="HB230" s="10">
        <v>0</v>
      </c>
      <c r="HC230" s="10">
        <v>0</v>
      </c>
      <c r="HD230" s="10">
        <v>0</v>
      </c>
      <c r="HE230" s="10">
        <v>244.44360263645655</v>
      </c>
      <c r="HF230" s="10">
        <v>-31.742656845363229</v>
      </c>
      <c r="HG230" s="10">
        <v>0</v>
      </c>
      <c r="HH230" s="10">
        <v>-8.8541846867193588</v>
      </c>
      <c r="HI230" s="10">
        <v>0</v>
      </c>
      <c r="HJ230" s="10">
        <v>0</v>
      </c>
      <c r="HK230" s="10">
        <v>0</v>
      </c>
      <c r="HL230" s="10">
        <v>0</v>
      </c>
      <c r="HM230" s="10">
        <v>0</v>
      </c>
      <c r="HN230" s="10">
        <v>0</v>
      </c>
      <c r="HO230" s="10">
        <v>28.435222002080781</v>
      </c>
      <c r="HP230" s="10">
        <v>-3.6925061020155185</v>
      </c>
      <c r="HQ230" s="10">
        <v>0</v>
      </c>
      <c r="HR230" s="10">
        <v>-1.0299746219528989</v>
      </c>
      <c r="HS230" s="10">
        <v>0</v>
      </c>
      <c r="HT230" s="10">
        <v>0</v>
      </c>
      <c r="HU230" s="10">
        <v>0</v>
      </c>
      <c r="HV230" s="10">
        <v>0</v>
      </c>
      <c r="HW230" s="10">
        <v>0</v>
      </c>
      <c r="HX230" s="10">
        <v>0</v>
      </c>
      <c r="HY230" s="10">
        <v>0</v>
      </c>
      <c r="HZ230" s="10">
        <v>0</v>
      </c>
      <c r="IA230" s="10">
        <v>0</v>
      </c>
      <c r="IB230" s="10">
        <v>-297.00900000000001</v>
      </c>
      <c r="IC230" s="10">
        <v>0</v>
      </c>
      <c r="ID230" s="10">
        <v>0</v>
      </c>
      <c r="IE230" s="10">
        <v>0</v>
      </c>
      <c r="IF230" s="10">
        <v>0</v>
      </c>
      <c r="IG230" s="10">
        <v>0</v>
      </c>
      <c r="IH230" s="10">
        <v>0</v>
      </c>
      <c r="II230" s="10">
        <v>0</v>
      </c>
      <c r="IJ230" s="10">
        <v>0</v>
      </c>
      <c r="IK230" s="10">
        <v>0</v>
      </c>
      <c r="IL230" s="10">
        <v>2871.6981900000001</v>
      </c>
      <c r="IM230" s="10">
        <v>0</v>
      </c>
      <c r="IN230" s="10">
        <v>0</v>
      </c>
      <c r="IO230" s="10">
        <v>0</v>
      </c>
      <c r="IP230" s="10">
        <v>0</v>
      </c>
      <c r="IQ230" s="10">
        <v>0</v>
      </c>
      <c r="IR230" s="10">
        <v>0</v>
      </c>
      <c r="IS230" s="10">
        <v>0</v>
      </c>
      <c r="IT230" s="10">
        <v>0</v>
      </c>
      <c r="IU230" s="10">
        <v>0</v>
      </c>
      <c r="IV230" s="10">
        <v>0</v>
      </c>
      <c r="IW230" s="10">
        <v>0</v>
      </c>
      <c r="IX230" s="10">
        <v>0</v>
      </c>
      <c r="IY230" s="10">
        <v>0</v>
      </c>
      <c r="IZ230" s="10">
        <v>0</v>
      </c>
      <c r="JA230" s="10">
        <v>0</v>
      </c>
      <c r="JB230" s="10">
        <v>0</v>
      </c>
      <c r="JC230" s="10">
        <v>0</v>
      </c>
      <c r="JD230" s="10">
        <v>0</v>
      </c>
      <c r="JE230" s="10">
        <v>0</v>
      </c>
      <c r="JF230" s="10">
        <v>972.32820920472</v>
      </c>
      <c r="JG230" s="10">
        <v>0</v>
      </c>
      <c r="JH230" s="10">
        <v>0</v>
      </c>
      <c r="JI230" s="10">
        <v>0</v>
      </c>
      <c r="JJ230" s="10">
        <v>0</v>
      </c>
      <c r="JK230" s="10">
        <v>0</v>
      </c>
      <c r="JL230" s="10">
        <v>0</v>
      </c>
      <c r="JM230" s="10">
        <v>0</v>
      </c>
      <c r="JN230" s="10">
        <v>0</v>
      </c>
      <c r="JO230" s="10">
        <v>0</v>
      </c>
      <c r="JP230" s="10">
        <v>-18.6311</v>
      </c>
      <c r="JQ230" s="10">
        <v>0</v>
      </c>
      <c r="JR230" s="10">
        <v>0</v>
      </c>
      <c r="JS230" s="10">
        <v>0</v>
      </c>
      <c r="JT230" s="10">
        <v>0</v>
      </c>
      <c r="JU230" s="10">
        <v>0</v>
      </c>
      <c r="JV230" s="10">
        <v>0</v>
      </c>
      <c r="JW230" s="10">
        <v>0</v>
      </c>
      <c r="JX230" s="10">
        <v>0</v>
      </c>
      <c r="JY230" s="10">
        <v>0</v>
      </c>
      <c r="JZ230" s="10">
        <v>54.539590000000004</v>
      </c>
      <c r="KA230" s="10">
        <v>0</v>
      </c>
      <c r="KB230" s="10">
        <v>0</v>
      </c>
      <c r="KC230" s="10">
        <v>0</v>
      </c>
      <c r="KD230" s="10">
        <v>0</v>
      </c>
      <c r="KE230" s="10">
        <v>0</v>
      </c>
      <c r="KF230" s="10">
        <v>0</v>
      </c>
      <c r="KG230" s="10">
        <v>0</v>
      </c>
      <c r="KH230" s="10">
        <v>0</v>
      </c>
      <c r="KI230" s="10">
        <v>0</v>
      </c>
      <c r="KJ230" s="10">
        <v>98.309830000000005</v>
      </c>
      <c r="KK230" s="10">
        <v>0</v>
      </c>
      <c r="KL230" s="10">
        <v>0</v>
      </c>
      <c r="KM230" s="10">
        <v>0</v>
      </c>
      <c r="KN230" s="10">
        <v>0</v>
      </c>
      <c r="KO230" s="10">
        <v>0</v>
      </c>
      <c r="KP230" s="10">
        <v>0</v>
      </c>
      <c r="KQ230" s="10">
        <v>0</v>
      </c>
      <c r="KR230" s="10">
        <v>0</v>
      </c>
      <c r="KS230" s="10">
        <v>0</v>
      </c>
      <c r="KT230" s="10">
        <v>-12.89222</v>
      </c>
      <c r="KU230" s="10">
        <v>0</v>
      </c>
      <c r="KV230" s="10">
        <v>0</v>
      </c>
      <c r="KW230" s="10">
        <v>0</v>
      </c>
      <c r="KX230" s="10">
        <v>0</v>
      </c>
      <c r="KY230" s="10">
        <v>0</v>
      </c>
      <c r="KZ230" s="10">
        <v>0</v>
      </c>
      <c r="LA230" s="10">
        <v>0</v>
      </c>
      <c r="LB230" s="10">
        <v>0</v>
      </c>
      <c r="LC230" s="10">
        <v>0</v>
      </c>
      <c r="LD230" s="10">
        <v>0.58120046318785468</v>
      </c>
      <c r="LE230" s="10">
        <v>0</v>
      </c>
      <c r="LF230" s="10">
        <v>0</v>
      </c>
      <c r="LG230" s="10">
        <v>0</v>
      </c>
      <c r="LH230" s="10">
        <v>0</v>
      </c>
      <c r="LI230" s="10">
        <v>0</v>
      </c>
      <c r="LJ230" s="10">
        <v>0</v>
      </c>
      <c r="LK230" s="10">
        <v>0</v>
      </c>
      <c r="LL230" s="10">
        <v>0</v>
      </c>
      <c r="LM230" s="10">
        <v>0</v>
      </c>
      <c r="LN230" s="10">
        <v>0.60818215279692822</v>
      </c>
      <c r="LO230" s="10">
        <v>0</v>
      </c>
      <c r="LP230" s="10">
        <v>0</v>
      </c>
      <c r="LQ230" s="10">
        <v>0</v>
      </c>
      <c r="LR230" s="10">
        <v>0</v>
      </c>
      <c r="LS230" s="10">
        <v>0</v>
      </c>
      <c r="LT230" s="10">
        <v>0</v>
      </c>
      <c r="LU230" s="10">
        <v>0</v>
      </c>
      <c r="LV230" s="10">
        <v>0</v>
      </c>
      <c r="LW230" s="10">
        <v>0</v>
      </c>
      <c r="LX230" s="10">
        <v>2384.6265199999998</v>
      </c>
      <c r="LY230" s="10">
        <v>0</v>
      </c>
      <c r="LZ230" s="10">
        <v>0</v>
      </c>
      <c r="MA230" s="10">
        <v>0</v>
      </c>
      <c r="MB230" s="10">
        <v>0</v>
      </c>
      <c r="MC230" s="10">
        <v>0</v>
      </c>
      <c r="MD230" s="10">
        <v>0</v>
      </c>
      <c r="ME230" s="10">
        <v>0</v>
      </c>
      <c r="MF230" s="10">
        <v>0</v>
      </c>
      <c r="MG230" s="10">
        <v>0</v>
      </c>
      <c r="MH230" s="10">
        <v>0</v>
      </c>
      <c r="MI230" s="10">
        <v>0</v>
      </c>
      <c r="MJ230" s="10">
        <v>0</v>
      </c>
      <c r="MK230" s="10">
        <v>0</v>
      </c>
      <c r="ML230" s="10">
        <v>0</v>
      </c>
      <c r="MM230" s="10">
        <v>0</v>
      </c>
      <c r="MN230" s="10">
        <v>0</v>
      </c>
      <c r="MO230" s="10">
        <v>0</v>
      </c>
      <c r="MP230" s="10">
        <v>0</v>
      </c>
      <c r="MQ230" s="10">
        <v>0</v>
      </c>
      <c r="MR230" s="10">
        <v>141.19899653882803</v>
      </c>
      <c r="MS230" s="10">
        <v>0</v>
      </c>
      <c r="MT230" s="10">
        <v>0</v>
      </c>
      <c r="MU230" s="10">
        <v>0</v>
      </c>
      <c r="MV230" s="10">
        <v>0</v>
      </c>
      <c r="MW230" s="10">
        <v>0</v>
      </c>
      <c r="MX230" s="10">
        <v>0</v>
      </c>
      <c r="MY230" s="10">
        <v>0</v>
      </c>
      <c r="MZ230" s="10">
        <v>0</v>
      </c>
      <c r="NA230" s="10">
        <v>0</v>
      </c>
      <c r="NB230" s="10">
        <v>838.85938999999996</v>
      </c>
      <c r="NC230" s="10">
        <v>0</v>
      </c>
      <c r="ND230" s="10">
        <v>0</v>
      </c>
      <c r="NE230" s="10">
        <v>0</v>
      </c>
      <c r="NF230" s="10">
        <v>0</v>
      </c>
      <c r="NG230" s="10">
        <v>0</v>
      </c>
      <c r="NH230" s="10">
        <v>0</v>
      </c>
      <c r="NI230" s="10">
        <v>0</v>
      </c>
      <c r="NJ230" s="10">
        <v>0</v>
      </c>
      <c r="NK230" s="10">
        <v>0</v>
      </c>
      <c r="NL230" s="10">
        <v>0</v>
      </c>
      <c r="NM230" s="10">
        <v>0</v>
      </c>
      <c r="NN230" s="10">
        <v>0</v>
      </c>
      <c r="NO230" s="10">
        <v>0</v>
      </c>
      <c r="NP230" s="10">
        <v>0</v>
      </c>
      <c r="NQ230" s="10">
        <v>0</v>
      </c>
      <c r="NR230" s="10">
        <v>0</v>
      </c>
      <c r="NS230" s="10">
        <v>0</v>
      </c>
      <c r="NT230" s="10">
        <v>0</v>
      </c>
      <c r="NU230" s="10">
        <v>0</v>
      </c>
      <c r="NV230" s="10">
        <v>0</v>
      </c>
      <c r="NW230" s="10">
        <v>0</v>
      </c>
      <c r="NX230" s="10">
        <v>0</v>
      </c>
      <c r="NY230" s="10">
        <v>0</v>
      </c>
      <c r="NZ230" s="10">
        <v>0</v>
      </c>
      <c r="OA230" s="10">
        <v>0</v>
      </c>
      <c r="OB230" s="10">
        <v>0</v>
      </c>
      <c r="OC230" s="10">
        <v>0</v>
      </c>
      <c r="OD230" s="10">
        <v>0</v>
      </c>
      <c r="OE230" s="10">
        <v>0</v>
      </c>
      <c r="OF230" s="10">
        <v>0</v>
      </c>
      <c r="OG230" s="10">
        <v>0</v>
      </c>
      <c r="OH230" s="10">
        <v>0</v>
      </c>
      <c r="OI230" s="10">
        <v>0</v>
      </c>
      <c r="OJ230" s="10">
        <v>0</v>
      </c>
      <c r="OK230" s="10">
        <v>0</v>
      </c>
      <c r="OL230" s="10">
        <v>0</v>
      </c>
      <c r="OM230" s="10">
        <v>0</v>
      </c>
      <c r="ON230" s="10">
        <v>0</v>
      </c>
      <c r="OO230" s="10">
        <v>0</v>
      </c>
      <c r="OP230" s="10">
        <v>0</v>
      </c>
      <c r="OQ230" s="10">
        <v>0</v>
      </c>
      <c r="OR230" s="10">
        <v>0</v>
      </c>
      <c r="OS230" s="10">
        <v>0</v>
      </c>
      <c r="OT230" s="10">
        <v>0</v>
      </c>
      <c r="OU230" s="10">
        <v>0</v>
      </c>
      <c r="OV230" s="10">
        <v>0</v>
      </c>
      <c r="OW230" s="10">
        <v>0</v>
      </c>
      <c r="OX230" s="10">
        <v>0</v>
      </c>
      <c r="OY230" s="10">
        <v>0</v>
      </c>
      <c r="OZ230" s="10">
        <v>0</v>
      </c>
      <c r="PA230" s="10">
        <v>0</v>
      </c>
      <c r="PB230" s="10">
        <v>0</v>
      </c>
      <c r="PC230" s="10">
        <v>0</v>
      </c>
      <c r="PD230" s="10">
        <v>0</v>
      </c>
      <c r="PE230" s="10">
        <v>0</v>
      </c>
      <c r="PF230" s="10">
        <v>0</v>
      </c>
      <c r="PG230" s="10">
        <v>0</v>
      </c>
      <c r="PH230" s="10">
        <v>0</v>
      </c>
      <c r="PI230" s="10">
        <v>77967.657520502253</v>
      </c>
      <c r="PJ230" s="10">
        <v>0</v>
      </c>
      <c r="PK230" s="10">
        <v>0</v>
      </c>
      <c r="PL230" s="10">
        <v>0</v>
      </c>
      <c r="PM230" s="10">
        <v>0</v>
      </c>
      <c r="PN230" s="10">
        <v>0</v>
      </c>
      <c r="PO230" s="10">
        <v>0</v>
      </c>
      <c r="PP230" s="10">
        <v>0</v>
      </c>
      <c r="PQ230" s="10">
        <v>0</v>
      </c>
      <c r="PR230" s="10">
        <v>0</v>
      </c>
      <c r="PS230" s="10">
        <v>14348.060415310998</v>
      </c>
      <c r="PT230" s="10">
        <v>0</v>
      </c>
      <c r="PU230" s="10">
        <v>0</v>
      </c>
      <c r="PV230" s="10">
        <v>0</v>
      </c>
      <c r="PW230" s="10">
        <v>0</v>
      </c>
      <c r="PX230" s="10">
        <v>0</v>
      </c>
      <c r="PY230" s="10">
        <v>0</v>
      </c>
      <c r="PZ230" s="10">
        <v>0</v>
      </c>
      <c r="QA230" s="10">
        <v>542.45954085058418</v>
      </c>
      <c r="QB230" s="10">
        <v>0</v>
      </c>
      <c r="QC230" s="10">
        <v>2246.885983859986</v>
      </c>
      <c r="QD230" s="10">
        <v>0</v>
      </c>
      <c r="QE230" s="10">
        <v>0</v>
      </c>
      <c r="QF230" s="10">
        <v>0</v>
      </c>
      <c r="QG230" s="10">
        <v>0</v>
      </c>
      <c r="QH230" s="10">
        <v>0</v>
      </c>
      <c r="QI230" s="10">
        <v>0</v>
      </c>
      <c r="QJ230" s="10">
        <v>0</v>
      </c>
      <c r="QK230" s="10">
        <v>79.332255913155947</v>
      </c>
      <c r="QL230" s="10">
        <v>0</v>
      </c>
      <c r="QM230" s="10">
        <v>328.59691913569122</v>
      </c>
      <c r="QN230" s="10">
        <v>0</v>
      </c>
      <c r="QO230" s="10">
        <v>0</v>
      </c>
      <c r="QP230" s="10">
        <v>0</v>
      </c>
      <c r="QQ230" s="10">
        <v>0</v>
      </c>
      <c r="QR230" s="10">
        <v>0</v>
      </c>
      <c r="QS230" s="10">
        <v>0</v>
      </c>
      <c r="QT230" s="10">
        <v>0</v>
      </c>
      <c r="QU230" s="10">
        <v>0</v>
      </c>
      <c r="QV230" s="10">
        <v>0</v>
      </c>
      <c r="QW230" s="10">
        <v>24687.230151065149</v>
      </c>
      <c r="QX230" s="10">
        <v>0</v>
      </c>
      <c r="QY230" s="10">
        <v>0</v>
      </c>
      <c r="QZ230" s="10">
        <v>0</v>
      </c>
      <c r="RA230" s="10">
        <v>0</v>
      </c>
      <c r="RB230" s="10">
        <v>0</v>
      </c>
      <c r="RC230" s="10">
        <v>0</v>
      </c>
      <c r="RD230" s="10">
        <v>0</v>
      </c>
      <c r="RE230" s="10">
        <v>0</v>
      </c>
      <c r="RF230" s="10">
        <v>0</v>
      </c>
      <c r="RG230" s="10">
        <v>705.32453744364705</v>
      </c>
      <c r="RH230" s="10">
        <v>0</v>
      </c>
      <c r="RI230" s="10">
        <v>0</v>
      </c>
      <c r="RJ230" s="10">
        <v>0</v>
      </c>
      <c r="RK230" s="10">
        <v>0</v>
      </c>
      <c r="RL230" s="10">
        <v>0</v>
      </c>
      <c r="RM230" s="10">
        <v>0</v>
      </c>
      <c r="RN230" s="10">
        <v>0</v>
      </c>
      <c r="RO230" s="10">
        <v>0</v>
      </c>
      <c r="RP230" s="10">
        <v>0</v>
      </c>
      <c r="RQ230" s="10">
        <v>323.76129398410893</v>
      </c>
      <c r="RR230" s="10">
        <v>0</v>
      </c>
      <c r="RS230" s="10">
        <v>0</v>
      </c>
      <c r="RT230" s="10">
        <v>0</v>
      </c>
      <c r="RU230" s="10">
        <v>0</v>
      </c>
      <c r="RV230" s="10">
        <v>0</v>
      </c>
      <c r="RW230" s="10">
        <v>0</v>
      </c>
      <c r="RX230" s="10">
        <v>0</v>
      </c>
      <c r="RY230" s="10">
        <v>0</v>
      </c>
      <c r="RZ230" s="10">
        <v>0</v>
      </c>
      <c r="SA230" s="10">
        <v>13354.689488654816</v>
      </c>
      <c r="SB230" s="10">
        <v>0</v>
      </c>
      <c r="SC230" s="10">
        <v>0</v>
      </c>
      <c r="SD230" s="10">
        <v>0</v>
      </c>
      <c r="SE230" s="10">
        <v>0</v>
      </c>
      <c r="SF230" s="10">
        <v>0</v>
      </c>
      <c r="SG230" s="10">
        <v>0</v>
      </c>
      <c r="SH230" s="10">
        <v>0</v>
      </c>
      <c r="SI230" s="10">
        <v>0</v>
      </c>
      <c r="SJ230" s="10">
        <v>0</v>
      </c>
      <c r="SK230" s="10">
        <v>15117.314226825947</v>
      </c>
      <c r="SL230" s="10">
        <v>0</v>
      </c>
      <c r="SM230" s="10">
        <v>0</v>
      </c>
      <c r="SN230" s="10">
        <v>0</v>
      </c>
      <c r="SO230" s="10">
        <v>0</v>
      </c>
      <c r="SP230" s="10">
        <v>0</v>
      </c>
      <c r="SQ230" s="10">
        <v>0</v>
      </c>
      <c r="SR230" s="10">
        <v>0</v>
      </c>
      <c r="SS230" s="10">
        <v>0</v>
      </c>
      <c r="ST230" s="10">
        <v>0</v>
      </c>
      <c r="SU230" s="10">
        <v>452.14600000000002</v>
      </c>
      <c r="SV230" s="10">
        <v>0</v>
      </c>
      <c r="SW230" s="10">
        <v>0</v>
      </c>
      <c r="SX230" s="10">
        <v>0</v>
      </c>
      <c r="SY230" s="10">
        <v>0</v>
      </c>
      <c r="SZ230" s="10">
        <v>0</v>
      </c>
      <c r="TA230" s="10">
        <v>0</v>
      </c>
      <c r="TB230" s="10">
        <v>0</v>
      </c>
      <c r="TC230" s="10">
        <v>0</v>
      </c>
      <c r="TD230" s="10">
        <v>0</v>
      </c>
      <c r="TE230" s="10">
        <v>0</v>
      </c>
      <c r="TF230" s="10">
        <v>0</v>
      </c>
      <c r="TG230" s="10">
        <v>0</v>
      </c>
      <c r="TH230" s="10">
        <v>0</v>
      </c>
      <c r="TI230" s="10">
        <v>0</v>
      </c>
      <c r="TJ230" s="10">
        <v>0</v>
      </c>
      <c r="TK230" s="10">
        <v>0</v>
      </c>
      <c r="TL230" s="10">
        <v>0</v>
      </c>
      <c r="TM230" s="10">
        <v>0</v>
      </c>
      <c r="TN230" s="10">
        <v>0</v>
      </c>
      <c r="TO230" s="10">
        <v>0</v>
      </c>
      <c r="TP230" s="10">
        <v>0</v>
      </c>
      <c r="TQ230" s="10">
        <v>0</v>
      </c>
      <c r="TR230" s="10">
        <v>0</v>
      </c>
      <c r="TS230" s="10">
        <v>0</v>
      </c>
      <c r="TT230" s="10">
        <v>0</v>
      </c>
      <c r="TU230" s="10">
        <v>0</v>
      </c>
      <c r="TV230" s="10">
        <v>0</v>
      </c>
      <c r="TW230" s="10">
        <v>0</v>
      </c>
      <c r="TX230" s="10">
        <v>0</v>
      </c>
      <c r="TY230" s="10">
        <v>0</v>
      </c>
      <c r="TZ230" s="10">
        <v>0</v>
      </c>
      <c r="UA230" s="10">
        <v>0</v>
      </c>
      <c r="UB230" s="10">
        <v>0</v>
      </c>
      <c r="UC230" s="10">
        <v>0</v>
      </c>
      <c r="UD230" s="10">
        <v>0</v>
      </c>
      <c r="UE230" s="10">
        <v>0</v>
      </c>
      <c r="UF230" s="10">
        <v>0</v>
      </c>
      <c r="UG230" s="10">
        <v>0</v>
      </c>
      <c r="UH230" s="10">
        <v>0</v>
      </c>
      <c r="UI230" s="10">
        <v>0</v>
      </c>
      <c r="UJ230" s="10">
        <v>0</v>
      </c>
      <c r="UK230" s="10">
        <v>0</v>
      </c>
      <c r="UL230" s="10">
        <v>0</v>
      </c>
      <c r="UM230" s="10">
        <v>0</v>
      </c>
      <c r="UN230" s="10">
        <v>0</v>
      </c>
      <c r="UO230" s="10">
        <v>0</v>
      </c>
      <c r="UP230" s="10">
        <v>0</v>
      </c>
      <c r="UQ230" s="10">
        <v>0</v>
      </c>
      <c r="UR230" s="10">
        <v>0</v>
      </c>
      <c r="US230" s="10">
        <v>0</v>
      </c>
      <c r="UT230" s="10">
        <v>0</v>
      </c>
      <c r="UU230" s="10">
        <v>0</v>
      </c>
      <c r="UV230" s="10">
        <v>0</v>
      </c>
      <c r="UW230" s="10">
        <v>0</v>
      </c>
      <c r="UX230" s="10">
        <v>0</v>
      </c>
      <c r="UY230" s="10">
        <v>0</v>
      </c>
      <c r="UZ230" s="10">
        <v>0</v>
      </c>
      <c r="VA230" s="10">
        <v>0</v>
      </c>
      <c r="VB230" s="10">
        <v>0</v>
      </c>
      <c r="VC230" s="10">
        <v>0</v>
      </c>
      <c r="VD230" s="10">
        <v>0</v>
      </c>
      <c r="VE230" s="10">
        <v>0</v>
      </c>
      <c r="VF230" s="10">
        <v>0</v>
      </c>
      <c r="VG230" s="10">
        <v>0</v>
      </c>
      <c r="VH230" s="10">
        <v>0</v>
      </c>
      <c r="VI230" s="10">
        <v>0</v>
      </c>
      <c r="VJ230" s="10">
        <v>0</v>
      </c>
      <c r="VK230" s="10">
        <v>0</v>
      </c>
      <c r="VL230" s="10">
        <v>0</v>
      </c>
      <c r="VM230" s="10">
        <v>10.485200000000001</v>
      </c>
      <c r="VN230" s="10">
        <v>0</v>
      </c>
      <c r="VO230" s="10">
        <v>0</v>
      </c>
      <c r="VP230" s="10">
        <v>0</v>
      </c>
      <c r="VQ230" s="10">
        <v>0</v>
      </c>
      <c r="VR230" s="10">
        <v>0</v>
      </c>
      <c r="VS230" s="10">
        <v>0</v>
      </c>
      <c r="VT230" s="10">
        <v>0</v>
      </c>
      <c r="VU230" s="10">
        <v>0</v>
      </c>
      <c r="VV230" s="10">
        <v>0</v>
      </c>
      <c r="VW230" s="10">
        <v>0</v>
      </c>
      <c r="VX230" s="10">
        <v>0</v>
      </c>
      <c r="VY230" s="10">
        <v>0</v>
      </c>
      <c r="VZ230" s="10">
        <v>0</v>
      </c>
      <c r="WA230" s="10">
        <v>0</v>
      </c>
      <c r="WB230" s="10">
        <v>0</v>
      </c>
      <c r="WC230" s="10">
        <v>0</v>
      </c>
      <c r="WD230" s="10">
        <v>0</v>
      </c>
      <c r="WE230" s="10">
        <v>0</v>
      </c>
      <c r="WF230" s="10">
        <v>0</v>
      </c>
      <c r="WG230" s="10">
        <v>0</v>
      </c>
      <c r="WH230" s="10">
        <v>0</v>
      </c>
      <c r="WI230" s="10">
        <v>0</v>
      </c>
      <c r="WJ230" s="10">
        <v>0</v>
      </c>
      <c r="WK230" s="10">
        <v>0</v>
      </c>
      <c r="WL230" s="10">
        <v>0</v>
      </c>
      <c r="WM230" s="10">
        <v>0</v>
      </c>
      <c r="WN230" s="10">
        <v>0</v>
      </c>
      <c r="WO230" s="10">
        <v>0</v>
      </c>
      <c r="WP230" s="10">
        <v>0</v>
      </c>
      <c r="WQ230" s="10">
        <v>0</v>
      </c>
      <c r="WR230" s="10">
        <v>0</v>
      </c>
      <c r="WS230" s="10">
        <v>0</v>
      </c>
      <c r="WT230" s="10">
        <v>0</v>
      </c>
      <c r="WU230" s="10">
        <v>0</v>
      </c>
      <c r="WV230" s="10">
        <v>0</v>
      </c>
      <c r="WW230" s="10">
        <v>0</v>
      </c>
      <c r="WX230" s="10">
        <v>0</v>
      </c>
      <c r="WY230" s="10">
        <v>0</v>
      </c>
      <c r="WZ230" s="10">
        <v>0</v>
      </c>
      <c r="XA230" s="10">
        <v>762.04826438072587</v>
      </c>
      <c r="XB230" s="10">
        <v>0</v>
      </c>
      <c r="XC230" s="10">
        <v>0</v>
      </c>
      <c r="XD230" s="10">
        <v>0</v>
      </c>
      <c r="XE230" s="10">
        <v>0</v>
      </c>
      <c r="XF230" s="10">
        <v>0</v>
      </c>
      <c r="XG230" s="10">
        <v>0</v>
      </c>
      <c r="XH230" s="10">
        <v>0</v>
      </c>
      <c r="XI230" s="10">
        <v>0</v>
      </c>
      <c r="XJ230" s="10">
        <v>0</v>
      </c>
      <c r="XK230" s="10">
        <v>1404.5194277051473</v>
      </c>
      <c r="XL230" s="10">
        <v>0</v>
      </c>
      <c r="XM230" s="10">
        <v>0</v>
      </c>
      <c r="XN230" s="10">
        <v>0</v>
      </c>
      <c r="XO230" s="10">
        <v>0</v>
      </c>
      <c r="XP230" s="10">
        <v>0</v>
      </c>
    </row>
    <row r="231" spans="1:640">
      <c r="A231" s="14" t="s">
        <v>352</v>
      </c>
      <c r="B231" s="14" t="s">
        <v>353</v>
      </c>
      <c r="C231" s="15">
        <f t="shared" si="36"/>
        <v>1262.5966476521644</v>
      </c>
      <c r="D231" s="15">
        <f t="shared" si="37"/>
        <v>1723635.3153948102</v>
      </c>
      <c r="E231" s="63">
        <f t="shared" si="38"/>
        <v>1724897.9120424623</v>
      </c>
      <c r="F231" s="16">
        <f t="shared" si="39"/>
        <v>91.517352347835612</v>
      </c>
      <c r="G231" s="16">
        <f t="shared" si="40"/>
        <v>553435.38722928287</v>
      </c>
      <c r="H231" s="16">
        <f t="shared" si="41"/>
        <v>553526.90458163072</v>
      </c>
      <c r="I231" s="17">
        <f t="shared" si="42"/>
        <v>1354.114</v>
      </c>
      <c r="J231" s="17">
        <f t="shared" si="43"/>
        <v>2277070.7026240928</v>
      </c>
      <c r="K231" s="17">
        <f t="shared" si="44"/>
        <v>2278424.8166240929</v>
      </c>
      <c r="L231" s="61">
        <v>0</v>
      </c>
      <c r="M231" s="61">
        <v>1262.5966476521644</v>
      </c>
      <c r="N231" s="61">
        <v>0</v>
      </c>
      <c r="O231" s="61">
        <v>0</v>
      </c>
      <c r="P231" s="61">
        <v>57.894932675622236</v>
      </c>
      <c r="Q231" s="61">
        <v>1675540.8222504857</v>
      </c>
      <c r="R231" s="61">
        <v>0</v>
      </c>
      <c r="S231" s="61">
        <v>36940.767281997702</v>
      </c>
      <c r="T231" s="61">
        <v>11095.830929651191</v>
      </c>
      <c r="U231" s="62">
        <v>0</v>
      </c>
      <c r="V231" s="62">
        <v>91.517352347835612</v>
      </c>
      <c r="W231" s="62">
        <v>0</v>
      </c>
      <c r="X231" s="62">
        <v>0</v>
      </c>
      <c r="Y231" s="62">
        <v>6.7347038158130745</v>
      </c>
      <c r="Z231" s="62">
        <v>538299.75449751131</v>
      </c>
      <c r="AA231" s="62">
        <v>0</v>
      </c>
      <c r="AB231" s="62">
        <v>1987.1944644408463</v>
      </c>
      <c r="AC231" s="62">
        <v>13141.703563514984</v>
      </c>
      <c r="AD231" s="59">
        <f t="shared" si="46"/>
        <v>0</v>
      </c>
      <c r="AE231" s="59">
        <f t="shared" si="46"/>
        <v>1354.114</v>
      </c>
      <c r="AF231" s="59">
        <f t="shared" si="46"/>
        <v>0</v>
      </c>
      <c r="AG231" s="59">
        <f t="shared" si="45"/>
        <v>0</v>
      </c>
      <c r="AH231" s="59">
        <f t="shared" si="45"/>
        <v>64.629636491435306</v>
      </c>
      <c r="AI231" s="59">
        <f t="shared" si="45"/>
        <v>2213840.5767479967</v>
      </c>
      <c r="AJ231" s="59">
        <f t="shared" si="45"/>
        <v>0</v>
      </c>
      <c r="AK231" s="59">
        <f t="shared" si="45"/>
        <v>38927.961746438545</v>
      </c>
      <c r="AL231" s="59">
        <f t="shared" si="45"/>
        <v>24237.534493166175</v>
      </c>
      <c r="AM231" s="10">
        <v>0</v>
      </c>
      <c r="AN231" s="10">
        <v>1262.5966476521644</v>
      </c>
      <c r="AO231" s="10">
        <v>0</v>
      </c>
      <c r="AP231" s="10">
        <v>0</v>
      </c>
      <c r="AQ231" s="10">
        <v>0</v>
      </c>
      <c r="AR231" s="10">
        <v>1149390.0291500338</v>
      </c>
      <c r="AS231" s="10">
        <v>0</v>
      </c>
      <c r="AT231" s="10">
        <v>0</v>
      </c>
      <c r="AU231" s="10">
        <v>0</v>
      </c>
      <c r="AV231" s="10">
        <v>0</v>
      </c>
      <c r="AW231" s="10">
        <v>0</v>
      </c>
      <c r="AX231" s="10">
        <v>91.517352347835612</v>
      </c>
      <c r="AY231" s="10">
        <v>0</v>
      </c>
      <c r="AZ231" s="10">
        <v>0</v>
      </c>
      <c r="BA231" s="10">
        <v>0</v>
      </c>
      <c r="BB231" s="10">
        <v>83311.746849965901</v>
      </c>
      <c r="BC231" s="10">
        <v>0</v>
      </c>
      <c r="BD231" s="10">
        <v>0</v>
      </c>
      <c r="BE231" s="10">
        <v>0</v>
      </c>
      <c r="BF231" s="10">
        <v>0</v>
      </c>
      <c r="BG231" s="10">
        <v>0</v>
      </c>
      <c r="BH231" s="10">
        <v>0</v>
      </c>
      <c r="BI231" s="10">
        <v>0</v>
      </c>
      <c r="BJ231" s="10">
        <v>0</v>
      </c>
      <c r="BK231" s="10">
        <v>0</v>
      </c>
      <c r="BL231" s="10">
        <v>0</v>
      </c>
      <c r="BM231" s="10">
        <v>0</v>
      </c>
      <c r="BN231" s="10">
        <v>0</v>
      </c>
      <c r="BO231" s="10">
        <v>0</v>
      </c>
      <c r="BP231" s="10">
        <v>0</v>
      </c>
      <c r="BQ231" s="10">
        <v>0</v>
      </c>
      <c r="BR231" s="10">
        <v>0</v>
      </c>
      <c r="BS231" s="10">
        <v>0</v>
      </c>
      <c r="BT231" s="10">
        <v>0</v>
      </c>
      <c r="BU231" s="10">
        <v>0</v>
      </c>
      <c r="BV231" s="10">
        <v>0</v>
      </c>
      <c r="BW231" s="10">
        <v>0</v>
      </c>
      <c r="BX231" s="10">
        <v>0</v>
      </c>
      <c r="BY231" s="10">
        <v>0</v>
      </c>
      <c r="BZ231" s="10">
        <v>0</v>
      </c>
      <c r="CA231" s="10">
        <v>0</v>
      </c>
      <c r="CB231" s="10">
        <v>0</v>
      </c>
      <c r="CC231" s="10">
        <v>0</v>
      </c>
      <c r="CD231" s="10">
        <v>0</v>
      </c>
      <c r="CE231" s="10">
        <v>0</v>
      </c>
      <c r="CF231" s="10">
        <v>281310.56438450509</v>
      </c>
      <c r="CG231" s="10">
        <v>0</v>
      </c>
      <c r="CH231" s="10">
        <v>0</v>
      </c>
      <c r="CI231" s="10">
        <v>9493.989511320462</v>
      </c>
      <c r="CJ231" s="10">
        <v>0</v>
      </c>
      <c r="CK231" s="10">
        <v>0</v>
      </c>
      <c r="CL231" s="10">
        <v>0</v>
      </c>
      <c r="CM231" s="10">
        <v>0</v>
      </c>
      <c r="CN231" s="10">
        <v>0</v>
      </c>
      <c r="CO231" s="10">
        <v>0</v>
      </c>
      <c r="CP231" s="10">
        <v>301915.08335549489</v>
      </c>
      <c r="CQ231" s="10">
        <v>0</v>
      </c>
      <c r="CR231" s="10">
        <v>0</v>
      </c>
      <c r="CS231" s="10">
        <v>10189.374298679541</v>
      </c>
      <c r="CT231" s="10">
        <v>0</v>
      </c>
      <c r="CU231" s="10">
        <v>0</v>
      </c>
      <c r="CV231" s="10">
        <v>0</v>
      </c>
      <c r="CW231" s="10">
        <v>0</v>
      </c>
      <c r="CX231" s="10">
        <v>0</v>
      </c>
      <c r="CY231" s="10">
        <v>0</v>
      </c>
      <c r="CZ231" s="10">
        <v>1531.4306060327497</v>
      </c>
      <c r="DA231" s="10">
        <v>0</v>
      </c>
      <c r="DB231" s="10">
        <v>0</v>
      </c>
      <c r="DC231" s="10">
        <v>0</v>
      </c>
      <c r="DD231" s="10">
        <v>0</v>
      </c>
      <c r="DE231" s="10">
        <v>0</v>
      </c>
      <c r="DF231" s="10">
        <v>0</v>
      </c>
      <c r="DG231" s="10">
        <v>0</v>
      </c>
      <c r="DH231" s="10">
        <v>0</v>
      </c>
      <c r="DI231" s="10">
        <v>0</v>
      </c>
      <c r="DJ231" s="10">
        <v>46647.771713967246</v>
      </c>
      <c r="DK231" s="10">
        <v>0</v>
      </c>
      <c r="DL231" s="10">
        <v>0</v>
      </c>
      <c r="DM231" s="10">
        <v>0</v>
      </c>
      <c r="DN231" s="10">
        <v>0</v>
      </c>
      <c r="DO231" s="10">
        <v>0</v>
      </c>
      <c r="DP231" s="10">
        <v>0</v>
      </c>
      <c r="DQ231" s="10">
        <v>0</v>
      </c>
      <c r="DR231" s="10">
        <v>0</v>
      </c>
      <c r="DS231" s="10">
        <v>0</v>
      </c>
      <c r="DT231" s="10">
        <v>0</v>
      </c>
      <c r="DU231" s="10">
        <v>0</v>
      </c>
      <c r="DV231" s="10">
        <v>0</v>
      </c>
      <c r="DW231" s="10">
        <v>0</v>
      </c>
      <c r="DX231" s="10">
        <v>0</v>
      </c>
      <c r="DY231" s="10">
        <v>0</v>
      </c>
      <c r="DZ231" s="10">
        <v>0</v>
      </c>
      <c r="EA231" s="10">
        <v>0</v>
      </c>
      <c r="EB231" s="10">
        <v>0</v>
      </c>
      <c r="EC231" s="10">
        <v>0</v>
      </c>
      <c r="ED231" s="10">
        <v>0</v>
      </c>
      <c r="EE231" s="10">
        <v>0</v>
      </c>
      <c r="EF231" s="10">
        <v>0</v>
      </c>
      <c r="EG231" s="10">
        <v>0</v>
      </c>
      <c r="EH231" s="10">
        <v>0</v>
      </c>
      <c r="EI231" s="10">
        <v>0</v>
      </c>
      <c r="EJ231" s="10">
        <v>0</v>
      </c>
      <c r="EK231" s="10">
        <v>0</v>
      </c>
      <c r="EL231" s="10">
        <v>0</v>
      </c>
      <c r="EM231" s="10">
        <v>0</v>
      </c>
      <c r="EN231" s="10">
        <v>0</v>
      </c>
      <c r="EO231" s="10">
        <v>0</v>
      </c>
      <c r="EP231" s="10">
        <v>0</v>
      </c>
      <c r="EQ231" s="10">
        <v>0</v>
      </c>
      <c r="ER231" s="10">
        <v>0</v>
      </c>
      <c r="ES231" s="10">
        <v>0</v>
      </c>
      <c r="ET231" s="10">
        <v>0</v>
      </c>
      <c r="EU231" s="10">
        <v>0</v>
      </c>
      <c r="EV231" s="10">
        <v>0</v>
      </c>
      <c r="EW231" s="10">
        <v>0</v>
      </c>
      <c r="EX231" s="10">
        <v>4.4119999999999999</v>
      </c>
      <c r="EY231" s="10">
        <v>0</v>
      </c>
      <c r="EZ231" s="10">
        <v>0</v>
      </c>
      <c r="FA231" s="10">
        <v>0</v>
      </c>
      <c r="FB231" s="10">
        <v>0</v>
      </c>
      <c r="FC231" s="10">
        <v>0</v>
      </c>
      <c r="FD231" s="10">
        <v>0</v>
      </c>
      <c r="FE231" s="10">
        <v>0</v>
      </c>
      <c r="FF231" s="10">
        <v>0</v>
      </c>
      <c r="FG231" s="10">
        <v>0</v>
      </c>
      <c r="FH231" s="10">
        <v>0</v>
      </c>
      <c r="FI231" s="10">
        <v>0</v>
      </c>
      <c r="FJ231" s="10">
        <v>0</v>
      </c>
      <c r="FK231" s="10">
        <v>0</v>
      </c>
      <c r="FL231" s="10">
        <v>0</v>
      </c>
      <c r="FM231" s="10">
        <v>0</v>
      </c>
      <c r="FN231" s="10">
        <v>0</v>
      </c>
      <c r="FO231" s="10">
        <v>0</v>
      </c>
      <c r="FP231" s="10">
        <v>0</v>
      </c>
      <c r="FQ231" s="10">
        <v>0</v>
      </c>
      <c r="FR231" s="10">
        <v>16458.071</v>
      </c>
      <c r="FS231" s="10">
        <v>0</v>
      </c>
      <c r="FT231" s="10">
        <v>0</v>
      </c>
      <c r="FU231" s="10">
        <v>0</v>
      </c>
      <c r="FV231" s="10">
        <v>0</v>
      </c>
      <c r="FW231" s="10">
        <v>0</v>
      </c>
      <c r="FX231" s="10">
        <v>0</v>
      </c>
      <c r="FY231" s="10">
        <v>0</v>
      </c>
      <c r="FZ231" s="10">
        <v>0</v>
      </c>
      <c r="GA231" s="10">
        <v>0</v>
      </c>
      <c r="GB231" s="10">
        <v>0</v>
      </c>
      <c r="GC231" s="10">
        <v>0</v>
      </c>
      <c r="GD231" s="10">
        <v>0</v>
      </c>
      <c r="GE231" s="10">
        <v>0</v>
      </c>
      <c r="GF231" s="10">
        <v>0</v>
      </c>
      <c r="GG231" s="10">
        <v>0</v>
      </c>
      <c r="GH231" s="10">
        <v>0</v>
      </c>
      <c r="GI231" s="10">
        <v>0</v>
      </c>
      <c r="GJ231" s="10">
        <v>0</v>
      </c>
      <c r="GK231" s="10">
        <v>0</v>
      </c>
      <c r="GL231" s="10">
        <v>0</v>
      </c>
      <c r="GM231" s="10">
        <v>0</v>
      </c>
      <c r="GN231" s="10">
        <v>1322.549</v>
      </c>
      <c r="GO231" s="10">
        <v>0</v>
      </c>
      <c r="GP231" s="10">
        <v>0</v>
      </c>
      <c r="GQ231" s="10">
        <v>0</v>
      </c>
      <c r="GR231" s="10">
        <v>0</v>
      </c>
      <c r="GS231" s="10">
        <v>0</v>
      </c>
      <c r="GT231" s="10">
        <v>0</v>
      </c>
      <c r="GU231" s="10">
        <v>0</v>
      </c>
      <c r="GV231" s="10">
        <v>29655.850999999999</v>
      </c>
      <c r="GW231" s="10">
        <v>0</v>
      </c>
      <c r="GX231" s="10">
        <v>17634.124</v>
      </c>
      <c r="GY231" s="10">
        <v>0</v>
      </c>
      <c r="GZ231" s="10">
        <v>0</v>
      </c>
      <c r="HA231" s="10">
        <v>0</v>
      </c>
      <c r="HB231" s="10">
        <v>0</v>
      </c>
      <c r="HC231" s="10">
        <v>0</v>
      </c>
      <c r="HD231" s="10">
        <v>0</v>
      </c>
      <c r="HE231" s="10">
        <v>57.894932675622236</v>
      </c>
      <c r="HF231" s="10">
        <v>0</v>
      </c>
      <c r="HG231" s="10">
        <v>0</v>
      </c>
      <c r="HH231" s="10">
        <v>16789.543785975471</v>
      </c>
      <c r="HI231" s="10">
        <v>0</v>
      </c>
      <c r="HJ231" s="10">
        <v>0</v>
      </c>
      <c r="HK231" s="10">
        <v>0</v>
      </c>
      <c r="HL231" s="10">
        <v>0</v>
      </c>
      <c r="HM231" s="10">
        <v>0</v>
      </c>
      <c r="HN231" s="10">
        <v>0</v>
      </c>
      <c r="HO231" s="10">
        <v>6.7347038158130745</v>
      </c>
      <c r="HP231" s="10">
        <v>0</v>
      </c>
      <c r="HQ231" s="10">
        <v>0</v>
      </c>
      <c r="HR231" s="10">
        <v>1953.0656548941988</v>
      </c>
      <c r="HS231" s="10">
        <v>0</v>
      </c>
      <c r="HT231" s="10">
        <v>0</v>
      </c>
      <c r="HU231" s="10">
        <v>0</v>
      </c>
      <c r="HV231" s="10">
        <v>0</v>
      </c>
      <c r="HW231" s="10">
        <v>0</v>
      </c>
      <c r="HX231" s="10">
        <v>0</v>
      </c>
      <c r="HY231" s="10">
        <v>0</v>
      </c>
      <c r="HZ231" s="10">
        <v>0</v>
      </c>
      <c r="IA231" s="10">
        <v>0</v>
      </c>
      <c r="IB231" s="10">
        <v>0</v>
      </c>
      <c r="IC231" s="10">
        <v>0</v>
      </c>
      <c r="ID231" s="10">
        <v>0</v>
      </c>
      <c r="IE231" s="10">
        <v>0</v>
      </c>
      <c r="IF231" s="10">
        <v>0</v>
      </c>
      <c r="IG231" s="10">
        <v>0</v>
      </c>
      <c r="IH231" s="10">
        <v>0</v>
      </c>
      <c r="II231" s="10">
        <v>0</v>
      </c>
      <c r="IJ231" s="10">
        <v>2500</v>
      </c>
      <c r="IK231" s="10">
        <v>0</v>
      </c>
      <c r="IL231" s="10">
        <v>0</v>
      </c>
      <c r="IM231" s="10">
        <v>0</v>
      </c>
      <c r="IN231" s="10">
        <v>0</v>
      </c>
      <c r="IO231" s="10">
        <v>0</v>
      </c>
      <c r="IP231" s="10">
        <v>0</v>
      </c>
      <c r="IQ231" s="10">
        <v>0</v>
      </c>
      <c r="IR231" s="10">
        <v>0</v>
      </c>
      <c r="IS231" s="10">
        <v>0</v>
      </c>
      <c r="IT231" s="10">
        <v>0</v>
      </c>
      <c r="IU231" s="10">
        <v>0</v>
      </c>
      <c r="IV231" s="10">
        <v>0</v>
      </c>
      <c r="IW231" s="10">
        <v>0</v>
      </c>
      <c r="IX231" s="10">
        <v>0</v>
      </c>
      <c r="IY231" s="10">
        <v>0</v>
      </c>
      <c r="IZ231" s="10">
        <v>0</v>
      </c>
      <c r="JA231" s="10">
        <v>0</v>
      </c>
      <c r="JB231" s="10">
        <v>0</v>
      </c>
      <c r="JC231" s="10">
        <v>0</v>
      </c>
      <c r="JD231" s="10">
        <v>0</v>
      </c>
      <c r="JE231" s="10">
        <v>0</v>
      </c>
      <c r="JF231" s="10">
        <v>0</v>
      </c>
      <c r="JG231" s="10">
        <v>0</v>
      </c>
      <c r="JH231" s="10">
        <v>0</v>
      </c>
      <c r="JI231" s="10">
        <v>0</v>
      </c>
      <c r="JJ231" s="10">
        <v>0</v>
      </c>
      <c r="JK231" s="10">
        <v>0</v>
      </c>
      <c r="JL231" s="10">
        <v>0</v>
      </c>
      <c r="JM231" s="10">
        <v>0</v>
      </c>
      <c r="JN231" s="10">
        <v>0</v>
      </c>
      <c r="JO231" s="10">
        <v>0</v>
      </c>
      <c r="JP231" s="10">
        <v>0</v>
      </c>
      <c r="JQ231" s="10">
        <v>0</v>
      </c>
      <c r="JR231" s="10">
        <v>0</v>
      </c>
      <c r="JS231" s="10">
        <v>0</v>
      </c>
      <c r="JT231" s="10">
        <v>0</v>
      </c>
      <c r="JU231" s="10">
        <v>0</v>
      </c>
      <c r="JV231" s="10">
        <v>0</v>
      </c>
      <c r="JW231" s="10">
        <v>0</v>
      </c>
      <c r="JX231" s="10">
        <v>0</v>
      </c>
      <c r="JY231" s="10">
        <v>0</v>
      </c>
      <c r="JZ231" s="10">
        <v>0</v>
      </c>
      <c r="KA231" s="10">
        <v>0</v>
      </c>
      <c r="KB231" s="10">
        <v>0</v>
      </c>
      <c r="KC231" s="10">
        <v>0</v>
      </c>
      <c r="KD231" s="10">
        <v>0</v>
      </c>
      <c r="KE231" s="10">
        <v>0</v>
      </c>
      <c r="KF231" s="10">
        <v>0</v>
      </c>
      <c r="KG231" s="10">
        <v>0</v>
      </c>
      <c r="KH231" s="10">
        <v>0</v>
      </c>
      <c r="KI231" s="10">
        <v>0</v>
      </c>
      <c r="KJ231" s="10">
        <v>0</v>
      </c>
      <c r="KK231" s="10">
        <v>0</v>
      </c>
      <c r="KL231" s="10">
        <v>0</v>
      </c>
      <c r="KM231" s="10">
        <v>0</v>
      </c>
      <c r="KN231" s="10">
        <v>0</v>
      </c>
      <c r="KO231" s="10">
        <v>0</v>
      </c>
      <c r="KP231" s="10">
        <v>0</v>
      </c>
      <c r="KQ231" s="10">
        <v>0</v>
      </c>
      <c r="KR231" s="10">
        <v>0</v>
      </c>
      <c r="KS231" s="10">
        <v>0</v>
      </c>
      <c r="KT231" s="10">
        <v>0</v>
      </c>
      <c r="KU231" s="10">
        <v>0</v>
      </c>
      <c r="KV231" s="10">
        <v>0</v>
      </c>
      <c r="KW231" s="10">
        <v>0</v>
      </c>
      <c r="KX231" s="10">
        <v>0</v>
      </c>
      <c r="KY231" s="10">
        <v>0</v>
      </c>
      <c r="KZ231" s="10">
        <v>0</v>
      </c>
      <c r="LA231" s="10">
        <v>0</v>
      </c>
      <c r="LB231" s="10">
        <v>0</v>
      </c>
      <c r="LC231" s="10">
        <v>0</v>
      </c>
      <c r="LD231" s="10">
        <v>0</v>
      </c>
      <c r="LE231" s="10">
        <v>0</v>
      </c>
      <c r="LF231" s="10">
        <v>0</v>
      </c>
      <c r="LG231" s="10">
        <v>0</v>
      </c>
      <c r="LH231" s="10">
        <v>0</v>
      </c>
      <c r="LI231" s="10">
        <v>0</v>
      </c>
      <c r="LJ231" s="10">
        <v>0</v>
      </c>
      <c r="LK231" s="10">
        <v>0</v>
      </c>
      <c r="LL231" s="10">
        <v>0</v>
      </c>
      <c r="LM231" s="10">
        <v>0</v>
      </c>
      <c r="LN231" s="10">
        <v>0</v>
      </c>
      <c r="LO231" s="10">
        <v>0</v>
      </c>
      <c r="LP231" s="10">
        <v>0</v>
      </c>
      <c r="LQ231" s="10">
        <v>0</v>
      </c>
      <c r="LR231" s="10">
        <v>0</v>
      </c>
      <c r="LS231" s="10">
        <v>0</v>
      </c>
      <c r="LT231" s="10">
        <v>0</v>
      </c>
      <c r="LU231" s="10">
        <v>0</v>
      </c>
      <c r="LV231" s="10">
        <v>0</v>
      </c>
      <c r="LW231" s="10">
        <v>0</v>
      </c>
      <c r="LX231" s="10">
        <v>0</v>
      </c>
      <c r="LY231" s="10">
        <v>0</v>
      </c>
      <c r="LZ231" s="10">
        <v>0</v>
      </c>
      <c r="MA231" s="10">
        <v>0</v>
      </c>
      <c r="MB231" s="10">
        <v>0</v>
      </c>
      <c r="MC231" s="10">
        <v>0</v>
      </c>
      <c r="MD231" s="10">
        <v>0</v>
      </c>
      <c r="ME231" s="10">
        <v>0</v>
      </c>
      <c r="MF231" s="10">
        <v>0</v>
      </c>
      <c r="MG231" s="10">
        <v>0</v>
      </c>
      <c r="MH231" s="10">
        <v>0</v>
      </c>
      <c r="MI231" s="10">
        <v>0</v>
      </c>
      <c r="MJ231" s="10">
        <v>0</v>
      </c>
      <c r="MK231" s="10">
        <v>0</v>
      </c>
      <c r="ML231" s="10">
        <v>0</v>
      </c>
      <c r="MM231" s="10">
        <v>0</v>
      </c>
      <c r="MN231" s="10">
        <v>0</v>
      </c>
      <c r="MO231" s="10">
        <v>0</v>
      </c>
      <c r="MP231" s="10">
        <v>0</v>
      </c>
      <c r="MQ231" s="10">
        <v>0</v>
      </c>
      <c r="MR231" s="10">
        <v>0</v>
      </c>
      <c r="MS231" s="10">
        <v>0</v>
      </c>
      <c r="MT231" s="10">
        <v>0</v>
      </c>
      <c r="MU231" s="10">
        <v>0</v>
      </c>
      <c r="MV231" s="10">
        <v>0</v>
      </c>
      <c r="MW231" s="10">
        <v>0</v>
      </c>
      <c r="MX231" s="10">
        <v>0</v>
      </c>
      <c r="MY231" s="10">
        <v>0</v>
      </c>
      <c r="MZ231" s="10">
        <v>0</v>
      </c>
      <c r="NA231" s="10">
        <v>0</v>
      </c>
      <c r="NB231" s="10">
        <v>0</v>
      </c>
      <c r="NC231" s="10">
        <v>0</v>
      </c>
      <c r="ND231" s="10">
        <v>0</v>
      </c>
      <c r="NE231" s="10">
        <v>0</v>
      </c>
      <c r="NF231" s="10">
        <v>0</v>
      </c>
      <c r="NG231" s="10">
        <v>0</v>
      </c>
      <c r="NH231" s="10">
        <v>0</v>
      </c>
      <c r="NI231" s="10">
        <v>0</v>
      </c>
      <c r="NJ231" s="10">
        <v>0</v>
      </c>
      <c r="NK231" s="10">
        <v>0</v>
      </c>
      <c r="NL231" s="10">
        <v>0</v>
      </c>
      <c r="NM231" s="10">
        <v>0</v>
      </c>
      <c r="NN231" s="10">
        <v>0</v>
      </c>
      <c r="NO231" s="10">
        <v>0</v>
      </c>
      <c r="NP231" s="10">
        <v>0</v>
      </c>
      <c r="NQ231" s="10">
        <v>0</v>
      </c>
      <c r="NR231" s="10">
        <v>0</v>
      </c>
      <c r="NS231" s="10">
        <v>0</v>
      </c>
      <c r="NT231" s="10">
        <v>0</v>
      </c>
      <c r="NU231" s="10">
        <v>0</v>
      </c>
      <c r="NV231" s="10">
        <v>0</v>
      </c>
      <c r="NW231" s="10">
        <v>0</v>
      </c>
      <c r="NX231" s="10">
        <v>0</v>
      </c>
      <c r="NY231" s="10">
        <v>0</v>
      </c>
      <c r="NZ231" s="10">
        <v>0</v>
      </c>
      <c r="OA231" s="10">
        <v>0</v>
      </c>
      <c r="OB231" s="10">
        <v>0</v>
      </c>
      <c r="OC231" s="10">
        <v>0</v>
      </c>
      <c r="OD231" s="10">
        <v>0</v>
      </c>
      <c r="OE231" s="10">
        <v>0</v>
      </c>
      <c r="OF231" s="10">
        <v>0</v>
      </c>
      <c r="OG231" s="10">
        <v>0</v>
      </c>
      <c r="OH231" s="10">
        <v>0</v>
      </c>
      <c r="OI231" s="10">
        <v>0</v>
      </c>
      <c r="OJ231" s="10">
        <v>0</v>
      </c>
      <c r="OK231" s="10">
        <v>0</v>
      </c>
      <c r="OL231" s="10">
        <v>0</v>
      </c>
      <c r="OM231" s="10">
        <v>0</v>
      </c>
      <c r="ON231" s="10">
        <v>0</v>
      </c>
      <c r="OO231" s="10">
        <v>0</v>
      </c>
      <c r="OP231" s="10">
        <v>0</v>
      </c>
      <c r="OQ231" s="10">
        <v>0</v>
      </c>
      <c r="OR231" s="10">
        <v>0</v>
      </c>
      <c r="OS231" s="10">
        <v>0</v>
      </c>
      <c r="OT231" s="10">
        <v>0</v>
      </c>
      <c r="OU231" s="10">
        <v>0</v>
      </c>
      <c r="OV231" s="10">
        <v>0</v>
      </c>
      <c r="OW231" s="10">
        <v>0</v>
      </c>
      <c r="OX231" s="10">
        <v>0</v>
      </c>
      <c r="OY231" s="10">
        <v>0</v>
      </c>
      <c r="OZ231" s="10">
        <v>0</v>
      </c>
      <c r="PA231" s="10">
        <v>0</v>
      </c>
      <c r="PB231" s="10">
        <v>0</v>
      </c>
      <c r="PC231" s="10">
        <v>0</v>
      </c>
      <c r="PD231" s="10">
        <v>0</v>
      </c>
      <c r="PE231" s="10">
        <v>0</v>
      </c>
      <c r="PF231" s="10">
        <v>0</v>
      </c>
      <c r="PG231" s="10">
        <v>60236.465024969926</v>
      </c>
      <c r="PH231" s="10">
        <v>0</v>
      </c>
      <c r="PI231" s="10">
        <v>0</v>
      </c>
      <c r="PJ231" s="10">
        <v>0</v>
      </c>
      <c r="PK231" s="10">
        <v>0</v>
      </c>
      <c r="PL231" s="10">
        <v>0</v>
      </c>
      <c r="PM231" s="10">
        <v>0</v>
      </c>
      <c r="PN231" s="10">
        <v>0</v>
      </c>
      <c r="PO231" s="10">
        <v>0</v>
      </c>
      <c r="PP231" s="10">
        <v>0</v>
      </c>
      <c r="PQ231" s="10">
        <v>11085.063561846368</v>
      </c>
      <c r="PR231" s="10">
        <v>0</v>
      </c>
      <c r="PS231" s="10">
        <v>0</v>
      </c>
      <c r="PT231" s="10">
        <v>0</v>
      </c>
      <c r="PU231" s="10">
        <v>0</v>
      </c>
      <c r="PV231" s="10">
        <v>0</v>
      </c>
      <c r="PW231" s="10">
        <v>0</v>
      </c>
      <c r="PX231" s="10">
        <v>0</v>
      </c>
      <c r="PY231" s="10">
        <v>0</v>
      </c>
      <c r="PZ231" s="10">
        <v>0</v>
      </c>
      <c r="QA231" s="10">
        <v>1167.8107393458056</v>
      </c>
      <c r="QB231" s="10">
        <v>0</v>
      </c>
      <c r="QC231" s="10">
        <v>0</v>
      </c>
      <c r="QD231" s="10">
        <v>0</v>
      </c>
      <c r="QE231" s="10">
        <v>0</v>
      </c>
      <c r="QF231" s="10">
        <v>0</v>
      </c>
      <c r="QG231" s="10">
        <v>0</v>
      </c>
      <c r="QH231" s="10">
        <v>0</v>
      </c>
      <c r="QI231" s="10">
        <v>0</v>
      </c>
      <c r="QJ231" s="10">
        <v>0</v>
      </c>
      <c r="QK231" s="10">
        <v>170.78704208362626</v>
      </c>
      <c r="QL231" s="10">
        <v>0</v>
      </c>
      <c r="QM231" s="10">
        <v>0</v>
      </c>
      <c r="QN231" s="10">
        <v>0</v>
      </c>
      <c r="QO231" s="10">
        <v>0</v>
      </c>
      <c r="QP231" s="10">
        <v>0</v>
      </c>
      <c r="QQ231" s="10">
        <v>0</v>
      </c>
      <c r="QR231" s="10">
        <v>0</v>
      </c>
      <c r="QS231" s="10">
        <v>0</v>
      </c>
      <c r="QT231" s="10">
        <v>0</v>
      </c>
      <c r="QU231" s="10">
        <v>0</v>
      </c>
      <c r="QV231" s="10">
        <v>0</v>
      </c>
      <c r="QW231" s="10">
        <v>1194.5504960222302</v>
      </c>
      <c r="QX231" s="10">
        <v>0</v>
      </c>
      <c r="QY231" s="10">
        <v>0</v>
      </c>
      <c r="QZ231" s="10">
        <v>0</v>
      </c>
      <c r="RA231" s="10">
        <v>0</v>
      </c>
      <c r="RB231" s="10">
        <v>0</v>
      </c>
      <c r="RC231" s="10">
        <v>0</v>
      </c>
      <c r="RD231" s="10">
        <v>0</v>
      </c>
      <c r="RE231" s="10">
        <v>0</v>
      </c>
      <c r="RF231" s="10">
        <v>0</v>
      </c>
      <c r="RG231" s="10">
        <v>34.128809546647595</v>
      </c>
      <c r="RH231" s="10">
        <v>0</v>
      </c>
      <c r="RI231" s="10">
        <v>0</v>
      </c>
      <c r="RJ231" s="10">
        <v>0</v>
      </c>
      <c r="RK231" s="10">
        <v>0</v>
      </c>
      <c r="RL231" s="10">
        <v>0</v>
      </c>
      <c r="RM231" s="10">
        <v>0</v>
      </c>
      <c r="RN231" s="10">
        <v>0</v>
      </c>
      <c r="RO231" s="10">
        <v>55411.93616345062</v>
      </c>
      <c r="RP231" s="10">
        <v>0</v>
      </c>
      <c r="RQ231" s="10">
        <v>0</v>
      </c>
      <c r="RR231" s="10">
        <v>0</v>
      </c>
      <c r="RS231" s="10">
        <v>0</v>
      </c>
      <c r="RT231" s="10">
        <v>0</v>
      </c>
      <c r="RU231" s="10">
        <v>0</v>
      </c>
      <c r="RV231" s="10">
        <v>0</v>
      </c>
      <c r="RW231" s="10">
        <v>0</v>
      </c>
      <c r="RX231" s="10">
        <v>0</v>
      </c>
      <c r="RY231" s="10">
        <v>72795.330806310783</v>
      </c>
      <c r="RZ231" s="10">
        <v>0</v>
      </c>
      <c r="SA231" s="10">
        <v>0</v>
      </c>
      <c r="SB231" s="10">
        <v>0</v>
      </c>
      <c r="SC231" s="10">
        <v>0</v>
      </c>
      <c r="SD231" s="10">
        <v>0</v>
      </c>
      <c r="SE231" s="10">
        <v>0</v>
      </c>
      <c r="SF231" s="10">
        <v>0</v>
      </c>
      <c r="SG231" s="10">
        <v>0</v>
      </c>
      <c r="SH231" s="10">
        <v>0</v>
      </c>
      <c r="SI231" s="10">
        <v>82403.255499098159</v>
      </c>
      <c r="SJ231" s="10">
        <v>0</v>
      </c>
      <c r="SK231" s="10">
        <v>0</v>
      </c>
      <c r="SL231" s="10">
        <v>0</v>
      </c>
      <c r="SM231" s="10">
        <v>0</v>
      </c>
      <c r="SN231" s="10">
        <v>0</v>
      </c>
      <c r="SO231" s="10">
        <v>0</v>
      </c>
      <c r="SP231" s="10">
        <v>0</v>
      </c>
      <c r="SQ231" s="10">
        <v>0</v>
      </c>
      <c r="SR231" s="10">
        <v>0</v>
      </c>
      <c r="SS231" s="10">
        <v>2008.886</v>
      </c>
      <c r="ST231" s="10">
        <v>0</v>
      </c>
      <c r="SU231" s="10">
        <v>0</v>
      </c>
      <c r="SV231" s="10">
        <v>0</v>
      </c>
      <c r="SW231" s="10">
        <v>0</v>
      </c>
      <c r="SX231" s="10">
        <v>0</v>
      </c>
      <c r="SY231" s="10">
        <v>0</v>
      </c>
      <c r="SZ231" s="10">
        <v>0</v>
      </c>
      <c r="TA231" s="10">
        <v>0</v>
      </c>
      <c r="TB231" s="10">
        <v>0</v>
      </c>
      <c r="TC231" s="10">
        <v>0</v>
      </c>
      <c r="TD231" s="10">
        <v>0</v>
      </c>
      <c r="TE231" s="10">
        <v>0</v>
      </c>
      <c r="TF231" s="10">
        <v>0</v>
      </c>
      <c r="TG231" s="10">
        <v>0</v>
      </c>
      <c r="TH231" s="10">
        <v>0</v>
      </c>
      <c r="TI231" s="10">
        <v>0</v>
      </c>
      <c r="TJ231" s="10">
        <v>0</v>
      </c>
      <c r="TK231" s="10">
        <v>0</v>
      </c>
      <c r="TL231" s="10">
        <v>0</v>
      </c>
      <c r="TM231" s="10">
        <v>0</v>
      </c>
      <c r="TN231" s="10">
        <v>0</v>
      </c>
      <c r="TO231" s="10">
        <v>0</v>
      </c>
      <c r="TP231" s="10">
        <v>0</v>
      </c>
      <c r="TQ231" s="10">
        <v>0</v>
      </c>
      <c r="TR231" s="10">
        <v>0</v>
      </c>
      <c r="TS231" s="10">
        <v>0</v>
      </c>
      <c r="TT231" s="10">
        <v>0</v>
      </c>
      <c r="TU231" s="10">
        <v>0</v>
      </c>
      <c r="TV231" s="10">
        <v>0</v>
      </c>
      <c r="TW231" s="10">
        <v>0</v>
      </c>
      <c r="TX231" s="10">
        <v>0</v>
      </c>
      <c r="TY231" s="10">
        <v>0</v>
      </c>
      <c r="TZ231" s="10">
        <v>0</v>
      </c>
      <c r="UA231" s="10">
        <v>0</v>
      </c>
      <c r="UB231" s="10">
        <v>0</v>
      </c>
      <c r="UC231" s="10">
        <v>0</v>
      </c>
      <c r="UD231" s="10">
        <v>0</v>
      </c>
      <c r="UE231" s="10">
        <v>0</v>
      </c>
      <c r="UF231" s="10">
        <v>0</v>
      </c>
      <c r="UG231" s="10">
        <v>0</v>
      </c>
      <c r="UH231" s="10">
        <v>0</v>
      </c>
      <c r="UI231" s="10">
        <v>0</v>
      </c>
      <c r="UJ231" s="10">
        <v>0</v>
      </c>
      <c r="UK231" s="10">
        <v>0</v>
      </c>
      <c r="UL231" s="10">
        <v>0</v>
      </c>
      <c r="UM231" s="10">
        <v>0</v>
      </c>
      <c r="UN231" s="10">
        <v>0</v>
      </c>
      <c r="UO231" s="10">
        <v>0</v>
      </c>
      <c r="UP231" s="10">
        <v>0</v>
      </c>
      <c r="UQ231" s="10">
        <v>0</v>
      </c>
      <c r="UR231" s="10">
        <v>0</v>
      </c>
      <c r="US231" s="10">
        <v>0</v>
      </c>
      <c r="UT231" s="10">
        <v>0</v>
      </c>
      <c r="UU231" s="10">
        <v>0</v>
      </c>
      <c r="UV231" s="10">
        <v>0</v>
      </c>
      <c r="UW231" s="10">
        <v>0</v>
      </c>
      <c r="UX231" s="10">
        <v>0</v>
      </c>
      <c r="UY231" s="10">
        <v>0</v>
      </c>
      <c r="UZ231" s="10">
        <v>0</v>
      </c>
      <c r="VA231" s="10">
        <v>0</v>
      </c>
      <c r="VB231" s="10">
        <v>0</v>
      </c>
      <c r="VC231" s="10">
        <v>0</v>
      </c>
      <c r="VD231" s="10">
        <v>0</v>
      </c>
      <c r="VE231" s="10">
        <v>0</v>
      </c>
      <c r="VF231" s="10">
        <v>0</v>
      </c>
      <c r="VG231" s="10">
        <v>0</v>
      </c>
      <c r="VH231" s="10">
        <v>0</v>
      </c>
      <c r="VI231" s="10">
        <v>0</v>
      </c>
      <c r="VJ231" s="10">
        <v>0</v>
      </c>
      <c r="VK231" s="10">
        <v>0</v>
      </c>
      <c r="VL231" s="10">
        <v>0</v>
      </c>
      <c r="VM231" s="10">
        <v>0</v>
      </c>
      <c r="VN231" s="10">
        <v>0</v>
      </c>
      <c r="VO231" s="10">
        <v>0</v>
      </c>
      <c r="VP231" s="10">
        <v>0</v>
      </c>
      <c r="VQ231" s="10">
        <v>0</v>
      </c>
      <c r="VR231" s="10">
        <v>0</v>
      </c>
      <c r="VS231" s="10">
        <v>0</v>
      </c>
      <c r="VT231" s="10">
        <v>0</v>
      </c>
      <c r="VU231" s="10">
        <v>0</v>
      </c>
      <c r="VV231" s="10">
        <v>0</v>
      </c>
      <c r="VW231" s="10">
        <v>0</v>
      </c>
      <c r="VX231" s="10">
        <v>0</v>
      </c>
      <c r="VY231" s="10">
        <v>0</v>
      </c>
      <c r="VZ231" s="10">
        <v>0</v>
      </c>
      <c r="WA231" s="10">
        <v>0</v>
      </c>
      <c r="WB231" s="10">
        <v>0</v>
      </c>
      <c r="WC231" s="10">
        <v>0</v>
      </c>
      <c r="WD231" s="10">
        <v>0</v>
      </c>
      <c r="WE231" s="10">
        <v>0</v>
      </c>
      <c r="WF231" s="10">
        <v>0</v>
      </c>
      <c r="WG231" s="10">
        <v>0</v>
      </c>
      <c r="WH231" s="10">
        <v>0</v>
      </c>
      <c r="WI231" s="10">
        <v>0</v>
      </c>
      <c r="WJ231" s="10">
        <v>0</v>
      </c>
      <c r="WK231" s="10">
        <v>0</v>
      </c>
      <c r="WL231" s="10">
        <v>0</v>
      </c>
      <c r="WM231" s="10">
        <v>0</v>
      </c>
      <c r="WN231" s="10">
        <v>0</v>
      </c>
      <c r="WO231" s="10">
        <v>0</v>
      </c>
      <c r="WP231" s="10">
        <v>0</v>
      </c>
      <c r="WQ231" s="10">
        <v>0</v>
      </c>
      <c r="WR231" s="10">
        <v>0</v>
      </c>
      <c r="WS231" s="10">
        <v>0</v>
      </c>
      <c r="WT231" s="10">
        <v>0</v>
      </c>
      <c r="WU231" s="10">
        <v>0</v>
      </c>
      <c r="WV231" s="10">
        <v>0</v>
      </c>
      <c r="WW231" s="10">
        <v>0</v>
      </c>
      <c r="WX231" s="10">
        <v>0</v>
      </c>
      <c r="WY231" s="10">
        <v>5570.0353758367355</v>
      </c>
      <c r="WZ231" s="10">
        <v>0</v>
      </c>
      <c r="XA231" s="10">
        <v>0</v>
      </c>
      <c r="XB231" s="10">
        <v>1601.8414183307277</v>
      </c>
      <c r="XC231" s="10">
        <v>0</v>
      </c>
      <c r="XD231" s="10">
        <v>0</v>
      </c>
      <c r="XE231" s="10">
        <v>0</v>
      </c>
      <c r="XF231" s="10">
        <v>0</v>
      </c>
      <c r="XG231" s="10">
        <v>0</v>
      </c>
      <c r="XH231" s="10">
        <v>0</v>
      </c>
      <c r="XI231" s="10">
        <v>10266.046475055138</v>
      </c>
      <c r="XJ231" s="10">
        <v>0</v>
      </c>
      <c r="XK231" s="10">
        <v>0</v>
      </c>
      <c r="XL231" s="10">
        <v>2952.3292648354441</v>
      </c>
      <c r="XM231" s="10">
        <v>0</v>
      </c>
      <c r="XN231" s="10">
        <v>0</v>
      </c>
      <c r="XO231" s="10">
        <v>0</v>
      </c>
      <c r="XP231" s="10">
        <v>0</v>
      </c>
    </row>
    <row r="232" spans="1:640">
      <c r="A232" s="14" t="s">
        <v>354</v>
      </c>
      <c r="B232" s="14" t="s">
        <v>355</v>
      </c>
      <c r="C232" s="15">
        <f t="shared" si="36"/>
        <v>155408.51241004706</v>
      </c>
      <c r="D232" s="15">
        <f t="shared" si="37"/>
        <v>401438.95287391701</v>
      </c>
      <c r="E232" s="63">
        <f t="shared" si="38"/>
        <v>556847.46528396406</v>
      </c>
      <c r="F232" s="16">
        <f t="shared" si="39"/>
        <v>78888.751543134189</v>
      </c>
      <c r="G232" s="16">
        <f t="shared" si="40"/>
        <v>442033.09718526353</v>
      </c>
      <c r="H232" s="16">
        <f t="shared" si="41"/>
        <v>520921.84872839774</v>
      </c>
      <c r="I232" s="17">
        <f t="shared" si="42"/>
        <v>234297.26395318125</v>
      </c>
      <c r="J232" s="17">
        <f t="shared" si="43"/>
        <v>843472.05005918047</v>
      </c>
      <c r="K232" s="17">
        <f t="shared" si="44"/>
        <v>1077769.3140123617</v>
      </c>
      <c r="L232" s="61">
        <v>90157.354944358987</v>
      </c>
      <c r="M232" s="61">
        <v>64406.669836742563</v>
      </c>
      <c r="N232" s="61">
        <v>844.48762894550794</v>
      </c>
      <c r="O232" s="61">
        <v>8510.9727999999977</v>
      </c>
      <c r="P232" s="61">
        <v>12731.359591472334</v>
      </c>
      <c r="Q232" s="61">
        <v>14533.177317291682</v>
      </c>
      <c r="R232" s="61">
        <v>0</v>
      </c>
      <c r="S232" s="61">
        <v>348432.16738089011</v>
      </c>
      <c r="T232" s="61">
        <v>17231.275784262856</v>
      </c>
      <c r="U232" s="62">
        <v>47978.071848822263</v>
      </c>
      <c r="V232" s="62">
        <v>30849.468323257435</v>
      </c>
      <c r="W232" s="62">
        <v>61.211371054491984</v>
      </c>
      <c r="X232" s="62">
        <v>484.57914</v>
      </c>
      <c r="Y232" s="62">
        <v>302.04864766566948</v>
      </c>
      <c r="Z232" s="62">
        <v>12187.023206254111</v>
      </c>
      <c r="AA232" s="62">
        <v>0</v>
      </c>
      <c r="AB232" s="62">
        <v>418612.6117401942</v>
      </c>
      <c r="AC232" s="62">
        <v>10446.834451149594</v>
      </c>
      <c r="AD232" s="59">
        <f t="shared" si="46"/>
        <v>138135.42679318125</v>
      </c>
      <c r="AE232" s="59">
        <f t="shared" si="46"/>
        <v>95256.138160000002</v>
      </c>
      <c r="AF232" s="59">
        <f t="shared" si="46"/>
        <v>905.69899999999996</v>
      </c>
      <c r="AG232" s="59">
        <f t="shared" si="45"/>
        <v>8995.5519399999976</v>
      </c>
      <c r="AH232" s="59">
        <f t="shared" si="45"/>
        <v>13033.408239138003</v>
      </c>
      <c r="AI232" s="59">
        <f t="shared" si="45"/>
        <v>26720.200523545791</v>
      </c>
      <c r="AJ232" s="59">
        <f t="shared" si="45"/>
        <v>0</v>
      </c>
      <c r="AK232" s="59">
        <f t="shared" si="45"/>
        <v>767044.77912108437</v>
      </c>
      <c r="AL232" s="59">
        <f t="shared" si="45"/>
        <v>27678.110235412452</v>
      </c>
      <c r="AM232" s="10">
        <v>0</v>
      </c>
      <c r="AN232" s="10">
        <v>-287.95316325743596</v>
      </c>
      <c r="AO232" s="10">
        <v>844.48762894550794</v>
      </c>
      <c r="AP232" s="10">
        <v>0</v>
      </c>
      <c r="AQ232" s="10">
        <v>-228.47390999999999</v>
      </c>
      <c r="AR232" s="10">
        <v>0</v>
      </c>
      <c r="AS232" s="10">
        <v>0</v>
      </c>
      <c r="AT232" s="10">
        <v>71541.6158401352</v>
      </c>
      <c r="AU232" s="10">
        <v>1483.6508760520126</v>
      </c>
      <c r="AV232" s="10">
        <v>0</v>
      </c>
      <c r="AW232" s="10">
        <v>0</v>
      </c>
      <c r="AX232" s="10">
        <v>-20.871836742564017</v>
      </c>
      <c r="AY232" s="10">
        <v>61.211371054491984</v>
      </c>
      <c r="AZ232" s="10">
        <v>0</v>
      </c>
      <c r="BA232" s="10">
        <v>0</v>
      </c>
      <c r="BB232" s="10">
        <v>0</v>
      </c>
      <c r="BC232" s="10">
        <v>0</v>
      </c>
      <c r="BD232" s="10">
        <v>5169.0220698648327</v>
      </c>
      <c r="BE232" s="10">
        <v>107.5401239479873</v>
      </c>
      <c r="BF232" s="10">
        <v>0</v>
      </c>
      <c r="BG232" s="10">
        <v>0</v>
      </c>
      <c r="BH232" s="10">
        <v>0</v>
      </c>
      <c r="BI232" s="10">
        <v>0</v>
      </c>
      <c r="BJ232" s="10">
        <v>0</v>
      </c>
      <c r="BK232" s="10">
        <v>0</v>
      </c>
      <c r="BL232" s="10">
        <v>0</v>
      </c>
      <c r="BM232" s="10">
        <v>0</v>
      </c>
      <c r="BN232" s="10">
        <v>12574.703672562942</v>
      </c>
      <c r="BO232" s="10">
        <v>55.413791471390809</v>
      </c>
      <c r="BP232" s="10">
        <v>0</v>
      </c>
      <c r="BQ232" s="10">
        <v>0</v>
      </c>
      <c r="BR232" s="10">
        <v>0</v>
      </c>
      <c r="BS232" s="10">
        <v>0</v>
      </c>
      <c r="BT232" s="10">
        <v>0</v>
      </c>
      <c r="BU232" s="10">
        <v>0</v>
      </c>
      <c r="BV232" s="10">
        <v>0</v>
      </c>
      <c r="BW232" s="10">
        <v>0</v>
      </c>
      <c r="BX232" s="10">
        <v>6679.7739274370615</v>
      </c>
      <c r="BY232" s="10">
        <v>29.436208528609185</v>
      </c>
      <c r="BZ232" s="10">
        <v>0</v>
      </c>
      <c r="CA232" s="10">
        <v>0</v>
      </c>
      <c r="CB232" s="10">
        <v>0</v>
      </c>
      <c r="CC232" s="10">
        <v>0</v>
      </c>
      <c r="CD232" s="10">
        <v>0</v>
      </c>
      <c r="CE232" s="10">
        <v>0</v>
      </c>
      <c r="CF232" s="10">
        <v>0</v>
      </c>
      <c r="CG232" s="10">
        <v>0</v>
      </c>
      <c r="CH232" s="10">
        <v>30185.177254543632</v>
      </c>
      <c r="CI232" s="10">
        <v>0</v>
      </c>
      <c r="CJ232" s="10">
        <v>0</v>
      </c>
      <c r="CK232" s="10">
        <v>0</v>
      </c>
      <c r="CL232" s="10">
        <v>-8.521840000000001</v>
      </c>
      <c r="CM232" s="10">
        <v>0</v>
      </c>
      <c r="CN232" s="10">
        <v>0</v>
      </c>
      <c r="CO232" s="10">
        <v>0</v>
      </c>
      <c r="CP232" s="10">
        <v>0</v>
      </c>
      <c r="CQ232" s="10">
        <v>0</v>
      </c>
      <c r="CR232" s="10">
        <v>32404.604535456361</v>
      </c>
      <c r="CS232" s="10">
        <v>0</v>
      </c>
      <c r="CT232" s="10">
        <v>0</v>
      </c>
      <c r="CU232" s="10">
        <v>0</v>
      </c>
      <c r="CV232" s="10">
        <v>0</v>
      </c>
      <c r="CW232" s="10">
        <v>0</v>
      </c>
      <c r="CX232" s="10">
        <v>0</v>
      </c>
      <c r="CY232" s="10">
        <v>0</v>
      </c>
      <c r="CZ232" s="10">
        <v>0</v>
      </c>
      <c r="DA232" s="10">
        <v>0</v>
      </c>
      <c r="DB232" s="10">
        <v>0</v>
      </c>
      <c r="DC232" s="10">
        <v>0</v>
      </c>
      <c r="DD232" s="10">
        <v>0</v>
      </c>
      <c r="DE232" s="10">
        <v>0</v>
      </c>
      <c r="DF232" s="10">
        <v>0</v>
      </c>
      <c r="DG232" s="10">
        <v>0</v>
      </c>
      <c r="DH232" s="10">
        <v>0</v>
      </c>
      <c r="DI232" s="10">
        <v>0</v>
      </c>
      <c r="DJ232" s="10">
        <v>0</v>
      </c>
      <c r="DK232" s="10">
        <v>0</v>
      </c>
      <c r="DL232" s="10">
        <v>0</v>
      </c>
      <c r="DM232" s="10">
        <v>0</v>
      </c>
      <c r="DN232" s="10">
        <v>0</v>
      </c>
      <c r="DO232" s="10">
        <v>6348.7643213772853</v>
      </c>
      <c r="DP232" s="10">
        <v>0</v>
      </c>
      <c r="DQ232" s="10">
        <v>0</v>
      </c>
      <c r="DR232" s="10">
        <v>0</v>
      </c>
      <c r="DS232" s="10">
        <v>0</v>
      </c>
      <c r="DT232" s="10">
        <v>0</v>
      </c>
      <c r="DU232" s="10">
        <v>0</v>
      </c>
      <c r="DV232" s="10">
        <v>12979.674057056614</v>
      </c>
      <c r="DW232" s="10">
        <v>0</v>
      </c>
      <c r="DX232" s="10">
        <v>0</v>
      </c>
      <c r="DY232" s="10">
        <v>3729.5506710305604</v>
      </c>
      <c r="DZ232" s="10">
        <v>0</v>
      </c>
      <c r="EA232" s="10">
        <v>0</v>
      </c>
      <c r="EB232" s="10">
        <v>0</v>
      </c>
      <c r="EC232" s="10">
        <v>0</v>
      </c>
      <c r="ED232" s="10">
        <v>0</v>
      </c>
      <c r="EE232" s="10">
        <v>0</v>
      </c>
      <c r="EF232" s="10">
        <v>7624.8462911522693</v>
      </c>
      <c r="EG232" s="10">
        <v>0</v>
      </c>
      <c r="EH232" s="10">
        <v>0</v>
      </c>
      <c r="EI232" s="10">
        <v>0</v>
      </c>
      <c r="EJ232" s="10">
        <v>0</v>
      </c>
      <c r="EK232" s="10">
        <v>0</v>
      </c>
      <c r="EL232" s="10">
        <v>0</v>
      </c>
      <c r="EM232" s="10">
        <v>0</v>
      </c>
      <c r="EN232" s="10">
        <v>0</v>
      </c>
      <c r="EO232" s="10">
        <v>0</v>
      </c>
      <c r="EP232" s="10">
        <v>9860.8118400000003</v>
      </c>
      <c r="EQ232" s="10">
        <v>0</v>
      </c>
      <c r="ER232" s="10">
        <v>0</v>
      </c>
      <c r="ES232" s="10">
        <v>0</v>
      </c>
      <c r="ET232" s="10">
        <v>0</v>
      </c>
      <c r="EU232" s="10">
        <v>0</v>
      </c>
      <c r="EV232" s="10">
        <v>0</v>
      </c>
      <c r="EW232" s="10">
        <v>0</v>
      </c>
      <c r="EX232" s="10">
        <v>0</v>
      </c>
      <c r="EY232" s="10">
        <v>0</v>
      </c>
      <c r="EZ232" s="10">
        <v>12557.503000000001</v>
      </c>
      <c r="FA232" s="10">
        <v>656.61800000000005</v>
      </c>
      <c r="FB232" s="10">
        <v>0</v>
      </c>
      <c r="FC232" s="10">
        <v>43177.443359999997</v>
      </c>
      <c r="FD232" s="10">
        <v>0</v>
      </c>
      <c r="FE232" s="10">
        <v>0</v>
      </c>
      <c r="FF232" s="10">
        <v>0</v>
      </c>
      <c r="FG232" s="10">
        <v>0</v>
      </c>
      <c r="FH232" s="10">
        <v>0</v>
      </c>
      <c r="FI232" s="10">
        <v>0</v>
      </c>
      <c r="FJ232" s="10">
        <v>28779.82977</v>
      </c>
      <c r="FK232" s="10">
        <v>0</v>
      </c>
      <c r="FL232" s="10">
        <v>0</v>
      </c>
      <c r="FM232" s="10">
        <v>0</v>
      </c>
      <c r="FN232" s="10">
        <v>0</v>
      </c>
      <c r="FO232" s="10">
        <v>0</v>
      </c>
      <c r="FP232" s="10">
        <v>0</v>
      </c>
      <c r="FQ232" s="10">
        <v>0</v>
      </c>
      <c r="FR232" s="10">
        <v>1817.1320000000001</v>
      </c>
      <c r="FS232" s="10">
        <v>0</v>
      </c>
      <c r="FT232" s="10">
        <v>684.86800000000005</v>
      </c>
      <c r="FU232" s="10">
        <v>0</v>
      </c>
      <c r="FV232" s="10">
        <v>0</v>
      </c>
      <c r="FW232" s="10">
        <v>40083.061999999998</v>
      </c>
      <c r="FX232" s="10">
        <v>0</v>
      </c>
      <c r="FY232" s="10">
        <v>0</v>
      </c>
      <c r="FZ232" s="10">
        <v>0</v>
      </c>
      <c r="GA232" s="10">
        <v>0</v>
      </c>
      <c r="GB232" s="10">
        <v>0</v>
      </c>
      <c r="GC232" s="10">
        <v>0</v>
      </c>
      <c r="GD232" s="10">
        <v>1068.8109999999999</v>
      </c>
      <c r="GE232" s="10">
        <v>0</v>
      </c>
      <c r="GF232" s="10">
        <v>0</v>
      </c>
      <c r="GG232" s="10">
        <v>0</v>
      </c>
      <c r="GH232" s="10">
        <v>0</v>
      </c>
      <c r="GI232" s="10">
        <v>0</v>
      </c>
      <c r="GJ232" s="10">
        <v>0</v>
      </c>
      <c r="GK232" s="10">
        <v>0</v>
      </c>
      <c r="GL232" s="10">
        <v>0</v>
      </c>
      <c r="GM232" s="10">
        <v>0</v>
      </c>
      <c r="GN232" s="10">
        <v>6882.4040000000005</v>
      </c>
      <c r="GO232" s="10">
        <v>0</v>
      </c>
      <c r="GP232" s="10">
        <v>0</v>
      </c>
      <c r="GQ232" s="10">
        <v>0</v>
      </c>
      <c r="GR232" s="10">
        <v>275.79199999999997</v>
      </c>
      <c r="GS232" s="10">
        <v>0</v>
      </c>
      <c r="GT232" s="10">
        <v>0</v>
      </c>
      <c r="GU232" s="10">
        <v>0</v>
      </c>
      <c r="GV232" s="10">
        <v>0</v>
      </c>
      <c r="GW232" s="10">
        <v>0</v>
      </c>
      <c r="GX232" s="10">
        <v>8987.1139999999996</v>
      </c>
      <c r="GY232" s="10">
        <v>0</v>
      </c>
      <c r="GZ232" s="10">
        <v>0</v>
      </c>
      <c r="HA232" s="10">
        <v>9207.5286229816993</v>
      </c>
      <c r="HB232" s="10">
        <v>0</v>
      </c>
      <c r="HC232" s="10">
        <v>0</v>
      </c>
      <c r="HD232" s="10">
        <v>0</v>
      </c>
      <c r="HE232" s="10">
        <v>2596.5635014723325</v>
      </c>
      <c r="HF232" s="10">
        <v>6.2989397276413621</v>
      </c>
      <c r="HG232" s="10">
        <v>0</v>
      </c>
      <c r="HH232" s="10">
        <v>2896.2750426352686</v>
      </c>
      <c r="HI232" s="10">
        <v>5.7980154016520746</v>
      </c>
      <c r="HJ232" s="10">
        <v>0</v>
      </c>
      <c r="HK232" s="10">
        <v>1071.0778177917018</v>
      </c>
      <c r="HL232" s="10">
        <v>0</v>
      </c>
      <c r="HM232" s="10">
        <v>0</v>
      </c>
      <c r="HN232" s="10">
        <v>0</v>
      </c>
      <c r="HO232" s="10">
        <v>302.04864766566948</v>
      </c>
      <c r="HP232" s="10">
        <v>0.73273240780855464</v>
      </c>
      <c r="HQ232" s="10">
        <v>0</v>
      </c>
      <c r="HR232" s="10">
        <v>336.91298495098005</v>
      </c>
      <c r="HS232" s="10">
        <v>0.67446172998299503</v>
      </c>
      <c r="HT232" s="10">
        <v>0</v>
      </c>
      <c r="HU232" s="10">
        <v>34518</v>
      </c>
      <c r="HV232" s="10">
        <v>0</v>
      </c>
      <c r="HW232" s="10">
        <v>0</v>
      </c>
      <c r="HX232" s="10">
        <v>0</v>
      </c>
      <c r="HY232" s="10">
        <v>8862.9989999999998</v>
      </c>
      <c r="HZ232" s="10">
        <v>0</v>
      </c>
      <c r="IA232" s="10">
        <v>0</v>
      </c>
      <c r="IB232" s="10">
        <v>0</v>
      </c>
      <c r="IC232" s="10">
        <v>0</v>
      </c>
      <c r="ID232" s="10">
        <v>0</v>
      </c>
      <c r="IE232" s="10">
        <v>0</v>
      </c>
      <c r="IF232" s="10">
        <v>30878.862000000001</v>
      </c>
      <c r="IG232" s="10">
        <v>0</v>
      </c>
      <c r="IH232" s="10">
        <v>0</v>
      </c>
      <c r="II232" s="10">
        <v>0</v>
      </c>
      <c r="IJ232" s="10">
        <v>11823.16768</v>
      </c>
      <c r="IK232" s="10">
        <v>0</v>
      </c>
      <c r="IL232" s="10">
        <v>1248.2484699999998</v>
      </c>
      <c r="IM232" s="10">
        <v>0</v>
      </c>
      <c r="IN232" s="10">
        <v>0</v>
      </c>
      <c r="IO232" s="10">
        <v>0</v>
      </c>
      <c r="IP232" s="10">
        <v>0</v>
      </c>
      <c r="IQ232" s="10">
        <v>0</v>
      </c>
      <c r="IR232" s="10">
        <v>0</v>
      </c>
      <c r="IS232" s="10">
        <v>0</v>
      </c>
      <c r="IT232" s="10">
        <v>0</v>
      </c>
      <c r="IU232" s="10">
        <v>0</v>
      </c>
      <c r="IV232" s="10">
        <v>232712.06149000002</v>
      </c>
      <c r="IW232" s="10">
        <v>0</v>
      </c>
      <c r="IX232" s="10">
        <v>0</v>
      </c>
      <c r="IY232" s="10">
        <v>0</v>
      </c>
      <c r="IZ232" s="10">
        <v>0</v>
      </c>
      <c r="JA232" s="10">
        <v>0</v>
      </c>
      <c r="JB232" s="10">
        <v>0</v>
      </c>
      <c r="JC232" s="10">
        <v>0</v>
      </c>
      <c r="JD232" s="10">
        <v>0</v>
      </c>
      <c r="JE232" s="10">
        <v>0</v>
      </c>
      <c r="JF232" s="10">
        <v>407.9797309236306</v>
      </c>
      <c r="JG232" s="10">
        <v>0</v>
      </c>
      <c r="JH232" s="10">
        <v>0</v>
      </c>
      <c r="JI232" s="10">
        <v>0</v>
      </c>
      <c r="JJ232" s="10">
        <v>0</v>
      </c>
      <c r="JK232" s="10">
        <v>0</v>
      </c>
      <c r="JL232" s="10">
        <v>0</v>
      </c>
      <c r="JM232" s="10">
        <v>0</v>
      </c>
      <c r="JN232" s="10">
        <v>0</v>
      </c>
      <c r="JO232" s="10">
        <v>0</v>
      </c>
      <c r="JP232" s="10">
        <v>2336.3933700000002</v>
      </c>
      <c r="JQ232" s="10">
        <v>0</v>
      </c>
      <c r="JR232" s="10">
        <v>0</v>
      </c>
      <c r="JS232" s="10">
        <v>0</v>
      </c>
      <c r="JT232" s="10">
        <v>0</v>
      </c>
      <c r="JU232" s="10">
        <v>0</v>
      </c>
      <c r="JV232" s="10">
        <v>0</v>
      </c>
      <c r="JW232" s="10">
        <v>0</v>
      </c>
      <c r="JX232" s="10">
        <v>0</v>
      </c>
      <c r="JY232" s="10">
        <v>0</v>
      </c>
      <c r="JZ232" s="10">
        <v>1036.9626799999999</v>
      </c>
      <c r="KA232" s="10">
        <v>0</v>
      </c>
      <c r="KB232" s="10">
        <v>0</v>
      </c>
      <c r="KC232" s="10">
        <v>0</v>
      </c>
      <c r="KD232" s="10">
        <v>0</v>
      </c>
      <c r="KE232" s="10">
        <v>0</v>
      </c>
      <c r="KF232" s="10">
        <v>0</v>
      </c>
      <c r="KG232" s="10">
        <v>0</v>
      </c>
      <c r="KH232" s="10">
        <v>0</v>
      </c>
      <c r="KI232" s="10">
        <v>0</v>
      </c>
      <c r="KJ232" s="10">
        <v>924.24533000000008</v>
      </c>
      <c r="KK232" s="10">
        <v>0</v>
      </c>
      <c r="KL232" s="10">
        <v>0</v>
      </c>
      <c r="KM232" s="10">
        <v>0</v>
      </c>
      <c r="KN232" s="10">
        <v>0</v>
      </c>
      <c r="KO232" s="10">
        <v>0</v>
      </c>
      <c r="KP232" s="10">
        <v>0</v>
      </c>
      <c r="KQ232" s="10">
        <v>0</v>
      </c>
      <c r="KR232" s="10">
        <v>0</v>
      </c>
      <c r="KS232" s="10">
        <v>0</v>
      </c>
      <c r="KT232" s="10">
        <v>1387.3693199999998</v>
      </c>
      <c r="KU232" s="10">
        <v>0</v>
      </c>
      <c r="KV232" s="10">
        <v>0</v>
      </c>
      <c r="KW232" s="10">
        <v>0</v>
      </c>
      <c r="KX232" s="10">
        <v>0</v>
      </c>
      <c r="KY232" s="10">
        <v>0</v>
      </c>
      <c r="KZ232" s="10">
        <v>0</v>
      </c>
      <c r="LA232" s="10">
        <v>0</v>
      </c>
      <c r="LB232" s="10">
        <v>0</v>
      </c>
      <c r="LC232" s="10">
        <v>0</v>
      </c>
      <c r="LD232" s="10">
        <v>123.61434423924945</v>
      </c>
      <c r="LE232" s="10">
        <v>0</v>
      </c>
      <c r="LF232" s="10">
        <v>0</v>
      </c>
      <c r="LG232" s="10">
        <v>0</v>
      </c>
      <c r="LH232" s="10">
        <v>0</v>
      </c>
      <c r="LI232" s="10">
        <v>0</v>
      </c>
      <c r="LJ232" s="10">
        <v>0</v>
      </c>
      <c r="LK232" s="10">
        <v>0</v>
      </c>
      <c r="LL232" s="10">
        <v>0</v>
      </c>
      <c r="LM232" s="10">
        <v>0</v>
      </c>
      <c r="LN232" s="10">
        <v>129.35302491613419</v>
      </c>
      <c r="LO232" s="10">
        <v>0</v>
      </c>
      <c r="LP232" s="10">
        <v>0</v>
      </c>
      <c r="LQ232" s="10">
        <v>0</v>
      </c>
      <c r="LR232" s="10">
        <v>0</v>
      </c>
      <c r="LS232" s="10">
        <v>0</v>
      </c>
      <c r="LT232" s="10">
        <v>0</v>
      </c>
      <c r="LU232" s="10">
        <v>0</v>
      </c>
      <c r="LV232" s="10">
        <v>0</v>
      </c>
      <c r="LW232" s="10">
        <v>0</v>
      </c>
      <c r="LX232" s="10">
        <v>9751.1189599999998</v>
      </c>
      <c r="LY232" s="10">
        <v>0</v>
      </c>
      <c r="LZ232" s="10">
        <v>0</v>
      </c>
      <c r="MA232" s="10">
        <v>0</v>
      </c>
      <c r="MB232" s="10">
        <v>63910.830999999998</v>
      </c>
      <c r="MC232" s="10">
        <v>0</v>
      </c>
      <c r="MD232" s="10">
        <v>0</v>
      </c>
      <c r="ME232" s="10">
        <v>0</v>
      </c>
      <c r="MF232" s="10">
        <v>0</v>
      </c>
      <c r="MG232" s="10">
        <v>0</v>
      </c>
      <c r="MH232" s="10">
        <v>0</v>
      </c>
      <c r="MI232" s="10">
        <v>0</v>
      </c>
      <c r="MJ232" s="10">
        <v>0</v>
      </c>
      <c r="MK232" s="10">
        <v>0</v>
      </c>
      <c r="ML232" s="10">
        <v>0</v>
      </c>
      <c r="MM232" s="10">
        <v>0</v>
      </c>
      <c r="MN232" s="10">
        <v>0</v>
      </c>
      <c r="MO232" s="10">
        <v>0</v>
      </c>
      <c r="MP232" s="10">
        <v>0</v>
      </c>
      <c r="MQ232" s="10">
        <v>0</v>
      </c>
      <c r="MR232" s="10">
        <v>753.96401419467077</v>
      </c>
      <c r="MS232" s="10">
        <v>0</v>
      </c>
      <c r="MT232" s="10">
        <v>0</v>
      </c>
      <c r="MU232" s="10">
        <v>0</v>
      </c>
      <c r="MV232" s="10">
        <v>0</v>
      </c>
      <c r="MW232" s="10">
        <v>0</v>
      </c>
      <c r="MX232" s="10">
        <v>0</v>
      </c>
      <c r="MY232" s="10">
        <v>0</v>
      </c>
      <c r="MZ232" s="10">
        <v>0</v>
      </c>
      <c r="NA232" s="10">
        <v>0</v>
      </c>
      <c r="NB232" s="10">
        <v>-39.730729999999994</v>
      </c>
      <c r="NC232" s="10">
        <v>0</v>
      </c>
      <c r="ND232" s="10">
        <v>0</v>
      </c>
      <c r="NE232" s="10">
        <v>0</v>
      </c>
      <c r="NF232" s="10">
        <v>0</v>
      </c>
      <c r="NG232" s="10">
        <v>0</v>
      </c>
      <c r="NH232" s="10">
        <v>0</v>
      </c>
      <c r="NI232" s="10">
        <v>0</v>
      </c>
      <c r="NJ232" s="10">
        <v>0</v>
      </c>
      <c r="NK232" s="10">
        <v>6.3830775875779017E-4</v>
      </c>
      <c r="NL232" s="10">
        <v>0</v>
      </c>
      <c r="NM232" s="10">
        <v>0</v>
      </c>
      <c r="NN232" s="10">
        <v>0</v>
      </c>
      <c r="NO232" s="10">
        <v>0</v>
      </c>
      <c r="NP232" s="10">
        <v>0</v>
      </c>
      <c r="NQ232" s="10">
        <v>0</v>
      </c>
      <c r="NR232" s="10">
        <v>0</v>
      </c>
      <c r="NS232" s="10">
        <v>0</v>
      </c>
      <c r="NT232" s="10">
        <v>0</v>
      </c>
      <c r="NU232" s="10">
        <v>0.50123335397239999</v>
      </c>
      <c r="NV232" s="10">
        <v>0</v>
      </c>
      <c r="NW232" s="10">
        <v>0</v>
      </c>
      <c r="NX232" s="10">
        <v>0</v>
      </c>
      <c r="NY232" s="10">
        <v>0</v>
      </c>
      <c r="NZ232" s="10">
        <v>0</v>
      </c>
      <c r="OA232" s="10">
        <v>0</v>
      </c>
      <c r="OB232" s="10">
        <v>0</v>
      </c>
      <c r="OC232" s="10">
        <v>0</v>
      </c>
      <c r="OD232" s="10">
        <v>0</v>
      </c>
      <c r="OE232" s="10">
        <v>21657.628872177211</v>
      </c>
      <c r="OF232" s="10">
        <v>0</v>
      </c>
      <c r="OG232" s="10">
        <v>0</v>
      </c>
      <c r="OH232" s="10">
        <v>0</v>
      </c>
      <c r="OI232" s="10">
        <v>0</v>
      </c>
      <c r="OJ232" s="10">
        <v>0</v>
      </c>
      <c r="OK232" s="10">
        <v>0</v>
      </c>
      <c r="OL232" s="10">
        <v>0</v>
      </c>
      <c r="OM232" s="10">
        <v>0</v>
      </c>
      <c r="ON232" s="10">
        <v>0</v>
      </c>
      <c r="OO232" s="10">
        <v>2481.0545897913439</v>
      </c>
      <c r="OP232" s="10">
        <v>13216.608585326185</v>
      </c>
      <c r="OQ232" s="10">
        <v>0</v>
      </c>
      <c r="OR232" s="10">
        <v>0</v>
      </c>
      <c r="OS232" s="10">
        <v>0</v>
      </c>
      <c r="OT232" s="10">
        <v>0</v>
      </c>
      <c r="OU232" s="10">
        <v>0</v>
      </c>
      <c r="OV232" s="10">
        <v>0</v>
      </c>
      <c r="OW232" s="10">
        <v>0</v>
      </c>
      <c r="OX232" s="10">
        <v>0</v>
      </c>
      <c r="OY232" s="10">
        <v>1541.7237512439929</v>
      </c>
      <c r="OZ232" s="10">
        <v>8212.7815529469244</v>
      </c>
      <c r="PA232" s="10">
        <v>0</v>
      </c>
      <c r="PB232" s="10">
        <v>0</v>
      </c>
      <c r="PC232" s="10">
        <v>0</v>
      </c>
      <c r="PD232" s="10">
        <v>0</v>
      </c>
      <c r="PE232" s="10">
        <v>0</v>
      </c>
      <c r="PF232" s="10">
        <v>0</v>
      </c>
      <c r="PG232" s="10">
        <v>0</v>
      </c>
      <c r="PH232" s="10">
        <v>0</v>
      </c>
      <c r="PI232" s="10">
        <v>72101.852339513251</v>
      </c>
      <c r="PJ232" s="10">
        <v>0</v>
      </c>
      <c r="PK232" s="10">
        <v>0</v>
      </c>
      <c r="PL232" s="10">
        <v>0</v>
      </c>
      <c r="PM232" s="10">
        <v>0</v>
      </c>
      <c r="PN232" s="10">
        <v>0</v>
      </c>
      <c r="PO232" s="10">
        <v>0</v>
      </c>
      <c r="PP232" s="10">
        <v>0</v>
      </c>
      <c r="PQ232" s="10">
        <v>0</v>
      </c>
      <c r="PR232" s="10">
        <v>0</v>
      </c>
      <c r="PS232" s="10">
        <v>13268.6009343186</v>
      </c>
      <c r="PT232" s="10">
        <v>0</v>
      </c>
      <c r="PU232" s="10">
        <v>0</v>
      </c>
      <c r="PV232" s="10">
        <v>0</v>
      </c>
      <c r="PW232" s="10">
        <v>0</v>
      </c>
      <c r="PX232" s="10">
        <v>0</v>
      </c>
      <c r="PY232" s="10">
        <v>0</v>
      </c>
      <c r="PZ232" s="10">
        <v>0</v>
      </c>
      <c r="QA232" s="10">
        <v>0</v>
      </c>
      <c r="QB232" s="10">
        <v>0</v>
      </c>
      <c r="QC232" s="10">
        <v>7361.9532630747653</v>
      </c>
      <c r="QD232" s="10">
        <v>0</v>
      </c>
      <c r="QE232" s="10">
        <v>0</v>
      </c>
      <c r="QF232" s="10">
        <v>0</v>
      </c>
      <c r="QG232" s="10">
        <v>0</v>
      </c>
      <c r="QH232" s="10">
        <v>0</v>
      </c>
      <c r="QI232" s="10">
        <v>0</v>
      </c>
      <c r="QJ232" s="10">
        <v>0</v>
      </c>
      <c r="QK232" s="10">
        <v>0</v>
      </c>
      <c r="QL232" s="10">
        <v>0</v>
      </c>
      <c r="QM232" s="10">
        <v>1076.6523884364856</v>
      </c>
      <c r="QN232" s="10">
        <v>0</v>
      </c>
      <c r="QO232" s="10">
        <v>0</v>
      </c>
      <c r="QP232" s="10">
        <v>0</v>
      </c>
      <c r="QQ232" s="10">
        <v>0</v>
      </c>
      <c r="QR232" s="10">
        <v>0</v>
      </c>
      <c r="QS232" s="10">
        <v>0</v>
      </c>
      <c r="QT232" s="10">
        <v>0</v>
      </c>
      <c r="QU232" s="10">
        <v>12709.746377564041</v>
      </c>
      <c r="QV232" s="10">
        <v>0</v>
      </c>
      <c r="QW232" s="10">
        <v>1.7941007449780111</v>
      </c>
      <c r="QX232" s="10">
        <v>0</v>
      </c>
      <c r="QY232" s="10">
        <v>0</v>
      </c>
      <c r="QZ232" s="10">
        <v>0</v>
      </c>
      <c r="RA232" s="10">
        <v>0</v>
      </c>
      <c r="RB232" s="10">
        <v>0</v>
      </c>
      <c r="RC232" s="10">
        <v>0</v>
      </c>
      <c r="RD232" s="10">
        <v>0</v>
      </c>
      <c r="RE232" s="10">
        <v>363.12279384630136</v>
      </c>
      <c r="RF232" s="10">
        <v>0</v>
      </c>
      <c r="RG232" s="10">
        <v>5.1258212052773387E-2</v>
      </c>
      <c r="RH232" s="10">
        <v>0</v>
      </c>
      <c r="RI232" s="10">
        <v>0</v>
      </c>
      <c r="RJ232" s="10">
        <v>0</v>
      </c>
      <c r="RK232" s="10">
        <v>0</v>
      </c>
      <c r="RL232" s="10">
        <v>0</v>
      </c>
      <c r="RM232" s="10">
        <v>0</v>
      </c>
      <c r="RN232" s="10">
        <v>0</v>
      </c>
      <c r="RO232" s="10">
        <v>0</v>
      </c>
      <c r="RP232" s="10">
        <v>0</v>
      </c>
      <c r="RQ232" s="10">
        <v>4686.520823609535</v>
      </c>
      <c r="RR232" s="10">
        <v>0</v>
      </c>
      <c r="RS232" s="10">
        <v>0</v>
      </c>
      <c r="RT232" s="10">
        <v>0</v>
      </c>
      <c r="RU232" s="10">
        <v>0</v>
      </c>
      <c r="RV232" s="10">
        <v>0</v>
      </c>
      <c r="RW232" s="10">
        <v>0</v>
      </c>
      <c r="RX232" s="10">
        <v>0</v>
      </c>
      <c r="RY232" s="10">
        <v>0</v>
      </c>
      <c r="RZ232" s="10">
        <v>0</v>
      </c>
      <c r="SA232" s="10">
        <v>41093.276358591582</v>
      </c>
      <c r="SB232" s="10">
        <v>1751.4492120363595</v>
      </c>
      <c r="SC232" s="10">
        <v>0</v>
      </c>
      <c r="SD232" s="10">
        <v>0</v>
      </c>
      <c r="SE232" s="10">
        <v>0</v>
      </c>
      <c r="SF232" s="10">
        <v>0</v>
      </c>
      <c r="SG232" s="10">
        <v>0</v>
      </c>
      <c r="SH232" s="10">
        <v>0</v>
      </c>
      <c r="SI232" s="10">
        <v>0</v>
      </c>
      <c r="SJ232" s="10">
        <v>0</v>
      </c>
      <c r="SK232" s="10">
        <v>46516.991042762209</v>
      </c>
      <c r="SL232" s="10">
        <v>1982.6150292130328</v>
      </c>
      <c r="SM232" s="10">
        <v>0</v>
      </c>
      <c r="SN232" s="10">
        <v>0</v>
      </c>
      <c r="SO232" s="10">
        <v>0</v>
      </c>
      <c r="SP232" s="10">
        <v>0</v>
      </c>
      <c r="SQ232" s="10">
        <v>0</v>
      </c>
      <c r="SR232" s="10">
        <v>0</v>
      </c>
      <c r="SS232" s="10">
        <v>0</v>
      </c>
      <c r="ST232" s="10">
        <v>0</v>
      </c>
      <c r="SU232" s="10">
        <v>10057.912</v>
      </c>
      <c r="SV232" s="10">
        <v>0</v>
      </c>
      <c r="SW232" s="10">
        <v>0</v>
      </c>
      <c r="SX232" s="10">
        <v>0</v>
      </c>
      <c r="SY232" s="10">
        <v>0</v>
      </c>
      <c r="SZ232" s="10">
        <v>0</v>
      </c>
      <c r="TA232" s="10">
        <v>0</v>
      </c>
      <c r="TB232" s="10">
        <v>0</v>
      </c>
      <c r="TC232" s="10">
        <v>0</v>
      </c>
      <c r="TD232" s="10">
        <v>0</v>
      </c>
      <c r="TE232" s="10">
        <v>530.51563952388403</v>
      </c>
      <c r="TF232" s="10">
        <v>0</v>
      </c>
      <c r="TG232" s="10">
        <v>0</v>
      </c>
      <c r="TH232" s="10">
        <v>0</v>
      </c>
      <c r="TI232" s="10">
        <v>0</v>
      </c>
      <c r="TJ232" s="10">
        <v>0</v>
      </c>
      <c r="TK232" s="10">
        <v>0</v>
      </c>
      <c r="TL232" s="10">
        <v>0</v>
      </c>
      <c r="TM232" s="10">
        <v>0</v>
      </c>
      <c r="TN232" s="10">
        <v>0</v>
      </c>
      <c r="TO232" s="10">
        <v>0</v>
      </c>
      <c r="TP232" s="10">
        <v>0</v>
      </c>
      <c r="TQ232" s="10">
        <v>0</v>
      </c>
      <c r="TR232" s="10">
        <v>0</v>
      </c>
      <c r="TS232" s="10">
        <v>0</v>
      </c>
      <c r="TT232" s="10">
        <v>0</v>
      </c>
      <c r="TU232" s="10">
        <v>0</v>
      </c>
      <c r="TV232" s="10">
        <v>0</v>
      </c>
      <c r="TW232" s="10">
        <v>0</v>
      </c>
      <c r="TX232" s="10">
        <v>0</v>
      </c>
      <c r="TY232" s="10">
        <v>0</v>
      </c>
      <c r="TZ232" s="10">
        <v>0</v>
      </c>
      <c r="UA232" s="10">
        <v>0</v>
      </c>
      <c r="UB232" s="10">
        <v>0</v>
      </c>
      <c r="UC232" s="10">
        <v>0</v>
      </c>
      <c r="UD232" s="10">
        <v>0</v>
      </c>
      <c r="UE232" s="10">
        <v>0</v>
      </c>
      <c r="UF232" s="10">
        <v>0</v>
      </c>
      <c r="UG232" s="10">
        <v>0</v>
      </c>
      <c r="UH232" s="10">
        <v>0</v>
      </c>
      <c r="UI232" s="10">
        <v>292.74576999999999</v>
      </c>
      <c r="UJ232" s="10">
        <v>0</v>
      </c>
      <c r="UK232" s="10">
        <v>0</v>
      </c>
      <c r="UL232" s="10">
        <v>0</v>
      </c>
      <c r="UM232" s="10">
        <v>0</v>
      </c>
      <c r="UN232" s="10">
        <v>0</v>
      </c>
      <c r="UO232" s="10">
        <v>0</v>
      </c>
      <c r="UP232" s="10">
        <v>1500.271</v>
      </c>
      <c r="UQ232" s="10">
        <v>0</v>
      </c>
      <c r="UR232" s="10">
        <v>0</v>
      </c>
      <c r="US232" s="10">
        <v>0</v>
      </c>
      <c r="UT232" s="10">
        <v>0</v>
      </c>
      <c r="UU232" s="10">
        <v>0</v>
      </c>
      <c r="UV232" s="10">
        <v>0</v>
      </c>
      <c r="UW232" s="10">
        <v>0</v>
      </c>
      <c r="UX232" s="10">
        <v>0</v>
      </c>
      <c r="UY232" s="10">
        <v>0</v>
      </c>
      <c r="UZ232" s="10">
        <v>0</v>
      </c>
      <c r="VA232" s="10">
        <v>0</v>
      </c>
      <c r="VB232" s="10">
        <v>0</v>
      </c>
      <c r="VC232" s="10">
        <v>0</v>
      </c>
      <c r="VD232" s="10">
        <v>0</v>
      </c>
      <c r="VE232" s="10">
        <v>0</v>
      </c>
      <c r="VF232" s="10">
        <v>0</v>
      </c>
      <c r="VG232" s="10">
        <v>508.00000000000011</v>
      </c>
      <c r="VH232" s="10">
        <v>0</v>
      </c>
      <c r="VI232" s="10">
        <v>0</v>
      </c>
      <c r="VJ232" s="10">
        <v>0</v>
      </c>
      <c r="VK232" s="10">
        <v>0</v>
      </c>
      <c r="VL232" s="10">
        <v>0</v>
      </c>
      <c r="VM232" s="10">
        <v>12300.067719999997</v>
      </c>
      <c r="VN232" s="10">
        <v>0</v>
      </c>
      <c r="VO232" s="10">
        <v>0</v>
      </c>
      <c r="VP232" s="10">
        <v>0</v>
      </c>
      <c r="VQ232" s="10">
        <v>0</v>
      </c>
      <c r="VR232" s="10">
        <v>0</v>
      </c>
      <c r="VS232" s="10">
        <v>0</v>
      </c>
      <c r="VT232" s="10">
        <v>0</v>
      </c>
      <c r="VU232" s="10">
        <v>0</v>
      </c>
      <c r="VV232" s="10">
        <v>0</v>
      </c>
      <c r="VW232" s="10">
        <v>0</v>
      </c>
      <c r="VX232" s="10">
        <v>0</v>
      </c>
      <c r="VY232" s="10">
        <v>0</v>
      </c>
      <c r="VZ232" s="10">
        <v>0</v>
      </c>
      <c r="WA232" s="10">
        <v>0</v>
      </c>
      <c r="WB232" s="10">
        <v>0</v>
      </c>
      <c r="WC232" s="10">
        <v>0</v>
      </c>
      <c r="WD232" s="10">
        <v>0</v>
      </c>
      <c r="WE232" s="10">
        <v>0</v>
      </c>
      <c r="WF232" s="10">
        <v>0</v>
      </c>
      <c r="WG232" s="10">
        <v>0</v>
      </c>
      <c r="WH232" s="10">
        <v>0</v>
      </c>
      <c r="WI232" s="10">
        <v>0</v>
      </c>
      <c r="WJ232" s="10">
        <v>0</v>
      </c>
      <c r="WK232" s="10">
        <v>0</v>
      </c>
      <c r="WL232" s="10">
        <v>0</v>
      </c>
      <c r="WM232" s="10">
        <v>0</v>
      </c>
      <c r="WN232" s="10">
        <v>0</v>
      </c>
      <c r="WO232" s="10">
        <v>0</v>
      </c>
      <c r="WP232" s="10">
        <v>0</v>
      </c>
      <c r="WQ232" s="10">
        <v>0</v>
      </c>
      <c r="WR232" s="10">
        <v>0</v>
      </c>
      <c r="WS232" s="10">
        <v>0</v>
      </c>
      <c r="WT232" s="10">
        <v>0</v>
      </c>
      <c r="WU232" s="10">
        <v>0</v>
      </c>
      <c r="WV232" s="10">
        <v>0</v>
      </c>
      <c r="WW232" s="10">
        <v>0</v>
      </c>
      <c r="WX232" s="10">
        <v>0</v>
      </c>
      <c r="WY232" s="10">
        <v>0</v>
      </c>
      <c r="WZ232" s="10">
        <v>0</v>
      </c>
      <c r="XA232" s="10">
        <v>10583.367448087913</v>
      </c>
      <c r="XB232" s="10">
        <v>61.737303975257937</v>
      </c>
      <c r="XC232" s="10">
        <v>0</v>
      </c>
      <c r="XD232" s="10">
        <v>0</v>
      </c>
      <c r="XE232" s="10">
        <v>0</v>
      </c>
      <c r="XF232" s="10">
        <v>0</v>
      </c>
      <c r="XG232" s="10">
        <v>0</v>
      </c>
      <c r="XH232" s="10">
        <v>0</v>
      </c>
      <c r="XI232" s="10">
        <v>0</v>
      </c>
      <c r="XJ232" s="10">
        <v>0</v>
      </c>
      <c r="XK232" s="10">
        <v>19506.041659265906</v>
      </c>
      <c r="XL232" s="10">
        <v>113.7870747830564</v>
      </c>
      <c r="XM232" s="10">
        <v>0</v>
      </c>
      <c r="XN232" s="10">
        <v>8510.9727999999977</v>
      </c>
      <c r="XO232" s="10">
        <v>484.57914</v>
      </c>
      <c r="XP232" s="10">
        <v>8995.5519399999976</v>
      </c>
    </row>
    <row r="233" spans="1:640">
      <c r="A233" s="14" t="s">
        <v>356</v>
      </c>
      <c r="B233" s="14" t="s">
        <v>357</v>
      </c>
      <c r="C233" s="15">
        <f t="shared" si="36"/>
        <v>0</v>
      </c>
      <c r="D233" s="15">
        <f t="shared" si="37"/>
        <v>-697941.97964450438</v>
      </c>
      <c r="E233" s="63">
        <f t="shared" si="38"/>
        <v>-697941.97964450438</v>
      </c>
      <c r="F233" s="16">
        <f t="shared" si="39"/>
        <v>0</v>
      </c>
      <c r="G233" s="16">
        <f t="shared" si="40"/>
        <v>88424.658792751958</v>
      </c>
      <c r="H233" s="16">
        <f t="shared" si="41"/>
        <v>88424.658792751958</v>
      </c>
      <c r="I233" s="17">
        <f t="shared" si="42"/>
        <v>0</v>
      </c>
      <c r="J233" s="17">
        <f t="shared" si="43"/>
        <v>-609517.32085175242</v>
      </c>
      <c r="K233" s="17">
        <f t="shared" si="44"/>
        <v>-609517.32085175242</v>
      </c>
      <c r="L233" s="61">
        <v>0</v>
      </c>
      <c r="M233" s="61">
        <v>0</v>
      </c>
      <c r="N233" s="61">
        <v>0</v>
      </c>
      <c r="O233" s="61">
        <v>-697941.97964450438</v>
      </c>
      <c r="P233" s="61">
        <v>0</v>
      </c>
      <c r="Q233" s="61">
        <v>0</v>
      </c>
      <c r="R233" s="61">
        <v>0</v>
      </c>
      <c r="S233" s="61">
        <v>0</v>
      </c>
      <c r="T233" s="61">
        <v>0</v>
      </c>
      <c r="U233" s="62">
        <v>0</v>
      </c>
      <c r="V233" s="62">
        <v>0</v>
      </c>
      <c r="W233" s="62">
        <v>0</v>
      </c>
      <c r="X233" s="62">
        <v>88424.658792751958</v>
      </c>
      <c r="Y233" s="62">
        <v>0</v>
      </c>
      <c r="Z233" s="62">
        <v>0</v>
      </c>
      <c r="AA233" s="62">
        <v>0</v>
      </c>
      <c r="AB233" s="62">
        <v>0</v>
      </c>
      <c r="AC233" s="62">
        <v>0</v>
      </c>
      <c r="AD233" s="59">
        <f t="shared" si="46"/>
        <v>0</v>
      </c>
      <c r="AE233" s="59">
        <f t="shared" si="46"/>
        <v>0</v>
      </c>
      <c r="AF233" s="59">
        <f t="shared" si="46"/>
        <v>0</v>
      </c>
      <c r="AG233" s="59">
        <f t="shared" si="45"/>
        <v>-609517.32085175242</v>
      </c>
      <c r="AH233" s="59">
        <f t="shared" si="45"/>
        <v>0</v>
      </c>
      <c r="AI233" s="59">
        <f t="shared" si="45"/>
        <v>0</v>
      </c>
      <c r="AJ233" s="59">
        <f t="shared" si="45"/>
        <v>0</v>
      </c>
      <c r="AK233" s="59">
        <f t="shared" si="45"/>
        <v>0</v>
      </c>
      <c r="AL233" s="59">
        <f t="shared" si="45"/>
        <v>0</v>
      </c>
      <c r="AM233" s="10">
        <v>0</v>
      </c>
      <c r="AN233" s="10">
        <v>0</v>
      </c>
      <c r="AO233" s="10">
        <v>0</v>
      </c>
      <c r="AP233" s="10">
        <v>288329.95042611082</v>
      </c>
      <c r="AQ233" s="10">
        <v>0</v>
      </c>
      <c r="AR233" s="10">
        <v>0</v>
      </c>
      <c r="AS233" s="10">
        <v>0</v>
      </c>
      <c r="AT233" s="10">
        <v>0</v>
      </c>
      <c r="AU233" s="10">
        <v>0</v>
      </c>
      <c r="AV233" s="10">
        <v>0</v>
      </c>
      <c r="AW233" s="10">
        <v>0</v>
      </c>
      <c r="AX233" s="10">
        <v>0</v>
      </c>
      <c r="AY233" s="10">
        <v>0</v>
      </c>
      <c r="AZ233" s="10">
        <v>20899.14757388919</v>
      </c>
      <c r="BA233" s="10">
        <v>0</v>
      </c>
      <c r="BB233" s="10">
        <v>0</v>
      </c>
      <c r="BC233" s="10">
        <v>0</v>
      </c>
      <c r="BD233" s="10">
        <v>0</v>
      </c>
      <c r="BE233" s="10">
        <v>0</v>
      </c>
      <c r="BF233" s="10">
        <v>0</v>
      </c>
      <c r="BG233" s="10">
        <v>0</v>
      </c>
      <c r="BH233" s="10">
        <v>0</v>
      </c>
      <c r="BI233" s="10">
        <v>0</v>
      </c>
      <c r="BJ233" s="10">
        <v>147931.53361208035</v>
      </c>
      <c r="BK233" s="10">
        <v>0</v>
      </c>
      <c r="BL233" s="10">
        <v>0</v>
      </c>
      <c r="BM233" s="10">
        <v>0</v>
      </c>
      <c r="BN233" s="10">
        <v>0</v>
      </c>
      <c r="BO233" s="10">
        <v>0</v>
      </c>
      <c r="BP233" s="10">
        <v>0</v>
      </c>
      <c r="BQ233" s="10">
        <v>0</v>
      </c>
      <c r="BR233" s="10">
        <v>0</v>
      </c>
      <c r="BS233" s="10">
        <v>0</v>
      </c>
      <c r="BT233" s="10">
        <v>78582.305157919633</v>
      </c>
      <c r="BU233" s="10">
        <v>0</v>
      </c>
      <c r="BV233" s="10">
        <v>0</v>
      </c>
      <c r="BW233" s="10">
        <v>0</v>
      </c>
      <c r="BX233" s="10">
        <v>0</v>
      </c>
      <c r="BY233" s="10">
        <v>0</v>
      </c>
      <c r="BZ233" s="10">
        <v>0</v>
      </c>
      <c r="CA233" s="10">
        <v>0</v>
      </c>
      <c r="CB233" s="10">
        <v>0</v>
      </c>
      <c r="CC233" s="10">
        <v>0</v>
      </c>
      <c r="CD233" s="10">
        <v>185431.87589923129</v>
      </c>
      <c r="CE233" s="10">
        <v>0</v>
      </c>
      <c r="CF233" s="10">
        <v>0</v>
      </c>
      <c r="CG233" s="10">
        <v>0</v>
      </c>
      <c r="CH233" s="10">
        <v>0</v>
      </c>
      <c r="CI233" s="10">
        <v>0</v>
      </c>
      <c r="CJ233" s="10">
        <v>0</v>
      </c>
      <c r="CK233" s="10">
        <v>0</v>
      </c>
      <c r="CL233" s="10">
        <v>0</v>
      </c>
      <c r="CM233" s="10">
        <v>0</v>
      </c>
      <c r="CN233" s="10">
        <v>199013.78532076874</v>
      </c>
      <c r="CO233" s="10">
        <v>0</v>
      </c>
      <c r="CP233" s="10">
        <v>0</v>
      </c>
      <c r="CQ233" s="10">
        <v>0</v>
      </c>
      <c r="CR233" s="10">
        <v>0</v>
      </c>
      <c r="CS233" s="10">
        <v>0</v>
      </c>
      <c r="CT233" s="10">
        <v>0</v>
      </c>
      <c r="CU233" s="10">
        <v>0</v>
      </c>
      <c r="CV233" s="10">
        <v>0</v>
      </c>
      <c r="CW233" s="10">
        <v>0</v>
      </c>
      <c r="CX233" s="10">
        <v>7514.7291527783718</v>
      </c>
      <c r="CY233" s="10">
        <v>0</v>
      </c>
      <c r="CZ233" s="10">
        <v>0</v>
      </c>
      <c r="DA233" s="10">
        <v>0</v>
      </c>
      <c r="DB233" s="10">
        <v>0</v>
      </c>
      <c r="DC233" s="10">
        <v>0</v>
      </c>
      <c r="DD233" s="10">
        <v>0</v>
      </c>
      <c r="DE233" s="10">
        <v>0</v>
      </c>
      <c r="DF233" s="10">
        <v>0</v>
      </c>
      <c r="DG233" s="10">
        <v>0</v>
      </c>
      <c r="DH233" s="10">
        <v>228900.59048722161</v>
      </c>
      <c r="DI233" s="10">
        <v>0</v>
      </c>
      <c r="DJ233" s="10">
        <v>0</v>
      </c>
      <c r="DK233" s="10">
        <v>0</v>
      </c>
      <c r="DL233" s="10">
        <v>0</v>
      </c>
      <c r="DM233" s="10">
        <v>0</v>
      </c>
      <c r="DN233" s="10">
        <v>0</v>
      </c>
      <c r="DO233" s="10">
        <v>0</v>
      </c>
      <c r="DP233" s="10">
        <v>0</v>
      </c>
      <c r="DQ233" s="10">
        <v>0</v>
      </c>
      <c r="DR233" s="10">
        <v>64775.165085229062</v>
      </c>
      <c r="DS233" s="10">
        <v>0</v>
      </c>
      <c r="DT233" s="10">
        <v>0</v>
      </c>
      <c r="DU233" s="10">
        <v>0</v>
      </c>
      <c r="DV233" s="10">
        <v>0</v>
      </c>
      <c r="DW233" s="10">
        <v>0</v>
      </c>
      <c r="DX233" s="10">
        <v>0</v>
      </c>
      <c r="DY233" s="10">
        <v>0</v>
      </c>
      <c r="DZ233" s="10">
        <v>0</v>
      </c>
      <c r="EA233" s="10">
        <v>0</v>
      </c>
      <c r="EB233" s="10">
        <v>38051.855161213964</v>
      </c>
      <c r="EC233" s="10">
        <v>0</v>
      </c>
      <c r="ED233" s="10">
        <v>0</v>
      </c>
      <c r="EE233" s="10">
        <v>0</v>
      </c>
      <c r="EF233" s="10">
        <v>0</v>
      </c>
      <c r="EG233" s="10">
        <v>0</v>
      </c>
      <c r="EH233" s="10">
        <v>0</v>
      </c>
      <c r="EI233" s="10">
        <v>0</v>
      </c>
      <c r="EJ233" s="10">
        <v>0</v>
      </c>
      <c r="EK233" s="10">
        <v>0</v>
      </c>
      <c r="EL233" s="10">
        <v>38891.293090000006</v>
      </c>
      <c r="EM233" s="10">
        <v>0</v>
      </c>
      <c r="EN233" s="10">
        <v>0</v>
      </c>
      <c r="EO233" s="10">
        <v>0</v>
      </c>
      <c r="EP233" s="10">
        <v>0</v>
      </c>
      <c r="EQ233" s="10">
        <v>0</v>
      </c>
      <c r="ER233" s="10">
        <v>0</v>
      </c>
      <c r="ES233" s="10">
        <v>0</v>
      </c>
      <c r="ET233" s="10">
        <v>0</v>
      </c>
      <c r="EU233" s="10">
        <v>0</v>
      </c>
      <c r="EV233" s="10">
        <v>-47.634</v>
      </c>
      <c r="EW233" s="10">
        <v>0</v>
      </c>
      <c r="EX233" s="10">
        <v>0</v>
      </c>
      <c r="EY233" s="10">
        <v>0</v>
      </c>
      <c r="EZ233" s="10">
        <v>0</v>
      </c>
      <c r="FA233" s="10">
        <v>0</v>
      </c>
      <c r="FB233" s="10">
        <v>0</v>
      </c>
      <c r="FC233" s="10">
        <v>0</v>
      </c>
      <c r="FD233" s="10">
        <v>0</v>
      </c>
      <c r="FE233" s="10">
        <v>0</v>
      </c>
      <c r="FF233" s="10">
        <v>77946.569470000002</v>
      </c>
      <c r="FG233" s="10">
        <v>0</v>
      </c>
      <c r="FH233" s="10">
        <v>0</v>
      </c>
      <c r="FI233" s="10">
        <v>0</v>
      </c>
      <c r="FJ233" s="10">
        <v>0</v>
      </c>
      <c r="FK233" s="10">
        <v>0</v>
      </c>
      <c r="FL233" s="10">
        <v>0</v>
      </c>
      <c r="FM233" s="10">
        <v>0</v>
      </c>
      <c r="FN233" s="10">
        <v>0</v>
      </c>
      <c r="FO233" s="10">
        <v>0</v>
      </c>
      <c r="FP233" s="10">
        <v>0</v>
      </c>
      <c r="FQ233" s="10">
        <v>0</v>
      </c>
      <c r="FR233" s="10">
        <v>0</v>
      </c>
      <c r="FS233" s="10">
        <v>0</v>
      </c>
      <c r="FT233" s="10">
        <v>0</v>
      </c>
      <c r="FU233" s="10">
        <v>0</v>
      </c>
      <c r="FV233" s="10">
        <v>0</v>
      </c>
      <c r="FW233" s="10">
        <v>0</v>
      </c>
      <c r="FX233" s="10">
        <v>0</v>
      </c>
      <c r="FY233" s="10">
        <v>0</v>
      </c>
      <c r="FZ233" s="10">
        <v>2999.902</v>
      </c>
      <c r="GA233" s="10">
        <v>0</v>
      </c>
      <c r="GB233" s="10">
        <v>0</v>
      </c>
      <c r="GC233" s="10">
        <v>0</v>
      </c>
      <c r="GD233" s="10">
        <v>0</v>
      </c>
      <c r="GE233" s="10">
        <v>0</v>
      </c>
      <c r="GF233" s="10">
        <v>0</v>
      </c>
      <c r="GG233" s="10">
        <v>0</v>
      </c>
      <c r="GH233" s="10">
        <v>0</v>
      </c>
      <c r="GI233" s="10">
        <v>0</v>
      </c>
      <c r="GJ233" s="10">
        <v>0</v>
      </c>
      <c r="GK233" s="10">
        <v>0</v>
      </c>
      <c r="GL233" s="10">
        <v>0</v>
      </c>
      <c r="GM233" s="10">
        <v>0</v>
      </c>
      <c r="GN233" s="10">
        <v>0</v>
      </c>
      <c r="GO233" s="10">
        <v>0</v>
      </c>
      <c r="GP233" s="10">
        <v>0</v>
      </c>
      <c r="GQ233" s="10">
        <v>0</v>
      </c>
      <c r="GR233" s="10">
        <v>0</v>
      </c>
      <c r="GS233" s="10">
        <v>0</v>
      </c>
      <c r="GT233" s="10">
        <v>6646.2520000000004</v>
      </c>
      <c r="GU233" s="10">
        <v>0</v>
      </c>
      <c r="GV233" s="10">
        <v>0</v>
      </c>
      <c r="GW233" s="10">
        <v>0</v>
      </c>
      <c r="GX233" s="10">
        <v>0</v>
      </c>
      <c r="GY233" s="10">
        <v>0</v>
      </c>
      <c r="GZ233" s="10">
        <v>0</v>
      </c>
      <c r="HA233" s="10">
        <v>0</v>
      </c>
      <c r="HB233" s="10">
        <v>0</v>
      </c>
      <c r="HC233" s="10">
        <v>0</v>
      </c>
      <c r="HD233" s="10">
        <v>6045.9510992586747</v>
      </c>
      <c r="HE233" s="10">
        <v>0</v>
      </c>
      <c r="HF233" s="10">
        <v>0</v>
      </c>
      <c r="HG233" s="10">
        <v>0</v>
      </c>
      <c r="HH233" s="10">
        <v>0</v>
      </c>
      <c r="HI233" s="10">
        <v>0</v>
      </c>
      <c r="HJ233" s="10">
        <v>0</v>
      </c>
      <c r="HK233" s="10">
        <v>0</v>
      </c>
      <c r="HL233" s="10">
        <v>0</v>
      </c>
      <c r="HM233" s="10">
        <v>0</v>
      </c>
      <c r="HN233" s="10">
        <v>703.30317450289738</v>
      </c>
      <c r="HO233" s="10">
        <v>0</v>
      </c>
      <c r="HP233" s="10">
        <v>0</v>
      </c>
      <c r="HQ233" s="10">
        <v>0</v>
      </c>
      <c r="HR233" s="10">
        <v>0</v>
      </c>
      <c r="HS233" s="10">
        <v>0</v>
      </c>
      <c r="HT233" s="10">
        <v>0</v>
      </c>
      <c r="HU233" s="10">
        <v>0</v>
      </c>
      <c r="HV233" s="10">
        <v>0</v>
      </c>
      <c r="HW233" s="10">
        <v>0</v>
      </c>
      <c r="HX233" s="10">
        <v>13322.992</v>
      </c>
      <c r="HY233" s="10">
        <v>0</v>
      </c>
      <c r="HZ233" s="10">
        <v>0</v>
      </c>
      <c r="IA233" s="10">
        <v>0</v>
      </c>
      <c r="IB233" s="10">
        <v>0</v>
      </c>
      <c r="IC233" s="10">
        <v>0</v>
      </c>
      <c r="ID233" s="10">
        <v>0</v>
      </c>
      <c r="IE233" s="10">
        <v>0</v>
      </c>
      <c r="IF233" s="10">
        <v>0</v>
      </c>
      <c r="IG233" s="10">
        <v>0</v>
      </c>
      <c r="IH233" s="10">
        <v>0</v>
      </c>
      <c r="II233" s="10">
        <v>0</v>
      </c>
      <c r="IJ233" s="10">
        <v>0</v>
      </c>
      <c r="IK233" s="10">
        <v>0</v>
      </c>
      <c r="IL233" s="10">
        <v>0</v>
      </c>
      <c r="IM233" s="10">
        <v>0</v>
      </c>
      <c r="IN233" s="10">
        <v>0</v>
      </c>
      <c r="IO233" s="10">
        <v>0</v>
      </c>
      <c r="IP233" s="10">
        <v>0</v>
      </c>
      <c r="IQ233" s="10">
        <v>0</v>
      </c>
      <c r="IR233" s="10">
        <v>0</v>
      </c>
      <c r="IS233" s="10">
        <v>0</v>
      </c>
      <c r="IT233" s="10">
        <v>0</v>
      </c>
      <c r="IU233" s="10">
        <v>0</v>
      </c>
      <c r="IV233" s="10">
        <v>0</v>
      </c>
      <c r="IW233" s="10">
        <v>0</v>
      </c>
      <c r="IX233" s="10">
        <v>0</v>
      </c>
      <c r="IY233" s="10">
        <v>0</v>
      </c>
      <c r="IZ233" s="10">
        <v>0</v>
      </c>
      <c r="JA233" s="10">
        <v>0</v>
      </c>
      <c r="JB233" s="10">
        <v>0</v>
      </c>
      <c r="JC233" s="10">
        <v>0</v>
      </c>
      <c r="JD233" s="10">
        <v>0</v>
      </c>
      <c r="JE233" s="10">
        <v>0</v>
      </c>
      <c r="JF233" s="10">
        <v>0</v>
      </c>
      <c r="JG233" s="10">
        <v>0</v>
      </c>
      <c r="JH233" s="10">
        <v>0</v>
      </c>
      <c r="JI233" s="10">
        <v>0</v>
      </c>
      <c r="JJ233" s="10">
        <v>0</v>
      </c>
      <c r="JK233" s="10">
        <v>0</v>
      </c>
      <c r="JL233" s="10">
        <v>0</v>
      </c>
      <c r="JM233" s="10">
        <v>0</v>
      </c>
      <c r="JN233" s="10">
        <v>0</v>
      </c>
      <c r="JO233" s="10">
        <v>0</v>
      </c>
      <c r="JP233" s="10">
        <v>0</v>
      </c>
      <c r="JQ233" s="10">
        <v>0</v>
      </c>
      <c r="JR233" s="10">
        <v>0</v>
      </c>
      <c r="JS233" s="10">
        <v>0</v>
      </c>
      <c r="JT233" s="10">
        <v>0</v>
      </c>
      <c r="JU233" s="10">
        <v>0</v>
      </c>
      <c r="JV233" s="10">
        <v>0</v>
      </c>
      <c r="JW233" s="10">
        <v>0</v>
      </c>
      <c r="JX233" s="10">
        <v>0</v>
      </c>
      <c r="JY233" s="10">
        <v>0</v>
      </c>
      <c r="JZ233" s="10">
        <v>0</v>
      </c>
      <c r="KA233" s="10">
        <v>0</v>
      </c>
      <c r="KB233" s="10">
        <v>0</v>
      </c>
      <c r="KC233" s="10">
        <v>0</v>
      </c>
      <c r="KD233" s="10">
        <v>0</v>
      </c>
      <c r="KE233" s="10">
        <v>0</v>
      </c>
      <c r="KF233" s="10">
        <v>0</v>
      </c>
      <c r="KG233" s="10">
        <v>0</v>
      </c>
      <c r="KH233" s="10">
        <v>0</v>
      </c>
      <c r="KI233" s="10">
        <v>0</v>
      </c>
      <c r="KJ233" s="10">
        <v>0</v>
      </c>
      <c r="KK233" s="10">
        <v>0</v>
      </c>
      <c r="KL233" s="10">
        <v>0</v>
      </c>
      <c r="KM233" s="10">
        <v>0</v>
      </c>
      <c r="KN233" s="10">
        <v>0</v>
      </c>
      <c r="KO233" s="10">
        <v>0</v>
      </c>
      <c r="KP233" s="10">
        <v>0</v>
      </c>
      <c r="KQ233" s="10">
        <v>0</v>
      </c>
      <c r="KR233" s="10">
        <v>0</v>
      </c>
      <c r="KS233" s="10">
        <v>0</v>
      </c>
      <c r="KT233" s="10">
        <v>0</v>
      </c>
      <c r="KU233" s="10">
        <v>0</v>
      </c>
      <c r="KV233" s="10">
        <v>0</v>
      </c>
      <c r="KW233" s="10">
        <v>0</v>
      </c>
      <c r="KX233" s="10">
        <v>0</v>
      </c>
      <c r="KY233" s="10">
        <v>0</v>
      </c>
      <c r="KZ233" s="10">
        <v>0</v>
      </c>
      <c r="LA233" s="10">
        <v>0</v>
      </c>
      <c r="LB233" s="10">
        <v>0</v>
      </c>
      <c r="LC233" s="10">
        <v>0</v>
      </c>
      <c r="LD233" s="10">
        <v>0</v>
      </c>
      <c r="LE233" s="10">
        <v>0</v>
      </c>
      <c r="LF233" s="10">
        <v>0</v>
      </c>
      <c r="LG233" s="10">
        <v>0</v>
      </c>
      <c r="LH233" s="10">
        <v>0</v>
      </c>
      <c r="LI233" s="10">
        <v>0</v>
      </c>
      <c r="LJ233" s="10">
        <v>0</v>
      </c>
      <c r="LK233" s="10">
        <v>0</v>
      </c>
      <c r="LL233" s="10">
        <v>0</v>
      </c>
      <c r="LM233" s="10">
        <v>0</v>
      </c>
      <c r="LN233" s="10">
        <v>0</v>
      </c>
      <c r="LO233" s="10">
        <v>0</v>
      </c>
      <c r="LP233" s="10">
        <v>0</v>
      </c>
      <c r="LQ233" s="10">
        <v>0</v>
      </c>
      <c r="LR233" s="10">
        <v>0</v>
      </c>
      <c r="LS233" s="10">
        <v>0</v>
      </c>
      <c r="LT233" s="10">
        <v>0</v>
      </c>
      <c r="LU233" s="10">
        <v>0</v>
      </c>
      <c r="LV233" s="10">
        <v>0</v>
      </c>
      <c r="LW233" s="10">
        <v>0</v>
      </c>
      <c r="LX233" s="10">
        <v>0</v>
      </c>
      <c r="LY233" s="10">
        <v>0</v>
      </c>
      <c r="LZ233" s="10">
        <v>0</v>
      </c>
      <c r="MA233" s="10">
        <v>0</v>
      </c>
      <c r="MB233" s="10">
        <v>0</v>
      </c>
      <c r="MC233" s="10">
        <v>0</v>
      </c>
      <c r="MD233" s="10">
        <v>0</v>
      </c>
      <c r="ME233" s="10">
        <v>0</v>
      </c>
      <c r="MF233" s="10">
        <v>0</v>
      </c>
      <c r="MG233" s="10">
        <v>0</v>
      </c>
      <c r="MH233" s="10">
        <v>0</v>
      </c>
      <c r="MI233" s="10">
        <v>0</v>
      </c>
      <c r="MJ233" s="10">
        <v>0</v>
      </c>
      <c r="MK233" s="10">
        <v>0</v>
      </c>
      <c r="ML233" s="10">
        <v>0</v>
      </c>
      <c r="MM233" s="10">
        <v>0</v>
      </c>
      <c r="MN233" s="10">
        <v>0</v>
      </c>
      <c r="MO233" s="10">
        <v>0</v>
      </c>
      <c r="MP233" s="10">
        <v>0</v>
      </c>
      <c r="MQ233" s="10">
        <v>0</v>
      </c>
      <c r="MR233" s="10">
        <v>0</v>
      </c>
      <c r="MS233" s="10">
        <v>0</v>
      </c>
      <c r="MT233" s="10">
        <v>0</v>
      </c>
      <c r="MU233" s="10">
        <v>0</v>
      </c>
      <c r="MV233" s="10">
        <v>0</v>
      </c>
      <c r="MW233" s="10">
        <v>0</v>
      </c>
      <c r="MX233" s="10">
        <v>0</v>
      </c>
      <c r="MY233" s="10">
        <v>0</v>
      </c>
      <c r="MZ233" s="10">
        <v>0</v>
      </c>
      <c r="NA233" s="10">
        <v>0</v>
      </c>
      <c r="NB233" s="10">
        <v>0</v>
      </c>
      <c r="NC233" s="10">
        <v>0</v>
      </c>
      <c r="ND233" s="10">
        <v>0</v>
      </c>
      <c r="NE233" s="10">
        <v>0</v>
      </c>
      <c r="NF233" s="10">
        <v>0</v>
      </c>
      <c r="NG233" s="10">
        <v>0</v>
      </c>
      <c r="NH233" s="10">
        <v>0</v>
      </c>
      <c r="NI233" s="10">
        <v>0</v>
      </c>
      <c r="NJ233" s="10">
        <v>0</v>
      </c>
      <c r="NK233" s="10">
        <v>0</v>
      </c>
      <c r="NL233" s="10">
        <v>0</v>
      </c>
      <c r="NM233" s="10">
        <v>0</v>
      </c>
      <c r="NN233" s="10">
        <v>0</v>
      </c>
      <c r="NO233" s="10">
        <v>0</v>
      </c>
      <c r="NP233" s="10">
        <v>0</v>
      </c>
      <c r="NQ233" s="10">
        <v>0</v>
      </c>
      <c r="NR233" s="10">
        <v>0</v>
      </c>
      <c r="NS233" s="10">
        <v>0</v>
      </c>
      <c r="NT233" s="10">
        <v>0</v>
      </c>
      <c r="NU233" s="10">
        <v>0</v>
      </c>
      <c r="NV233" s="10">
        <v>0</v>
      </c>
      <c r="NW233" s="10">
        <v>0</v>
      </c>
      <c r="NX233" s="10">
        <v>0</v>
      </c>
      <c r="NY233" s="10">
        <v>0</v>
      </c>
      <c r="NZ233" s="10">
        <v>0</v>
      </c>
      <c r="OA233" s="10">
        <v>0</v>
      </c>
      <c r="OB233" s="10">
        <v>0</v>
      </c>
      <c r="OC233" s="10">
        <v>0</v>
      </c>
      <c r="OD233" s="10">
        <v>0</v>
      </c>
      <c r="OE233" s="10">
        <v>0</v>
      </c>
      <c r="OF233" s="10">
        <v>0</v>
      </c>
      <c r="OG233" s="10">
        <v>0</v>
      </c>
      <c r="OH233" s="10">
        <v>0</v>
      </c>
      <c r="OI233" s="10">
        <v>0</v>
      </c>
      <c r="OJ233" s="10">
        <v>0</v>
      </c>
      <c r="OK233" s="10">
        <v>0</v>
      </c>
      <c r="OL233" s="10">
        <v>0</v>
      </c>
      <c r="OM233" s="10">
        <v>0</v>
      </c>
      <c r="ON233" s="10">
        <v>0</v>
      </c>
      <c r="OO233" s="10">
        <v>0</v>
      </c>
      <c r="OP233" s="10">
        <v>0</v>
      </c>
      <c r="OQ233" s="10">
        <v>0</v>
      </c>
      <c r="OR233" s="10">
        <v>0</v>
      </c>
      <c r="OS233" s="10">
        <v>0</v>
      </c>
      <c r="OT233" s="10">
        <v>0</v>
      </c>
      <c r="OU233" s="10">
        <v>0</v>
      </c>
      <c r="OV233" s="10">
        <v>0</v>
      </c>
      <c r="OW233" s="10">
        <v>0</v>
      </c>
      <c r="OX233" s="10">
        <v>0</v>
      </c>
      <c r="OY233" s="10">
        <v>0</v>
      </c>
      <c r="OZ233" s="10">
        <v>0</v>
      </c>
      <c r="PA233" s="10">
        <v>0</v>
      </c>
      <c r="PB233" s="10">
        <v>0</v>
      </c>
      <c r="PC233" s="10">
        <v>0</v>
      </c>
      <c r="PD233" s="10">
        <v>0</v>
      </c>
      <c r="PE233" s="10">
        <v>28613.209719219565</v>
      </c>
      <c r="PF233" s="10">
        <v>0</v>
      </c>
      <c r="PG233" s="10">
        <v>0</v>
      </c>
      <c r="PH233" s="10">
        <v>0</v>
      </c>
      <c r="PI233" s="10">
        <v>0</v>
      </c>
      <c r="PJ233" s="10">
        <v>0</v>
      </c>
      <c r="PK233" s="10">
        <v>0</v>
      </c>
      <c r="PL233" s="10">
        <v>0</v>
      </c>
      <c r="PM233" s="10">
        <v>0</v>
      </c>
      <c r="PN233" s="10">
        <v>0</v>
      </c>
      <c r="PO233" s="10">
        <v>5265.5687599613993</v>
      </c>
      <c r="PP233" s="10">
        <v>0</v>
      </c>
      <c r="PQ233" s="10">
        <v>0</v>
      </c>
      <c r="PR233" s="10">
        <v>0</v>
      </c>
      <c r="PS233" s="10">
        <v>0</v>
      </c>
      <c r="PT233" s="10">
        <v>0</v>
      </c>
      <c r="PU233" s="10">
        <v>0</v>
      </c>
      <c r="PV233" s="10">
        <v>0</v>
      </c>
      <c r="PW233" s="10">
        <v>0</v>
      </c>
      <c r="PX233" s="10">
        <v>0</v>
      </c>
      <c r="PY233" s="10">
        <v>20346.803602786229</v>
      </c>
      <c r="PZ233" s="10">
        <v>0</v>
      </c>
      <c r="QA233" s="10">
        <v>0</v>
      </c>
      <c r="QB233" s="10">
        <v>0</v>
      </c>
      <c r="QC233" s="10">
        <v>0</v>
      </c>
      <c r="QD233" s="10">
        <v>0</v>
      </c>
      <c r="QE233" s="10">
        <v>0</v>
      </c>
      <c r="QF233" s="10">
        <v>0</v>
      </c>
      <c r="QG233" s="10">
        <v>0</v>
      </c>
      <c r="QH233" s="10">
        <v>0</v>
      </c>
      <c r="QI233" s="10">
        <v>2975.6280586381399</v>
      </c>
      <c r="QJ233" s="10">
        <v>0</v>
      </c>
      <c r="QK233" s="10">
        <v>0</v>
      </c>
      <c r="QL233" s="10">
        <v>0</v>
      </c>
      <c r="QM233" s="10">
        <v>0</v>
      </c>
      <c r="QN233" s="10">
        <v>0</v>
      </c>
      <c r="QO233" s="10">
        <v>0</v>
      </c>
      <c r="QP233" s="10">
        <v>0</v>
      </c>
      <c r="QQ233" s="10">
        <v>0</v>
      </c>
      <c r="QR233" s="10">
        <v>0</v>
      </c>
      <c r="QS233" s="10">
        <v>10797.794283649724</v>
      </c>
      <c r="QT233" s="10">
        <v>0</v>
      </c>
      <c r="QU233" s="10">
        <v>0</v>
      </c>
      <c r="QV233" s="10">
        <v>0</v>
      </c>
      <c r="QW233" s="10">
        <v>0</v>
      </c>
      <c r="QX233" s="10">
        <v>0</v>
      </c>
      <c r="QY233" s="10">
        <v>0</v>
      </c>
      <c r="QZ233" s="10">
        <v>0</v>
      </c>
      <c r="RA233" s="10">
        <v>0</v>
      </c>
      <c r="RB233" s="10">
        <v>0</v>
      </c>
      <c r="RC233" s="10">
        <v>308.49751924066305</v>
      </c>
      <c r="RD233" s="10">
        <v>0</v>
      </c>
      <c r="RE233" s="10">
        <v>0</v>
      </c>
      <c r="RF233" s="10">
        <v>0</v>
      </c>
      <c r="RG233" s="10">
        <v>0</v>
      </c>
      <c r="RH233" s="10">
        <v>0</v>
      </c>
      <c r="RI233" s="10">
        <v>0</v>
      </c>
      <c r="RJ233" s="10">
        <v>0</v>
      </c>
      <c r="RK233" s="10">
        <v>0</v>
      </c>
      <c r="RL233" s="10">
        <v>0</v>
      </c>
      <c r="RM233" s="10">
        <v>4254.5161234960269</v>
      </c>
      <c r="RN233" s="10">
        <v>0</v>
      </c>
      <c r="RO233" s="10">
        <v>0</v>
      </c>
      <c r="RP233" s="10">
        <v>0</v>
      </c>
      <c r="RQ233" s="10">
        <v>0</v>
      </c>
      <c r="RR233" s="10">
        <v>0</v>
      </c>
      <c r="RS233" s="10">
        <v>0</v>
      </c>
      <c r="RT233" s="10">
        <v>0</v>
      </c>
      <c r="RU233" s="10">
        <v>0</v>
      </c>
      <c r="RV233" s="10">
        <v>0</v>
      </c>
      <c r="RW233" s="10">
        <v>38388.638318624471</v>
      </c>
      <c r="RX233" s="10">
        <v>0</v>
      </c>
      <c r="RY233" s="10">
        <v>0</v>
      </c>
      <c r="RZ233" s="10">
        <v>0</v>
      </c>
      <c r="SA233" s="10">
        <v>0</v>
      </c>
      <c r="SB233" s="10">
        <v>0</v>
      </c>
      <c r="SC233" s="10">
        <v>0</v>
      </c>
      <c r="SD233" s="10">
        <v>0</v>
      </c>
      <c r="SE233" s="10">
        <v>0</v>
      </c>
      <c r="SF233" s="10">
        <v>0</v>
      </c>
      <c r="SG233" s="10">
        <v>43455.380126630924</v>
      </c>
      <c r="SH233" s="10">
        <v>0</v>
      </c>
      <c r="SI233" s="10">
        <v>0</v>
      </c>
      <c r="SJ233" s="10">
        <v>0</v>
      </c>
      <c r="SK233" s="10">
        <v>0</v>
      </c>
      <c r="SL233" s="10">
        <v>0</v>
      </c>
      <c r="SM233" s="10">
        <v>0</v>
      </c>
      <c r="SN233" s="10">
        <v>0</v>
      </c>
      <c r="SO233" s="10">
        <v>0</v>
      </c>
      <c r="SP233" s="10">
        <v>0</v>
      </c>
      <c r="SQ233" s="10">
        <v>0</v>
      </c>
      <c r="SR233" s="10">
        <v>0</v>
      </c>
      <c r="SS233" s="10">
        <v>0</v>
      </c>
      <c r="ST233" s="10">
        <v>0</v>
      </c>
      <c r="SU233" s="10">
        <v>0</v>
      </c>
      <c r="SV233" s="10">
        <v>0</v>
      </c>
      <c r="SW233" s="10">
        <v>0</v>
      </c>
      <c r="SX233" s="10">
        <v>0</v>
      </c>
      <c r="SY233" s="10">
        <v>0</v>
      </c>
      <c r="SZ233" s="10">
        <v>0</v>
      </c>
      <c r="TA233" s="10">
        <v>0</v>
      </c>
      <c r="TB233" s="10">
        <v>0</v>
      </c>
      <c r="TC233" s="10">
        <v>0</v>
      </c>
      <c r="TD233" s="10">
        <v>0</v>
      </c>
      <c r="TE233" s="10">
        <v>0</v>
      </c>
      <c r="TF233" s="10">
        <v>0</v>
      </c>
      <c r="TG233" s="10">
        <v>0</v>
      </c>
      <c r="TH233" s="10">
        <v>0</v>
      </c>
      <c r="TI233" s="10">
        <v>0</v>
      </c>
      <c r="TJ233" s="10">
        <v>0</v>
      </c>
      <c r="TK233" s="10">
        <v>0</v>
      </c>
      <c r="TL233" s="10">
        <v>0</v>
      </c>
      <c r="TM233" s="10">
        <v>0</v>
      </c>
      <c r="TN233" s="10">
        <v>0</v>
      </c>
      <c r="TO233" s="10">
        <v>0</v>
      </c>
      <c r="TP233" s="10">
        <v>0</v>
      </c>
      <c r="TQ233" s="10">
        <v>0</v>
      </c>
      <c r="TR233" s="10">
        <v>0</v>
      </c>
      <c r="TS233" s="10">
        <v>0</v>
      </c>
      <c r="TT233" s="10">
        <v>0</v>
      </c>
      <c r="TU233" s="10">
        <v>0</v>
      </c>
      <c r="TV233" s="10">
        <v>0</v>
      </c>
      <c r="TW233" s="10">
        <v>0</v>
      </c>
      <c r="TX233" s="10">
        <v>0</v>
      </c>
      <c r="TY233" s="10">
        <v>0</v>
      </c>
      <c r="TZ233" s="10">
        <v>0</v>
      </c>
      <c r="UA233" s="10">
        <v>0</v>
      </c>
      <c r="UB233" s="10">
        <v>0</v>
      </c>
      <c r="UC233" s="10">
        <v>0</v>
      </c>
      <c r="UD233" s="10">
        <v>0</v>
      </c>
      <c r="UE233" s="10">
        <v>0</v>
      </c>
      <c r="UF233" s="10">
        <v>0</v>
      </c>
      <c r="UG233" s="10">
        <v>0</v>
      </c>
      <c r="UH233" s="10">
        <v>0</v>
      </c>
      <c r="UI233" s="10">
        <v>0</v>
      </c>
      <c r="UJ233" s="10">
        <v>0</v>
      </c>
      <c r="UK233" s="10">
        <v>0</v>
      </c>
      <c r="UL233" s="10">
        <v>0</v>
      </c>
      <c r="UM233" s="10">
        <v>0</v>
      </c>
      <c r="UN233" s="10">
        <v>0</v>
      </c>
      <c r="UO233" s="10">
        <v>0</v>
      </c>
      <c r="UP233" s="10">
        <v>0</v>
      </c>
      <c r="UQ233" s="10">
        <v>0</v>
      </c>
      <c r="UR233" s="10">
        <v>0</v>
      </c>
      <c r="US233" s="10">
        <v>0</v>
      </c>
      <c r="UT233" s="10">
        <v>0</v>
      </c>
      <c r="UU233" s="10">
        <v>0</v>
      </c>
      <c r="UV233" s="10">
        <v>0</v>
      </c>
      <c r="UW233" s="10">
        <v>0</v>
      </c>
      <c r="UX233" s="10">
        <v>0</v>
      </c>
      <c r="UY233" s="10">
        <v>0</v>
      </c>
      <c r="UZ233" s="10">
        <v>0</v>
      </c>
      <c r="VA233" s="10">
        <v>0</v>
      </c>
      <c r="VB233" s="10">
        <v>0</v>
      </c>
      <c r="VC233" s="10">
        <v>0</v>
      </c>
      <c r="VD233" s="10">
        <v>0</v>
      </c>
      <c r="VE233" s="10">
        <v>0</v>
      </c>
      <c r="VF233" s="10">
        <v>0</v>
      </c>
      <c r="VG233" s="10">
        <v>0</v>
      </c>
      <c r="VH233" s="10">
        <v>0</v>
      </c>
      <c r="VI233" s="10">
        <v>0</v>
      </c>
      <c r="VJ233" s="10">
        <v>0</v>
      </c>
      <c r="VK233" s="10">
        <v>0</v>
      </c>
      <c r="VL233" s="10">
        <v>0</v>
      </c>
      <c r="VM233" s="10">
        <v>0</v>
      </c>
      <c r="VN233" s="10">
        <v>0</v>
      </c>
      <c r="VO233" s="10">
        <v>0</v>
      </c>
      <c r="VP233" s="10">
        <v>0</v>
      </c>
      <c r="VQ233" s="10">
        <v>0</v>
      </c>
      <c r="VR233" s="10">
        <v>0</v>
      </c>
      <c r="VS233" s="10">
        <v>0</v>
      </c>
      <c r="VT233" s="10">
        <v>0</v>
      </c>
      <c r="VU233" s="10">
        <v>0</v>
      </c>
      <c r="VV233" s="10">
        <v>0</v>
      </c>
      <c r="VW233" s="10">
        <v>0</v>
      </c>
      <c r="VX233" s="10">
        <v>0</v>
      </c>
      <c r="VY233" s="10">
        <v>0</v>
      </c>
      <c r="VZ233" s="10">
        <v>0</v>
      </c>
      <c r="WA233" s="10">
        <v>0</v>
      </c>
      <c r="WB233" s="10">
        <v>0</v>
      </c>
      <c r="WC233" s="10">
        <v>0</v>
      </c>
      <c r="WD233" s="10">
        <v>0</v>
      </c>
      <c r="WE233" s="10">
        <v>0</v>
      </c>
      <c r="WF233" s="10">
        <v>0</v>
      </c>
      <c r="WG233" s="10">
        <v>0</v>
      </c>
      <c r="WH233" s="10">
        <v>0</v>
      </c>
      <c r="WI233" s="10">
        <v>0</v>
      </c>
      <c r="WJ233" s="10">
        <v>0</v>
      </c>
      <c r="WK233" s="10">
        <v>0</v>
      </c>
      <c r="WL233" s="10">
        <v>0</v>
      </c>
      <c r="WM233" s="10">
        <v>0</v>
      </c>
      <c r="WN233" s="10">
        <v>0</v>
      </c>
      <c r="WO233" s="10">
        <v>0</v>
      </c>
      <c r="WP233" s="10">
        <v>0</v>
      </c>
      <c r="WQ233" s="10">
        <v>0</v>
      </c>
      <c r="WR233" s="10">
        <v>0</v>
      </c>
      <c r="WS233" s="10">
        <v>0</v>
      </c>
      <c r="WT233" s="10">
        <v>0</v>
      </c>
      <c r="WU233" s="10">
        <v>0</v>
      </c>
      <c r="WV233" s="10">
        <v>0</v>
      </c>
      <c r="WW233" s="10">
        <v>57994.546863031464</v>
      </c>
      <c r="WX233" s="10">
        <v>0</v>
      </c>
      <c r="WY233" s="10">
        <v>0</v>
      </c>
      <c r="WZ233" s="10">
        <v>0</v>
      </c>
      <c r="XA233" s="10">
        <v>0</v>
      </c>
      <c r="XB233" s="10">
        <v>0</v>
      </c>
      <c r="XC233" s="10">
        <v>0</v>
      </c>
      <c r="XD233" s="10">
        <v>0</v>
      </c>
      <c r="XE233" s="10">
        <v>0</v>
      </c>
      <c r="XF233" s="10">
        <v>0</v>
      </c>
      <c r="XG233" s="10">
        <v>106888.85675276459</v>
      </c>
      <c r="XH233" s="10">
        <v>0</v>
      </c>
      <c r="XI233" s="10">
        <v>0</v>
      </c>
      <c r="XJ233" s="10">
        <v>0</v>
      </c>
      <c r="XK233" s="10">
        <v>0</v>
      </c>
      <c r="XL233" s="10">
        <v>0</v>
      </c>
      <c r="XM233" s="10">
        <v>0</v>
      </c>
      <c r="XN233" s="10">
        <v>-1620179.4989200006</v>
      </c>
      <c r="XO233" s="10">
        <v>-714566.82876999991</v>
      </c>
      <c r="XP233" s="10">
        <v>-2334746.3276900006</v>
      </c>
    </row>
    <row r="234" spans="1:640">
      <c r="A234" s="14" t="s">
        <v>358</v>
      </c>
      <c r="B234" s="14" t="s">
        <v>359</v>
      </c>
      <c r="C234" s="15">
        <f t="shared" si="36"/>
        <v>0</v>
      </c>
      <c r="D234" s="15">
        <f t="shared" si="37"/>
        <v>20525.807246820026</v>
      </c>
      <c r="E234" s="63">
        <f t="shared" si="38"/>
        <v>20525.807246820026</v>
      </c>
      <c r="F234" s="16">
        <f t="shared" si="39"/>
        <v>0</v>
      </c>
      <c r="G234" s="16">
        <f t="shared" si="40"/>
        <v>4668.3458726193876</v>
      </c>
      <c r="H234" s="16">
        <f t="shared" si="41"/>
        <v>4668.3458726193876</v>
      </c>
      <c r="I234" s="17">
        <f t="shared" si="42"/>
        <v>0</v>
      </c>
      <c r="J234" s="17">
        <f t="shared" si="43"/>
        <v>25194.153119439412</v>
      </c>
      <c r="K234" s="17">
        <f t="shared" si="44"/>
        <v>25194.153119439412</v>
      </c>
      <c r="L234" s="61">
        <v>0</v>
      </c>
      <c r="M234" s="61">
        <v>0</v>
      </c>
      <c r="N234" s="61">
        <v>0</v>
      </c>
      <c r="O234" s="61">
        <v>0</v>
      </c>
      <c r="P234" s="61">
        <v>112.90337797956867</v>
      </c>
      <c r="Q234" s="61">
        <v>0</v>
      </c>
      <c r="R234" s="61">
        <v>0</v>
      </c>
      <c r="S234" s="61">
        <v>20412.903868840458</v>
      </c>
      <c r="T234" s="61">
        <v>0</v>
      </c>
      <c r="U234" s="62">
        <v>0</v>
      </c>
      <c r="V234" s="62">
        <v>0</v>
      </c>
      <c r="W234" s="62">
        <v>0</v>
      </c>
      <c r="X234" s="62">
        <v>0</v>
      </c>
      <c r="Y234" s="62">
        <v>0</v>
      </c>
      <c r="Z234" s="62">
        <v>0</v>
      </c>
      <c r="AA234" s="62">
        <v>0</v>
      </c>
      <c r="AB234" s="62">
        <v>4668.3458726193876</v>
      </c>
      <c r="AC234" s="62">
        <v>0</v>
      </c>
      <c r="AD234" s="59">
        <f t="shared" si="46"/>
        <v>0</v>
      </c>
      <c r="AE234" s="59">
        <f t="shared" si="46"/>
        <v>0</v>
      </c>
      <c r="AF234" s="59">
        <f t="shared" si="46"/>
        <v>0</v>
      </c>
      <c r="AG234" s="59">
        <f t="shared" si="45"/>
        <v>0</v>
      </c>
      <c r="AH234" s="59">
        <f t="shared" si="45"/>
        <v>112.90337797956867</v>
      </c>
      <c r="AI234" s="59">
        <f t="shared" si="45"/>
        <v>0</v>
      </c>
      <c r="AJ234" s="59">
        <f t="shared" si="45"/>
        <v>0</v>
      </c>
      <c r="AK234" s="59">
        <f t="shared" si="45"/>
        <v>25081.249741459847</v>
      </c>
      <c r="AL234" s="59">
        <f t="shared" si="45"/>
        <v>0</v>
      </c>
      <c r="AM234" s="10">
        <v>0</v>
      </c>
      <c r="AN234" s="10">
        <v>0</v>
      </c>
      <c r="AO234" s="10">
        <v>0</v>
      </c>
      <c r="AP234" s="10">
        <v>0</v>
      </c>
      <c r="AQ234" s="10">
        <v>-0.60399999999999998</v>
      </c>
      <c r="AR234" s="10">
        <v>0</v>
      </c>
      <c r="AS234" s="10">
        <v>0</v>
      </c>
      <c r="AT234" s="10">
        <v>1291.0891900727258</v>
      </c>
      <c r="AU234" s="10">
        <v>0</v>
      </c>
      <c r="AV234" s="10">
        <v>0</v>
      </c>
      <c r="AW234" s="10">
        <v>0</v>
      </c>
      <c r="AX234" s="10">
        <v>0</v>
      </c>
      <c r="AY234" s="10">
        <v>0</v>
      </c>
      <c r="AZ234" s="10">
        <v>0</v>
      </c>
      <c r="BA234" s="10">
        <v>0</v>
      </c>
      <c r="BB234" s="10">
        <v>0</v>
      </c>
      <c r="BC234" s="10">
        <v>0</v>
      </c>
      <c r="BD234" s="10">
        <v>93.538809927274073</v>
      </c>
      <c r="BE234" s="10">
        <v>0</v>
      </c>
      <c r="BF234" s="10">
        <v>0</v>
      </c>
      <c r="BG234" s="10">
        <v>0</v>
      </c>
      <c r="BH234" s="10">
        <v>0</v>
      </c>
      <c r="BI234" s="10">
        <v>0</v>
      </c>
      <c r="BJ234" s="10">
        <v>0</v>
      </c>
      <c r="BK234" s="10">
        <v>0</v>
      </c>
      <c r="BL234" s="10">
        <v>0</v>
      </c>
      <c r="BM234" s="10">
        <v>0</v>
      </c>
      <c r="BN234" s="10">
        <v>0</v>
      </c>
      <c r="BO234" s="10">
        <v>0</v>
      </c>
      <c r="BP234" s="10">
        <v>0</v>
      </c>
      <c r="BQ234" s="10">
        <v>0</v>
      </c>
      <c r="BR234" s="10">
        <v>0</v>
      </c>
      <c r="BS234" s="10">
        <v>0</v>
      </c>
      <c r="BT234" s="10">
        <v>0</v>
      </c>
      <c r="BU234" s="10">
        <v>0</v>
      </c>
      <c r="BV234" s="10">
        <v>0</v>
      </c>
      <c r="BW234" s="10">
        <v>0</v>
      </c>
      <c r="BX234" s="10">
        <v>0</v>
      </c>
      <c r="BY234" s="10">
        <v>0</v>
      </c>
      <c r="BZ234" s="10">
        <v>0</v>
      </c>
      <c r="CA234" s="10">
        <v>0</v>
      </c>
      <c r="CB234" s="10">
        <v>0</v>
      </c>
      <c r="CC234" s="10">
        <v>0</v>
      </c>
      <c r="CD234" s="10">
        <v>0</v>
      </c>
      <c r="CE234" s="10">
        <v>0</v>
      </c>
      <c r="CF234" s="10">
        <v>0</v>
      </c>
      <c r="CG234" s="10">
        <v>0</v>
      </c>
      <c r="CH234" s="10">
        <v>0</v>
      </c>
      <c r="CI234" s="10">
        <v>0</v>
      </c>
      <c r="CJ234" s="10">
        <v>0</v>
      </c>
      <c r="CK234" s="10">
        <v>0</v>
      </c>
      <c r="CL234" s="10">
        <v>0</v>
      </c>
      <c r="CM234" s="10">
        <v>0</v>
      </c>
      <c r="CN234" s="10">
        <v>0</v>
      </c>
      <c r="CO234" s="10">
        <v>0</v>
      </c>
      <c r="CP234" s="10">
        <v>0</v>
      </c>
      <c r="CQ234" s="10">
        <v>0</v>
      </c>
      <c r="CR234" s="10">
        <v>0</v>
      </c>
      <c r="CS234" s="10">
        <v>0</v>
      </c>
      <c r="CT234" s="10">
        <v>0</v>
      </c>
      <c r="CU234" s="10">
        <v>0</v>
      </c>
      <c r="CV234" s="10">
        <v>0</v>
      </c>
      <c r="CW234" s="10">
        <v>0</v>
      </c>
      <c r="CX234" s="10">
        <v>0</v>
      </c>
      <c r="CY234" s="10">
        <v>0</v>
      </c>
      <c r="CZ234" s="10">
        <v>0</v>
      </c>
      <c r="DA234" s="10">
        <v>0</v>
      </c>
      <c r="DB234" s="10">
        <v>17.647661885768276</v>
      </c>
      <c r="DC234" s="10">
        <v>0</v>
      </c>
      <c r="DD234" s="10">
        <v>0</v>
      </c>
      <c r="DE234" s="10">
        <v>0</v>
      </c>
      <c r="DF234" s="10">
        <v>0</v>
      </c>
      <c r="DG234" s="10">
        <v>0</v>
      </c>
      <c r="DH234" s="10">
        <v>0</v>
      </c>
      <c r="DI234" s="10">
        <v>0</v>
      </c>
      <c r="DJ234" s="10">
        <v>0</v>
      </c>
      <c r="DK234" s="10">
        <v>0</v>
      </c>
      <c r="DL234" s="10">
        <v>537.5523381142317</v>
      </c>
      <c r="DM234" s="10">
        <v>0</v>
      </c>
      <c r="DN234" s="10">
        <v>0</v>
      </c>
      <c r="DO234" s="10">
        <v>0</v>
      </c>
      <c r="DP234" s="10">
        <v>0</v>
      </c>
      <c r="DQ234" s="10">
        <v>0</v>
      </c>
      <c r="DR234" s="10">
        <v>0</v>
      </c>
      <c r="DS234" s="10">
        <v>0</v>
      </c>
      <c r="DT234" s="10">
        <v>0</v>
      </c>
      <c r="DU234" s="10">
        <v>0</v>
      </c>
      <c r="DV234" s="10">
        <v>26.030570172974762</v>
      </c>
      <c r="DW234" s="10">
        <v>0</v>
      </c>
      <c r="DX234" s="10">
        <v>0</v>
      </c>
      <c r="DY234" s="10">
        <v>0</v>
      </c>
      <c r="DZ234" s="10">
        <v>0</v>
      </c>
      <c r="EA234" s="10">
        <v>0</v>
      </c>
      <c r="EB234" s="10">
        <v>0</v>
      </c>
      <c r="EC234" s="10">
        <v>0</v>
      </c>
      <c r="ED234" s="10">
        <v>0</v>
      </c>
      <c r="EE234" s="10">
        <v>0</v>
      </c>
      <c r="EF234" s="10">
        <v>15.291531633807018</v>
      </c>
      <c r="EG234" s="10">
        <v>0</v>
      </c>
      <c r="EH234" s="10">
        <v>0</v>
      </c>
      <c r="EI234" s="10">
        <v>0</v>
      </c>
      <c r="EJ234" s="10">
        <v>0</v>
      </c>
      <c r="EK234" s="10">
        <v>0</v>
      </c>
      <c r="EL234" s="10">
        <v>0</v>
      </c>
      <c r="EM234" s="10">
        <v>0</v>
      </c>
      <c r="EN234" s="10">
        <v>0</v>
      </c>
      <c r="EO234" s="10">
        <v>0</v>
      </c>
      <c r="EP234" s="10">
        <v>0</v>
      </c>
      <c r="EQ234" s="10">
        <v>0</v>
      </c>
      <c r="ER234" s="10">
        <v>0</v>
      </c>
      <c r="ES234" s="10">
        <v>0</v>
      </c>
      <c r="ET234" s="10">
        <v>0</v>
      </c>
      <c r="EU234" s="10">
        <v>0</v>
      </c>
      <c r="EV234" s="10">
        <v>0</v>
      </c>
      <c r="EW234" s="10">
        <v>0</v>
      </c>
      <c r="EX234" s="10">
        <v>0</v>
      </c>
      <c r="EY234" s="10">
        <v>0</v>
      </c>
      <c r="EZ234" s="10">
        <v>-17.146999999999998</v>
      </c>
      <c r="FA234" s="10">
        <v>0</v>
      </c>
      <c r="FB234" s="10">
        <v>0</v>
      </c>
      <c r="FC234" s="10">
        <v>0</v>
      </c>
      <c r="FD234" s="10">
        <v>0</v>
      </c>
      <c r="FE234" s="10">
        <v>0</v>
      </c>
      <c r="FF234" s="10">
        <v>0</v>
      </c>
      <c r="FG234" s="10">
        <v>0</v>
      </c>
      <c r="FH234" s="10">
        <v>0</v>
      </c>
      <c r="FI234" s="10">
        <v>0</v>
      </c>
      <c r="FJ234" s="10">
        <v>-11.32878</v>
      </c>
      <c r="FK234" s="10">
        <v>0</v>
      </c>
      <c r="FL234" s="10">
        <v>0</v>
      </c>
      <c r="FM234" s="10">
        <v>0</v>
      </c>
      <c r="FN234" s="10">
        <v>0</v>
      </c>
      <c r="FO234" s="10">
        <v>0</v>
      </c>
      <c r="FP234" s="10">
        <v>0</v>
      </c>
      <c r="FQ234" s="10">
        <v>0</v>
      </c>
      <c r="FR234" s="10">
        <v>0</v>
      </c>
      <c r="FS234" s="10">
        <v>0</v>
      </c>
      <c r="FT234" s="10">
        <v>0</v>
      </c>
      <c r="FU234" s="10">
        <v>0</v>
      </c>
      <c r="FV234" s="10">
        <v>0</v>
      </c>
      <c r="FW234" s="10">
        <v>0</v>
      </c>
      <c r="FX234" s="10">
        <v>0</v>
      </c>
      <c r="FY234" s="10">
        <v>0</v>
      </c>
      <c r="FZ234" s="10">
        <v>0</v>
      </c>
      <c r="GA234" s="10">
        <v>0</v>
      </c>
      <c r="GB234" s="10">
        <v>0</v>
      </c>
      <c r="GC234" s="10">
        <v>0</v>
      </c>
      <c r="GD234" s="10">
        <v>0</v>
      </c>
      <c r="GE234" s="10">
        <v>0</v>
      </c>
      <c r="GF234" s="10">
        <v>0</v>
      </c>
      <c r="GG234" s="10">
        <v>0</v>
      </c>
      <c r="GH234" s="10">
        <v>0</v>
      </c>
      <c r="GI234" s="10">
        <v>0</v>
      </c>
      <c r="GJ234" s="10">
        <v>0</v>
      </c>
      <c r="GK234" s="10">
        <v>0</v>
      </c>
      <c r="GL234" s="10">
        <v>0</v>
      </c>
      <c r="GM234" s="10">
        <v>0</v>
      </c>
      <c r="GN234" s="10">
        <v>0</v>
      </c>
      <c r="GO234" s="10">
        <v>0</v>
      </c>
      <c r="GP234" s="10">
        <v>0</v>
      </c>
      <c r="GQ234" s="10">
        <v>0</v>
      </c>
      <c r="GR234" s="10">
        <v>0</v>
      </c>
      <c r="GS234" s="10">
        <v>0</v>
      </c>
      <c r="GT234" s="10">
        <v>0</v>
      </c>
      <c r="GU234" s="10">
        <v>0</v>
      </c>
      <c r="GV234" s="10">
        <v>0</v>
      </c>
      <c r="GW234" s="10">
        <v>0</v>
      </c>
      <c r="GX234" s="10">
        <v>0.38900000000000001</v>
      </c>
      <c r="GY234" s="10">
        <v>0</v>
      </c>
      <c r="GZ234" s="10">
        <v>0</v>
      </c>
      <c r="HA234" s="10">
        <v>0</v>
      </c>
      <c r="HB234" s="10">
        <v>0</v>
      </c>
      <c r="HC234" s="10">
        <v>0</v>
      </c>
      <c r="HD234" s="10">
        <v>0</v>
      </c>
      <c r="HE234" s="10">
        <v>0</v>
      </c>
      <c r="HF234" s="10">
        <v>0</v>
      </c>
      <c r="HG234" s="10">
        <v>0</v>
      </c>
      <c r="HH234" s="10">
        <v>0.63666478514055014</v>
      </c>
      <c r="HI234" s="10">
        <v>0</v>
      </c>
      <c r="HJ234" s="10">
        <v>0</v>
      </c>
      <c r="HK234" s="10">
        <v>0</v>
      </c>
      <c r="HL234" s="10">
        <v>0</v>
      </c>
      <c r="HM234" s="10">
        <v>0</v>
      </c>
      <c r="HN234" s="10">
        <v>0</v>
      </c>
      <c r="HO234" s="10">
        <v>0</v>
      </c>
      <c r="HP234" s="10">
        <v>0</v>
      </c>
      <c r="HQ234" s="10">
        <v>0</v>
      </c>
      <c r="HR234" s="10">
        <v>7.4060864392114789E-2</v>
      </c>
      <c r="HS234" s="10">
        <v>0</v>
      </c>
      <c r="HT234" s="10">
        <v>0</v>
      </c>
      <c r="HU234" s="10">
        <v>0</v>
      </c>
      <c r="HV234" s="10">
        <v>0</v>
      </c>
      <c r="HW234" s="10">
        <v>0</v>
      </c>
      <c r="HX234" s="10">
        <v>0</v>
      </c>
      <c r="HY234" s="10">
        <v>0</v>
      </c>
      <c r="HZ234" s="10">
        <v>0</v>
      </c>
      <c r="IA234" s="10">
        <v>0</v>
      </c>
      <c r="IB234" s="10">
        <v>270.75599999999997</v>
      </c>
      <c r="IC234" s="10">
        <v>0</v>
      </c>
      <c r="ID234" s="10">
        <v>0</v>
      </c>
      <c r="IE234" s="10">
        <v>0</v>
      </c>
      <c r="IF234" s="10">
        <v>0</v>
      </c>
      <c r="IG234" s="10">
        <v>0</v>
      </c>
      <c r="IH234" s="10">
        <v>0</v>
      </c>
      <c r="II234" s="10">
        <v>0</v>
      </c>
      <c r="IJ234" s="10">
        <v>0</v>
      </c>
      <c r="IK234" s="10">
        <v>0</v>
      </c>
      <c r="IL234" s="10">
        <v>0</v>
      </c>
      <c r="IM234" s="10">
        <v>0</v>
      </c>
      <c r="IN234" s="10">
        <v>0</v>
      </c>
      <c r="IO234" s="10">
        <v>0</v>
      </c>
      <c r="IP234" s="10">
        <v>0</v>
      </c>
      <c r="IQ234" s="10">
        <v>0</v>
      </c>
      <c r="IR234" s="10">
        <v>0</v>
      </c>
      <c r="IS234" s="10">
        <v>0</v>
      </c>
      <c r="IT234" s="10">
        <v>0</v>
      </c>
      <c r="IU234" s="10">
        <v>0</v>
      </c>
      <c r="IV234" s="10">
        <v>245.74313000000001</v>
      </c>
      <c r="IW234" s="10">
        <v>0</v>
      </c>
      <c r="IX234" s="10">
        <v>0</v>
      </c>
      <c r="IY234" s="10">
        <v>0</v>
      </c>
      <c r="IZ234" s="10">
        <v>0</v>
      </c>
      <c r="JA234" s="10">
        <v>0</v>
      </c>
      <c r="JB234" s="10">
        <v>0</v>
      </c>
      <c r="JC234" s="10">
        <v>0</v>
      </c>
      <c r="JD234" s="10">
        <v>0</v>
      </c>
      <c r="JE234" s="10">
        <v>0</v>
      </c>
      <c r="JF234" s="10">
        <v>-23.942016533142933</v>
      </c>
      <c r="JG234" s="10">
        <v>0</v>
      </c>
      <c r="JH234" s="10">
        <v>0</v>
      </c>
      <c r="JI234" s="10">
        <v>0</v>
      </c>
      <c r="JJ234" s="10">
        <v>0</v>
      </c>
      <c r="JK234" s="10">
        <v>0</v>
      </c>
      <c r="JL234" s="10">
        <v>0</v>
      </c>
      <c r="JM234" s="10">
        <v>0</v>
      </c>
      <c r="JN234" s="10">
        <v>0</v>
      </c>
      <c r="JO234" s="10">
        <v>0</v>
      </c>
      <c r="JP234" s="10">
        <v>0</v>
      </c>
      <c r="JQ234" s="10">
        <v>0</v>
      </c>
      <c r="JR234" s="10">
        <v>0</v>
      </c>
      <c r="JS234" s="10">
        <v>0</v>
      </c>
      <c r="JT234" s="10">
        <v>0</v>
      </c>
      <c r="JU234" s="10">
        <v>0</v>
      </c>
      <c r="JV234" s="10">
        <v>0</v>
      </c>
      <c r="JW234" s="10">
        <v>0</v>
      </c>
      <c r="JX234" s="10">
        <v>0</v>
      </c>
      <c r="JY234" s="10">
        <v>0</v>
      </c>
      <c r="JZ234" s="10">
        <v>0.43786000000000003</v>
      </c>
      <c r="KA234" s="10">
        <v>0</v>
      </c>
      <c r="KB234" s="10">
        <v>0</v>
      </c>
      <c r="KC234" s="10">
        <v>0</v>
      </c>
      <c r="KD234" s="10">
        <v>0</v>
      </c>
      <c r="KE234" s="10">
        <v>0</v>
      </c>
      <c r="KF234" s="10">
        <v>0</v>
      </c>
      <c r="KG234" s="10">
        <v>0</v>
      </c>
      <c r="KH234" s="10">
        <v>0</v>
      </c>
      <c r="KI234" s="10">
        <v>0</v>
      </c>
      <c r="KJ234" s="10">
        <v>0</v>
      </c>
      <c r="KK234" s="10">
        <v>0</v>
      </c>
      <c r="KL234" s="10">
        <v>0</v>
      </c>
      <c r="KM234" s="10">
        <v>0</v>
      </c>
      <c r="KN234" s="10">
        <v>0</v>
      </c>
      <c r="KO234" s="10">
        <v>0</v>
      </c>
      <c r="KP234" s="10">
        <v>0</v>
      </c>
      <c r="KQ234" s="10">
        <v>0</v>
      </c>
      <c r="KR234" s="10">
        <v>0</v>
      </c>
      <c r="KS234" s="10">
        <v>0</v>
      </c>
      <c r="KT234" s="10">
        <v>0</v>
      </c>
      <c r="KU234" s="10">
        <v>0</v>
      </c>
      <c r="KV234" s="10">
        <v>0</v>
      </c>
      <c r="KW234" s="10">
        <v>0</v>
      </c>
      <c r="KX234" s="10">
        <v>0</v>
      </c>
      <c r="KY234" s="10">
        <v>0</v>
      </c>
      <c r="KZ234" s="10">
        <v>0</v>
      </c>
      <c r="LA234" s="10">
        <v>0</v>
      </c>
      <c r="LB234" s="10">
        <v>0</v>
      </c>
      <c r="LC234" s="10">
        <v>0</v>
      </c>
      <c r="LD234" s="10">
        <v>0</v>
      </c>
      <c r="LE234" s="10">
        <v>0</v>
      </c>
      <c r="LF234" s="10">
        <v>0</v>
      </c>
      <c r="LG234" s="10">
        <v>0</v>
      </c>
      <c r="LH234" s="10">
        <v>0</v>
      </c>
      <c r="LI234" s="10">
        <v>0</v>
      </c>
      <c r="LJ234" s="10">
        <v>0</v>
      </c>
      <c r="LK234" s="10">
        <v>0</v>
      </c>
      <c r="LL234" s="10">
        <v>0</v>
      </c>
      <c r="LM234" s="10">
        <v>0</v>
      </c>
      <c r="LN234" s="10">
        <v>0</v>
      </c>
      <c r="LO234" s="10">
        <v>0</v>
      </c>
      <c r="LP234" s="10">
        <v>0</v>
      </c>
      <c r="LQ234" s="10">
        <v>0</v>
      </c>
      <c r="LR234" s="10">
        <v>0</v>
      </c>
      <c r="LS234" s="10">
        <v>0</v>
      </c>
      <c r="LT234" s="10">
        <v>0</v>
      </c>
      <c r="LU234" s="10">
        <v>0</v>
      </c>
      <c r="LV234" s="10">
        <v>0</v>
      </c>
      <c r="LW234" s="10">
        <v>0</v>
      </c>
      <c r="LX234" s="10">
        <v>704.2645399999999</v>
      </c>
      <c r="LY234" s="10">
        <v>0</v>
      </c>
      <c r="LZ234" s="10">
        <v>0</v>
      </c>
      <c r="MA234" s="10">
        <v>0</v>
      </c>
      <c r="MB234" s="10">
        <v>0</v>
      </c>
      <c r="MC234" s="10">
        <v>0</v>
      </c>
      <c r="MD234" s="10">
        <v>0</v>
      </c>
      <c r="ME234" s="10">
        <v>0</v>
      </c>
      <c r="MF234" s="10">
        <v>0</v>
      </c>
      <c r="MG234" s="10">
        <v>0</v>
      </c>
      <c r="MH234" s="10">
        <v>0</v>
      </c>
      <c r="MI234" s="10">
        <v>0</v>
      </c>
      <c r="MJ234" s="10">
        <v>0</v>
      </c>
      <c r="MK234" s="10">
        <v>0</v>
      </c>
      <c r="ML234" s="10">
        <v>0</v>
      </c>
      <c r="MM234" s="10">
        <v>0</v>
      </c>
      <c r="MN234" s="10">
        <v>0</v>
      </c>
      <c r="MO234" s="10">
        <v>0</v>
      </c>
      <c r="MP234" s="10">
        <v>0</v>
      </c>
      <c r="MQ234" s="10">
        <v>0</v>
      </c>
      <c r="MR234" s="10">
        <v>0</v>
      </c>
      <c r="MS234" s="10">
        <v>0</v>
      </c>
      <c r="MT234" s="10">
        <v>0</v>
      </c>
      <c r="MU234" s="10">
        <v>0</v>
      </c>
      <c r="MV234" s="10">
        <v>0</v>
      </c>
      <c r="MW234" s="10">
        <v>0</v>
      </c>
      <c r="MX234" s="10">
        <v>0</v>
      </c>
      <c r="MY234" s="10">
        <v>0</v>
      </c>
      <c r="MZ234" s="10">
        <v>0</v>
      </c>
      <c r="NA234" s="10">
        <v>0</v>
      </c>
      <c r="NB234" s="10">
        <v>175.49700000000001</v>
      </c>
      <c r="NC234" s="10">
        <v>0</v>
      </c>
      <c r="ND234" s="10">
        <v>0</v>
      </c>
      <c r="NE234" s="10">
        <v>0</v>
      </c>
      <c r="NF234" s="10">
        <v>0</v>
      </c>
      <c r="NG234" s="10">
        <v>0</v>
      </c>
      <c r="NH234" s="10">
        <v>0</v>
      </c>
      <c r="NI234" s="10">
        <v>0</v>
      </c>
      <c r="NJ234" s="10">
        <v>0</v>
      </c>
      <c r="NK234" s="10">
        <v>0</v>
      </c>
      <c r="NL234" s="10">
        <v>0</v>
      </c>
      <c r="NM234" s="10">
        <v>0</v>
      </c>
      <c r="NN234" s="10">
        <v>0</v>
      </c>
      <c r="NO234" s="10">
        <v>0</v>
      </c>
      <c r="NP234" s="10">
        <v>0</v>
      </c>
      <c r="NQ234" s="10">
        <v>0</v>
      </c>
      <c r="NR234" s="10">
        <v>0</v>
      </c>
      <c r="NS234" s="10">
        <v>0</v>
      </c>
      <c r="NT234" s="10">
        <v>0</v>
      </c>
      <c r="NU234" s="10">
        <v>0</v>
      </c>
      <c r="NV234" s="10">
        <v>0</v>
      </c>
      <c r="NW234" s="10">
        <v>0</v>
      </c>
      <c r="NX234" s="10">
        <v>0</v>
      </c>
      <c r="NY234" s="10">
        <v>0</v>
      </c>
      <c r="NZ234" s="10">
        <v>0</v>
      </c>
      <c r="OA234" s="10">
        <v>0</v>
      </c>
      <c r="OB234" s="10">
        <v>0</v>
      </c>
      <c r="OC234" s="10">
        <v>0</v>
      </c>
      <c r="OD234" s="10">
        <v>0</v>
      </c>
      <c r="OE234" s="10">
        <v>69.780592496047817</v>
      </c>
      <c r="OF234" s="10">
        <v>0</v>
      </c>
      <c r="OG234" s="10">
        <v>0</v>
      </c>
      <c r="OH234" s="10">
        <v>0</v>
      </c>
      <c r="OI234" s="10">
        <v>0</v>
      </c>
      <c r="OJ234" s="10">
        <v>0</v>
      </c>
      <c r="OK234" s="10">
        <v>0</v>
      </c>
      <c r="OL234" s="10">
        <v>0</v>
      </c>
      <c r="OM234" s="10">
        <v>0</v>
      </c>
      <c r="ON234" s="10">
        <v>0</v>
      </c>
      <c r="OO234" s="10">
        <v>-6.119472748802556</v>
      </c>
      <c r="OP234" s="10">
        <v>0</v>
      </c>
      <c r="OQ234" s="10">
        <v>0</v>
      </c>
      <c r="OR234" s="10">
        <v>0</v>
      </c>
      <c r="OS234" s="10">
        <v>0</v>
      </c>
      <c r="OT234" s="10">
        <v>0</v>
      </c>
      <c r="OU234" s="10">
        <v>0</v>
      </c>
      <c r="OV234" s="10">
        <v>0</v>
      </c>
      <c r="OW234" s="10">
        <v>0</v>
      </c>
      <c r="OX234" s="10">
        <v>0</v>
      </c>
      <c r="OY234" s="10">
        <v>-3.8026315586682462</v>
      </c>
      <c r="OZ234" s="10">
        <v>0</v>
      </c>
      <c r="PA234" s="10">
        <v>0</v>
      </c>
      <c r="PB234" s="10">
        <v>0</v>
      </c>
      <c r="PC234" s="10">
        <v>0</v>
      </c>
      <c r="PD234" s="10">
        <v>0</v>
      </c>
      <c r="PE234" s="10">
        <v>0</v>
      </c>
      <c r="PF234" s="10">
        <v>0</v>
      </c>
      <c r="PG234" s="10">
        <v>0</v>
      </c>
      <c r="PH234" s="10">
        <v>0</v>
      </c>
      <c r="PI234" s="10">
        <v>16942.460799971876</v>
      </c>
      <c r="PJ234" s="10">
        <v>0</v>
      </c>
      <c r="PK234" s="10">
        <v>0</v>
      </c>
      <c r="PL234" s="10">
        <v>0</v>
      </c>
      <c r="PM234" s="10">
        <v>0</v>
      </c>
      <c r="PN234" s="10">
        <v>0</v>
      </c>
      <c r="PO234" s="10">
        <v>0</v>
      </c>
      <c r="PP234" s="10">
        <v>0</v>
      </c>
      <c r="PQ234" s="10">
        <v>0</v>
      </c>
      <c r="PR234" s="10">
        <v>0</v>
      </c>
      <c r="PS234" s="10">
        <v>3117.8498735595822</v>
      </c>
      <c r="PT234" s="10">
        <v>0</v>
      </c>
      <c r="PU234" s="10">
        <v>0</v>
      </c>
      <c r="PV234" s="10">
        <v>0</v>
      </c>
      <c r="PW234" s="10">
        <v>0</v>
      </c>
      <c r="PX234" s="10">
        <v>0</v>
      </c>
      <c r="PY234" s="10">
        <v>0</v>
      </c>
      <c r="PZ234" s="10">
        <v>0</v>
      </c>
      <c r="QA234" s="10">
        <v>0</v>
      </c>
      <c r="QB234" s="10">
        <v>0</v>
      </c>
      <c r="QC234" s="10">
        <v>408.83049442885618</v>
      </c>
      <c r="QD234" s="10">
        <v>0</v>
      </c>
      <c r="QE234" s="10">
        <v>0</v>
      </c>
      <c r="QF234" s="10">
        <v>0</v>
      </c>
      <c r="QG234" s="10">
        <v>0</v>
      </c>
      <c r="QH234" s="10">
        <v>0</v>
      </c>
      <c r="QI234" s="10">
        <v>0</v>
      </c>
      <c r="QJ234" s="10">
        <v>0</v>
      </c>
      <c r="QK234" s="10">
        <v>0</v>
      </c>
      <c r="QL234" s="10">
        <v>0</v>
      </c>
      <c r="QM234" s="10">
        <v>59.789611881977407</v>
      </c>
      <c r="QN234" s="10">
        <v>0</v>
      </c>
      <c r="QO234" s="10">
        <v>0</v>
      </c>
      <c r="QP234" s="10">
        <v>0</v>
      </c>
      <c r="QQ234" s="10">
        <v>0</v>
      </c>
      <c r="QR234" s="10">
        <v>0</v>
      </c>
      <c r="QS234" s="10">
        <v>0</v>
      </c>
      <c r="QT234" s="10">
        <v>0</v>
      </c>
      <c r="QU234" s="10">
        <v>0</v>
      </c>
      <c r="QV234" s="10">
        <v>0</v>
      </c>
      <c r="QW234" s="10">
        <v>247.96600296479741</v>
      </c>
      <c r="QX234" s="10">
        <v>0</v>
      </c>
      <c r="QY234" s="10">
        <v>0</v>
      </c>
      <c r="QZ234" s="10">
        <v>0</v>
      </c>
      <c r="RA234" s="10">
        <v>0</v>
      </c>
      <c r="RB234" s="10">
        <v>0</v>
      </c>
      <c r="RC234" s="10">
        <v>0</v>
      </c>
      <c r="RD234" s="10">
        <v>0</v>
      </c>
      <c r="RE234" s="10">
        <v>0</v>
      </c>
      <c r="RF234" s="10">
        <v>0</v>
      </c>
      <c r="RG234" s="10">
        <v>7.0844928844862602</v>
      </c>
      <c r="RH234" s="10">
        <v>0</v>
      </c>
      <c r="RI234" s="10">
        <v>0</v>
      </c>
      <c r="RJ234" s="10">
        <v>0</v>
      </c>
      <c r="RK234" s="10">
        <v>0</v>
      </c>
      <c r="RL234" s="10">
        <v>0</v>
      </c>
      <c r="RM234" s="10">
        <v>0</v>
      </c>
      <c r="RN234" s="10">
        <v>113.50737797956867</v>
      </c>
      <c r="RO234" s="10">
        <v>0</v>
      </c>
      <c r="RP234" s="10">
        <v>0</v>
      </c>
      <c r="RQ234" s="10">
        <v>50.16799091940976</v>
      </c>
      <c r="RR234" s="10">
        <v>0</v>
      </c>
      <c r="RS234" s="10">
        <v>0</v>
      </c>
      <c r="RT234" s="10">
        <v>0</v>
      </c>
      <c r="RU234" s="10">
        <v>0</v>
      </c>
      <c r="RV234" s="10">
        <v>0</v>
      </c>
      <c r="RW234" s="10">
        <v>0</v>
      </c>
      <c r="RX234" s="10">
        <v>0</v>
      </c>
      <c r="RY234" s="10">
        <v>0</v>
      </c>
      <c r="RZ234" s="10">
        <v>0</v>
      </c>
      <c r="SA234" s="10">
        <v>347.74396062862405</v>
      </c>
      <c r="SB234" s="10">
        <v>0</v>
      </c>
      <c r="SC234" s="10">
        <v>0</v>
      </c>
      <c r="SD234" s="10">
        <v>0</v>
      </c>
      <c r="SE234" s="10">
        <v>0</v>
      </c>
      <c r="SF234" s="10">
        <v>0</v>
      </c>
      <c r="SG234" s="10">
        <v>0</v>
      </c>
      <c r="SH234" s="10">
        <v>0</v>
      </c>
      <c r="SI234" s="10">
        <v>0</v>
      </c>
      <c r="SJ234" s="10">
        <v>0</v>
      </c>
      <c r="SK234" s="10">
        <v>393.64110470481779</v>
      </c>
      <c r="SL234" s="10">
        <v>0</v>
      </c>
      <c r="SM234" s="10">
        <v>0</v>
      </c>
      <c r="SN234" s="10">
        <v>0</v>
      </c>
      <c r="SO234" s="10">
        <v>0</v>
      </c>
      <c r="SP234" s="10">
        <v>0</v>
      </c>
      <c r="SQ234" s="10">
        <v>0</v>
      </c>
      <c r="SR234" s="10">
        <v>0</v>
      </c>
      <c r="SS234" s="10">
        <v>0</v>
      </c>
      <c r="ST234" s="10">
        <v>0</v>
      </c>
      <c r="SU234" s="10">
        <v>169.25200000000001</v>
      </c>
      <c r="SV234" s="10">
        <v>0</v>
      </c>
      <c r="SW234" s="10">
        <v>0</v>
      </c>
      <c r="SX234" s="10">
        <v>0</v>
      </c>
      <c r="SY234" s="10">
        <v>0</v>
      </c>
      <c r="SZ234" s="10">
        <v>0</v>
      </c>
      <c r="TA234" s="10">
        <v>0</v>
      </c>
      <c r="TB234" s="10">
        <v>0</v>
      </c>
      <c r="TC234" s="10">
        <v>0</v>
      </c>
      <c r="TD234" s="10">
        <v>0</v>
      </c>
      <c r="TE234" s="10">
        <v>0</v>
      </c>
      <c r="TF234" s="10">
        <v>0</v>
      </c>
      <c r="TG234" s="10">
        <v>0</v>
      </c>
      <c r="TH234" s="10">
        <v>0</v>
      </c>
      <c r="TI234" s="10">
        <v>0</v>
      </c>
      <c r="TJ234" s="10">
        <v>0</v>
      </c>
      <c r="TK234" s="10">
        <v>0</v>
      </c>
      <c r="TL234" s="10">
        <v>0</v>
      </c>
      <c r="TM234" s="10">
        <v>0</v>
      </c>
      <c r="TN234" s="10">
        <v>0</v>
      </c>
      <c r="TO234" s="10">
        <v>0</v>
      </c>
      <c r="TP234" s="10">
        <v>0</v>
      </c>
      <c r="TQ234" s="10">
        <v>0</v>
      </c>
      <c r="TR234" s="10">
        <v>0</v>
      </c>
      <c r="TS234" s="10">
        <v>0</v>
      </c>
      <c r="TT234" s="10">
        <v>0</v>
      </c>
      <c r="TU234" s="10">
        <v>0</v>
      </c>
      <c r="TV234" s="10">
        <v>0</v>
      </c>
      <c r="TW234" s="10">
        <v>0</v>
      </c>
      <c r="TX234" s="10">
        <v>0</v>
      </c>
      <c r="TY234" s="10">
        <v>0</v>
      </c>
      <c r="TZ234" s="10">
        <v>0</v>
      </c>
      <c r="UA234" s="10">
        <v>0</v>
      </c>
      <c r="UB234" s="10">
        <v>0</v>
      </c>
      <c r="UC234" s="10">
        <v>0</v>
      </c>
      <c r="UD234" s="10">
        <v>0</v>
      </c>
      <c r="UE234" s="10">
        <v>0</v>
      </c>
      <c r="UF234" s="10">
        <v>0</v>
      </c>
      <c r="UG234" s="10">
        <v>0</v>
      </c>
      <c r="UH234" s="10">
        <v>0</v>
      </c>
      <c r="UI234" s="10">
        <v>0</v>
      </c>
      <c r="UJ234" s="10">
        <v>0</v>
      </c>
      <c r="UK234" s="10">
        <v>0</v>
      </c>
      <c r="UL234" s="10">
        <v>0</v>
      </c>
      <c r="UM234" s="10">
        <v>0</v>
      </c>
      <c r="UN234" s="10">
        <v>0</v>
      </c>
      <c r="UO234" s="10">
        <v>0</v>
      </c>
      <c r="UP234" s="10">
        <v>0</v>
      </c>
      <c r="UQ234" s="10">
        <v>0</v>
      </c>
      <c r="UR234" s="10">
        <v>0</v>
      </c>
      <c r="US234" s="10">
        <v>0</v>
      </c>
      <c r="UT234" s="10">
        <v>0</v>
      </c>
      <c r="UU234" s="10">
        <v>0</v>
      </c>
      <c r="UV234" s="10">
        <v>0</v>
      </c>
      <c r="UW234" s="10">
        <v>0</v>
      </c>
      <c r="UX234" s="10">
        <v>0</v>
      </c>
      <c r="UY234" s="10">
        <v>0</v>
      </c>
      <c r="UZ234" s="10">
        <v>0</v>
      </c>
      <c r="VA234" s="10">
        <v>0</v>
      </c>
      <c r="VB234" s="10">
        <v>0</v>
      </c>
      <c r="VC234" s="10">
        <v>0</v>
      </c>
      <c r="VD234" s="10">
        <v>0</v>
      </c>
      <c r="VE234" s="10">
        <v>0</v>
      </c>
      <c r="VF234" s="10">
        <v>0</v>
      </c>
      <c r="VG234" s="10">
        <v>0</v>
      </c>
      <c r="VH234" s="10">
        <v>0</v>
      </c>
      <c r="VI234" s="10">
        <v>0</v>
      </c>
      <c r="VJ234" s="10">
        <v>0</v>
      </c>
      <c r="VK234" s="10">
        <v>0</v>
      </c>
      <c r="VL234" s="10">
        <v>0</v>
      </c>
      <c r="VM234" s="10">
        <v>0</v>
      </c>
      <c r="VN234" s="10">
        <v>0</v>
      </c>
      <c r="VO234" s="10">
        <v>0</v>
      </c>
      <c r="VP234" s="10">
        <v>0</v>
      </c>
      <c r="VQ234" s="10">
        <v>0</v>
      </c>
      <c r="VR234" s="10">
        <v>0</v>
      </c>
      <c r="VS234" s="10">
        <v>0</v>
      </c>
      <c r="VT234" s="10">
        <v>0</v>
      </c>
      <c r="VU234" s="10">
        <v>0</v>
      </c>
      <c r="VV234" s="10">
        <v>0</v>
      </c>
      <c r="VW234" s="10">
        <v>0</v>
      </c>
      <c r="VX234" s="10">
        <v>0</v>
      </c>
      <c r="VY234" s="10">
        <v>0</v>
      </c>
      <c r="VZ234" s="10">
        <v>0</v>
      </c>
      <c r="WA234" s="10">
        <v>0</v>
      </c>
      <c r="WB234" s="10">
        <v>0</v>
      </c>
      <c r="WC234" s="10">
        <v>0</v>
      </c>
      <c r="WD234" s="10">
        <v>0</v>
      </c>
      <c r="WE234" s="10">
        <v>0</v>
      </c>
      <c r="WF234" s="10">
        <v>0</v>
      </c>
      <c r="WG234" s="10">
        <v>0</v>
      </c>
      <c r="WH234" s="10">
        <v>0</v>
      </c>
      <c r="WI234" s="10">
        <v>0</v>
      </c>
      <c r="WJ234" s="10">
        <v>0</v>
      </c>
      <c r="WK234" s="10">
        <v>0</v>
      </c>
      <c r="WL234" s="10">
        <v>0</v>
      </c>
      <c r="WM234" s="10">
        <v>0</v>
      </c>
      <c r="WN234" s="10">
        <v>0</v>
      </c>
      <c r="WO234" s="10">
        <v>0</v>
      </c>
      <c r="WP234" s="10">
        <v>0</v>
      </c>
      <c r="WQ234" s="10">
        <v>0</v>
      </c>
      <c r="WR234" s="10">
        <v>0</v>
      </c>
      <c r="WS234" s="10">
        <v>0</v>
      </c>
      <c r="WT234" s="10">
        <v>0</v>
      </c>
      <c r="WU234" s="10">
        <v>0</v>
      </c>
      <c r="WV234" s="10">
        <v>0</v>
      </c>
      <c r="WW234" s="10">
        <v>0</v>
      </c>
      <c r="WX234" s="10">
        <v>0</v>
      </c>
      <c r="WY234" s="10">
        <v>0</v>
      </c>
      <c r="WZ234" s="10">
        <v>0</v>
      </c>
      <c r="XA234" s="10">
        <v>-17.560377707771433</v>
      </c>
      <c r="XB234" s="10">
        <v>0</v>
      </c>
      <c r="XC234" s="10">
        <v>0</v>
      </c>
      <c r="XD234" s="10">
        <v>0</v>
      </c>
      <c r="XE234" s="10">
        <v>0</v>
      </c>
      <c r="XF234" s="10">
        <v>0</v>
      </c>
      <c r="XG234" s="10">
        <v>0</v>
      </c>
      <c r="XH234" s="10">
        <v>0</v>
      </c>
      <c r="XI234" s="10">
        <v>0</v>
      </c>
      <c r="XJ234" s="10">
        <v>0</v>
      </c>
      <c r="XK234" s="10">
        <v>-32.365261888560731</v>
      </c>
      <c r="XL234" s="10">
        <v>0</v>
      </c>
      <c r="XM234" s="10">
        <v>0</v>
      </c>
      <c r="XN234" s="10">
        <v>0</v>
      </c>
      <c r="XO234" s="10">
        <v>0</v>
      </c>
      <c r="XP234" s="10">
        <v>0</v>
      </c>
    </row>
    <row r="235" spans="1:640">
      <c r="A235" s="14" t="s">
        <v>360</v>
      </c>
      <c r="B235" s="14" t="s">
        <v>361</v>
      </c>
      <c r="C235" s="15">
        <f t="shared" si="36"/>
        <v>919.15052114783248</v>
      </c>
      <c r="D235" s="15">
        <f t="shared" si="37"/>
        <v>266120.31007519929</v>
      </c>
      <c r="E235" s="63">
        <f t="shared" si="38"/>
        <v>267039.46059634711</v>
      </c>
      <c r="F235" s="16">
        <f t="shared" si="39"/>
        <v>174299.00022885218</v>
      </c>
      <c r="G235" s="16">
        <f t="shared" si="40"/>
        <v>659809.36583135056</v>
      </c>
      <c r="H235" s="16">
        <f t="shared" si="41"/>
        <v>834108.36606020271</v>
      </c>
      <c r="I235" s="17">
        <f t="shared" si="42"/>
        <v>175218.15075</v>
      </c>
      <c r="J235" s="17">
        <f t="shared" si="43"/>
        <v>925929.67590654991</v>
      </c>
      <c r="K235" s="17">
        <f t="shared" si="44"/>
        <v>1101147.8266565497</v>
      </c>
      <c r="L235" s="61">
        <v>0</v>
      </c>
      <c r="M235" s="61">
        <v>919.15052114783248</v>
      </c>
      <c r="N235" s="61">
        <v>0</v>
      </c>
      <c r="O235" s="61">
        <v>4560.6850000000004</v>
      </c>
      <c r="P235" s="61">
        <v>55023.646999999997</v>
      </c>
      <c r="Q235" s="61">
        <v>9506.1791978622841</v>
      </c>
      <c r="R235" s="61">
        <v>0</v>
      </c>
      <c r="S235" s="61">
        <v>196325.95974934817</v>
      </c>
      <c r="T235" s="61">
        <v>703.8391279888674</v>
      </c>
      <c r="U235" s="62">
        <v>0</v>
      </c>
      <c r="V235" s="62">
        <v>174299.00022885218</v>
      </c>
      <c r="W235" s="62">
        <v>0</v>
      </c>
      <c r="X235" s="62">
        <v>0</v>
      </c>
      <c r="Y235" s="62">
        <v>0</v>
      </c>
      <c r="Z235" s="62">
        <v>10014.677960333429</v>
      </c>
      <c r="AA235" s="62">
        <v>0</v>
      </c>
      <c r="AB235" s="62">
        <v>641075.94671367423</v>
      </c>
      <c r="AC235" s="62">
        <v>8718.7411573428562</v>
      </c>
      <c r="AD235" s="59">
        <f t="shared" si="46"/>
        <v>0</v>
      </c>
      <c r="AE235" s="59">
        <f t="shared" si="46"/>
        <v>175218.15075</v>
      </c>
      <c r="AF235" s="59">
        <f t="shared" si="46"/>
        <v>0</v>
      </c>
      <c r="AG235" s="59">
        <f t="shared" si="45"/>
        <v>4560.6850000000004</v>
      </c>
      <c r="AH235" s="59">
        <f t="shared" si="45"/>
        <v>55023.646999999997</v>
      </c>
      <c r="AI235" s="59">
        <f t="shared" si="45"/>
        <v>19520.857158195715</v>
      </c>
      <c r="AJ235" s="59">
        <f t="shared" si="45"/>
        <v>0</v>
      </c>
      <c r="AK235" s="59">
        <f t="shared" si="45"/>
        <v>837401.90646302234</v>
      </c>
      <c r="AL235" s="59">
        <f t="shared" si="45"/>
        <v>9422.5802853317236</v>
      </c>
      <c r="AM235" s="10">
        <v>0</v>
      </c>
      <c r="AN235" s="10">
        <v>1.8471147621241177</v>
      </c>
      <c r="AO235" s="10">
        <v>0</v>
      </c>
      <c r="AP235" s="10">
        <v>0</v>
      </c>
      <c r="AQ235" s="10">
        <v>891.08900000000006</v>
      </c>
      <c r="AR235" s="10">
        <v>0</v>
      </c>
      <c r="AS235" s="10">
        <v>0</v>
      </c>
      <c r="AT235" s="10">
        <v>16745.405176746008</v>
      </c>
      <c r="AU235" s="10">
        <v>0</v>
      </c>
      <c r="AV235" s="10">
        <v>0</v>
      </c>
      <c r="AW235" s="10">
        <v>0</v>
      </c>
      <c r="AX235" s="10">
        <v>0.13388523787588219</v>
      </c>
      <c r="AY235" s="10">
        <v>0</v>
      </c>
      <c r="AZ235" s="10">
        <v>0</v>
      </c>
      <c r="BA235" s="10">
        <v>0</v>
      </c>
      <c r="BB235" s="10">
        <v>0</v>
      </c>
      <c r="BC235" s="10">
        <v>0</v>
      </c>
      <c r="BD235" s="10">
        <v>1278.35382325399</v>
      </c>
      <c r="BE235" s="10">
        <v>0</v>
      </c>
      <c r="BF235" s="10">
        <v>0</v>
      </c>
      <c r="BG235" s="10">
        <v>0</v>
      </c>
      <c r="BH235" s="10">
        <v>0</v>
      </c>
      <c r="BI235" s="10">
        <v>0</v>
      </c>
      <c r="BJ235" s="10">
        <v>0</v>
      </c>
      <c r="BK235" s="10">
        <v>54057.557999999997</v>
      </c>
      <c r="BL235" s="10">
        <v>0</v>
      </c>
      <c r="BM235" s="10">
        <v>0</v>
      </c>
      <c r="BN235" s="10">
        <v>-17021.13428963333</v>
      </c>
      <c r="BO235" s="10">
        <v>99.59461637462698</v>
      </c>
      <c r="BP235" s="10">
        <v>0</v>
      </c>
      <c r="BQ235" s="10">
        <v>0</v>
      </c>
      <c r="BR235" s="10">
        <v>0</v>
      </c>
      <c r="BS235" s="10">
        <v>0</v>
      </c>
      <c r="BT235" s="10">
        <v>0</v>
      </c>
      <c r="BU235" s="10">
        <v>0</v>
      </c>
      <c r="BV235" s="10">
        <v>0</v>
      </c>
      <c r="BW235" s="10">
        <v>0</v>
      </c>
      <c r="BX235" s="10">
        <v>19674.017289633332</v>
      </c>
      <c r="BY235" s="10">
        <v>52.90538362537302</v>
      </c>
      <c r="BZ235" s="10">
        <v>0</v>
      </c>
      <c r="CA235" s="10">
        <v>0</v>
      </c>
      <c r="CB235" s="10">
        <v>0</v>
      </c>
      <c r="CC235" s="10">
        <v>0</v>
      </c>
      <c r="CD235" s="10">
        <v>0</v>
      </c>
      <c r="CE235" s="10">
        <v>0</v>
      </c>
      <c r="CF235" s="10">
        <v>0</v>
      </c>
      <c r="CG235" s="10">
        <v>0</v>
      </c>
      <c r="CH235" s="10">
        <v>0</v>
      </c>
      <c r="CI235" s="10">
        <v>0</v>
      </c>
      <c r="CJ235" s="10">
        <v>0</v>
      </c>
      <c r="CK235" s="10">
        <v>0</v>
      </c>
      <c r="CL235" s="10">
        <v>0</v>
      </c>
      <c r="CM235" s="10">
        <v>0</v>
      </c>
      <c r="CN235" s="10">
        <v>0</v>
      </c>
      <c r="CO235" s="10">
        <v>0</v>
      </c>
      <c r="CP235" s="10">
        <v>0</v>
      </c>
      <c r="CQ235" s="10">
        <v>0</v>
      </c>
      <c r="CR235" s="10">
        <v>0</v>
      </c>
      <c r="CS235" s="10">
        <v>0</v>
      </c>
      <c r="CT235" s="10">
        <v>0</v>
      </c>
      <c r="CU235" s="10">
        <v>0</v>
      </c>
      <c r="CV235" s="10">
        <v>14.44515638570836</v>
      </c>
      <c r="CW235" s="10">
        <v>0</v>
      </c>
      <c r="CX235" s="10">
        <v>0</v>
      </c>
      <c r="CY235" s="10">
        <v>0</v>
      </c>
      <c r="CZ235" s="10">
        <v>0</v>
      </c>
      <c r="DA235" s="10">
        <v>0</v>
      </c>
      <c r="DB235" s="10">
        <v>10437.075066834097</v>
      </c>
      <c r="DC235" s="10">
        <v>0.81204069645594568</v>
      </c>
      <c r="DD235" s="10">
        <v>0</v>
      </c>
      <c r="DE235" s="10">
        <v>0</v>
      </c>
      <c r="DF235" s="10">
        <v>440.0031936142916</v>
      </c>
      <c r="DG235" s="10">
        <v>0</v>
      </c>
      <c r="DH235" s="10">
        <v>0</v>
      </c>
      <c r="DI235" s="10">
        <v>0</v>
      </c>
      <c r="DJ235" s="10">
        <v>0</v>
      </c>
      <c r="DK235" s="10">
        <v>0</v>
      </c>
      <c r="DL235" s="10">
        <v>317916.00165316596</v>
      </c>
      <c r="DM235" s="10">
        <v>24.734969303544052</v>
      </c>
      <c r="DN235" s="10">
        <v>0</v>
      </c>
      <c r="DO235" s="10">
        <v>0</v>
      </c>
      <c r="DP235" s="10">
        <v>0</v>
      </c>
      <c r="DQ235" s="10">
        <v>0</v>
      </c>
      <c r="DR235" s="10">
        <v>0</v>
      </c>
      <c r="DS235" s="10">
        <v>75</v>
      </c>
      <c r="DT235" s="10">
        <v>0</v>
      </c>
      <c r="DU235" s="10">
        <v>0</v>
      </c>
      <c r="DV235" s="10">
        <v>5836.8971102967716</v>
      </c>
      <c r="DW235" s="10">
        <v>0</v>
      </c>
      <c r="DX235" s="10">
        <v>0</v>
      </c>
      <c r="DY235" s="10">
        <v>0</v>
      </c>
      <c r="DZ235" s="10">
        <v>0</v>
      </c>
      <c r="EA235" s="10">
        <v>0</v>
      </c>
      <c r="EB235" s="10">
        <v>0</v>
      </c>
      <c r="EC235" s="10">
        <v>0</v>
      </c>
      <c r="ED235" s="10">
        <v>0</v>
      </c>
      <c r="EE235" s="10">
        <v>0</v>
      </c>
      <c r="EF235" s="10">
        <v>3472.915156187079</v>
      </c>
      <c r="EG235" s="10">
        <v>0</v>
      </c>
      <c r="EH235" s="10">
        <v>0</v>
      </c>
      <c r="EI235" s="10">
        <v>0</v>
      </c>
      <c r="EJ235" s="10">
        <v>0</v>
      </c>
      <c r="EK235" s="10">
        <v>0</v>
      </c>
      <c r="EL235" s="10">
        <v>0</v>
      </c>
      <c r="EM235" s="10">
        <v>0</v>
      </c>
      <c r="EN235" s="10">
        <v>0</v>
      </c>
      <c r="EO235" s="10">
        <v>0</v>
      </c>
      <c r="EP235" s="10">
        <v>2260.4521699999996</v>
      </c>
      <c r="EQ235" s="10">
        <v>0</v>
      </c>
      <c r="ER235" s="10">
        <v>0</v>
      </c>
      <c r="ES235" s="10">
        <v>0</v>
      </c>
      <c r="ET235" s="10">
        <v>0</v>
      </c>
      <c r="EU235" s="10">
        <v>0</v>
      </c>
      <c r="EV235" s="10">
        <v>0</v>
      </c>
      <c r="EW235" s="10">
        <v>0</v>
      </c>
      <c r="EX235" s="10">
        <v>0</v>
      </c>
      <c r="EY235" s="10">
        <v>0</v>
      </c>
      <c r="EZ235" s="10">
        <v>-41.844000000000001</v>
      </c>
      <c r="FA235" s="10">
        <v>0</v>
      </c>
      <c r="FB235" s="10">
        <v>0</v>
      </c>
      <c r="FC235" s="10">
        <v>0</v>
      </c>
      <c r="FD235" s="10">
        <v>163376.90384000001</v>
      </c>
      <c r="FE235" s="10">
        <v>0</v>
      </c>
      <c r="FF235" s="10">
        <v>0</v>
      </c>
      <c r="FG235" s="10">
        <v>0</v>
      </c>
      <c r="FH235" s="10">
        <v>0</v>
      </c>
      <c r="FI235" s="10">
        <v>0</v>
      </c>
      <c r="FJ235" s="10">
        <v>144697.57902999996</v>
      </c>
      <c r="FK235" s="10">
        <v>7576.3214699999999</v>
      </c>
      <c r="FL235" s="10">
        <v>0</v>
      </c>
      <c r="FM235" s="10">
        <v>0</v>
      </c>
      <c r="FN235" s="10">
        <v>0</v>
      </c>
      <c r="FO235" s="10">
        <v>0</v>
      </c>
      <c r="FP235" s="10">
        <v>0</v>
      </c>
      <c r="FQ235" s="10">
        <v>0</v>
      </c>
      <c r="FR235" s="10">
        <v>9380</v>
      </c>
      <c r="FS235" s="10">
        <v>0</v>
      </c>
      <c r="FT235" s="10">
        <v>0</v>
      </c>
      <c r="FU235" s="10">
        <v>0</v>
      </c>
      <c r="FV235" s="10">
        <v>0</v>
      </c>
      <c r="FW235" s="10">
        <v>0</v>
      </c>
      <c r="FX235" s="10">
        <v>0</v>
      </c>
      <c r="FY235" s="10">
        <v>0</v>
      </c>
      <c r="FZ235" s="10">
        <v>0</v>
      </c>
      <c r="GA235" s="10">
        <v>0</v>
      </c>
      <c r="GB235" s="10">
        <v>0</v>
      </c>
      <c r="GC235" s="10">
        <v>0</v>
      </c>
      <c r="GD235" s="10">
        <v>995.52700000000004</v>
      </c>
      <c r="GE235" s="10">
        <v>0</v>
      </c>
      <c r="GF235" s="10">
        <v>0</v>
      </c>
      <c r="GG235" s="10">
        <v>0</v>
      </c>
      <c r="GH235" s="10">
        <v>0</v>
      </c>
      <c r="GI235" s="10">
        <v>0</v>
      </c>
      <c r="GJ235" s="10">
        <v>0</v>
      </c>
      <c r="GK235" s="10">
        <v>0</v>
      </c>
      <c r="GL235" s="10">
        <v>0</v>
      </c>
      <c r="GM235" s="10">
        <v>0</v>
      </c>
      <c r="GN235" s="10">
        <v>2210.0070000000001</v>
      </c>
      <c r="GO235" s="10">
        <v>14.583</v>
      </c>
      <c r="GP235" s="10">
        <v>0</v>
      </c>
      <c r="GQ235" s="10">
        <v>0</v>
      </c>
      <c r="GR235" s="10">
        <v>0</v>
      </c>
      <c r="GS235" s="10">
        <v>0</v>
      </c>
      <c r="GT235" s="10">
        <v>0</v>
      </c>
      <c r="GU235" s="10">
        <v>0</v>
      </c>
      <c r="GV235" s="10">
        <v>0</v>
      </c>
      <c r="GW235" s="10">
        <v>0</v>
      </c>
      <c r="GX235" s="10">
        <v>7244.777</v>
      </c>
      <c r="GY235" s="10">
        <v>0</v>
      </c>
      <c r="GZ235" s="10">
        <v>0</v>
      </c>
      <c r="HA235" s="10">
        <v>0</v>
      </c>
      <c r="HB235" s="10">
        <v>0</v>
      </c>
      <c r="HC235" s="10">
        <v>0</v>
      </c>
      <c r="HD235" s="10">
        <v>0</v>
      </c>
      <c r="HE235" s="10">
        <v>0</v>
      </c>
      <c r="HF235" s="10">
        <v>126.17919786228391</v>
      </c>
      <c r="HG235" s="10">
        <v>0</v>
      </c>
      <c r="HH235" s="10">
        <v>64.942326513907503</v>
      </c>
      <c r="HI235" s="10">
        <v>2.1083597632481346</v>
      </c>
      <c r="HJ235" s="10">
        <v>0</v>
      </c>
      <c r="HK235" s="10">
        <v>0</v>
      </c>
      <c r="HL235" s="10">
        <v>0</v>
      </c>
      <c r="HM235" s="10">
        <v>0</v>
      </c>
      <c r="HN235" s="10">
        <v>0</v>
      </c>
      <c r="HO235" s="10">
        <v>0</v>
      </c>
      <c r="HP235" s="10">
        <v>14.67796033342953</v>
      </c>
      <c r="HQ235" s="10">
        <v>0</v>
      </c>
      <c r="HR235" s="10">
        <v>7.5545011276116973</v>
      </c>
      <c r="HS235" s="10">
        <v>0.24525770886046469</v>
      </c>
      <c r="HT235" s="10">
        <v>0</v>
      </c>
      <c r="HU235" s="10">
        <v>0</v>
      </c>
      <c r="HV235" s="10">
        <v>0</v>
      </c>
      <c r="HW235" s="10">
        <v>0</v>
      </c>
      <c r="HX235" s="10">
        <v>0</v>
      </c>
      <c r="HY235" s="10">
        <v>0</v>
      </c>
      <c r="HZ235" s="10">
        <v>0</v>
      </c>
      <c r="IA235" s="10">
        <v>0</v>
      </c>
      <c r="IB235" s="10">
        <v>335.7</v>
      </c>
      <c r="IC235" s="10">
        <v>0</v>
      </c>
      <c r="ID235" s="10">
        <v>0</v>
      </c>
      <c r="IE235" s="10">
        <v>0</v>
      </c>
      <c r="IF235" s="10">
        <v>481.95931000000002</v>
      </c>
      <c r="IG235" s="10">
        <v>0</v>
      </c>
      <c r="IH235" s="10">
        <v>0</v>
      </c>
      <c r="II235" s="10">
        <v>0</v>
      </c>
      <c r="IJ235" s="10">
        <v>0</v>
      </c>
      <c r="IK235" s="10">
        <v>0</v>
      </c>
      <c r="IL235" s="10">
        <v>4151.6705000000002</v>
      </c>
      <c r="IM235" s="10">
        <v>0</v>
      </c>
      <c r="IN235" s="10">
        <v>0</v>
      </c>
      <c r="IO235" s="10">
        <v>0</v>
      </c>
      <c r="IP235" s="10">
        <v>0</v>
      </c>
      <c r="IQ235" s="10">
        <v>0</v>
      </c>
      <c r="IR235" s="10">
        <v>0</v>
      </c>
      <c r="IS235" s="10">
        <v>0</v>
      </c>
      <c r="IT235" s="10">
        <v>0</v>
      </c>
      <c r="IU235" s="10">
        <v>0</v>
      </c>
      <c r="IV235" s="10">
        <v>50</v>
      </c>
      <c r="IW235" s="10">
        <v>0</v>
      </c>
      <c r="IX235" s="10">
        <v>0</v>
      </c>
      <c r="IY235" s="10">
        <v>0</v>
      </c>
      <c r="IZ235" s="10">
        <v>0</v>
      </c>
      <c r="JA235" s="10">
        <v>0</v>
      </c>
      <c r="JB235" s="10">
        <v>0</v>
      </c>
      <c r="JC235" s="10">
        <v>0</v>
      </c>
      <c r="JD235" s="10">
        <v>0</v>
      </c>
      <c r="JE235" s="10">
        <v>0</v>
      </c>
      <c r="JF235" s="10">
        <v>1260.4936374777276</v>
      </c>
      <c r="JG235" s="10">
        <v>0</v>
      </c>
      <c r="JH235" s="10">
        <v>0</v>
      </c>
      <c r="JI235" s="10">
        <v>0</v>
      </c>
      <c r="JJ235" s="10">
        <v>0</v>
      </c>
      <c r="JK235" s="10">
        <v>0</v>
      </c>
      <c r="JL235" s="10">
        <v>0</v>
      </c>
      <c r="JM235" s="10">
        <v>0</v>
      </c>
      <c r="JN235" s="10">
        <v>0</v>
      </c>
      <c r="JO235" s="10">
        <v>0</v>
      </c>
      <c r="JP235" s="10">
        <v>0</v>
      </c>
      <c r="JQ235" s="10">
        <v>0</v>
      </c>
      <c r="JR235" s="10">
        <v>0</v>
      </c>
      <c r="JS235" s="10">
        <v>0</v>
      </c>
      <c r="JT235" s="10">
        <v>0</v>
      </c>
      <c r="JU235" s="10">
        <v>0</v>
      </c>
      <c r="JV235" s="10">
        <v>0</v>
      </c>
      <c r="JW235" s="10">
        <v>0</v>
      </c>
      <c r="JX235" s="10">
        <v>0</v>
      </c>
      <c r="JY235" s="10">
        <v>0</v>
      </c>
      <c r="JZ235" s="10">
        <v>16.581919999999997</v>
      </c>
      <c r="KA235" s="10">
        <v>0</v>
      </c>
      <c r="KB235" s="10">
        <v>0</v>
      </c>
      <c r="KC235" s="10">
        <v>0</v>
      </c>
      <c r="KD235" s="10">
        <v>0</v>
      </c>
      <c r="KE235" s="10">
        <v>0</v>
      </c>
      <c r="KF235" s="10">
        <v>0</v>
      </c>
      <c r="KG235" s="10">
        <v>0</v>
      </c>
      <c r="KH235" s="10">
        <v>0</v>
      </c>
      <c r="KI235" s="10">
        <v>0</v>
      </c>
      <c r="KJ235" s="10">
        <v>1520.23524</v>
      </c>
      <c r="KK235" s="10">
        <v>0</v>
      </c>
      <c r="KL235" s="10">
        <v>0</v>
      </c>
      <c r="KM235" s="10">
        <v>0</v>
      </c>
      <c r="KN235" s="10">
        <v>0</v>
      </c>
      <c r="KO235" s="10">
        <v>0</v>
      </c>
      <c r="KP235" s="10">
        <v>0</v>
      </c>
      <c r="KQ235" s="10">
        <v>0</v>
      </c>
      <c r="KR235" s="10">
        <v>0</v>
      </c>
      <c r="KS235" s="10">
        <v>0</v>
      </c>
      <c r="KT235" s="10">
        <v>0</v>
      </c>
      <c r="KU235" s="10">
        <v>0</v>
      </c>
      <c r="KV235" s="10">
        <v>0</v>
      </c>
      <c r="KW235" s="10">
        <v>0</v>
      </c>
      <c r="KX235" s="10">
        <v>0</v>
      </c>
      <c r="KY235" s="10">
        <v>0</v>
      </c>
      <c r="KZ235" s="10">
        <v>0</v>
      </c>
      <c r="LA235" s="10">
        <v>0</v>
      </c>
      <c r="LB235" s="10">
        <v>0</v>
      </c>
      <c r="LC235" s="10">
        <v>0</v>
      </c>
      <c r="LD235" s="10">
        <v>120.45605454670563</v>
      </c>
      <c r="LE235" s="10">
        <v>21.187738170547334</v>
      </c>
      <c r="LF235" s="10">
        <v>0</v>
      </c>
      <c r="LG235" s="10">
        <v>0</v>
      </c>
      <c r="LH235" s="10">
        <v>0</v>
      </c>
      <c r="LI235" s="10">
        <v>0</v>
      </c>
      <c r="LJ235" s="10">
        <v>0</v>
      </c>
      <c r="LK235" s="10">
        <v>0</v>
      </c>
      <c r="LL235" s="10">
        <v>0</v>
      </c>
      <c r="LM235" s="10">
        <v>0</v>
      </c>
      <c r="LN235" s="10">
        <v>126.04811456931155</v>
      </c>
      <c r="LO235" s="10">
        <v>22.171359160283629</v>
      </c>
      <c r="LP235" s="10">
        <v>0</v>
      </c>
      <c r="LQ235" s="10">
        <v>0</v>
      </c>
      <c r="LR235" s="10">
        <v>0</v>
      </c>
      <c r="LS235" s="10">
        <v>0</v>
      </c>
      <c r="LT235" s="10">
        <v>0</v>
      </c>
      <c r="LU235" s="10">
        <v>0</v>
      </c>
      <c r="LV235" s="10">
        <v>0</v>
      </c>
      <c r="LW235" s="10">
        <v>0</v>
      </c>
      <c r="LX235" s="10">
        <v>-9.92483</v>
      </c>
      <c r="LY235" s="10">
        <v>0</v>
      </c>
      <c r="LZ235" s="10">
        <v>0</v>
      </c>
      <c r="MA235" s="10">
        <v>0</v>
      </c>
      <c r="MB235" s="10">
        <v>554.02103999999997</v>
      </c>
      <c r="MC235" s="10">
        <v>0</v>
      </c>
      <c r="MD235" s="10">
        <v>0</v>
      </c>
      <c r="ME235" s="10">
        <v>0</v>
      </c>
      <c r="MF235" s="10">
        <v>0</v>
      </c>
      <c r="MG235" s="10">
        <v>0</v>
      </c>
      <c r="MH235" s="10">
        <v>0</v>
      </c>
      <c r="MI235" s="10">
        <v>0</v>
      </c>
      <c r="MJ235" s="10">
        <v>0</v>
      </c>
      <c r="MK235" s="10">
        <v>0</v>
      </c>
      <c r="ML235" s="10">
        <v>0</v>
      </c>
      <c r="MM235" s="10">
        <v>0</v>
      </c>
      <c r="MN235" s="10">
        <v>0</v>
      </c>
      <c r="MO235" s="10">
        <v>0</v>
      </c>
      <c r="MP235" s="10">
        <v>0</v>
      </c>
      <c r="MQ235" s="10">
        <v>0</v>
      </c>
      <c r="MR235" s="10">
        <v>2314.26148230132</v>
      </c>
      <c r="MS235" s="10">
        <v>0</v>
      </c>
      <c r="MT235" s="10">
        <v>0</v>
      </c>
      <c r="MU235" s="10">
        <v>0</v>
      </c>
      <c r="MV235" s="10">
        <v>0</v>
      </c>
      <c r="MW235" s="10">
        <v>0</v>
      </c>
      <c r="MX235" s="10">
        <v>0</v>
      </c>
      <c r="MY235" s="10">
        <v>0</v>
      </c>
      <c r="MZ235" s="10">
        <v>0</v>
      </c>
      <c r="NA235" s="10">
        <v>0</v>
      </c>
      <c r="NB235" s="10">
        <v>148.4059</v>
      </c>
      <c r="NC235" s="10">
        <v>0</v>
      </c>
      <c r="ND235" s="10">
        <v>0</v>
      </c>
      <c r="NE235" s="10">
        <v>0</v>
      </c>
      <c r="NF235" s="10">
        <v>0</v>
      </c>
      <c r="NG235" s="10">
        <v>0</v>
      </c>
      <c r="NH235" s="10">
        <v>0</v>
      </c>
      <c r="NI235" s="10">
        <v>0</v>
      </c>
      <c r="NJ235" s="10">
        <v>0</v>
      </c>
      <c r="NK235" s="10">
        <v>5.7294841522428059E-7</v>
      </c>
      <c r="NL235" s="10">
        <v>0</v>
      </c>
      <c r="NM235" s="10">
        <v>0</v>
      </c>
      <c r="NN235" s="10">
        <v>0</v>
      </c>
      <c r="NO235" s="10">
        <v>0</v>
      </c>
      <c r="NP235" s="10">
        <v>0</v>
      </c>
      <c r="NQ235" s="10">
        <v>0</v>
      </c>
      <c r="NR235" s="10">
        <v>0</v>
      </c>
      <c r="NS235" s="10">
        <v>0</v>
      </c>
      <c r="NT235" s="10">
        <v>0</v>
      </c>
      <c r="NU235" s="10">
        <v>0.14447115792660351</v>
      </c>
      <c r="NV235" s="10">
        <v>0</v>
      </c>
      <c r="NW235" s="10">
        <v>0</v>
      </c>
      <c r="NX235" s="10">
        <v>0</v>
      </c>
      <c r="NY235" s="10">
        <v>0</v>
      </c>
      <c r="NZ235" s="10">
        <v>0</v>
      </c>
      <c r="OA235" s="10">
        <v>0</v>
      </c>
      <c r="OB235" s="10">
        <v>0</v>
      </c>
      <c r="OC235" s="10">
        <v>0</v>
      </c>
      <c r="OD235" s="10">
        <v>0</v>
      </c>
      <c r="OE235" s="10">
        <v>1266.7689235851622</v>
      </c>
      <c r="OF235" s="10">
        <v>0</v>
      </c>
      <c r="OG235" s="10">
        <v>0</v>
      </c>
      <c r="OH235" s="10">
        <v>0</v>
      </c>
      <c r="OI235" s="10">
        <v>0</v>
      </c>
      <c r="OJ235" s="10">
        <v>0</v>
      </c>
      <c r="OK235" s="10">
        <v>0</v>
      </c>
      <c r="OL235" s="10">
        <v>0</v>
      </c>
      <c r="OM235" s="10">
        <v>0</v>
      </c>
      <c r="ON235" s="10">
        <v>0</v>
      </c>
      <c r="OO235" s="10">
        <v>2720.4699878320694</v>
      </c>
      <c r="OP235" s="10">
        <v>0</v>
      </c>
      <c r="OQ235" s="10">
        <v>0</v>
      </c>
      <c r="OR235" s="10">
        <v>0</v>
      </c>
      <c r="OS235" s="10">
        <v>0</v>
      </c>
      <c r="OT235" s="10">
        <v>0</v>
      </c>
      <c r="OU235" s="10">
        <v>0</v>
      </c>
      <c r="OV235" s="10">
        <v>0</v>
      </c>
      <c r="OW235" s="10">
        <v>0</v>
      </c>
      <c r="OX235" s="10">
        <v>0</v>
      </c>
      <c r="OY235" s="10">
        <v>1690.4961350084159</v>
      </c>
      <c r="OZ235" s="10">
        <v>0</v>
      </c>
      <c r="PA235" s="10">
        <v>0</v>
      </c>
      <c r="PB235" s="10">
        <v>0</v>
      </c>
      <c r="PC235" s="10">
        <v>0</v>
      </c>
      <c r="PD235" s="10">
        <v>0</v>
      </c>
      <c r="PE235" s="10">
        <v>0</v>
      </c>
      <c r="PF235" s="10">
        <v>0</v>
      </c>
      <c r="PG235" s="10">
        <v>0</v>
      </c>
      <c r="PH235" s="10">
        <v>0</v>
      </c>
      <c r="PI235" s="10">
        <v>12228.007236861717</v>
      </c>
      <c r="PJ235" s="10">
        <v>0</v>
      </c>
      <c r="PK235" s="10">
        <v>0</v>
      </c>
      <c r="PL235" s="10">
        <v>0</v>
      </c>
      <c r="PM235" s="10">
        <v>0</v>
      </c>
      <c r="PN235" s="10">
        <v>0</v>
      </c>
      <c r="PO235" s="10">
        <v>0</v>
      </c>
      <c r="PP235" s="10">
        <v>0</v>
      </c>
      <c r="PQ235" s="10">
        <v>0</v>
      </c>
      <c r="PR235" s="10">
        <v>0</v>
      </c>
      <c r="PS235" s="10">
        <v>2250.2687931494725</v>
      </c>
      <c r="PT235" s="10">
        <v>0</v>
      </c>
      <c r="PU235" s="10">
        <v>0</v>
      </c>
      <c r="PV235" s="10">
        <v>0</v>
      </c>
      <c r="PW235" s="10">
        <v>0</v>
      </c>
      <c r="PX235" s="10">
        <v>0</v>
      </c>
      <c r="PY235" s="10">
        <v>0</v>
      </c>
      <c r="PZ235" s="10">
        <v>0</v>
      </c>
      <c r="QA235" s="10">
        <v>0</v>
      </c>
      <c r="QB235" s="10">
        <v>0</v>
      </c>
      <c r="QC235" s="10">
        <v>2968.9429751292728</v>
      </c>
      <c r="QD235" s="10">
        <v>0</v>
      </c>
      <c r="QE235" s="10">
        <v>0</v>
      </c>
      <c r="QF235" s="10">
        <v>0</v>
      </c>
      <c r="QG235" s="10">
        <v>0</v>
      </c>
      <c r="QH235" s="10">
        <v>0</v>
      </c>
      <c r="QI235" s="10">
        <v>0</v>
      </c>
      <c r="QJ235" s="10">
        <v>0</v>
      </c>
      <c r="QK235" s="10">
        <v>0</v>
      </c>
      <c r="QL235" s="10">
        <v>0</v>
      </c>
      <c r="QM235" s="10">
        <v>434.19449038577716</v>
      </c>
      <c r="QN235" s="10">
        <v>0</v>
      </c>
      <c r="QO235" s="10">
        <v>0</v>
      </c>
      <c r="QP235" s="10">
        <v>0</v>
      </c>
      <c r="QQ235" s="10">
        <v>0</v>
      </c>
      <c r="QR235" s="10">
        <v>0</v>
      </c>
      <c r="QS235" s="10">
        <v>0</v>
      </c>
      <c r="QT235" s="10">
        <v>0</v>
      </c>
      <c r="QU235" s="10">
        <v>0</v>
      </c>
      <c r="QV235" s="10">
        <v>0</v>
      </c>
      <c r="QW235" s="10">
        <v>14555.204743867665</v>
      </c>
      <c r="QX235" s="10">
        <v>0</v>
      </c>
      <c r="QY235" s="10">
        <v>0</v>
      </c>
      <c r="QZ235" s="10">
        <v>0</v>
      </c>
      <c r="RA235" s="10">
        <v>0</v>
      </c>
      <c r="RB235" s="10">
        <v>0</v>
      </c>
      <c r="RC235" s="10">
        <v>0</v>
      </c>
      <c r="RD235" s="10">
        <v>0</v>
      </c>
      <c r="RE235" s="10">
        <v>0</v>
      </c>
      <c r="RF235" s="10">
        <v>0</v>
      </c>
      <c r="RG235" s="10">
        <v>415.84831471760305</v>
      </c>
      <c r="RH235" s="10">
        <v>0</v>
      </c>
      <c r="RI235" s="10">
        <v>0</v>
      </c>
      <c r="RJ235" s="10">
        <v>0</v>
      </c>
      <c r="RK235" s="10">
        <v>0</v>
      </c>
      <c r="RL235" s="10">
        <v>0</v>
      </c>
      <c r="RM235" s="10">
        <v>0</v>
      </c>
      <c r="RN235" s="10">
        <v>0</v>
      </c>
      <c r="RO235" s="10">
        <v>0</v>
      </c>
      <c r="RP235" s="10">
        <v>0</v>
      </c>
      <c r="RQ235" s="10">
        <v>133.26047673098751</v>
      </c>
      <c r="RR235" s="10">
        <v>0</v>
      </c>
      <c r="RS235" s="10">
        <v>0</v>
      </c>
      <c r="RT235" s="10">
        <v>0</v>
      </c>
      <c r="RU235" s="10">
        <v>0</v>
      </c>
      <c r="RV235" s="10">
        <v>0</v>
      </c>
      <c r="RW235" s="10">
        <v>0</v>
      </c>
      <c r="RX235" s="10">
        <v>0</v>
      </c>
      <c r="RY235" s="10">
        <v>0</v>
      </c>
      <c r="RZ235" s="10">
        <v>0</v>
      </c>
      <c r="SA235" s="10">
        <v>126413.68733673761</v>
      </c>
      <c r="SB235" s="10">
        <v>0</v>
      </c>
      <c r="SC235" s="10">
        <v>0</v>
      </c>
      <c r="SD235" s="10">
        <v>0</v>
      </c>
      <c r="SE235" s="10">
        <v>0</v>
      </c>
      <c r="SF235" s="10">
        <v>0</v>
      </c>
      <c r="SG235" s="10">
        <v>0</v>
      </c>
      <c r="SH235" s="10">
        <v>0</v>
      </c>
      <c r="SI235" s="10">
        <v>0</v>
      </c>
      <c r="SJ235" s="10">
        <v>0</v>
      </c>
      <c r="SK235" s="10">
        <v>143098.45509060085</v>
      </c>
      <c r="SL235" s="10">
        <v>0</v>
      </c>
      <c r="SM235" s="10">
        <v>0</v>
      </c>
      <c r="SN235" s="10">
        <v>0</v>
      </c>
      <c r="SO235" s="10">
        <v>0</v>
      </c>
      <c r="SP235" s="10">
        <v>0</v>
      </c>
      <c r="SQ235" s="10">
        <v>0</v>
      </c>
      <c r="SR235" s="10">
        <v>0</v>
      </c>
      <c r="SS235" s="10">
        <v>0</v>
      </c>
      <c r="ST235" s="10">
        <v>0</v>
      </c>
      <c r="SU235" s="10">
        <v>2704.002</v>
      </c>
      <c r="SV235" s="10">
        <v>0</v>
      </c>
      <c r="SW235" s="10">
        <v>0</v>
      </c>
      <c r="SX235" s="10">
        <v>0</v>
      </c>
      <c r="SY235" s="10">
        <v>0</v>
      </c>
      <c r="SZ235" s="10">
        <v>0</v>
      </c>
      <c r="TA235" s="10">
        <v>0</v>
      </c>
      <c r="TB235" s="10">
        <v>0</v>
      </c>
      <c r="TC235" s="10">
        <v>0</v>
      </c>
      <c r="TD235" s="10">
        <v>0</v>
      </c>
      <c r="TE235" s="10">
        <v>12.582118975671271</v>
      </c>
      <c r="TF235" s="10">
        <v>0</v>
      </c>
      <c r="TG235" s="10">
        <v>0</v>
      </c>
      <c r="TH235" s="10">
        <v>0</v>
      </c>
      <c r="TI235" s="10">
        <v>0</v>
      </c>
      <c r="TJ235" s="10">
        <v>0</v>
      </c>
      <c r="TK235" s="10">
        <v>0</v>
      </c>
      <c r="TL235" s="10">
        <v>0</v>
      </c>
      <c r="TM235" s="10">
        <v>0</v>
      </c>
      <c r="TN235" s="10">
        <v>0</v>
      </c>
      <c r="TO235" s="10">
        <v>0</v>
      </c>
      <c r="TP235" s="10">
        <v>0</v>
      </c>
      <c r="TQ235" s="10">
        <v>0</v>
      </c>
      <c r="TR235" s="10">
        <v>0</v>
      </c>
      <c r="TS235" s="10">
        <v>0</v>
      </c>
      <c r="TT235" s="10">
        <v>0</v>
      </c>
      <c r="TU235" s="10">
        <v>0</v>
      </c>
      <c r="TV235" s="10">
        <v>0</v>
      </c>
      <c r="TW235" s="10">
        <v>0</v>
      </c>
      <c r="TX235" s="10">
        <v>0</v>
      </c>
      <c r="TY235" s="10">
        <v>0</v>
      </c>
      <c r="TZ235" s="10">
        <v>0</v>
      </c>
      <c r="UA235" s="10">
        <v>0</v>
      </c>
      <c r="UB235" s="10">
        <v>0</v>
      </c>
      <c r="UC235" s="10">
        <v>0</v>
      </c>
      <c r="UD235" s="10">
        <v>0</v>
      </c>
      <c r="UE235" s="10">
        <v>0</v>
      </c>
      <c r="UF235" s="10">
        <v>0</v>
      </c>
      <c r="UG235" s="10">
        <v>0</v>
      </c>
      <c r="UH235" s="10">
        <v>0</v>
      </c>
      <c r="UI235" s="10">
        <v>84.150360000000006</v>
      </c>
      <c r="UJ235" s="10">
        <v>0</v>
      </c>
      <c r="UK235" s="10">
        <v>0</v>
      </c>
      <c r="UL235" s="10">
        <v>0</v>
      </c>
      <c r="UM235" s="10">
        <v>0</v>
      </c>
      <c r="UN235" s="10">
        <v>0</v>
      </c>
      <c r="UO235" s="10">
        <v>0</v>
      </c>
      <c r="UP235" s="10">
        <v>0</v>
      </c>
      <c r="UQ235" s="10">
        <v>0</v>
      </c>
      <c r="UR235" s="10">
        <v>0</v>
      </c>
      <c r="US235" s="10">
        <v>0</v>
      </c>
      <c r="UT235" s="10">
        <v>0</v>
      </c>
      <c r="UU235" s="10">
        <v>0</v>
      </c>
      <c r="UV235" s="10">
        <v>0</v>
      </c>
      <c r="UW235" s="10">
        <v>10000</v>
      </c>
      <c r="UX235" s="10">
        <v>0</v>
      </c>
      <c r="UY235" s="10">
        <v>0</v>
      </c>
      <c r="UZ235" s="10">
        <v>0</v>
      </c>
      <c r="VA235" s="10">
        <v>10000</v>
      </c>
      <c r="VB235" s="10">
        <v>0</v>
      </c>
      <c r="VC235" s="10">
        <v>0</v>
      </c>
      <c r="VD235" s="10">
        <v>0</v>
      </c>
      <c r="VE235" s="10">
        <v>0</v>
      </c>
      <c r="VF235" s="10">
        <v>0</v>
      </c>
      <c r="VG235" s="10">
        <v>348.83721000000003</v>
      </c>
      <c r="VH235" s="10">
        <v>0</v>
      </c>
      <c r="VI235" s="10">
        <v>0</v>
      </c>
      <c r="VJ235" s="10">
        <v>0</v>
      </c>
      <c r="VK235" s="10">
        <v>0</v>
      </c>
      <c r="VL235" s="10">
        <v>0</v>
      </c>
      <c r="VM235" s="10">
        <v>0</v>
      </c>
      <c r="VN235" s="10">
        <v>0</v>
      </c>
      <c r="VO235" s="10">
        <v>0</v>
      </c>
      <c r="VP235" s="10">
        <v>0</v>
      </c>
      <c r="VQ235" s="10">
        <v>0</v>
      </c>
      <c r="VR235" s="10">
        <v>0</v>
      </c>
      <c r="VS235" s="10">
        <v>0</v>
      </c>
      <c r="VT235" s="10">
        <v>0</v>
      </c>
      <c r="VU235" s="10">
        <v>0</v>
      </c>
      <c r="VV235" s="10">
        <v>0</v>
      </c>
      <c r="VW235" s="10">
        <v>0</v>
      </c>
      <c r="VX235" s="10">
        <v>0</v>
      </c>
      <c r="VY235" s="10">
        <v>0</v>
      </c>
      <c r="VZ235" s="10">
        <v>0</v>
      </c>
      <c r="WA235" s="10">
        <v>0</v>
      </c>
      <c r="WB235" s="10">
        <v>0</v>
      </c>
      <c r="WC235" s="10">
        <v>0</v>
      </c>
      <c r="WD235" s="10">
        <v>0</v>
      </c>
      <c r="WE235" s="10">
        <v>0</v>
      </c>
      <c r="WF235" s="10">
        <v>0</v>
      </c>
      <c r="WG235" s="10">
        <v>0</v>
      </c>
      <c r="WH235" s="10">
        <v>0</v>
      </c>
      <c r="WI235" s="10">
        <v>0</v>
      </c>
      <c r="WJ235" s="10">
        <v>0</v>
      </c>
      <c r="WK235" s="10">
        <v>0</v>
      </c>
      <c r="WL235" s="10">
        <v>0</v>
      </c>
      <c r="WM235" s="10">
        <v>0</v>
      </c>
      <c r="WN235" s="10">
        <v>0</v>
      </c>
      <c r="WO235" s="10">
        <v>0</v>
      </c>
      <c r="WP235" s="10">
        <v>0</v>
      </c>
      <c r="WQ235" s="10">
        <v>0</v>
      </c>
      <c r="WR235" s="10">
        <v>0</v>
      </c>
      <c r="WS235" s="10">
        <v>0</v>
      </c>
      <c r="WT235" s="10">
        <v>0</v>
      </c>
      <c r="WU235" s="10">
        <v>0</v>
      </c>
      <c r="WV235" s="10">
        <v>0</v>
      </c>
      <c r="WW235" s="10">
        <v>0</v>
      </c>
      <c r="WX235" s="10">
        <v>0</v>
      </c>
      <c r="WY235" s="10">
        <v>0</v>
      </c>
      <c r="WZ235" s="10">
        <v>0</v>
      </c>
      <c r="XA235" s="10">
        <v>215.59997639911265</v>
      </c>
      <c r="XB235" s="10">
        <v>565.55337298398899</v>
      </c>
      <c r="XC235" s="10">
        <v>0</v>
      </c>
      <c r="XD235" s="10">
        <v>0</v>
      </c>
      <c r="XE235" s="10">
        <v>0</v>
      </c>
      <c r="XF235" s="10">
        <v>0</v>
      </c>
      <c r="XG235" s="10">
        <v>0</v>
      </c>
      <c r="XH235" s="10">
        <v>0</v>
      </c>
      <c r="XI235" s="10">
        <v>0</v>
      </c>
      <c r="XJ235" s="10">
        <v>0</v>
      </c>
      <c r="XK235" s="10">
        <v>397.36899828963629</v>
      </c>
      <c r="XL235" s="10">
        <v>1042.362717544795</v>
      </c>
      <c r="XM235" s="10">
        <v>0</v>
      </c>
      <c r="XN235" s="10">
        <v>4560.6850000000004</v>
      </c>
      <c r="XO235" s="10">
        <v>0</v>
      </c>
      <c r="XP235" s="10">
        <v>4560.6850000000004</v>
      </c>
    </row>
    <row r="236" spans="1:640">
      <c r="A236" s="14" t="s">
        <v>362</v>
      </c>
      <c r="B236" s="14" t="s">
        <v>363</v>
      </c>
      <c r="C236" s="15">
        <f t="shared" si="36"/>
        <v>719550.00469819561</v>
      </c>
      <c r="D236" s="15">
        <f t="shared" si="37"/>
        <v>409402.01732573891</v>
      </c>
      <c r="E236" s="63">
        <f t="shared" si="38"/>
        <v>1128952.0220239344</v>
      </c>
      <c r="F236" s="16">
        <f t="shared" si="39"/>
        <v>265139.89178526931</v>
      </c>
      <c r="G236" s="16">
        <f t="shared" si="40"/>
        <v>1524516.873777878</v>
      </c>
      <c r="H236" s="16">
        <f t="shared" si="41"/>
        <v>1789656.7655631474</v>
      </c>
      <c r="I236" s="17">
        <f t="shared" si="42"/>
        <v>984689.89648346487</v>
      </c>
      <c r="J236" s="17">
        <f t="shared" si="43"/>
        <v>1933918.8911036169</v>
      </c>
      <c r="K236" s="17">
        <f t="shared" si="44"/>
        <v>2918608.787587082</v>
      </c>
      <c r="L236" s="61">
        <v>3629.1701211940754</v>
      </c>
      <c r="M236" s="61">
        <v>715920.83457700151</v>
      </c>
      <c r="N236" s="61">
        <v>0</v>
      </c>
      <c r="O236" s="61">
        <v>6253.025810000001</v>
      </c>
      <c r="P236" s="61">
        <v>37149.279281342206</v>
      </c>
      <c r="Q236" s="61">
        <v>-580.57258351851544</v>
      </c>
      <c r="R236" s="61">
        <v>-27.660502354037558</v>
      </c>
      <c r="S236" s="61">
        <v>330452.51463198179</v>
      </c>
      <c r="T236" s="61">
        <v>36155.430688287473</v>
      </c>
      <c r="U236" s="62">
        <v>0</v>
      </c>
      <c r="V236" s="62">
        <v>265139.89178526931</v>
      </c>
      <c r="W236" s="62">
        <v>0</v>
      </c>
      <c r="X236" s="62">
        <v>2719.9877799999999</v>
      </c>
      <c r="Y236" s="62">
        <v>351212.77443007915</v>
      </c>
      <c r="Z236" s="62">
        <v>-66.585001441305593</v>
      </c>
      <c r="AA236" s="62">
        <v>-3.1608475516686818</v>
      </c>
      <c r="AB236" s="62">
        <v>1021365.0554261704</v>
      </c>
      <c r="AC236" s="62">
        <v>149288.80199062149</v>
      </c>
      <c r="AD236" s="59">
        <f t="shared" si="46"/>
        <v>3629.1701211940754</v>
      </c>
      <c r="AE236" s="59">
        <f t="shared" si="46"/>
        <v>981060.72636227077</v>
      </c>
      <c r="AF236" s="59">
        <f t="shared" si="46"/>
        <v>0</v>
      </c>
      <c r="AG236" s="59">
        <f t="shared" si="45"/>
        <v>8973.0135900000005</v>
      </c>
      <c r="AH236" s="59">
        <f t="shared" si="45"/>
        <v>388362.05371142138</v>
      </c>
      <c r="AI236" s="59">
        <f t="shared" si="45"/>
        <v>-647.15758495982107</v>
      </c>
      <c r="AJ236" s="59">
        <f t="shared" si="45"/>
        <v>-30.821349905706239</v>
      </c>
      <c r="AK236" s="59">
        <f t="shared" si="45"/>
        <v>1351817.5700581521</v>
      </c>
      <c r="AL236" s="59">
        <f t="shared" si="45"/>
        <v>185444.23267890897</v>
      </c>
      <c r="AM236" s="10">
        <v>0</v>
      </c>
      <c r="AN236" s="10">
        <v>124.07930476534212</v>
      </c>
      <c r="AO236" s="10">
        <v>0</v>
      </c>
      <c r="AP236" s="10">
        <v>0</v>
      </c>
      <c r="AQ236" s="10">
        <v>45.131999999999998</v>
      </c>
      <c r="AR236" s="10">
        <v>0</v>
      </c>
      <c r="AS236" s="10">
        <v>0</v>
      </c>
      <c r="AT236" s="10">
        <v>27616.187332360449</v>
      </c>
      <c r="AU236" s="10">
        <v>0</v>
      </c>
      <c r="AV236" s="10">
        <v>0</v>
      </c>
      <c r="AW236" s="10">
        <v>0</v>
      </c>
      <c r="AX236" s="10">
        <v>8.9936952346578849</v>
      </c>
      <c r="AY236" s="10">
        <v>0</v>
      </c>
      <c r="AZ236" s="10">
        <v>0</v>
      </c>
      <c r="BA236" s="10">
        <v>0</v>
      </c>
      <c r="BB236" s="10">
        <v>0</v>
      </c>
      <c r="BC236" s="10">
        <v>0</v>
      </c>
      <c r="BD236" s="10">
        <v>2004.9876676395502</v>
      </c>
      <c r="BE236" s="10">
        <v>0</v>
      </c>
      <c r="BF236" s="10">
        <v>0</v>
      </c>
      <c r="BG236" s="10">
        <v>0</v>
      </c>
      <c r="BH236" s="10">
        <v>229.24619570689762</v>
      </c>
      <c r="BI236" s="10">
        <v>0</v>
      </c>
      <c r="BJ236" s="10">
        <v>0</v>
      </c>
      <c r="BK236" s="10">
        <v>1000</v>
      </c>
      <c r="BL236" s="10">
        <v>0</v>
      </c>
      <c r="BM236" s="10">
        <v>0.1368985146521266</v>
      </c>
      <c r="BN236" s="10">
        <v>1442.5006196810782</v>
      </c>
      <c r="BO236" s="10">
        <v>2605.8344255994125</v>
      </c>
      <c r="BP236" s="10">
        <v>0</v>
      </c>
      <c r="BQ236" s="10">
        <v>0</v>
      </c>
      <c r="BR236" s="10">
        <v>121.77724429310236</v>
      </c>
      <c r="BS236" s="10">
        <v>0</v>
      </c>
      <c r="BT236" s="10">
        <v>0</v>
      </c>
      <c r="BU236" s="10">
        <v>8.3850099999999994</v>
      </c>
      <c r="BV236" s="10">
        <v>0</v>
      </c>
      <c r="BW236" s="10">
        <v>7.2721485347873399E-2</v>
      </c>
      <c r="BX236" s="10">
        <v>1289.0890603189214</v>
      </c>
      <c r="BY236" s="10">
        <v>1384.2381744005872</v>
      </c>
      <c r="BZ236" s="10">
        <v>0</v>
      </c>
      <c r="CA236" s="10">
        <v>0</v>
      </c>
      <c r="CB236" s="10">
        <v>711402.14398401708</v>
      </c>
      <c r="CC236" s="10">
        <v>0</v>
      </c>
      <c r="CD236" s="10">
        <v>0</v>
      </c>
      <c r="CE236" s="10">
        <v>35738.053709999993</v>
      </c>
      <c r="CF236" s="10">
        <v>0</v>
      </c>
      <c r="CG236" s="10">
        <v>0</v>
      </c>
      <c r="CH236" s="10">
        <v>240242.85563034733</v>
      </c>
      <c r="CI236" s="10">
        <v>14321.699279454657</v>
      </c>
      <c r="CJ236" s="10">
        <v>0</v>
      </c>
      <c r="CK236" s="10">
        <v>0</v>
      </c>
      <c r="CL236" s="10">
        <v>105024.28101598297</v>
      </c>
      <c r="CM236" s="10">
        <v>0</v>
      </c>
      <c r="CN236" s="10">
        <v>0</v>
      </c>
      <c r="CO236" s="10">
        <v>351210.06052</v>
      </c>
      <c r="CP236" s="10">
        <v>0</v>
      </c>
      <c r="CQ236" s="10">
        <v>0</v>
      </c>
      <c r="CR236" s="10">
        <v>603469.32618965255</v>
      </c>
      <c r="CS236" s="10">
        <v>15370.688410545348</v>
      </c>
      <c r="CT236" s="10">
        <v>0</v>
      </c>
      <c r="CU236" s="10">
        <v>0</v>
      </c>
      <c r="CV236" s="10">
        <v>1288.5058316950428</v>
      </c>
      <c r="CW236" s="10">
        <v>0</v>
      </c>
      <c r="CX236" s="10">
        <v>0</v>
      </c>
      <c r="CY236" s="10">
        <v>0</v>
      </c>
      <c r="CZ236" s="10">
        <v>0</v>
      </c>
      <c r="DA236" s="10">
        <v>0</v>
      </c>
      <c r="DB236" s="10">
        <v>2959.9515958503698</v>
      </c>
      <c r="DC236" s="10">
        <v>450.65586202259044</v>
      </c>
      <c r="DD236" s="10">
        <v>0</v>
      </c>
      <c r="DE236" s="10">
        <v>0</v>
      </c>
      <c r="DF236" s="10">
        <v>39248.220358304963</v>
      </c>
      <c r="DG236" s="10">
        <v>0</v>
      </c>
      <c r="DH236" s="10">
        <v>0</v>
      </c>
      <c r="DI236" s="10">
        <v>0</v>
      </c>
      <c r="DJ236" s="10">
        <v>0</v>
      </c>
      <c r="DK236" s="10">
        <v>0</v>
      </c>
      <c r="DL236" s="10">
        <v>90160.889944149632</v>
      </c>
      <c r="DM236" s="10">
        <v>13727.093927977408</v>
      </c>
      <c r="DN236" s="10">
        <v>0</v>
      </c>
      <c r="DO236" s="10">
        <v>0</v>
      </c>
      <c r="DP236" s="10">
        <v>1640.1205408171322</v>
      </c>
      <c r="DQ236" s="10">
        <v>0</v>
      </c>
      <c r="DR236" s="10">
        <v>0</v>
      </c>
      <c r="DS236" s="10">
        <v>375.21992</v>
      </c>
      <c r="DT236" s="10">
        <v>0</v>
      </c>
      <c r="DU236" s="10">
        <v>0</v>
      </c>
      <c r="DV236" s="10">
        <v>5681.4205696103445</v>
      </c>
      <c r="DW236" s="10">
        <v>0</v>
      </c>
      <c r="DX236" s="10">
        <v>0</v>
      </c>
      <c r="DY236" s="10">
        <v>0</v>
      </c>
      <c r="DZ236" s="10">
        <v>963.48082145354431</v>
      </c>
      <c r="EA236" s="10">
        <v>0</v>
      </c>
      <c r="EB236" s="10">
        <v>0</v>
      </c>
      <c r="EC236" s="10">
        <v>0</v>
      </c>
      <c r="ED236" s="10">
        <v>0</v>
      </c>
      <c r="EE236" s="10">
        <v>0</v>
      </c>
      <c r="EF236" s="10">
        <v>3557.943949211965</v>
      </c>
      <c r="EG236" s="10">
        <v>0</v>
      </c>
      <c r="EH236" s="10">
        <v>0</v>
      </c>
      <c r="EI236" s="10">
        <v>0</v>
      </c>
      <c r="EJ236" s="10">
        <v>0</v>
      </c>
      <c r="EK236" s="10">
        <v>0</v>
      </c>
      <c r="EL236" s="10">
        <v>0</v>
      </c>
      <c r="EM236" s="10">
        <v>0</v>
      </c>
      <c r="EN236" s="10">
        <v>0</v>
      </c>
      <c r="EO236" s="10">
        <v>0</v>
      </c>
      <c r="EP236" s="10">
        <v>541.06448</v>
      </c>
      <c r="EQ236" s="10">
        <v>0</v>
      </c>
      <c r="ER236" s="10">
        <v>0</v>
      </c>
      <c r="ES236" s="10">
        <v>0</v>
      </c>
      <c r="ET236" s="10">
        <v>0</v>
      </c>
      <c r="EU236" s="10">
        <v>0</v>
      </c>
      <c r="EV236" s="10">
        <v>0</v>
      </c>
      <c r="EW236" s="10">
        <v>0</v>
      </c>
      <c r="EX236" s="10">
        <v>0</v>
      </c>
      <c r="EY236" s="10">
        <v>0</v>
      </c>
      <c r="EZ236" s="10">
        <v>-4.9850000000000003</v>
      </c>
      <c r="FA236" s="10">
        <v>0</v>
      </c>
      <c r="FB236" s="10">
        <v>0</v>
      </c>
      <c r="FC236" s="10">
        <v>0</v>
      </c>
      <c r="FD236" s="10">
        <v>117213.04986000006</v>
      </c>
      <c r="FE236" s="10">
        <v>0</v>
      </c>
      <c r="FF236" s="10">
        <v>0</v>
      </c>
      <c r="FG236" s="10">
        <v>0</v>
      </c>
      <c r="FH236" s="10">
        <v>0</v>
      </c>
      <c r="FI236" s="10">
        <v>0</v>
      </c>
      <c r="FJ236" s="10">
        <v>75182.431000000011</v>
      </c>
      <c r="FK236" s="10">
        <v>97690.207320000001</v>
      </c>
      <c r="FL236" s="10">
        <v>0</v>
      </c>
      <c r="FM236" s="10">
        <v>0</v>
      </c>
      <c r="FN236" s="10">
        <v>0</v>
      </c>
      <c r="FO236" s="10">
        <v>0</v>
      </c>
      <c r="FP236" s="10">
        <v>0</v>
      </c>
      <c r="FQ236" s="10">
        <v>0</v>
      </c>
      <c r="FR236" s="10">
        <v>0</v>
      </c>
      <c r="FS236" s="10">
        <v>0</v>
      </c>
      <c r="FT236" s="10">
        <v>0</v>
      </c>
      <c r="FU236" s="10">
        <v>0</v>
      </c>
      <c r="FV236" s="10">
        <v>0</v>
      </c>
      <c r="FW236" s="10">
        <v>0</v>
      </c>
      <c r="FX236" s="10">
        <v>0</v>
      </c>
      <c r="FY236" s="10">
        <v>0</v>
      </c>
      <c r="FZ236" s="10">
        <v>0</v>
      </c>
      <c r="GA236" s="10">
        <v>0</v>
      </c>
      <c r="GB236" s="10">
        <v>0</v>
      </c>
      <c r="GC236" s="10">
        <v>0</v>
      </c>
      <c r="GD236" s="10">
        <v>16.933</v>
      </c>
      <c r="GE236" s="10">
        <v>0</v>
      </c>
      <c r="GF236" s="10">
        <v>0</v>
      </c>
      <c r="GG236" s="10">
        <v>0</v>
      </c>
      <c r="GH236" s="10">
        <v>0</v>
      </c>
      <c r="GI236" s="10">
        <v>0</v>
      </c>
      <c r="GJ236" s="10">
        <v>0</v>
      </c>
      <c r="GK236" s="10">
        <v>0</v>
      </c>
      <c r="GL236" s="10">
        <v>0</v>
      </c>
      <c r="GM236" s="10">
        <v>0</v>
      </c>
      <c r="GN236" s="10">
        <v>221.386</v>
      </c>
      <c r="GO236" s="10">
        <v>0</v>
      </c>
      <c r="GP236" s="10">
        <v>0</v>
      </c>
      <c r="GQ236" s="10">
        <v>0</v>
      </c>
      <c r="GR236" s="10">
        <v>0</v>
      </c>
      <c r="GS236" s="10">
        <v>0</v>
      </c>
      <c r="GT236" s="10">
        <v>0</v>
      </c>
      <c r="GU236" s="10">
        <v>0</v>
      </c>
      <c r="GV236" s="10">
        <v>0</v>
      </c>
      <c r="GW236" s="10">
        <v>0</v>
      </c>
      <c r="GX236" s="10">
        <v>-559.423</v>
      </c>
      <c r="GY236" s="10">
        <v>0</v>
      </c>
      <c r="GZ236" s="10">
        <v>0</v>
      </c>
      <c r="HA236" s="10">
        <v>0</v>
      </c>
      <c r="HB236" s="10">
        <v>0</v>
      </c>
      <c r="HC236" s="10">
        <v>0</v>
      </c>
      <c r="HD236" s="10">
        <v>0</v>
      </c>
      <c r="HE236" s="10">
        <v>0</v>
      </c>
      <c r="HF236" s="10">
        <v>-612.35368395924127</v>
      </c>
      <c r="HG236" s="10">
        <v>-27.797400868689685</v>
      </c>
      <c r="HH236" s="10">
        <v>3447.0584209603749</v>
      </c>
      <c r="HI236" s="10">
        <v>158.23264049574314</v>
      </c>
      <c r="HJ236" s="10">
        <v>0</v>
      </c>
      <c r="HK236" s="10">
        <v>0</v>
      </c>
      <c r="HL236" s="10">
        <v>0</v>
      </c>
      <c r="HM236" s="10">
        <v>0</v>
      </c>
      <c r="HN236" s="10">
        <v>0</v>
      </c>
      <c r="HO236" s="10">
        <v>0</v>
      </c>
      <c r="HP236" s="10">
        <v>-71.232843729067724</v>
      </c>
      <c r="HQ236" s="10">
        <v>-3.2335690370165553</v>
      </c>
      <c r="HR236" s="10">
        <v>400.98358229454357</v>
      </c>
      <c r="HS236" s="10">
        <v>18.406618998998713</v>
      </c>
      <c r="HT236" s="10">
        <v>0</v>
      </c>
      <c r="HU236" s="10">
        <v>0</v>
      </c>
      <c r="HV236" s="10">
        <v>0</v>
      </c>
      <c r="HW236" s="10">
        <v>0</v>
      </c>
      <c r="HX236" s="10">
        <v>0</v>
      </c>
      <c r="HY236" s="10">
        <v>0</v>
      </c>
      <c r="HZ236" s="10">
        <v>0</v>
      </c>
      <c r="IA236" s="10">
        <v>0</v>
      </c>
      <c r="IB236" s="10">
        <v>9453.2209999999995</v>
      </c>
      <c r="IC236" s="10">
        <v>0</v>
      </c>
      <c r="ID236" s="10">
        <v>0</v>
      </c>
      <c r="IE236" s="10">
        <v>0</v>
      </c>
      <c r="IF236" s="10">
        <v>2560.0887900000002</v>
      </c>
      <c r="IG236" s="10">
        <v>0</v>
      </c>
      <c r="IH236" s="10">
        <v>0</v>
      </c>
      <c r="II236" s="10">
        <v>0</v>
      </c>
      <c r="IJ236" s="10">
        <v>0</v>
      </c>
      <c r="IK236" s="10">
        <v>0</v>
      </c>
      <c r="IL236" s="10">
        <v>5317.9045700000006</v>
      </c>
      <c r="IM236" s="10">
        <v>0</v>
      </c>
      <c r="IN236" s="10">
        <v>0</v>
      </c>
      <c r="IO236" s="10">
        <v>0</v>
      </c>
      <c r="IP236" s="10">
        <v>0</v>
      </c>
      <c r="IQ236" s="10">
        <v>0</v>
      </c>
      <c r="IR236" s="10">
        <v>0</v>
      </c>
      <c r="IS236" s="10">
        <v>0</v>
      </c>
      <c r="IT236" s="10">
        <v>0</v>
      </c>
      <c r="IU236" s="10">
        <v>0</v>
      </c>
      <c r="IV236" s="10">
        <v>131509.3989</v>
      </c>
      <c r="IW236" s="10">
        <v>0</v>
      </c>
      <c r="IX236" s="10">
        <v>0</v>
      </c>
      <c r="IY236" s="10">
        <v>0</v>
      </c>
      <c r="IZ236" s="10">
        <v>0</v>
      </c>
      <c r="JA236" s="10">
        <v>0</v>
      </c>
      <c r="JB236" s="10">
        <v>0</v>
      </c>
      <c r="JC236" s="10">
        <v>0</v>
      </c>
      <c r="JD236" s="10">
        <v>0</v>
      </c>
      <c r="JE236" s="10">
        <v>0</v>
      </c>
      <c r="JF236" s="10">
        <v>261.66281211064478</v>
      </c>
      <c r="JG236" s="10">
        <v>0</v>
      </c>
      <c r="JH236" s="10">
        <v>0</v>
      </c>
      <c r="JI236" s="10">
        <v>0</v>
      </c>
      <c r="JJ236" s="10">
        <v>0</v>
      </c>
      <c r="JK236" s="10">
        <v>0</v>
      </c>
      <c r="JL236" s="10">
        <v>0</v>
      </c>
      <c r="JM236" s="10">
        <v>0</v>
      </c>
      <c r="JN236" s="10">
        <v>0</v>
      </c>
      <c r="JO236" s="10">
        <v>0</v>
      </c>
      <c r="JP236" s="10">
        <v>-44.870489999999997</v>
      </c>
      <c r="JQ236" s="10">
        <v>0</v>
      </c>
      <c r="JR236" s="10">
        <v>0</v>
      </c>
      <c r="JS236" s="10">
        <v>0</v>
      </c>
      <c r="JT236" s="10">
        <v>0</v>
      </c>
      <c r="JU236" s="10">
        <v>0</v>
      </c>
      <c r="JV236" s="10">
        <v>0</v>
      </c>
      <c r="JW236" s="10">
        <v>0</v>
      </c>
      <c r="JX236" s="10">
        <v>0</v>
      </c>
      <c r="JY236" s="10">
        <v>0</v>
      </c>
      <c r="JZ236" s="10">
        <v>-60.711429999999993</v>
      </c>
      <c r="KA236" s="10">
        <v>0</v>
      </c>
      <c r="KB236" s="10">
        <v>0</v>
      </c>
      <c r="KC236" s="10">
        <v>0</v>
      </c>
      <c r="KD236" s="10">
        <v>0</v>
      </c>
      <c r="KE236" s="10">
        <v>0</v>
      </c>
      <c r="KF236" s="10">
        <v>0</v>
      </c>
      <c r="KG236" s="10">
        <v>0</v>
      </c>
      <c r="KH236" s="10">
        <v>0</v>
      </c>
      <c r="KI236" s="10">
        <v>0</v>
      </c>
      <c r="KJ236" s="10">
        <v>111.82914</v>
      </c>
      <c r="KK236" s="10">
        <v>0</v>
      </c>
      <c r="KL236" s="10">
        <v>0</v>
      </c>
      <c r="KM236" s="10">
        <v>0</v>
      </c>
      <c r="KN236" s="10">
        <v>0</v>
      </c>
      <c r="KO236" s="10">
        <v>0</v>
      </c>
      <c r="KP236" s="10">
        <v>0</v>
      </c>
      <c r="KQ236" s="10">
        <v>0</v>
      </c>
      <c r="KR236" s="10">
        <v>0</v>
      </c>
      <c r="KS236" s="10">
        <v>0</v>
      </c>
      <c r="KT236" s="10">
        <v>82.301479999999998</v>
      </c>
      <c r="KU236" s="10">
        <v>0</v>
      </c>
      <c r="KV236" s="10">
        <v>0</v>
      </c>
      <c r="KW236" s="10">
        <v>0</v>
      </c>
      <c r="KX236" s="10">
        <v>0</v>
      </c>
      <c r="KY236" s="10">
        <v>0</v>
      </c>
      <c r="KZ236" s="10">
        <v>0</v>
      </c>
      <c r="LA236" s="10">
        <v>0</v>
      </c>
      <c r="LB236" s="10">
        <v>0</v>
      </c>
      <c r="LC236" s="10">
        <v>0</v>
      </c>
      <c r="LD236" s="10">
        <v>-36.960851716063665</v>
      </c>
      <c r="LE236" s="10">
        <v>0</v>
      </c>
      <c r="LF236" s="10">
        <v>0</v>
      </c>
      <c r="LG236" s="10">
        <v>0</v>
      </c>
      <c r="LH236" s="10">
        <v>0</v>
      </c>
      <c r="LI236" s="10">
        <v>0</v>
      </c>
      <c r="LJ236" s="10">
        <v>0</v>
      </c>
      <c r="LK236" s="10">
        <v>0</v>
      </c>
      <c r="LL236" s="10">
        <v>0</v>
      </c>
      <c r="LM236" s="10">
        <v>0</v>
      </c>
      <c r="LN236" s="10">
        <v>-38.676724795757835</v>
      </c>
      <c r="LO236" s="10">
        <v>0</v>
      </c>
      <c r="LP236" s="10">
        <v>0</v>
      </c>
      <c r="LQ236" s="10">
        <v>0</v>
      </c>
      <c r="LR236" s="10">
        <v>0</v>
      </c>
      <c r="LS236" s="10">
        <v>0</v>
      </c>
      <c r="LT236" s="10">
        <v>0</v>
      </c>
      <c r="LU236" s="10">
        <v>0</v>
      </c>
      <c r="LV236" s="10">
        <v>0</v>
      </c>
      <c r="LW236" s="10">
        <v>0</v>
      </c>
      <c r="LX236" s="10">
        <v>2124.3667</v>
      </c>
      <c r="LY236" s="10">
        <v>0</v>
      </c>
      <c r="LZ236" s="10">
        <v>0</v>
      </c>
      <c r="MA236" s="10">
        <v>0</v>
      </c>
      <c r="MB236" s="10">
        <v>1236.7387200000001</v>
      </c>
      <c r="MC236" s="10">
        <v>0</v>
      </c>
      <c r="MD236" s="10">
        <v>0</v>
      </c>
      <c r="ME236" s="10">
        <v>0</v>
      </c>
      <c r="MF236" s="10">
        <v>0</v>
      </c>
      <c r="MG236" s="10">
        <v>0</v>
      </c>
      <c r="MH236" s="10">
        <v>0</v>
      </c>
      <c r="MI236" s="10">
        <v>0</v>
      </c>
      <c r="MJ236" s="10">
        <v>0</v>
      </c>
      <c r="MK236" s="10">
        <v>0</v>
      </c>
      <c r="ML236" s="10">
        <v>0</v>
      </c>
      <c r="MM236" s="10">
        <v>0</v>
      </c>
      <c r="MN236" s="10">
        <v>0</v>
      </c>
      <c r="MO236" s="10">
        <v>0</v>
      </c>
      <c r="MP236" s="10">
        <v>0</v>
      </c>
      <c r="MQ236" s="10">
        <v>0</v>
      </c>
      <c r="MR236" s="10">
        <v>-95.820023416886571</v>
      </c>
      <c r="MS236" s="10">
        <v>0</v>
      </c>
      <c r="MT236" s="10">
        <v>0</v>
      </c>
      <c r="MU236" s="10">
        <v>0</v>
      </c>
      <c r="MV236" s="10">
        <v>0</v>
      </c>
      <c r="MW236" s="10">
        <v>0</v>
      </c>
      <c r="MX236" s="10">
        <v>0</v>
      </c>
      <c r="MY236" s="10">
        <v>0</v>
      </c>
      <c r="MZ236" s="10">
        <v>0</v>
      </c>
      <c r="NA236" s="10">
        <v>0</v>
      </c>
      <c r="NB236" s="10">
        <v>1469.9953</v>
      </c>
      <c r="NC236" s="10">
        <v>0</v>
      </c>
      <c r="ND236" s="10">
        <v>0</v>
      </c>
      <c r="NE236" s="10">
        <v>0</v>
      </c>
      <c r="NF236" s="10">
        <v>0</v>
      </c>
      <c r="NG236" s="10">
        <v>0</v>
      </c>
      <c r="NH236" s="10">
        <v>0</v>
      </c>
      <c r="NI236" s="10">
        <v>0</v>
      </c>
      <c r="NJ236" s="10">
        <v>0</v>
      </c>
      <c r="NK236" s="10">
        <v>5.6450390352035399E-6</v>
      </c>
      <c r="NL236" s="10">
        <v>0</v>
      </c>
      <c r="NM236" s="10">
        <v>0</v>
      </c>
      <c r="NN236" s="10">
        <v>0</v>
      </c>
      <c r="NO236" s="10">
        <v>0</v>
      </c>
      <c r="NP236" s="10">
        <v>0</v>
      </c>
      <c r="NQ236" s="10">
        <v>0</v>
      </c>
      <c r="NR236" s="10">
        <v>0</v>
      </c>
      <c r="NS236" s="10">
        <v>0</v>
      </c>
      <c r="NT236" s="10">
        <v>0</v>
      </c>
      <c r="NU236" s="10">
        <v>57.136217229317481</v>
      </c>
      <c r="NV236" s="10">
        <v>0</v>
      </c>
      <c r="NW236" s="10">
        <v>0</v>
      </c>
      <c r="NX236" s="10">
        <v>0</v>
      </c>
      <c r="NY236" s="10">
        <v>0</v>
      </c>
      <c r="NZ236" s="10">
        <v>0</v>
      </c>
      <c r="OA236" s="10">
        <v>0</v>
      </c>
      <c r="OB236" s="10">
        <v>0</v>
      </c>
      <c r="OC236" s="10">
        <v>0</v>
      </c>
      <c r="OD236" s="10">
        <v>0</v>
      </c>
      <c r="OE236" s="10">
        <v>84008.796816537753</v>
      </c>
      <c r="OF236" s="10">
        <v>0</v>
      </c>
      <c r="OG236" s="10">
        <v>0</v>
      </c>
      <c r="OH236" s="10">
        <v>0</v>
      </c>
      <c r="OI236" s="10">
        <v>0</v>
      </c>
      <c r="OJ236" s="10">
        <v>0</v>
      </c>
      <c r="OK236" s="10">
        <v>0</v>
      </c>
      <c r="OL236" s="10">
        <v>-9.1263486577909685</v>
      </c>
      <c r="OM236" s="10">
        <v>0</v>
      </c>
      <c r="ON236" s="10">
        <v>0</v>
      </c>
      <c r="OO236" s="10">
        <v>1070.724718692235</v>
      </c>
      <c r="OP236" s="10">
        <v>0</v>
      </c>
      <c r="OQ236" s="10">
        <v>0</v>
      </c>
      <c r="OR236" s="10">
        <v>0</v>
      </c>
      <c r="OS236" s="10">
        <v>0</v>
      </c>
      <c r="OT236" s="10">
        <v>0</v>
      </c>
      <c r="OU236" s="10">
        <v>0</v>
      </c>
      <c r="OV236" s="10">
        <v>-5.6710999208741235</v>
      </c>
      <c r="OW236" s="10">
        <v>0</v>
      </c>
      <c r="OX236" s="10">
        <v>0</v>
      </c>
      <c r="OY236" s="10">
        <v>665.34679915716401</v>
      </c>
      <c r="OZ236" s="10">
        <v>0</v>
      </c>
      <c r="PA236" s="10">
        <v>0</v>
      </c>
      <c r="PB236" s="10">
        <v>0</v>
      </c>
      <c r="PC236" s="10">
        <v>0</v>
      </c>
      <c r="PD236" s="10">
        <v>0</v>
      </c>
      <c r="PE236" s="10">
        <v>0</v>
      </c>
      <c r="PF236" s="10">
        <v>0</v>
      </c>
      <c r="PG236" s="10">
        <v>0</v>
      </c>
      <c r="PH236" s="10">
        <v>0</v>
      </c>
      <c r="PI236" s="10">
        <v>2012.3692488135541</v>
      </c>
      <c r="PJ236" s="10">
        <v>0</v>
      </c>
      <c r="PK236" s="10">
        <v>0</v>
      </c>
      <c r="PL236" s="10">
        <v>0</v>
      </c>
      <c r="PM236" s="10">
        <v>0</v>
      </c>
      <c r="PN236" s="10">
        <v>0</v>
      </c>
      <c r="PO236" s="10">
        <v>0</v>
      </c>
      <c r="PP236" s="10">
        <v>0</v>
      </c>
      <c r="PQ236" s="10">
        <v>0</v>
      </c>
      <c r="PR236" s="10">
        <v>0</v>
      </c>
      <c r="PS236" s="10">
        <v>370.32785744907534</v>
      </c>
      <c r="PT236" s="10">
        <v>0</v>
      </c>
      <c r="PU236" s="10">
        <v>0</v>
      </c>
      <c r="PV236" s="10">
        <v>0</v>
      </c>
      <c r="PW236" s="10">
        <v>0</v>
      </c>
      <c r="PX236" s="10">
        <v>0</v>
      </c>
      <c r="PY236" s="10">
        <v>0</v>
      </c>
      <c r="PZ236" s="10">
        <v>0</v>
      </c>
      <c r="QA236" s="10">
        <v>31.781100440725794</v>
      </c>
      <c r="QB236" s="10">
        <v>0</v>
      </c>
      <c r="QC236" s="10">
        <v>3051.0351797530607</v>
      </c>
      <c r="QD236" s="10">
        <v>0</v>
      </c>
      <c r="QE236" s="10">
        <v>0</v>
      </c>
      <c r="QF236" s="10">
        <v>0</v>
      </c>
      <c r="QG236" s="10">
        <v>0</v>
      </c>
      <c r="QH236" s="10">
        <v>0</v>
      </c>
      <c r="QI236" s="10">
        <v>0</v>
      </c>
      <c r="QJ236" s="10">
        <v>0</v>
      </c>
      <c r="QK236" s="10">
        <v>4.6478422877621268</v>
      </c>
      <c r="QL236" s="10">
        <v>0</v>
      </c>
      <c r="QM236" s="10">
        <v>446.20010425234818</v>
      </c>
      <c r="QN236" s="10">
        <v>0</v>
      </c>
      <c r="QO236" s="10">
        <v>0</v>
      </c>
      <c r="QP236" s="10">
        <v>0</v>
      </c>
      <c r="QQ236" s="10">
        <v>0</v>
      </c>
      <c r="QR236" s="10">
        <v>0</v>
      </c>
      <c r="QS236" s="10">
        <v>0</v>
      </c>
      <c r="QT236" s="10">
        <v>0</v>
      </c>
      <c r="QU236" s="10">
        <v>0</v>
      </c>
      <c r="QV236" s="10">
        <v>0</v>
      </c>
      <c r="QW236" s="10">
        <v>11425.722544389122</v>
      </c>
      <c r="QX236" s="10">
        <v>0</v>
      </c>
      <c r="QY236" s="10">
        <v>0</v>
      </c>
      <c r="QZ236" s="10">
        <v>0</v>
      </c>
      <c r="RA236" s="10">
        <v>0</v>
      </c>
      <c r="RB236" s="10">
        <v>0</v>
      </c>
      <c r="RC236" s="10">
        <v>0</v>
      </c>
      <c r="RD236" s="10">
        <v>0</v>
      </c>
      <c r="RE236" s="10">
        <v>0</v>
      </c>
      <c r="RF236" s="10">
        <v>0</v>
      </c>
      <c r="RG236" s="10">
        <v>326.43769346610975</v>
      </c>
      <c r="RH236" s="10">
        <v>0</v>
      </c>
      <c r="RI236" s="10">
        <v>0</v>
      </c>
      <c r="RJ236" s="10">
        <v>0</v>
      </c>
      <c r="RK236" s="10">
        <v>0</v>
      </c>
      <c r="RL236" s="10">
        <v>0</v>
      </c>
      <c r="RM236" s="10">
        <v>0</v>
      </c>
      <c r="RN236" s="10">
        <v>0</v>
      </c>
      <c r="RO236" s="10">
        <v>0</v>
      </c>
      <c r="RP236" s="10">
        <v>0</v>
      </c>
      <c r="RQ236" s="10">
        <v>295.14050510783204</v>
      </c>
      <c r="RR236" s="10">
        <v>0</v>
      </c>
      <c r="RS236" s="10">
        <v>0</v>
      </c>
      <c r="RT236" s="10">
        <v>0</v>
      </c>
      <c r="RU236" s="10">
        <v>0</v>
      </c>
      <c r="RV236" s="10">
        <v>0</v>
      </c>
      <c r="RW236" s="10">
        <v>0</v>
      </c>
      <c r="RX236" s="10">
        <v>0</v>
      </c>
      <c r="RY236" s="10">
        <v>0</v>
      </c>
      <c r="RZ236" s="10">
        <v>0</v>
      </c>
      <c r="SA236" s="10">
        <v>13962.946311614642</v>
      </c>
      <c r="SB236" s="10">
        <v>18588.463100159697</v>
      </c>
      <c r="SC236" s="10">
        <v>0</v>
      </c>
      <c r="SD236" s="10">
        <v>0</v>
      </c>
      <c r="SE236" s="10">
        <v>0</v>
      </c>
      <c r="SF236" s="10">
        <v>0</v>
      </c>
      <c r="SG236" s="10">
        <v>0</v>
      </c>
      <c r="SH236" s="10">
        <v>0</v>
      </c>
      <c r="SI236" s="10">
        <v>0</v>
      </c>
      <c r="SJ236" s="10">
        <v>0</v>
      </c>
      <c r="SK236" s="10">
        <v>15805.852101937615</v>
      </c>
      <c r="SL236" s="10">
        <v>21041.869817909072</v>
      </c>
      <c r="SM236" s="10">
        <v>0</v>
      </c>
      <c r="SN236" s="10">
        <v>0</v>
      </c>
      <c r="SO236" s="10">
        <v>0</v>
      </c>
      <c r="SP236" s="10">
        <v>0</v>
      </c>
      <c r="SQ236" s="10">
        <v>0</v>
      </c>
      <c r="SR236" s="10">
        <v>0</v>
      </c>
      <c r="SS236" s="10">
        <v>0</v>
      </c>
      <c r="ST236" s="10">
        <v>0</v>
      </c>
      <c r="SU236" s="10">
        <v>58.302999999999997</v>
      </c>
      <c r="SV236" s="10">
        <v>0</v>
      </c>
      <c r="SW236" s="10">
        <v>0</v>
      </c>
      <c r="SX236" s="10">
        <v>3629.1701211940754</v>
      </c>
      <c r="SY236" s="10">
        <v>0</v>
      </c>
      <c r="SZ236" s="10">
        <v>0</v>
      </c>
      <c r="TA236" s="10">
        <v>0</v>
      </c>
      <c r="TB236" s="10">
        <v>0</v>
      </c>
      <c r="TC236" s="10">
        <v>0</v>
      </c>
      <c r="TD236" s="10">
        <v>0</v>
      </c>
      <c r="TE236" s="10">
        <v>569.63808739742751</v>
      </c>
      <c r="TF236" s="10">
        <v>0</v>
      </c>
      <c r="TG236" s="10">
        <v>0</v>
      </c>
      <c r="TH236" s="10">
        <v>0</v>
      </c>
      <c r="TI236" s="10">
        <v>0</v>
      </c>
      <c r="TJ236" s="10">
        <v>0</v>
      </c>
      <c r="TK236" s="10">
        <v>0</v>
      </c>
      <c r="TL236" s="10">
        <v>0</v>
      </c>
      <c r="TM236" s="10">
        <v>0</v>
      </c>
      <c r="TN236" s="10">
        <v>0</v>
      </c>
      <c r="TO236" s="10">
        <v>0</v>
      </c>
      <c r="TP236" s="10">
        <v>0</v>
      </c>
      <c r="TQ236" s="10">
        <v>0</v>
      </c>
      <c r="TR236" s="10">
        <v>0</v>
      </c>
      <c r="TS236" s="10">
        <v>0</v>
      </c>
      <c r="TT236" s="10">
        <v>0</v>
      </c>
      <c r="TU236" s="10">
        <v>0</v>
      </c>
      <c r="TV236" s="10">
        <v>0</v>
      </c>
      <c r="TW236" s="10">
        <v>0</v>
      </c>
      <c r="TX236" s="10">
        <v>0</v>
      </c>
      <c r="TY236" s="10">
        <v>0</v>
      </c>
      <c r="TZ236" s="10">
        <v>0</v>
      </c>
      <c r="UA236" s="10">
        <v>0</v>
      </c>
      <c r="UB236" s="10">
        <v>0</v>
      </c>
      <c r="UC236" s="10">
        <v>0</v>
      </c>
      <c r="UD236" s="10">
        <v>0</v>
      </c>
      <c r="UE236" s="10">
        <v>0</v>
      </c>
      <c r="UF236" s="10">
        <v>0</v>
      </c>
      <c r="UG236" s="10">
        <v>0</v>
      </c>
      <c r="UH236" s="10">
        <v>0</v>
      </c>
      <c r="UI236" s="10">
        <v>1409.991</v>
      </c>
      <c r="UJ236" s="10">
        <v>0</v>
      </c>
      <c r="UK236" s="10">
        <v>0</v>
      </c>
      <c r="UL236" s="10">
        <v>0</v>
      </c>
      <c r="UM236" s="10">
        <v>0</v>
      </c>
      <c r="UN236" s="10">
        <v>0</v>
      </c>
      <c r="UO236" s="10">
        <v>0</v>
      </c>
      <c r="UP236" s="10">
        <v>0</v>
      </c>
      <c r="UQ236" s="10">
        <v>0</v>
      </c>
      <c r="UR236" s="10">
        <v>0</v>
      </c>
      <c r="US236" s="10">
        <v>200</v>
      </c>
      <c r="UT236" s="10">
        <v>0</v>
      </c>
      <c r="UU236" s="10">
        <v>0</v>
      </c>
      <c r="UV236" s="10">
        <v>0</v>
      </c>
      <c r="UW236" s="10">
        <v>0</v>
      </c>
      <c r="UX236" s="10">
        <v>0</v>
      </c>
      <c r="UY236" s="10">
        <v>0</v>
      </c>
      <c r="UZ236" s="10">
        <v>0</v>
      </c>
      <c r="VA236" s="10">
        <v>0</v>
      </c>
      <c r="VB236" s="10">
        <v>0</v>
      </c>
      <c r="VC236" s="10">
        <v>0</v>
      </c>
      <c r="VD236" s="10">
        <v>0</v>
      </c>
      <c r="VE236" s="10">
        <v>0</v>
      </c>
      <c r="VF236" s="10">
        <v>0</v>
      </c>
      <c r="VG236" s="10">
        <v>0</v>
      </c>
      <c r="VH236" s="10">
        <v>0</v>
      </c>
      <c r="VI236" s="10">
        <v>0</v>
      </c>
      <c r="VJ236" s="10">
        <v>0</v>
      </c>
      <c r="VK236" s="10">
        <v>0</v>
      </c>
      <c r="VL236" s="10">
        <v>0</v>
      </c>
      <c r="VM236" s="10">
        <v>0</v>
      </c>
      <c r="VN236" s="10">
        <v>0</v>
      </c>
      <c r="VO236" s="10">
        <v>0</v>
      </c>
      <c r="VP236" s="10">
        <v>0</v>
      </c>
      <c r="VQ236" s="10">
        <v>0</v>
      </c>
      <c r="VR236" s="10">
        <v>0</v>
      </c>
      <c r="VS236" s="10">
        <v>0</v>
      </c>
      <c r="VT236" s="10">
        <v>0</v>
      </c>
      <c r="VU236" s="10">
        <v>0</v>
      </c>
      <c r="VV236" s="10">
        <v>0</v>
      </c>
      <c r="VW236" s="10">
        <v>0</v>
      </c>
      <c r="VX236" s="10">
        <v>0</v>
      </c>
      <c r="VY236" s="10">
        <v>0</v>
      </c>
      <c r="VZ236" s="10">
        <v>0</v>
      </c>
      <c r="WA236" s="10">
        <v>0</v>
      </c>
      <c r="WB236" s="10">
        <v>0</v>
      </c>
      <c r="WC236" s="10">
        <v>0</v>
      </c>
      <c r="WD236" s="10">
        <v>0</v>
      </c>
      <c r="WE236" s="10">
        <v>0</v>
      </c>
      <c r="WF236" s="10">
        <v>0</v>
      </c>
      <c r="WG236" s="10">
        <v>0</v>
      </c>
      <c r="WH236" s="10">
        <v>0</v>
      </c>
      <c r="WI236" s="10">
        <v>0</v>
      </c>
      <c r="WJ236" s="10">
        <v>0</v>
      </c>
      <c r="WK236" s="10">
        <v>0</v>
      </c>
      <c r="WL236" s="10">
        <v>0</v>
      </c>
      <c r="WM236" s="10">
        <v>0</v>
      </c>
      <c r="WN236" s="10">
        <v>0</v>
      </c>
      <c r="WO236" s="10">
        <v>0</v>
      </c>
      <c r="WP236" s="10">
        <v>0</v>
      </c>
      <c r="WQ236" s="10">
        <v>0</v>
      </c>
      <c r="WR236" s="10">
        <v>0</v>
      </c>
      <c r="WS236" s="10">
        <v>0</v>
      </c>
      <c r="WT236" s="10">
        <v>0</v>
      </c>
      <c r="WU236" s="10">
        <v>0</v>
      </c>
      <c r="WV236" s="10">
        <v>0</v>
      </c>
      <c r="WW236" s="10">
        <v>0</v>
      </c>
      <c r="WX236" s="10">
        <v>0</v>
      </c>
      <c r="WY236" s="10">
        <v>0</v>
      </c>
      <c r="WZ236" s="10">
        <v>0</v>
      </c>
      <c r="XA236" s="10">
        <v>2939.5398275519328</v>
      </c>
      <c r="XB236" s="10">
        <v>30.545380555374553</v>
      </c>
      <c r="XC236" s="10">
        <v>0</v>
      </c>
      <c r="XD236" s="10">
        <v>0</v>
      </c>
      <c r="XE236" s="10">
        <v>0</v>
      </c>
      <c r="XF236" s="10">
        <v>0</v>
      </c>
      <c r="XG236" s="10">
        <v>0</v>
      </c>
      <c r="XH236" s="10">
        <v>0</v>
      </c>
      <c r="XI236" s="10">
        <v>0</v>
      </c>
      <c r="XJ236" s="10">
        <v>0</v>
      </c>
      <c r="XK236" s="10">
        <v>5417.8206148987738</v>
      </c>
      <c r="XL236" s="10">
        <v>56.297720790079246</v>
      </c>
      <c r="XM236" s="10">
        <v>0</v>
      </c>
      <c r="XN236" s="10">
        <v>6253.025810000001</v>
      </c>
      <c r="XO236" s="10">
        <v>2719.9877799999999</v>
      </c>
      <c r="XP236" s="10">
        <v>8973.0135900000005</v>
      </c>
    </row>
    <row r="237" spans="1:640">
      <c r="A237" s="14" t="s">
        <v>364</v>
      </c>
      <c r="B237" s="14" t="s">
        <v>365</v>
      </c>
      <c r="C237" s="15">
        <f t="shared" si="36"/>
        <v>6487.5543943573248</v>
      </c>
      <c r="D237" s="15">
        <f t="shared" si="37"/>
        <v>8996.6498708615109</v>
      </c>
      <c r="E237" s="63">
        <f t="shared" si="38"/>
        <v>15484.204265218836</v>
      </c>
      <c r="F237" s="16">
        <f t="shared" si="39"/>
        <v>20.550455480466752</v>
      </c>
      <c r="G237" s="16">
        <f t="shared" si="40"/>
        <v>3377.7676592054718</v>
      </c>
      <c r="H237" s="16">
        <f t="shared" si="41"/>
        <v>3398.3181146859383</v>
      </c>
      <c r="I237" s="17">
        <f t="shared" si="42"/>
        <v>6508.1048498377913</v>
      </c>
      <c r="J237" s="17">
        <f t="shared" si="43"/>
        <v>12374.417530066983</v>
      </c>
      <c r="K237" s="17">
        <f t="shared" si="44"/>
        <v>18882.522379904774</v>
      </c>
      <c r="L237" s="61">
        <v>88.637799837790794</v>
      </c>
      <c r="M237" s="61">
        <v>6398.9165945195336</v>
      </c>
      <c r="N237" s="61">
        <v>0</v>
      </c>
      <c r="O237" s="61">
        <v>0</v>
      </c>
      <c r="P237" s="61">
        <v>0</v>
      </c>
      <c r="Q237" s="61">
        <v>-0.47882004069373368</v>
      </c>
      <c r="R237" s="61">
        <v>0</v>
      </c>
      <c r="S237" s="61">
        <v>8997.1286909022037</v>
      </c>
      <c r="T237" s="61">
        <v>0</v>
      </c>
      <c r="U237" s="62">
        <v>0</v>
      </c>
      <c r="V237" s="62">
        <v>20.550455480466752</v>
      </c>
      <c r="W237" s="62">
        <v>0</v>
      </c>
      <c r="X237" s="62">
        <v>0</v>
      </c>
      <c r="Y237" s="62">
        <v>0</v>
      </c>
      <c r="Z237" s="62">
        <v>-5.5699367908682025E-2</v>
      </c>
      <c r="AA237" s="62">
        <v>0</v>
      </c>
      <c r="AB237" s="62">
        <v>3377.8233585733806</v>
      </c>
      <c r="AC237" s="62">
        <v>0</v>
      </c>
      <c r="AD237" s="59">
        <f t="shared" si="46"/>
        <v>88.637799837790794</v>
      </c>
      <c r="AE237" s="59">
        <f t="shared" si="46"/>
        <v>6419.4670500000002</v>
      </c>
      <c r="AF237" s="59">
        <f t="shared" si="46"/>
        <v>0</v>
      </c>
      <c r="AG237" s="59">
        <f t="shared" si="45"/>
        <v>0</v>
      </c>
      <c r="AH237" s="59">
        <f t="shared" si="45"/>
        <v>0</v>
      </c>
      <c r="AI237" s="59">
        <f t="shared" si="45"/>
        <v>-0.53451940860241576</v>
      </c>
      <c r="AJ237" s="59">
        <f t="shared" si="45"/>
        <v>0</v>
      </c>
      <c r="AK237" s="59">
        <f t="shared" si="45"/>
        <v>12374.952049475585</v>
      </c>
      <c r="AL237" s="59">
        <f t="shared" si="45"/>
        <v>0</v>
      </c>
      <c r="AM237" s="10">
        <v>0</v>
      </c>
      <c r="AN237" s="10">
        <v>0</v>
      </c>
      <c r="AO237" s="10">
        <v>0</v>
      </c>
      <c r="AP237" s="10">
        <v>0</v>
      </c>
      <c r="AQ237" s="10">
        <v>0</v>
      </c>
      <c r="AR237" s="10">
        <v>0</v>
      </c>
      <c r="AS237" s="10">
        <v>0</v>
      </c>
      <c r="AT237" s="10">
        <v>555.34470373124702</v>
      </c>
      <c r="AU237" s="10">
        <v>0</v>
      </c>
      <c r="AV237" s="10">
        <v>0</v>
      </c>
      <c r="AW237" s="10">
        <v>0</v>
      </c>
      <c r="AX237" s="10">
        <v>0</v>
      </c>
      <c r="AY237" s="10">
        <v>0</v>
      </c>
      <c r="AZ237" s="10">
        <v>0</v>
      </c>
      <c r="BA237" s="10">
        <v>0</v>
      </c>
      <c r="BB237" s="10">
        <v>0</v>
      </c>
      <c r="BC237" s="10">
        <v>0</v>
      </c>
      <c r="BD237" s="10">
        <v>40.253296268752997</v>
      </c>
      <c r="BE237" s="10">
        <v>0</v>
      </c>
      <c r="BF237" s="10">
        <v>0</v>
      </c>
      <c r="BG237" s="10">
        <v>0</v>
      </c>
      <c r="BH237" s="10">
        <v>0</v>
      </c>
      <c r="BI237" s="10">
        <v>0</v>
      </c>
      <c r="BJ237" s="10">
        <v>0</v>
      </c>
      <c r="BK237" s="10">
        <v>0</v>
      </c>
      <c r="BL237" s="10">
        <v>0</v>
      </c>
      <c r="BM237" s="10">
        <v>0</v>
      </c>
      <c r="BN237" s="10">
        <v>0</v>
      </c>
      <c r="BO237" s="10">
        <v>0</v>
      </c>
      <c r="BP237" s="10">
        <v>0</v>
      </c>
      <c r="BQ237" s="10">
        <v>0</v>
      </c>
      <c r="BR237" s="10">
        <v>0</v>
      </c>
      <c r="BS237" s="10">
        <v>0</v>
      </c>
      <c r="BT237" s="10">
        <v>0</v>
      </c>
      <c r="BU237" s="10">
        <v>0</v>
      </c>
      <c r="BV237" s="10">
        <v>0</v>
      </c>
      <c r="BW237" s="10">
        <v>0</v>
      </c>
      <c r="BX237" s="10">
        <v>0</v>
      </c>
      <c r="BY237" s="10">
        <v>0</v>
      </c>
      <c r="BZ237" s="10">
        <v>0</v>
      </c>
      <c r="CA237" s="10">
        <v>0</v>
      </c>
      <c r="CB237" s="10">
        <v>0</v>
      </c>
      <c r="CC237" s="10">
        <v>0</v>
      </c>
      <c r="CD237" s="10">
        <v>0</v>
      </c>
      <c r="CE237" s="10">
        <v>0</v>
      </c>
      <c r="CF237" s="10">
        <v>0</v>
      </c>
      <c r="CG237" s="10">
        <v>0</v>
      </c>
      <c r="CH237" s="10">
        <v>0</v>
      </c>
      <c r="CI237" s="10">
        <v>0</v>
      </c>
      <c r="CJ237" s="10">
        <v>0</v>
      </c>
      <c r="CK237" s="10">
        <v>0</v>
      </c>
      <c r="CL237" s="10">
        <v>0</v>
      </c>
      <c r="CM237" s="10">
        <v>0</v>
      </c>
      <c r="CN237" s="10">
        <v>0</v>
      </c>
      <c r="CO237" s="10">
        <v>0</v>
      </c>
      <c r="CP237" s="10">
        <v>0</v>
      </c>
      <c r="CQ237" s="10">
        <v>0</v>
      </c>
      <c r="CR237" s="10">
        <v>0</v>
      </c>
      <c r="CS237" s="10">
        <v>0</v>
      </c>
      <c r="CT237" s="10">
        <v>0</v>
      </c>
      <c r="CU237" s="10">
        <v>0</v>
      </c>
      <c r="CV237" s="10">
        <v>0.67466451953324558</v>
      </c>
      <c r="CW237" s="10">
        <v>0</v>
      </c>
      <c r="CX237" s="10">
        <v>0</v>
      </c>
      <c r="CY237" s="10">
        <v>0</v>
      </c>
      <c r="CZ237" s="10">
        <v>0</v>
      </c>
      <c r="DA237" s="10">
        <v>0</v>
      </c>
      <c r="DB237" s="10">
        <v>0</v>
      </c>
      <c r="DC237" s="10">
        <v>0</v>
      </c>
      <c r="DD237" s="10">
        <v>0</v>
      </c>
      <c r="DE237" s="10">
        <v>0</v>
      </c>
      <c r="DF237" s="10">
        <v>20.550455480466752</v>
      </c>
      <c r="DG237" s="10">
        <v>0</v>
      </c>
      <c r="DH237" s="10">
        <v>0</v>
      </c>
      <c r="DI237" s="10">
        <v>0</v>
      </c>
      <c r="DJ237" s="10">
        <v>0</v>
      </c>
      <c r="DK237" s="10">
        <v>0</v>
      </c>
      <c r="DL237" s="10">
        <v>0</v>
      </c>
      <c r="DM237" s="10">
        <v>0</v>
      </c>
      <c r="DN237" s="10">
        <v>0</v>
      </c>
      <c r="DO237" s="10">
        <v>0</v>
      </c>
      <c r="DP237" s="10">
        <v>0</v>
      </c>
      <c r="DQ237" s="10">
        <v>0</v>
      </c>
      <c r="DR237" s="10">
        <v>0</v>
      </c>
      <c r="DS237" s="10">
        <v>0</v>
      </c>
      <c r="DT237" s="10">
        <v>0</v>
      </c>
      <c r="DU237" s="10">
        <v>0</v>
      </c>
      <c r="DV237" s="10">
        <v>0</v>
      </c>
      <c r="DW237" s="10">
        <v>0</v>
      </c>
      <c r="DX237" s="10">
        <v>0</v>
      </c>
      <c r="DY237" s="10">
        <v>0</v>
      </c>
      <c r="DZ237" s="10">
        <v>0</v>
      </c>
      <c r="EA237" s="10">
        <v>0</v>
      </c>
      <c r="EB237" s="10">
        <v>0</v>
      </c>
      <c r="EC237" s="10">
        <v>0</v>
      </c>
      <c r="ED237" s="10">
        <v>0</v>
      </c>
      <c r="EE237" s="10">
        <v>0</v>
      </c>
      <c r="EF237" s="10">
        <v>0</v>
      </c>
      <c r="EG237" s="10">
        <v>0</v>
      </c>
      <c r="EH237" s="10">
        <v>0</v>
      </c>
      <c r="EI237" s="10">
        <v>0</v>
      </c>
      <c r="EJ237" s="10">
        <v>0</v>
      </c>
      <c r="EK237" s="10">
        <v>0</v>
      </c>
      <c r="EL237" s="10">
        <v>0</v>
      </c>
      <c r="EM237" s="10">
        <v>0</v>
      </c>
      <c r="EN237" s="10">
        <v>0</v>
      </c>
      <c r="EO237" s="10">
        <v>0</v>
      </c>
      <c r="EP237" s="10">
        <v>-28.18187</v>
      </c>
      <c r="EQ237" s="10">
        <v>0</v>
      </c>
      <c r="ER237" s="10">
        <v>0</v>
      </c>
      <c r="ES237" s="10">
        <v>0</v>
      </c>
      <c r="ET237" s="10">
        <v>0</v>
      </c>
      <c r="EU237" s="10">
        <v>0</v>
      </c>
      <c r="EV237" s="10">
        <v>0</v>
      </c>
      <c r="EW237" s="10">
        <v>0</v>
      </c>
      <c r="EX237" s="10">
        <v>0</v>
      </c>
      <c r="EY237" s="10">
        <v>0</v>
      </c>
      <c r="EZ237" s="10">
        <v>-8.1419999999999995</v>
      </c>
      <c r="FA237" s="10">
        <v>0</v>
      </c>
      <c r="FB237" s="10">
        <v>0</v>
      </c>
      <c r="FC237" s="10">
        <v>0</v>
      </c>
      <c r="FD237" s="10">
        <v>0</v>
      </c>
      <c r="FE237" s="10">
        <v>0</v>
      </c>
      <c r="FF237" s="10">
        <v>0</v>
      </c>
      <c r="FG237" s="10">
        <v>0</v>
      </c>
      <c r="FH237" s="10">
        <v>0</v>
      </c>
      <c r="FI237" s="10">
        <v>0</v>
      </c>
      <c r="FJ237" s="10">
        <v>0</v>
      </c>
      <c r="FK237" s="10">
        <v>0</v>
      </c>
      <c r="FL237" s="10">
        <v>0</v>
      </c>
      <c r="FM237" s="10">
        <v>0</v>
      </c>
      <c r="FN237" s="10">
        <v>0</v>
      </c>
      <c r="FO237" s="10">
        <v>0</v>
      </c>
      <c r="FP237" s="10">
        <v>0</v>
      </c>
      <c r="FQ237" s="10">
        <v>0</v>
      </c>
      <c r="FR237" s="10">
        <v>0</v>
      </c>
      <c r="FS237" s="10">
        <v>0</v>
      </c>
      <c r="FT237" s="10">
        <v>0</v>
      </c>
      <c r="FU237" s="10">
        <v>0</v>
      </c>
      <c r="FV237" s="10">
        <v>0</v>
      </c>
      <c r="FW237" s="10">
        <v>0</v>
      </c>
      <c r="FX237" s="10">
        <v>0</v>
      </c>
      <c r="FY237" s="10">
        <v>0</v>
      </c>
      <c r="FZ237" s="10">
        <v>0</v>
      </c>
      <c r="GA237" s="10">
        <v>0</v>
      </c>
      <c r="GB237" s="10">
        <v>0</v>
      </c>
      <c r="GC237" s="10">
        <v>0</v>
      </c>
      <c r="GD237" s="10">
        <v>0</v>
      </c>
      <c r="GE237" s="10">
        <v>0</v>
      </c>
      <c r="GF237" s="10">
        <v>0</v>
      </c>
      <c r="GG237" s="10">
        <v>0</v>
      </c>
      <c r="GH237" s="10">
        <v>0</v>
      </c>
      <c r="GI237" s="10">
        <v>0</v>
      </c>
      <c r="GJ237" s="10">
        <v>0</v>
      </c>
      <c r="GK237" s="10">
        <v>0</v>
      </c>
      <c r="GL237" s="10">
        <v>0</v>
      </c>
      <c r="GM237" s="10">
        <v>0</v>
      </c>
      <c r="GN237" s="10">
        <v>-62.036000000000001</v>
      </c>
      <c r="GO237" s="10">
        <v>0</v>
      </c>
      <c r="GP237" s="10">
        <v>0</v>
      </c>
      <c r="GQ237" s="10">
        <v>0</v>
      </c>
      <c r="GR237" s="10">
        <v>0</v>
      </c>
      <c r="GS237" s="10">
        <v>0</v>
      </c>
      <c r="GT237" s="10">
        <v>0</v>
      </c>
      <c r="GU237" s="10">
        <v>0</v>
      </c>
      <c r="GV237" s="10">
        <v>0</v>
      </c>
      <c r="GW237" s="10">
        <v>0</v>
      </c>
      <c r="GX237" s="10">
        <v>-19.5</v>
      </c>
      <c r="GY237" s="10">
        <v>0</v>
      </c>
      <c r="GZ237" s="10">
        <v>0</v>
      </c>
      <c r="HA237" s="10">
        <v>0</v>
      </c>
      <c r="HB237" s="10">
        <v>0</v>
      </c>
      <c r="HC237" s="10">
        <v>0</v>
      </c>
      <c r="HD237" s="10">
        <v>0</v>
      </c>
      <c r="HE237" s="10">
        <v>0</v>
      </c>
      <c r="HF237" s="10">
        <v>-0.47882004069373368</v>
      </c>
      <c r="HG237" s="10">
        <v>0</v>
      </c>
      <c r="HH237" s="10">
        <v>82.301236284222909</v>
      </c>
      <c r="HI237" s="10">
        <v>0</v>
      </c>
      <c r="HJ237" s="10">
        <v>0</v>
      </c>
      <c r="HK237" s="10">
        <v>0</v>
      </c>
      <c r="HL237" s="10">
        <v>0</v>
      </c>
      <c r="HM237" s="10">
        <v>0</v>
      </c>
      <c r="HN237" s="10">
        <v>0</v>
      </c>
      <c r="HO237" s="10">
        <v>0</v>
      </c>
      <c r="HP237" s="10">
        <v>-5.5699367908682025E-2</v>
      </c>
      <c r="HQ237" s="10">
        <v>0</v>
      </c>
      <c r="HR237" s="10">
        <v>9.573799025814866</v>
      </c>
      <c r="HS237" s="10">
        <v>0</v>
      </c>
      <c r="HT237" s="10">
        <v>0</v>
      </c>
      <c r="HU237" s="10">
        <v>0</v>
      </c>
      <c r="HV237" s="10">
        <v>0</v>
      </c>
      <c r="HW237" s="10">
        <v>0</v>
      </c>
      <c r="HX237" s="10">
        <v>0</v>
      </c>
      <c r="HY237" s="10">
        <v>0</v>
      </c>
      <c r="HZ237" s="10">
        <v>0</v>
      </c>
      <c r="IA237" s="10">
        <v>0</v>
      </c>
      <c r="IB237" s="10">
        <v>1470.7950000000001</v>
      </c>
      <c r="IC237" s="10">
        <v>0</v>
      </c>
      <c r="ID237" s="10">
        <v>0</v>
      </c>
      <c r="IE237" s="10">
        <v>0</v>
      </c>
      <c r="IF237" s="10">
        <v>0</v>
      </c>
      <c r="IG237" s="10">
        <v>0</v>
      </c>
      <c r="IH237" s="10">
        <v>0</v>
      </c>
      <c r="II237" s="10">
        <v>0</v>
      </c>
      <c r="IJ237" s="10">
        <v>0</v>
      </c>
      <c r="IK237" s="10">
        <v>0</v>
      </c>
      <c r="IL237" s="10">
        <v>0</v>
      </c>
      <c r="IM237" s="10">
        <v>0</v>
      </c>
      <c r="IN237" s="10">
        <v>0</v>
      </c>
      <c r="IO237" s="10">
        <v>0</v>
      </c>
      <c r="IP237" s="10">
        <v>0</v>
      </c>
      <c r="IQ237" s="10">
        <v>0</v>
      </c>
      <c r="IR237" s="10">
        <v>0</v>
      </c>
      <c r="IS237" s="10">
        <v>0</v>
      </c>
      <c r="IT237" s="10">
        <v>0</v>
      </c>
      <c r="IU237" s="10">
        <v>0</v>
      </c>
      <c r="IV237" s="10">
        <v>0</v>
      </c>
      <c r="IW237" s="10">
        <v>0</v>
      </c>
      <c r="IX237" s="10">
        <v>0</v>
      </c>
      <c r="IY237" s="10">
        <v>0</v>
      </c>
      <c r="IZ237" s="10">
        <v>0</v>
      </c>
      <c r="JA237" s="10">
        <v>0</v>
      </c>
      <c r="JB237" s="10">
        <v>0</v>
      </c>
      <c r="JC237" s="10">
        <v>0</v>
      </c>
      <c r="JD237" s="10">
        <v>0</v>
      </c>
      <c r="JE237" s="10">
        <v>0</v>
      </c>
      <c r="JF237" s="10">
        <v>-40.753254098838468</v>
      </c>
      <c r="JG237" s="10">
        <v>0</v>
      </c>
      <c r="JH237" s="10">
        <v>0</v>
      </c>
      <c r="JI237" s="10">
        <v>0</v>
      </c>
      <c r="JJ237" s="10">
        <v>0</v>
      </c>
      <c r="JK237" s="10">
        <v>0</v>
      </c>
      <c r="JL237" s="10">
        <v>0</v>
      </c>
      <c r="JM237" s="10">
        <v>0</v>
      </c>
      <c r="JN237" s="10">
        <v>0</v>
      </c>
      <c r="JO237" s="10">
        <v>0</v>
      </c>
      <c r="JP237" s="10">
        <v>-0.14893999999999999</v>
      </c>
      <c r="JQ237" s="10">
        <v>0</v>
      </c>
      <c r="JR237" s="10">
        <v>0</v>
      </c>
      <c r="JS237" s="10">
        <v>0</v>
      </c>
      <c r="JT237" s="10">
        <v>0</v>
      </c>
      <c r="JU237" s="10">
        <v>0</v>
      </c>
      <c r="JV237" s="10">
        <v>0</v>
      </c>
      <c r="JW237" s="10">
        <v>0</v>
      </c>
      <c r="JX237" s="10">
        <v>0</v>
      </c>
      <c r="JY237" s="10">
        <v>0</v>
      </c>
      <c r="JZ237" s="10">
        <v>-0.20286999999999999</v>
      </c>
      <c r="KA237" s="10">
        <v>0</v>
      </c>
      <c r="KB237" s="10">
        <v>0</v>
      </c>
      <c r="KC237" s="10">
        <v>0</v>
      </c>
      <c r="KD237" s="10">
        <v>0</v>
      </c>
      <c r="KE237" s="10">
        <v>0</v>
      </c>
      <c r="KF237" s="10">
        <v>0</v>
      </c>
      <c r="KG237" s="10">
        <v>0</v>
      </c>
      <c r="KH237" s="10">
        <v>0</v>
      </c>
      <c r="KI237" s="10">
        <v>0</v>
      </c>
      <c r="KJ237" s="10">
        <v>111.63626000000001</v>
      </c>
      <c r="KK237" s="10">
        <v>0</v>
      </c>
      <c r="KL237" s="10">
        <v>0</v>
      </c>
      <c r="KM237" s="10">
        <v>0</v>
      </c>
      <c r="KN237" s="10">
        <v>0</v>
      </c>
      <c r="KO237" s="10">
        <v>0</v>
      </c>
      <c r="KP237" s="10">
        <v>0</v>
      </c>
      <c r="KQ237" s="10">
        <v>0</v>
      </c>
      <c r="KR237" s="10">
        <v>0</v>
      </c>
      <c r="KS237" s="10">
        <v>0</v>
      </c>
      <c r="KT237" s="10">
        <v>91.244</v>
      </c>
      <c r="KU237" s="10">
        <v>0</v>
      </c>
      <c r="KV237" s="10">
        <v>0</v>
      </c>
      <c r="KW237" s="10">
        <v>0</v>
      </c>
      <c r="KX237" s="10">
        <v>0</v>
      </c>
      <c r="KY237" s="10">
        <v>0</v>
      </c>
      <c r="KZ237" s="10">
        <v>0</v>
      </c>
      <c r="LA237" s="10">
        <v>0</v>
      </c>
      <c r="LB237" s="10">
        <v>0</v>
      </c>
      <c r="LC237" s="10">
        <v>0</v>
      </c>
      <c r="LD237" s="10">
        <v>0</v>
      </c>
      <c r="LE237" s="10">
        <v>0</v>
      </c>
      <c r="LF237" s="10">
        <v>0</v>
      </c>
      <c r="LG237" s="10">
        <v>0</v>
      </c>
      <c r="LH237" s="10">
        <v>0</v>
      </c>
      <c r="LI237" s="10">
        <v>0</v>
      </c>
      <c r="LJ237" s="10">
        <v>0</v>
      </c>
      <c r="LK237" s="10">
        <v>0</v>
      </c>
      <c r="LL237" s="10">
        <v>0</v>
      </c>
      <c r="LM237" s="10">
        <v>0</v>
      </c>
      <c r="LN237" s="10">
        <v>0</v>
      </c>
      <c r="LO237" s="10">
        <v>0</v>
      </c>
      <c r="LP237" s="10">
        <v>0</v>
      </c>
      <c r="LQ237" s="10">
        <v>0</v>
      </c>
      <c r="LR237" s="10">
        <v>0</v>
      </c>
      <c r="LS237" s="10">
        <v>0</v>
      </c>
      <c r="LT237" s="10">
        <v>0</v>
      </c>
      <c r="LU237" s="10">
        <v>0</v>
      </c>
      <c r="LV237" s="10">
        <v>0</v>
      </c>
      <c r="LW237" s="10">
        <v>0</v>
      </c>
      <c r="LX237" s="10">
        <v>228.47844000000001</v>
      </c>
      <c r="LY237" s="10">
        <v>0</v>
      </c>
      <c r="LZ237" s="10">
        <v>0</v>
      </c>
      <c r="MA237" s="10">
        <v>0</v>
      </c>
      <c r="MB237" s="10">
        <v>6398.2419300000001</v>
      </c>
      <c r="MC237" s="10">
        <v>0</v>
      </c>
      <c r="MD237" s="10">
        <v>0</v>
      </c>
      <c r="ME237" s="10">
        <v>0</v>
      </c>
      <c r="MF237" s="10">
        <v>0</v>
      </c>
      <c r="MG237" s="10">
        <v>0</v>
      </c>
      <c r="MH237" s="10">
        <v>0</v>
      </c>
      <c r="MI237" s="10">
        <v>0</v>
      </c>
      <c r="MJ237" s="10">
        <v>0</v>
      </c>
      <c r="MK237" s="10">
        <v>0</v>
      </c>
      <c r="ML237" s="10">
        <v>0</v>
      </c>
      <c r="MM237" s="10">
        <v>0</v>
      </c>
      <c r="MN237" s="10">
        <v>0</v>
      </c>
      <c r="MO237" s="10">
        <v>0</v>
      </c>
      <c r="MP237" s="10">
        <v>0</v>
      </c>
      <c r="MQ237" s="10">
        <v>0</v>
      </c>
      <c r="MR237" s="10">
        <v>0</v>
      </c>
      <c r="MS237" s="10">
        <v>0</v>
      </c>
      <c r="MT237" s="10">
        <v>0</v>
      </c>
      <c r="MU237" s="10">
        <v>0</v>
      </c>
      <c r="MV237" s="10">
        <v>0</v>
      </c>
      <c r="MW237" s="10">
        <v>0</v>
      </c>
      <c r="MX237" s="10">
        <v>0</v>
      </c>
      <c r="MY237" s="10">
        <v>0</v>
      </c>
      <c r="MZ237" s="10">
        <v>0</v>
      </c>
      <c r="NA237" s="10">
        <v>0</v>
      </c>
      <c r="NB237" s="10">
        <v>0</v>
      </c>
      <c r="NC237" s="10">
        <v>0</v>
      </c>
      <c r="ND237" s="10">
        <v>0</v>
      </c>
      <c r="NE237" s="10">
        <v>0</v>
      </c>
      <c r="NF237" s="10">
        <v>0</v>
      </c>
      <c r="NG237" s="10">
        <v>0</v>
      </c>
      <c r="NH237" s="10">
        <v>0</v>
      </c>
      <c r="NI237" s="10">
        <v>0</v>
      </c>
      <c r="NJ237" s="10">
        <v>0</v>
      </c>
      <c r="NK237" s="10">
        <v>0</v>
      </c>
      <c r="NL237" s="10">
        <v>0</v>
      </c>
      <c r="NM237" s="10">
        <v>0</v>
      </c>
      <c r="NN237" s="10">
        <v>0</v>
      </c>
      <c r="NO237" s="10">
        <v>0</v>
      </c>
      <c r="NP237" s="10">
        <v>0</v>
      </c>
      <c r="NQ237" s="10">
        <v>0</v>
      </c>
      <c r="NR237" s="10">
        <v>0</v>
      </c>
      <c r="NS237" s="10">
        <v>0</v>
      </c>
      <c r="NT237" s="10">
        <v>0</v>
      </c>
      <c r="NU237" s="10">
        <v>0</v>
      </c>
      <c r="NV237" s="10">
        <v>0</v>
      </c>
      <c r="NW237" s="10">
        <v>0</v>
      </c>
      <c r="NX237" s="10">
        <v>0</v>
      </c>
      <c r="NY237" s="10">
        <v>0</v>
      </c>
      <c r="NZ237" s="10">
        <v>0</v>
      </c>
      <c r="OA237" s="10">
        <v>0</v>
      </c>
      <c r="OB237" s="10">
        <v>0</v>
      </c>
      <c r="OC237" s="10">
        <v>0</v>
      </c>
      <c r="OD237" s="10">
        <v>0</v>
      </c>
      <c r="OE237" s="10">
        <v>0</v>
      </c>
      <c r="OF237" s="10">
        <v>0</v>
      </c>
      <c r="OG237" s="10">
        <v>0</v>
      </c>
      <c r="OH237" s="10">
        <v>0</v>
      </c>
      <c r="OI237" s="10">
        <v>0</v>
      </c>
      <c r="OJ237" s="10">
        <v>0</v>
      </c>
      <c r="OK237" s="10">
        <v>0</v>
      </c>
      <c r="OL237" s="10">
        <v>0</v>
      </c>
      <c r="OM237" s="10">
        <v>0</v>
      </c>
      <c r="ON237" s="10">
        <v>0</v>
      </c>
      <c r="OO237" s="10">
        <v>0</v>
      </c>
      <c r="OP237" s="10">
        <v>0</v>
      </c>
      <c r="OQ237" s="10">
        <v>0</v>
      </c>
      <c r="OR237" s="10">
        <v>0</v>
      </c>
      <c r="OS237" s="10">
        <v>0</v>
      </c>
      <c r="OT237" s="10">
        <v>0</v>
      </c>
      <c r="OU237" s="10">
        <v>0</v>
      </c>
      <c r="OV237" s="10">
        <v>0</v>
      </c>
      <c r="OW237" s="10">
        <v>0</v>
      </c>
      <c r="OX237" s="10">
        <v>0</v>
      </c>
      <c r="OY237" s="10">
        <v>0</v>
      </c>
      <c r="OZ237" s="10">
        <v>0</v>
      </c>
      <c r="PA237" s="10">
        <v>0</v>
      </c>
      <c r="PB237" s="10">
        <v>0</v>
      </c>
      <c r="PC237" s="10">
        <v>0</v>
      </c>
      <c r="PD237" s="10">
        <v>0</v>
      </c>
      <c r="PE237" s="10">
        <v>0</v>
      </c>
      <c r="PF237" s="10">
        <v>0</v>
      </c>
      <c r="PG237" s="10">
        <v>0</v>
      </c>
      <c r="PH237" s="10">
        <v>0</v>
      </c>
      <c r="PI237" s="10">
        <v>1068.885456981352</v>
      </c>
      <c r="PJ237" s="10">
        <v>0</v>
      </c>
      <c r="PK237" s="10">
        <v>0</v>
      </c>
      <c r="PL237" s="10">
        <v>0</v>
      </c>
      <c r="PM237" s="10">
        <v>0</v>
      </c>
      <c r="PN237" s="10">
        <v>0</v>
      </c>
      <c r="PO237" s="10">
        <v>0</v>
      </c>
      <c r="PP237" s="10">
        <v>0</v>
      </c>
      <c r="PQ237" s="10">
        <v>0</v>
      </c>
      <c r="PR237" s="10">
        <v>0</v>
      </c>
      <c r="PS237" s="10">
        <v>196.70249949195792</v>
      </c>
      <c r="PT237" s="10">
        <v>0</v>
      </c>
      <c r="PU237" s="10">
        <v>0</v>
      </c>
      <c r="PV237" s="10">
        <v>0</v>
      </c>
      <c r="PW237" s="10">
        <v>0</v>
      </c>
      <c r="PX237" s="10">
        <v>0</v>
      </c>
      <c r="PY237" s="10">
        <v>0</v>
      </c>
      <c r="PZ237" s="10">
        <v>0</v>
      </c>
      <c r="QA237" s="10">
        <v>0</v>
      </c>
      <c r="QB237" s="10">
        <v>0</v>
      </c>
      <c r="QC237" s="10">
        <v>557.36999367120029</v>
      </c>
      <c r="QD237" s="10">
        <v>0</v>
      </c>
      <c r="QE237" s="10">
        <v>0</v>
      </c>
      <c r="QF237" s="10">
        <v>0</v>
      </c>
      <c r="QG237" s="10">
        <v>0</v>
      </c>
      <c r="QH237" s="10">
        <v>0</v>
      </c>
      <c r="QI237" s="10">
        <v>0</v>
      </c>
      <c r="QJ237" s="10">
        <v>0</v>
      </c>
      <c r="QK237" s="10">
        <v>0</v>
      </c>
      <c r="QL237" s="10">
        <v>0</v>
      </c>
      <c r="QM237" s="10">
        <v>81.512842242398818</v>
      </c>
      <c r="QN237" s="10">
        <v>0</v>
      </c>
      <c r="QO237" s="10">
        <v>0</v>
      </c>
      <c r="QP237" s="10">
        <v>0</v>
      </c>
      <c r="QQ237" s="10">
        <v>0</v>
      </c>
      <c r="QR237" s="10">
        <v>0</v>
      </c>
      <c r="QS237" s="10">
        <v>0</v>
      </c>
      <c r="QT237" s="10">
        <v>0</v>
      </c>
      <c r="QU237" s="10">
        <v>0</v>
      </c>
      <c r="QV237" s="10">
        <v>0</v>
      </c>
      <c r="QW237" s="10">
        <v>2438.1598124155253</v>
      </c>
      <c r="QX237" s="10">
        <v>0</v>
      </c>
      <c r="QY237" s="10">
        <v>0</v>
      </c>
      <c r="QZ237" s="10">
        <v>0</v>
      </c>
      <c r="RA237" s="10">
        <v>0</v>
      </c>
      <c r="RB237" s="10">
        <v>0</v>
      </c>
      <c r="RC237" s="10">
        <v>0</v>
      </c>
      <c r="RD237" s="10">
        <v>0</v>
      </c>
      <c r="RE237" s="10">
        <v>0</v>
      </c>
      <c r="RF237" s="10">
        <v>0</v>
      </c>
      <c r="RG237" s="10">
        <v>69.659250202739813</v>
      </c>
      <c r="RH237" s="10">
        <v>0</v>
      </c>
      <c r="RI237" s="10">
        <v>0</v>
      </c>
      <c r="RJ237" s="10">
        <v>0</v>
      </c>
      <c r="RK237" s="10">
        <v>0</v>
      </c>
      <c r="RL237" s="10">
        <v>0</v>
      </c>
      <c r="RM237" s="10">
        <v>0</v>
      </c>
      <c r="RN237" s="10">
        <v>0</v>
      </c>
      <c r="RO237" s="10">
        <v>0</v>
      </c>
      <c r="RP237" s="10">
        <v>0</v>
      </c>
      <c r="RQ237" s="10">
        <v>0</v>
      </c>
      <c r="RR237" s="10">
        <v>0</v>
      </c>
      <c r="RS237" s="10">
        <v>0</v>
      </c>
      <c r="RT237" s="10">
        <v>0</v>
      </c>
      <c r="RU237" s="10">
        <v>0</v>
      </c>
      <c r="RV237" s="10">
        <v>0</v>
      </c>
      <c r="RW237" s="10">
        <v>0</v>
      </c>
      <c r="RX237" s="10">
        <v>0</v>
      </c>
      <c r="RY237" s="10">
        <v>0</v>
      </c>
      <c r="RZ237" s="10">
        <v>0</v>
      </c>
      <c r="SA237" s="10">
        <v>2393.0368969477177</v>
      </c>
      <c r="SB237" s="10">
        <v>0</v>
      </c>
      <c r="SC237" s="10">
        <v>0</v>
      </c>
      <c r="SD237" s="10">
        <v>0</v>
      </c>
      <c r="SE237" s="10">
        <v>0</v>
      </c>
      <c r="SF237" s="10">
        <v>0</v>
      </c>
      <c r="SG237" s="10">
        <v>0</v>
      </c>
      <c r="SH237" s="10">
        <v>0</v>
      </c>
      <c r="SI237" s="10">
        <v>0</v>
      </c>
      <c r="SJ237" s="10">
        <v>0</v>
      </c>
      <c r="SK237" s="10">
        <v>2708.8829551806448</v>
      </c>
      <c r="SL237" s="10">
        <v>0</v>
      </c>
      <c r="SM237" s="10">
        <v>0</v>
      </c>
      <c r="SN237" s="10">
        <v>0</v>
      </c>
      <c r="SO237" s="10">
        <v>0</v>
      </c>
      <c r="SP237" s="10">
        <v>0</v>
      </c>
      <c r="SQ237" s="10">
        <v>0</v>
      </c>
      <c r="SR237" s="10">
        <v>0</v>
      </c>
      <c r="SS237" s="10">
        <v>0</v>
      </c>
      <c r="ST237" s="10">
        <v>0</v>
      </c>
      <c r="SU237" s="10">
        <v>11.706</v>
      </c>
      <c r="SV237" s="10">
        <v>0</v>
      </c>
      <c r="SW237" s="10">
        <v>0</v>
      </c>
      <c r="SX237" s="10">
        <v>88.637799837790794</v>
      </c>
      <c r="SY237" s="10">
        <v>0</v>
      </c>
      <c r="SZ237" s="10">
        <v>0</v>
      </c>
      <c r="TA237" s="10">
        <v>0</v>
      </c>
      <c r="TB237" s="10">
        <v>0</v>
      </c>
      <c r="TC237" s="10">
        <v>0</v>
      </c>
      <c r="TD237" s="10">
        <v>0</v>
      </c>
      <c r="TE237" s="10">
        <v>0.49963037181123199</v>
      </c>
      <c r="TF237" s="10">
        <v>0</v>
      </c>
      <c r="TG237" s="10">
        <v>0</v>
      </c>
      <c r="TH237" s="10">
        <v>0</v>
      </c>
      <c r="TI237" s="10">
        <v>0</v>
      </c>
      <c r="TJ237" s="10">
        <v>0</v>
      </c>
      <c r="TK237" s="10">
        <v>0</v>
      </c>
      <c r="TL237" s="10">
        <v>0</v>
      </c>
      <c r="TM237" s="10">
        <v>0</v>
      </c>
      <c r="TN237" s="10">
        <v>0</v>
      </c>
      <c r="TO237" s="10">
        <v>0</v>
      </c>
      <c r="TP237" s="10">
        <v>0</v>
      </c>
      <c r="TQ237" s="10">
        <v>0</v>
      </c>
      <c r="TR237" s="10">
        <v>0</v>
      </c>
      <c r="TS237" s="10">
        <v>0</v>
      </c>
      <c r="TT237" s="10">
        <v>0</v>
      </c>
      <c r="TU237" s="10">
        <v>0</v>
      </c>
      <c r="TV237" s="10">
        <v>0</v>
      </c>
      <c r="TW237" s="10">
        <v>0</v>
      </c>
      <c r="TX237" s="10">
        <v>0</v>
      </c>
      <c r="TY237" s="10">
        <v>0</v>
      </c>
      <c r="TZ237" s="10">
        <v>0</v>
      </c>
      <c r="UA237" s="10">
        <v>0</v>
      </c>
      <c r="UB237" s="10">
        <v>0</v>
      </c>
      <c r="UC237" s="10">
        <v>0</v>
      </c>
      <c r="UD237" s="10">
        <v>0</v>
      </c>
      <c r="UE237" s="10">
        <v>0</v>
      </c>
      <c r="UF237" s="10">
        <v>0</v>
      </c>
      <c r="UG237" s="10">
        <v>0</v>
      </c>
      <c r="UH237" s="10">
        <v>0</v>
      </c>
      <c r="UI237" s="10">
        <v>-0.52944000000000002</v>
      </c>
      <c r="UJ237" s="10">
        <v>0</v>
      </c>
      <c r="UK237" s="10">
        <v>0</v>
      </c>
      <c r="UL237" s="10">
        <v>0</v>
      </c>
      <c r="UM237" s="10">
        <v>0</v>
      </c>
      <c r="UN237" s="10">
        <v>0</v>
      </c>
      <c r="UO237" s="10">
        <v>0</v>
      </c>
      <c r="UP237" s="10">
        <v>0</v>
      </c>
      <c r="UQ237" s="10">
        <v>0</v>
      </c>
      <c r="UR237" s="10">
        <v>0</v>
      </c>
      <c r="US237" s="10">
        <v>0</v>
      </c>
      <c r="UT237" s="10">
        <v>0</v>
      </c>
      <c r="UU237" s="10">
        <v>0</v>
      </c>
      <c r="UV237" s="10">
        <v>0</v>
      </c>
      <c r="UW237" s="10">
        <v>0</v>
      </c>
      <c r="UX237" s="10">
        <v>0</v>
      </c>
      <c r="UY237" s="10">
        <v>0</v>
      </c>
      <c r="UZ237" s="10">
        <v>0</v>
      </c>
      <c r="VA237" s="10">
        <v>0</v>
      </c>
      <c r="VB237" s="10">
        <v>0</v>
      </c>
      <c r="VC237" s="10">
        <v>0</v>
      </c>
      <c r="VD237" s="10">
        <v>0</v>
      </c>
      <c r="VE237" s="10">
        <v>0</v>
      </c>
      <c r="VF237" s="10">
        <v>0</v>
      </c>
      <c r="VG237" s="10">
        <v>0</v>
      </c>
      <c r="VH237" s="10">
        <v>0</v>
      </c>
      <c r="VI237" s="10">
        <v>0</v>
      </c>
      <c r="VJ237" s="10">
        <v>0</v>
      </c>
      <c r="VK237" s="10">
        <v>0</v>
      </c>
      <c r="VL237" s="10">
        <v>0</v>
      </c>
      <c r="VM237" s="10">
        <v>0</v>
      </c>
      <c r="VN237" s="10">
        <v>0</v>
      </c>
      <c r="VO237" s="10">
        <v>0</v>
      </c>
      <c r="VP237" s="10">
        <v>0</v>
      </c>
      <c r="VQ237" s="10">
        <v>0</v>
      </c>
      <c r="VR237" s="10">
        <v>0</v>
      </c>
      <c r="VS237" s="10">
        <v>0</v>
      </c>
      <c r="VT237" s="10">
        <v>0</v>
      </c>
      <c r="VU237" s="10">
        <v>0</v>
      </c>
      <c r="VV237" s="10">
        <v>0</v>
      </c>
      <c r="VW237" s="10">
        <v>0</v>
      </c>
      <c r="VX237" s="10">
        <v>0</v>
      </c>
      <c r="VY237" s="10">
        <v>0</v>
      </c>
      <c r="VZ237" s="10">
        <v>0</v>
      </c>
      <c r="WA237" s="10">
        <v>0</v>
      </c>
      <c r="WB237" s="10">
        <v>0</v>
      </c>
      <c r="WC237" s="10">
        <v>0</v>
      </c>
      <c r="WD237" s="10">
        <v>0</v>
      </c>
      <c r="WE237" s="10">
        <v>0</v>
      </c>
      <c r="WF237" s="10">
        <v>0</v>
      </c>
      <c r="WG237" s="10">
        <v>0</v>
      </c>
      <c r="WH237" s="10">
        <v>0</v>
      </c>
      <c r="WI237" s="10">
        <v>0</v>
      </c>
      <c r="WJ237" s="10">
        <v>0</v>
      </c>
      <c r="WK237" s="10">
        <v>0</v>
      </c>
      <c r="WL237" s="10">
        <v>0</v>
      </c>
      <c r="WM237" s="10">
        <v>0</v>
      </c>
      <c r="WN237" s="10">
        <v>0</v>
      </c>
      <c r="WO237" s="10">
        <v>0</v>
      </c>
      <c r="WP237" s="10">
        <v>0</v>
      </c>
      <c r="WQ237" s="10">
        <v>0</v>
      </c>
      <c r="WR237" s="10">
        <v>0</v>
      </c>
      <c r="WS237" s="10">
        <v>0</v>
      </c>
      <c r="WT237" s="10">
        <v>0</v>
      </c>
      <c r="WU237" s="10">
        <v>0</v>
      </c>
      <c r="WV237" s="10">
        <v>0</v>
      </c>
      <c r="WW237" s="10">
        <v>0</v>
      </c>
      <c r="WX237" s="10">
        <v>0</v>
      </c>
      <c r="WY237" s="10">
        <v>0</v>
      </c>
      <c r="WZ237" s="10">
        <v>0</v>
      </c>
      <c r="XA237" s="10">
        <v>147.16563459796646</v>
      </c>
      <c r="XB237" s="10">
        <v>0</v>
      </c>
      <c r="XC237" s="10">
        <v>0</v>
      </c>
      <c r="XD237" s="10">
        <v>0</v>
      </c>
      <c r="XE237" s="10">
        <v>0</v>
      </c>
      <c r="XF237" s="10">
        <v>0</v>
      </c>
      <c r="XG237" s="10">
        <v>0</v>
      </c>
      <c r="XH237" s="10">
        <v>0</v>
      </c>
      <c r="XI237" s="10">
        <v>0</v>
      </c>
      <c r="XJ237" s="10">
        <v>0</v>
      </c>
      <c r="XK237" s="10">
        <v>271.23871616107118</v>
      </c>
      <c r="XL237" s="10">
        <v>0</v>
      </c>
      <c r="XM237" s="10">
        <v>0</v>
      </c>
      <c r="XN237" s="10">
        <v>0</v>
      </c>
      <c r="XO237" s="10">
        <v>0</v>
      </c>
      <c r="XP237" s="10">
        <v>0</v>
      </c>
    </row>
    <row r="238" spans="1:640">
      <c r="A238" s="14" t="s">
        <v>366</v>
      </c>
      <c r="B238" s="14" t="s">
        <v>367</v>
      </c>
      <c r="C238" s="15">
        <f t="shared" si="36"/>
        <v>1555.6250070065457</v>
      </c>
      <c r="D238" s="15">
        <f t="shared" si="37"/>
        <v>1691427.3485018145</v>
      </c>
      <c r="E238" s="63">
        <f t="shared" si="38"/>
        <v>1692982.9735088211</v>
      </c>
      <c r="F238" s="16">
        <f t="shared" si="39"/>
        <v>104655.40752299344</v>
      </c>
      <c r="G238" s="16">
        <f t="shared" si="40"/>
        <v>1585965.0732496486</v>
      </c>
      <c r="H238" s="16">
        <f t="shared" si="41"/>
        <v>1690620.480772642</v>
      </c>
      <c r="I238" s="17">
        <f t="shared" si="42"/>
        <v>106211.03252999998</v>
      </c>
      <c r="J238" s="17">
        <f t="shared" si="43"/>
        <v>3277392.4217514629</v>
      </c>
      <c r="K238" s="17">
        <f t="shared" si="44"/>
        <v>3383603.4542814633</v>
      </c>
      <c r="L238" s="61">
        <v>1362.193</v>
      </c>
      <c r="M238" s="61">
        <v>193.43200700654586</v>
      </c>
      <c r="N238" s="61">
        <v>0</v>
      </c>
      <c r="O238" s="61">
        <v>267321.16370999999</v>
      </c>
      <c r="P238" s="61">
        <v>-11685.177068178926</v>
      </c>
      <c r="Q238" s="61">
        <v>32929.921956294544</v>
      </c>
      <c r="R238" s="61">
        <v>0</v>
      </c>
      <c r="S238" s="61">
        <v>1402372.7844315036</v>
      </c>
      <c r="T238" s="61">
        <v>488.65547219526593</v>
      </c>
      <c r="U238" s="62">
        <v>0</v>
      </c>
      <c r="V238" s="62">
        <v>104655.40752299344</v>
      </c>
      <c r="W238" s="62">
        <v>0</v>
      </c>
      <c r="X238" s="62">
        <v>6392.7127399999999</v>
      </c>
      <c r="Y238" s="62">
        <v>1278.6965167899002</v>
      </c>
      <c r="Z238" s="62">
        <v>318.48635714694456</v>
      </c>
      <c r="AA238" s="62">
        <v>0</v>
      </c>
      <c r="AB238" s="62">
        <v>1577525.236808161</v>
      </c>
      <c r="AC238" s="62">
        <v>449.94082755068507</v>
      </c>
      <c r="AD238" s="59">
        <f t="shared" si="46"/>
        <v>1362.193</v>
      </c>
      <c r="AE238" s="59">
        <f t="shared" si="46"/>
        <v>104848.83952999998</v>
      </c>
      <c r="AF238" s="59">
        <f t="shared" si="46"/>
        <v>0</v>
      </c>
      <c r="AG238" s="59">
        <f t="shared" si="45"/>
        <v>273713.87644999998</v>
      </c>
      <c r="AH238" s="59">
        <f t="shared" si="45"/>
        <v>-10406.480551389026</v>
      </c>
      <c r="AI238" s="59">
        <f t="shared" si="45"/>
        <v>33248.40831344149</v>
      </c>
      <c r="AJ238" s="59">
        <f t="shared" si="45"/>
        <v>0</v>
      </c>
      <c r="AK238" s="59">
        <f t="shared" si="45"/>
        <v>2979898.0212396644</v>
      </c>
      <c r="AL238" s="59">
        <f t="shared" si="45"/>
        <v>938.596299745951</v>
      </c>
      <c r="AM238" s="10">
        <v>0</v>
      </c>
      <c r="AN238" s="10">
        <v>58.561277006545851</v>
      </c>
      <c r="AO238" s="10">
        <v>0</v>
      </c>
      <c r="AP238" s="10">
        <v>0</v>
      </c>
      <c r="AQ238" s="10">
        <v>-13742.949000000001</v>
      </c>
      <c r="AR238" s="10">
        <v>0</v>
      </c>
      <c r="AS238" s="10">
        <v>0</v>
      </c>
      <c r="AT238" s="10">
        <v>297969.11952343938</v>
      </c>
      <c r="AU238" s="10">
        <v>34.965574749951749</v>
      </c>
      <c r="AV238" s="10">
        <v>0</v>
      </c>
      <c r="AW238" s="10">
        <v>0</v>
      </c>
      <c r="AX238" s="10">
        <v>4.2447229934541433</v>
      </c>
      <c r="AY238" s="10">
        <v>0</v>
      </c>
      <c r="AZ238" s="10">
        <v>0</v>
      </c>
      <c r="BA238" s="10">
        <v>0</v>
      </c>
      <c r="BB238" s="10">
        <v>0</v>
      </c>
      <c r="BC238" s="10">
        <v>0</v>
      </c>
      <c r="BD238" s="10">
        <v>20601.69147656062</v>
      </c>
      <c r="BE238" s="10">
        <v>2.5344252500482494</v>
      </c>
      <c r="BF238" s="10">
        <v>0</v>
      </c>
      <c r="BG238" s="10">
        <v>0</v>
      </c>
      <c r="BH238" s="10">
        <v>0</v>
      </c>
      <c r="BI238" s="10">
        <v>0</v>
      </c>
      <c r="BJ238" s="10">
        <v>0</v>
      </c>
      <c r="BK238" s="10">
        <v>0</v>
      </c>
      <c r="BL238" s="10">
        <v>0</v>
      </c>
      <c r="BM238" s="10">
        <v>0</v>
      </c>
      <c r="BN238" s="10">
        <v>38490.466891226708</v>
      </c>
      <c r="BO238" s="10">
        <v>0</v>
      </c>
      <c r="BP238" s="10">
        <v>0</v>
      </c>
      <c r="BQ238" s="10">
        <v>0</v>
      </c>
      <c r="BR238" s="10">
        <v>0</v>
      </c>
      <c r="BS238" s="10">
        <v>0</v>
      </c>
      <c r="BT238" s="10">
        <v>0</v>
      </c>
      <c r="BU238" s="10">
        <v>0</v>
      </c>
      <c r="BV238" s="10">
        <v>0</v>
      </c>
      <c r="BW238" s="10">
        <v>0</v>
      </c>
      <c r="BX238" s="10">
        <v>20446.415588773285</v>
      </c>
      <c r="BY238" s="10">
        <v>0</v>
      </c>
      <c r="BZ238" s="10">
        <v>0</v>
      </c>
      <c r="CA238" s="10">
        <v>0</v>
      </c>
      <c r="CB238" s="10">
        <v>0</v>
      </c>
      <c r="CC238" s="10">
        <v>0</v>
      </c>
      <c r="CD238" s="10">
        <v>0</v>
      </c>
      <c r="CE238" s="10">
        <v>0</v>
      </c>
      <c r="CF238" s="10">
        <v>0</v>
      </c>
      <c r="CG238" s="10">
        <v>0</v>
      </c>
      <c r="CH238" s="10">
        <v>308773.03960932628</v>
      </c>
      <c r="CI238" s="10">
        <v>412.39704303260527</v>
      </c>
      <c r="CJ238" s="10">
        <v>0</v>
      </c>
      <c r="CK238" s="10">
        <v>0</v>
      </c>
      <c r="CL238" s="10">
        <v>0</v>
      </c>
      <c r="CM238" s="10">
        <v>0</v>
      </c>
      <c r="CN238" s="10">
        <v>0</v>
      </c>
      <c r="CO238" s="10">
        <v>0</v>
      </c>
      <c r="CP238" s="10">
        <v>0</v>
      </c>
      <c r="CQ238" s="10">
        <v>0</v>
      </c>
      <c r="CR238" s="10">
        <v>331389.04042067367</v>
      </c>
      <c r="CS238" s="10">
        <v>442.60295696739473</v>
      </c>
      <c r="CT238" s="10">
        <v>0</v>
      </c>
      <c r="CU238" s="10">
        <v>0</v>
      </c>
      <c r="CV238" s="10">
        <v>0</v>
      </c>
      <c r="CW238" s="10">
        <v>0</v>
      </c>
      <c r="CX238" s="10">
        <v>0</v>
      </c>
      <c r="CY238" s="10">
        <v>0</v>
      </c>
      <c r="CZ238" s="10">
        <v>0</v>
      </c>
      <c r="DA238" s="10">
        <v>0</v>
      </c>
      <c r="DB238" s="10">
        <v>15740.812305250387</v>
      </c>
      <c r="DC238" s="10">
        <v>0</v>
      </c>
      <c r="DD238" s="10">
        <v>0</v>
      </c>
      <c r="DE238" s="10">
        <v>0</v>
      </c>
      <c r="DF238" s="10">
        <v>0</v>
      </c>
      <c r="DG238" s="10">
        <v>0</v>
      </c>
      <c r="DH238" s="10">
        <v>0</v>
      </c>
      <c r="DI238" s="10">
        <v>0</v>
      </c>
      <c r="DJ238" s="10">
        <v>0</v>
      </c>
      <c r="DK238" s="10">
        <v>0</v>
      </c>
      <c r="DL238" s="10">
        <v>479469.20749474969</v>
      </c>
      <c r="DM238" s="10">
        <v>0</v>
      </c>
      <c r="DN238" s="10">
        <v>0</v>
      </c>
      <c r="DO238" s="10">
        <v>0</v>
      </c>
      <c r="DP238" s="10">
        <v>0</v>
      </c>
      <c r="DQ238" s="10">
        <v>0</v>
      </c>
      <c r="DR238" s="10">
        <v>0</v>
      </c>
      <c r="DS238" s="10">
        <v>0</v>
      </c>
      <c r="DT238" s="10">
        <v>0</v>
      </c>
      <c r="DU238" s="10">
        <v>0</v>
      </c>
      <c r="DV238" s="10">
        <v>4334.6247086455805</v>
      </c>
      <c r="DW238" s="10">
        <v>0</v>
      </c>
      <c r="DX238" s="10">
        <v>0</v>
      </c>
      <c r="DY238" s="10">
        <v>0</v>
      </c>
      <c r="DZ238" s="10">
        <v>0</v>
      </c>
      <c r="EA238" s="10">
        <v>0</v>
      </c>
      <c r="EB238" s="10">
        <v>0</v>
      </c>
      <c r="EC238" s="10">
        <v>0</v>
      </c>
      <c r="ED238" s="10">
        <v>0</v>
      </c>
      <c r="EE238" s="10">
        <v>0</v>
      </c>
      <c r="EF238" s="10">
        <v>2546.3541679064429</v>
      </c>
      <c r="EG238" s="10">
        <v>0</v>
      </c>
      <c r="EH238" s="10">
        <v>0</v>
      </c>
      <c r="EI238" s="10">
        <v>0</v>
      </c>
      <c r="EJ238" s="10">
        <v>101.12474</v>
      </c>
      <c r="EK238" s="10">
        <v>0</v>
      </c>
      <c r="EL238" s="10">
        <v>0</v>
      </c>
      <c r="EM238" s="10">
        <v>0</v>
      </c>
      <c r="EN238" s="10">
        <v>0</v>
      </c>
      <c r="EO238" s="10">
        <v>0</v>
      </c>
      <c r="EP238" s="10">
        <v>26414.88234</v>
      </c>
      <c r="EQ238" s="10">
        <v>0</v>
      </c>
      <c r="ER238" s="10">
        <v>0</v>
      </c>
      <c r="ES238" s="10">
        <v>0</v>
      </c>
      <c r="ET238" s="10">
        <v>0</v>
      </c>
      <c r="EU238" s="10">
        <v>0</v>
      </c>
      <c r="EV238" s="10">
        <v>0</v>
      </c>
      <c r="EW238" s="10">
        <v>0</v>
      </c>
      <c r="EX238" s="10">
        <v>0</v>
      </c>
      <c r="EY238" s="10">
        <v>0</v>
      </c>
      <c r="EZ238" s="10">
        <v>0</v>
      </c>
      <c r="FA238" s="10">
        <v>0</v>
      </c>
      <c r="FB238" s="10">
        <v>0</v>
      </c>
      <c r="FC238" s="10">
        <v>0</v>
      </c>
      <c r="FD238" s="10">
        <v>0</v>
      </c>
      <c r="FE238" s="10">
        <v>0</v>
      </c>
      <c r="FF238" s="10">
        <v>0</v>
      </c>
      <c r="FG238" s="10">
        <v>0</v>
      </c>
      <c r="FH238" s="10">
        <v>0</v>
      </c>
      <c r="FI238" s="10">
        <v>0</v>
      </c>
      <c r="FJ238" s="10">
        <v>205291.43761000002</v>
      </c>
      <c r="FK238" s="10">
        <v>0</v>
      </c>
      <c r="FL238" s="10">
        <v>0</v>
      </c>
      <c r="FM238" s="10">
        <v>0</v>
      </c>
      <c r="FN238" s="10">
        <v>0</v>
      </c>
      <c r="FO238" s="10">
        <v>0</v>
      </c>
      <c r="FP238" s="10">
        <v>0</v>
      </c>
      <c r="FQ238" s="10">
        <v>0</v>
      </c>
      <c r="FR238" s="10">
        <v>30192.05156</v>
      </c>
      <c r="FS238" s="10">
        <v>0</v>
      </c>
      <c r="FT238" s="10">
        <v>22836.948439999996</v>
      </c>
      <c r="FU238" s="10">
        <v>0</v>
      </c>
      <c r="FV238" s="10">
        <v>0</v>
      </c>
      <c r="FW238" s="10">
        <v>0</v>
      </c>
      <c r="FX238" s="10">
        <v>0</v>
      </c>
      <c r="FY238" s="10">
        <v>0</v>
      </c>
      <c r="FZ238" s="10">
        <v>0</v>
      </c>
      <c r="GA238" s="10">
        <v>0</v>
      </c>
      <c r="GB238" s="10">
        <v>0</v>
      </c>
      <c r="GC238" s="10">
        <v>0</v>
      </c>
      <c r="GD238" s="10">
        <v>58890.616999999998</v>
      </c>
      <c r="GE238" s="10">
        <v>0</v>
      </c>
      <c r="GF238" s="10">
        <v>0</v>
      </c>
      <c r="GG238" s="10">
        <v>0</v>
      </c>
      <c r="GH238" s="10">
        <v>0</v>
      </c>
      <c r="GI238" s="10">
        <v>0</v>
      </c>
      <c r="GJ238" s="10">
        <v>0</v>
      </c>
      <c r="GK238" s="10">
        <v>0</v>
      </c>
      <c r="GL238" s="10">
        <v>0</v>
      </c>
      <c r="GM238" s="10">
        <v>0</v>
      </c>
      <c r="GN238" s="10">
        <v>0</v>
      </c>
      <c r="GO238" s="10">
        <v>0</v>
      </c>
      <c r="GP238" s="10">
        <v>0</v>
      </c>
      <c r="GQ238" s="10">
        <v>1362.193</v>
      </c>
      <c r="GR238" s="10">
        <v>0</v>
      </c>
      <c r="GS238" s="10">
        <v>0</v>
      </c>
      <c r="GT238" s="10">
        <v>0</v>
      </c>
      <c r="GU238" s="10">
        <v>0</v>
      </c>
      <c r="GV238" s="10">
        <v>0</v>
      </c>
      <c r="GW238" s="10">
        <v>0</v>
      </c>
      <c r="GX238" s="10">
        <v>24995.026999999998</v>
      </c>
      <c r="GY238" s="10">
        <v>0</v>
      </c>
      <c r="GZ238" s="10">
        <v>0</v>
      </c>
      <c r="HA238" s="10">
        <v>0</v>
      </c>
      <c r="HB238" s="10">
        <v>0</v>
      </c>
      <c r="HC238" s="10">
        <v>0</v>
      </c>
      <c r="HD238" s="10">
        <v>0</v>
      </c>
      <c r="HE238" s="10">
        <v>0</v>
      </c>
      <c r="HF238" s="10">
        <v>2737.870396294546</v>
      </c>
      <c r="HG238" s="10">
        <v>0</v>
      </c>
      <c r="HH238" s="10">
        <v>13115.685150479641</v>
      </c>
      <c r="HI238" s="10">
        <v>41.29285441270892</v>
      </c>
      <c r="HJ238" s="10">
        <v>0</v>
      </c>
      <c r="HK238" s="10">
        <v>0</v>
      </c>
      <c r="HL238" s="10">
        <v>0</v>
      </c>
      <c r="HM238" s="10">
        <v>0</v>
      </c>
      <c r="HN238" s="10">
        <v>0</v>
      </c>
      <c r="HO238" s="10">
        <v>0</v>
      </c>
      <c r="HP238" s="10">
        <v>318.48635714694456</v>
      </c>
      <c r="HQ238" s="10">
        <v>0</v>
      </c>
      <c r="HR238" s="10">
        <v>1525.6992408099172</v>
      </c>
      <c r="HS238" s="10">
        <v>4.8034453332421228</v>
      </c>
      <c r="HT238" s="10">
        <v>0</v>
      </c>
      <c r="HU238" s="10">
        <v>0</v>
      </c>
      <c r="HV238" s="10">
        <v>0</v>
      </c>
      <c r="HW238" s="10">
        <v>0</v>
      </c>
      <c r="HX238" s="10">
        <v>0</v>
      </c>
      <c r="HY238" s="10">
        <v>0</v>
      </c>
      <c r="HZ238" s="10">
        <v>0</v>
      </c>
      <c r="IA238" s="10">
        <v>0</v>
      </c>
      <c r="IB238" s="10">
        <v>49795.129000000001</v>
      </c>
      <c r="IC238" s="10">
        <v>0</v>
      </c>
      <c r="ID238" s="10">
        <v>0</v>
      </c>
      <c r="IE238" s="10">
        <v>0</v>
      </c>
      <c r="IF238" s="10">
        <v>104651.16279999999</v>
      </c>
      <c r="IG238" s="10">
        <v>0</v>
      </c>
      <c r="IH238" s="10">
        <v>0</v>
      </c>
      <c r="II238" s="10">
        <v>0</v>
      </c>
      <c r="IJ238" s="10">
        <v>0</v>
      </c>
      <c r="IK238" s="10">
        <v>0</v>
      </c>
      <c r="IL238" s="10">
        <v>31922.610370000002</v>
      </c>
      <c r="IM238" s="10">
        <v>0</v>
      </c>
      <c r="IN238" s="10">
        <v>0</v>
      </c>
      <c r="IO238" s="10">
        <v>0</v>
      </c>
      <c r="IP238" s="10">
        <v>0</v>
      </c>
      <c r="IQ238" s="10">
        <v>0</v>
      </c>
      <c r="IR238" s="10">
        <v>0</v>
      </c>
      <c r="IS238" s="10">
        <v>0</v>
      </c>
      <c r="IT238" s="10">
        <v>0</v>
      </c>
      <c r="IU238" s="10">
        <v>0</v>
      </c>
      <c r="IV238" s="10">
        <v>18109.659520000001</v>
      </c>
      <c r="IW238" s="10">
        <v>0</v>
      </c>
      <c r="IX238" s="10">
        <v>0</v>
      </c>
      <c r="IY238" s="10">
        <v>0</v>
      </c>
      <c r="IZ238" s="10">
        <v>0</v>
      </c>
      <c r="JA238" s="10">
        <v>0</v>
      </c>
      <c r="JB238" s="10">
        <v>0</v>
      </c>
      <c r="JC238" s="10">
        <v>0</v>
      </c>
      <c r="JD238" s="10">
        <v>0</v>
      </c>
      <c r="JE238" s="10">
        <v>0</v>
      </c>
      <c r="JF238" s="10">
        <v>2831.324640017916</v>
      </c>
      <c r="JG238" s="10">
        <v>0</v>
      </c>
      <c r="JH238" s="10">
        <v>0</v>
      </c>
      <c r="JI238" s="10">
        <v>0</v>
      </c>
      <c r="JJ238" s="10">
        <v>0</v>
      </c>
      <c r="JK238" s="10">
        <v>0</v>
      </c>
      <c r="JL238" s="10">
        <v>0</v>
      </c>
      <c r="JM238" s="10">
        <v>0</v>
      </c>
      <c r="JN238" s="10">
        <v>0</v>
      </c>
      <c r="JO238" s="10">
        <v>0</v>
      </c>
      <c r="JP238" s="10">
        <v>2885.5196900000001</v>
      </c>
      <c r="JQ238" s="10">
        <v>0</v>
      </c>
      <c r="JR238" s="10">
        <v>0</v>
      </c>
      <c r="JS238" s="10">
        <v>0</v>
      </c>
      <c r="JT238" s="10">
        <v>0</v>
      </c>
      <c r="JU238" s="10">
        <v>0</v>
      </c>
      <c r="JV238" s="10">
        <v>0</v>
      </c>
      <c r="JW238" s="10">
        <v>0</v>
      </c>
      <c r="JX238" s="10">
        <v>0</v>
      </c>
      <c r="JY238" s="10">
        <v>0</v>
      </c>
      <c r="JZ238" s="10">
        <v>-0.44794</v>
      </c>
      <c r="KA238" s="10">
        <v>0</v>
      </c>
      <c r="KB238" s="10">
        <v>0</v>
      </c>
      <c r="KC238" s="10">
        <v>0</v>
      </c>
      <c r="KD238" s="10">
        <v>0</v>
      </c>
      <c r="KE238" s="10">
        <v>0</v>
      </c>
      <c r="KF238" s="10">
        <v>0</v>
      </c>
      <c r="KG238" s="10">
        <v>0</v>
      </c>
      <c r="KH238" s="10">
        <v>0</v>
      </c>
      <c r="KI238" s="10">
        <v>0</v>
      </c>
      <c r="KJ238" s="10">
        <v>0</v>
      </c>
      <c r="KK238" s="10">
        <v>0</v>
      </c>
      <c r="KL238" s="10">
        <v>0</v>
      </c>
      <c r="KM238" s="10">
        <v>0</v>
      </c>
      <c r="KN238" s="10">
        <v>0</v>
      </c>
      <c r="KO238" s="10">
        <v>0</v>
      </c>
      <c r="KP238" s="10">
        <v>0</v>
      </c>
      <c r="KQ238" s="10">
        <v>0</v>
      </c>
      <c r="KR238" s="10">
        <v>0</v>
      </c>
      <c r="KS238" s="10">
        <v>0</v>
      </c>
      <c r="KT238" s="10">
        <v>0</v>
      </c>
      <c r="KU238" s="10">
        <v>0</v>
      </c>
      <c r="KV238" s="10">
        <v>0</v>
      </c>
      <c r="KW238" s="10">
        <v>0</v>
      </c>
      <c r="KX238" s="10">
        <v>0</v>
      </c>
      <c r="KY238" s="10">
        <v>0</v>
      </c>
      <c r="KZ238" s="10">
        <v>0</v>
      </c>
      <c r="LA238" s="10">
        <v>0</v>
      </c>
      <c r="LB238" s="10">
        <v>0</v>
      </c>
      <c r="LC238" s="10">
        <v>0</v>
      </c>
      <c r="LD238" s="10">
        <v>0</v>
      </c>
      <c r="LE238" s="10">
        <v>0</v>
      </c>
      <c r="LF238" s="10">
        <v>0</v>
      </c>
      <c r="LG238" s="10">
        <v>0</v>
      </c>
      <c r="LH238" s="10">
        <v>0</v>
      </c>
      <c r="LI238" s="10">
        <v>0</v>
      </c>
      <c r="LJ238" s="10">
        <v>0</v>
      </c>
      <c r="LK238" s="10">
        <v>0</v>
      </c>
      <c r="LL238" s="10">
        <v>0</v>
      </c>
      <c r="LM238" s="10">
        <v>0</v>
      </c>
      <c r="LN238" s="10">
        <v>0</v>
      </c>
      <c r="LO238" s="10">
        <v>0</v>
      </c>
      <c r="LP238" s="10">
        <v>0</v>
      </c>
      <c r="LQ238" s="10">
        <v>0</v>
      </c>
      <c r="LR238" s="10">
        <v>0</v>
      </c>
      <c r="LS238" s="10">
        <v>0</v>
      </c>
      <c r="LT238" s="10">
        <v>0</v>
      </c>
      <c r="LU238" s="10">
        <v>0</v>
      </c>
      <c r="LV238" s="10">
        <v>0</v>
      </c>
      <c r="LW238" s="10">
        <v>0</v>
      </c>
      <c r="LX238" s="10">
        <v>2304.2024200000001</v>
      </c>
      <c r="LY238" s="10">
        <v>0</v>
      </c>
      <c r="LZ238" s="10">
        <v>0</v>
      </c>
      <c r="MA238" s="10">
        <v>0</v>
      </c>
      <c r="MB238" s="10">
        <v>33.745989999999999</v>
      </c>
      <c r="MC238" s="10">
        <v>0</v>
      </c>
      <c r="MD238" s="10">
        <v>0</v>
      </c>
      <c r="ME238" s="10">
        <v>0</v>
      </c>
      <c r="MF238" s="10">
        <v>0</v>
      </c>
      <c r="MG238" s="10">
        <v>0</v>
      </c>
      <c r="MH238" s="10">
        <v>0</v>
      </c>
      <c r="MI238" s="10">
        <v>0</v>
      </c>
      <c r="MJ238" s="10">
        <v>0</v>
      </c>
      <c r="MK238" s="10">
        <v>0</v>
      </c>
      <c r="ML238" s="10">
        <v>0</v>
      </c>
      <c r="MM238" s="10">
        <v>0</v>
      </c>
      <c r="MN238" s="10">
        <v>0</v>
      </c>
      <c r="MO238" s="10">
        <v>0</v>
      </c>
      <c r="MP238" s="10">
        <v>0</v>
      </c>
      <c r="MQ238" s="10">
        <v>0</v>
      </c>
      <c r="MR238" s="10">
        <v>1669.5158783395996</v>
      </c>
      <c r="MS238" s="10">
        <v>0</v>
      </c>
      <c r="MT238" s="10">
        <v>0</v>
      </c>
      <c r="MU238" s="10">
        <v>0</v>
      </c>
      <c r="MV238" s="10">
        <v>0</v>
      </c>
      <c r="MW238" s="10">
        <v>0</v>
      </c>
      <c r="MX238" s="10">
        <v>0</v>
      </c>
      <c r="MY238" s="10">
        <v>0</v>
      </c>
      <c r="MZ238" s="10">
        <v>0</v>
      </c>
      <c r="NA238" s="10">
        <v>0</v>
      </c>
      <c r="NB238" s="10">
        <v>857.64634999999998</v>
      </c>
      <c r="NC238" s="10">
        <v>0</v>
      </c>
      <c r="ND238" s="10">
        <v>0</v>
      </c>
      <c r="NE238" s="10">
        <v>0</v>
      </c>
      <c r="NF238" s="10">
        <v>0</v>
      </c>
      <c r="NG238" s="10">
        <v>0</v>
      </c>
      <c r="NH238" s="10">
        <v>0</v>
      </c>
      <c r="NI238" s="10">
        <v>0</v>
      </c>
      <c r="NJ238" s="10">
        <v>0</v>
      </c>
      <c r="NK238" s="10">
        <v>4.2896835742369851E-6</v>
      </c>
      <c r="NL238" s="10">
        <v>0</v>
      </c>
      <c r="NM238" s="10">
        <v>0</v>
      </c>
      <c r="NN238" s="10">
        <v>0</v>
      </c>
      <c r="NO238" s="10">
        <v>0</v>
      </c>
      <c r="NP238" s="10">
        <v>0</v>
      </c>
      <c r="NQ238" s="10">
        <v>0</v>
      </c>
      <c r="NR238" s="10">
        <v>0</v>
      </c>
      <c r="NS238" s="10">
        <v>0</v>
      </c>
      <c r="NT238" s="10">
        <v>0</v>
      </c>
      <c r="NU238" s="10">
        <v>0</v>
      </c>
      <c r="NV238" s="10">
        <v>0</v>
      </c>
      <c r="NW238" s="10">
        <v>0</v>
      </c>
      <c r="NX238" s="10">
        <v>0</v>
      </c>
      <c r="NY238" s="10">
        <v>0</v>
      </c>
      <c r="NZ238" s="10">
        <v>0</v>
      </c>
      <c r="OA238" s="10">
        <v>0</v>
      </c>
      <c r="OB238" s="10">
        <v>0</v>
      </c>
      <c r="OC238" s="10">
        <v>0</v>
      </c>
      <c r="OD238" s="10">
        <v>0</v>
      </c>
      <c r="OE238" s="10">
        <v>16982.84447812663</v>
      </c>
      <c r="OF238" s="10">
        <v>0</v>
      </c>
      <c r="OG238" s="10">
        <v>0</v>
      </c>
      <c r="OH238" s="10">
        <v>0</v>
      </c>
      <c r="OI238" s="10">
        <v>0</v>
      </c>
      <c r="OJ238" s="10">
        <v>0</v>
      </c>
      <c r="OK238" s="10">
        <v>0</v>
      </c>
      <c r="OL238" s="10">
        <v>2057.7719318210752</v>
      </c>
      <c r="OM238" s="10">
        <v>0</v>
      </c>
      <c r="ON238" s="10">
        <v>0</v>
      </c>
      <c r="OO238" s="10">
        <v>1375.4978521093528</v>
      </c>
      <c r="OP238" s="10">
        <v>0</v>
      </c>
      <c r="OQ238" s="10">
        <v>0</v>
      </c>
      <c r="OR238" s="10">
        <v>0</v>
      </c>
      <c r="OS238" s="10">
        <v>0</v>
      </c>
      <c r="OT238" s="10">
        <v>0</v>
      </c>
      <c r="OU238" s="10">
        <v>0</v>
      </c>
      <c r="OV238" s="10">
        <v>1278.6965167899002</v>
      </c>
      <c r="OW238" s="10">
        <v>0</v>
      </c>
      <c r="OX238" s="10">
        <v>0</v>
      </c>
      <c r="OY238" s="10">
        <v>854.73238561850087</v>
      </c>
      <c r="OZ238" s="10">
        <v>0</v>
      </c>
      <c r="PA238" s="10">
        <v>0</v>
      </c>
      <c r="PB238" s="10">
        <v>0</v>
      </c>
      <c r="PC238" s="10">
        <v>0</v>
      </c>
      <c r="PD238" s="10">
        <v>0</v>
      </c>
      <c r="PE238" s="10">
        <v>0</v>
      </c>
      <c r="PF238" s="10">
        <v>0</v>
      </c>
      <c r="PG238" s="10">
        <v>0</v>
      </c>
      <c r="PH238" s="10">
        <v>0</v>
      </c>
      <c r="PI238" s="10">
        <v>168170.57728986372</v>
      </c>
      <c r="PJ238" s="10">
        <v>0</v>
      </c>
      <c r="PK238" s="10">
        <v>0</v>
      </c>
      <c r="PL238" s="10">
        <v>0</v>
      </c>
      <c r="PM238" s="10">
        <v>0</v>
      </c>
      <c r="PN238" s="10">
        <v>0</v>
      </c>
      <c r="PO238" s="10">
        <v>0</v>
      </c>
      <c r="PP238" s="10">
        <v>0</v>
      </c>
      <c r="PQ238" s="10">
        <v>0</v>
      </c>
      <c r="PR238" s="10">
        <v>0</v>
      </c>
      <c r="PS238" s="10">
        <v>30947.724733145849</v>
      </c>
      <c r="PT238" s="10">
        <v>0</v>
      </c>
      <c r="PU238" s="10">
        <v>0</v>
      </c>
      <c r="PV238" s="10">
        <v>0</v>
      </c>
      <c r="PW238" s="10">
        <v>0</v>
      </c>
      <c r="PX238" s="10">
        <v>0</v>
      </c>
      <c r="PY238" s="10">
        <v>0</v>
      </c>
      <c r="PZ238" s="10">
        <v>0</v>
      </c>
      <c r="QA238" s="10">
        <v>0</v>
      </c>
      <c r="QB238" s="10">
        <v>0</v>
      </c>
      <c r="QC238" s="10">
        <v>38757.634091247317</v>
      </c>
      <c r="QD238" s="10">
        <v>0</v>
      </c>
      <c r="QE238" s="10">
        <v>0</v>
      </c>
      <c r="QF238" s="10">
        <v>0</v>
      </c>
      <c r="QG238" s="10">
        <v>0</v>
      </c>
      <c r="QH238" s="10">
        <v>0</v>
      </c>
      <c r="QI238" s="10">
        <v>0</v>
      </c>
      <c r="QJ238" s="10">
        <v>0</v>
      </c>
      <c r="QK238" s="10">
        <v>0</v>
      </c>
      <c r="QL238" s="10">
        <v>0</v>
      </c>
      <c r="QM238" s="10">
        <v>5668.1287999729338</v>
      </c>
      <c r="QN238" s="10">
        <v>0</v>
      </c>
      <c r="QO238" s="10">
        <v>0</v>
      </c>
      <c r="QP238" s="10">
        <v>0</v>
      </c>
      <c r="QQ238" s="10">
        <v>0</v>
      </c>
      <c r="QR238" s="10">
        <v>0</v>
      </c>
      <c r="QS238" s="10">
        <v>0</v>
      </c>
      <c r="QT238" s="10">
        <v>0</v>
      </c>
      <c r="QU238" s="10">
        <v>0</v>
      </c>
      <c r="QV238" s="10">
        <v>0</v>
      </c>
      <c r="QW238" s="10">
        <v>21433.27179989943</v>
      </c>
      <c r="QX238" s="10">
        <v>0</v>
      </c>
      <c r="QY238" s="10">
        <v>0</v>
      </c>
      <c r="QZ238" s="10">
        <v>0</v>
      </c>
      <c r="RA238" s="10">
        <v>0</v>
      </c>
      <c r="RB238" s="10">
        <v>0</v>
      </c>
      <c r="RC238" s="10">
        <v>0</v>
      </c>
      <c r="RD238" s="10">
        <v>0</v>
      </c>
      <c r="RE238" s="10">
        <v>0</v>
      </c>
      <c r="RF238" s="10">
        <v>0</v>
      </c>
      <c r="RG238" s="10">
        <v>612.35758024136931</v>
      </c>
      <c r="RH238" s="10">
        <v>0</v>
      </c>
      <c r="RI238" s="10">
        <v>0</v>
      </c>
      <c r="RJ238" s="10">
        <v>0</v>
      </c>
      <c r="RK238" s="10">
        <v>0</v>
      </c>
      <c r="RL238" s="10">
        <v>0</v>
      </c>
      <c r="RM238" s="10">
        <v>0</v>
      </c>
      <c r="RN238" s="10">
        <v>0</v>
      </c>
      <c r="RO238" s="10">
        <v>0</v>
      </c>
      <c r="RP238" s="10">
        <v>0</v>
      </c>
      <c r="RQ238" s="10">
        <v>34090.33888716231</v>
      </c>
      <c r="RR238" s="10">
        <v>0</v>
      </c>
      <c r="RS238" s="10">
        <v>0</v>
      </c>
      <c r="RT238" s="10">
        <v>0</v>
      </c>
      <c r="RU238" s="10">
        <v>0</v>
      </c>
      <c r="RV238" s="10">
        <v>0</v>
      </c>
      <c r="RW238" s="10">
        <v>0</v>
      </c>
      <c r="RX238" s="10">
        <v>0</v>
      </c>
      <c r="RY238" s="10">
        <v>0</v>
      </c>
      <c r="RZ238" s="10">
        <v>0</v>
      </c>
      <c r="SA238" s="10">
        <v>64600.483243624796</v>
      </c>
      <c r="SB238" s="10">
        <v>0</v>
      </c>
      <c r="SC238" s="10">
        <v>0</v>
      </c>
      <c r="SD238" s="10">
        <v>0</v>
      </c>
      <c r="SE238" s="10">
        <v>0</v>
      </c>
      <c r="SF238" s="10">
        <v>0</v>
      </c>
      <c r="SG238" s="10">
        <v>0</v>
      </c>
      <c r="SH238" s="10">
        <v>0</v>
      </c>
      <c r="SI238" s="10">
        <v>0</v>
      </c>
      <c r="SJ238" s="10">
        <v>0</v>
      </c>
      <c r="SK238" s="10">
        <v>73126.807270833029</v>
      </c>
      <c r="SL238" s="10">
        <v>0</v>
      </c>
      <c r="SM238" s="10">
        <v>0</v>
      </c>
      <c r="SN238" s="10">
        <v>0</v>
      </c>
      <c r="SO238" s="10">
        <v>0</v>
      </c>
      <c r="SP238" s="10">
        <v>0</v>
      </c>
      <c r="SQ238" s="10">
        <v>0</v>
      </c>
      <c r="SR238" s="10">
        <v>0</v>
      </c>
      <c r="SS238" s="10">
        <v>0</v>
      </c>
      <c r="ST238" s="10">
        <v>0</v>
      </c>
      <c r="SU238" s="10">
        <v>17005.155999999999</v>
      </c>
      <c r="SV238" s="10">
        <v>0</v>
      </c>
      <c r="SW238" s="10">
        <v>0</v>
      </c>
      <c r="SX238" s="10">
        <v>0</v>
      </c>
      <c r="SY238" s="10">
        <v>0</v>
      </c>
      <c r="SZ238" s="10">
        <v>0</v>
      </c>
      <c r="TA238" s="10">
        <v>0</v>
      </c>
      <c r="TB238" s="10">
        <v>0</v>
      </c>
      <c r="TC238" s="10">
        <v>0</v>
      </c>
      <c r="TD238" s="10">
        <v>0</v>
      </c>
      <c r="TE238" s="10">
        <v>48.9758514077269</v>
      </c>
      <c r="TF238" s="10">
        <v>0</v>
      </c>
      <c r="TG238" s="10">
        <v>0</v>
      </c>
      <c r="TH238" s="10">
        <v>0</v>
      </c>
      <c r="TI238" s="10">
        <v>0</v>
      </c>
      <c r="TJ238" s="10">
        <v>0</v>
      </c>
      <c r="TK238" s="10">
        <v>0</v>
      </c>
      <c r="TL238" s="10">
        <v>0</v>
      </c>
      <c r="TM238" s="10">
        <v>0</v>
      </c>
      <c r="TN238" s="10">
        <v>0</v>
      </c>
      <c r="TO238" s="10">
        <v>0</v>
      </c>
      <c r="TP238" s="10">
        <v>0</v>
      </c>
      <c r="TQ238" s="10">
        <v>0</v>
      </c>
      <c r="TR238" s="10">
        <v>0</v>
      </c>
      <c r="TS238" s="10">
        <v>0</v>
      </c>
      <c r="TT238" s="10">
        <v>0</v>
      </c>
      <c r="TU238" s="10">
        <v>0</v>
      </c>
      <c r="TV238" s="10">
        <v>0</v>
      </c>
      <c r="TW238" s="10">
        <v>0</v>
      </c>
      <c r="TX238" s="10">
        <v>0</v>
      </c>
      <c r="TY238" s="10">
        <v>0</v>
      </c>
      <c r="TZ238" s="10">
        <v>0</v>
      </c>
      <c r="UA238" s="10">
        <v>0</v>
      </c>
      <c r="UB238" s="10">
        <v>0</v>
      </c>
      <c r="UC238" s="10">
        <v>0</v>
      </c>
      <c r="UD238" s="10">
        <v>0</v>
      </c>
      <c r="UE238" s="10">
        <v>0</v>
      </c>
      <c r="UF238" s="10">
        <v>0</v>
      </c>
      <c r="UG238" s="10">
        <v>0</v>
      </c>
      <c r="UH238" s="10">
        <v>0</v>
      </c>
      <c r="UI238" s="10">
        <v>0</v>
      </c>
      <c r="UJ238" s="10">
        <v>0</v>
      </c>
      <c r="UK238" s="10">
        <v>0</v>
      </c>
      <c r="UL238" s="10">
        <v>0</v>
      </c>
      <c r="UM238" s="10">
        <v>0</v>
      </c>
      <c r="UN238" s="10">
        <v>0</v>
      </c>
      <c r="UO238" s="10">
        <v>0</v>
      </c>
      <c r="UP238" s="10">
        <v>0</v>
      </c>
      <c r="UQ238" s="10">
        <v>0</v>
      </c>
      <c r="UR238" s="10">
        <v>0</v>
      </c>
      <c r="US238" s="10">
        <v>2904.4430000000002</v>
      </c>
      <c r="UT238" s="10">
        <v>0</v>
      </c>
      <c r="UU238" s="10">
        <v>0</v>
      </c>
      <c r="UV238" s="10">
        <v>0</v>
      </c>
      <c r="UW238" s="10">
        <v>0</v>
      </c>
      <c r="UX238" s="10">
        <v>0</v>
      </c>
      <c r="UY238" s="10">
        <v>0</v>
      </c>
      <c r="UZ238" s="10">
        <v>0</v>
      </c>
      <c r="VA238" s="10">
        <v>0</v>
      </c>
      <c r="VB238" s="10">
        <v>0</v>
      </c>
      <c r="VC238" s="10">
        <v>0</v>
      </c>
      <c r="VD238" s="10">
        <v>0</v>
      </c>
      <c r="VE238" s="10">
        <v>0</v>
      </c>
      <c r="VF238" s="10">
        <v>0</v>
      </c>
      <c r="VG238" s="10">
        <v>0</v>
      </c>
      <c r="VH238" s="10">
        <v>0</v>
      </c>
      <c r="VI238" s="10">
        <v>0</v>
      </c>
      <c r="VJ238" s="10">
        <v>0</v>
      </c>
      <c r="VK238" s="10">
        <v>0</v>
      </c>
      <c r="VL238" s="10">
        <v>0</v>
      </c>
      <c r="VM238" s="10">
        <v>0.49269999999999997</v>
      </c>
      <c r="VN238" s="10">
        <v>0</v>
      </c>
      <c r="VO238" s="10">
        <v>0</v>
      </c>
      <c r="VP238" s="10">
        <v>0</v>
      </c>
      <c r="VQ238" s="10">
        <v>0</v>
      </c>
      <c r="VR238" s="10">
        <v>0</v>
      </c>
      <c r="VS238" s="10">
        <v>0</v>
      </c>
      <c r="VT238" s="10">
        <v>0</v>
      </c>
      <c r="VU238" s="10">
        <v>0</v>
      </c>
      <c r="VV238" s="10">
        <v>0</v>
      </c>
      <c r="VW238" s="10">
        <v>0</v>
      </c>
      <c r="VX238" s="10">
        <v>0</v>
      </c>
      <c r="VY238" s="10">
        <v>0</v>
      </c>
      <c r="VZ238" s="10">
        <v>0</v>
      </c>
      <c r="WA238" s="10">
        <v>0</v>
      </c>
      <c r="WB238" s="10">
        <v>0</v>
      </c>
      <c r="WC238" s="10">
        <v>0</v>
      </c>
      <c r="WD238" s="10">
        <v>0</v>
      </c>
      <c r="WE238" s="10">
        <v>0</v>
      </c>
      <c r="WF238" s="10">
        <v>0</v>
      </c>
      <c r="WG238" s="10">
        <v>0</v>
      </c>
      <c r="WH238" s="10">
        <v>0</v>
      </c>
      <c r="WI238" s="10">
        <v>0</v>
      </c>
      <c r="WJ238" s="10">
        <v>0</v>
      </c>
      <c r="WK238" s="10">
        <v>0</v>
      </c>
      <c r="WL238" s="10">
        <v>0</v>
      </c>
      <c r="WM238" s="10">
        <v>0</v>
      </c>
      <c r="WN238" s="10">
        <v>0</v>
      </c>
      <c r="WO238" s="10">
        <v>0</v>
      </c>
      <c r="WP238" s="10">
        <v>0</v>
      </c>
      <c r="WQ238" s="10">
        <v>0</v>
      </c>
      <c r="WR238" s="10">
        <v>0</v>
      </c>
      <c r="WS238" s="10">
        <v>0</v>
      </c>
      <c r="WT238" s="10">
        <v>0</v>
      </c>
      <c r="WU238" s="10">
        <v>0</v>
      </c>
      <c r="WV238" s="10">
        <v>0</v>
      </c>
      <c r="WW238" s="10">
        <v>0</v>
      </c>
      <c r="WX238" s="10">
        <v>0</v>
      </c>
      <c r="WY238" s="10">
        <v>0</v>
      </c>
      <c r="WZ238" s="10">
        <v>0</v>
      </c>
      <c r="XA238" s="10">
        <v>182939.4470551738</v>
      </c>
      <c r="XB238" s="10">
        <v>0</v>
      </c>
      <c r="XC238" s="10">
        <v>0</v>
      </c>
      <c r="XD238" s="10">
        <v>0</v>
      </c>
      <c r="XE238" s="10">
        <v>0</v>
      </c>
      <c r="XF238" s="10">
        <v>0</v>
      </c>
      <c r="XG238" s="10">
        <v>0</v>
      </c>
      <c r="XH238" s="10">
        <v>0</v>
      </c>
      <c r="XI238" s="10">
        <v>0</v>
      </c>
      <c r="XJ238" s="10">
        <v>0</v>
      </c>
      <c r="XK238" s="10">
        <v>337172.87932074908</v>
      </c>
      <c r="XL238" s="10">
        <v>0</v>
      </c>
      <c r="XM238" s="10">
        <v>0</v>
      </c>
      <c r="XN238" s="10">
        <v>267321.16370999999</v>
      </c>
      <c r="XO238" s="10">
        <v>6392.7127399999999</v>
      </c>
      <c r="XP238" s="10">
        <v>273713.87644999998</v>
      </c>
    </row>
    <row r="239" spans="1:640">
      <c r="A239" s="14" t="s">
        <v>368</v>
      </c>
      <c r="B239" s="14" t="s">
        <v>369</v>
      </c>
      <c r="C239" s="15">
        <f t="shared" si="36"/>
        <v>-49078.628565039922</v>
      </c>
      <c r="D239" s="15">
        <f t="shared" si="37"/>
        <v>-12689.269934995646</v>
      </c>
      <c r="E239" s="63">
        <f t="shared" si="38"/>
        <v>-61767.898500035568</v>
      </c>
      <c r="F239" s="16">
        <f t="shared" si="39"/>
        <v>-27427.688377672133</v>
      </c>
      <c r="G239" s="16">
        <f t="shared" si="40"/>
        <v>-51825.546147652349</v>
      </c>
      <c r="H239" s="16">
        <f t="shared" si="41"/>
        <v>-79253.234525324486</v>
      </c>
      <c r="I239" s="17">
        <f t="shared" si="42"/>
        <v>-76506.316942712059</v>
      </c>
      <c r="J239" s="17">
        <f t="shared" si="43"/>
        <v>-64514.816082647994</v>
      </c>
      <c r="K239" s="17">
        <f t="shared" si="44"/>
        <v>-141021.13302536006</v>
      </c>
      <c r="L239" s="61">
        <v>-50221.809361196429</v>
      </c>
      <c r="M239" s="61">
        <v>1143.1807961565066</v>
      </c>
      <c r="N239" s="61">
        <v>0</v>
      </c>
      <c r="O239" s="61">
        <v>-7674.2356113853912</v>
      </c>
      <c r="P239" s="61">
        <v>164.54060000000001</v>
      </c>
      <c r="Q239" s="61">
        <v>-1403.2762724301722</v>
      </c>
      <c r="R239" s="61">
        <v>-389.39050491981976</v>
      </c>
      <c r="S239" s="61">
        <v>-3386.9081462602626</v>
      </c>
      <c r="T239" s="61">
        <v>0</v>
      </c>
      <c r="U239" s="62">
        <v>-27980.774701515627</v>
      </c>
      <c r="V239" s="62">
        <v>553.08632384349335</v>
      </c>
      <c r="W239" s="62">
        <v>0</v>
      </c>
      <c r="X239" s="62">
        <v>-14144.265544304664</v>
      </c>
      <c r="Y239" s="62">
        <v>1614.5276299999998</v>
      </c>
      <c r="Z239" s="62">
        <v>-2572.5836671072639</v>
      </c>
      <c r="AA239" s="62">
        <v>-1139.4107856147032</v>
      </c>
      <c r="AB239" s="62">
        <v>-35583.813780625715</v>
      </c>
      <c r="AC239" s="62">
        <v>0</v>
      </c>
      <c r="AD239" s="59">
        <f t="shared" si="46"/>
        <v>-78202.584062712063</v>
      </c>
      <c r="AE239" s="59">
        <f t="shared" si="46"/>
        <v>1696.26712</v>
      </c>
      <c r="AF239" s="59">
        <f t="shared" si="46"/>
        <v>0</v>
      </c>
      <c r="AG239" s="59">
        <f t="shared" si="45"/>
        <v>-21818.501155690057</v>
      </c>
      <c r="AH239" s="59">
        <f t="shared" si="45"/>
        <v>1779.0682299999999</v>
      </c>
      <c r="AI239" s="59">
        <f t="shared" si="45"/>
        <v>-3975.8599395374358</v>
      </c>
      <c r="AJ239" s="59">
        <f t="shared" si="45"/>
        <v>-1528.8012905345229</v>
      </c>
      <c r="AK239" s="59">
        <f t="shared" si="45"/>
        <v>-38970.721926885977</v>
      </c>
      <c r="AL239" s="59">
        <f t="shared" si="45"/>
        <v>0</v>
      </c>
      <c r="AM239" s="10">
        <v>0</v>
      </c>
      <c r="AN239" s="10">
        <v>0</v>
      </c>
      <c r="AO239" s="10">
        <v>0</v>
      </c>
      <c r="AP239" s="10">
        <v>0</v>
      </c>
      <c r="AQ239" s="10">
        <v>0</v>
      </c>
      <c r="AR239" s="10">
        <v>0</v>
      </c>
      <c r="AS239" s="10">
        <v>0</v>
      </c>
      <c r="AT239" s="10">
        <v>0</v>
      </c>
      <c r="AU239" s="10">
        <v>0</v>
      </c>
      <c r="AV239" s="10">
        <v>0</v>
      </c>
      <c r="AW239" s="10">
        <v>0</v>
      </c>
      <c r="AX239" s="10">
        <v>0</v>
      </c>
      <c r="AY239" s="10">
        <v>0</v>
      </c>
      <c r="AZ239" s="10">
        <v>0</v>
      </c>
      <c r="BA239" s="10">
        <v>0</v>
      </c>
      <c r="BB239" s="10">
        <v>0</v>
      </c>
      <c r="BC239" s="10">
        <v>0</v>
      </c>
      <c r="BD239" s="10">
        <v>0</v>
      </c>
      <c r="BE239" s="10">
        <v>0</v>
      </c>
      <c r="BF239" s="10">
        <v>0</v>
      </c>
      <c r="BG239" s="10">
        <v>0</v>
      </c>
      <c r="BH239" s="10">
        <v>610.68837137848936</v>
      </c>
      <c r="BI239" s="10">
        <v>0</v>
      </c>
      <c r="BJ239" s="10">
        <v>0</v>
      </c>
      <c r="BK239" s="10">
        <v>164.54060000000001</v>
      </c>
      <c r="BL239" s="10">
        <v>0</v>
      </c>
      <c r="BM239" s="10">
        <v>321.47147008004839</v>
      </c>
      <c r="BN239" s="10">
        <v>3337.3743776525989</v>
      </c>
      <c r="BO239" s="10">
        <v>0</v>
      </c>
      <c r="BP239" s="10">
        <v>0</v>
      </c>
      <c r="BQ239" s="10">
        <v>0</v>
      </c>
      <c r="BR239" s="10">
        <v>324.40209862151056</v>
      </c>
      <c r="BS239" s="10">
        <v>0</v>
      </c>
      <c r="BT239" s="10">
        <v>0</v>
      </c>
      <c r="BU239" s="10">
        <v>1609.5276299999998</v>
      </c>
      <c r="BV239" s="10">
        <v>0</v>
      </c>
      <c r="BW239" s="10">
        <v>170.76797991995161</v>
      </c>
      <c r="BX239" s="10">
        <v>250.71504234740098</v>
      </c>
      <c r="BY239" s="10">
        <v>0</v>
      </c>
      <c r="BZ239" s="10">
        <v>0</v>
      </c>
      <c r="CA239" s="10">
        <v>0</v>
      </c>
      <c r="CB239" s="10">
        <v>213.07742477801722</v>
      </c>
      <c r="CC239" s="10">
        <v>0</v>
      </c>
      <c r="CD239" s="10">
        <v>0</v>
      </c>
      <c r="CE239" s="10">
        <v>0</v>
      </c>
      <c r="CF239" s="10">
        <v>0</v>
      </c>
      <c r="CG239" s="10">
        <v>0</v>
      </c>
      <c r="CH239" s="10">
        <v>-3158.7535449302832</v>
      </c>
      <c r="CI239" s="10">
        <v>0</v>
      </c>
      <c r="CJ239" s="10">
        <v>0</v>
      </c>
      <c r="CK239" s="10">
        <v>0</v>
      </c>
      <c r="CL239" s="10">
        <v>228.68422522198281</v>
      </c>
      <c r="CM239" s="10">
        <v>0</v>
      </c>
      <c r="CN239" s="10">
        <v>0</v>
      </c>
      <c r="CO239" s="10">
        <v>0</v>
      </c>
      <c r="CP239" s="10">
        <v>0</v>
      </c>
      <c r="CQ239" s="10">
        <v>0</v>
      </c>
      <c r="CR239" s="10">
        <v>-3390.1156250697168</v>
      </c>
      <c r="CS239" s="10">
        <v>0</v>
      </c>
      <c r="CT239" s="10">
        <v>0</v>
      </c>
      <c r="CU239" s="10">
        <v>0</v>
      </c>
      <c r="CV239" s="10">
        <v>0</v>
      </c>
      <c r="CW239" s="10">
        <v>0</v>
      </c>
      <c r="CX239" s="10">
        <v>0</v>
      </c>
      <c r="CY239" s="10">
        <v>0</v>
      </c>
      <c r="CZ239" s="10">
        <v>0</v>
      </c>
      <c r="DA239" s="10">
        <v>0</v>
      </c>
      <c r="DB239" s="10">
        <v>2.9039704425049506</v>
      </c>
      <c r="DC239" s="10">
        <v>0</v>
      </c>
      <c r="DD239" s="10">
        <v>0</v>
      </c>
      <c r="DE239" s="10">
        <v>0</v>
      </c>
      <c r="DF239" s="10">
        <v>0</v>
      </c>
      <c r="DG239" s="10">
        <v>0</v>
      </c>
      <c r="DH239" s="10">
        <v>0</v>
      </c>
      <c r="DI239" s="10">
        <v>0</v>
      </c>
      <c r="DJ239" s="10">
        <v>0</v>
      </c>
      <c r="DK239" s="10">
        <v>0</v>
      </c>
      <c r="DL239" s="10">
        <v>88.455689557495049</v>
      </c>
      <c r="DM239" s="10">
        <v>0</v>
      </c>
      <c r="DN239" s="10">
        <v>0</v>
      </c>
      <c r="DO239" s="10">
        <v>0</v>
      </c>
      <c r="DP239" s="10">
        <v>0</v>
      </c>
      <c r="DQ239" s="10">
        <v>0</v>
      </c>
      <c r="DR239" s="10">
        <v>0</v>
      </c>
      <c r="DS239" s="10">
        <v>0</v>
      </c>
      <c r="DT239" s="10">
        <v>0</v>
      </c>
      <c r="DU239" s="10">
        <v>0</v>
      </c>
      <c r="DV239" s="10">
        <v>271.10528359844159</v>
      </c>
      <c r="DW239" s="10">
        <v>0</v>
      </c>
      <c r="DX239" s="10">
        <v>0</v>
      </c>
      <c r="DY239" s="10">
        <v>0</v>
      </c>
      <c r="DZ239" s="10">
        <v>0</v>
      </c>
      <c r="EA239" s="10">
        <v>0</v>
      </c>
      <c r="EB239" s="10">
        <v>0</v>
      </c>
      <c r="EC239" s="10">
        <v>0</v>
      </c>
      <c r="ED239" s="10">
        <v>0</v>
      </c>
      <c r="EE239" s="10">
        <v>0</v>
      </c>
      <c r="EF239" s="10">
        <v>159.2594780940226</v>
      </c>
      <c r="EG239" s="10">
        <v>0</v>
      </c>
      <c r="EH239" s="10">
        <v>0</v>
      </c>
      <c r="EI239" s="10">
        <v>0</v>
      </c>
      <c r="EJ239" s="10">
        <v>0</v>
      </c>
      <c r="EK239" s="10">
        <v>0</v>
      </c>
      <c r="EL239" s="10">
        <v>0</v>
      </c>
      <c r="EM239" s="10">
        <v>0</v>
      </c>
      <c r="EN239" s="10">
        <v>0</v>
      </c>
      <c r="EO239" s="10">
        <v>0</v>
      </c>
      <c r="EP239" s="10">
        <v>0</v>
      </c>
      <c r="EQ239" s="10">
        <v>0</v>
      </c>
      <c r="ER239" s="10">
        <v>0</v>
      </c>
      <c r="ES239" s="10">
        <v>0</v>
      </c>
      <c r="ET239" s="10">
        <v>0</v>
      </c>
      <c r="EU239" s="10">
        <v>0</v>
      </c>
      <c r="EV239" s="10">
        <v>0</v>
      </c>
      <c r="EW239" s="10">
        <v>0</v>
      </c>
      <c r="EX239" s="10">
        <v>0</v>
      </c>
      <c r="EY239" s="10">
        <v>0</v>
      </c>
      <c r="EZ239" s="10">
        <v>0</v>
      </c>
      <c r="FA239" s="10">
        <v>0</v>
      </c>
      <c r="FB239" s="10">
        <v>0</v>
      </c>
      <c r="FC239" s="10">
        <v>0</v>
      </c>
      <c r="FD239" s="10">
        <v>0</v>
      </c>
      <c r="FE239" s="10">
        <v>0</v>
      </c>
      <c r="FF239" s="10">
        <v>0</v>
      </c>
      <c r="FG239" s="10">
        <v>0</v>
      </c>
      <c r="FH239" s="10">
        <v>0</v>
      </c>
      <c r="FI239" s="10">
        <v>0</v>
      </c>
      <c r="FJ239" s="10">
        <v>0</v>
      </c>
      <c r="FK239" s="10">
        <v>0</v>
      </c>
      <c r="FL239" s="10">
        <v>0</v>
      </c>
      <c r="FM239" s="10">
        <v>0</v>
      </c>
      <c r="FN239" s="10">
        <v>0</v>
      </c>
      <c r="FO239" s="10">
        <v>0</v>
      </c>
      <c r="FP239" s="10">
        <v>0</v>
      </c>
      <c r="FQ239" s="10">
        <v>0</v>
      </c>
      <c r="FR239" s="10">
        <v>0</v>
      </c>
      <c r="FS239" s="10">
        <v>0</v>
      </c>
      <c r="FT239" s="10">
        <v>0</v>
      </c>
      <c r="FU239" s="10">
        <v>0</v>
      </c>
      <c r="FV239" s="10">
        <v>0</v>
      </c>
      <c r="FW239" s="10">
        <v>0</v>
      </c>
      <c r="FX239" s="10">
        <v>0</v>
      </c>
      <c r="FY239" s="10">
        <v>0</v>
      </c>
      <c r="FZ239" s="10">
        <v>0</v>
      </c>
      <c r="GA239" s="10">
        <v>0</v>
      </c>
      <c r="GB239" s="10">
        <v>0</v>
      </c>
      <c r="GC239" s="10">
        <v>0</v>
      </c>
      <c r="GD239" s="10">
        <v>-3613.0839999999998</v>
      </c>
      <c r="GE239" s="10">
        <v>0</v>
      </c>
      <c r="GF239" s="10">
        <v>0</v>
      </c>
      <c r="GG239" s="10">
        <v>0</v>
      </c>
      <c r="GH239" s="10">
        <v>319.41500000000002</v>
      </c>
      <c r="GI239" s="10">
        <v>0</v>
      </c>
      <c r="GJ239" s="10">
        <v>0</v>
      </c>
      <c r="GK239" s="10">
        <v>0</v>
      </c>
      <c r="GL239" s="10">
        <v>0</v>
      </c>
      <c r="GM239" s="10">
        <v>0</v>
      </c>
      <c r="GN239" s="10">
        <v>-34.756</v>
      </c>
      <c r="GO239" s="10">
        <v>0</v>
      </c>
      <c r="GP239" s="10">
        <v>0</v>
      </c>
      <c r="GQ239" s="10">
        <v>0</v>
      </c>
      <c r="GR239" s="10">
        <v>0</v>
      </c>
      <c r="GS239" s="10">
        <v>0</v>
      </c>
      <c r="GT239" s="10">
        <v>0</v>
      </c>
      <c r="GU239" s="10">
        <v>0</v>
      </c>
      <c r="GV239" s="10">
        <v>0</v>
      </c>
      <c r="GW239" s="10">
        <v>0</v>
      </c>
      <c r="GX239" s="10">
        <v>0</v>
      </c>
      <c r="GY239" s="10">
        <v>0</v>
      </c>
      <c r="GZ239" s="10">
        <v>0</v>
      </c>
      <c r="HA239" s="10">
        <v>0</v>
      </c>
      <c r="HB239" s="10">
        <v>0</v>
      </c>
      <c r="HC239" s="10">
        <v>0</v>
      </c>
      <c r="HD239" s="10">
        <v>0</v>
      </c>
      <c r="HE239" s="10">
        <v>0</v>
      </c>
      <c r="HF239" s="10">
        <v>-7.976352770025235</v>
      </c>
      <c r="HG239" s="10">
        <v>0</v>
      </c>
      <c r="HH239" s="10">
        <v>-9.8587254530673469</v>
      </c>
      <c r="HI239" s="10">
        <v>0</v>
      </c>
      <c r="HJ239" s="10">
        <v>0</v>
      </c>
      <c r="HK239" s="10">
        <v>0</v>
      </c>
      <c r="HL239" s="10">
        <v>0</v>
      </c>
      <c r="HM239" s="10">
        <v>0</v>
      </c>
      <c r="HN239" s="10">
        <v>0</v>
      </c>
      <c r="HO239" s="10">
        <v>0</v>
      </c>
      <c r="HP239" s="10">
        <v>-0.92785967534563318</v>
      </c>
      <c r="HQ239" s="10">
        <v>0</v>
      </c>
      <c r="HR239" s="10">
        <v>-1.1468291413314533</v>
      </c>
      <c r="HS239" s="10">
        <v>0</v>
      </c>
      <c r="HT239" s="10">
        <v>0</v>
      </c>
      <c r="HU239" s="10">
        <v>0</v>
      </c>
      <c r="HV239" s="10">
        <v>0</v>
      </c>
      <c r="HW239" s="10">
        <v>0</v>
      </c>
      <c r="HX239" s="10">
        <v>0</v>
      </c>
      <c r="HY239" s="10">
        <v>0</v>
      </c>
      <c r="HZ239" s="10">
        <v>0</v>
      </c>
      <c r="IA239" s="10">
        <v>0</v>
      </c>
      <c r="IB239" s="10">
        <v>0</v>
      </c>
      <c r="IC239" s="10">
        <v>0</v>
      </c>
      <c r="ID239" s="10">
        <v>0</v>
      </c>
      <c r="IE239" s="10">
        <v>0</v>
      </c>
      <c r="IF239" s="10">
        <v>0</v>
      </c>
      <c r="IG239" s="10">
        <v>0</v>
      </c>
      <c r="IH239" s="10">
        <v>0</v>
      </c>
      <c r="II239" s="10">
        <v>0</v>
      </c>
      <c r="IJ239" s="10">
        <v>0</v>
      </c>
      <c r="IK239" s="10">
        <v>0</v>
      </c>
      <c r="IL239" s="10">
        <v>0</v>
      </c>
      <c r="IM239" s="10">
        <v>0</v>
      </c>
      <c r="IN239" s="10">
        <v>0</v>
      </c>
      <c r="IO239" s="10">
        <v>0</v>
      </c>
      <c r="IP239" s="10">
        <v>0</v>
      </c>
      <c r="IQ239" s="10">
        <v>0</v>
      </c>
      <c r="IR239" s="10">
        <v>10</v>
      </c>
      <c r="IS239" s="10">
        <v>0</v>
      </c>
      <c r="IT239" s="10">
        <v>0</v>
      </c>
      <c r="IU239" s="10">
        <v>0</v>
      </c>
      <c r="IV239" s="10">
        <v>0</v>
      </c>
      <c r="IW239" s="10">
        <v>0</v>
      </c>
      <c r="IX239" s="10">
        <v>0</v>
      </c>
      <c r="IY239" s="10">
        <v>0</v>
      </c>
      <c r="IZ239" s="10">
        <v>0</v>
      </c>
      <c r="JA239" s="10">
        <v>0</v>
      </c>
      <c r="JB239" s="10">
        <v>0</v>
      </c>
      <c r="JC239" s="10">
        <v>0</v>
      </c>
      <c r="JD239" s="10">
        <v>0</v>
      </c>
      <c r="JE239" s="10">
        <v>0</v>
      </c>
      <c r="JF239" s="10">
        <v>0</v>
      </c>
      <c r="JG239" s="10">
        <v>0</v>
      </c>
      <c r="JH239" s="10">
        <v>0</v>
      </c>
      <c r="JI239" s="10">
        <v>0</v>
      </c>
      <c r="JJ239" s="10">
        <v>0</v>
      </c>
      <c r="JK239" s="10">
        <v>0</v>
      </c>
      <c r="JL239" s="10">
        <v>0</v>
      </c>
      <c r="JM239" s="10">
        <v>0</v>
      </c>
      <c r="JN239" s="10">
        <v>0</v>
      </c>
      <c r="JO239" s="10">
        <v>0</v>
      </c>
      <c r="JP239" s="10">
        <v>0</v>
      </c>
      <c r="JQ239" s="10">
        <v>0</v>
      </c>
      <c r="JR239" s="10">
        <v>0</v>
      </c>
      <c r="JS239" s="10">
        <v>0</v>
      </c>
      <c r="JT239" s="10">
        <v>0</v>
      </c>
      <c r="JU239" s="10">
        <v>0</v>
      </c>
      <c r="JV239" s="10">
        <v>0</v>
      </c>
      <c r="JW239" s="10">
        <v>0</v>
      </c>
      <c r="JX239" s="10">
        <v>0</v>
      </c>
      <c r="JY239" s="10">
        <v>0</v>
      </c>
      <c r="JZ239" s="10">
        <v>0</v>
      </c>
      <c r="KA239" s="10">
        <v>0</v>
      </c>
      <c r="KB239" s="10">
        <v>0</v>
      </c>
      <c r="KC239" s="10">
        <v>0</v>
      </c>
      <c r="KD239" s="10">
        <v>0</v>
      </c>
      <c r="KE239" s="10">
        <v>0</v>
      </c>
      <c r="KF239" s="10">
        <v>0</v>
      </c>
      <c r="KG239" s="10">
        <v>0</v>
      </c>
      <c r="KH239" s="10">
        <v>0</v>
      </c>
      <c r="KI239" s="10">
        <v>0</v>
      </c>
      <c r="KJ239" s="10">
        <v>0</v>
      </c>
      <c r="KK239" s="10">
        <v>0</v>
      </c>
      <c r="KL239" s="10">
        <v>0</v>
      </c>
      <c r="KM239" s="10">
        <v>0</v>
      </c>
      <c r="KN239" s="10">
        <v>0</v>
      </c>
      <c r="KO239" s="10">
        <v>0</v>
      </c>
      <c r="KP239" s="10">
        <v>0</v>
      </c>
      <c r="KQ239" s="10">
        <v>0</v>
      </c>
      <c r="KR239" s="10">
        <v>0</v>
      </c>
      <c r="KS239" s="10">
        <v>0</v>
      </c>
      <c r="KT239" s="10">
        <v>0</v>
      </c>
      <c r="KU239" s="10">
        <v>0</v>
      </c>
      <c r="KV239" s="10">
        <v>0</v>
      </c>
      <c r="KW239" s="10">
        <v>0</v>
      </c>
      <c r="KX239" s="10">
        <v>0</v>
      </c>
      <c r="KY239" s="10">
        <v>0</v>
      </c>
      <c r="KZ239" s="10">
        <v>0</v>
      </c>
      <c r="LA239" s="10">
        <v>0</v>
      </c>
      <c r="LB239" s="10">
        <v>0</v>
      </c>
      <c r="LC239" s="10">
        <v>0</v>
      </c>
      <c r="LD239" s="10">
        <v>0</v>
      </c>
      <c r="LE239" s="10">
        <v>0</v>
      </c>
      <c r="LF239" s="10">
        <v>0</v>
      </c>
      <c r="LG239" s="10">
        <v>0</v>
      </c>
      <c r="LH239" s="10">
        <v>0</v>
      </c>
      <c r="LI239" s="10">
        <v>0</v>
      </c>
      <c r="LJ239" s="10">
        <v>0</v>
      </c>
      <c r="LK239" s="10">
        <v>0</v>
      </c>
      <c r="LL239" s="10">
        <v>0</v>
      </c>
      <c r="LM239" s="10">
        <v>0</v>
      </c>
      <c r="LN239" s="10">
        <v>0</v>
      </c>
      <c r="LO239" s="10">
        <v>0</v>
      </c>
      <c r="LP239" s="10">
        <v>0</v>
      </c>
      <c r="LQ239" s="10">
        <v>0</v>
      </c>
      <c r="LR239" s="10">
        <v>0</v>
      </c>
      <c r="LS239" s="10">
        <v>0</v>
      </c>
      <c r="LT239" s="10">
        <v>0</v>
      </c>
      <c r="LU239" s="10">
        <v>0</v>
      </c>
      <c r="LV239" s="10">
        <v>0</v>
      </c>
      <c r="LW239" s="10">
        <v>0</v>
      </c>
      <c r="LX239" s="10">
        <v>0</v>
      </c>
      <c r="LY239" s="10">
        <v>0</v>
      </c>
      <c r="LZ239" s="10">
        <v>0</v>
      </c>
      <c r="MA239" s="10">
        <v>0</v>
      </c>
      <c r="MB239" s="10">
        <v>0</v>
      </c>
      <c r="MC239" s="10">
        <v>0</v>
      </c>
      <c r="MD239" s="10">
        <v>0</v>
      </c>
      <c r="ME239" s="10">
        <v>0</v>
      </c>
      <c r="MF239" s="10">
        <v>0</v>
      </c>
      <c r="MG239" s="10">
        <v>0</v>
      </c>
      <c r="MH239" s="10">
        <v>0</v>
      </c>
      <c r="MI239" s="10">
        <v>0</v>
      </c>
      <c r="MJ239" s="10">
        <v>0</v>
      </c>
      <c r="MK239" s="10">
        <v>0</v>
      </c>
      <c r="ML239" s="10">
        <v>0</v>
      </c>
      <c r="MM239" s="10">
        <v>0</v>
      </c>
      <c r="MN239" s="10">
        <v>0</v>
      </c>
      <c r="MO239" s="10">
        <v>0</v>
      </c>
      <c r="MP239" s="10">
        <v>0</v>
      </c>
      <c r="MQ239" s="10">
        <v>0</v>
      </c>
      <c r="MR239" s="10">
        <v>-40.265472763752939</v>
      </c>
      <c r="MS239" s="10">
        <v>0</v>
      </c>
      <c r="MT239" s="10">
        <v>0</v>
      </c>
      <c r="MU239" s="10">
        <v>0</v>
      </c>
      <c r="MV239" s="10">
        <v>0</v>
      </c>
      <c r="MW239" s="10">
        <v>0</v>
      </c>
      <c r="MX239" s="10">
        <v>0</v>
      </c>
      <c r="MY239" s="10">
        <v>0</v>
      </c>
      <c r="MZ239" s="10">
        <v>0</v>
      </c>
      <c r="NA239" s="10">
        <v>0</v>
      </c>
      <c r="NB239" s="10">
        <v>0</v>
      </c>
      <c r="NC239" s="10">
        <v>0</v>
      </c>
      <c r="ND239" s="10">
        <v>0</v>
      </c>
      <c r="NE239" s="10">
        <v>0</v>
      </c>
      <c r="NF239" s="10">
        <v>0</v>
      </c>
      <c r="NG239" s="10">
        <v>0</v>
      </c>
      <c r="NH239" s="10">
        <v>0</v>
      </c>
      <c r="NI239" s="10">
        <v>0</v>
      </c>
      <c r="NJ239" s="10">
        <v>0</v>
      </c>
      <c r="NK239" s="10">
        <v>0</v>
      </c>
      <c r="NL239" s="10">
        <v>0</v>
      </c>
      <c r="NM239" s="10">
        <v>0</v>
      </c>
      <c r="NN239" s="10">
        <v>0</v>
      </c>
      <c r="NO239" s="10">
        <v>0</v>
      </c>
      <c r="NP239" s="10">
        <v>0</v>
      </c>
      <c r="NQ239" s="10">
        <v>0</v>
      </c>
      <c r="NR239" s="10">
        <v>0</v>
      </c>
      <c r="NS239" s="10">
        <v>0</v>
      </c>
      <c r="NT239" s="10">
        <v>0</v>
      </c>
      <c r="NU239" s="10">
        <v>0</v>
      </c>
      <c r="NV239" s="10">
        <v>0</v>
      </c>
      <c r="NW239" s="10">
        <v>0</v>
      </c>
      <c r="NX239" s="10">
        <v>0</v>
      </c>
      <c r="NY239" s="10">
        <v>0</v>
      </c>
      <c r="NZ239" s="10">
        <v>0</v>
      </c>
      <c r="OA239" s="10">
        <v>0</v>
      </c>
      <c r="OB239" s="10">
        <v>0</v>
      </c>
      <c r="OC239" s="10">
        <v>0</v>
      </c>
      <c r="OD239" s="10">
        <v>0</v>
      </c>
      <c r="OE239" s="10">
        <v>0</v>
      </c>
      <c r="OF239" s="10">
        <v>0</v>
      </c>
      <c r="OG239" s="10">
        <v>0</v>
      </c>
      <c r="OH239" s="10">
        <v>-56885.803840794608</v>
      </c>
      <c r="OI239" s="10">
        <v>0</v>
      </c>
      <c r="OJ239" s="10">
        <v>0</v>
      </c>
      <c r="OK239" s="10">
        <v>0</v>
      </c>
      <c r="OL239" s="10">
        <v>0</v>
      </c>
      <c r="OM239" s="10">
        <v>0</v>
      </c>
      <c r="ON239" s="10">
        <v>0</v>
      </c>
      <c r="OO239" s="10">
        <v>0</v>
      </c>
      <c r="OP239" s="10">
        <v>0</v>
      </c>
      <c r="OQ239" s="10">
        <v>0</v>
      </c>
      <c r="OR239" s="10">
        <v>-35348.756633902012</v>
      </c>
      <c r="OS239" s="10">
        <v>0</v>
      </c>
      <c r="OT239" s="10">
        <v>0</v>
      </c>
      <c r="OU239" s="10">
        <v>0</v>
      </c>
      <c r="OV239" s="10">
        <v>0</v>
      </c>
      <c r="OW239" s="10">
        <v>0</v>
      </c>
      <c r="OX239" s="10">
        <v>0</v>
      </c>
      <c r="OY239" s="10">
        <v>0</v>
      </c>
      <c r="OZ239" s="10">
        <v>0</v>
      </c>
      <c r="PA239" s="10">
        <v>0</v>
      </c>
      <c r="PB239" s="10">
        <v>0</v>
      </c>
      <c r="PC239" s="10">
        <v>0</v>
      </c>
      <c r="PD239" s="10">
        <v>0</v>
      </c>
      <c r="PE239" s="10">
        <v>0</v>
      </c>
      <c r="PF239" s="10">
        <v>0</v>
      </c>
      <c r="PG239" s="10">
        <v>0</v>
      </c>
      <c r="PH239" s="10">
        <v>0</v>
      </c>
      <c r="PI239" s="10">
        <v>1129.4226403370026</v>
      </c>
      <c r="PJ239" s="10">
        <v>0</v>
      </c>
      <c r="PK239" s="10">
        <v>0</v>
      </c>
      <c r="PL239" s="10">
        <v>0</v>
      </c>
      <c r="PM239" s="10">
        <v>0</v>
      </c>
      <c r="PN239" s="10">
        <v>0</v>
      </c>
      <c r="PO239" s="10">
        <v>0</v>
      </c>
      <c r="PP239" s="10">
        <v>0</v>
      </c>
      <c r="PQ239" s="10">
        <v>0</v>
      </c>
      <c r="PR239" s="10">
        <v>0</v>
      </c>
      <c r="PS239" s="10">
        <v>207.8429029846655</v>
      </c>
      <c r="PT239" s="10">
        <v>0</v>
      </c>
      <c r="PU239" s="10">
        <v>0</v>
      </c>
      <c r="PV239" s="10">
        <v>178.10262383022581</v>
      </c>
      <c r="PW239" s="10">
        <v>0</v>
      </c>
      <c r="PX239" s="10">
        <v>0</v>
      </c>
      <c r="PY239" s="10">
        <v>0</v>
      </c>
      <c r="PZ239" s="10">
        <v>0</v>
      </c>
      <c r="QA239" s="10">
        <v>0</v>
      </c>
      <c r="QB239" s="10">
        <v>0</v>
      </c>
      <c r="QC239" s="10">
        <v>22717.168574678537</v>
      </c>
      <c r="QD239" s="10">
        <v>0</v>
      </c>
      <c r="QE239" s="10">
        <v>0</v>
      </c>
      <c r="QF239" s="10">
        <v>26.046703705034126</v>
      </c>
      <c r="QG239" s="10">
        <v>0</v>
      </c>
      <c r="QH239" s="10">
        <v>0</v>
      </c>
      <c r="QI239" s="10">
        <v>0</v>
      </c>
      <c r="QJ239" s="10">
        <v>0</v>
      </c>
      <c r="QK239" s="10">
        <v>0</v>
      </c>
      <c r="QL239" s="10">
        <v>0</v>
      </c>
      <c r="QM239" s="10">
        <v>3322.2832216441811</v>
      </c>
      <c r="QN239" s="10">
        <v>0</v>
      </c>
      <c r="QO239" s="10">
        <v>0</v>
      </c>
      <c r="QP239" s="10">
        <v>0</v>
      </c>
      <c r="QQ239" s="10">
        <v>0</v>
      </c>
      <c r="QR239" s="10">
        <v>0</v>
      </c>
      <c r="QS239" s="10">
        <v>0</v>
      </c>
      <c r="QT239" s="10">
        <v>0</v>
      </c>
      <c r="QU239" s="10">
        <v>0</v>
      </c>
      <c r="QV239" s="10">
        <v>0</v>
      </c>
      <c r="QW239" s="10">
        <v>0</v>
      </c>
      <c r="QX239" s="10">
        <v>0</v>
      </c>
      <c r="QY239" s="10">
        <v>0</v>
      </c>
      <c r="QZ239" s="10">
        <v>0</v>
      </c>
      <c r="RA239" s="10">
        <v>0</v>
      </c>
      <c r="RB239" s="10">
        <v>0</v>
      </c>
      <c r="RC239" s="10">
        <v>0</v>
      </c>
      <c r="RD239" s="10">
        <v>0</v>
      </c>
      <c r="RE239" s="10">
        <v>0</v>
      </c>
      <c r="RF239" s="10">
        <v>0</v>
      </c>
      <c r="RG239" s="10">
        <v>0</v>
      </c>
      <c r="RH239" s="10">
        <v>0</v>
      </c>
      <c r="RI239" s="10">
        <v>0</v>
      </c>
      <c r="RJ239" s="10">
        <v>0</v>
      </c>
      <c r="RK239" s="10">
        <v>0</v>
      </c>
      <c r="RL239" s="10">
        <v>0</v>
      </c>
      <c r="RM239" s="10">
        <v>0</v>
      </c>
      <c r="RN239" s="10">
        <v>0</v>
      </c>
      <c r="RO239" s="10">
        <v>0</v>
      </c>
      <c r="RP239" s="10">
        <v>0</v>
      </c>
      <c r="RQ239" s="10">
        <v>0</v>
      </c>
      <c r="RR239" s="10">
        <v>0</v>
      </c>
      <c r="RS239" s="10">
        <v>0</v>
      </c>
      <c r="RT239" s="10">
        <v>6485.8918557679481</v>
      </c>
      <c r="RU239" s="10">
        <v>0</v>
      </c>
      <c r="RV239" s="10">
        <v>0</v>
      </c>
      <c r="RW239" s="10">
        <v>0</v>
      </c>
      <c r="RX239" s="10">
        <v>0</v>
      </c>
      <c r="RY239" s="10">
        <v>0</v>
      </c>
      <c r="RZ239" s="10">
        <v>0</v>
      </c>
      <c r="SA239" s="10">
        <v>-12778.94970632836</v>
      </c>
      <c r="SB239" s="10">
        <v>0</v>
      </c>
      <c r="SC239" s="10">
        <v>0</v>
      </c>
      <c r="SD239" s="10">
        <v>7341.9352286813519</v>
      </c>
      <c r="SE239" s="10">
        <v>0</v>
      </c>
      <c r="SF239" s="10">
        <v>0</v>
      </c>
      <c r="SG239" s="10">
        <v>0</v>
      </c>
      <c r="SH239" s="10">
        <v>5</v>
      </c>
      <c r="SI239" s="10">
        <v>0</v>
      </c>
      <c r="SJ239" s="10">
        <v>0</v>
      </c>
      <c r="SK239" s="10">
        <v>-14470.585168676942</v>
      </c>
      <c r="SL239" s="10">
        <v>0</v>
      </c>
      <c r="SM239" s="10">
        <v>0</v>
      </c>
      <c r="SN239" s="10">
        <v>0</v>
      </c>
      <c r="SO239" s="10">
        <v>0</v>
      </c>
      <c r="SP239" s="10">
        <v>0</v>
      </c>
      <c r="SQ239" s="10">
        <v>0</v>
      </c>
      <c r="SR239" s="10">
        <v>0</v>
      </c>
      <c r="SS239" s="10">
        <v>0</v>
      </c>
      <c r="ST239" s="10">
        <v>0</v>
      </c>
      <c r="SU239" s="10">
        <v>0</v>
      </c>
      <c r="SV239" s="10">
        <v>0</v>
      </c>
      <c r="SW239" s="10">
        <v>0</v>
      </c>
      <c r="SX239" s="10">
        <v>0</v>
      </c>
      <c r="SY239" s="10">
        <v>0</v>
      </c>
      <c r="SZ239" s="10">
        <v>0</v>
      </c>
      <c r="TA239" s="10">
        <v>0</v>
      </c>
      <c r="TB239" s="10">
        <v>0</v>
      </c>
      <c r="TC239" s="10">
        <v>0</v>
      </c>
      <c r="TD239" s="10">
        <v>0</v>
      </c>
      <c r="TE239" s="10">
        <v>0</v>
      </c>
      <c r="TF239" s="10">
        <v>0</v>
      </c>
      <c r="TG239" s="10">
        <v>0</v>
      </c>
      <c r="TH239" s="10">
        <v>0</v>
      </c>
      <c r="TI239" s="10">
        <v>0</v>
      </c>
      <c r="TJ239" s="10">
        <v>0</v>
      </c>
      <c r="TK239" s="10">
        <v>0</v>
      </c>
      <c r="TL239" s="10">
        <v>0</v>
      </c>
      <c r="TM239" s="10">
        <v>0</v>
      </c>
      <c r="TN239" s="10">
        <v>0</v>
      </c>
      <c r="TO239" s="10">
        <v>0</v>
      </c>
      <c r="TP239" s="10">
        <v>0</v>
      </c>
      <c r="TQ239" s="10">
        <v>0</v>
      </c>
      <c r="TR239" s="10">
        <v>0</v>
      </c>
      <c r="TS239" s="10">
        <v>0</v>
      </c>
      <c r="TT239" s="10">
        <v>0</v>
      </c>
      <c r="TU239" s="10">
        <v>0</v>
      </c>
      <c r="TV239" s="10">
        <v>0</v>
      </c>
      <c r="TW239" s="10">
        <v>0</v>
      </c>
      <c r="TX239" s="10">
        <v>0</v>
      </c>
      <c r="TY239" s="10">
        <v>0</v>
      </c>
      <c r="TZ239" s="10">
        <v>0</v>
      </c>
      <c r="UA239" s="10">
        <v>0</v>
      </c>
      <c r="UB239" s="10">
        <v>0</v>
      </c>
      <c r="UC239" s="10">
        <v>0</v>
      </c>
      <c r="UD239" s="10">
        <v>0</v>
      </c>
      <c r="UE239" s="10">
        <v>0</v>
      </c>
      <c r="UF239" s="10">
        <v>0</v>
      </c>
      <c r="UG239" s="10">
        <v>0</v>
      </c>
      <c r="UH239" s="10">
        <v>0</v>
      </c>
      <c r="UI239" s="10">
        <v>0</v>
      </c>
      <c r="UJ239" s="10">
        <v>0</v>
      </c>
      <c r="UK239" s="10">
        <v>0</v>
      </c>
      <c r="UL239" s="10">
        <v>0</v>
      </c>
      <c r="UM239" s="10">
        <v>0</v>
      </c>
      <c r="UN239" s="10">
        <v>0</v>
      </c>
      <c r="UO239" s="10">
        <v>0</v>
      </c>
      <c r="UP239" s="10">
        <v>0</v>
      </c>
      <c r="UQ239" s="10">
        <v>0</v>
      </c>
      <c r="UR239" s="10">
        <v>0</v>
      </c>
      <c r="US239" s="10">
        <v>0</v>
      </c>
      <c r="UT239" s="10">
        <v>0</v>
      </c>
      <c r="UU239" s="10">
        <v>0</v>
      </c>
      <c r="UV239" s="10">
        <v>0</v>
      </c>
      <c r="UW239" s="10">
        <v>0</v>
      </c>
      <c r="UX239" s="10">
        <v>0</v>
      </c>
      <c r="UY239" s="10">
        <v>0</v>
      </c>
      <c r="UZ239" s="10">
        <v>0</v>
      </c>
      <c r="VA239" s="10">
        <v>0</v>
      </c>
      <c r="VB239" s="10">
        <v>0</v>
      </c>
      <c r="VC239" s="10">
        <v>0</v>
      </c>
      <c r="VD239" s="10">
        <v>0</v>
      </c>
      <c r="VE239" s="10">
        <v>0</v>
      </c>
      <c r="VF239" s="10">
        <v>0</v>
      </c>
      <c r="VG239" s="10">
        <v>0</v>
      </c>
      <c r="VH239" s="10">
        <v>0</v>
      </c>
      <c r="VI239" s="10">
        <v>0</v>
      </c>
      <c r="VJ239" s="10">
        <v>0</v>
      </c>
      <c r="VK239" s="10">
        <v>0</v>
      </c>
      <c r="VL239" s="10">
        <v>0</v>
      </c>
      <c r="VM239" s="10">
        <v>591.93692740000006</v>
      </c>
      <c r="VN239" s="10">
        <v>0</v>
      </c>
      <c r="VO239" s="10">
        <v>0</v>
      </c>
      <c r="VP239" s="10">
        <v>0</v>
      </c>
      <c r="VQ239" s="10">
        <v>0</v>
      </c>
      <c r="VR239" s="10">
        <v>0</v>
      </c>
      <c r="VS239" s="10">
        <v>0</v>
      </c>
      <c r="VT239" s="10">
        <v>0</v>
      </c>
      <c r="VU239" s="10">
        <v>0</v>
      </c>
      <c r="VV239" s="10">
        <v>0</v>
      </c>
      <c r="VW239" s="10">
        <v>0</v>
      </c>
      <c r="VX239" s="10">
        <v>0</v>
      </c>
      <c r="VY239" s="10">
        <v>0</v>
      </c>
      <c r="VZ239" s="10">
        <v>0</v>
      </c>
      <c r="WA239" s="10">
        <v>0</v>
      </c>
      <c r="WB239" s="10">
        <v>0</v>
      </c>
      <c r="WC239" s="10">
        <v>0</v>
      </c>
      <c r="WD239" s="10">
        <v>0</v>
      </c>
      <c r="WE239" s="10">
        <v>0</v>
      </c>
      <c r="WF239" s="10">
        <v>0</v>
      </c>
      <c r="WG239" s="10">
        <v>0</v>
      </c>
      <c r="WH239" s="10">
        <v>0</v>
      </c>
      <c r="WI239" s="10">
        <v>0</v>
      </c>
      <c r="WJ239" s="10">
        <v>0</v>
      </c>
      <c r="WK239" s="10">
        <v>0</v>
      </c>
      <c r="WL239" s="10">
        <v>0</v>
      </c>
      <c r="WM239" s="10">
        <v>0</v>
      </c>
      <c r="WN239" s="10">
        <v>0</v>
      </c>
      <c r="WO239" s="10">
        <v>0</v>
      </c>
      <c r="WP239" s="10">
        <v>0</v>
      </c>
      <c r="WQ239" s="10">
        <v>0</v>
      </c>
      <c r="WR239" s="10">
        <v>0</v>
      </c>
      <c r="WS239" s="10">
        <v>0</v>
      </c>
      <c r="WT239" s="10">
        <v>0</v>
      </c>
      <c r="WU239" s="10">
        <v>0</v>
      </c>
      <c r="WV239" s="10">
        <v>0</v>
      </c>
      <c r="WW239" s="10">
        <v>-7674.2356113853912</v>
      </c>
      <c r="WX239" s="10">
        <v>0</v>
      </c>
      <c r="WY239" s="10">
        <v>-1395.299919660147</v>
      </c>
      <c r="WZ239" s="10">
        <v>-710.86197499986815</v>
      </c>
      <c r="XA239" s="10">
        <v>-11801.152470893883</v>
      </c>
      <c r="XB239" s="10">
        <v>0</v>
      </c>
      <c r="XC239" s="10">
        <v>0</v>
      </c>
      <c r="XD239" s="10">
        <v>0</v>
      </c>
      <c r="XE239" s="10">
        <v>0</v>
      </c>
      <c r="XF239" s="10">
        <v>0</v>
      </c>
      <c r="XG239" s="10">
        <v>-14144.265544304664</v>
      </c>
      <c r="XH239" s="10">
        <v>0</v>
      </c>
      <c r="XI239" s="10">
        <v>-2571.6558074319182</v>
      </c>
      <c r="XJ239" s="10">
        <v>-1310.1787655346548</v>
      </c>
      <c r="XK239" s="10">
        <v>-21750.522492365493</v>
      </c>
      <c r="XL239" s="10">
        <v>0</v>
      </c>
      <c r="XM239" s="10">
        <v>0</v>
      </c>
      <c r="XN239" s="10">
        <v>0</v>
      </c>
      <c r="XO239" s="10">
        <v>-10</v>
      </c>
      <c r="XP239" s="10">
        <v>-10</v>
      </c>
    </row>
    <row r="240" spans="1:640">
      <c r="A240" s="14" t="s">
        <v>370</v>
      </c>
      <c r="B240" s="14" t="s">
        <v>105</v>
      </c>
      <c r="C240" s="15">
        <f t="shared" si="36"/>
        <v>0</v>
      </c>
      <c r="D240" s="15">
        <f t="shared" si="37"/>
        <v>0</v>
      </c>
      <c r="E240" s="63">
        <f t="shared" si="38"/>
        <v>0</v>
      </c>
      <c r="F240" s="16">
        <f t="shared" si="39"/>
        <v>0</v>
      </c>
      <c r="G240" s="16">
        <f t="shared" si="40"/>
        <v>0</v>
      </c>
      <c r="H240" s="16">
        <f t="shared" si="41"/>
        <v>0</v>
      </c>
      <c r="I240" s="17">
        <f t="shared" si="42"/>
        <v>0</v>
      </c>
      <c r="J240" s="17">
        <f t="shared" si="43"/>
        <v>0</v>
      </c>
      <c r="K240" s="17">
        <f t="shared" si="44"/>
        <v>0</v>
      </c>
      <c r="L240" s="61">
        <v>0</v>
      </c>
      <c r="M240" s="61">
        <v>0</v>
      </c>
      <c r="N240" s="61">
        <v>0</v>
      </c>
      <c r="O240" s="61">
        <v>0</v>
      </c>
      <c r="P240" s="61">
        <v>0</v>
      </c>
      <c r="Q240" s="61">
        <v>0</v>
      </c>
      <c r="R240" s="61">
        <v>0</v>
      </c>
      <c r="S240" s="61">
        <v>0</v>
      </c>
      <c r="T240" s="61">
        <v>0</v>
      </c>
      <c r="U240" s="62">
        <v>0</v>
      </c>
      <c r="V240" s="62">
        <v>0</v>
      </c>
      <c r="W240" s="62">
        <v>0</v>
      </c>
      <c r="X240" s="62">
        <v>0</v>
      </c>
      <c r="Y240" s="62">
        <v>0</v>
      </c>
      <c r="Z240" s="62">
        <v>0</v>
      </c>
      <c r="AA240" s="62">
        <v>0</v>
      </c>
      <c r="AB240" s="62">
        <v>0</v>
      </c>
      <c r="AC240" s="62">
        <v>0</v>
      </c>
      <c r="AD240" s="59">
        <f t="shared" si="46"/>
        <v>0</v>
      </c>
      <c r="AE240" s="59">
        <f t="shared" si="46"/>
        <v>0</v>
      </c>
      <c r="AF240" s="59">
        <f t="shared" si="46"/>
        <v>0</v>
      </c>
      <c r="AG240" s="59">
        <f t="shared" si="45"/>
        <v>0</v>
      </c>
      <c r="AH240" s="59">
        <f t="shared" si="45"/>
        <v>0</v>
      </c>
      <c r="AI240" s="59">
        <f t="shared" si="45"/>
        <v>0</v>
      </c>
      <c r="AJ240" s="59">
        <f t="shared" si="45"/>
        <v>0</v>
      </c>
      <c r="AK240" s="59">
        <f t="shared" si="45"/>
        <v>0</v>
      </c>
      <c r="AL240" s="59">
        <f t="shared" si="45"/>
        <v>0</v>
      </c>
      <c r="AM240" s="10">
        <v>0</v>
      </c>
      <c r="AN240" s="10">
        <v>0</v>
      </c>
      <c r="AO240" s="10">
        <v>0</v>
      </c>
      <c r="AP240" s="10">
        <v>0</v>
      </c>
      <c r="AQ240" s="10">
        <v>0</v>
      </c>
      <c r="AR240" s="10">
        <v>0</v>
      </c>
      <c r="AS240" s="10">
        <v>0</v>
      </c>
      <c r="AT240" s="10">
        <v>0</v>
      </c>
      <c r="AU240" s="10">
        <v>0</v>
      </c>
      <c r="AV240" s="10">
        <v>0</v>
      </c>
      <c r="AW240" s="10">
        <v>0</v>
      </c>
      <c r="AX240" s="10">
        <v>0</v>
      </c>
      <c r="AY240" s="10">
        <v>0</v>
      </c>
      <c r="AZ240" s="10">
        <v>0</v>
      </c>
      <c r="BA240" s="10">
        <v>0</v>
      </c>
      <c r="BB240" s="10">
        <v>0</v>
      </c>
      <c r="BC240" s="10">
        <v>0</v>
      </c>
      <c r="BD240" s="10">
        <v>0</v>
      </c>
      <c r="BE240" s="10">
        <v>0</v>
      </c>
      <c r="BF240" s="10">
        <v>0</v>
      </c>
      <c r="BG240" s="10">
        <v>0</v>
      </c>
      <c r="BH240" s="10">
        <v>0</v>
      </c>
      <c r="BI240" s="10">
        <v>0</v>
      </c>
      <c r="BJ240" s="10">
        <v>0</v>
      </c>
      <c r="BK240" s="10">
        <v>0</v>
      </c>
      <c r="BL240" s="10">
        <v>0</v>
      </c>
      <c r="BM240" s="10">
        <v>0</v>
      </c>
      <c r="BN240" s="10">
        <v>0</v>
      </c>
      <c r="BO240" s="10">
        <v>0</v>
      </c>
      <c r="BP240" s="10">
        <v>0</v>
      </c>
      <c r="BQ240" s="10">
        <v>0</v>
      </c>
      <c r="BR240" s="10">
        <v>0</v>
      </c>
      <c r="BS240" s="10">
        <v>0</v>
      </c>
      <c r="BT240" s="10">
        <v>0</v>
      </c>
      <c r="BU240" s="10">
        <v>0</v>
      </c>
      <c r="BV240" s="10">
        <v>0</v>
      </c>
      <c r="BW240" s="10">
        <v>0</v>
      </c>
      <c r="BX240" s="10">
        <v>0</v>
      </c>
      <c r="BY240" s="10">
        <v>0</v>
      </c>
      <c r="BZ240" s="10">
        <v>0</v>
      </c>
      <c r="CA240" s="10">
        <v>0</v>
      </c>
      <c r="CB240" s="10">
        <v>0</v>
      </c>
      <c r="CC240" s="10">
        <v>0</v>
      </c>
      <c r="CD240" s="10">
        <v>0</v>
      </c>
      <c r="CE240" s="10">
        <v>0</v>
      </c>
      <c r="CF240" s="10">
        <v>0</v>
      </c>
      <c r="CG240" s="10">
        <v>0</v>
      </c>
      <c r="CH240" s="10">
        <v>0</v>
      </c>
      <c r="CI240" s="10">
        <v>0</v>
      </c>
      <c r="CJ240" s="10">
        <v>0</v>
      </c>
      <c r="CK240" s="10">
        <v>0</v>
      </c>
      <c r="CL240" s="10">
        <v>0</v>
      </c>
      <c r="CM240" s="10">
        <v>0</v>
      </c>
      <c r="CN240" s="10">
        <v>0</v>
      </c>
      <c r="CO240" s="10">
        <v>0</v>
      </c>
      <c r="CP240" s="10">
        <v>0</v>
      </c>
      <c r="CQ240" s="10">
        <v>0</v>
      </c>
      <c r="CR240" s="10">
        <v>0</v>
      </c>
      <c r="CS240" s="10">
        <v>0</v>
      </c>
      <c r="CT240" s="10">
        <v>0</v>
      </c>
      <c r="CU240" s="10">
        <v>0</v>
      </c>
      <c r="CV240" s="10">
        <v>0</v>
      </c>
      <c r="CW240" s="10">
        <v>0</v>
      </c>
      <c r="CX240" s="10">
        <v>0</v>
      </c>
      <c r="CY240" s="10">
        <v>0</v>
      </c>
      <c r="CZ240" s="10">
        <v>0</v>
      </c>
      <c r="DA240" s="10">
        <v>0</v>
      </c>
      <c r="DB240" s="10">
        <v>0</v>
      </c>
      <c r="DC240" s="10">
        <v>0</v>
      </c>
      <c r="DD240" s="10">
        <v>0</v>
      </c>
      <c r="DE240" s="10">
        <v>0</v>
      </c>
      <c r="DF240" s="10">
        <v>0</v>
      </c>
      <c r="DG240" s="10">
        <v>0</v>
      </c>
      <c r="DH240" s="10">
        <v>0</v>
      </c>
      <c r="DI240" s="10">
        <v>0</v>
      </c>
      <c r="DJ240" s="10">
        <v>0</v>
      </c>
      <c r="DK240" s="10">
        <v>0</v>
      </c>
      <c r="DL240" s="10">
        <v>0</v>
      </c>
      <c r="DM240" s="10">
        <v>0</v>
      </c>
      <c r="DN240" s="10">
        <v>0</v>
      </c>
      <c r="DO240" s="10">
        <v>0</v>
      </c>
      <c r="DP240" s="10">
        <v>0</v>
      </c>
      <c r="DQ240" s="10">
        <v>0</v>
      </c>
      <c r="DR240" s="10">
        <v>0</v>
      </c>
      <c r="DS240" s="10">
        <v>0</v>
      </c>
      <c r="DT240" s="10">
        <v>0</v>
      </c>
      <c r="DU240" s="10">
        <v>0</v>
      </c>
      <c r="DV240" s="10">
        <v>0</v>
      </c>
      <c r="DW240" s="10">
        <v>0</v>
      </c>
      <c r="DX240" s="10">
        <v>0</v>
      </c>
      <c r="DY240" s="10">
        <v>0</v>
      </c>
      <c r="DZ240" s="10">
        <v>0</v>
      </c>
      <c r="EA240" s="10">
        <v>0</v>
      </c>
      <c r="EB240" s="10">
        <v>0</v>
      </c>
      <c r="EC240" s="10">
        <v>0</v>
      </c>
      <c r="ED240" s="10">
        <v>0</v>
      </c>
      <c r="EE240" s="10">
        <v>0</v>
      </c>
      <c r="EF240" s="10">
        <v>0</v>
      </c>
      <c r="EG240" s="10">
        <v>0</v>
      </c>
      <c r="EH240" s="10">
        <v>0</v>
      </c>
      <c r="EI240" s="10">
        <v>0</v>
      </c>
      <c r="EJ240" s="10">
        <v>0</v>
      </c>
      <c r="EK240" s="10">
        <v>0</v>
      </c>
      <c r="EL240" s="10">
        <v>0</v>
      </c>
      <c r="EM240" s="10">
        <v>0</v>
      </c>
      <c r="EN240" s="10">
        <v>0</v>
      </c>
      <c r="EO240" s="10">
        <v>0</v>
      </c>
      <c r="EP240" s="10">
        <v>0</v>
      </c>
      <c r="EQ240" s="10">
        <v>0</v>
      </c>
      <c r="ER240" s="10">
        <v>0</v>
      </c>
      <c r="ES240" s="10">
        <v>0</v>
      </c>
      <c r="ET240" s="10">
        <v>0</v>
      </c>
      <c r="EU240" s="10">
        <v>0</v>
      </c>
      <c r="EV240" s="10">
        <v>0</v>
      </c>
      <c r="EW240" s="10">
        <v>0</v>
      </c>
      <c r="EX240" s="10">
        <v>0</v>
      </c>
      <c r="EY240" s="10">
        <v>0</v>
      </c>
      <c r="EZ240" s="10">
        <v>0</v>
      </c>
      <c r="FA240" s="10">
        <v>0</v>
      </c>
      <c r="FB240" s="10">
        <v>0</v>
      </c>
      <c r="FC240" s="10">
        <v>0</v>
      </c>
      <c r="FD240" s="10">
        <v>0</v>
      </c>
      <c r="FE240" s="10">
        <v>0</v>
      </c>
      <c r="FF240" s="10">
        <v>0</v>
      </c>
      <c r="FG240" s="10">
        <v>0</v>
      </c>
      <c r="FH240" s="10">
        <v>0</v>
      </c>
      <c r="FI240" s="10">
        <v>0</v>
      </c>
      <c r="FJ240" s="10">
        <v>0</v>
      </c>
      <c r="FK240" s="10">
        <v>0</v>
      </c>
      <c r="FL240" s="10">
        <v>0</v>
      </c>
      <c r="FM240" s="10">
        <v>0</v>
      </c>
      <c r="FN240" s="10">
        <v>0</v>
      </c>
      <c r="FO240" s="10">
        <v>0</v>
      </c>
      <c r="FP240" s="10">
        <v>0</v>
      </c>
      <c r="FQ240" s="10">
        <v>0</v>
      </c>
      <c r="FR240" s="10">
        <v>0</v>
      </c>
      <c r="FS240" s="10">
        <v>0</v>
      </c>
      <c r="FT240" s="10">
        <v>0</v>
      </c>
      <c r="FU240" s="10">
        <v>0</v>
      </c>
      <c r="FV240" s="10">
        <v>0</v>
      </c>
      <c r="FW240" s="10">
        <v>0</v>
      </c>
      <c r="FX240" s="10">
        <v>0</v>
      </c>
      <c r="FY240" s="10">
        <v>0</v>
      </c>
      <c r="FZ240" s="10">
        <v>0</v>
      </c>
      <c r="GA240" s="10">
        <v>0</v>
      </c>
      <c r="GB240" s="10">
        <v>0</v>
      </c>
      <c r="GC240" s="10">
        <v>0</v>
      </c>
      <c r="GD240" s="10">
        <v>0</v>
      </c>
      <c r="GE240" s="10">
        <v>0</v>
      </c>
      <c r="GF240" s="10">
        <v>0</v>
      </c>
      <c r="GG240" s="10">
        <v>0</v>
      </c>
      <c r="GH240" s="10">
        <v>0</v>
      </c>
      <c r="GI240" s="10">
        <v>0</v>
      </c>
      <c r="GJ240" s="10">
        <v>0</v>
      </c>
      <c r="GK240" s="10">
        <v>0</v>
      </c>
      <c r="GL240" s="10">
        <v>0</v>
      </c>
      <c r="GM240" s="10">
        <v>0</v>
      </c>
      <c r="GN240" s="10">
        <v>0</v>
      </c>
      <c r="GO240" s="10">
        <v>0</v>
      </c>
      <c r="GP240" s="10">
        <v>0</v>
      </c>
      <c r="GQ240" s="10">
        <v>0</v>
      </c>
      <c r="GR240" s="10">
        <v>0</v>
      </c>
      <c r="GS240" s="10">
        <v>0</v>
      </c>
      <c r="GT240" s="10">
        <v>0</v>
      </c>
      <c r="GU240" s="10">
        <v>0</v>
      </c>
      <c r="GV240" s="10">
        <v>0</v>
      </c>
      <c r="GW240" s="10">
        <v>0</v>
      </c>
      <c r="GX240" s="10">
        <v>0</v>
      </c>
      <c r="GY240" s="10">
        <v>0</v>
      </c>
      <c r="GZ240" s="10">
        <v>0</v>
      </c>
      <c r="HA240" s="10">
        <v>0</v>
      </c>
      <c r="HB240" s="10">
        <v>0</v>
      </c>
      <c r="HC240" s="10">
        <v>0</v>
      </c>
      <c r="HD240" s="10">
        <v>0</v>
      </c>
      <c r="HE240" s="10">
        <v>0</v>
      </c>
      <c r="HF240" s="10">
        <v>0</v>
      </c>
      <c r="HG240" s="10">
        <v>0</v>
      </c>
      <c r="HH240" s="10">
        <v>0</v>
      </c>
      <c r="HI240" s="10">
        <v>0</v>
      </c>
      <c r="HJ240" s="10">
        <v>0</v>
      </c>
      <c r="HK240" s="10">
        <v>0</v>
      </c>
      <c r="HL240" s="10">
        <v>0</v>
      </c>
      <c r="HM240" s="10">
        <v>0</v>
      </c>
      <c r="HN240" s="10">
        <v>0</v>
      </c>
      <c r="HO240" s="10">
        <v>0</v>
      </c>
      <c r="HP240" s="10">
        <v>0</v>
      </c>
      <c r="HQ240" s="10">
        <v>0</v>
      </c>
      <c r="HR240" s="10">
        <v>0</v>
      </c>
      <c r="HS240" s="10">
        <v>0</v>
      </c>
      <c r="HT240" s="10">
        <v>0</v>
      </c>
      <c r="HU240" s="10">
        <v>0</v>
      </c>
      <c r="HV240" s="10">
        <v>0</v>
      </c>
      <c r="HW240" s="10">
        <v>0</v>
      </c>
      <c r="HX240" s="10">
        <v>0</v>
      </c>
      <c r="HY240" s="10">
        <v>0</v>
      </c>
      <c r="HZ240" s="10">
        <v>0</v>
      </c>
      <c r="IA240" s="10">
        <v>0</v>
      </c>
      <c r="IB240" s="10">
        <v>0</v>
      </c>
      <c r="IC240" s="10">
        <v>0</v>
      </c>
      <c r="ID240" s="10">
        <v>0</v>
      </c>
      <c r="IE240" s="10">
        <v>0</v>
      </c>
      <c r="IF240" s="10">
        <v>0</v>
      </c>
      <c r="IG240" s="10">
        <v>0</v>
      </c>
      <c r="IH240" s="10">
        <v>0</v>
      </c>
      <c r="II240" s="10">
        <v>0</v>
      </c>
      <c r="IJ240" s="10">
        <v>0</v>
      </c>
      <c r="IK240" s="10">
        <v>0</v>
      </c>
      <c r="IL240" s="10">
        <v>0</v>
      </c>
      <c r="IM240" s="10">
        <v>0</v>
      </c>
      <c r="IN240" s="10">
        <v>0</v>
      </c>
      <c r="IO240" s="10">
        <v>0</v>
      </c>
      <c r="IP240" s="10">
        <v>0</v>
      </c>
      <c r="IQ240" s="10">
        <v>0</v>
      </c>
      <c r="IR240" s="10">
        <v>0</v>
      </c>
      <c r="IS240" s="10">
        <v>0</v>
      </c>
      <c r="IT240" s="10">
        <v>0</v>
      </c>
      <c r="IU240" s="10">
        <v>0</v>
      </c>
      <c r="IV240" s="10">
        <v>0</v>
      </c>
      <c r="IW240" s="10">
        <v>0</v>
      </c>
      <c r="IX240" s="10">
        <v>0</v>
      </c>
      <c r="IY240" s="10">
        <v>0</v>
      </c>
      <c r="IZ240" s="10">
        <v>0</v>
      </c>
      <c r="JA240" s="10">
        <v>0</v>
      </c>
      <c r="JB240" s="10">
        <v>0</v>
      </c>
      <c r="JC240" s="10">
        <v>0</v>
      </c>
      <c r="JD240" s="10">
        <v>0</v>
      </c>
      <c r="JE240" s="10">
        <v>0</v>
      </c>
      <c r="JF240" s="10">
        <v>0</v>
      </c>
      <c r="JG240" s="10">
        <v>0</v>
      </c>
      <c r="JH240" s="10">
        <v>0</v>
      </c>
      <c r="JI240" s="10">
        <v>0</v>
      </c>
      <c r="JJ240" s="10">
        <v>0</v>
      </c>
      <c r="JK240" s="10">
        <v>0</v>
      </c>
      <c r="JL240" s="10">
        <v>0</v>
      </c>
      <c r="JM240" s="10">
        <v>0</v>
      </c>
      <c r="JN240" s="10">
        <v>0</v>
      </c>
      <c r="JO240" s="10">
        <v>0</v>
      </c>
      <c r="JP240" s="10">
        <v>0</v>
      </c>
      <c r="JQ240" s="10">
        <v>0</v>
      </c>
      <c r="JR240" s="10">
        <v>0</v>
      </c>
      <c r="JS240" s="10">
        <v>0</v>
      </c>
      <c r="JT240" s="10">
        <v>0</v>
      </c>
      <c r="JU240" s="10">
        <v>0</v>
      </c>
      <c r="JV240" s="10">
        <v>0</v>
      </c>
      <c r="JW240" s="10">
        <v>0</v>
      </c>
      <c r="JX240" s="10">
        <v>0</v>
      </c>
      <c r="JY240" s="10">
        <v>0</v>
      </c>
      <c r="JZ240" s="10">
        <v>0</v>
      </c>
      <c r="KA240" s="10">
        <v>0</v>
      </c>
      <c r="KB240" s="10">
        <v>0</v>
      </c>
      <c r="KC240" s="10">
        <v>0</v>
      </c>
      <c r="KD240" s="10">
        <v>0</v>
      </c>
      <c r="KE240" s="10">
        <v>0</v>
      </c>
      <c r="KF240" s="10">
        <v>0</v>
      </c>
      <c r="KG240" s="10">
        <v>0</v>
      </c>
      <c r="KH240" s="10">
        <v>0</v>
      </c>
      <c r="KI240" s="10">
        <v>0</v>
      </c>
      <c r="KJ240" s="10">
        <v>0</v>
      </c>
      <c r="KK240" s="10">
        <v>0</v>
      </c>
      <c r="KL240" s="10">
        <v>0</v>
      </c>
      <c r="KM240" s="10">
        <v>0</v>
      </c>
      <c r="KN240" s="10">
        <v>0</v>
      </c>
      <c r="KO240" s="10">
        <v>0</v>
      </c>
      <c r="KP240" s="10">
        <v>0</v>
      </c>
      <c r="KQ240" s="10">
        <v>0</v>
      </c>
      <c r="KR240" s="10">
        <v>0</v>
      </c>
      <c r="KS240" s="10">
        <v>0</v>
      </c>
      <c r="KT240" s="10">
        <v>0</v>
      </c>
      <c r="KU240" s="10">
        <v>0</v>
      </c>
      <c r="KV240" s="10">
        <v>0</v>
      </c>
      <c r="KW240" s="10">
        <v>0</v>
      </c>
      <c r="KX240" s="10">
        <v>0</v>
      </c>
      <c r="KY240" s="10">
        <v>0</v>
      </c>
      <c r="KZ240" s="10">
        <v>0</v>
      </c>
      <c r="LA240" s="10">
        <v>0</v>
      </c>
      <c r="LB240" s="10">
        <v>0</v>
      </c>
      <c r="LC240" s="10">
        <v>0</v>
      </c>
      <c r="LD240" s="10">
        <v>0</v>
      </c>
      <c r="LE240" s="10">
        <v>0</v>
      </c>
      <c r="LF240" s="10">
        <v>0</v>
      </c>
      <c r="LG240" s="10">
        <v>0</v>
      </c>
      <c r="LH240" s="10">
        <v>0</v>
      </c>
      <c r="LI240" s="10">
        <v>0</v>
      </c>
      <c r="LJ240" s="10">
        <v>0</v>
      </c>
      <c r="LK240" s="10">
        <v>0</v>
      </c>
      <c r="LL240" s="10">
        <v>0</v>
      </c>
      <c r="LM240" s="10">
        <v>0</v>
      </c>
      <c r="LN240" s="10">
        <v>0</v>
      </c>
      <c r="LO240" s="10">
        <v>0</v>
      </c>
      <c r="LP240" s="10">
        <v>0</v>
      </c>
      <c r="LQ240" s="10">
        <v>0</v>
      </c>
      <c r="LR240" s="10">
        <v>0</v>
      </c>
      <c r="LS240" s="10">
        <v>0</v>
      </c>
      <c r="LT240" s="10">
        <v>0</v>
      </c>
      <c r="LU240" s="10">
        <v>0</v>
      </c>
      <c r="LV240" s="10">
        <v>0</v>
      </c>
      <c r="LW240" s="10">
        <v>0</v>
      </c>
      <c r="LX240" s="10">
        <v>0</v>
      </c>
      <c r="LY240" s="10">
        <v>0</v>
      </c>
      <c r="LZ240" s="10">
        <v>0</v>
      </c>
      <c r="MA240" s="10">
        <v>0</v>
      </c>
      <c r="MB240" s="10">
        <v>0</v>
      </c>
      <c r="MC240" s="10">
        <v>0</v>
      </c>
      <c r="MD240" s="10">
        <v>0</v>
      </c>
      <c r="ME240" s="10">
        <v>0</v>
      </c>
      <c r="MF240" s="10">
        <v>0</v>
      </c>
      <c r="MG240" s="10">
        <v>0</v>
      </c>
      <c r="MH240" s="10">
        <v>0</v>
      </c>
      <c r="MI240" s="10">
        <v>0</v>
      </c>
      <c r="MJ240" s="10">
        <v>0</v>
      </c>
      <c r="MK240" s="10">
        <v>0</v>
      </c>
      <c r="ML240" s="10">
        <v>0</v>
      </c>
      <c r="MM240" s="10">
        <v>0</v>
      </c>
      <c r="MN240" s="10">
        <v>0</v>
      </c>
      <c r="MO240" s="10">
        <v>0</v>
      </c>
      <c r="MP240" s="10">
        <v>0</v>
      </c>
      <c r="MQ240" s="10">
        <v>0</v>
      </c>
      <c r="MR240" s="10">
        <v>0</v>
      </c>
      <c r="MS240" s="10">
        <v>0</v>
      </c>
      <c r="MT240" s="10">
        <v>0</v>
      </c>
      <c r="MU240" s="10">
        <v>0</v>
      </c>
      <c r="MV240" s="10">
        <v>0</v>
      </c>
      <c r="MW240" s="10">
        <v>0</v>
      </c>
      <c r="MX240" s="10">
        <v>0</v>
      </c>
      <c r="MY240" s="10">
        <v>0</v>
      </c>
      <c r="MZ240" s="10">
        <v>0</v>
      </c>
      <c r="NA240" s="10">
        <v>0</v>
      </c>
      <c r="NB240" s="10">
        <v>0</v>
      </c>
      <c r="NC240" s="10">
        <v>0</v>
      </c>
      <c r="ND240" s="10">
        <v>0</v>
      </c>
      <c r="NE240" s="10">
        <v>0</v>
      </c>
      <c r="NF240" s="10">
        <v>0</v>
      </c>
      <c r="NG240" s="10">
        <v>0</v>
      </c>
      <c r="NH240" s="10">
        <v>0</v>
      </c>
      <c r="NI240" s="10">
        <v>0</v>
      </c>
      <c r="NJ240" s="10">
        <v>0</v>
      </c>
      <c r="NK240" s="10">
        <v>0</v>
      </c>
      <c r="NL240" s="10">
        <v>0</v>
      </c>
      <c r="NM240" s="10">
        <v>0</v>
      </c>
      <c r="NN240" s="10">
        <v>0</v>
      </c>
      <c r="NO240" s="10">
        <v>0</v>
      </c>
      <c r="NP240" s="10">
        <v>0</v>
      </c>
      <c r="NQ240" s="10">
        <v>0</v>
      </c>
      <c r="NR240" s="10">
        <v>0</v>
      </c>
      <c r="NS240" s="10">
        <v>0</v>
      </c>
      <c r="NT240" s="10">
        <v>0</v>
      </c>
      <c r="NU240" s="10">
        <v>0</v>
      </c>
      <c r="NV240" s="10">
        <v>0</v>
      </c>
      <c r="NW240" s="10">
        <v>0</v>
      </c>
      <c r="NX240" s="10">
        <v>0</v>
      </c>
      <c r="NY240" s="10">
        <v>0</v>
      </c>
      <c r="NZ240" s="10">
        <v>0</v>
      </c>
      <c r="OA240" s="10">
        <v>0</v>
      </c>
      <c r="OB240" s="10">
        <v>0</v>
      </c>
      <c r="OC240" s="10">
        <v>0</v>
      </c>
      <c r="OD240" s="10">
        <v>0</v>
      </c>
      <c r="OE240" s="10">
        <v>0</v>
      </c>
      <c r="OF240" s="10">
        <v>0</v>
      </c>
      <c r="OG240" s="10">
        <v>0</v>
      </c>
      <c r="OH240" s="10">
        <v>0</v>
      </c>
      <c r="OI240" s="10">
        <v>0</v>
      </c>
      <c r="OJ240" s="10">
        <v>0</v>
      </c>
      <c r="OK240" s="10">
        <v>0</v>
      </c>
      <c r="OL240" s="10">
        <v>0</v>
      </c>
      <c r="OM240" s="10">
        <v>0</v>
      </c>
      <c r="ON240" s="10">
        <v>0</v>
      </c>
      <c r="OO240" s="10">
        <v>0</v>
      </c>
      <c r="OP240" s="10">
        <v>0</v>
      </c>
      <c r="OQ240" s="10">
        <v>0</v>
      </c>
      <c r="OR240" s="10">
        <v>0</v>
      </c>
      <c r="OS240" s="10">
        <v>0</v>
      </c>
      <c r="OT240" s="10">
        <v>0</v>
      </c>
      <c r="OU240" s="10">
        <v>0</v>
      </c>
      <c r="OV240" s="10">
        <v>0</v>
      </c>
      <c r="OW240" s="10">
        <v>0</v>
      </c>
      <c r="OX240" s="10">
        <v>0</v>
      </c>
      <c r="OY240" s="10">
        <v>0</v>
      </c>
      <c r="OZ240" s="10">
        <v>0</v>
      </c>
      <c r="PA240" s="10">
        <v>0</v>
      </c>
      <c r="PB240" s="10">
        <v>0</v>
      </c>
      <c r="PC240" s="10">
        <v>0</v>
      </c>
      <c r="PD240" s="10">
        <v>0</v>
      </c>
      <c r="PE240" s="10">
        <v>0</v>
      </c>
      <c r="PF240" s="10">
        <v>0</v>
      </c>
      <c r="PG240" s="10">
        <v>0</v>
      </c>
      <c r="PH240" s="10">
        <v>0</v>
      </c>
      <c r="PI240" s="10">
        <v>0</v>
      </c>
      <c r="PJ240" s="10">
        <v>0</v>
      </c>
      <c r="PK240" s="10">
        <v>0</v>
      </c>
      <c r="PL240" s="10">
        <v>0</v>
      </c>
      <c r="PM240" s="10">
        <v>0</v>
      </c>
      <c r="PN240" s="10">
        <v>0</v>
      </c>
      <c r="PO240" s="10">
        <v>0</v>
      </c>
      <c r="PP240" s="10">
        <v>0</v>
      </c>
      <c r="PQ240" s="10">
        <v>0</v>
      </c>
      <c r="PR240" s="10">
        <v>0</v>
      </c>
      <c r="PS240" s="10">
        <v>0</v>
      </c>
      <c r="PT240" s="10">
        <v>0</v>
      </c>
      <c r="PU240" s="10">
        <v>0</v>
      </c>
      <c r="PV240" s="10">
        <v>0</v>
      </c>
      <c r="PW240" s="10">
        <v>0</v>
      </c>
      <c r="PX240" s="10">
        <v>0</v>
      </c>
      <c r="PY240" s="10">
        <v>0</v>
      </c>
      <c r="PZ240" s="10">
        <v>0</v>
      </c>
      <c r="QA240" s="10">
        <v>0</v>
      </c>
      <c r="QB240" s="10">
        <v>0</v>
      </c>
      <c r="QC240" s="10">
        <v>0</v>
      </c>
      <c r="QD240" s="10">
        <v>0</v>
      </c>
      <c r="QE240" s="10">
        <v>0</v>
      </c>
      <c r="QF240" s="10">
        <v>0</v>
      </c>
      <c r="QG240" s="10">
        <v>0</v>
      </c>
      <c r="QH240" s="10">
        <v>0</v>
      </c>
      <c r="QI240" s="10">
        <v>0</v>
      </c>
      <c r="QJ240" s="10">
        <v>0</v>
      </c>
      <c r="QK240" s="10">
        <v>0</v>
      </c>
      <c r="QL240" s="10">
        <v>0</v>
      </c>
      <c r="QM240" s="10">
        <v>0</v>
      </c>
      <c r="QN240" s="10">
        <v>0</v>
      </c>
      <c r="QO240" s="10">
        <v>0</v>
      </c>
      <c r="QP240" s="10">
        <v>0</v>
      </c>
      <c r="QQ240" s="10">
        <v>0</v>
      </c>
      <c r="QR240" s="10">
        <v>0</v>
      </c>
      <c r="QS240" s="10">
        <v>0</v>
      </c>
      <c r="QT240" s="10">
        <v>0</v>
      </c>
      <c r="QU240" s="10">
        <v>0</v>
      </c>
      <c r="QV240" s="10">
        <v>0</v>
      </c>
      <c r="QW240" s="10">
        <v>0</v>
      </c>
      <c r="QX240" s="10">
        <v>0</v>
      </c>
      <c r="QY240" s="10">
        <v>0</v>
      </c>
      <c r="QZ240" s="10">
        <v>0</v>
      </c>
      <c r="RA240" s="10">
        <v>0</v>
      </c>
      <c r="RB240" s="10">
        <v>0</v>
      </c>
      <c r="RC240" s="10">
        <v>0</v>
      </c>
      <c r="RD240" s="10">
        <v>0</v>
      </c>
      <c r="RE240" s="10">
        <v>0</v>
      </c>
      <c r="RF240" s="10">
        <v>0</v>
      </c>
      <c r="RG240" s="10">
        <v>0</v>
      </c>
      <c r="RH240" s="10">
        <v>0</v>
      </c>
      <c r="RI240" s="10">
        <v>0</v>
      </c>
      <c r="RJ240" s="10">
        <v>0</v>
      </c>
      <c r="RK240" s="10">
        <v>0</v>
      </c>
      <c r="RL240" s="10">
        <v>0</v>
      </c>
      <c r="RM240" s="10">
        <v>0</v>
      </c>
      <c r="RN240" s="10">
        <v>0</v>
      </c>
      <c r="RO240" s="10">
        <v>0</v>
      </c>
      <c r="RP240" s="10">
        <v>0</v>
      </c>
      <c r="RQ240" s="10">
        <v>0</v>
      </c>
      <c r="RR240" s="10">
        <v>0</v>
      </c>
      <c r="RS240" s="10">
        <v>0</v>
      </c>
      <c r="RT240" s="10">
        <v>0</v>
      </c>
      <c r="RU240" s="10">
        <v>0</v>
      </c>
      <c r="RV240" s="10">
        <v>0</v>
      </c>
      <c r="RW240" s="10">
        <v>0</v>
      </c>
      <c r="RX240" s="10">
        <v>0</v>
      </c>
      <c r="RY240" s="10">
        <v>0</v>
      </c>
      <c r="RZ240" s="10">
        <v>0</v>
      </c>
      <c r="SA240" s="10">
        <v>0</v>
      </c>
      <c r="SB240" s="10">
        <v>0</v>
      </c>
      <c r="SC240" s="10">
        <v>0</v>
      </c>
      <c r="SD240" s="10">
        <v>0</v>
      </c>
      <c r="SE240" s="10">
        <v>0</v>
      </c>
      <c r="SF240" s="10">
        <v>0</v>
      </c>
      <c r="SG240" s="10">
        <v>0</v>
      </c>
      <c r="SH240" s="10">
        <v>0</v>
      </c>
      <c r="SI240" s="10">
        <v>0</v>
      </c>
      <c r="SJ240" s="10">
        <v>0</v>
      </c>
      <c r="SK240" s="10">
        <v>0</v>
      </c>
      <c r="SL240" s="10">
        <v>0</v>
      </c>
      <c r="SM240" s="10">
        <v>0</v>
      </c>
      <c r="SN240" s="10">
        <v>0</v>
      </c>
      <c r="SO240" s="10">
        <v>0</v>
      </c>
      <c r="SP240" s="10">
        <v>0</v>
      </c>
      <c r="SQ240" s="10">
        <v>0</v>
      </c>
      <c r="SR240" s="10">
        <v>0</v>
      </c>
      <c r="SS240" s="10">
        <v>0</v>
      </c>
      <c r="ST240" s="10">
        <v>0</v>
      </c>
      <c r="SU240" s="10">
        <v>0</v>
      </c>
      <c r="SV240" s="10">
        <v>0</v>
      </c>
      <c r="SW240" s="10">
        <v>0</v>
      </c>
      <c r="SX240" s="10">
        <v>0</v>
      </c>
      <c r="SY240" s="10">
        <v>0</v>
      </c>
      <c r="SZ240" s="10">
        <v>0</v>
      </c>
      <c r="TA240" s="10">
        <v>0</v>
      </c>
      <c r="TB240" s="10">
        <v>0</v>
      </c>
      <c r="TC240" s="10">
        <v>0</v>
      </c>
      <c r="TD240" s="10">
        <v>0</v>
      </c>
      <c r="TE240" s="10">
        <v>0</v>
      </c>
      <c r="TF240" s="10">
        <v>0</v>
      </c>
      <c r="TG240" s="10">
        <v>0</v>
      </c>
      <c r="TH240" s="10">
        <v>0</v>
      </c>
      <c r="TI240" s="10">
        <v>0</v>
      </c>
      <c r="TJ240" s="10">
        <v>0</v>
      </c>
      <c r="TK240" s="10">
        <v>0</v>
      </c>
      <c r="TL240" s="10">
        <v>0</v>
      </c>
      <c r="TM240" s="10">
        <v>0</v>
      </c>
      <c r="TN240" s="10">
        <v>0</v>
      </c>
      <c r="TO240" s="10">
        <v>0</v>
      </c>
      <c r="TP240" s="10">
        <v>0</v>
      </c>
      <c r="TQ240" s="10">
        <v>0</v>
      </c>
      <c r="TR240" s="10">
        <v>0</v>
      </c>
      <c r="TS240" s="10">
        <v>0</v>
      </c>
      <c r="TT240" s="10">
        <v>0</v>
      </c>
      <c r="TU240" s="10">
        <v>0</v>
      </c>
      <c r="TV240" s="10">
        <v>0</v>
      </c>
      <c r="TW240" s="10">
        <v>0</v>
      </c>
      <c r="TX240" s="10">
        <v>0</v>
      </c>
      <c r="TY240" s="10">
        <v>0</v>
      </c>
      <c r="TZ240" s="10">
        <v>0</v>
      </c>
      <c r="UA240" s="10">
        <v>0</v>
      </c>
      <c r="UB240" s="10">
        <v>0</v>
      </c>
      <c r="UC240" s="10">
        <v>0</v>
      </c>
      <c r="UD240" s="10">
        <v>0</v>
      </c>
      <c r="UE240" s="10">
        <v>0</v>
      </c>
      <c r="UF240" s="10">
        <v>0</v>
      </c>
      <c r="UG240" s="10">
        <v>0</v>
      </c>
      <c r="UH240" s="10">
        <v>0</v>
      </c>
      <c r="UI240" s="10">
        <v>0</v>
      </c>
      <c r="UJ240" s="10">
        <v>0</v>
      </c>
      <c r="UK240" s="10">
        <v>0</v>
      </c>
      <c r="UL240" s="10">
        <v>0</v>
      </c>
      <c r="UM240" s="10">
        <v>0</v>
      </c>
      <c r="UN240" s="10">
        <v>0</v>
      </c>
      <c r="UO240" s="10">
        <v>0</v>
      </c>
      <c r="UP240" s="10">
        <v>0</v>
      </c>
      <c r="UQ240" s="10">
        <v>0</v>
      </c>
      <c r="UR240" s="10">
        <v>0</v>
      </c>
      <c r="US240" s="10">
        <v>0</v>
      </c>
      <c r="UT240" s="10">
        <v>0</v>
      </c>
      <c r="UU240" s="10">
        <v>0</v>
      </c>
      <c r="UV240" s="10">
        <v>0</v>
      </c>
      <c r="UW240" s="10">
        <v>0</v>
      </c>
      <c r="UX240" s="10">
        <v>0</v>
      </c>
      <c r="UY240" s="10">
        <v>0</v>
      </c>
      <c r="UZ240" s="10">
        <v>0</v>
      </c>
      <c r="VA240" s="10">
        <v>0</v>
      </c>
      <c r="VB240" s="10">
        <v>0</v>
      </c>
      <c r="VC240" s="10">
        <v>0</v>
      </c>
      <c r="VD240" s="10">
        <v>0</v>
      </c>
      <c r="VE240" s="10">
        <v>0</v>
      </c>
      <c r="VF240" s="10">
        <v>0</v>
      </c>
      <c r="VG240" s="10">
        <v>0</v>
      </c>
      <c r="VH240" s="10">
        <v>0</v>
      </c>
      <c r="VI240" s="10">
        <v>0</v>
      </c>
      <c r="VJ240" s="10">
        <v>0</v>
      </c>
      <c r="VK240" s="10">
        <v>0</v>
      </c>
      <c r="VL240" s="10">
        <v>0</v>
      </c>
      <c r="VM240" s="10">
        <v>0</v>
      </c>
      <c r="VN240" s="10">
        <v>0</v>
      </c>
      <c r="VO240" s="10">
        <v>0</v>
      </c>
      <c r="VP240" s="10">
        <v>0</v>
      </c>
      <c r="VQ240" s="10">
        <v>0</v>
      </c>
      <c r="VR240" s="10">
        <v>0</v>
      </c>
      <c r="VS240" s="10">
        <v>0</v>
      </c>
      <c r="VT240" s="10">
        <v>0</v>
      </c>
      <c r="VU240" s="10">
        <v>0</v>
      </c>
      <c r="VV240" s="10">
        <v>0</v>
      </c>
      <c r="VW240" s="10">
        <v>0</v>
      </c>
      <c r="VX240" s="10">
        <v>0</v>
      </c>
      <c r="VY240" s="10">
        <v>0</v>
      </c>
      <c r="VZ240" s="10">
        <v>0</v>
      </c>
      <c r="WA240" s="10">
        <v>0</v>
      </c>
      <c r="WB240" s="10">
        <v>0</v>
      </c>
      <c r="WC240" s="10">
        <v>0</v>
      </c>
      <c r="WD240" s="10">
        <v>0</v>
      </c>
      <c r="WE240" s="10">
        <v>0</v>
      </c>
      <c r="WF240" s="10">
        <v>0</v>
      </c>
      <c r="WG240" s="10">
        <v>0</v>
      </c>
      <c r="WH240" s="10">
        <v>0</v>
      </c>
      <c r="WI240" s="10">
        <v>0</v>
      </c>
      <c r="WJ240" s="10">
        <v>0</v>
      </c>
      <c r="WK240" s="10">
        <v>0</v>
      </c>
      <c r="WL240" s="10">
        <v>0</v>
      </c>
      <c r="WM240" s="10">
        <v>0</v>
      </c>
      <c r="WN240" s="10">
        <v>0</v>
      </c>
      <c r="WO240" s="10">
        <v>0</v>
      </c>
      <c r="WP240" s="10">
        <v>0</v>
      </c>
      <c r="WQ240" s="10">
        <v>0</v>
      </c>
      <c r="WR240" s="10">
        <v>0</v>
      </c>
      <c r="WS240" s="10">
        <v>0</v>
      </c>
      <c r="WT240" s="10">
        <v>0</v>
      </c>
      <c r="WU240" s="10">
        <v>0</v>
      </c>
      <c r="WV240" s="10">
        <v>0</v>
      </c>
      <c r="WW240" s="10">
        <v>0</v>
      </c>
      <c r="WX240" s="10">
        <v>0</v>
      </c>
      <c r="WY240" s="10">
        <v>0</v>
      </c>
      <c r="WZ240" s="10">
        <v>0</v>
      </c>
      <c r="XA240" s="10">
        <v>0</v>
      </c>
      <c r="XB240" s="10">
        <v>0</v>
      </c>
      <c r="XC240" s="10">
        <v>0</v>
      </c>
      <c r="XD240" s="10">
        <v>0</v>
      </c>
      <c r="XE240" s="10">
        <v>0</v>
      </c>
      <c r="XF240" s="10">
        <v>0</v>
      </c>
      <c r="XG240" s="10">
        <v>0</v>
      </c>
      <c r="XH240" s="10">
        <v>0</v>
      </c>
      <c r="XI240" s="10">
        <v>0</v>
      </c>
      <c r="XJ240" s="10">
        <v>0</v>
      </c>
      <c r="XK240" s="10">
        <v>0</v>
      </c>
      <c r="XL240" s="10">
        <v>0</v>
      </c>
      <c r="XM240" s="10">
        <v>0</v>
      </c>
      <c r="XN240" s="10">
        <v>0</v>
      </c>
      <c r="XO240" s="10">
        <v>0</v>
      </c>
      <c r="XP240" s="10">
        <v>0</v>
      </c>
    </row>
    <row r="241" spans="1:640" s="18" customFormat="1">
      <c r="A241" s="54"/>
      <c r="B241" s="54" t="s">
        <v>371</v>
      </c>
      <c r="C241" s="68">
        <f>+SUM(C227:C240)</f>
        <v>5821651.6230389085</v>
      </c>
      <c r="D241" s="68">
        <f t="shared" ref="D241:K241" si="48">+SUM(D227:D240)</f>
        <v>13172163.345369048</v>
      </c>
      <c r="E241" s="69">
        <f t="shared" si="48"/>
        <v>18993814.968407955</v>
      </c>
      <c r="F241" s="70">
        <f t="shared" si="48"/>
        <v>3901964.1761151543</v>
      </c>
      <c r="G241" s="70">
        <f t="shared" si="48"/>
        <v>23589273.408783119</v>
      </c>
      <c r="H241" s="70">
        <f t="shared" si="48"/>
        <v>27491237.584898278</v>
      </c>
      <c r="I241" s="71">
        <f t="shared" si="48"/>
        <v>9723615.7991540637</v>
      </c>
      <c r="J241" s="71">
        <f t="shared" si="48"/>
        <v>36761436.754152179</v>
      </c>
      <c r="K241" s="71">
        <f t="shared" si="48"/>
        <v>46485052.553306244</v>
      </c>
      <c r="L241" s="64">
        <f>+SUM(L227:L240)</f>
        <v>2243640.0418117517</v>
      </c>
      <c r="M241" s="64">
        <f t="shared" ref="M241:BG241" si="49">+SUM(M227:M240)</f>
        <v>3502970.8793386742</v>
      </c>
      <c r="N241" s="64">
        <f t="shared" si="49"/>
        <v>75040.701888482145</v>
      </c>
      <c r="O241" s="64">
        <f t="shared" si="49"/>
        <v>914563.28366411082</v>
      </c>
      <c r="P241" s="64">
        <f t="shared" si="49"/>
        <v>710402.81964669912</v>
      </c>
      <c r="Q241" s="64">
        <f t="shared" si="49"/>
        <v>1940003.7918972173</v>
      </c>
      <c r="R241" s="64">
        <f t="shared" si="49"/>
        <v>1728953.4263428887</v>
      </c>
      <c r="S241" s="64">
        <f t="shared" si="49"/>
        <v>7738691.8842655104</v>
      </c>
      <c r="T241" s="64">
        <f t="shared" si="49"/>
        <v>139548.13955262577</v>
      </c>
      <c r="U241" s="65">
        <f t="shared" si="49"/>
        <v>806023.31777789292</v>
      </c>
      <c r="V241" s="65">
        <f t="shared" si="49"/>
        <v>3075219.8293286716</v>
      </c>
      <c r="W241" s="65">
        <f t="shared" si="49"/>
        <v>20721.029008589783</v>
      </c>
      <c r="X241" s="65">
        <f t="shared" si="49"/>
        <v>1874680.0199084475</v>
      </c>
      <c r="Y241" s="65">
        <f t="shared" si="49"/>
        <v>478511.15443211724</v>
      </c>
      <c r="Z241" s="65">
        <f t="shared" si="49"/>
        <v>633134.90610521252</v>
      </c>
      <c r="AA241" s="65">
        <f t="shared" si="49"/>
        <v>1092922.6492534922</v>
      </c>
      <c r="AB241" s="65">
        <f t="shared" si="49"/>
        <v>17954674.518298294</v>
      </c>
      <c r="AC241" s="65">
        <f t="shared" si="49"/>
        <v>1555350.1607855617</v>
      </c>
      <c r="AD241" s="66">
        <f t="shared" si="49"/>
        <v>3049663.3595896447</v>
      </c>
      <c r="AE241" s="66">
        <f t="shared" si="49"/>
        <v>6578190.7086673453</v>
      </c>
      <c r="AF241" s="66">
        <f t="shared" si="49"/>
        <v>95761.730897071917</v>
      </c>
      <c r="AG241" s="66">
        <f t="shared" si="49"/>
        <v>2789243.3035725579</v>
      </c>
      <c r="AH241" s="66">
        <f t="shared" si="49"/>
        <v>1188913.9740788164</v>
      </c>
      <c r="AI241" s="66">
        <f t="shared" si="49"/>
        <v>2573138.6980024292</v>
      </c>
      <c r="AJ241" s="66">
        <f t="shared" si="49"/>
        <v>2821876.075596381</v>
      </c>
      <c r="AK241" s="66">
        <f t="shared" si="49"/>
        <v>25693366.402563803</v>
      </c>
      <c r="AL241" s="66">
        <f t="shared" si="49"/>
        <v>1694898.300338187</v>
      </c>
      <c r="AM241" s="67">
        <f t="shared" ref="AM241" si="50">+SUM(AM227:AM240)</f>
        <v>0</v>
      </c>
      <c r="AN241" s="67">
        <f t="shared" si="49"/>
        <v>804094.70793943701</v>
      </c>
      <c r="AO241" s="67">
        <f t="shared" si="49"/>
        <v>18268.340760784173</v>
      </c>
      <c r="AP241" s="67">
        <f t="shared" si="49"/>
        <v>288329.95042611082</v>
      </c>
      <c r="AQ241" s="67">
        <v>111344.21308999998</v>
      </c>
      <c r="AR241" s="67">
        <v>1149390.0291500338</v>
      </c>
      <c r="AS241" s="67">
        <v>1229626.7602884916</v>
      </c>
      <c r="AT241" s="67">
        <v>1304349.0854869082</v>
      </c>
      <c r="AU241" s="67">
        <f t="shared" si="49"/>
        <v>1532.5644516735517</v>
      </c>
      <c r="AV241" s="67">
        <f t="shared" si="49"/>
        <v>0</v>
      </c>
      <c r="AW241" s="67">
        <f t="shared" si="49"/>
        <v>0</v>
      </c>
      <c r="AX241" s="67">
        <f t="shared" si="49"/>
        <v>58283.553060562641</v>
      </c>
      <c r="AY241" s="67">
        <f t="shared" si="49"/>
        <v>1324.1522392158283</v>
      </c>
      <c r="AZ241" s="67">
        <f t="shared" si="49"/>
        <v>20899.14757388919</v>
      </c>
      <c r="BA241" s="67">
        <v>0</v>
      </c>
      <c r="BB241" s="67">
        <v>83311.746849965901</v>
      </c>
      <c r="BC241" s="67">
        <v>89265.284711508299</v>
      </c>
      <c r="BD241" s="67">
        <v>102476.62142309174</v>
      </c>
      <c r="BE241" s="67">
        <f t="shared" si="49"/>
        <v>111.08554832644812</v>
      </c>
      <c r="BF241" s="67">
        <f t="shared" si="49"/>
        <v>0</v>
      </c>
      <c r="BG241" s="67">
        <f t="shared" si="49"/>
        <v>0</v>
      </c>
      <c r="BH241" s="67">
        <f t="shared" ref="BH241:DR241" si="51">+SUM(BH227:BH240)</f>
        <v>269445.96616032696</v>
      </c>
      <c r="BI241" s="67">
        <f t="shared" si="51"/>
        <v>0</v>
      </c>
      <c r="BJ241" s="67">
        <f t="shared" si="51"/>
        <v>147931.53361208035</v>
      </c>
      <c r="BK241" s="67">
        <v>192801.33171999999</v>
      </c>
      <c r="BL241" s="67">
        <f t="shared" si="51"/>
        <v>0</v>
      </c>
      <c r="BM241" s="67">
        <f t="shared" si="51"/>
        <v>50632.073819932208</v>
      </c>
      <c r="BN241" s="67">
        <v>291797.35767346196</v>
      </c>
      <c r="BO241" s="67">
        <f t="shared" si="51"/>
        <v>2760.8428334454302</v>
      </c>
      <c r="BP241" s="67">
        <f t="shared" si="51"/>
        <v>0</v>
      </c>
      <c r="BQ241" s="67">
        <f t="shared" si="51"/>
        <v>0</v>
      </c>
      <c r="BR241" s="67">
        <f t="shared" si="51"/>
        <v>143131.65434967287</v>
      </c>
      <c r="BS241" s="67">
        <f t="shared" si="51"/>
        <v>0</v>
      </c>
      <c r="BT241" s="67">
        <f t="shared" si="51"/>
        <v>78582.305157919633</v>
      </c>
      <c r="BU241" s="67">
        <v>11601.294520000001</v>
      </c>
      <c r="BV241" s="67">
        <f t="shared" si="51"/>
        <v>0</v>
      </c>
      <c r="BW241" s="67">
        <f t="shared" si="51"/>
        <v>26896.125380067788</v>
      </c>
      <c r="BX241" s="67">
        <v>245821.0491765381</v>
      </c>
      <c r="BY241" s="67">
        <f t="shared" si="51"/>
        <v>1466.5797665545695</v>
      </c>
      <c r="BZ241" s="67">
        <f t="shared" si="51"/>
        <v>0</v>
      </c>
      <c r="CA241" s="67">
        <f t="shared" si="51"/>
        <v>0</v>
      </c>
      <c r="CB241" s="67">
        <f t="shared" si="51"/>
        <v>1262932.2184354796</v>
      </c>
      <c r="CC241" s="67">
        <f t="shared" si="51"/>
        <v>11240.066470423792</v>
      </c>
      <c r="CD241" s="67">
        <f t="shared" si="51"/>
        <v>185431.87589923129</v>
      </c>
      <c r="CE241" s="67">
        <f t="shared" si="51"/>
        <v>345535.98219000001</v>
      </c>
      <c r="CF241" s="67">
        <f t="shared" si="51"/>
        <v>281310.56438450509</v>
      </c>
      <c r="CG241" s="67">
        <f t="shared" si="51"/>
        <v>123229.2855243724</v>
      </c>
      <c r="CH241" s="67">
        <f t="shared" si="51"/>
        <v>1747247.4036387401</v>
      </c>
      <c r="CI241" s="67">
        <f t="shared" si="51"/>
        <v>42954.48165322093</v>
      </c>
      <c r="CJ241" s="67">
        <f t="shared" si="51"/>
        <v>0</v>
      </c>
      <c r="CK241" s="67">
        <f t="shared" si="51"/>
        <v>0</v>
      </c>
      <c r="CL241" s="67">
        <f t="shared" si="51"/>
        <v>292411.0790745205</v>
      </c>
      <c r="CM241" s="67">
        <f t="shared" si="51"/>
        <v>12063.342209576202</v>
      </c>
      <c r="CN241" s="67">
        <f t="shared" si="51"/>
        <v>199013.78532076874</v>
      </c>
      <c r="CO241" s="67">
        <f t="shared" si="51"/>
        <v>410040.65548000002</v>
      </c>
      <c r="CP241" s="67">
        <f t="shared" si="51"/>
        <v>301915.08335549489</v>
      </c>
      <c r="CQ241" s="67">
        <f t="shared" si="51"/>
        <v>132255.18242562754</v>
      </c>
      <c r="CR241" s="67">
        <f t="shared" si="51"/>
        <v>2899052.3845512592</v>
      </c>
      <c r="CS241" s="67">
        <f t="shared" si="51"/>
        <v>46100.671466779073</v>
      </c>
      <c r="CT241" s="67">
        <f t="shared" si="51"/>
        <v>0</v>
      </c>
      <c r="CU241" s="67">
        <f t="shared" si="51"/>
        <v>0</v>
      </c>
      <c r="CV241" s="67">
        <f t="shared" si="51"/>
        <v>18109.887008837384</v>
      </c>
      <c r="CW241" s="67">
        <f t="shared" si="51"/>
        <v>0</v>
      </c>
      <c r="CX241" s="67">
        <f t="shared" si="51"/>
        <v>7514.7291527783718</v>
      </c>
      <c r="CY241" s="67">
        <f t="shared" si="51"/>
        <v>0</v>
      </c>
      <c r="CZ241" s="67">
        <f t="shared" si="51"/>
        <v>1531.4306060327497</v>
      </c>
      <c r="DA241" s="67">
        <f t="shared" si="51"/>
        <v>25012.919194217968</v>
      </c>
      <c r="DB241" s="67">
        <f t="shared" si="51"/>
        <v>210378.19556408358</v>
      </c>
      <c r="DC241" s="67">
        <f t="shared" si="51"/>
        <v>43559.68520644903</v>
      </c>
      <c r="DD241" s="67">
        <f t="shared" si="51"/>
        <v>0</v>
      </c>
      <c r="DE241" s="67">
        <f t="shared" si="51"/>
        <v>0</v>
      </c>
      <c r="DF241" s="67">
        <f t="shared" si="51"/>
        <v>551631.83472116257</v>
      </c>
      <c r="DG241" s="67">
        <f t="shared" si="51"/>
        <v>0</v>
      </c>
      <c r="DH241" s="67">
        <f t="shared" si="51"/>
        <v>228900.59048722161</v>
      </c>
      <c r="DI241" s="67">
        <f t="shared" si="51"/>
        <v>0</v>
      </c>
      <c r="DJ241" s="67">
        <f t="shared" si="51"/>
        <v>46647.771713967246</v>
      </c>
      <c r="DK241" s="67">
        <f t="shared" si="51"/>
        <v>761899.97762578179</v>
      </c>
      <c r="DL241" s="67">
        <f t="shared" si="51"/>
        <v>6408174.1618659152</v>
      </c>
      <c r="DM241" s="67">
        <f t="shared" si="51"/>
        <v>1326839.2596035507</v>
      </c>
      <c r="DN241" s="67">
        <f t="shared" si="51"/>
        <v>0</v>
      </c>
      <c r="DO241" s="67">
        <f t="shared" si="51"/>
        <v>6348.7643213772853</v>
      </c>
      <c r="DP241" s="67">
        <f t="shared" si="51"/>
        <v>128903.64253540069</v>
      </c>
      <c r="DQ241" s="67">
        <f t="shared" si="51"/>
        <v>908.58086150664258</v>
      </c>
      <c r="DR241" s="67">
        <f t="shared" si="51"/>
        <v>64775.165085229062</v>
      </c>
      <c r="DS241" s="67">
        <v>19182.748669999997</v>
      </c>
      <c r="DT241" s="67">
        <f t="shared" ref="DT241:GE241" si="52">+SUM(DT227:DT240)</f>
        <v>0</v>
      </c>
      <c r="DU241" s="67">
        <f t="shared" si="52"/>
        <v>17016.464853524107</v>
      </c>
      <c r="DV241" s="67">
        <v>183237.74186097737</v>
      </c>
      <c r="DW241" s="67">
        <f t="shared" si="52"/>
        <v>1.5110493407875314</v>
      </c>
      <c r="DX241" s="67">
        <f t="shared" si="52"/>
        <v>0</v>
      </c>
      <c r="DY241" s="67">
        <f t="shared" si="52"/>
        <v>3729.5506710305604</v>
      </c>
      <c r="DZ241" s="67">
        <f t="shared" si="52"/>
        <v>75723.816821710876</v>
      </c>
      <c r="EA241" s="67">
        <f t="shared" si="52"/>
        <v>533.74140071756653</v>
      </c>
      <c r="EB241" s="67">
        <f t="shared" si="52"/>
        <v>38051.855161213964</v>
      </c>
      <c r="EC241" s="67">
        <v>0</v>
      </c>
      <c r="ED241" s="67">
        <f t="shared" si="52"/>
        <v>0</v>
      </c>
      <c r="EE241" s="67">
        <f t="shared" si="52"/>
        <v>9996.2393783206444</v>
      </c>
      <c r="EF241" s="67">
        <v>118910.93102135621</v>
      </c>
      <c r="EG241" s="67">
        <f t="shared" si="52"/>
        <v>0.88765857379816304</v>
      </c>
      <c r="EH241" s="67">
        <f t="shared" si="52"/>
        <v>0</v>
      </c>
      <c r="EI241" s="67">
        <f t="shared" si="52"/>
        <v>0</v>
      </c>
      <c r="EJ241" s="67">
        <f t="shared" si="52"/>
        <v>15895.360709999997</v>
      </c>
      <c r="EK241" s="67">
        <f t="shared" si="52"/>
        <v>0</v>
      </c>
      <c r="EL241" s="67">
        <f t="shared" si="52"/>
        <v>38891.293090000006</v>
      </c>
      <c r="EM241" s="67">
        <f t="shared" si="52"/>
        <v>9707.6287499999999</v>
      </c>
      <c r="EN241" s="67">
        <f t="shared" si="52"/>
        <v>0</v>
      </c>
      <c r="EO241" s="67">
        <f t="shared" si="52"/>
        <v>28020.97221</v>
      </c>
      <c r="EP241" s="67">
        <f t="shared" si="52"/>
        <v>40567.761310000002</v>
      </c>
      <c r="EQ241" s="67">
        <f t="shared" si="52"/>
        <v>388.58359000000007</v>
      </c>
      <c r="ER241" s="67">
        <f t="shared" si="52"/>
        <v>0</v>
      </c>
      <c r="ES241" s="67">
        <f t="shared" si="52"/>
        <v>0</v>
      </c>
      <c r="ET241" s="67">
        <f t="shared" si="52"/>
        <v>0</v>
      </c>
      <c r="EU241" s="67">
        <f t="shared" si="52"/>
        <v>0</v>
      </c>
      <c r="EV241" s="67">
        <f t="shared" si="52"/>
        <v>-47.634</v>
      </c>
      <c r="EW241" s="67">
        <f t="shared" si="52"/>
        <v>0</v>
      </c>
      <c r="EX241" s="67">
        <f t="shared" si="52"/>
        <v>4.4119999999999999</v>
      </c>
      <c r="EY241" s="67">
        <f t="shared" si="52"/>
        <v>206.83100000000002</v>
      </c>
      <c r="EZ241" s="67">
        <f t="shared" si="52"/>
        <v>40597.963000000011</v>
      </c>
      <c r="FA241" s="67">
        <f t="shared" si="52"/>
        <v>656.61800000000005</v>
      </c>
      <c r="FB241" s="67">
        <f t="shared" si="52"/>
        <v>0</v>
      </c>
      <c r="FC241" s="67">
        <f t="shared" si="52"/>
        <v>43177.443359999997</v>
      </c>
      <c r="FD241" s="67">
        <f t="shared" si="52"/>
        <v>1068308.7375800002</v>
      </c>
      <c r="FE241" s="67">
        <f t="shared" si="52"/>
        <v>0</v>
      </c>
      <c r="FF241" s="67">
        <f t="shared" si="52"/>
        <v>77946.569470000002</v>
      </c>
      <c r="FG241" s="67">
        <f t="shared" si="52"/>
        <v>0</v>
      </c>
      <c r="FH241" s="67">
        <f t="shared" si="52"/>
        <v>0</v>
      </c>
      <c r="FI241" s="67">
        <f t="shared" si="52"/>
        <v>0</v>
      </c>
      <c r="FJ241" s="67">
        <f t="shared" si="52"/>
        <v>3900755.8186800005</v>
      </c>
      <c r="FK241" s="67">
        <f t="shared" si="52"/>
        <v>140202.59351999999</v>
      </c>
      <c r="FL241" s="67">
        <f t="shared" si="52"/>
        <v>0</v>
      </c>
      <c r="FM241" s="67">
        <f t="shared" si="52"/>
        <v>0</v>
      </c>
      <c r="FN241" s="67">
        <f t="shared" si="52"/>
        <v>452883.08899999998</v>
      </c>
      <c r="FO241" s="67">
        <f t="shared" si="52"/>
        <v>0</v>
      </c>
      <c r="FP241" s="67">
        <f t="shared" si="52"/>
        <v>0</v>
      </c>
      <c r="FQ241" s="67">
        <f t="shared" si="52"/>
        <v>0</v>
      </c>
      <c r="FR241" s="67">
        <f t="shared" si="52"/>
        <v>126007.74556000001</v>
      </c>
      <c r="FS241" s="67">
        <f t="shared" si="52"/>
        <v>8468</v>
      </c>
      <c r="FT241" s="67">
        <f t="shared" si="52"/>
        <v>53419.718439999997</v>
      </c>
      <c r="FU241" s="67">
        <f t="shared" si="52"/>
        <v>0</v>
      </c>
      <c r="FV241" s="67">
        <f t="shared" si="52"/>
        <v>0</v>
      </c>
      <c r="FW241" s="67">
        <f t="shared" si="52"/>
        <v>40083.061999999998</v>
      </c>
      <c r="FX241" s="67">
        <f t="shared" si="52"/>
        <v>19013.284</v>
      </c>
      <c r="FY241" s="67">
        <f t="shared" si="52"/>
        <v>0</v>
      </c>
      <c r="FZ241" s="67">
        <f t="shared" si="52"/>
        <v>2999.902</v>
      </c>
      <c r="GA241" s="67">
        <f t="shared" si="52"/>
        <v>0</v>
      </c>
      <c r="GB241" s="67">
        <f t="shared" si="52"/>
        <v>0</v>
      </c>
      <c r="GC241" s="67">
        <f t="shared" si="52"/>
        <v>0</v>
      </c>
      <c r="GD241" s="67">
        <f t="shared" si="52"/>
        <v>90705.775999999998</v>
      </c>
      <c r="GE241" s="67">
        <f t="shared" si="52"/>
        <v>3012.886</v>
      </c>
      <c r="GF241" s="67">
        <f t="shared" ref="GF241:IQ241" si="53">+SUM(GF227:GF240)</f>
        <v>0</v>
      </c>
      <c r="GG241" s="67">
        <f t="shared" si="53"/>
        <v>0</v>
      </c>
      <c r="GH241" s="67">
        <f t="shared" si="53"/>
        <v>166205.633</v>
      </c>
      <c r="GI241" s="67">
        <f t="shared" si="53"/>
        <v>0</v>
      </c>
      <c r="GJ241" s="67">
        <f t="shared" si="53"/>
        <v>0</v>
      </c>
      <c r="GK241" s="67">
        <f t="shared" si="53"/>
        <v>0</v>
      </c>
      <c r="GL241" s="67">
        <f t="shared" si="53"/>
        <v>0</v>
      </c>
      <c r="GM241" s="67">
        <f t="shared" si="53"/>
        <v>0</v>
      </c>
      <c r="GN241" s="67">
        <f t="shared" si="53"/>
        <v>73676.841</v>
      </c>
      <c r="GO241" s="67">
        <f t="shared" si="53"/>
        <v>2180.1669999999999</v>
      </c>
      <c r="GP241" s="67">
        <f t="shared" si="53"/>
        <v>0</v>
      </c>
      <c r="GQ241" s="67">
        <f t="shared" si="53"/>
        <v>213551.13499999983</v>
      </c>
      <c r="GR241" s="67">
        <f t="shared" si="53"/>
        <v>88178.933000000005</v>
      </c>
      <c r="GS241" s="67">
        <f t="shared" si="53"/>
        <v>0</v>
      </c>
      <c r="GT241" s="67">
        <f t="shared" si="53"/>
        <v>6646.2520000000004</v>
      </c>
      <c r="GU241" s="67">
        <f t="shared" si="53"/>
        <v>0</v>
      </c>
      <c r="GV241" s="67">
        <f t="shared" si="53"/>
        <v>170406.36600000001</v>
      </c>
      <c r="GW241" s="67">
        <f t="shared" si="53"/>
        <v>0</v>
      </c>
      <c r="GX241" s="67">
        <f t="shared" si="53"/>
        <v>222897.64999999994</v>
      </c>
      <c r="GY241" s="67">
        <f t="shared" si="53"/>
        <v>77.117000000000004</v>
      </c>
      <c r="GZ241" s="67">
        <f t="shared" si="53"/>
        <v>0</v>
      </c>
      <c r="HA241" s="67">
        <f t="shared" si="53"/>
        <v>9207.5286229816993</v>
      </c>
      <c r="HB241" s="67">
        <f t="shared" si="53"/>
        <v>1479.8566351886248</v>
      </c>
      <c r="HC241" s="67">
        <f t="shared" si="53"/>
        <v>0</v>
      </c>
      <c r="HD241" s="67">
        <f t="shared" si="53"/>
        <v>6045.9510992586747</v>
      </c>
      <c r="HE241" s="67">
        <f t="shared" si="53"/>
        <v>3740.5695885185496</v>
      </c>
      <c r="HF241" s="67">
        <f t="shared" si="53"/>
        <v>2274.0929875361617</v>
      </c>
      <c r="HG241" s="67">
        <f t="shared" si="53"/>
        <v>8912.6843088088026</v>
      </c>
      <c r="HH241" s="67">
        <f t="shared" si="53"/>
        <v>80425.134276602286</v>
      </c>
      <c r="HI241" s="67">
        <f t="shared" si="53"/>
        <v>730.87027327065562</v>
      </c>
      <c r="HJ241" s="67">
        <f t="shared" si="53"/>
        <v>0</v>
      </c>
      <c r="HK241" s="67">
        <f t="shared" si="53"/>
        <v>1071.0778177917018</v>
      </c>
      <c r="HL241" s="67">
        <f t="shared" si="53"/>
        <v>172.14625991019886</v>
      </c>
      <c r="HM241" s="67">
        <f t="shared" si="53"/>
        <v>0</v>
      </c>
      <c r="HN241" s="67">
        <f t="shared" si="53"/>
        <v>703.30317450289738</v>
      </c>
      <c r="HO241" s="67">
        <f t="shared" si="53"/>
        <v>435.12665300529193</v>
      </c>
      <c r="HP241" s="67">
        <f t="shared" si="53"/>
        <v>264.53684308579147</v>
      </c>
      <c r="HQ241" s="67">
        <f t="shared" si="53"/>
        <v>1036.7796670561863</v>
      </c>
      <c r="HR241" s="67">
        <f t="shared" si="53"/>
        <v>9355.5590043544507</v>
      </c>
      <c r="HS241" s="67">
        <f t="shared" si="53"/>
        <v>85.019441094070274</v>
      </c>
      <c r="HT241" s="67">
        <f t="shared" si="53"/>
        <v>0</v>
      </c>
      <c r="HU241" s="67">
        <f t="shared" si="53"/>
        <v>34518</v>
      </c>
      <c r="HV241" s="67">
        <f t="shared" si="53"/>
        <v>4985.6130000000003</v>
      </c>
      <c r="HW241" s="67">
        <f t="shared" si="53"/>
        <v>0</v>
      </c>
      <c r="HX241" s="67">
        <f t="shared" si="53"/>
        <v>13322.992</v>
      </c>
      <c r="HY241" s="67">
        <f t="shared" si="53"/>
        <v>8862.9989999999998</v>
      </c>
      <c r="HZ241" s="67">
        <f t="shared" si="53"/>
        <v>0</v>
      </c>
      <c r="IA241" s="67">
        <f t="shared" si="53"/>
        <v>9541.4510000000009</v>
      </c>
      <c r="IB241" s="67">
        <f t="shared" si="53"/>
        <v>319188.46100000001</v>
      </c>
      <c r="IC241" s="67">
        <f t="shared" si="53"/>
        <v>978.62599999999998</v>
      </c>
      <c r="ID241" s="67">
        <f t="shared" si="53"/>
        <v>0</v>
      </c>
      <c r="IE241" s="67">
        <f t="shared" si="53"/>
        <v>0</v>
      </c>
      <c r="IF241" s="67">
        <f t="shared" si="53"/>
        <v>677425.7811799997</v>
      </c>
      <c r="IG241" s="67">
        <f t="shared" si="53"/>
        <v>0</v>
      </c>
      <c r="IH241" s="67">
        <f t="shared" si="53"/>
        <v>0</v>
      </c>
      <c r="II241" s="67">
        <f t="shared" si="53"/>
        <v>0</v>
      </c>
      <c r="IJ241" s="67">
        <f t="shared" si="53"/>
        <v>14323.16768</v>
      </c>
      <c r="IK241" s="67">
        <f t="shared" si="53"/>
        <v>0</v>
      </c>
      <c r="IL241" s="67">
        <f t="shared" si="53"/>
        <v>568934.72815999994</v>
      </c>
      <c r="IM241" s="67">
        <f t="shared" si="53"/>
        <v>0</v>
      </c>
      <c r="IN241" s="67">
        <f t="shared" si="53"/>
        <v>0</v>
      </c>
      <c r="IO241" s="67">
        <f t="shared" si="53"/>
        <v>0</v>
      </c>
      <c r="IP241" s="67">
        <f t="shared" si="53"/>
        <v>0</v>
      </c>
      <c r="IQ241" s="67">
        <f t="shared" si="53"/>
        <v>0</v>
      </c>
      <c r="IR241" s="67">
        <f t="shared" ref="IR241:LC241" si="54">+SUM(IR227:IR240)</f>
        <v>1085832.7978900003</v>
      </c>
      <c r="IS241" s="67">
        <f t="shared" si="54"/>
        <v>0</v>
      </c>
      <c r="IT241" s="67">
        <f t="shared" si="54"/>
        <v>0</v>
      </c>
      <c r="IU241" s="67">
        <f t="shared" si="54"/>
        <v>0</v>
      </c>
      <c r="IV241" s="67">
        <f t="shared" si="54"/>
        <v>1195709.7599999998</v>
      </c>
      <c r="IW241" s="67">
        <f t="shared" si="54"/>
        <v>0</v>
      </c>
      <c r="IX241" s="67">
        <f t="shared" si="54"/>
        <v>0</v>
      </c>
      <c r="IY241" s="67">
        <f t="shared" si="54"/>
        <v>0</v>
      </c>
      <c r="IZ241" s="67">
        <f t="shared" si="54"/>
        <v>0</v>
      </c>
      <c r="JA241" s="67">
        <f t="shared" si="54"/>
        <v>0</v>
      </c>
      <c r="JB241" s="67">
        <f t="shared" si="54"/>
        <v>0</v>
      </c>
      <c r="JC241" s="67">
        <f t="shared" si="54"/>
        <v>0</v>
      </c>
      <c r="JD241" s="67">
        <f t="shared" si="54"/>
        <v>0</v>
      </c>
      <c r="JE241" s="67">
        <f t="shared" si="54"/>
        <v>0</v>
      </c>
      <c r="JF241" s="67">
        <f t="shared" si="54"/>
        <v>18798.275617968029</v>
      </c>
      <c r="JG241" s="67">
        <f t="shared" si="54"/>
        <v>0</v>
      </c>
      <c r="JH241" s="67">
        <f t="shared" si="54"/>
        <v>0</v>
      </c>
      <c r="JI241" s="67">
        <f t="shared" si="54"/>
        <v>0</v>
      </c>
      <c r="JJ241" s="67">
        <f t="shared" si="54"/>
        <v>0</v>
      </c>
      <c r="JK241" s="67">
        <f t="shared" si="54"/>
        <v>0</v>
      </c>
      <c r="JL241" s="67">
        <f t="shared" si="54"/>
        <v>0</v>
      </c>
      <c r="JM241" s="67">
        <f t="shared" si="54"/>
        <v>0</v>
      </c>
      <c r="JN241" s="67">
        <f t="shared" si="54"/>
        <v>0</v>
      </c>
      <c r="JO241" s="67">
        <f t="shared" si="54"/>
        <v>0</v>
      </c>
      <c r="JP241" s="67">
        <f t="shared" si="54"/>
        <v>20001.995449999999</v>
      </c>
      <c r="JQ241" s="67">
        <f t="shared" si="54"/>
        <v>0</v>
      </c>
      <c r="JR241" s="67">
        <f t="shared" si="54"/>
        <v>0</v>
      </c>
      <c r="JS241" s="67">
        <f t="shared" si="54"/>
        <v>0</v>
      </c>
      <c r="JT241" s="67">
        <f t="shared" si="54"/>
        <v>0</v>
      </c>
      <c r="JU241" s="67">
        <f t="shared" si="54"/>
        <v>0</v>
      </c>
      <c r="JV241" s="67">
        <f t="shared" si="54"/>
        <v>0</v>
      </c>
      <c r="JW241" s="67">
        <f t="shared" si="54"/>
        <v>0</v>
      </c>
      <c r="JX241" s="67">
        <f t="shared" si="54"/>
        <v>0</v>
      </c>
      <c r="JY241" s="67">
        <f t="shared" si="54"/>
        <v>0</v>
      </c>
      <c r="JZ241" s="67">
        <f t="shared" si="54"/>
        <v>6859.4331000000002</v>
      </c>
      <c r="KA241" s="67">
        <f t="shared" si="54"/>
        <v>0</v>
      </c>
      <c r="KB241" s="67">
        <f t="shared" si="54"/>
        <v>0</v>
      </c>
      <c r="KC241" s="67">
        <f t="shared" si="54"/>
        <v>0</v>
      </c>
      <c r="KD241" s="67">
        <f t="shared" si="54"/>
        <v>0</v>
      </c>
      <c r="KE241" s="67">
        <f t="shared" si="54"/>
        <v>0</v>
      </c>
      <c r="KF241" s="67">
        <f t="shared" si="54"/>
        <v>0</v>
      </c>
      <c r="KG241" s="67">
        <f t="shared" si="54"/>
        <v>0</v>
      </c>
      <c r="KH241" s="67">
        <f t="shared" si="54"/>
        <v>0</v>
      </c>
      <c r="KI241" s="67">
        <f t="shared" si="54"/>
        <v>0</v>
      </c>
      <c r="KJ241" s="67">
        <f t="shared" si="54"/>
        <v>41720.117569999995</v>
      </c>
      <c r="KK241" s="67">
        <f t="shared" si="54"/>
        <v>0</v>
      </c>
      <c r="KL241" s="67">
        <f t="shared" si="54"/>
        <v>0</v>
      </c>
      <c r="KM241" s="67">
        <f t="shared" si="54"/>
        <v>0</v>
      </c>
      <c r="KN241" s="67">
        <f t="shared" si="54"/>
        <v>0</v>
      </c>
      <c r="KO241" s="67">
        <f t="shared" si="54"/>
        <v>0</v>
      </c>
      <c r="KP241" s="67">
        <f t="shared" si="54"/>
        <v>0</v>
      </c>
      <c r="KQ241" s="67">
        <f t="shared" si="54"/>
        <v>0</v>
      </c>
      <c r="KR241" s="67">
        <f t="shared" si="54"/>
        <v>0</v>
      </c>
      <c r="KS241" s="67">
        <f t="shared" si="54"/>
        <v>0</v>
      </c>
      <c r="KT241" s="67">
        <f t="shared" si="54"/>
        <v>4030.5095300000007</v>
      </c>
      <c r="KU241" s="67">
        <f t="shared" si="54"/>
        <v>0</v>
      </c>
      <c r="KV241" s="67">
        <f t="shared" si="54"/>
        <v>0</v>
      </c>
      <c r="KW241" s="67">
        <f t="shared" si="54"/>
        <v>0</v>
      </c>
      <c r="KX241" s="67">
        <f t="shared" si="54"/>
        <v>0</v>
      </c>
      <c r="KY241" s="67">
        <f t="shared" si="54"/>
        <v>0</v>
      </c>
      <c r="KZ241" s="67">
        <f t="shared" si="54"/>
        <v>0</v>
      </c>
      <c r="LA241" s="67">
        <f t="shared" si="54"/>
        <v>0</v>
      </c>
      <c r="LB241" s="67">
        <f t="shared" si="54"/>
        <v>0</v>
      </c>
      <c r="LC241" s="67">
        <f t="shared" si="54"/>
        <v>0</v>
      </c>
      <c r="LD241" s="67">
        <f t="shared" ref="LD241:NO241" si="55">+SUM(LD227:LD240)</f>
        <v>1160.5246625173115</v>
      </c>
      <c r="LE241" s="67">
        <f t="shared" si="55"/>
        <v>21.187738170547334</v>
      </c>
      <c r="LF241" s="67">
        <f t="shared" si="55"/>
        <v>0</v>
      </c>
      <c r="LG241" s="67">
        <f t="shared" si="55"/>
        <v>0</v>
      </c>
      <c r="LH241" s="67">
        <f t="shared" si="55"/>
        <v>0</v>
      </c>
      <c r="LI241" s="67">
        <f t="shared" si="55"/>
        <v>0</v>
      </c>
      <c r="LJ241" s="67">
        <f t="shared" si="55"/>
        <v>0</v>
      </c>
      <c r="LK241" s="67">
        <f t="shared" si="55"/>
        <v>0</v>
      </c>
      <c r="LL241" s="67">
        <f t="shared" si="55"/>
        <v>0</v>
      </c>
      <c r="LM241" s="67">
        <f t="shared" si="55"/>
        <v>0</v>
      </c>
      <c r="LN241" s="67">
        <f t="shared" si="55"/>
        <v>1214.4009379352067</v>
      </c>
      <c r="LO241" s="67">
        <f t="shared" si="55"/>
        <v>22.171359160283629</v>
      </c>
      <c r="LP241" s="67">
        <f t="shared" si="55"/>
        <v>0</v>
      </c>
      <c r="LQ241" s="67">
        <f t="shared" si="55"/>
        <v>0</v>
      </c>
      <c r="LR241" s="67">
        <f t="shared" si="55"/>
        <v>0</v>
      </c>
      <c r="LS241" s="67">
        <f t="shared" si="55"/>
        <v>0</v>
      </c>
      <c r="LT241" s="67">
        <f t="shared" si="55"/>
        <v>0</v>
      </c>
      <c r="LU241" s="67">
        <f t="shared" si="55"/>
        <v>0</v>
      </c>
      <c r="LV241" s="67">
        <f t="shared" si="55"/>
        <v>0</v>
      </c>
      <c r="LW241" s="67">
        <f t="shared" si="55"/>
        <v>0</v>
      </c>
      <c r="LX241" s="67">
        <f t="shared" si="55"/>
        <v>45875.304269999993</v>
      </c>
      <c r="LY241" s="67">
        <f t="shared" si="55"/>
        <v>0</v>
      </c>
      <c r="LZ241" s="67">
        <f t="shared" si="55"/>
        <v>0</v>
      </c>
      <c r="MA241" s="67">
        <f t="shared" si="55"/>
        <v>0</v>
      </c>
      <c r="MB241" s="67">
        <f t="shared" si="55"/>
        <v>174041.19176999998</v>
      </c>
      <c r="MC241" s="67">
        <f t="shared" si="55"/>
        <v>0</v>
      </c>
      <c r="MD241" s="67">
        <f t="shared" si="55"/>
        <v>0</v>
      </c>
      <c r="ME241" s="67">
        <f t="shared" si="55"/>
        <v>0</v>
      </c>
      <c r="MF241" s="67">
        <f t="shared" si="55"/>
        <v>0</v>
      </c>
      <c r="MG241" s="67">
        <f t="shared" si="55"/>
        <v>0</v>
      </c>
      <c r="MH241" s="67">
        <f t="shared" si="55"/>
        <v>0</v>
      </c>
      <c r="MI241" s="67">
        <f t="shared" si="55"/>
        <v>0</v>
      </c>
      <c r="MJ241" s="67">
        <f t="shared" si="55"/>
        <v>0</v>
      </c>
      <c r="MK241" s="67">
        <f t="shared" si="55"/>
        <v>0</v>
      </c>
      <c r="ML241" s="67">
        <f t="shared" si="55"/>
        <v>0</v>
      </c>
      <c r="MM241" s="67">
        <f t="shared" si="55"/>
        <v>0</v>
      </c>
      <c r="MN241" s="67">
        <f t="shared" si="55"/>
        <v>0</v>
      </c>
      <c r="MO241" s="67">
        <f t="shared" si="55"/>
        <v>0</v>
      </c>
      <c r="MP241" s="67">
        <f t="shared" si="55"/>
        <v>0</v>
      </c>
      <c r="MQ241" s="67">
        <f t="shared" si="55"/>
        <v>0</v>
      </c>
      <c r="MR241" s="67">
        <f t="shared" si="55"/>
        <v>84678.330816217349</v>
      </c>
      <c r="MS241" s="67">
        <f t="shared" si="55"/>
        <v>0</v>
      </c>
      <c r="MT241" s="67">
        <f t="shared" si="55"/>
        <v>0</v>
      </c>
      <c r="MU241" s="67">
        <f t="shared" si="55"/>
        <v>0</v>
      </c>
      <c r="MV241" s="67">
        <f t="shared" si="55"/>
        <v>0</v>
      </c>
      <c r="MW241" s="67">
        <f t="shared" si="55"/>
        <v>0</v>
      </c>
      <c r="MX241" s="67">
        <f t="shared" si="55"/>
        <v>0</v>
      </c>
      <c r="MY241" s="67">
        <f t="shared" si="55"/>
        <v>0</v>
      </c>
      <c r="MZ241" s="67">
        <f t="shared" si="55"/>
        <v>0</v>
      </c>
      <c r="NA241" s="67">
        <f t="shared" si="55"/>
        <v>0</v>
      </c>
      <c r="NB241" s="67">
        <f t="shared" si="55"/>
        <v>61928.099779999997</v>
      </c>
      <c r="NC241" s="67">
        <f t="shared" si="55"/>
        <v>0</v>
      </c>
      <c r="ND241" s="67">
        <f t="shared" si="55"/>
        <v>0</v>
      </c>
      <c r="NE241" s="67">
        <f t="shared" si="55"/>
        <v>0</v>
      </c>
      <c r="NF241" s="67">
        <f t="shared" si="55"/>
        <v>0</v>
      </c>
      <c r="NG241" s="67">
        <f t="shared" si="55"/>
        <v>0</v>
      </c>
      <c r="NH241" s="67">
        <f t="shared" si="55"/>
        <v>0</v>
      </c>
      <c r="NI241" s="67">
        <f t="shared" si="55"/>
        <v>0</v>
      </c>
      <c r="NJ241" s="67">
        <f t="shared" si="55"/>
        <v>0</v>
      </c>
      <c r="NK241" s="67">
        <f t="shared" si="55"/>
        <v>7.4894228941561219E-4</v>
      </c>
      <c r="NL241" s="67">
        <f t="shared" si="55"/>
        <v>0</v>
      </c>
      <c r="NM241" s="67">
        <f t="shared" si="55"/>
        <v>0</v>
      </c>
      <c r="NN241" s="67">
        <f t="shared" si="55"/>
        <v>0</v>
      </c>
      <c r="NO241" s="67">
        <f t="shared" si="55"/>
        <v>0</v>
      </c>
      <c r="NP241" s="67">
        <f t="shared" ref="NP241:QA241" si="56">+SUM(NP227:NP240)</f>
        <v>0</v>
      </c>
      <c r="NQ241" s="67">
        <f t="shared" si="56"/>
        <v>0</v>
      </c>
      <c r="NR241" s="67">
        <f t="shared" si="56"/>
        <v>0</v>
      </c>
      <c r="NS241" s="67">
        <f t="shared" si="56"/>
        <v>0</v>
      </c>
      <c r="NT241" s="67">
        <f t="shared" si="56"/>
        <v>0</v>
      </c>
      <c r="NU241" s="67">
        <f t="shared" si="56"/>
        <v>71.005382895779832</v>
      </c>
      <c r="NV241" s="67">
        <f t="shared" si="56"/>
        <v>0</v>
      </c>
      <c r="NW241" s="67">
        <f t="shared" si="56"/>
        <v>0</v>
      </c>
      <c r="NX241" s="67">
        <f t="shared" si="56"/>
        <v>0</v>
      </c>
      <c r="NY241" s="67">
        <f t="shared" si="56"/>
        <v>0</v>
      </c>
      <c r="NZ241" s="67">
        <f t="shared" si="56"/>
        <v>0</v>
      </c>
      <c r="OA241" s="67">
        <f t="shared" si="56"/>
        <v>0</v>
      </c>
      <c r="OB241" s="67">
        <f t="shared" si="56"/>
        <v>0</v>
      </c>
      <c r="OC241" s="67">
        <f t="shared" si="56"/>
        <v>0</v>
      </c>
      <c r="OD241" s="67">
        <f t="shared" si="56"/>
        <v>0</v>
      </c>
      <c r="OE241" s="67">
        <f t="shared" si="56"/>
        <v>229044.8999041288</v>
      </c>
      <c r="OF241" s="67">
        <f t="shared" si="56"/>
        <v>0</v>
      </c>
      <c r="OG241" s="67">
        <f t="shared" si="56"/>
        <v>0</v>
      </c>
      <c r="OH241" s="67">
        <f t="shared" si="56"/>
        <v>689744.76651994616</v>
      </c>
      <c r="OI241" s="67">
        <f t="shared" si="56"/>
        <v>0</v>
      </c>
      <c r="OJ241" s="67">
        <f t="shared" si="56"/>
        <v>0</v>
      </c>
      <c r="OK241" s="67">
        <f t="shared" si="56"/>
        <v>0</v>
      </c>
      <c r="OL241" s="67">
        <f t="shared" si="56"/>
        <v>16310.088450870222</v>
      </c>
      <c r="OM241" s="67">
        <f t="shared" si="56"/>
        <v>0</v>
      </c>
      <c r="ON241" s="67">
        <f t="shared" si="56"/>
        <v>0</v>
      </c>
      <c r="OO241" s="67">
        <f t="shared" si="56"/>
        <v>24426.823255798969</v>
      </c>
      <c r="OP241" s="67">
        <f t="shared" si="56"/>
        <v>13216.608585326185</v>
      </c>
      <c r="OQ241" s="67">
        <f t="shared" si="56"/>
        <v>0</v>
      </c>
      <c r="OR241" s="67">
        <f t="shared" si="56"/>
        <v>428606.40520185983</v>
      </c>
      <c r="OS241" s="67">
        <f t="shared" si="56"/>
        <v>0</v>
      </c>
      <c r="OT241" s="67">
        <f t="shared" si="56"/>
        <v>0</v>
      </c>
      <c r="OU241" s="67">
        <f t="shared" si="56"/>
        <v>0</v>
      </c>
      <c r="OV241" s="67">
        <f t="shared" si="56"/>
        <v>10135.065489111912</v>
      </c>
      <c r="OW241" s="67">
        <f t="shared" si="56"/>
        <v>0</v>
      </c>
      <c r="OX241" s="67">
        <f t="shared" si="56"/>
        <v>0</v>
      </c>
      <c r="OY241" s="67">
        <f t="shared" si="56"/>
        <v>15178.792814901964</v>
      </c>
      <c r="OZ241" s="67">
        <f t="shared" si="56"/>
        <v>8212.7815529469244</v>
      </c>
      <c r="PA241" s="67">
        <f t="shared" si="56"/>
        <v>0</v>
      </c>
      <c r="PB241" s="67">
        <f t="shared" si="56"/>
        <v>351592.79436399008</v>
      </c>
      <c r="PC241" s="67">
        <f t="shared" si="56"/>
        <v>394.0221774761709</v>
      </c>
      <c r="PD241" s="67">
        <f t="shared" si="56"/>
        <v>35205.439484946313</v>
      </c>
      <c r="PE241" s="67">
        <f t="shared" si="56"/>
        <v>28613.209719219565</v>
      </c>
      <c r="PF241" s="67">
        <f t="shared" si="56"/>
        <v>0</v>
      </c>
      <c r="PG241" s="67">
        <f t="shared" si="56"/>
        <v>60236.465024969926</v>
      </c>
      <c r="PH241" s="67">
        <f t="shared" si="56"/>
        <v>75540.660267585743</v>
      </c>
      <c r="PI241" s="67">
        <f t="shared" si="56"/>
        <v>728200.92020869534</v>
      </c>
      <c r="PJ241" s="67">
        <f t="shared" si="56"/>
        <v>0</v>
      </c>
      <c r="PK241" s="67">
        <f t="shared" si="56"/>
        <v>0</v>
      </c>
      <c r="PL241" s="67">
        <f t="shared" si="56"/>
        <v>64702.144652685143</v>
      </c>
      <c r="PM241" s="67">
        <f t="shared" si="56"/>
        <v>72.510245750474979</v>
      </c>
      <c r="PN241" s="67">
        <f t="shared" si="56"/>
        <v>6478.7091050511153</v>
      </c>
      <c r="PO241" s="67">
        <f t="shared" si="56"/>
        <v>5265.5687599613993</v>
      </c>
      <c r="PP241" s="67">
        <f t="shared" si="56"/>
        <v>0</v>
      </c>
      <c r="PQ241" s="67">
        <f t="shared" si="56"/>
        <v>11085.063561846368</v>
      </c>
      <c r="PR241" s="67">
        <f t="shared" si="56"/>
        <v>13901.430308417213</v>
      </c>
      <c r="PS241" s="67">
        <f t="shared" si="56"/>
        <v>134007.75565037291</v>
      </c>
      <c r="PT241" s="67">
        <f t="shared" si="56"/>
        <v>0</v>
      </c>
      <c r="PU241" s="67">
        <f t="shared" si="56"/>
        <v>0</v>
      </c>
      <c r="PV241" s="67">
        <f t="shared" si="56"/>
        <v>314101.89175725495</v>
      </c>
      <c r="PW241" s="67">
        <f t="shared" si="56"/>
        <v>11293.745142034299</v>
      </c>
      <c r="PX241" s="67">
        <f t="shared" si="56"/>
        <v>0</v>
      </c>
      <c r="PY241" s="67">
        <f t="shared" si="56"/>
        <v>20346.803602786229</v>
      </c>
      <c r="PZ241" s="67">
        <f t="shared" si="56"/>
        <v>0</v>
      </c>
      <c r="QA241" s="67">
        <f t="shared" si="56"/>
        <v>1742.0513806371155</v>
      </c>
      <c r="QB241" s="67">
        <f t="shared" ref="QB241:SM241" si="57">+SUM(QB227:QB240)</f>
        <v>13195.104634834541</v>
      </c>
      <c r="QC241" s="67">
        <f t="shared" si="57"/>
        <v>211859.92010935198</v>
      </c>
      <c r="QD241" s="67">
        <f t="shared" si="57"/>
        <v>0</v>
      </c>
      <c r="QE241" s="67">
        <f t="shared" si="57"/>
        <v>0</v>
      </c>
      <c r="QF241" s="67">
        <f t="shared" si="57"/>
        <v>45935.981917878242</v>
      </c>
      <c r="QG241" s="67">
        <f t="shared" si="57"/>
        <v>1651.6591788964611</v>
      </c>
      <c r="QH241" s="67">
        <f t="shared" si="57"/>
        <v>0</v>
      </c>
      <c r="QI241" s="67">
        <f t="shared" si="57"/>
        <v>2975.6280586381399</v>
      </c>
      <c r="QJ241" s="67">
        <f t="shared" si="57"/>
        <v>0</v>
      </c>
      <c r="QK241" s="67">
        <f t="shared" si="57"/>
        <v>254.76714028454435</v>
      </c>
      <c r="QL241" s="67">
        <f t="shared" si="57"/>
        <v>1929.7244105065813</v>
      </c>
      <c r="QM241" s="67">
        <f t="shared" si="57"/>
        <v>30983.555701687481</v>
      </c>
      <c r="QN241" s="67">
        <f t="shared" si="57"/>
        <v>0</v>
      </c>
      <c r="QO241" s="67">
        <f t="shared" si="57"/>
        <v>0</v>
      </c>
      <c r="QP241" s="67">
        <f t="shared" si="57"/>
        <v>191687.05129566317</v>
      </c>
      <c r="QQ241" s="67">
        <f t="shared" si="57"/>
        <v>0</v>
      </c>
      <c r="QR241" s="67">
        <f t="shared" si="57"/>
        <v>9418.2743108212198</v>
      </c>
      <c r="QS241" s="67">
        <f t="shared" si="57"/>
        <v>10797.794283649724</v>
      </c>
      <c r="QT241" s="67">
        <f t="shared" si="57"/>
        <v>0</v>
      </c>
      <c r="QU241" s="67">
        <f t="shared" si="57"/>
        <v>12709.746377564041</v>
      </c>
      <c r="QV241" s="67">
        <f t="shared" si="57"/>
        <v>20909.978882608557</v>
      </c>
      <c r="QW241" s="67">
        <f t="shared" si="57"/>
        <v>215402.25894310785</v>
      </c>
      <c r="QX241" s="67">
        <f t="shared" si="57"/>
        <v>0</v>
      </c>
      <c r="QY241" s="67">
        <f t="shared" si="57"/>
        <v>0</v>
      </c>
      <c r="QZ241" s="67">
        <f t="shared" si="57"/>
        <v>5476.57959040888</v>
      </c>
      <c r="RA241" s="67">
        <f t="shared" si="57"/>
        <v>0</v>
      </c>
      <c r="RB241" s="67">
        <f t="shared" si="57"/>
        <v>269.08405402907243</v>
      </c>
      <c r="RC241" s="67">
        <f t="shared" si="57"/>
        <v>308.49751924066305</v>
      </c>
      <c r="RD241" s="67">
        <f t="shared" si="57"/>
        <v>0</v>
      </c>
      <c r="RE241" s="67">
        <f t="shared" si="57"/>
        <v>363.12279384630136</v>
      </c>
      <c r="RF241" s="67">
        <f t="shared" si="57"/>
        <v>597.40688173946398</v>
      </c>
      <c r="RG241" s="67">
        <f t="shared" si="57"/>
        <v>6154.1330365411286</v>
      </c>
      <c r="RH241" s="67">
        <f t="shared" si="57"/>
        <v>0</v>
      </c>
      <c r="RI241" s="67">
        <f t="shared" si="57"/>
        <v>0</v>
      </c>
      <c r="RJ241" s="67">
        <f t="shared" si="57"/>
        <v>78844.8036322361</v>
      </c>
      <c r="RK241" s="67">
        <f t="shared" si="57"/>
        <v>0</v>
      </c>
      <c r="RL241" s="67">
        <f t="shared" si="57"/>
        <v>0</v>
      </c>
      <c r="RM241" s="67">
        <f t="shared" si="57"/>
        <v>4254.5161234960269</v>
      </c>
      <c r="RN241" s="67">
        <f t="shared" si="57"/>
        <v>113.50737797956867</v>
      </c>
      <c r="RO241" s="67">
        <f t="shared" si="57"/>
        <v>55411.93616345062</v>
      </c>
      <c r="RP241" s="67">
        <f t="shared" si="57"/>
        <v>0</v>
      </c>
      <c r="RQ241" s="67">
        <f t="shared" si="57"/>
        <v>129787.79815119522</v>
      </c>
      <c r="RR241" s="67">
        <f t="shared" si="57"/>
        <v>0</v>
      </c>
      <c r="RS241" s="67">
        <f t="shared" si="57"/>
        <v>0</v>
      </c>
      <c r="RT241" s="67">
        <f t="shared" si="57"/>
        <v>158358.77812626873</v>
      </c>
      <c r="RU241" s="67">
        <f t="shared" si="57"/>
        <v>66898.898129058856</v>
      </c>
      <c r="RV241" s="67">
        <f t="shared" si="57"/>
        <v>0</v>
      </c>
      <c r="RW241" s="67">
        <f t="shared" si="57"/>
        <v>38388.638318624471</v>
      </c>
      <c r="RX241" s="67">
        <f t="shared" si="57"/>
        <v>0</v>
      </c>
      <c r="RY241" s="67">
        <f t="shared" si="57"/>
        <v>72795.330806310783</v>
      </c>
      <c r="RZ241" s="67">
        <f t="shared" si="57"/>
        <v>27036.678213961153</v>
      </c>
      <c r="SA241" s="67">
        <f t="shared" si="57"/>
        <v>767217.92856555514</v>
      </c>
      <c r="SB241" s="67">
        <f t="shared" si="57"/>
        <v>24690.225660453405</v>
      </c>
      <c r="SC241" s="67">
        <f t="shared" si="57"/>
        <v>0</v>
      </c>
      <c r="SD241" s="67">
        <f t="shared" si="57"/>
        <v>179259.83315035159</v>
      </c>
      <c r="SE241" s="67">
        <f t="shared" si="57"/>
        <v>75728.579485472539</v>
      </c>
      <c r="SF241" s="67">
        <f t="shared" si="57"/>
        <v>0</v>
      </c>
      <c r="SG241" s="67">
        <f t="shared" si="57"/>
        <v>43455.380126630924</v>
      </c>
      <c r="SH241" s="67">
        <f t="shared" si="57"/>
        <v>46299.012290000006</v>
      </c>
      <c r="SI241" s="67">
        <f t="shared" si="57"/>
        <v>82403.255499098159</v>
      </c>
      <c r="SJ241" s="67">
        <f t="shared" si="57"/>
        <v>30605.126428229643</v>
      </c>
      <c r="SK241" s="67">
        <f t="shared" si="57"/>
        <v>822180.52191654663</v>
      </c>
      <c r="SL241" s="67">
        <f t="shared" si="57"/>
        <v>27948.976272147818</v>
      </c>
      <c r="SM241" s="67">
        <f t="shared" si="57"/>
        <v>0</v>
      </c>
      <c r="SN241" s="67">
        <f t="shared" ref="SN241:WM241" si="58">+SUM(SN227:SN240)</f>
        <v>105275</v>
      </c>
      <c r="SO241" s="67">
        <f t="shared" si="58"/>
        <v>0</v>
      </c>
      <c r="SP241" s="67">
        <f t="shared" si="58"/>
        <v>0</v>
      </c>
      <c r="SQ241" s="67">
        <f t="shared" si="58"/>
        <v>0</v>
      </c>
      <c r="SR241" s="67">
        <f t="shared" si="58"/>
        <v>0</v>
      </c>
      <c r="SS241" s="67">
        <f t="shared" si="58"/>
        <v>2008.886</v>
      </c>
      <c r="ST241" s="67">
        <f t="shared" si="58"/>
        <v>78203.38</v>
      </c>
      <c r="SU241" s="67">
        <f t="shared" si="58"/>
        <v>97418.643999999986</v>
      </c>
      <c r="SV241" s="67">
        <f t="shared" si="58"/>
        <v>0</v>
      </c>
      <c r="SW241" s="67">
        <f t="shared" si="58"/>
        <v>0</v>
      </c>
      <c r="SX241" s="67">
        <f t="shared" si="58"/>
        <v>28617.905898676909</v>
      </c>
      <c r="SY241" s="67">
        <f t="shared" si="58"/>
        <v>0</v>
      </c>
      <c r="SZ241" s="67">
        <f t="shared" si="58"/>
        <v>0</v>
      </c>
      <c r="TA241" s="67">
        <f t="shared" si="58"/>
        <v>0</v>
      </c>
      <c r="TB241" s="67">
        <f t="shared" si="58"/>
        <v>0</v>
      </c>
      <c r="TC241" s="67">
        <f t="shared" si="58"/>
        <v>0</v>
      </c>
      <c r="TD241" s="67">
        <f t="shared" si="58"/>
        <v>0</v>
      </c>
      <c r="TE241" s="67">
        <f t="shared" si="58"/>
        <v>3092.9478051753767</v>
      </c>
      <c r="TF241" s="67">
        <f t="shared" si="58"/>
        <v>0</v>
      </c>
      <c r="TG241" s="67">
        <f t="shared" si="58"/>
        <v>0</v>
      </c>
      <c r="TH241" s="67">
        <f t="shared" si="58"/>
        <v>3226.3369169080975</v>
      </c>
      <c r="TI241" s="67">
        <f t="shared" si="58"/>
        <v>0</v>
      </c>
      <c r="TJ241" s="67">
        <f t="shared" si="58"/>
        <v>0</v>
      </c>
      <c r="TK241" s="67">
        <f t="shared" si="58"/>
        <v>0</v>
      </c>
      <c r="TL241" s="67">
        <f t="shared" si="58"/>
        <v>1303.4798093307629</v>
      </c>
      <c r="TM241" s="67">
        <f t="shared" si="58"/>
        <v>0</v>
      </c>
      <c r="TN241" s="67">
        <f t="shared" si="58"/>
        <v>85.887233187214633</v>
      </c>
      <c r="TO241" s="67">
        <f t="shared" si="58"/>
        <v>107.6588719615103</v>
      </c>
      <c r="TP241" s="67">
        <f t="shared" si="58"/>
        <v>0</v>
      </c>
      <c r="TQ241" s="67">
        <f t="shared" si="58"/>
        <v>0</v>
      </c>
      <c r="TR241" s="67">
        <f t="shared" si="58"/>
        <v>0</v>
      </c>
      <c r="TS241" s="67">
        <f t="shared" si="58"/>
        <v>0</v>
      </c>
      <c r="TT241" s="67">
        <f t="shared" si="58"/>
        <v>0</v>
      </c>
      <c r="TU241" s="67">
        <f t="shared" si="58"/>
        <v>0</v>
      </c>
      <c r="TV241" s="67">
        <f t="shared" si="58"/>
        <v>0</v>
      </c>
      <c r="TW241" s="67">
        <f t="shared" si="58"/>
        <v>0</v>
      </c>
      <c r="TX241" s="67">
        <f t="shared" si="58"/>
        <v>0</v>
      </c>
      <c r="TY241" s="67">
        <f t="shared" si="58"/>
        <v>0</v>
      </c>
      <c r="TZ241" s="67">
        <f t="shared" si="58"/>
        <v>0</v>
      </c>
      <c r="UA241" s="67">
        <f t="shared" si="58"/>
        <v>0</v>
      </c>
      <c r="UB241" s="67">
        <f t="shared" si="58"/>
        <v>0</v>
      </c>
      <c r="UC241" s="67">
        <f t="shared" si="58"/>
        <v>0</v>
      </c>
      <c r="UD241" s="67">
        <f t="shared" si="58"/>
        <v>0</v>
      </c>
      <c r="UE241" s="67">
        <f t="shared" si="58"/>
        <v>0</v>
      </c>
      <c r="UF241" s="67">
        <f t="shared" si="58"/>
        <v>0</v>
      </c>
      <c r="UG241" s="67">
        <f t="shared" si="58"/>
        <v>0</v>
      </c>
      <c r="UH241" s="67">
        <f t="shared" si="58"/>
        <v>0</v>
      </c>
      <c r="UI241" s="67">
        <f t="shared" si="58"/>
        <v>2248.5102100000004</v>
      </c>
      <c r="UJ241" s="67">
        <f t="shared" si="58"/>
        <v>0</v>
      </c>
      <c r="UK241" s="67">
        <f t="shared" si="58"/>
        <v>0</v>
      </c>
      <c r="UL241" s="67">
        <f t="shared" si="58"/>
        <v>0</v>
      </c>
      <c r="UM241" s="67">
        <f t="shared" si="58"/>
        <v>0</v>
      </c>
      <c r="UN241" s="67">
        <f t="shared" si="58"/>
        <v>0</v>
      </c>
      <c r="UO241" s="67">
        <f t="shared" si="58"/>
        <v>0</v>
      </c>
      <c r="UP241" s="67">
        <f t="shared" si="58"/>
        <v>1500.271</v>
      </c>
      <c r="UQ241" s="67">
        <f t="shared" si="58"/>
        <v>0</v>
      </c>
      <c r="UR241" s="67">
        <f t="shared" si="58"/>
        <v>0</v>
      </c>
      <c r="US241" s="67">
        <f t="shared" si="58"/>
        <v>9966.143</v>
      </c>
      <c r="UT241" s="67">
        <f t="shared" si="58"/>
        <v>420.49199999999996</v>
      </c>
      <c r="UU241" s="67">
        <f t="shared" si="58"/>
        <v>0</v>
      </c>
      <c r="UV241" s="67">
        <f t="shared" si="58"/>
        <v>0</v>
      </c>
      <c r="UW241" s="67">
        <f t="shared" si="58"/>
        <v>108719</v>
      </c>
      <c r="UX241" s="67">
        <f t="shared" si="58"/>
        <v>52</v>
      </c>
      <c r="UY241" s="67">
        <f t="shared" si="58"/>
        <v>0</v>
      </c>
      <c r="UZ241" s="67">
        <f t="shared" si="58"/>
        <v>0</v>
      </c>
      <c r="VA241" s="67">
        <f t="shared" si="58"/>
        <v>84872</v>
      </c>
      <c r="VB241" s="67">
        <f t="shared" si="58"/>
        <v>0</v>
      </c>
      <c r="VC241" s="67">
        <f t="shared" si="58"/>
        <v>0</v>
      </c>
      <c r="VD241" s="67">
        <f t="shared" si="58"/>
        <v>0</v>
      </c>
      <c r="VE241" s="67">
        <f t="shared" si="58"/>
        <v>0</v>
      </c>
      <c r="VF241" s="67">
        <f t="shared" si="58"/>
        <v>0</v>
      </c>
      <c r="VG241" s="67">
        <f t="shared" si="58"/>
        <v>6300.3058499999997</v>
      </c>
      <c r="VH241" s="67">
        <f t="shared" si="58"/>
        <v>0</v>
      </c>
      <c r="VI241" s="67">
        <f t="shared" si="58"/>
        <v>0</v>
      </c>
      <c r="VJ241" s="67">
        <f t="shared" si="58"/>
        <v>0</v>
      </c>
      <c r="VK241" s="67">
        <f t="shared" si="58"/>
        <v>0</v>
      </c>
      <c r="VL241" s="67">
        <f t="shared" si="58"/>
        <v>0</v>
      </c>
      <c r="VM241" s="67">
        <f t="shared" si="58"/>
        <v>13524.258875299998</v>
      </c>
      <c r="VN241" s="67">
        <f t="shared" si="58"/>
        <v>0</v>
      </c>
      <c r="VO241" s="67">
        <f t="shared" si="58"/>
        <v>0</v>
      </c>
      <c r="VP241" s="67">
        <f t="shared" si="58"/>
        <v>0</v>
      </c>
      <c r="VQ241" s="67">
        <f t="shared" si="58"/>
        <v>0</v>
      </c>
      <c r="VR241" s="67">
        <f t="shared" si="58"/>
        <v>0</v>
      </c>
      <c r="VS241" s="67">
        <f t="shared" si="58"/>
        <v>0</v>
      </c>
      <c r="VT241" s="67">
        <f t="shared" si="58"/>
        <v>0</v>
      </c>
      <c r="VU241" s="67">
        <f t="shared" si="58"/>
        <v>0</v>
      </c>
      <c r="VV241" s="67">
        <f t="shared" si="58"/>
        <v>0</v>
      </c>
      <c r="VW241" s="67">
        <f t="shared" si="58"/>
        <v>71.425629999999998</v>
      </c>
      <c r="VX241" s="67">
        <f t="shared" si="58"/>
        <v>0</v>
      </c>
      <c r="VY241" s="67">
        <f t="shared" si="58"/>
        <v>0</v>
      </c>
      <c r="VZ241" s="67">
        <f t="shared" si="58"/>
        <v>0</v>
      </c>
      <c r="WA241" s="67">
        <f t="shared" si="58"/>
        <v>0</v>
      </c>
      <c r="WB241" s="67">
        <f t="shared" si="58"/>
        <v>0</v>
      </c>
      <c r="WC241" s="67">
        <f t="shared" si="58"/>
        <v>0</v>
      </c>
      <c r="WD241" s="67">
        <f t="shared" si="58"/>
        <v>0</v>
      </c>
      <c r="WE241" s="67">
        <f t="shared" si="58"/>
        <v>0</v>
      </c>
      <c r="WF241" s="67">
        <f t="shared" si="58"/>
        <v>0</v>
      </c>
      <c r="WG241" s="67">
        <f t="shared" si="58"/>
        <v>0</v>
      </c>
      <c r="WH241" s="67">
        <f t="shared" si="58"/>
        <v>0</v>
      </c>
      <c r="WI241" s="67">
        <f t="shared" si="58"/>
        <v>0</v>
      </c>
      <c r="WJ241" s="67">
        <f t="shared" si="58"/>
        <v>0</v>
      </c>
      <c r="WK241" s="67">
        <f t="shared" si="58"/>
        <v>0</v>
      </c>
      <c r="WL241" s="67">
        <f t="shared" si="58"/>
        <v>0</v>
      </c>
      <c r="WM241" s="67">
        <f t="shared" si="58"/>
        <v>0</v>
      </c>
      <c r="WN241" s="67">
        <f t="shared" ref="WN241:XP241" si="59">+SUM(WN227:WN240)</f>
        <v>0</v>
      </c>
      <c r="WO241" s="67">
        <f t="shared" si="59"/>
        <v>0</v>
      </c>
      <c r="WP241" s="67">
        <f t="shared" si="59"/>
        <v>0</v>
      </c>
      <c r="WQ241" s="67">
        <f t="shared" si="59"/>
        <v>0</v>
      </c>
      <c r="WR241" s="67">
        <f t="shared" si="59"/>
        <v>0</v>
      </c>
      <c r="WS241" s="67">
        <f t="shared" si="59"/>
        <v>0</v>
      </c>
      <c r="WT241" s="67">
        <f t="shared" si="59"/>
        <v>18482.223356449173</v>
      </c>
      <c r="WU241" s="67">
        <f t="shared" si="59"/>
        <v>11914.524845434551</v>
      </c>
      <c r="WV241" s="67">
        <f t="shared" si="59"/>
        <v>0</v>
      </c>
      <c r="WW241" s="67">
        <f t="shared" si="59"/>
        <v>50320.311251646075</v>
      </c>
      <c r="WX241" s="67">
        <f t="shared" si="59"/>
        <v>0</v>
      </c>
      <c r="WY241" s="67">
        <f t="shared" si="59"/>
        <v>4174.7354561765887</v>
      </c>
      <c r="WZ241" s="67">
        <f t="shared" si="59"/>
        <v>13314.294911364592</v>
      </c>
      <c r="XA241" s="67">
        <f t="shared" si="59"/>
        <v>653682.06024005439</v>
      </c>
      <c r="XB241" s="67">
        <f t="shared" si="59"/>
        <v>2365.6725112752306</v>
      </c>
      <c r="XC241" s="67">
        <f t="shared" si="59"/>
        <v>0</v>
      </c>
      <c r="XD241" s="67">
        <f t="shared" si="59"/>
        <v>34064.301415887116</v>
      </c>
      <c r="XE241" s="67">
        <f t="shared" si="59"/>
        <v>21959.477371013279</v>
      </c>
      <c r="XF241" s="67">
        <f t="shared" si="59"/>
        <v>0</v>
      </c>
      <c r="XG241" s="67">
        <f t="shared" si="59"/>
        <v>92744.591208459926</v>
      </c>
      <c r="XH241" s="67">
        <f t="shared" si="59"/>
        <v>0</v>
      </c>
      <c r="XI241" s="67">
        <f t="shared" si="59"/>
        <v>7694.39066762322</v>
      </c>
      <c r="XJ241" s="67">
        <f t="shared" si="59"/>
        <v>24539.37203623703</v>
      </c>
      <c r="XK241" s="67">
        <f t="shared" si="59"/>
        <v>1204791.3446736592</v>
      </c>
      <c r="XL241" s="67">
        <f t="shared" si="59"/>
        <v>4360.1345964276998</v>
      </c>
      <c r="XM241" s="67">
        <f t="shared" si="59"/>
        <v>0</v>
      </c>
      <c r="XN241" s="67">
        <f t="shared" si="59"/>
        <v>-5.8207660913467407E-11</v>
      </c>
      <c r="XO241" s="67">
        <f t="shared" si="59"/>
        <v>4.4565240386873484E-11</v>
      </c>
      <c r="XP241" s="67">
        <f t="shared" si="59"/>
        <v>-2.9103830456733704E-10</v>
      </c>
    </row>
    <row r="242" spans="1:640" ht="26.25" customHeight="1">
      <c r="A242" s="168" t="s">
        <v>372</v>
      </c>
      <c r="B242" s="168"/>
      <c r="L242" s="168"/>
      <c r="M242" s="168"/>
      <c r="N242" s="168"/>
      <c r="O242" s="168"/>
      <c r="P242" s="168"/>
      <c r="Q242" s="168"/>
      <c r="R242" s="168"/>
      <c r="S242" s="168"/>
      <c r="T242" s="23"/>
      <c r="U242" s="168"/>
      <c r="V242" s="168"/>
      <c r="W242" s="168"/>
      <c r="X242" s="168"/>
      <c r="Y242" s="168"/>
      <c r="Z242" s="168"/>
      <c r="AC242" s="23"/>
      <c r="AL242" s="23"/>
      <c r="AU242" s="23"/>
      <c r="AV242" s="23"/>
      <c r="BE242" s="23"/>
      <c r="BF242" s="23"/>
      <c r="BP242" s="23"/>
      <c r="BZ242" s="23"/>
      <c r="CC242" s="23"/>
      <c r="CI242" s="23"/>
      <c r="CJ242" s="23"/>
      <c r="CM242" s="23"/>
      <c r="CS242" s="23"/>
      <c r="CT242" s="23"/>
      <c r="DD242" s="23"/>
      <c r="DN242" s="23"/>
      <c r="DX242" s="23"/>
      <c r="EH242" s="23"/>
      <c r="ER242" s="23"/>
      <c r="FB242" s="23"/>
      <c r="FL242" s="23"/>
      <c r="FV242" s="23"/>
      <c r="GF242" s="23"/>
      <c r="GP242" s="23"/>
      <c r="GZ242" s="23"/>
      <c r="HJ242" s="23"/>
      <c r="HT242" s="23"/>
      <c r="ID242" s="23"/>
      <c r="IN242" s="23"/>
      <c r="IX242" s="23"/>
      <c r="JH242" s="23"/>
      <c r="JR242" s="23"/>
      <c r="KB242" s="23"/>
      <c r="KL242" s="23"/>
      <c r="KV242" s="23"/>
      <c r="LF242" s="23"/>
      <c r="LP242" s="23"/>
      <c r="LZ242" s="23"/>
      <c r="MJ242" s="23"/>
      <c r="MT242" s="23"/>
      <c r="NM242" s="23"/>
      <c r="NW242" s="23"/>
      <c r="OG242" s="23"/>
      <c r="OQ242" s="23"/>
      <c r="PA242" s="23"/>
      <c r="PK242" s="23"/>
      <c r="PU242" s="23"/>
      <c r="QE242" s="23"/>
      <c r="QO242" s="23"/>
      <c r="QY242" s="23"/>
      <c r="RI242" s="23"/>
      <c r="RS242" s="23"/>
      <c r="SC242" s="23"/>
      <c r="SM242" s="23"/>
      <c r="SW242" s="23"/>
      <c r="TG242" s="23"/>
      <c r="TQ242" s="23"/>
      <c r="UA242" s="23"/>
      <c r="UK242" s="23"/>
      <c r="UU242" s="23"/>
      <c r="VE242" s="23"/>
      <c r="VO242" s="23"/>
      <c r="VY242" s="23"/>
      <c r="WI242" s="23"/>
      <c r="WS242" s="23"/>
      <c r="XC242" s="23"/>
      <c r="XM242" s="23"/>
    </row>
    <row r="243" spans="1:640">
      <c r="A243" s="103" t="s">
        <v>40</v>
      </c>
      <c r="N243" s="23"/>
      <c r="O243" s="72"/>
      <c r="T243" s="23"/>
      <c r="W243" s="23"/>
      <c r="X243" s="72"/>
      <c r="AC243" s="23"/>
      <c r="AF243" s="23"/>
      <c r="AG243" s="72"/>
      <c r="AL243" s="23"/>
    </row>
    <row r="244" spans="1:640">
      <c r="T244" s="91"/>
      <c r="AC244" s="23"/>
      <c r="AL244" s="23"/>
      <c r="FL244" s="73"/>
      <c r="IX244" s="74"/>
      <c r="SA244" s="23"/>
      <c r="SC244" s="73"/>
      <c r="SM244" s="73"/>
      <c r="XN244" s="23"/>
    </row>
    <row r="245" spans="1:640">
      <c r="CH245" s="178"/>
      <c r="CI245" s="178"/>
      <c r="CJ245" s="178"/>
      <c r="CK245" s="178"/>
      <c r="RT245" s="92"/>
      <c r="RU245" s="92"/>
      <c r="RV245" s="92"/>
      <c r="RW245" s="92"/>
      <c r="RX245" s="92"/>
      <c r="RY245" s="92"/>
      <c r="RZ245" s="92"/>
      <c r="SA245" s="92"/>
      <c r="SB245" s="92"/>
      <c r="SC245" s="92"/>
      <c r="SD245" s="92"/>
      <c r="SE245" s="92"/>
      <c r="SF245" s="92"/>
      <c r="SG245" s="92"/>
      <c r="SH245" s="92"/>
      <c r="SI245" s="92"/>
      <c r="SJ245" s="92"/>
      <c r="SK245" s="92"/>
      <c r="SL245" s="92"/>
      <c r="SM245" s="92"/>
    </row>
    <row r="246" spans="1:640">
      <c r="CH246" s="75"/>
      <c r="CI246" s="75"/>
      <c r="CJ246" s="75"/>
      <c r="CK246" s="75"/>
      <c r="SC246" s="23"/>
      <c r="SM246" s="23"/>
    </row>
    <row r="247" spans="1:640">
      <c r="N247" s="23"/>
      <c r="AG247" s="23">
        <f>+AG241-AG233</f>
        <v>3398760.6244243104</v>
      </c>
      <c r="CH247" s="76"/>
      <c r="CI247" s="76"/>
      <c r="CJ247" s="76"/>
      <c r="CK247" s="76"/>
    </row>
    <row r="248" spans="1:640">
      <c r="O248" s="23">
        <f>+O241-O233</f>
        <v>1612505.2633086152</v>
      </c>
      <c r="CH248" s="76"/>
      <c r="CI248" s="76"/>
      <c r="CJ248" s="76"/>
      <c r="CK248" s="76"/>
    </row>
    <row r="249" spans="1:640">
      <c r="D249" s="3">
        <f>265000000/1000</f>
        <v>265000</v>
      </c>
      <c r="E249" s="3">
        <v>19</v>
      </c>
      <c r="F249" s="3">
        <f>+D249/E249</f>
        <v>13947.368421052632</v>
      </c>
      <c r="CH249" s="76"/>
      <c r="CI249" s="76"/>
      <c r="CJ249" s="76"/>
      <c r="CK249" s="76"/>
    </row>
    <row r="251" spans="1:640">
      <c r="D251" s="3">
        <v>4000</v>
      </c>
      <c r="E251" s="3">
        <v>10</v>
      </c>
      <c r="F251" s="3">
        <f>+D251*E251</f>
        <v>40000</v>
      </c>
      <c r="G251" s="3">
        <v>100</v>
      </c>
      <c r="H251" s="3">
        <f>+F251*G251</f>
        <v>4000000</v>
      </c>
    </row>
    <row r="257" spans="627:627">
      <c r="XC257" s="73"/>
    </row>
  </sheetData>
  <mergeCells count="10">
    <mergeCell ref="XN1:XP2"/>
    <mergeCell ref="C1:E1"/>
    <mergeCell ref="F1:H1"/>
    <mergeCell ref="I1:K1"/>
    <mergeCell ref="CH245:CI245"/>
    <mergeCell ref="CJ245:CK245"/>
    <mergeCell ref="B1:B2"/>
    <mergeCell ref="L1:T1"/>
    <mergeCell ref="U1:AC1"/>
    <mergeCell ref="AD1:A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C523-8F5A-411A-8F9E-DCF0258A735F}">
  <sheetPr>
    <tabColor theme="4" tint="0.39997558519241921"/>
  </sheetPr>
  <dimension ref="A1:AQ244"/>
  <sheetViews>
    <sheetView workbookViewId="0">
      <pane xSplit="2" ySplit="3" topLeftCell="C31" activePane="bottomRight" state="frozen"/>
      <selection pane="bottomRight"/>
      <selection pane="bottomLeft" activeCell="E245" sqref="E245"/>
      <selection pane="topRight" activeCell="E245" sqref="E245"/>
    </sheetView>
  </sheetViews>
  <sheetFormatPr defaultRowHeight="15"/>
  <cols>
    <col min="1" max="1" width="5.28515625" customWidth="1"/>
    <col min="2" max="2" width="39.42578125" style="27" customWidth="1"/>
    <col min="3" max="9" width="9.7109375" style="27" customWidth="1"/>
    <col min="10" max="12" width="9.85546875" style="27" customWidth="1"/>
    <col min="13" max="19" width="9.7109375" style="27" customWidth="1"/>
    <col min="20" max="22" width="9.85546875" style="27" customWidth="1"/>
    <col min="23" max="29" width="9.7109375" style="27" customWidth="1"/>
    <col min="30" max="33" width="9.85546875" style="27" customWidth="1"/>
    <col min="36" max="36" width="10.140625" customWidth="1"/>
  </cols>
  <sheetData>
    <row r="1" spans="1:43" ht="14.25" customHeight="1">
      <c r="B1" s="184" t="s">
        <v>373</v>
      </c>
      <c r="C1" s="186" t="s">
        <v>374</v>
      </c>
      <c r="D1" s="187"/>
      <c r="E1" s="187"/>
      <c r="F1" s="187"/>
      <c r="G1" s="187"/>
      <c r="H1" s="187"/>
      <c r="I1" s="187"/>
      <c r="J1" s="187"/>
      <c r="K1" s="187"/>
      <c r="L1" s="188"/>
      <c r="M1" s="189" t="s">
        <v>375</v>
      </c>
      <c r="N1" s="190"/>
      <c r="O1" s="190"/>
      <c r="P1" s="190"/>
      <c r="Q1" s="190"/>
      <c r="R1" s="190"/>
      <c r="S1" s="190"/>
      <c r="T1" s="190"/>
      <c r="U1" s="190"/>
      <c r="V1" s="191"/>
      <c r="W1" s="192" t="s">
        <v>376</v>
      </c>
      <c r="X1" s="193"/>
      <c r="Y1" s="193"/>
      <c r="Z1" s="193"/>
      <c r="AA1" s="193"/>
      <c r="AB1" s="193"/>
      <c r="AC1" s="193"/>
      <c r="AD1" s="193"/>
      <c r="AE1" s="193"/>
      <c r="AF1" s="194"/>
      <c r="AG1" s="175"/>
      <c r="AH1" s="195" t="s">
        <v>377</v>
      </c>
      <c r="AI1" s="196"/>
      <c r="AJ1" s="196"/>
      <c r="AK1" s="196"/>
      <c r="AL1" s="196"/>
      <c r="AM1" s="196"/>
      <c r="AN1" s="196"/>
      <c r="AO1" s="196"/>
      <c r="AP1" s="196"/>
      <c r="AQ1" s="196"/>
    </row>
    <row r="2" spans="1:43" ht="15" customHeight="1">
      <c r="B2" s="185"/>
      <c r="C2" s="28"/>
      <c r="D2" s="201" t="s">
        <v>378</v>
      </c>
      <c r="E2" s="78"/>
      <c r="F2" s="201" t="s">
        <v>379</v>
      </c>
      <c r="G2" s="201" t="s">
        <v>380</v>
      </c>
      <c r="H2" s="78"/>
      <c r="I2" s="78"/>
      <c r="J2" s="201" t="s">
        <v>381</v>
      </c>
      <c r="K2" s="78"/>
      <c r="L2" s="29"/>
      <c r="M2" s="30"/>
      <c r="N2" s="199" t="s">
        <v>378</v>
      </c>
      <c r="O2" s="80"/>
      <c r="P2" s="199" t="s">
        <v>379</v>
      </c>
      <c r="Q2" s="199" t="s">
        <v>380</v>
      </c>
      <c r="R2" s="80"/>
      <c r="S2" s="80"/>
      <c r="T2" s="199" t="s">
        <v>381</v>
      </c>
      <c r="U2" s="80"/>
      <c r="V2" s="31"/>
      <c r="W2" s="32"/>
      <c r="X2" s="197" t="s">
        <v>378</v>
      </c>
      <c r="Y2" s="82"/>
      <c r="Z2" s="197" t="s">
        <v>379</v>
      </c>
      <c r="AA2" s="197" t="s">
        <v>380</v>
      </c>
      <c r="AB2" s="82"/>
      <c r="AC2" s="82"/>
      <c r="AD2" s="197" t="s">
        <v>381</v>
      </c>
      <c r="AE2" s="82"/>
      <c r="AF2" s="33"/>
      <c r="AG2" s="82"/>
      <c r="AH2" s="32"/>
      <c r="AI2" s="197" t="s">
        <v>378</v>
      </c>
      <c r="AJ2" s="82"/>
      <c r="AK2" s="197" t="s">
        <v>379</v>
      </c>
      <c r="AL2" s="197" t="s">
        <v>380</v>
      </c>
      <c r="AM2" s="82"/>
      <c r="AN2" s="82"/>
      <c r="AO2" s="197" t="s">
        <v>381</v>
      </c>
      <c r="AP2" s="82"/>
      <c r="AQ2" s="33"/>
    </row>
    <row r="3" spans="1:43" ht="19.5" customHeight="1">
      <c r="A3" s="34" t="s">
        <v>382</v>
      </c>
      <c r="B3" s="173" t="s">
        <v>383</v>
      </c>
      <c r="C3" s="35" t="s">
        <v>107</v>
      </c>
      <c r="D3" s="202" t="s">
        <v>378</v>
      </c>
      <c r="E3" s="79" t="s">
        <v>384</v>
      </c>
      <c r="F3" s="202"/>
      <c r="G3" s="202" t="s">
        <v>385</v>
      </c>
      <c r="H3" s="36" t="s">
        <v>386</v>
      </c>
      <c r="I3" s="36" t="s">
        <v>387</v>
      </c>
      <c r="J3" s="202" t="s">
        <v>388</v>
      </c>
      <c r="K3" s="36" t="s">
        <v>389</v>
      </c>
      <c r="L3" s="37" t="s">
        <v>104</v>
      </c>
      <c r="M3" s="38" t="s">
        <v>107</v>
      </c>
      <c r="N3" s="200" t="s">
        <v>378</v>
      </c>
      <c r="O3" s="81" t="s">
        <v>384</v>
      </c>
      <c r="P3" s="200"/>
      <c r="Q3" s="200" t="s">
        <v>385</v>
      </c>
      <c r="R3" s="39" t="s">
        <v>386</v>
      </c>
      <c r="S3" s="39" t="s">
        <v>387</v>
      </c>
      <c r="T3" s="200" t="s">
        <v>388</v>
      </c>
      <c r="U3" s="39" t="s">
        <v>389</v>
      </c>
      <c r="V3" s="40" t="s">
        <v>104</v>
      </c>
      <c r="W3" s="41" t="s">
        <v>107</v>
      </c>
      <c r="X3" s="198" t="s">
        <v>378</v>
      </c>
      <c r="Y3" s="83" t="s">
        <v>384</v>
      </c>
      <c r="Z3" s="198"/>
      <c r="AA3" s="198" t="s">
        <v>385</v>
      </c>
      <c r="AB3" s="42" t="s">
        <v>386</v>
      </c>
      <c r="AC3" s="42" t="s">
        <v>387</v>
      </c>
      <c r="AD3" s="198" t="s">
        <v>388</v>
      </c>
      <c r="AE3" s="42" t="s">
        <v>389</v>
      </c>
      <c r="AF3" s="43" t="s">
        <v>104</v>
      </c>
      <c r="AG3" s="83" t="s">
        <v>390</v>
      </c>
      <c r="AH3" s="41" t="s">
        <v>107</v>
      </c>
      <c r="AI3" s="198" t="s">
        <v>378</v>
      </c>
      <c r="AJ3" s="83" t="s">
        <v>384</v>
      </c>
      <c r="AK3" s="198"/>
      <c r="AL3" s="198" t="s">
        <v>385</v>
      </c>
      <c r="AM3" s="42" t="s">
        <v>386</v>
      </c>
      <c r="AN3" s="42" t="s">
        <v>387</v>
      </c>
      <c r="AO3" s="198" t="s">
        <v>388</v>
      </c>
      <c r="AP3" s="42" t="s">
        <v>389</v>
      </c>
      <c r="AQ3" s="43" t="s">
        <v>104</v>
      </c>
    </row>
    <row r="4" spans="1:43" ht="12.95" customHeight="1">
      <c r="A4" s="3">
        <v>4</v>
      </c>
      <c r="B4" s="3" t="s">
        <v>122</v>
      </c>
      <c r="C4" s="44">
        <v>70.744689573084443</v>
      </c>
      <c r="D4" s="44">
        <v>0.68066100405991847</v>
      </c>
      <c r="E4" s="44">
        <v>202.55658234532402</v>
      </c>
      <c r="F4" s="44">
        <v>0</v>
      </c>
      <c r="G4" s="44">
        <v>0</v>
      </c>
      <c r="H4" s="44">
        <v>0</v>
      </c>
      <c r="I4" s="44">
        <v>174.27550235787305</v>
      </c>
      <c r="J4" s="44">
        <v>781.45390479623256</v>
      </c>
      <c r="K4" s="44">
        <v>0</v>
      </c>
      <c r="L4" s="45">
        <v>1229.7113400765741</v>
      </c>
      <c r="M4" s="44">
        <v>43.518242453314848</v>
      </c>
      <c r="N4" s="44">
        <v>0.35199626556557767</v>
      </c>
      <c r="O4" s="44">
        <v>66.377928289125904</v>
      </c>
      <c r="P4" s="44">
        <v>0</v>
      </c>
      <c r="Q4" s="44">
        <v>0</v>
      </c>
      <c r="R4" s="44">
        <v>0</v>
      </c>
      <c r="S4" s="44">
        <v>54.705516999551989</v>
      </c>
      <c r="T4" s="44">
        <v>884.57254057173486</v>
      </c>
      <c r="U4" s="44">
        <v>0</v>
      </c>
      <c r="V4" s="45">
        <v>1049.5262245792933</v>
      </c>
      <c r="W4" s="44">
        <v>114.26293202639928</v>
      </c>
      <c r="X4" s="44">
        <v>1.0326572696254961</v>
      </c>
      <c r="Y4" s="44">
        <v>268.93451063444991</v>
      </c>
      <c r="Z4" s="44">
        <v>0</v>
      </c>
      <c r="AA4" s="44">
        <v>0</v>
      </c>
      <c r="AB4" s="44">
        <v>0</v>
      </c>
      <c r="AC4" s="44">
        <v>228.98101935742505</v>
      </c>
      <c r="AD4" s="44">
        <v>1666.0264453679674</v>
      </c>
      <c r="AE4" s="44">
        <v>0</v>
      </c>
      <c r="AF4" s="44">
        <v>2279.2375646558676</v>
      </c>
      <c r="AG4" s="44">
        <f t="shared" ref="AG4:AG67" si="0">+RANK(AF4, AF$4:AF$225)</f>
        <v>141</v>
      </c>
      <c r="AH4" s="46">
        <f t="shared" ref="AH4:AH67" si="1">+IF($AF4=0,0,W4/$AF4)</f>
        <v>5.0132085307066865E-2</v>
      </c>
      <c r="AI4" s="46">
        <f t="shared" ref="AI4:AI67" si="2">+IF($AF4=0,0,X4/$AF4)</f>
        <v>4.5307136282716218E-4</v>
      </c>
      <c r="AJ4" s="46">
        <f t="shared" ref="AJ4:AJ67" si="3">+IF($AF4=0,0,Y4/$AF4)</f>
        <v>0.11799318983015059</v>
      </c>
      <c r="AK4" s="46">
        <f t="shared" ref="AK4:AK67" si="4">+IF($AF4=0,0,Z4/$AF4)</f>
        <v>0</v>
      </c>
      <c r="AL4" s="46">
        <f t="shared" ref="AL4:AL67" si="5">+IF($AF4=0,0,AA4/$AF4)</f>
        <v>0</v>
      </c>
      <c r="AM4" s="46">
        <f t="shared" ref="AM4:AM67" si="6">+IF($AF4=0,0,AB4/$AF4)</f>
        <v>0</v>
      </c>
      <c r="AN4" s="46">
        <f t="shared" ref="AN4:AN67" si="7">+IF($AF4=0,0,AC4/$AF4)</f>
        <v>0.1004638669124418</v>
      </c>
      <c r="AO4" s="46">
        <f t="shared" ref="AO4:AO67" si="8">+IF($AF4=0,0,AD4/$AF4)</f>
        <v>0.73095778658751343</v>
      </c>
      <c r="AP4" s="46">
        <f t="shared" ref="AP4:AP67" si="9">+IF($AF4=0,0,AE4/$AF4)</f>
        <v>0</v>
      </c>
      <c r="AQ4" s="46">
        <f t="shared" ref="AQ4:AQ67" si="10">+IF($AF4=0,0,AF4/$AF4)</f>
        <v>1</v>
      </c>
    </row>
    <row r="5" spans="1:43" ht="12.95" customHeight="1">
      <c r="A5" s="3">
        <v>8</v>
      </c>
      <c r="B5" s="3" t="s">
        <v>123</v>
      </c>
      <c r="C5" s="44">
        <v>187.7127310221243</v>
      </c>
      <c r="D5" s="44">
        <v>279.9406932899048</v>
      </c>
      <c r="E5" s="44">
        <v>5.8435906136313509</v>
      </c>
      <c r="F5" s="44">
        <v>10</v>
      </c>
      <c r="G5" s="44">
        <v>0</v>
      </c>
      <c r="H5" s="44">
        <v>0</v>
      </c>
      <c r="I5" s="44">
        <v>-89.963326208513905</v>
      </c>
      <c r="J5" s="44">
        <v>1145.6126088837334</v>
      </c>
      <c r="K5" s="44">
        <v>0</v>
      </c>
      <c r="L5" s="47">
        <v>1539.14629760088</v>
      </c>
      <c r="M5" s="44">
        <v>61.857199090198328</v>
      </c>
      <c r="N5" s="44">
        <v>21.212629303952848</v>
      </c>
      <c r="O5" s="44">
        <v>1.0753714275009396</v>
      </c>
      <c r="P5" s="44">
        <v>0</v>
      </c>
      <c r="Q5" s="44">
        <v>0</v>
      </c>
      <c r="R5" s="44">
        <v>0</v>
      </c>
      <c r="S5" s="44">
        <v>-4.1000776557618588</v>
      </c>
      <c r="T5" s="44">
        <v>3.3966779606480438E-2</v>
      </c>
      <c r="U5" s="44">
        <v>0</v>
      </c>
      <c r="V5" s="47">
        <v>80.079088945496736</v>
      </c>
      <c r="W5" s="44">
        <v>249.56993011232262</v>
      </c>
      <c r="X5" s="44">
        <v>301.15332259385764</v>
      </c>
      <c r="Y5" s="44">
        <v>6.918962041132291</v>
      </c>
      <c r="Z5" s="44">
        <v>10</v>
      </c>
      <c r="AA5" s="44">
        <v>0</v>
      </c>
      <c r="AB5" s="44">
        <v>0</v>
      </c>
      <c r="AC5" s="44">
        <v>-94.06340386427577</v>
      </c>
      <c r="AD5" s="44">
        <v>1145.6465756633399</v>
      </c>
      <c r="AE5" s="44">
        <v>0</v>
      </c>
      <c r="AF5" s="44">
        <v>1619.2253865463767</v>
      </c>
      <c r="AG5" s="44">
        <f t="shared" si="0"/>
        <v>150</v>
      </c>
      <c r="AH5" s="46">
        <f t="shared" si="1"/>
        <v>0.1541292102914881</v>
      </c>
      <c r="AI5" s="46">
        <f t="shared" si="2"/>
        <v>0.18598604313892544</v>
      </c>
      <c r="AJ5" s="46">
        <f t="shared" si="3"/>
        <v>4.2730073889772988E-3</v>
      </c>
      <c r="AK5" s="46">
        <f t="shared" si="4"/>
        <v>6.1757925012087787E-3</v>
      </c>
      <c r="AL5" s="46">
        <f t="shared" si="5"/>
        <v>0</v>
      </c>
      <c r="AM5" s="46">
        <f t="shared" si="6"/>
        <v>0</v>
      </c>
      <c r="AN5" s="46">
        <f t="shared" si="7"/>
        <v>-5.809160642231672E-2</v>
      </c>
      <c r="AO5" s="46">
        <f t="shared" si="8"/>
        <v>0.70752755310171711</v>
      </c>
      <c r="AP5" s="46">
        <f t="shared" si="9"/>
        <v>0</v>
      </c>
      <c r="AQ5" s="46">
        <f t="shared" si="10"/>
        <v>1</v>
      </c>
    </row>
    <row r="6" spans="1:43" ht="12.95" customHeight="1">
      <c r="A6" s="3">
        <v>12</v>
      </c>
      <c r="B6" s="3" t="s">
        <v>124</v>
      </c>
      <c r="C6" s="44">
        <v>2925.4336655357993</v>
      </c>
      <c r="D6" s="44">
        <v>1038.5208977207601</v>
      </c>
      <c r="E6" s="44">
        <v>20.174300928012997</v>
      </c>
      <c r="F6" s="44">
        <v>0</v>
      </c>
      <c r="G6" s="44">
        <v>-0.08</v>
      </c>
      <c r="H6" s="44">
        <v>0</v>
      </c>
      <c r="I6" s="44">
        <v>887.06572561951225</v>
      </c>
      <c r="J6" s="44">
        <v>80.478123414644529</v>
      </c>
      <c r="K6" s="44">
        <v>0</v>
      </c>
      <c r="L6" s="47">
        <v>4951.5927132187298</v>
      </c>
      <c r="M6" s="44">
        <v>1084.1882251729096</v>
      </c>
      <c r="N6" s="44">
        <v>178.5858806724288</v>
      </c>
      <c r="O6" s="44">
        <v>3.712591833038958</v>
      </c>
      <c r="P6" s="44">
        <v>20</v>
      </c>
      <c r="Q6" s="44">
        <v>0</v>
      </c>
      <c r="R6" s="44">
        <v>0</v>
      </c>
      <c r="S6" s="44">
        <v>84.832640277319612</v>
      </c>
      <c r="T6" s="44">
        <v>-92.258514270295464</v>
      </c>
      <c r="U6" s="44">
        <v>0</v>
      </c>
      <c r="V6" s="47">
        <v>1279.0608236854014</v>
      </c>
      <c r="W6" s="44">
        <v>4009.6218907087086</v>
      </c>
      <c r="X6" s="44">
        <v>1217.106778393189</v>
      </c>
      <c r="Y6" s="44">
        <v>23.886892761051953</v>
      </c>
      <c r="Z6" s="44">
        <v>20</v>
      </c>
      <c r="AA6" s="44">
        <v>-0.08</v>
      </c>
      <c r="AB6" s="44">
        <v>0</v>
      </c>
      <c r="AC6" s="44">
        <v>971.89836589683182</v>
      </c>
      <c r="AD6" s="44">
        <v>-11.780390855650936</v>
      </c>
      <c r="AE6" s="44">
        <v>0</v>
      </c>
      <c r="AF6" s="44">
        <v>6230.6535369041312</v>
      </c>
      <c r="AG6" s="44">
        <f t="shared" si="0"/>
        <v>99</v>
      </c>
      <c r="AH6" s="46">
        <f t="shared" si="1"/>
        <v>0.64353151189674362</v>
      </c>
      <c r="AI6" s="46">
        <f t="shared" si="2"/>
        <v>0.19534175206248772</v>
      </c>
      <c r="AJ6" s="46">
        <f t="shared" si="3"/>
        <v>3.8337700242149562E-3</v>
      </c>
      <c r="AK6" s="46">
        <f t="shared" si="4"/>
        <v>3.209936145789538E-3</v>
      </c>
      <c r="AL6" s="46">
        <f t="shared" si="5"/>
        <v>-1.2839744583158153E-5</v>
      </c>
      <c r="AM6" s="46">
        <f t="shared" si="6"/>
        <v>0</v>
      </c>
      <c r="AN6" s="46">
        <f t="shared" si="7"/>
        <v>0.15598658473630134</v>
      </c>
      <c r="AO6" s="46">
        <f t="shared" si="8"/>
        <v>-1.8907151209541242E-3</v>
      </c>
      <c r="AP6" s="46">
        <f t="shared" si="9"/>
        <v>0</v>
      </c>
      <c r="AQ6" s="46">
        <f t="shared" si="10"/>
        <v>1</v>
      </c>
    </row>
    <row r="7" spans="1:43" ht="12.95" customHeight="1">
      <c r="A7" s="3">
        <v>16</v>
      </c>
      <c r="B7" s="3" t="s">
        <v>315</v>
      </c>
      <c r="C7" s="44">
        <v>0</v>
      </c>
      <c r="D7" s="44">
        <v>0</v>
      </c>
      <c r="E7" s="44">
        <v>0</v>
      </c>
      <c r="F7" s="44">
        <v>0</v>
      </c>
      <c r="G7" s="44">
        <v>0</v>
      </c>
      <c r="H7" s="44">
        <v>0</v>
      </c>
      <c r="I7" s="44">
        <v>0</v>
      </c>
      <c r="J7" s="44">
        <v>0</v>
      </c>
      <c r="K7" s="44">
        <v>0</v>
      </c>
      <c r="L7" s="47">
        <v>0</v>
      </c>
      <c r="M7" s="44">
        <v>0</v>
      </c>
      <c r="N7" s="44">
        <v>0</v>
      </c>
      <c r="O7" s="44">
        <v>0</v>
      </c>
      <c r="P7" s="44">
        <v>0</v>
      </c>
      <c r="Q7" s="44">
        <v>0</v>
      </c>
      <c r="R7" s="44">
        <v>0</v>
      </c>
      <c r="S7" s="44">
        <v>0</v>
      </c>
      <c r="T7" s="44">
        <v>0</v>
      </c>
      <c r="U7" s="44">
        <v>0</v>
      </c>
      <c r="V7" s="47">
        <v>0</v>
      </c>
      <c r="W7" s="44">
        <v>0</v>
      </c>
      <c r="X7" s="44">
        <v>0</v>
      </c>
      <c r="Y7" s="44">
        <v>0</v>
      </c>
      <c r="Z7" s="44">
        <v>0</v>
      </c>
      <c r="AA7" s="44">
        <v>0</v>
      </c>
      <c r="AB7" s="44">
        <v>0</v>
      </c>
      <c r="AC7" s="44">
        <v>0</v>
      </c>
      <c r="AD7" s="44">
        <v>0</v>
      </c>
      <c r="AE7" s="44">
        <v>0</v>
      </c>
      <c r="AF7" s="44">
        <v>0</v>
      </c>
      <c r="AG7" s="44">
        <f t="shared" si="0"/>
        <v>209</v>
      </c>
      <c r="AH7" s="46">
        <f t="shared" si="1"/>
        <v>0</v>
      </c>
      <c r="AI7" s="46">
        <f t="shared" si="2"/>
        <v>0</v>
      </c>
      <c r="AJ7" s="46">
        <f t="shared" si="3"/>
        <v>0</v>
      </c>
      <c r="AK7" s="46">
        <f t="shared" si="4"/>
        <v>0</v>
      </c>
      <c r="AL7" s="46">
        <f t="shared" si="5"/>
        <v>0</v>
      </c>
      <c r="AM7" s="46">
        <f t="shared" si="6"/>
        <v>0</v>
      </c>
      <c r="AN7" s="46">
        <f t="shared" si="7"/>
        <v>0</v>
      </c>
      <c r="AO7" s="46">
        <f t="shared" si="8"/>
        <v>0</v>
      </c>
      <c r="AP7" s="46">
        <f t="shared" si="9"/>
        <v>0</v>
      </c>
      <c r="AQ7" s="46">
        <f t="shared" si="10"/>
        <v>0</v>
      </c>
    </row>
    <row r="8" spans="1:43" ht="12.95" customHeight="1">
      <c r="A8" s="3">
        <v>20</v>
      </c>
      <c r="B8" s="3" t="s">
        <v>125</v>
      </c>
      <c r="C8" s="44">
        <v>109.26197971674127</v>
      </c>
      <c r="D8" s="44">
        <v>111.60936967070256</v>
      </c>
      <c r="E8" s="44">
        <v>0</v>
      </c>
      <c r="F8" s="44">
        <v>0</v>
      </c>
      <c r="G8" s="44">
        <v>26.453185433334767</v>
      </c>
      <c r="H8" s="44">
        <v>0</v>
      </c>
      <c r="I8" s="44">
        <v>0</v>
      </c>
      <c r="J8" s="44">
        <v>29.1634082543695</v>
      </c>
      <c r="K8" s="44">
        <v>0</v>
      </c>
      <c r="L8" s="47">
        <v>276.48794307514811</v>
      </c>
      <c r="M8" s="44">
        <v>34.53446290845428</v>
      </c>
      <c r="N8" s="44">
        <v>53.684068428378389</v>
      </c>
      <c r="O8" s="44">
        <v>0</v>
      </c>
      <c r="P8" s="44">
        <v>17.753</v>
      </c>
      <c r="Q8" s="44">
        <v>1.7288460240199734</v>
      </c>
      <c r="R8" s="44">
        <v>0</v>
      </c>
      <c r="S8" s="44">
        <v>0</v>
      </c>
      <c r="T8" s="44">
        <v>71.264554205729198</v>
      </c>
      <c r="U8" s="44">
        <v>0</v>
      </c>
      <c r="V8" s="47">
        <v>178.96493156658184</v>
      </c>
      <c r="W8" s="44">
        <v>143.79644262519554</v>
      </c>
      <c r="X8" s="44">
        <v>165.29343809908096</v>
      </c>
      <c r="Y8" s="44">
        <v>0</v>
      </c>
      <c r="Z8" s="44">
        <v>17.753</v>
      </c>
      <c r="AA8" s="44">
        <v>28.182031457354739</v>
      </c>
      <c r="AB8" s="44">
        <v>0</v>
      </c>
      <c r="AC8" s="44">
        <v>0</v>
      </c>
      <c r="AD8" s="44">
        <v>100.4279624600987</v>
      </c>
      <c r="AE8" s="44">
        <v>0</v>
      </c>
      <c r="AF8" s="44">
        <v>455.45287464172998</v>
      </c>
      <c r="AG8" s="44">
        <f t="shared" si="0"/>
        <v>171</v>
      </c>
      <c r="AH8" s="46">
        <f t="shared" si="1"/>
        <v>0.3157218905211856</v>
      </c>
      <c r="AI8" s="46">
        <f t="shared" si="2"/>
        <v>0.3629210557274552</v>
      </c>
      <c r="AJ8" s="46">
        <f t="shared" si="3"/>
        <v>0</v>
      </c>
      <c r="AK8" s="46">
        <f t="shared" si="4"/>
        <v>3.8978785706347621E-2</v>
      </c>
      <c r="AL8" s="46">
        <f t="shared" si="5"/>
        <v>6.1876942767181774E-2</v>
      </c>
      <c r="AM8" s="46">
        <f t="shared" si="6"/>
        <v>0</v>
      </c>
      <c r="AN8" s="46">
        <f t="shared" si="7"/>
        <v>0</v>
      </c>
      <c r="AO8" s="46">
        <f t="shared" si="8"/>
        <v>0.2205013252778297</v>
      </c>
      <c r="AP8" s="46">
        <f t="shared" si="9"/>
        <v>0</v>
      </c>
      <c r="AQ8" s="46">
        <f t="shared" si="10"/>
        <v>1</v>
      </c>
    </row>
    <row r="9" spans="1:43" ht="12.95" customHeight="1">
      <c r="A9" s="3">
        <v>24</v>
      </c>
      <c r="B9" s="3" t="s">
        <v>126</v>
      </c>
      <c r="C9" s="44">
        <v>271.19144569171118</v>
      </c>
      <c r="D9" s="44">
        <v>4126.61675461306</v>
      </c>
      <c r="E9" s="44">
        <v>392.74019524850758</v>
      </c>
      <c r="F9" s="44">
        <v>0</v>
      </c>
      <c r="G9" s="44">
        <v>0</v>
      </c>
      <c r="H9" s="44">
        <v>0</v>
      </c>
      <c r="I9" s="44">
        <v>14504.800493290239</v>
      </c>
      <c r="J9" s="44">
        <v>262.18208236936113</v>
      </c>
      <c r="K9" s="44">
        <v>0</v>
      </c>
      <c r="L9" s="47">
        <v>19557.530971212876</v>
      </c>
      <c r="M9" s="44">
        <v>77.167781390207494</v>
      </c>
      <c r="N9" s="44">
        <v>159.01482305511604</v>
      </c>
      <c r="O9" s="44">
        <v>137.20477032087973</v>
      </c>
      <c r="P9" s="44">
        <v>0</v>
      </c>
      <c r="Q9" s="44">
        <v>0</v>
      </c>
      <c r="R9" s="44">
        <v>0</v>
      </c>
      <c r="S9" s="44">
        <v>2149.3995927687292</v>
      </c>
      <c r="T9" s="44">
        <v>6.0592750920655334</v>
      </c>
      <c r="U9" s="44">
        <v>120</v>
      </c>
      <c r="V9" s="47">
        <v>2648.846242626998</v>
      </c>
      <c r="W9" s="44">
        <v>348.35922708191868</v>
      </c>
      <c r="X9" s="44">
        <v>4285.6315776681759</v>
      </c>
      <c r="Y9" s="44">
        <v>529.94496556938725</v>
      </c>
      <c r="Z9" s="44">
        <v>0</v>
      </c>
      <c r="AA9" s="44">
        <v>0</v>
      </c>
      <c r="AB9" s="44">
        <v>0</v>
      </c>
      <c r="AC9" s="44">
        <v>16654.200086058969</v>
      </c>
      <c r="AD9" s="44">
        <v>268.24135746142667</v>
      </c>
      <c r="AE9" s="44">
        <v>120</v>
      </c>
      <c r="AF9" s="44">
        <v>22206.377213839874</v>
      </c>
      <c r="AG9" s="44">
        <f t="shared" si="0"/>
        <v>67</v>
      </c>
      <c r="AH9" s="46">
        <f t="shared" si="1"/>
        <v>1.5687350697835022E-2</v>
      </c>
      <c r="AI9" s="46">
        <f t="shared" si="2"/>
        <v>0.19299102849595856</v>
      </c>
      <c r="AJ9" s="46">
        <f t="shared" si="3"/>
        <v>2.3864539472881918E-2</v>
      </c>
      <c r="AK9" s="46">
        <f t="shared" si="4"/>
        <v>0</v>
      </c>
      <c r="AL9" s="46">
        <f t="shared" si="5"/>
        <v>0</v>
      </c>
      <c r="AM9" s="46">
        <f t="shared" si="6"/>
        <v>0</v>
      </c>
      <c r="AN9" s="46">
        <f t="shared" si="7"/>
        <v>0.74997375419163037</v>
      </c>
      <c r="AO9" s="46">
        <f t="shared" si="8"/>
        <v>1.2079474057310359E-2</v>
      </c>
      <c r="AP9" s="46">
        <f t="shared" si="9"/>
        <v>5.4038530843838568E-3</v>
      </c>
      <c r="AQ9" s="46">
        <f t="shared" si="10"/>
        <v>1</v>
      </c>
    </row>
    <row r="10" spans="1:43" ht="12.95" customHeight="1">
      <c r="A10" s="3">
        <v>660</v>
      </c>
      <c r="B10" s="3" t="s">
        <v>316</v>
      </c>
      <c r="C10" s="44">
        <v>12.791</v>
      </c>
      <c r="D10" s="44">
        <v>0</v>
      </c>
      <c r="E10" s="44">
        <v>0</v>
      </c>
      <c r="F10" s="44">
        <v>0</v>
      </c>
      <c r="G10" s="44">
        <v>0</v>
      </c>
      <c r="H10" s="44">
        <v>0</v>
      </c>
      <c r="I10" s="44">
        <v>0</v>
      </c>
      <c r="J10" s="44">
        <v>0</v>
      </c>
      <c r="K10" s="44">
        <v>0</v>
      </c>
      <c r="L10" s="47">
        <v>12.791</v>
      </c>
      <c r="M10" s="44">
        <v>0</v>
      </c>
      <c r="N10" s="44">
        <v>0</v>
      </c>
      <c r="O10" s="44">
        <v>0</v>
      </c>
      <c r="P10" s="44">
        <v>0</v>
      </c>
      <c r="Q10" s="44">
        <v>0</v>
      </c>
      <c r="R10" s="44">
        <v>0</v>
      </c>
      <c r="S10" s="44">
        <v>0</v>
      </c>
      <c r="T10" s="44">
        <v>0</v>
      </c>
      <c r="U10" s="44">
        <v>0</v>
      </c>
      <c r="V10" s="47">
        <v>0</v>
      </c>
      <c r="W10" s="44">
        <v>12.791</v>
      </c>
      <c r="X10" s="44">
        <v>0</v>
      </c>
      <c r="Y10" s="44">
        <v>0</v>
      </c>
      <c r="Z10" s="44">
        <v>0</v>
      </c>
      <c r="AA10" s="44">
        <v>0</v>
      </c>
      <c r="AB10" s="44">
        <v>0</v>
      </c>
      <c r="AC10" s="44">
        <v>0</v>
      </c>
      <c r="AD10" s="44">
        <v>0</v>
      </c>
      <c r="AE10" s="44">
        <v>0</v>
      </c>
      <c r="AF10" s="44">
        <v>12.791</v>
      </c>
      <c r="AG10" s="44">
        <f t="shared" si="0"/>
        <v>205</v>
      </c>
      <c r="AH10" s="46">
        <f t="shared" si="1"/>
        <v>1</v>
      </c>
      <c r="AI10" s="46">
        <f t="shared" si="2"/>
        <v>0</v>
      </c>
      <c r="AJ10" s="46">
        <f t="shared" si="3"/>
        <v>0</v>
      </c>
      <c r="AK10" s="46">
        <f t="shared" si="4"/>
        <v>0</v>
      </c>
      <c r="AL10" s="46">
        <f t="shared" si="5"/>
        <v>0</v>
      </c>
      <c r="AM10" s="46">
        <f t="shared" si="6"/>
        <v>0</v>
      </c>
      <c r="AN10" s="46">
        <f t="shared" si="7"/>
        <v>0</v>
      </c>
      <c r="AO10" s="46">
        <f t="shared" si="8"/>
        <v>0</v>
      </c>
      <c r="AP10" s="46">
        <f t="shared" si="9"/>
        <v>0</v>
      </c>
      <c r="AQ10" s="46">
        <f t="shared" si="10"/>
        <v>1</v>
      </c>
    </row>
    <row r="11" spans="1:43" ht="12.95" customHeight="1">
      <c r="A11" s="3">
        <v>28</v>
      </c>
      <c r="B11" s="3" t="s">
        <v>127</v>
      </c>
      <c r="C11" s="44">
        <v>87.631009119655474</v>
      </c>
      <c r="D11" s="44">
        <v>7.8804435494343721E-3</v>
      </c>
      <c r="E11" s="44">
        <v>0</v>
      </c>
      <c r="F11" s="44">
        <v>0</v>
      </c>
      <c r="G11" s="44">
        <v>0</v>
      </c>
      <c r="H11" s="44">
        <v>0</v>
      </c>
      <c r="I11" s="44">
        <v>-137.89210541456302</v>
      </c>
      <c r="J11" s="44">
        <v>8.5023264211146365E-2</v>
      </c>
      <c r="K11" s="44">
        <v>0</v>
      </c>
      <c r="L11" s="47">
        <v>-50.168192587146962</v>
      </c>
      <c r="M11" s="44">
        <v>15.474105837148889</v>
      </c>
      <c r="N11" s="44">
        <v>1.4502049149931141E-3</v>
      </c>
      <c r="O11" s="44">
        <v>0</v>
      </c>
      <c r="P11" s="44">
        <v>0</v>
      </c>
      <c r="Q11" s="44">
        <v>0</v>
      </c>
      <c r="R11" s="44">
        <v>0</v>
      </c>
      <c r="S11" s="44">
        <v>-9.9948945854369455</v>
      </c>
      <c r="T11" s="44">
        <v>2.8349521637269275E-2</v>
      </c>
      <c r="U11" s="44">
        <v>0</v>
      </c>
      <c r="V11" s="47">
        <v>5.5090109782642056</v>
      </c>
      <c r="W11" s="44">
        <v>103.10511495680436</v>
      </c>
      <c r="X11" s="44">
        <v>9.3306484644274865E-3</v>
      </c>
      <c r="Y11" s="44">
        <v>0</v>
      </c>
      <c r="Z11" s="44">
        <v>0</v>
      </c>
      <c r="AA11" s="44">
        <v>0</v>
      </c>
      <c r="AB11" s="44">
        <v>0</v>
      </c>
      <c r="AC11" s="44">
        <v>-147.88699999999997</v>
      </c>
      <c r="AD11" s="44">
        <v>0.11337278584841565</v>
      </c>
      <c r="AE11" s="44">
        <v>0</v>
      </c>
      <c r="AF11" s="44">
        <v>-44.659181608882754</v>
      </c>
      <c r="AG11" s="44">
        <f t="shared" si="0"/>
        <v>222</v>
      </c>
      <c r="AH11" s="46">
        <f t="shared" si="1"/>
        <v>-2.3087103534449152</v>
      </c>
      <c r="AI11" s="46">
        <f t="shared" si="2"/>
        <v>-2.0893012653352367E-4</v>
      </c>
      <c r="AJ11" s="46">
        <f t="shared" si="3"/>
        <v>0</v>
      </c>
      <c r="AK11" s="46">
        <f t="shared" si="4"/>
        <v>0</v>
      </c>
      <c r="AL11" s="46">
        <f t="shared" si="5"/>
        <v>0</v>
      </c>
      <c r="AM11" s="46">
        <f t="shared" si="6"/>
        <v>0</v>
      </c>
      <c r="AN11" s="46">
        <f t="shared" si="7"/>
        <v>3.3114579056814848</v>
      </c>
      <c r="AO11" s="46">
        <f t="shared" si="8"/>
        <v>-2.5386221100358384E-3</v>
      </c>
      <c r="AP11" s="46">
        <f t="shared" si="9"/>
        <v>0</v>
      </c>
      <c r="AQ11" s="46">
        <f t="shared" si="10"/>
        <v>1</v>
      </c>
    </row>
    <row r="12" spans="1:43" ht="12.95" customHeight="1">
      <c r="A12" s="3">
        <v>32</v>
      </c>
      <c r="B12" s="3" t="s">
        <v>128</v>
      </c>
      <c r="C12" s="44">
        <v>21604.461698041134</v>
      </c>
      <c r="D12" s="44">
        <v>803.60530292351837</v>
      </c>
      <c r="E12" s="44">
        <v>110.13848733713945</v>
      </c>
      <c r="F12" s="44">
        <v>0</v>
      </c>
      <c r="G12" s="44">
        <v>0</v>
      </c>
      <c r="H12" s="44">
        <v>0</v>
      </c>
      <c r="I12" s="44">
        <v>227604.94232393662</v>
      </c>
      <c r="J12" s="44">
        <v>920.31317254487817</v>
      </c>
      <c r="K12" s="44">
        <v>0</v>
      </c>
      <c r="L12" s="47">
        <v>251043.46098478328</v>
      </c>
      <c r="M12" s="44">
        <v>7188.6150729008459</v>
      </c>
      <c r="N12" s="44">
        <v>0.66346874854533955</v>
      </c>
      <c r="O12" s="44">
        <v>56.954517758146373</v>
      </c>
      <c r="P12" s="44">
        <v>0</v>
      </c>
      <c r="Q12" s="44">
        <v>0</v>
      </c>
      <c r="R12" s="44">
        <v>0</v>
      </c>
      <c r="S12" s="44">
        <v>17812.86680449374</v>
      </c>
      <c r="T12" s="44">
        <v>4.5770737281682736</v>
      </c>
      <c r="U12" s="44">
        <v>107.1</v>
      </c>
      <c r="V12" s="47">
        <v>25170.776937629445</v>
      </c>
      <c r="W12" s="44">
        <v>28793.076770941982</v>
      </c>
      <c r="X12" s="44">
        <v>804.26877167206374</v>
      </c>
      <c r="Y12" s="44">
        <v>167.09300509528583</v>
      </c>
      <c r="Z12" s="44">
        <v>0</v>
      </c>
      <c r="AA12" s="44">
        <v>0</v>
      </c>
      <c r="AB12" s="44">
        <v>0</v>
      </c>
      <c r="AC12" s="44">
        <v>245417.80912843035</v>
      </c>
      <c r="AD12" s="44">
        <v>924.8902462730465</v>
      </c>
      <c r="AE12" s="44">
        <v>107.1</v>
      </c>
      <c r="AF12" s="44">
        <v>276214.23792241269</v>
      </c>
      <c r="AG12" s="44">
        <f t="shared" si="0"/>
        <v>20</v>
      </c>
      <c r="AH12" s="46">
        <f t="shared" si="1"/>
        <v>0.10424182687870646</v>
      </c>
      <c r="AI12" s="46">
        <f t="shared" si="2"/>
        <v>2.9117571118762501E-3</v>
      </c>
      <c r="AJ12" s="46">
        <f t="shared" si="3"/>
        <v>6.0493986968992335E-4</v>
      </c>
      <c r="AK12" s="46">
        <f t="shared" si="4"/>
        <v>0</v>
      </c>
      <c r="AL12" s="46">
        <f t="shared" si="5"/>
        <v>0</v>
      </c>
      <c r="AM12" s="46">
        <f t="shared" si="6"/>
        <v>0</v>
      </c>
      <c r="AN12" s="46">
        <f t="shared" si="7"/>
        <v>0.88850528117007166</v>
      </c>
      <c r="AO12" s="46">
        <f t="shared" si="8"/>
        <v>3.3484524665699671E-3</v>
      </c>
      <c r="AP12" s="46">
        <f t="shared" si="9"/>
        <v>3.8774250308589776E-4</v>
      </c>
      <c r="AQ12" s="46">
        <f t="shared" si="10"/>
        <v>1</v>
      </c>
    </row>
    <row r="13" spans="1:43" ht="12.95" customHeight="1">
      <c r="A13" s="3">
        <v>51</v>
      </c>
      <c r="B13" s="3" t="s">
        <v>129</v>
      </c>
      <c r="C13" s="44">
        <v>160.09930037586562</v>
      </c>
      <c r="D13" s="44">
        <v>164.55490917713902</v>
      </c>
      <c r="E13" s="44">
        <v>580.07389473809371</v>
      </c>
      <c r="F13" s="44">
        <v>0</v>
      </c>
      <c r="G13" s="44">
        <v>0</v>
      </c>
      <c r="H13" s="44">
        <v>0</v>
      </c>
      <c r="I13" s="44">
        <v>605.49174356926119</v>
      </c>
      <c r="J13" s="44">
        <v>30.816802986025046</v>
      </c>
      <c r="K13" s="44">
        <v>0</v>
      </c>
      <c r="L13" s="47">
        <v>1541.0366508463846</v>
      </c>
      <c r="M13" s="44">
        <v>54.128062966458586</v>
      </c>
      <c r="N13" s="44">
        <v>21.477722901104613</v>
      </c>
      <c r="O13" s="44">
        <v>101.5744084091139</v>
      </c>
      <c r="P13" s="44">
        <v>5</v>
      </c>
      <c r="Q13" s="44">
        <v>0</v>
      </c>
      <c r="R13" s="44">
        <v>0</v>
      </c>
      <c r="S13" s="44">
        <v>133.13662643073874</v>
      </c>
      <c r="T13" s="44">
        <v>3.6980730895129263</v>
      </c>
      <c r="U13" s="44">
        <v>98</v>
      </c>
      <c r="V13" s="47">
        <v>417.01489379692879</v>
      </c>
      <c r="W13" s="44">
        <v>214.22736334232422</v>
      </c>
      <c r="X13" s="44">
        <v>186.03263207824364</v>
      </c>
      <c r="Y13" s="44">
        <v>681.64830314720757</v>
      </c>
      <c r="Z13" s="44">
        <v>5</v>
      </c>
      <c r="AA13" s="44">
        <v>0</v>
      </c>
      <c r="AB13" s="44">
        <v>0</v>
      </c>
      <c r="AC13" s="44">
        <v>738.6283699999999</v>
      </c>
      <c r="AD13" s="44">
        <v>34.51487607553797</v>
      </c>
      <c r="AE13" s="44">
        <v>98</v>
      </c>
      <c r="AF13" s="44">
        <v>1958.0515446433135</v>
      </c>
      <c r="AG13" s="44">
        <f t="shared" si="0"/>
        <v>143</v>
      </c>
      <c r="AH13" s="46">
        <f t="shared" si="1"/>
        <v>0.10940843918455105</v>
      </c>
      <c r="AI13" s="46">
        <f t="shared" si="2"/>
        <v>9.5009057645687303E-2</v>
      </c>
      <c r="AJ13" s="46">
        <f t="shared" si="3"/>
        <v>0.34812582182119184</v>
      </c>
      <c r="AK13" s="46">
        <f t="shared" si="4"/>
        <v>2.5535589263105023E-3</v>
      </c>
      <c r="AL13" s="46">
        <f t="shared" si="5"/>
        <v>0</v>
      </c>
      <c r="AM13" s="46">
        <f t="shared" si="6"/>
        <v>0</v>
      </c>
      <c r="AN13" s="46">
        <f t="shared" si="7"/>
        <v>0.37722621348793522</v>
      </c>
      <c r="AO13" s="46">
        <f t="shared" si="8"/>
        <v>1.7627153978638156E-2</v>
      </c>
      <c r="AP13" s="46">
        <f t="shared" si="9"/>
        <v>5.0049754955685845E-2</v>
      </c>
      <c r="AQ13" s="46">
        <f t="shared" si="10"/>
        <v>1</v>
      </c>
    </row>
    <row r="14" spans="1:43" ht="12.95" customHeight="1">
      <c r="A14" s="3">
        <v>533</v>
      </c>
      <c r="B14" s="3" t="s">
        <v>317</v>
      </c>
      <c r="C14" s="44">
        <v>39.850999999999999</v>
      </c>
      <c r="D14" s="44">
        <v>0</v>
      </c>
      <c r="E14" s="44">
        <v>0</v>
      </c>
      <c r="F14" s="44">
        <v>0</v>
      </c>
      <c r="G14" s="44">
        <v>0</v>
      </c>
      <c r="H14" s="44">
        <v>0</v>
      </c>
      <c r="I14" s="44">
        <v>0</v>
      </c>
      <c r="J14" s="44">
        <v>450</v>
      </c>
      <c r="K14" s="44">
        <v>0</v>
      </c>
      <c r="L14" s="47">
        <v>489.851</v>
      </c>
      <c r="M14" s="44">
        <v>0</v>
      </c>
      <c r="N14" s="44">
        <v>0</v>
      </c>
      <c r="O14" s="44">
        <v>0</v>
      </c>
      <c r="P14" s="44">
        <v>0</v>
      </c>
      <c r="Q14" s="44">
        <v>0</v>
      </c>
      <c r="R14" s="44">
        <v>0</v>
      </c>
      <c r="S14" s="44">
        <v>0</v>
      </c>
      <c r="T14" s="44">
        <v>0</v>
      </c>
      <c r="U14" s="44">
        <v>0</v>
      </c>
      <c r="V14" s="47">
        <v>0</v>
      </c>
      <c r="W14" s="44">
        <v>39.850999999999999</v>
      </c>
      <c r="X14" s="44">
        <v>0</v>
      </c>
      <c r="Y14" s="44">
        <v>0</v>
      </c>
      <c r="Z14" s="44">
        <v>0</v>
      </c>
      <c r="AA14" s="44">
        <v>0</v>
      </c>
      <c r="AB14" s="44">
        <v>0</v>
      </c>
      <c r="AC14" s="44">
        <v>0</v>
      </c>
      <c r="AD14" s="44">
        <v>450</v>
      </c>
      <c r="AE14" s="44">
        <v>0</v>
      </c>
      <c r="AF14" s="44">
        <v>489.851</v>
      </c>
      <c r="AG14" s="44">
        <f t="shared" si="0"/>
        <v>169</v>
      </c>
      <c r="AH14" s="46">
        <f t="shared" si="1"/>
        <v>8.1353309475738544E-2</v>
      </c>
      <c r="AI14" s="46">
        <f t="shared" si="2"/>
        <v>0</v>
      </c>
      <c r="AJ14" s="46">
        <f t="shared" si="3"/>
        <v>0</v>
      </c>
      <c r="AK14" s="46">
        <f t="shared" si="4"/>
        <v>0</v>
      </c>
      <c r="AL14" s="46">
        <f t="shared" si="5"/>
        <v>0</v>
      </c>
      <c r="AM14" s="46">
        <f t="shared" si="6"/>
        <v>0</v>
      </c>
      <c r="AN14" s="46">
        <f t="shared" si="7"/>
        <v>0</v>
      </c>
      <c r="AO14" s="46">
        <f t="shared" si="8"/>
        <v>0.91864669052426151</v>
      </c>
      <c r="AP14" s="46">
        <f t="shared" si="9"/>
        <v>0</v>
      </c>
      <c r="AQ14" s="46">
        <f t="shared" si="10"/>
        <v>1</v>
      </c>
    </row>
    <row r="15" spans="1:43" ht="12.95" customHeight="1">
      <c r="A15" s="3">
        <v>36</v>
      </c>
      <c r="B15" s="3" t="s">
        <v>130</v>
      </c>
      <c r="C15" s="44">
        <v>48006.70359589695</v>
      </c>
      <c r="D15" s="44">
        <v>42638.535158958381</v>
      </c>
      <c r="E15" s="44">
        <v>0</v>
      </c>
      <c r="F15" s="44">
        <v>73451.164470000003</v>
      </c>
      <c r="G15" s="44">
        <v>1131.8216753485417</v>
      </c>
      <c r="H15" s="44">
        <v>57.249989999999997</v>
      </c>
      <c r="I15" s="44">
        <v>0</v>
      </c>
      <c r="J15" s="44">
        <v>141622.92447139681</v>
      </c>
      <c r="K15" s="44">
        <v>200.5747191436854</v>
      </c>
      <c r="L15" s="47">
        <v>307108.97408074432</v>
      </c>
      <c r="M15" s="44">
        <v>17361.97344745024</v>
      </c>
      <c r="N15" s="44">
        <v>50123.31927371522</v>
      </c>
      <c r="O15" s="44">
        <v>0</v>
      </c>
      <c r="P15" s="44">
        <v>13947.66171</v>
      </c>
      <c r="Q15" s="44">
        <v>442.38084694637553</v>
      </c>
      <c r="R15" s="44">
        <v>0</v>
      </c>
      <c r="S15" s="44">
        <v>0</v>
      </c>
      <c r="T15" s="44">
        <v>184807.03965684568</v>
      </c>
      <c r="U15" s="44">
        <v>227.04766425519296</v>
      </c>
      <c r="V15" s="47">
        <v>266909.42259921267</v>
      </c>
      <c r="W15" s="44">
        <v>65368.67704334719</v>
      </c>
      <c r="X15" s="44">
        <v>92761.854432673601</v>
      </c>
      <c r="Y15" s="44">
        <v>0</v>
      </c>
      <c r="Z15" s="44">
        <v>87398.826180000004</v>
      </c>
      <c r="AA15" s="44">
        <v>1574.2025222949173</v>
      </c>
      <c r="AB15" s="44">
        <v>57.249989999999997</v>
      </c>
      <c r="AC15" s="44">
        <v>0</v>
      </c>
      <c r="AD15" s="44">
        <v>326429.96412824246</v>
      </c>
      <c r="AE15" s="44">
        <v>427.62238339887836</v>
      </c>
      <c r="AF15" s="44">
        <v>574018.39667995693</v>
      </c>
      <c r="AG15" s="44">
        <f t="shared" si="0"/>
        <v>13</v>
      </c>
      <c r="AH15" s="46">
        <f t="shared" si="1"/>
        <v>0.11387906279908551</v>
      </c>
      <c r="AI15" s="46">
        <f t="shared" si="2"/>
        <v>0.16160083887414645</v>
      </c>
      <c r="AJ15" s="46">
        <f t="shared" si="3"/>
        <v>0</v>
      </c>
      <c r="AK15" s="46">
        <f t="shared" si="4"/>
        <v>0.15225788351994071</v>
      </c>
      <c r="AL15" s="46">
        <f t="shared" si="5"/>
        <v>2.7424252104111769E-3</v>
      </c>
      <c r="AM15" s="46">
        <f t="shared" si="6"/>
        <v>9.9735462018510248E-5</v>
      </c>
      <c r="AN15" s="46">
        <f t="shared" si="7"/>
        <v>0</v>
      </c>
      <c r="AO15" s="46">
        <f t="shared" si="8"/>
        <v>0.56867509127977123</v>
      </c>
      <c r="AP15" s="46">
        <f t="shared" si="9"/>
        <v>7.4496285462658884E-4</v>
      </c>
      <c r="AQ15" s="46">
        <f t="shared" si="10"/>
        <v>1</v>
      </c>
    </row>
    <row r="16" spans="1:43" ht="12.95" customHeight="1">
      <c r="A16" s="3">
        <v>40</v>
      </c>
      <c r="B16" s="3" t="s">
        <v>131</v>
      </c>
      <c r="C16" s="44">
        <v>14807.502956956241</v>
      </c>
      <c r="D16" s="44">
        <v>9393.478414918236</v>
      </c>
      <c r="E16" s="44">
        <v>0</v>
      </c>
      <c r="F16" s="44">
        <v>4381.0634</v>
      </c>
      <c r="G16" s="44">
        <v>60.129610000000007</v>
      </c>
      <c r="H16" s="44">
        <v>0</v>
      </c>
      <c r="I16" s="44">
        <v>0</v>
      </c>
      <c r="J16" s="44">
        <v>20726.266869761792</v>
      </c>
      <c r="K16" s="44">
        <v>0</v>
      </c>
      <c r="L16" s="47">
        <v>49368.441251636264</v>
      </c>
      <c r="M16" s="44">
        <v>5318.9218023676485</v>
      </c>
      <c r="N16" s="44">
        <v>7986.8751706592457</v>
      </c>
      <c r="O16" s="44">
        <v>0</v>
      </c>
      <c r="P16" s="44">
        <v>1585.08</v>
      </c>
      <c r="Q16" s="44">
        <v>0</v>
      </c>
      <c r="R16" s="44">
        <v>0</v>
      </c>
      <c r="S16" s="44">
        <v>0</v>
      </c>
      <c r="T16" s="44">
        <v>61534.901868750159</v>
      </c>
      <c r="U16" s="44">
        <v>67.069999999999993</v>
      </c>
      <c r="V16" s="47">
        <v>76492.848841777057</v>
      </c>
      <c r="W16" s="44">
        <v>20126.424759323891</v>
      </c>
      <c r="X16" s="44">
        <v>17380.353585577483</v>
      </c>
      <c r="Y16" s="44">
        <v>0</v>
      </c>
      <c r="Z16" s="44">
        <v>5966.1433999999999</v>
      </c>
      <c r="AA16" s="44">
        <v>60.129610000000007</v>
      </c>
      <c r="AB16" s="44">
        <v>0</v>
      </c>
      <c r="AC16" s="44">
        <v>0</v>
      </c>
      <c r="AD16" s="44">
        <v>82261.168738511944</v>
      </c>
      <c r="AE16" s="44">
        <v>67.069999999999993</v>
      </c>
      <c r="AF16" s="44">
        <v>125861.29009341332</v>
      </c>
      <c r="AG16" s="44">
        <f t="shared" si="0"/>
        <v>30</v>
      </c>
      <c r="AH16" s="46">
        <f t="shared" si="1"/>
        <v>0.15990956984777613</v>
      </c>
      <c r="AI16" s="46">
        <f t="shared" si="2"/>
        <v>0.13809133509340252</v>
      </c>
      <c r="AJ16" s="46">
        <f t="shared" si="3"/>
        <v>0</v>
      </c>
      <c r="AK16" s="46">
        <f t="shared" si="4"/>
        <v>4.7402528573892516E-2</v>
      </c>
      <c r="AL16" s="46">
        <f t="shared" si="5"/>
        <v>4.7774506327856843E-4</v>
      </c>
      <c r="AM16" s="46">
        <f t="shared" si="6"/>
        <v>0</v>
      </c>
      <c r="AN16" s="46">
        <f t="shared" si="7"/>
        <v>0</v>
      </c>
      <c r="AO16" s="46">
        <f t="shared" si="8"/>
        <v>0.65358593319247171</v>
      </c>
      <c r="AP16" s="46">
        <f t="shared" si="9"/>
        <v>5.3288822917849587E-4</v>
      </c>
      <c r="AQ16" s="46">
        <f t="shared" si="10"/>
        <v>1</v>
      </c>
    </row>
    <row r="17" spans="1:43" ht="12.95" customHeight="1">
      <c r="A17" s="3">
        <v>31</v>
      </c>
      <c r="B17" s="3" t="s">
        <v>132</v>
      </c>
      <c r="C17" s="44">
        <v>1047.6813993307994</v>
      </c>
      <c r="D17" s="44">
        <v>-53.806929133038857</v>
      </c>
      <c r="E17" s="44">
        <v>194.35011877236545</v>
      </c>
      <c r="F17" s="44">
        <v>0</v>
      </c>
      <c r="G17" s="44">
        <v>0</v>
      </c>
      <c r="H17" s="44">
        <v>0</v>
      </c>
      <c r="I17" s="44">
        <v>4263.672990236827</v>
      </c>
      <c r="J17" s="44">
        <v>161.49332021170918</v>
      </c>
      <c r="K17" s="44">
        <v>0</v>
      </c>
      <c r="L17" s="47">
        <v>5613.3908994186622</v>
      </c>
      <c r="M17" s="44">
        <v>384.84961098318962</v>
      </c>
      <c r="N17" s="44">
        <v>200.03553002041733</v>
      </c>
      <c r="O17" s="44">
        <v>16.385263380684414</v>
      </c>
      <c r="P17" s="44">
        <v>113.33335</v>
      </c>
      <c r="Q17" s="44">
        <v>0</v>
      </c>
      <c r="R17" s="44">
        <v>0</v>
      </c>
      <c r="S17" s="44">
        <v>498.77657744764832</v>
      </c>
      <c r="T17" s="44">
        <v>98.965732622570115</v>
      </c>
      <c r="U17" s="44">
        <v>7.2084799999999998</v>
      </c>
      <c r="V17" s="47">
        <v>1319.5545444545098</v>
      </c>
      <c r="W17" s="44">
        <v>1432.5310103139891</v>
      </c>
      <c r="X17" s="44">
        <v>146.22860088737846</v>
      </c>
      <c r="Y17" s="44">
        <v>210.73538215304987</v>
      </c>
      <c r="Z17" s="44">
        <v>113.33335</v>
      </c>
      <c r="AA17" s="44">
        <v>0</v>
      </c>
      <c r="AB17" s="44">
        <v>0</v>
      </c>
      <c r="AC17" s="44">
        <v>4762.4495676844754</v>
      </c>
      <c r="AD17" s="44">
        <v>260.4590528342793</v>
      </c>
      <c r="AE17" s="44">
        <v>7.2084799999999998</v>
      </c>
      <c r="AF17" s="44">
        <v>6932.9454438731718</v>
      </c>
      <c r="AG17" s="44">
        <f t="shared" si="0"/>
        <v>96</v>
      </c>
      <c r="AH17" s="46">
        <f t="shared" si="1"/>
        <v>0.20662660941316865</v>
      </c>
      <c r="AI17" s="46">
        <f t="shared" si="2"/>
        <v>2.1091843585269311E-2</v>
      </c>
      <c r="AJ17" s="46">
        <f t="shared" si="3"/>
        <v>3.039622680707553E-2</v>
      </c>
      <c r="AK17" s="46">
        <f t="shared" si="4"/>
        <v>1.6347070796605748E-2</v>
      </c>
      <c r="AL17" s="46">
        <f t="shared" si="5"/>
        <v>0</v>
      </c>
      <c r="AM17" s="46">
        <f t="shared" si="6"/>
        <v>0</v>
      </c>
      <c r="AN17" s="46">
        <f t="shared" si="7"/>
        <v>0.68693019528852328</v>
      </c>
      <c r="AO17" s="46">
        <f t="shared" si="8"/>
        <v>3.7568311324943988E-2</v>
      </c>
      <c r="AP17" s="46">
        <f t="shared" si="9"/>
        <v>1.0397427844135605E-3</v>
      </c>
      <c r="AQ17" s="46">
        <f t="shared" si="10"/>
        <v>1</v>
      </c>
    </row>
    <row r="18" spans="1:43" ht="12.95" customHeight="1">
      <c r="A18" s="3">
        <v>44</v>
      </c>
      <c r="B18" s="3" t="s">
        <v>133</v>
      </c>
      <c r="C18" s="44">
        <v>437.33653624621712</v>
      </c>
      <c r="D18" s="44">
        <v>7.0923991944909351E-2</v>
      </c>
      <c r="E18" s="44">
        <v>0</v>
      </c>
      <c r="F18" s="44">
        <v>0</v>
      </c>
      <c r="G18" s="44">
        <v>0</v>
      </c>
      <c r="H18" s="44">
        <v>0</v>
      </c>
      <c r="I18" s="44">
        <v>63.732038502608859</v>
      </c>
      <c r="J18" s="44">
        <v>6.733504623292732</v>
      </c>
      <c r="K18" s="44">
        <v>0</v>
      </c>
      <c r="L18" s="47">
        <v>507.87300336406366</v>
      </c>
      <c r="M18" s="44">
        <v>139.1850685704095</v>
      </c>
      <c r="N18" s="44">
        <v>1.3051844234938027E-2</v>
      </c>
      <c r="O18" s="44">
        <v>0</v>
      </c>
      <c r="P18" s="44">
        <v>0</v>
      </c>
      <c r="Q18" s="44">
        <v>0</v>
      </c>
      <c r="R18" s="44">
        <v>0</v>
      </c>
      <c r="S18" s="44">
        <v>9.3205225599464718</v>
      </c>
      <c r="T18" s="44">
        <v>0</v>
      </c>
      <c r="U18" s="44">
        <v>0</v>
      </c>
      <c r="V18" s="47">
        <v>148.51864297459093</v>
      </c>
      <c r="W18" s="44">
        <v>576.52160481662668</v>
      </c>
      <c r="X18" s="44">
        <v>8.3975836179847385E-2</v>
      </c>
      <c r="Y18" s="44">
        <v>0</v>
      </c>
      <c r="Z18" s="44">
        <v>0</v>
      </c>
      <c r="AA18" s="44">
        <v>0</v>
      </c>
      <c r="AB18" s="44">
        <v>0</v>
      </c>
      <c r="AC18" s="44">
        <v>73.052561062555327</v>
      </c>
      <c r="AD18" s="44">
        <v>6.733504623292732</v>
      </c>
      <c r="AE18" s="44">
        <v>0</v>
      </c>
      <c r="AF18" s="44">
        <v>656.3916463386546</v>
      </c>
      <c r="AG18" s="44">
        <f t="shared" si="0"/>
        <v>166</v>
      </c>
      <c r="AH18" s="46">
        <f t="shared" si="1"/>
        <v>0.87831953382170214</v>
      </c>
      <c r="AI18" s="46">
        <f t="shared" si="2"/>
        <v>1.2793556506738573E-4</v>
      </c>
      <c r="AJ18" s="46">
        <f t="shared" si="3"/>
        <v>0</v>
      </c>
      <c r="AK18" s="46">
        <f t="shared" si="4"/>
        <v>0</v>
      </c>
      <c r="AL18" s="46">
        <f t="shared" si="5"/>
        <v>0</v>
      </c>
      <c r="AM18" s="46">
        <f t="shared" si="6"/>
        <v>0</v>
      </c>
      <c r="AN18" s="46">
        <f t="shared" si="7"/>
        <v>0.11129416632591489</v>
      </c>
      <c r="AO18" s="46">
        <f t="shared" si="8"/>
        <v>1.0258364287315578E-2</v>
      </c>
      <c r="AP18" s="46">
        <f t="shared" si="9"/>
        <v>0</v>
      </c>
      <c r="AQ18" s="46">
        <f t="shared" si="10"/>
        <v>1</v>
      </c>
    </row>
    <row r="19" spans="1:43" ht="12.95" customHeight="1">
      <c r="A19" s="3">
        <v>48</v>
      </c>
      <c r="B19" s="3" t="s">
        <v>134</v>
      </c>
      <c r="C19" s="44">
        <v>1059.9861211410137</v>
      </c>
      <c r="D19" s="44">
        <v>100.19701108873586</v>
      </c>
      <c r="E19" s="44">
        <v>142.09077163053726</v>
      </c>
      <c r="F19" s="44">
        <v>0</v>
      </c>
      <c r="G19" s="44">
        <v>0</v>
      </c>
      <c r="H19" s="44">
        <v>0</v>
      </c>
      <c r="I19" s="44">
        <v>956.90246409479516</v>
      </c>
      <c r="J19" s="44">
        <v>2198.3214095980156</v>
      </c>
      <c r="K19" s="44">
        <v>0</v>
      </c>
      <c r="L19" s="47">
        <v>4457.4977775530979</v>
      </c>
      <c r="M19" s="44">
        <v>374.82995496775192</v>
      </c>
      <c r="N19" s="44">
        <v>3.6255122874827857E-2</v>
      </c>
      <c r="O19" s="44">
        <v>10.299228369462739</v>
      </c>
      <c r="P19" s="44">
        <v>0</v>
      </c>
      <c r="Q19" s="44">
        <v>0</v>
      </c>
      <c r="R19" s="44">
        <v>0</v>
      </c>
      <c r="S19" s="44">
        <v>220.5136312308446</v>
      </c>
      <c r="T19" s="44">
        <v>17.260520222911563</v>
      </c>
      <c r="U19" s="44">
        <v>0</v>
      </c>
      <c r="V19" s="47">
        <v>622.93958991384557</v>
      </c>
      <c r="W19" s="44">
        <v>1434.8160761087656</v>
      </c>
      <c r="X19" s="44">
        <v>100.2332662116107</v>
      </c>
      <c r="Y19" s="44">
        <v>152.38999999999999</v>
      </c>
      <c r="Z19" s="44">
        <v>0</v>
      </c>
      <c r="AA19" s="44">
        <v>0</v>
      </c>
      <c r="AB19" s="44">
        <v>0</v>
      </c>
      <c r="AC19" s="44">
        <v>1177.4160953256398</v>
      </c>
      <c r="AD19" s="44">
        <v>2215.5819298209271</v>
      </c>
      <c r="AE19" s="44">
        <v>0</v>
      </c>
      <c r="AF19" s="44">
        <v>5080.4373674669432</v>
      </c>
      <c r="AG19" s="44">
        <f t="shared" si="0"/>
        <v>111</v>
      </c>
      <c r="AH19" s="46">
        <f t="shared" si="1"/>
        <v>0.28241979426746699</v>
      </c>
      <c r="AI19" s="46">
        <f t="shared" si="2"/>
        <v>1.9729259306189621E-2</v>
      </c>
      <c r="AJ19" s="46">
        <f t="shared" si="3"/>
        <v>2.9995449009143117E-2</v>
      </c>
      <c r="AK19" s="46">
        <f t="shared" si="4"/>
        <v>0</v>
      </c>
      <c r="AL19" s="46">
        <f t="shared" si="5"/>
        <v>0</v>
      </c>
      <c r="AM19" s="46">
        <f t="shared" si="6"/>
        <v>0</v>
      </c>
      <c r="AN19" s="46">
        <f t="shared" si="7"/>
        <v>0.23175486875703541</v>
      </c>
      <c r="AO19" s="46">
        <f t="shared" si="8"/>
        <v>0.43610062866016491</v>
      </c>
      <c r="AP19" s="46">
        <f t="shared" si="9"/>
        <v>0</v>
      </c>
      <c r="AQ19" s="46">
        <f t="shared" si="10"/>
        <v>1</v>
      </c>
    </row>
    <row r="20" spans="1:43" ht="12.95" customHeight="1">
      <c r="A20" s="3">
        <v>50</v>
      </c>
      <c r="B20" s="3" t="s">
        <v>135</v>
      </c>
      <c r="C20" s="44">
        <v>196.45344569171121</v>
      </c>
      <c r="D20" s="44">
        <v>2515.8403650615473</v>
      </c>
      <c r="E20" s="44">
        <v>72.04133543878541</v>
      </c>
      <c r="F20" s="44">
        <v>0</v>
      </c>
      <c r="G20" s="44">
        <v>0</v>
      </c>
      <c r="H20" s="44">
        <v>0</v>
      </c>
      <c r="I20" s="44">
        <v>25055.374506582979</v>
      </c>
      <c r="J20" s="44">
        <v>2711.4001450373953</v>
      </c>
      <c r="K20" s="44">
        <v>0</v>
      </c>
      <c r="L20" s="47">
        <v>30551.109797812416</v>
      </c>
      <c r="M20" s="44">
        <v>77.167781390207494</v>
      </c>
      <c r="N20" s="44">
        <v>53.232205049214308</v>
      </c>
      <c r="O20" s="44">
        <v>58.821874683816439</v>
      </c>
      <c r="P20" s="44">
        <v>25</v>
      </c>
      <c r="Q20" s="44">
        <v>0</v>
      </c>
      <c r="R20" s="44">
        <v>0</v>
      </c>
      <c r="S20" s="44">
        <v>30748.220777688144</v>
      </c>
      <c r="T20" s="44">
        <v>2513.4641395222893</v>
      </c>
      <c r="U20" s="44">
        <v>0</v>
      </c>
      <c r="V20" s="47">
        <v>33475.906778333672</v>
      </c>
      <c r="W20" s="44">
        <v>273.62122708191873</v>
      </c>
      <c r="X20" s="44">
        <v>2569.0725701107617</v>
      </c>
      <c r="Y20" s="44">
        <v>130.86321012260186</v>
      </c>
      <c r="Z20" s="44">
        <v>25</v>
      </c>
      <c r="AA20" s="44">
        <v>0</v>
      </c>
      <c r="AB20" s="44">
        <v>0</v>
      </c>
      <c r="AC20" s="44">
        <v>55803.595284271127</v>
      </c>
      <c r="AD20" s="44">
        <v>5224.8642845596842</v>
      </c>
      <c r="AE20" s="44">
        <v>0</v>
      </c>
      <c r="AF20" s="44">
        <v>64027.016576146088</v>
      </c>
      <c r="AG20" s="44">
        <f t="shared" si="0"/>
        <v>43</v>
      </c>
      <c r="AH20" s="46">
        <f t="shared" si="1"/>
        <v>4.2735276718150117E-3</v>
      </c>
      <c r="AI20" s="46">
        <f t="shared" si="2"/>
        <v>4.0124820856761514E-2</v>
      </c>
      <c r="AJ20" s="46">
        <f t="shared" si="3"/>
        <v>2.0438748690870014E-3</v>
      </c>
      <c r="AK20" s="46">
        <f t="shared" si="4"/>
        <v>3.9046017348423514E-4</v>
      </c>
      <c r="AL20" s="46">
        <f t="shared" si="5"/>
        <v>0</v>
      </c>
      <c r="AM20" s="46">
        <f t="shared" si="6"/>
        <v>0</v>
      </c>
      <c r="AN20" s="46">
        <f t="shared" si="7"/>
        <v>0.87156325982962202</v>
      </c>
      <c r="AO20" s="46">
        <f t="shared" si="8"/>
        <v>8.160405659923034E-2</v>
      </c>
      <c r="AP20" s="46">
        <f t="shared" si="9"/>
        <v>0</v>
      </c>
      <c r="AQ20" s="46">
        <f t="shared" si="10"/>
        <v>1</v>
      </c>
    </row>
    <row r="21" spans="1:43" ht="12.95" customHeight="1">
      <c r="A21" s="3">
        <v>52</v>
      </c>
      <c r="B21" s="3" t="s">
        <v>136</v>
      </c>
      <c r="C21" s="44">
        <v>199.81146156729915</v>
      </c>
      <c r="D21" s="44">
        <v>19.511821453766355</v>
      </c>
      <c r="E21" s="44">
        <v>814.88941742156476</v>
      </c>
      <c r="F21" s="44">
        <v>0</v>
      </c>
      <c r="G21" s="44">
        <v>0</v>
      </c>
      <c r="H21" s="44">
        <v>0</v>
      </c>
      <c r="I21" s="44">
        <v>0</v>
      </c>
      <c r="J21" s="44">
        <v>601.65758646708537</v>
      </c>
      <c r="K21" s="44">
        <v>0</v>
      </c>
      <c r="L21" s="47">
        <v>1635.8702869097156</v>
      </c>
      <c r="M21" s="44">
        <v>51.615980989349772</v>
      </c>
      <c r="N21" s="44">
        <v>1.015281289574437</v>
      </c>
      <c r="O21" s="44">
        <v>231.15306865838255</v>
      </c>
      <c r="P21" s="44">
        <v>0</v>
      </c>
      <c r="Q21" s="44">
        <v>0</v>
      </c>
      <c r="R21" s="44">
        <v>0</v>
      </c>
      <c r="S21" s="44">
        <v>0</v>
      </c>
      <c r="T21" s="44">
        <v>0.11471599856992125</v>
      </c>
      <c r="U21" s="44">
        <v>0</v>
      </c>
      <c r="V21" s="47">
        <v>283.8990469358767</v>
      </c>
      <c r="W21" s="44">
        <v>251.42744255664891</v>
      </c>
      <c r="X21" s="44">
        <v>20.527102743340791</v>
      </c>
      <c r="Y21" s="44">
        <v>1046.0424860799474</v>
      </c>
      <c r="Z21" s="44">
        <v>0</v>
      </c>
      <c r="AA21" s="44">
        <v>0</v>
      </c>
      <c r="AB21" s="44">
        <v>0</v>
      </c>
      <c r="AC21" s="44">
        <v>0</v>
      </c>
      <c r="AD21" s="44">
        <v>601.77230246565534</v>
      </c>
      <c r="AE21" s="44">
        <v>0</v>
      </c>
      <c r="AF21" s="44">
        <v>1919.7693338455922</v>
      </c>
      <c r="AG21" s="44">
        <f t="shared" si="0"/>
        <v>145</v>
      </c>
      <c r="AH21" s="46">
        <f t="shared" si="1"/>
        <v>0.13096752725651745</v>
      </c>
      <c r="AI21" s="46">
        <f t="shared" si="2"/>
        <v>1.069248392577553E-2</v>
      </c>
      <c r="AJ21" s="46">
        <f t="shared" si="3"/>
        <v>0.54487925587631092</v>
      </c>
      <c r="AK21" s="46">
        <f t="shared" si="4"/>
        <v>0</v>
      </c>
      <c r="AL21" s="46">
        <f t="shared" si="5"/>
        <v>0</v>
      </c>
      <c r="AM21" s="46">
        <f t="shared" si="6"/>
        <v>0</v>
      </c>
      <c r="AN21" s="46">
        <f t="shared" si="7"/>
        <v>0</v>
      </c>
      <c r="AO21" s="46">
        <f t="shared" si="8"/>
        <v>0.31346073294139626</v>
      </c>
      <c r="AP21" s="46">
        <f t="shared" si="9"/>
        <v>0</v>
      </c>
      <c r="AQ21" s="46">
        <f t="shared" si="10"/>
        <v>1</v>
      </c>
    </row>
    <row r="22" spans="1:43" ht="12.95" customHeight="1">
      <c r="A22" s="3">
        <v>112</v>
      </c>
      <c r="B22" s="3" t="s">
        <v>137</v>
      </c>
      <c r="C22" s="44">
        <v>1142.0160333130252</v>
      </c>
      <c r="D22" s="44">
        <v>269.79880749468339</v>
      </c>
      <c r="E22" s="44">
        <v>124.17068146735532</v>
      </c>
      <c r="F22" s="44">
        <v>0</v>
      </c>
      <c r="G22" s="44">
        <v>0</v>
      </c>
      <c r="H22" s="44">
        <v>0</v>
      </c>
      <c r="I22" s="44">
        <v>52660.101642785201</v>
      </c>
      <c r="J22" s="44">
        <v>13.84336011637299</v>
      </c>
      <c r="K22" s="44">
        <v>0</v>
      </c>
      <c r="L22" s="47">
        <v>54209.930525176635</v>
      </c>
      <c r="M22" s="44">
        <v>384.84961098318962</v>
      </c>
      <c r="N22" s="44">
        <v>16.025793392695082</v>
      </c>
      <c r="O22" s="44">
        <v>9.0003185326446786</v>
      </c>
      <c r="P22" s="44">
        <v>0</v>
      </c>
      <c r="Q22" s="44">
        <v>0</v>
      </c>
      <c r="R22" s="44">
        <v>0</v>
      </c>
      <c r="S22" s="44">
        <v>3858.3626423995183</v>
      </c>
      <c r="T22" s="44">
        <v>-8.1800834223411362E-2</v>
      </c>
      <c r="U22" s="44">
        <v>0</v>
      </c>
      <c r="V22" s="47">
        <v>4268.1565644738248</v>
      </c>
      <c r="W22" s="44">
        <v>1526.8656442962149</v>
      </c>
      <c r="X22" s="44">
        <v>285.82460088737849</v>
      </c>
      <c r="Y22" s="44">
        <v>133.17099999999999</v>
      </c>
      <c r="Z22" s="44">
        <v>0</v>
      </c>
      <c r="AA22" s="44">
        <v>0</v>
      </c>
      <c r="AB22" s="44">
        <v>0</v>
      </c>
      <c r="AC22" s="44">
        <v>56518.464285184717</v>
      </c>
      <c r="AD22" s="44">
        <v>13.761559282149578</v>
      </c>
      <c r="AE22" s="44">
        <v>0</v>
      </c>
      <c r="AF22" s="44">
        <v>58478.087089650457</v>
      </c>
      <c r="AG22" s="44">
        <f t="shared" si="0"/>
        <v>44</v>
      </c>
      <c r="AH22" s="46">
        <f t="shared" si="1"/>
        <v>2.6110047716770168E-2</v>
      </c>
      <c r="AI22" s="46">
        <f t="shared" si="2"/>
        <v>4.8877214545200841E-3</v>
      </c>
      <c r="AJ22" s="46">
        <f t="shared" si="3"/>
        <v>2.2772803733446473E-3</v>
      </c>
      <c r="AK22" s="46">
        <f t="shared" si="4"/>
        <v>0</v>
      </c>
      <c r="AL22" s="46">
        <f t="shared" si="5"/>
        <v>0</v>
      </c>
      <c r="AM22" s="46">
        <f t="shared" si="6"/>
        <v>0</v>
      </c>
      <c r="AN22" s="46">
        <f t="shared" si="7"/>
        <v>0.96648962197649324</v>
      </c>
      <c r="AO22" s="46">
        <f t="shared" si="8"/>
        <v>2.353284788719623E-4</v>
      </c>
      <c r="AP22" s="46">
        <f t="shared" si="9"/>
        <v>0</v>
      </c>
      <c r="AQ22" s="46">
        <f t="shared" si="10"/>
        <v>1</v>
      </c>
    </row>
    <row r="23" spans="1:43" ht="12.95" customHeight="1">
      <c r="A23" s="3">
        <v>56</v>
      </c>
      <c r="B23" s="3" t="s">
        <v>138</v>
      </c>
      <c r="C23" s="44">
        <v>18257.1322499536</v>
      </c>
      <c r="D23" s="44">
        <v>129710.55145174678</v>
      </c>
      <c r="E23" s="44">
        <v>39.797439954672676</v>
      </c>
      <c r="F23" s="44">
        <v>8476.0094800000079</v>
      </c>
      <c r="G23" s="44">
        <v>5052.4560633133706</v>
      </c>
      <c r="H23" s="44">
        <v>0</v>
      </c>
      <c r="I23" s="44">
        <v>12373.25345</v>
      </c>
      <c r="J23" s="44">
        <v>31106.602578129197</v>
      </c>
      <c r="K23" s="44">
        <v>262.64760100722765</v>
      </c>
      <c r="L23" s="47">
        <v>205278.45031410488</v>
      </c>
      <c r="M23" s="44">
        <v>6450.7201608140376</v>
      </c>
      <c r="N23" s="44">
        <v>73240.686333127742</v>
      </c>
      <c r="O23" s="44">
        <v>7.3237556571992926</v>
      </c>
      <c r="P23" s="44">
        <v>78810.552850000007</v>
      </c>
      <c r="Q23" s="44">
        <v>340.49631280484931</v>
      </c>
      <c r="R23" s="44">
        <v>0</v>
      </c>
      <c r="S23" s="44">
        <v>0</v>
      </c>
      <c r="T23" s="44">
        <v>166931.10502104595</v>
      </c>
      <c r="U23" s="44">
        <v>121.85551836100115</v>
      </c>
      <c r="V23" s="47">
        <v>325902.7399518108</v>
      </c>
      <c r="W23" s="44">
        <v>24707.852410767639</v>
      </c>
      <c r="X23" s="44">
        <v>202951.23778487451</v>
      </c>
      <c r="Y23" s="44">
        <v>47.121195611871968</v>
      </c>
      <c r="Z23" s="44">
        <v>87286.562330000015</v>
      </c>
      <c r="AA23" s="44">
        <v>5392.9523761182199</v>
      </c>
      <c r="AB23" s="44">
        <v>0</v>
      </c>
      <c r="AC23" s="44">
        <v>12373.25345</v>
      </c>
      <c r="AD23" s="44">
        <v>198037.70759917516</v>
      </c>
      <c r="AE23" s="44">
        <v>384.50311936822879</v>
      </c>
      <c r="AF23" s="44">
        <v>531181.19026591571</v>
      </c>
      <c r="AG23" s="44">
        <f t="shared" si="0"/>
        <v>14</v>
      </c>
      <c r="AH23" s="46">
        <f t="shared" si="1"/>
        <v>4.6514923464060519E-2</v>
      </c>
      <c r="AI23" s="46">
        <f t="shared" si="2"/>
        <v>0.38207534736550947</v>
      </c>
      <c r="AJ23" s="46">
        <f t="shared" si="3"/>
        <v>8.8710211271379036E-5</v>
      </c>
      <c r="AK23" s="46">
        <f t="shared" si="4"/>
        <v>0.16432540144409727</v>
      </c>
      <c r="AL23" s="46">
        <f t="shared" si="5"/>
        <v>1.0152754794307462E-2</v>
      </c>
      <c r="AM23" s="46">
        <f t="shared" si="6"/>
        <v>0</v>
      </c>
      <c r="AN23" s="46">
        <f t="shared" si="7"/>
        <v>2.3293847140569493E-2</v>
      </c>
      <c r="AO23" s="46">
        <f t="shared" si="8"/>
        <v>0.37282515124459714</v>
      </c>
      <c r="AP23" s="46">
        <f t="shared" si="9"/>
        <v>7.2386433558715036E-4</v>
      </c>
      <c r="AQ23" s="46">
        <f t="shared" si="10"/>
        <v>1</v>
      </c>
    </row>
    <row r="24" spans="1:43" ht="12.95" customHeight="1">
      <c r="A24" s="3">
        <v>84</v>
      </c>
      <c r="B24" s="3" t="s">
        <v>139</v>
      </c>
      <c r="C24" s="44">
        <v>68.889326461093191</v>
      </c>
      <c r="D24" s="44">
        <v>51.28678318837062</v>
      </c>
      <c r="E24" s="44">
        <v>6.3795856650445293</v>
      </c>
      <c r="F24" s="44">
        <v>0</v>
      </c>
      <c r="G24" s="44">
        <v>0</v>
      </c>
      <c r="H24" s="44">
        <v>0</v>
      </c>
      <c r="I24" s="44">
        <v>38.476541011105994</v>
      </c>
      <c r="J24" s="44">
        <v>2.625570626440239</v>
      </c>
      <c r="K24" s="44">
        <v>0</v>
      </c>
      <c r="L24" s="47">
        <v>167.65780695205459</v>
      </c>
      <c r="M24" s="44">
        <v>7.7257560091854698</v>
      </c>
      <c r="N24" s="44">
        <v>3.7178821358615952</v>
      </c>
      <c r="O24" s="44">
        <v>0.46241433495546996</v>
      </c>
      <c r="P24" s="44">
        <v>0</v>
      </c>
      <c r="Q24" s="44">
        <v>0</v>
      </c>
      <c r="R24" s="44">
        <v>0</v>
      </c>
      <c r="S24" s="44">
        <v>47.707941174017769</v>
      </c>
      <c r="T24" s="44">
        <v>1.1539760542231244E-2</v>
      </c>
      <c r="U24" s="44">
        <v>0</v>
      </c>
      <c r="V24" s="47">
        <v>59.62553341456254</v>
      </c>
      <c r="W24" s="44">
        <v>76.615082470278665</v>
      </c>
      <c r="X24" s="44">
        <v>55.004665324232214</v>
      </c>
      <c r="Y24" s="44">
        <v>6.8419999999999996</v>
      </c>
      <c r="Z24" s="44">
        <v>0</v>
      </c>
      <c r="AA24" s="44">
        <v>0</v>
      </c>
      <c r="AB24" s="44">
        <v>0</v>
      </c>
      <c r="AC24" s="44">
        <v>86.184482185123755</v>
      </c>
      <c r="AD24" s="44">
        <v>2.6371103869824704</v>
      </c>
      <c r="AE24" s="44">
        <v>0</v>
      </c>
      <c r="AF24" s="44">
        <v>227.28334036661713</v>
      </c>
      <c r="AG24" s="44">
        <f t="shared" si="0"/>
        <v>187</v>
      </c>
      <c r="AH24" s="46">
        <f t="shared" si="1"/>
        <v>0.33709062154179653</v>
      </c>
      <c r="AI24" s="46">
        <f t="shared" si="2"/>
        <v>0.24200922617340756</v>
      </c>
      <c r="AJ24" s="46">
        <f t="shared" si="3"/>
        <v>3.0103394243342164E-2</v>
      </c>
      <c r="AK24" s="46">
        <f t="shared" si="4"/>
        <v>0</v>
      </c>
      <c r="AL24" s="46">
        <f t="shared" si="5"/>
        <v>0</v>
      </c>
      <c r="AM24" s="46">
        <f t="shared" si="6"/>
        <v>0</v>
      </c>
      <c r="AN24" s="46">
        <f t="shared" si="7"/>
        <v>0.37919401415917564</v>
      </c>
      <c r="AO24" s="46">
        <f t="shared" si="8"/>
        <v>1.1602743882277979E-2</v>
      </c>
      <c r="AP24" s="46">
        <f t="shared" si="9"/>
        <v>0</v>
      </c>
      <c r="AQ24" s="46">
        <f t="shared" si="10"/>
        <v>1</v>
      </c>
    </row>
    <row r="25" spans="1:43" ht="12.95" customHeight="1">
      <c r="A25" s="3">
        <v>204</v>
      </c>
      <c r="B25" s="3" t="s">
        <v>140</v>
      </c>
      <c r="C25" s="44">
        <v>112.68584901232614</v>
      </c>
      <c r="D25" s="44">
        <v>281.35913013057029</v>
      </c>
      <c r="E25" s="44">
        <v>133.68260864935266</v>
      </c>
      <c r="F25" s="44">
        <v>0</v>
      </c>
      <c r="G25" s="44">
        <v>0</v>
      </c>
      <c r="H25" s="44">
        <v>0</v>
      </c>
      <c r="I25" s="44">
        <v>3507.2009327460637</v>
      </c>
      <c r="J25" s="44">
        <v>3125.6030521544922</v>
      </c>
      <c r="K25" s="44">
        <v>93.27199093474772</v>
      </c>
      <c r="L25" s="47">
        <v>7253.8035636275536</v>
      </c>
      <c r="M25" s="44">
        <v>23.199968993272815</v>
      </c>
      <c r="N25" s="44">
        <v>5.6317758421263298</v>
      </c>
      <c r="O25" s="44">
        <v>25.301217486680986</v>
      </c>
      <c r="P25" s="44">
        <v>0</v>
      </c>
      <c r="Q25" s="44">
        <v>0</v>
      </c>
      <c r="R25" s="44">
        <v>0</v>
      </c>
      <c r="S25" s="44">
        <v>6192.0929997301928</v>
      </c>
      <c r="T25" s="44">
        <v>1090.5367775939258</v>
      </c>
      <c r="U25" s="44">
        <v>2841.0889290652522</v>
      </c>
      <c r="V25" s="47">
        <v>10177.85166871145</v>
      </c>
      <c r="W25" s="44">
        <v>135.88581800559896</v>
      </c>
      <c r="X25" s="44">
        <v>286.99090597269662</v>
      </c>
      <c r="Y25" s="44">
        <v>158.98382613603366</v>
      </c>
      <c r="Z25" s="44">
        <v>0</v>
      </c>
      <c r="AA25" s="44">
        <v>0</v>
      </c>
      <c r="AB25" s="44">
        <v>0</v>
      </c>
      <c r="AC25" s="44">
        <v>9699.2939324762556</v>
      </c>
      <c r="AD25" s="44">
        <v>4216.1398297484175</v>
      </c>
      <c r="AE25" s="44">
        <v>2934.3609200000001</v>
      </c>
      <c r="AF25" s="44">
        <v>17431.655232339002</v>
      </c>
      <c r="AG25" s="44">
        <f t="shared" si="0"/>
        <v>76</v>
      </c>
      <c r="AH25" s="46">
        <f t="shared" si="1"/>
        <v>7.7953479571753565E-3</v>
      </c>
      <c r="AI25" s="46">
        <f t="shared" si="2"/>
        <v>1.6463778232618693E-2</v>
      </c>
      <c r="AJ25" s="46">
        <f t="shared" si="3"/>
        <v>9.1204090499156232E-3</v>
      </c>
      <c r="AK25" s="46">
        <f t="shared" si="4"/>
        <v>0</v>
      </c>
      <c r="AL25" s="46">
        <f t="shared" si="5"/>
        <v>0</v>
      </c>
      <c r="AM25" s="46">
        <f t="shared" si="6"/>
        <v>0</v>
      </c>
      <c r="AN25" s="46">
        <f t="shared" si="7"/>
        <v>0.55641841254881175</v>
      </c>
      <c r="AO25" s="46">
        <f t="shared" si="8"/>
        <v>0.24186686654556386</v>
      </c>
      <c r="AP25" s="46">
        <f t="shared" si="9"/>
        <v>0.16833518566591474</v>
      </c>
      <c r="AQ25" s="46">
        <f t="shared" si="10"/>
        <v>1</v>
      </c>
    </row>
    <row r="26" spans="1:43" ht="12.95" customHeight="1">
      <c r="A26" s="3">
        <v>60</v>
      </c>
      <c r="B26" s="3" t="s">
        <v>318</v>
      </c>
      <c r="C26" s="44">
        <v>0</v>
      </c>
      <c r="D26" s="44">
        <v>0</v>
      </c>
      <c r="E26" s="44">
        <v>0</v>
      </c>
      <c r="F26" s="44">
        <v>0</v>
      </c>
      <c r="G26" s="44">
        <v>0</v>
      </c>
      <c r="H26" s="44">
        <v>0</v>
      </c>
      <c r="I26" s="44">
        <v>0</v>
      </c>
      <c r="J26" s="44">
        <v>0</v>
      </c>
      <c r="K26" s="44">
        <v>0</v>
      </c>
      <c r="L26" s="47">
        <v>0</v>
      </c>
      <c r="M26" s="44">
        <v>0</v>
      </c>
      <c r="N26" s="44">
        <v>0</v>
      </c>
      <c r="O26" s="44">
        <v>0</v>
      </c>
      <c r="P26" s="44">
        <v>0</v>
      </c>
      <c r="Q26" s="44">
        <v>0</v>
      </c>
      <c r="R26" s="44">
        <v>0</v>
      </c>
      <c r="S26" s="44">
        <v>0</v>
      </c>
      <c r="T26" s="44">
        <v>0</v>
      </c>
      <c r="U26" s="44">
        <v>0</v>
      </c>
      <c r="V26" s="47">
        <v>0</v>
      </c>
      <c r="W26" s="44">
        <v>0</v>
      </c>
      <c r="X26" s="44">
        <v>0</v>
      </c>
      <c r="Y26" s="44">
        <v>0</v>
      </c>
      <c r="Z26" s="44">
        <v>0</v>
      </c>
      <c r="AA26" s="44">
        <v>0</v>
      </c>
      <c r="AB26" s="44">
        <v>0</v>
      </c>
      <c r="AC26" s="44">
        <v>0</v>
      </c>
      <c r="AD26" s="44">
        <v>0</v>
      </c>
      <c r="AE26" s="44">
        <v>0</v>
      </c>
      <c r="AF26" s="44">
        <v>0</v>
      </c>
      <c r="AG26" s="44">
        <f t="shared" si="0"/>
        <v>209</v>
      </c>
      <c r="AH26" s="46">
        <f t="shared" si="1"/>
        <v>0</v>
      </c>
      <c r="AI26" s="46">
        <f t="shared" si="2"/>
        <v>0</v>
      </c>
      <c r="AJ26" s="46">
        <f t="shared" si="3"/>
        <v>0</v>
      </c>
      <c r="AK26" s="46">
        <f t="shared" si="4"/>
        <v>0</v>
      </c>
      <c r="AL26" s="46">
        <f t="shared" si="5"/>
        <v>0</v>
      </c>
      <c r="AM26" s="46">
        <f t="shared" si="6"/>
        <v>0</v>
      </c>
      <c r="AN26" s="46">
        <f t="shared" si="7"/>
        <v>0</v>
      </c>
      <c r="AO26" s="46">
        <f t="shared" si="8"/>
        <v>0</v>
      </c>
      <c r="AP26" s="46">
        <f t="shared" si="9"/>
        <v>0</v>
      </c>
      <c r="AQ26" s="46">
        <f t="shared" si="10"/>
        <v>0</v>
      </c>
    </row>
    <row r="27" spans="1:43" ht="12.95" customHeight="1">
      <c r="A27" s="3">
        <v>64</v>
      </c>
      <c r="B27" s="3" t="s">
        <v>141</v>
      </c>
      <c r="C27" s="44">
        <v>24.628539314164339</v>
      </c>
      <c r="D27" s="44">
        <v>155.51424425159519</v>
      </c>
      <c r="E27" s="44">
        <v>46.493211683966045</v>
      </c>
      <c r="F27" s="44">
        <v>0</v>
      </c>
      <c r="G27" s="44">
        <v>0</v>
      </c>
      <c r="H27" s="44">
        <v>0</v>
      </c>
      <c r="I27" s="44">
        <v>65.012380804647762</v>
      </c>
      <c r="J27" s="44">
        <v>55.500858009955785</v>
      </c>
      <c r="K27" s="44">
        <v>0</v>
      </c>
      <c r="L27" s="47">
        <v>347.14923406432911</v>
      </c>
      <c r="M27" s="44">
        <v>6.8949517900091299</v>
      </c>
      <c r="N27" s="44">
        <v>20.450418553498853</v>
      </c>
      <c r="O27" s="44">
        <v>10.408613694238447</v>
      </c>
      <c r="P27" s="44">
        <v>1.5</v>
      </c>
      <c r="Q27" s="44">
        <v>0</v>
      </c>
      <c r="R27" s="44">
        <v>0</v>
      </c>
      <c r="S27" s="44">
        <v>4.7239739296006347</v>
      </c>
      <c r="T27" s="44">
        <v>5.3316615163473467E-4</v>
      </c>
      <c r="U27" s="44">
        <v>0</v>
      </c>
      <c r="V27" s="47">
        <v>43.9784911334987</v>
      </c>
      <c r="W27" s="44">
        <v>31.52349110417347</v>
      </c>
      <c r="X27" s="44">
        <v>175.96466280509404</v>
      </c>
      <c r="Y27" s="44">
        <v>56.901825378204492</v>
      </c>
      <c r="Z27" s="44">
        <v>1.5</v>
      </c>
      <c r="AA27" s="44">
        <v>0</v>
      </c>
      <c r="AB27" s="44">
        <v>0</v>
      </c>
      <c r="AC27" s="44">
        <v>69.736354734248394</v>
      </c>
      <c r="AD27" s="44">
        <v>55.501391176107418</v>
      </c>
      <c r="AE27" s="44">
        <v>0</v>
      </c>
      <c r="AF27" s="44">
        <v>391.12772519782783</v>
      </c>
      <c r="AG27" s="44">
        <f t="shared" si="0"/>
        <v>176</v>
      </c>
      <c r="AH27" s="46">
        <f t="shared" si="1"/>
        <v>8.0596411538530685E-2</v>
      </c>
      <c r="AI27" s="46">
        <f t="shared" si="2"/>
        <v>0.44989053822787217</v>
      </c>
      <c r="AJ27" s="46">
        <f t="shared" si="3"/>
        <v>0.14548144177052194</v>
      </c>
      <c r="AK27" s="46">
        <f t="shared" si="4"/>
        <v>3.8350643622650825E-3</v>
      </c>
      <c r="AL27" s="46">
        <f t="shared" si="5"/>
        <v>0</v>
      </c>
      <c r="AM27" s="46">
        <f t="shared" si="6"/>
        <v>0</v>
      </c>
      <c r="AN27" s="46">
        <f t="shared" si="7"/>
        <v>0.17829560586372792</v>
      </c>
      <c r="AO27" s="46">
        <f t="shared" si="8"/>
        <v>0.14190093823708219</v>
      </c>
      <c r="AP27" s="46">
        <f t="shared" si="9"/>
        <v>0</v>
      </c>
      <c r="AQ27" s="46">
        <f t="shared" si="10"/>
        <v>1</v>
      </c>
    </row>
    <row r="28" spans="1:43" ht="12.95" customHeight="1">
      <c r="A28" s="3">
        <v>68</v>
      </c>
      <c r="B28" s="3" t="s">
        <v>142</v>
      </c>
      <c r="C28" s="44">
        <v>411.06928693779554</v>
      </c>
      <c r="D28" s="44">
        <v>441.58121460485177</v>
      </c>
      <c r="E28" s="44">
        <v>20.5412094262037</v>
      </c>
      <c r="F28" s="44">
        <v>0</v>
      </c>
      <c r="G28" s="44">
        <v>0</v>
      </c>
      <c r="H28" s="44">
        <v>0</v>
      </c>
      <c r="I28" s="44">
        <v>392.4545090317572</v>
      </c>
      <c r="J28" s="44">
        <v>-11.221785719342362</v>
      </c>
      <c r="K28" s="44">
        <v>0</v>
      </c>
      <c r="L28" s="47">
        <v>1254.424434281266</v>
      </c>
      <c r="M28" s="44">
        <v>123.73030531942008</v>
      </c>
      <c r="N28" s="44">
        <v>45.879430582863613</v>
      </c>
      <c r="O28" s="44">
        <v>20.936194891067363</v>
      </c>
      <c r="P28" s="44">
        <v>0</v>
      </c>
      <c r="Q28" s="44">
        <v>0</v>
      </c>
      <c r="R28" s="44">
        <v>0</v>
      </c>
      <c r="S28" s="44">
        <v>433.6754909682428</v>
      </c>
      <c r="T28" s="44">
        <v>0.25007829678361154</v>
      </c>
      <c r="U28" s="44">
        <v>0</v>
      </c>
      <c r="V28" s="47">
        <v>624.4715000583775</v>
      </c>
      <c r="W28" s="44">
        <v>534.79959225721564</v>
      </c>
      <c r="X28" s="44">
        <v>487.46064518771539</v>
      </c>
      <c r="Y28" s="44">
        <v>41.477404317271066</v>
      </c>
      <c r="Z28" s="44">
        <v>0</v>
      </c>
      <c r="AA28" s="44">
        <v>0</v>
      </c>
      <c r="AB28" s="44">
        <v>0</v>
      </c>
      <c r="AC28" s="44">
        <v>826.13</v>
      </c>
      <c r="AD28" s="44">
        <v>-10.971707422558751</v>
      </c>
      <c r="AE28" s="44">
        <v>0</v>
      </c>
      <c r="AF28" s="44">
        <v>1878.8959343396436</v>
      </c>
      <c r="AG28" s="44">
        <f t="shared" si="0"/>
        <v>146</v>
      </c>
      <c r="AH28" s="46">
        <f t="shared" si="1"/>
        <v>0.28463502553970677</v>
      </c>
      <c r="AI28" s="46">
        <f t="shared" si="2"/>
        <v>0.25943993825237488</v>
      </c>
      <c r="AJ28" s="46">
        <f t="shared" si="3"/>
        <v>2.2075413310130295E-2</v>
      </c>
      <c r="AK28" s="46">
        <f t="shared" si="4"/>
        <v>0</v>
      </c>
      <c r="AL28" s="46">
        <f t="shared" si="5"/>
        <v>0</v>
      </c>
      <c r="AM28" s="46">
        <f t="shared" si="6"/>
        <v>0</v>
      </c>
      <c r="AN28" s="46">
        <f t="shared" si="7"/>
        <v>0.43968906680845604</v>
      </c>
      <c r="AO28" s="46">
        <f t="shared" si="8"/>
        <v>-5.8394439106681361E-3</v>
      </c>
      <c r="AP28" s="46">
        <f t="shared" si="9"/>
        <v>0</v>
      </c>
      <c r="AQ28" s="46">
        <f t="shared" si="10"/>
        <v>1</v>
      </c>
    </row>
    <row r="29" spans="1:43" ht="12.95" customHeight="1">
      <c r="A29" s="3">
        <v>70</v>
      </c>
      <c r="B29" s="3" t="s">
        <v>143</v>
      </c>
      <c r="C29" s="44">
        <v>251.03106906618734</v>
      </c>
      <c r="D29" s="44">
        <v>199.33241042948825</v>
      </c>
      <c r="E29" s="44">
        <v>0</v>
      </c>
      <c r="F29" s="44">
        <v>0</v>
      </c>
      <c r="G29" s="44">
        <v>752.577</v>
      </c>
      <c r="H29" s="44">
        <v>0</v>
      </c>
      <c r="I29" s="44">
        <v>15913.394900302539</v>
      </c>
      <c r="J29" s="44">
        <v>64.917921208912887</v>
      </c>
      <c r="K29" s="44">
        <v>0</v>
      </c>
      <c r="L29" s="47">
        <v>17181.253301007127</v>
      </c>
      <c r="M29" s="44">
        <v>92.802100358683631</v>
      </c>
      <c r="N29" s="44">
        <v>14.453573461298287</v>
      </c>
      <c r="O29" s="44">
        <v>0</v>
      </c>
      <c r="P29" s="44">
        <v>0</v>
      </c>
      <c r="Q29" s="44">
        <v>0</v>
      </c>
      <c r="R29" s="44">
        <v>0</v>
      </c>
      <c r="S29" s="44">
        <v>1208.3698886926488</v>
      </c>
      <c r="T29" s="44">
        <v>1.5612344498961535</v>
      </c>
      <c r="U29" s="44">
        <v>0</v>
      </c>
      <c r="V29" s="47">
        <v>1317.1867969625268</v>
      </c>
      <c r="W29" s="44">
        <v>343.83316942487096</v>
      </c>
      <c r="X29" s="44">
        <v>213.78598389078653</v>
      </c>
      <c r="Y29" s="44">
        <v>0</v>
      </c>
      <c r="Z29" s="44">
        <v>0</v>
      </c>
      <c r="AA29" s="44">
        <v>752.577</v>
      </c>
      <c r="AB29" s="44">
        <v>0</v>
      </c>
      <c r="AC29" s="44">
        <v>17121.764788995188</v>
      </c>
      <c r="AD29" s="44">
        <v>66.479155658809034</v>
      </c>
      <c r="AE29" s="44">
        <v>0</v>
      </c>
      <c r="AF29" s="44">
        <v>18498.440097969655</v>
      </c>
      <c r="AG29" s="44">
        <f t="shared" si="0"/>
        <v>75</v>
      </c>
      <c r="AH29" s="46">
        <f t="shared" si="1"/>
        <v>1.8587143975594422E-2</v>
      </c>
      <c r="AI29" s="46">
        <f t="shared" si="2"/>
        <v>1.1556973602020159E-2</v>
      </c>
      <c r="AJ29" s="46">
        <f t="shared" si="3"/>
        <v>0</v>
      </c>
      <c r="AK29" s="46">
        <f t="shared" si="4"/>
        <v>0</v>
      </c>
      <c r="AL29" s="46">
        <f t="shared" si="5"/>
        <v>4.068326821149644E-2</v>
      </c>
      <c r="AM29" s="46">
        <f t="shared" si="6"/>
        <v>0</v>
      </c>
      <c r="AN29" s="46">
        <f t="shared" si="7"/>
        <v>0.92557884331416851</v>
      </c>
      <c r="AO29" s="46">
        <f t="shared" si="8"/>
        <v>3.5937708967204011E-3</v>
      </c>
      <c r="AP29" s="46">
        <f t="shared" si="9"/>
        <v>0</v>
      </c>
      <c r="AQ29" s="46">
        <f t="shared" si="10"/>
        <v>1</v>
      </c>
    </row>
    <row r="30" spans="1:43" ht="12.95" customHeight="1">
      <c r="A30" s="3">
        <v>72</v>
      </c>
      <c r="B30" s="3" t="s">
        <v>144</v>
      </c>
      <c r="C30" s="44">
        <v>317.23819571938043</v>
      </c>
      <c r="D30" s="44">
        <v>59.687407099879756</v>
      </c>
      <c r="E30" s="44">
        <v>60.407802431990405</v>
      </c>
      <c r="F30" s="44">
        <v>0</v>
      </c>
      <c r="G30" s="44">
        <v>0</v>
      </c>
      <c r="H30" s="44">
        <v>0</v>
      </c>
      <c r="I30" s="44">
        <v>2263.0866683340073</v>
      </c>
      <c r="J30" s="44">
        <v>49.286363518524539</v>
      </c>
      <c r="K30" s="44">
        <v>0</v>
      </c>
      <c r="L30" s="47">
        <v>2749.7064371037823</v>
      </c>
      <c r="M30" s="44">
        <v>108.25619948227121</v>
      </c>
      <c r="N30" s="44">
        <v>2.9790047376582889</v>
      </c>
      <c r="O30" s="44">
        <v>8.4436963667989229</v>
      </c>
      <c r="P30" s="44">
        <v>0</v>
      </c>
      <c r="Q30" s="44">
        <v>0</v>
      </c>
      <c r="R30" s="44">
        <v>0</v>
      </c>
      <c r="S30" s="44">
        <v>213.73194235269125</v>
      </c>
      <c r="T30" s="44">
        <v>0.18368466291020652</v>
      </c>
      <c r="U30" s="44">
        <v>0</v>
      </c>
      <c r="V30" s="47">
        <v>333.59452760232989</v>
      </c>
      <c r="W30" s="44">
        <v>425.49439520165163</v>
      </c>
      <c r="X30" s="44">
        <v>62.666411837538043</v>
      </c>
      <c r="Y30" s="44">
        <v>68.851498798789322</v>
      </c>
      <c r="Z30" s="44">
        <v>0</v>
      </c>
      <c r="AA30" s="44">
        <v>0</v>
      </c>
      <c r="AB30" s="44">
        <v>0</v>
      </c>
      <c r="AC30" s="44">
        <v>2476.8186106866988</v>
      </c>
      <c r="AD30" s="44">
        <v>49.470048181434748</v>
      </c>
      <c r="AE30" s="44">
        <v>0</v>
      </c>
      <c r="AF30" s="44">
        <v>3083.3009647061122</v>
      </c>
      <c r="AG30" s="44">
        <f t="shared" si="0"/>
        <v>131</v>
      </c>
      <c r="AH30" s="46">
        <f t="shared" si="1"/>
        <v>0.1379996309384634</v>
      </c>
      <c r="AI30" s="46">
        <f t="shared" si="2"/>
        <v>2.0324455041809762E-2</v>
      </c>
      <c r="AJ30" s="46">
        <f t="shared" si="3"/>
        <v>2.2330450250208373E-2</v>
      </c>
      <c r="AK30" s="46">
        <f t="shared" si="4"/>
        <v>0</v>
      </c>
      <c r="AL30" s="46">
        <f t="shared" si="5"/>
        <v>0</v>
      </c>
      <c r="AM30" s="46">
        <f t="shared" si="6"/>
        <v>0</v>
      </c>
      <c r="AN30" s="46">
        <f t="shared" si="7"/>
        <v>0.80330095538460655</v>
      </c>
      <c r="AO30" s="46">
        <f t="shared" si="8"/>
        <v>1.6044508384912087E-2</v>
      </c>
      <c r="AP30" s="46">
        <f t="shared" si="9"/>
        <v>0</v>
      </c>
      <c r="AQ30" s="46">
        <f t="shared" si="10"/>
        <v>1</v>
      </c>
    </row>
    <row r="31" spans="1:43" ht="12.95" customHeight="1">
      <c r="A31" s="3">
        <v>76</v>
      </c>
      <c r="B31" s="3" t="s">
        <v>145</v>
      </c>
      <c r="C31" s="44">
        <v>72644.229179423462</v>
      </c>
      <c r="D31" s="44">
        <v>11064.61971401705</v>
      </c>
      <c r="E31" s="44">
        <v>4744.0598940051905</v>
      </c>
      <c r="F31" s="44">
        <v>0</v>
      </c>
      <c r="G31" s="44">
        <v>0</v>
      </c>
      <c r="H31" s="44">
        <v>0</v>
      </c>
      <c r="I31" s="44">
        <v>102863.3736161147</v>
      </c>
      <c r="J31" s="44">
        <v>8748.659474996728</v>
      </c>
      <c r="K31" s="44">
        <v>106.90441523563774</v>
      </c>
      <c r="L31" s="47">
        <v>200171.8462937928</v>
      </c>
      <c r="M31" s="44">
        <v>23160.316592609332</v>
      </c>
      <c r="N31" s="44">
        <v>2410.1383271477848</v>
      </c>
      <c r="O31" s="44">
        <v>1161.2594630101933</v>
      </c>
      <c r="P31" s="44">
        <v>0</v>
      </c>
      <c r="Q31" s="44">
        <v>0</v>
      </c>
      <c r="R31" s="44">
        <v>0</v>
      </c>
      <c r="S31" s="44">
        <v>3494.578617898052</v>
      </c>
      <c r="T31" s="44">
        <v>1269.7952754327805</v>
      </c>
      <c r="U31" s="44">
        <v>158.74659803712001</v>
      </c>
      <c r="V31" s="47">
        <v>31654.834874135264</v>
      </c>
      <c r="W31" s="44">
        <v>95804.545772032798</v>
      </c>
      <c r="X31" s="44">
        <v>13474.758041164834</v>
      </c>
      <c r="Y31" s="44">
        <v>5905.3193570153835</v>
      </c>
      <c r="Z31" s="44">
        <v>0</v>
      </c>
      <c r="AA31" s="44">
        <v>0</v>
      </c>
      <c r="AB31" s="44">
        <v>0</v>
      </c>
      <c r="AC31" s="44">
        <v>106357.95223401274</v>
      </c>
      <c r="AD31" s="44">
        <v>10018.454750429508</v>
      </c>
      <c r="AE31" s="44">
        <v>265.65101327275772</v>
      </c>
      <c r="AF31" s="44">
        <v>231826.68116792807</v>
      </c>
      <c r="AG31" s="44">
        <f t="shared" si="0"/>
        <v>24</v>
      </c>
      <c r="AH31" s="46">
        <f t="shared" si="1"/>
        <v>0.41325935948949272</v>
      </c>
      <c r="AI31" s="46">
        <f t="shared" si="2"/>
        <v>5.8124276175977076E-2</v>
      </c>
      <c r="AJ31" s="46">
        <f t="shared" si="3"/>
        <v>2.5472992699825406E-2</v>
      </c>
      <c r="AK31" s="46">
        <f t="shared" si="4"/>
        <v>0</v>
      </c>
      <c r="AL31" s="46">
        <f t="shared" si="5"/>
        <v>0</v>
      </c>
      <c r="AM31" s="46">
        <f t="shared" si="6"/>
        <v>0</v>
      </c>
      <c r="AN31" s="46">
        <f t="shared" si="7"/>
        <v>0.45878218891021583</v>
      </c>
      <c r="AO31" s="46">
        <f t="shared" si="8"/>
        <v>4.3215279190286338E-2</v>
      </c>
      <c r="AP31" s="46">
        <f t="shared" si="9"/>
        <v>1.1459035342024689E-3</v>
      </c>
      <c r="AQ31" s="46">
        <f t="shared" si="10"/>
        <v>1</v>
      </c>
    </row>
    <row r="32" spans="1:43" ht="12.95" customHeight="1">
      <c r="A32" s="3">
        <v>96</v>
      </c>
      <c r="B32" s="3" t="s">
        <v>146</v>
      </c>
      <c r="C32" s="44">
        <v>490.93278399905205</v>
      </c>
      <c r="D32" s="44">
        <v>9.8505544367929646E-2</v>
      </c>
      <c r="E32" s="44">
        <v>0</v>
      </c>
      <c r="F32" s="44">
        <v>0</v>
      </c>
      <c r="G32" s="44">
        <v>0</v>
      </c>
      <c r="H32" s="44">
        <v>0</v>
      </c>
      <c r="I32" s="44">
        <v>0</v>
      </c>
      <c r="J32" s="44">
        <v>16.032653743276121</v>
      </c>
      <c r="K32" s="44">
        <v>0</v>
      </c>
      <c r="L32" s="47">
        <v>507.06394328669609</v>
      </c>
      <c r="M32" s="44">
        <v>184.33634033624051</v>
      </c>
      <c r="N32" s="44">
        <v>114.73043756143741</v>
      </c>
      <c r="O32" s="44">
        <v>0</v>
      </c>
      <c r="P32" s="44">
        <v>100</v>
      </c>
      <c r="Q32" s="44">
        <v>0</v>
      </c>
      <c r="R32" s="44">
        <v>0</v>
      </c>
      <c r="S32" s="44">
        <v>0</v>
      </c>
      <c r="T32" s="44">
        <v>50.020290989074951</v>
      </c>
      <c r="U32" s="44">
        <v>0</v>
      </c>
      <c r="V32" s="47">
        <v>449.08706888675289</v>
      </c>
      <c r="W32" s="44">
        <v>675.26912433529253</v>
      </c>
      <c r="X32" s="44">
        <v>114.82894310580534</v>
      </c>
      <c r="Y32" s="44">
        <v>0</v>
      </c>
      <c r="Z32" s="44">
        <v>100</v>
      </c>
      <c r="AA32" s="44">
        <v>0</v>
      </c>
      <c r="AB32" s="44">
        <v>0</v>
      </c>
      <c r="AC32" s="44">
        <v>0</v>
      </c>
      <c r="AD32" s="44">
        <v>66.052944732351079</v>
      </c>
      <c r="AE32" s="44">
        <v>0</v>
      </c>
      <c r="AF32" s="44">
        <v>956.15101217344898</v>
      </c>
      <c r="AG32" s="44">
        <f t="shared" si="0"/>
        <v>160</v>
      </c>
      <c r="AH32" s="46">
        <f t="shared" si="1"/>
        <v>0.70623689745443319</v>
      </c>
      <c r="AI32" s="46">
        <f t="shared" si="2"/>
        <v>0.12009498671636085</v>
      </c>
      <c r="AJ32" s="46">
        <f t="shared" si="3"/>
        <v>0</v>
      </c>
      <c r="AK32" s="46">
        <f t="shared" si="4"/>
        <v>0.10458598979327302</v>
      </c>
      <c r="AL32" s="46">
        <f t="shared" si="5"/>
        <v>0</v>
      </c>
      <c r="AM32" s="46">
        <f t="shared" si="6"/>
        <v>0</v>
      </c>
      <c r="AN32" s="46">
        <f t="shared" si="7"/>
        <v>0</v>
      </c>
      <c r="AO32" s="46">
        <f t="shared" si="8"/>
        <v>6.9082126035932973E-2</v>
      </c>
      <c r="AP32" s="46">
        <f t="shared" si="9"/>
        <v>0</v>
      </c>
      <c r="AQ32" s="46">
        <f t="shared" si="10"/>
        <v>1</v>
      </c>
    </row>
    <row r="33" spans="1:43" ht="12.95" customHeight="1">
      <c r="A33" s="3">
        <v>100</v>
      </c>
      <c r="B33" s="3" t="s">
        <v>147</v>
      </c>
      <c r="C33" s="44">
        <v>1073.6247492427269</v>
      </c>
      <c r="D33" s="44">
        <v>78.449313197230566</v>
      </c>
      <c r="E33" s="44">
        <v>41.947676469787289</v>
      </c>
      <c r="F33" s="44">
        <v>0</v>
      </c>
      <c r="G33" s="44">
        <v>0</v>
      </c>
      <c r="H33" s="44">
        <v>0</v>
      </c>
      <c r="I33" s="44">
        <v>0</v>
      </c>
      <c r="J33" s="44">
        <v>715.07710864955061</v>
      </c>
      <c r="K33" s="44">
        <v>0</v>
      </c>
      <c r="L33" s="47">
        <v>1909.0988475592953</v>
      </c>
      <c r="M33" s="44">
        <v>361.24922733775634</v>
      </c>
      <c r="N33" s="44">
        <v>212.43357614330563</v>
      </c>
      <c r="O33" s="44">
        <v>32.381323139718354</v>
      </c>
      <c r="P33" s="44">
        <v>0</v>
      </c>
      <c r="Q33" s="44">
        <v>0</v>
      </c>
      <c r="R33" s="44">
        <v>0</v>
      </c>
      <c r="S33" s="44">
        <v>0</v>
      </c>
      <c r="T33" s="44">
        <v>1192.2661646411127</v>
      </c>
      <c r="U33" s="44">
        <v>0</v>
      </c>
      <c r="V33" s="47">
        <v>1798.3302912618929</v>
      </c>
      <c r="W33" s="44">
        <v>1434.8739765804833</v>
      </c>
      <c r="X33" s="44">
        <v>290.88288934053617</v>
      </c>
      <c r="Y33" s="44">
        <v>74.328999609505644</v>
      </c>
      <c r="Z33" s="44">
        <v>0</v>
      </c>
      <c r="AA33" s="44">
        <v>0</v>
      </c>
      <c r="AB33" s="44">
        <v>0</v>
      </c>
      <c r="AC33" s="44">
        <v>0</v>
      </c>
      <c r="AD33" s="44">
        <v>1907.3432732906633</v>
      </c>
      <c r="AE33" s="44">
        <v>0</v>
      </c>
      <c r="AF33" s="44">
        <v>3707.4291388211882</v>
      </c>
      <c r="AG33" s="44">
        <f t="shared" si="0"/>
        <v>121</v>
      </c>
      <c r="AH33" s="46">
        <f t="shared" si="1"/>
        <v>0.38702667612865416</v>
      </c>
      <c r="AI33" s="46">
        <f t="shared" si="2"/>
        <v>7.8459460302193418E-2</v>
      </c>
      <c r="AJ33" s="46">
        <f t="shared" si="3"/>
        <v>2.0048663595803547E-2</v>
      </c>
      <c r="AK33" s="46">
        <f t="shared" si="4"/>
        <v>0</v>
      </c>
      <c r="AL33" s="46">
        <f t="shared" si="5"/>
        <v>0</v>
      </c>
      <c r="AM33" s="46">
        <f t="shared" si="6"/>
        <v>0</v>
      </c>
      <c r="AN33" s="46">
        <f t="shared" si="7"/>
        <v>0</v>
      </c>
      <c r="AO33" s="46">
        <f t="shared" si="8"/>
        <v>0.51446519997334894</v>
      </c>
      <c r="AP33" s="46">
        <f t="shared" si="9"/>
        <v>0</v>
      </c>
      <c r="AQ33" s="46">
        <f t="shared" si="10"/>
        <v>1</v>
      </c>
    </row>
    <row r="34" spans="1:43" ht="12.95" customHeight="1">
      <c r="A34" s="3">
        <v>854</v>
      </c>
      <c r="B34" s="3" t="s">
        <v>148</v>
      </c>
      <c r="C34" s="44">
        <v>88.991849012326156</v>
      </c>
      <c r="D34" s="44">
        <v>59.321630763161451</v>
      </c>
      <c r="E34" s="44">
        <v>15.907373671838815</v>
      </c>
      <c r="F34" s="44">
        <v>0</v>
      </c>
      <c r="G34" s="44">
        <v>0</v>
      </c>
      <c r="H34" s="44">
        <v>0</v>
      </c>
      <c r="I34" s="44">
        <v>2260.571355111726</v>
      </c>
      <c r="J34" s="44">
        <v>755.74481888901903</v>
      </c>
      <c r="K34" s="44">
        <v>0</v>
      </c>
      <c r="L34" s="47">
        <v>3180.5370274480715</v>
      </c>
      <c r="M34" s="44">
        <v>23.199968993272815</v>
      </c>
      <c r="N34" s="44">
        <v>4.9722052128333978</v>
      </c>
      <c r="O34" s="44">
        <v>2.9273671385144953</v>
      </c>
      <c r="P34" s="44">
        <v>0</v>
      </c>
      <c r="Q34" s="44">
        <v>0</v>
      </c>
      <c r="R34" s="44">
        <v>0</v>
      </c>
      <c r="S34" s="44">
        <v>5295.47739463371</v>
      </c>
      <c r="T34" s="44">
        <v>800.5108689614334</v>
      </c>
      <c r="U34" s="44">
        <v>0</v>
      </c>
      <c r="V34" s="47">
        <v>6127.0878049397643</v>
      </c>
      <c r="W34" s="44">
        <v>112.19181800559898</v>
      </c>
      <c r="X34" s="44">
        <v>64.293835975994853</v>
      </c>
      <c r="Y34" s="44">
        <v>18.83474081035331</v>
      </c>
      <c r="Z34" s="44">
        <v>0</v>
      </c>
      <c r="AA34" s="44">
        <v>0</v>
      </c>
      <c r="AB34" s="44">
        <v>0</v>
      </c>
      <c r="AC34" s="44">
        <v>7556.048749745436</v>
      </c>
      <c r="AD34" s="44">
        <v>1556.2556878504524</v>
      </c>
      <c r="AE34" s="44">
        <v>0</v>
      </c>
      <c r="AF34" s="44">
        <v>9307.6248323878353</v>
      </c>
      <c r="AG34" s="44">
        <f t="shared" si="0"/>
        <v>92</v>
      </c>
      <c r="AH34" s="46">
        <f t="shared" si="1"/>
        <v>1.2053753779933628E-2</v>
      </c>
      <c r="AI34" s="46">
        <f t="shared" si="2"/>
        <v>6.9076522887204211E-3</v>
      </c>
      <c r="AJ34" s="46">
        <f t="shared" si="3"/>
        <v>2.0235818642811939E-3</v>
      </c>
      <c r="AK34" s="46">
        <f t="shared" si="4"/>
        <v>0</v>
      </c>
      <c r="AL34" s="46">
        <f t="shared" si="5"/>
        <v>0</v>
      </c>
      <c r="AM34" s="46">
        <f t="shared" si="6"/>
        <v>0</v>
      </c>
      <c r="AN34" s="46">
        <f t="shared" si="7"/>
        <v>0.81181277563450749</v>
      </c>
      <c r="AO34" s="46">
        <f t="shared" si="8"/>
        <v>0.1672022364325573</v>
      </c>
      <c r="AP34" s="46">
        <f t="shared" si="9"/>
        <v>0</v>
      </c>
      <c r="AQ34" s="46">
        <f t="shared" si="10"/>
        <v>1</v>
      </c>
    </row>
    <row r="35" spans="1:43" ht="12.95" customHeight="1">
      <c r="A35" s="3">
        <v>108</v>
      </c>
      <c r="B35" s="3" t="s">
        <v>149</v>
      </c>
      <c r="C35" s="44">
        <v>34.667446063900982</v>
      </c>
      <c r="D35" s="44">
        <v>50.00394022177472</v>
      </c>
      <c r="E35" s="44">
        <v>235.02009531631739</v>
      </c>
      <c r="F35" s="44">
        <v>0</v>
      </c>
      <c r="G35" s="44">
        <v>0</v>
      </c>
      <c r="H35" s="44">
        <v>0</v>
      </c>
      <c r="I35" s="44">
        <v>520.91374461491353</v>
      </c>
      <c r="J35" s="44">
        <v>374.38577782809807</v>
      </c>
      <c r="K35" s="44">
        <v>0</v>
      </c>
      <c r="L35" s="47">
        <v>1214.9910040450047</v>
      </c>
      <c r="M35" s="44">
        <v>7.7257560091854698</v>
      </c>
      <c r="N35" s="44">
        <v>7.2510245749655706E-4</v>
      </c>
      <c r="O35" s="44">
        <v>31.002376993660221</v>
      </c>
      <c r="P35" s="44">
        <v>0</v>
      </c>
      <c r="Q35" s="44">
        <v>0</v>
      </c>
      <c r="R35" s="44">
        <v>0</v>
      </c>
      <c r="S35" s="44">
        <v>6092.7249233774501</v>
      </c>
      <c r="T35" s="44">
        <v>10.646355044163244</v>
      </c>
      <c r="U35" s="44">
        <v>0</v>
      </c>
      <c r="V35" s="47">
        <v>6142.1001365269167</v>
      </c>
      <c r="W35" s="44">
        <v>42.393202073086449</v>
      </c>
      <c r="X35" s="44">
        <v>50.004665324232214</v>
      </c>
      <c r="Y35" s="44">
        <v>266.02247230997762</v>
      </c>
      <c r="Z35" s="44">
        <v>0</v>
      </c>
      <c r="AA35" s="44">
        <v>0</v>
      </c>
      <c r="AB35" s="44">
        <v>0</v>
      </c>
      <c r="AC35" s="44">
        <v>6613.6386679923635</v>
      </c>
      <c r="AD35" s="44">
        <v>385.03213287226129</v>
      </c>
      <c r="AE35" s="44">
        <v>0</v>
      </c>
      <c r="AF35" s="44">
        <v>7357.0911405719216</v>
      </c>
      <c r="AG35" s="44">
        <f t="shared" si="0"/>
        <v>95</v>
      </c>
      <c r="AH35" s="46">
        <f t="shared" si="1"/>
        <v>5.7622233112353304E-3</v>
      </c>
      <c r="AI35" s="46">
        <f t="shared" si="2"/>
        <v>6.7967984042596732E-3</v>
      </c>
      <c r="AJ35" s="46">
        <f t="shared" si="3"/>
        <v>3.6158648469495201E-2</v>
      </c>
      <c r="AK35" s="46">
        <f t="shared" si="4"/>
        <v>0</v>
      </c>
      <c r="AL35" s="46">
        <f t="shared" si="5"/>
        <v>0</v>
      </c>
      <c r="AM35" s="46">
        <f t="shared" si="6"/>
        <v>0</v>
      </c>
      <c r="AN35" s="46">
        <f t="shared" si="7"/>
        <v>0.89894749726836143</v>
      </c>
      <c r="AO35" s="46">
        <f t="shared" si="8"/>
        <v>5.2334832546648301E-2</v>
      </c>
      <c r="AP35" s="46">
        <f t="shared" si="9"/>
        <v>0</v>
      </c>
      <c r="AQ35" s="46">
        <f t="shared" si="10"/>
        <v>1</v>
      </c>
    </row>
    <row r="36" spans="1:43" ht="12.95" customHeight="1">
      <c r="A36" s="3">
        <v>132</v>
      </c>
      <c r="B36" s="3" t="s">
        <v>150</v>
      </c>
      <c r="C36" s="44">
        <v>24.568012618721347</v>
      </c>
      <c r="D36" s="44">
        <v>3.9402217747171861E-3</v>
      </c>
      <c r="E36" s="44">
        <v>181.48278998530003</v>
      </c>
      <c r="F36" s="44">
        <v>0</v>
      </c>
      <c r="G36" s="44">
        <v>0</v>
      </c>
      <c r="H36" s="44">
        <v>0</v>
      </c>
      <c r="I36" s="44">
        <v>65.622775377237332</v>
      </c>
      <c r="J36" s="44">
        <v>-126.56674555521415</v>
      </c>
      <c r="K36" s="44">
        <v>0</v>
      </c>
      <c r="L36" s="47">
        <v>145.11077264781926</v>
      </c>
      <c r="M36" s="44">
        <v>7.7252360273230538</v>
      </c>
      <c r="N36" s="44">
        <v>7.2510245749655706E-4</v>
      </c>
      <c r="O36" s="44">
        <v>183.51323655289693</v>
      </c>
      <c r="P36" s="44">
        <v>0</v>
      </c>
      <c r="Q36" s="44">
        <v>0</v>
      </c>
      <c r="R36" s="44">
        <v>0</v>
      </c>
      <c r="S36" s="44">
        <v>7.6758525331727432</v>
      </c>
      <c r="T36" s="44">
        <v>-15.400172909409774</v>
      </c>
      <c r="U36" s="44">
        <v>0</v>
      </c>
      <c r="V36" s="47">
        <v>183.51487730644044</v>
      </c>
      <c r="W36" s="44">
        <v>32.293248646044404</v>
      </c>
      <c r="X36" s="44">
        <v>4.6653242322137432E-3</v>
      </c>
      <c r="Y36" s="44">
        <v>364.99602653819693</v>
      </c>
      <c r="Z36" s="44">
        <v>0</v>
      </c>
      <c r="AA36" s="44">
        <v>0</v>
      </c>
      <c r="AB36" s="44">
        <v>0</v>
      </c>
      <c r="AC36" s="44">
        <v>73.298627910410076</v>
      </c>
      <c r="AD36" s="44">
        <v>-141.96691846462392</v>
      </c>
      <c r="AE36" s="44">
        <v>0</v>
      </c>
      <c r="AF36" s="44">
        <v>328.6256499542597</v>
      </c>
      <c r="AG36" s="44">
        <f t="shared" si="0"/>
        <v>180</v>
      </c>
      <c r="AH36" s="46">
        <f t="shared" si="1"/>
        <v>9.8267583953167356E-2</v>
      </c>
      <c r="AI36" s="46">
        <f t="shared" si="2"/>
        <v>1.4196470156432081E-5</v>
      </c>
      <c r="AJ36" s="46">
        <f t="shared" si="3"/>
        <v>1.11067418684147</v>
      </c>
      <c r="AK36" s="46">
        <f t="shared" si="4"/>
        <v>0</v>
      </c>
      <c r="AL36" s="46">
        <f t="shared" si="5"/>
        <v>0</v>
      </c>
      <c r="AM36" s="46">
        <f t="shared" si="6"/>
        <v>0</v>
      </c>
      <c r="AN36" s="46">
        <f t="shared" si="7"/>
        <v>0.22304597319354794</v>
      </c>
      <c r="AO36" s="46">
        <f t="shared" si="8"/>
        <v>-0.43200194045834162</v>
      </c>
      <c r="AP36" s="46">
        <f t="shared" si="9"/>
        <v>0</v>
      </c>
      <c r="AQ36" s="46">
        <f t="shared" si="10"/>
        <v>1</v>
      </c>
    </row>
    <row r="37" spans="1:43" ht="12.95" customHeight="1">
      <c r="A37" s="3">
        <v>116</v>
      </c>
      <c r="B37" s="3" t="s">
        <v>151</v>
      </c>
      <c r="C37" s="44">
        <v>139.65202828957487</v>
      </c>
      <c r="D37" s="44">
        <v>663.80271450521354</v>
      </c>
      <c r="E37" s="44">
        <v>66.712934841192762</v>
      </c>
      <c r="F37" s="44">
        <v>0</v>
      </c>
      <c r="G37" s="44">
        <v>0</v>
      </c>
      <c r="H37" s="44">
        <v>0</v>
      </c>
      <c r="I37" s="44">
        <v>16608.011870529626</v>
      </c>
      <c r="J37" s="44">
        <v>25.112411890804587</v>
      </c>
      <c r="K37" s="44">
        <v>0</v>
      </c>
      <c r="L37" s="47">
        <v>17503.291960056413</v>
      </c>
      <c r="M37" s="44">
        <v>46.403054306529604</v>
      </c>
      <c r="N37" s="44">
        <v>4.6272774401796548</v>
      </c>
      <c r="O37" s="44">
        <v>12.276901089819656</v>
      </c>
      <c r="P37" s="44">
        <v>0</v>
      </c>
      <c r="Q37" s="44">
        <v>0</v>
      </c>
      <c r="R37" s="44">
        <v>0</v>
      </c>
      <c r="S37" s="44">
        <v>1339.4009866586193</v>
      </c>
      <c r="T37" s="44">
        <v>0.51163269932617284</v>
      </c>
      <c r="U37" s="44">
        <v>0</v>
      </c>
      <c r="V37" s="47">
        <v>1403.2198521944745</v>
      </c>
      <c r="W37" s="44">
        <v>186.05508259610448</v>
      </c>
      <c r="X37" s="44">
        <v>668.42999194539323</v>
      </c>
      <c r="Y37" s="44">
        <v>78.989835931012422</v>
      </c>
      <c r="Z37" s="44">
        <v>0</v>
      </c>
      <c r="AA37" s="44">
        <v>0</v>
      </c>
      <c r="AB37" s="44">
        <v>0</v>
      </c>
      <c r="AC37" s="44">
        <v>17947.412857188247</v>
      </c>
      <c r="AD37" s="44">
        <v>25.624044590130762</v>
      </c>
      <c r="AE37" s="44">
        <v>0</v>
      </c>
      <c r="AF37" s="44">
        <v>18906.511812250887</v>
      </c>
      <c r="AG37" s="44">
        <f t="shared" si="0"/>
        <v>74</v>
      </c>
      <c r="AH37" s="46">
        <f t="shared" si="1"/>
        <v>9.8407937140232299E-3</v>
      </c>
      <c r="AI37" s="46">
        <f t="shared" si="2"/>
        <v>3.5354485194475135E-2</v>
      </c>
      <c r="AJ37" s="46">
        <f t="shared" si="3"/>
        <v>4.1779169375828085E-3</v>
      </c>
      <c r="AK37" s="46">
        <f t="shared" si="4"/>
        <v>0</v>
      </c>
      <c r="AL37" s="46">
        <f t="shared" si="5"/>
        <v>0</v>
      </c>
      <c r="AM37" s="46">
        <f t="shared" si="6"/>
        <v>0</v>
      </c>
      <c r="AN37" s="46">
        <f t="shared" si="7"/>
        <v>0.94927150155529105</v>
      </c>
      <c r="AO37" s="46">
        <f t="shared" si="8"/>
        <v>1.3553025986277967E-3</v>
      </c>
      <c r="AP37" s="46">
        <f t="shared" si="9"/>
        <v>0</v>
      </c>
      <c r="AQ37" s="46">
        <f t="shared" si="10"/>
        <v>1</v>
      </c>
    </row>
    <row r="38" spans="1:43" ht="12.95" customHeight="1">
      <c r="A38" s="3">
        <v>120</v>
      </c>
      <c r="B38" s="3" t="s">
        <v>152</v>
      </c>
      <c r="C38" s="44">
        <v>487.34054583005337</v>
      </c>
      <c r="D38" s="44">
        <v>5.1222883071323423E-2</v>
      </c>
      <c r="E38" s="44">
        <v>25.165701243823108</v>
      </c>
      <c r="F38" s="44">
        <v>0</v>
      </c>
      <c r="G38" s="44">
        <v>0</v>
      </c>
      <c r="H38" s="44">
        <v>0</v>
      </c>
      <c r="I38" s="44">
        <v>6629.6456268684842</v>
      </c>
      <c r="J38" s="44">
        <v>969.27912794172084</v>
      </c>
      <c r="K38" s="44">
        <v>0</v>
      </c>
      <c r="L38" s="47">
        <v>8111.4822247671527</v>
      </c>
      <c r="M38" s="44">
        <v>115.8734600414822</v>
      </c>
      <c r="N38" s="44">
        <v>9.4263319474552423E-3</v>
      </c>
      <c r="O38" s="44">
        <v>4.6311382606960105</v>
      </c>
      <c r="P38" s="44">
        <v>0</v>
      </c>
      <c r="Q38" s="44">
        <v>0</v>
      </c>
      <c r="R38" s="44">
        <v>0</v>
      </c>
      <c r="S38" s="44">
        <v>505.32751685593655</v>
      </c>
      <c r="T38" s="44">
        <v>321.11665041976863</v>
      </c>
      <c r="U38" s="44">
        <v>0</v>
      </c>
      <c r="V38" s="47">
        <v>946.95819190983093</v>
      </c>
      <c r="W38" s="44">
        <v>603.21400587153562</v>
      </c>
      <c r="X38" s="44">
        <v>6.0649215018778665E-2</v>
      </c>
      <c r="Y38" s="44">
        <v>29.79683950451912</v>
      </c>
      <c r="Z38" s="44">
        <v>0</v>
      </c>
      <c r="AA38" s="44">
        <v>0</v>
      </c>
      <c r="AB38" s="44">
        <v>0</v>
      </c>
      <c r="AC38" s="44">
        <v>7134.9731437244209</v>
      </c>
      <c r="AD38" s="44">
        <v>1290.3957783614894</v>
      </c>
      <c r="AE38" s="44">
        <v>0</v>
      </c>
      <c r="AF38" s="44">
        <v>9058.4404166769837</v>
      </c>
      <c r="AG38" s="44">
        <f t="shared" si="0"/>
        <v>93</v>
      </c>
      <c r="AH38" s="46">
        <f t="shared" si="1"/>
        <v>6.6591375349888307E-2</v>
      </c>
      <c r="AI38" s="46">
        <f t="shared" si="2"/>
        <v>6.6953263728622444E-6</v>
      </c>
      <c r="AJ38" s="46">
        <f t="shared" si="3"/>
        <v>3.2894006179763394E-3</v>
      </c>
      <c r="AK38" s="46">
        <f t="shared" si="4"/>
        <v>0</v>
      </c>
      <c r="AL38" s="46">
        <f t="shared" si="5"/>
        <v>0</v>
      </c>
      <c r="AM38" s="46">
        <f t="shared" si="6"/>
        <v>0</v>
      </c>
      <c r="AN38" s="46">
        <f t="shared" si="7"/>
        <v>0.78766021693851673</v>
      </c>
      <c r="AO38" s="46">
        <f t="shared" si="8"/>
        <v>0.14245231176724577</v>
      </c>
      <c r="AP38" s="46">
        <f t="shared" si="9"/>
        <v>0</v>
      </c>
      <c r="AQ38" s="46">
        <f t="shared" si="10"/>
        <v>1</v>
      </c>
    </row>
    <row r="39" spans="1:43" ht="12.95" customHeight="1">
      <c r="A39" s="3">
        <v>124</v>
      </c>
      <c r="B39" s="3" t="s">
        <v>153</v>
      </c>
      <c r="C39" s="44">
        <v>69223.251043499287</v>
      </c>
      <c r="D39" s="44">
        <v>90342.863789878684</v>
      </c>
      <c r="E39" s="44">
        <v>0</v>
      </c>
      <c r="F39" s="44">
        <v>110215.05910000001</v>
      </c>
      <c r="G39" s="44">
        <v>37661.134977007518</v>
      </c>
      <c r="H39" s="44">
        <v>366</v>
      </c>
      <c r="I39" s="44">
        <v>0</v>
      </c>
      <c r="J39" s="44">
        <v>291163.08234431391</v>
      </c>
      <c r="K39" s="44">
        <v>0</v>
      </c>
      <c r="L39" s="47">
        <v>598971.39125469932</v>
      </c>
      <c r="M39" s="44">
        <v>21478.451377212565</v>
      </c>
      <c r="N39" s="44">
        <v>44864.054200432176</v>
      </c>
      <c r="O39" s="44">
        <v>0</v>
      </c>
      <c r="P39" s="44">
        <v>98076.492180000001</v>
      </c>
      <c r="Q39" s="44">
        <v>1946.2242287410352</v>
      </c>
      <c r="R39" s="44">
        <v>11867</v>
      </c>
      <c r="S39" s="44">
        <v>0</v>
      </c>
      <c r="T39" s="44">
        <v>630398.66127129842</v>
      </c>
      <c r="U39" s="44">
        <v>388.44865000000004</v>
      </c>
      <c r="V39" s="47">
        <v>809019.33190768422</v>
      </c>
      <c r="W39" s="44">
        <v>90701.702420711852</v>
      </c>
      <c r="X39" s="44">
        <v>135206.91799031087</v>
      </c>
      <c r="Y39" s="44">
        <v>0</v>
      </c>
      <c r="Z39" s="44">
        <v>208291.55128000001</v>
      </c>
      <c r="AA39" s="44">
        <v>39607.359205748551</v>
      </c>
      <c r="AB39" s="44">
        <v>12233</v>
      </c>
      <c r="AC39" s="44">
        <v>0</v>
      </c>
      <c r="AD39" s="44">
        <v>921561.74361561239</v>
      </c>
      <c r="AE39" s="44">
        <v>388.44865000000004</v>
      </c>
      <c r="AF39" s="44">
        <v>1407990.7231623835</v>
      </c>
      <c r="AG39" s="44">
        <f t="shared" si="0"/>
        <v>6</v>
      </c>
      <c r="AH39" s="46">
        <f t="shared" si="1"/>
        <v>6.4419247178698374E-2</v>
      </c>
      <c r="AI39" s="46">
        <f t="shared" si="2"/>
        <v>9.6028273316057539E-2</v>
      </c>
      <c r="AJ39" s="46">
        <f t="shared" si="3"/>
        <v>0</v>
      </c>
      <c r="AK39" s="46">
        <f t="shared" si="4"/>
        <v>0.14793531509367605</v>
      </c>
      <c r="AL39" s="46">
        <f t="shared" si="5"/>
        <v>2.8130412050435531E-2</v>
      </c>
      <c r="AM39" s="46">
        <f t="shared" si="6"/>
        <v>8.6882674713398434E-3</v>
      </c>
      <c r="AN39" s="46">
        <f t="shared" si="7"/>
        <v>0</v>
      </c>
      <c r="AO39" s="46">
        <f t="shared" si="8"/>
        <v>0.65452259624677134</v>
      </c>
      <c r="AP39" s="46">
        <f t="shared" si="9"/>
        <v>2.7588864302140735E-4</v>
      </c>
      <c r="AQ39" s="46">
        <f t="shared" si="10"/>
        <v>1</v>
      </c>
    </row>
    <row r="40" spans="1:43" ht="12.95" customHeight="1">
      <c r="A40" s="3">
        <v>136</v>
      </c>
      <c r="B40" s="3" t="s">
        <v>319</v>
      </c>
      <c r="C40" s="44">
        <v>7.101</v>
      </c>
      <c r="D40" s="44">
        <v>0</v>
      </c>
      <c r="E40" s="44">
        <v>0</v>
      </c>
      <c r="F40" s="44">
        <v>0</v>
      </c>
      <c r="G40" s="44">
        <v>0</v>
      </c>
      <c r="H40" s="44">
        <v>0</v>
      </c>
      <c r="I40" s="44">
        <v>0</v>
      </c>
      <c r="J40" s="44">
        <v>0</v>
      </c>
      <c r="K40" s="44">
        <v>0</v>
      </c>
      <c r="L40" s="47">
        <v>7.101</v>
      </c>
      <c r="M40" s="44">
        <v>0</v>
      </c>
      <c r="N40" s="44">
        <v>0</v>
      </c>
      <c r="O40" s="44">
        <v>0</v>
      </c>
      <c r="P40" s="44">
        <v>0</v>
      </c>
      <c r="Q40" s="44">
        <v>0</v>
      </c>
      <c r="R40" s="44">
        <v>0</v>
      </c>
      <c r="S40" s="44">
        <v>0</v>
      </c>
      <c r="T40" s="44">
        <v>0</v>
      </c>
      <c r="U40" s="44">
        <v>0</v>
      </c>
      <c r="V40" s="47">
        <v>0</v>
      </c>
      <c r="W40" s="44">
        <v>7.101</v>
      </c>
      <c r="X40" s="44">
        <v>0</v>
      </c>
      <c r="Y40" s="44">
        <v>0</v>
      </c>
      <c r="Z40" s="44">
        <v>0</v>
      </c>
      <c r="AA40" s="44">
        <v>0</v>
      </c>
      <c r="AB40" s="44">
        <v>0</v>
      </c>
      <c r="AC40" s="44">
        <v>0</v>
      </c>
      <c r="AD40" s="44">
        <v>0</v>
      </c>
      <c r="AE40" s="44">
        <v>0</v>
      </c>
      <c r="AF40" s="44">
        <v>7.101</v>
      </c>
      <c r="AG40" s="44">
        <f t="shared" si="0"/>
        <v>206</v>
      </c>
      <c r="AH40" s="46">
        <f t="shared" si="1"/>
        <v>1</v>
      </c>
      <c r="AI40" s="46">
        <f t="shared" si="2"/>
        <v>0</v>
      </c>
      <c r="AJ40" s="46">
        <f t="shared" si="3"/>
        <v>0</v>
      </c>
      <c r="AK40" s="46">
        <f t="shared" si="4"/>
        <v>0</v>
      </c>
      <c r="AL40" s="46">
        <f t="shared" si="5"/>
        <v>0</v>
      </c>
      <c r="AM40" s="46">
        <f t="shared" si="6"/>
        <v>0</v>
      </c>
      <c r="AN40" s="46">
        <f t="shared" si="7"/>
        <v>0</v>
      </c>
      <c r="AO40" s="46">
        <f t="shared" si="8"/>
        <v>0</v>
      </c>
      <c r="AP40" s="46">
        <f t="shared" si="9"/>
        <v>0</v>
      </c>
      <c r="AQ40" s="46">
        <f t="shared" si="10"/>
        <v>1</v>
      </c>
    </row>
    <row r="41" spans="1:43" ht="12.95" customHeight="1">
      <c r="A41" s="3">
        <v>140</v>
      </c>
      <c r="B41" s="3" t="s">
        <v>154</v>
      </c>
      <c r="C41" s="44">
        <v>26.61944606390098</v>
      </c>
      <c r="D41" s="44">
        <v>3.9402217747171861E-3</v>
      </c>
      <c r="E41" s="44">
        <v>102.09060836315673</v>
      </c>
      <c r="F41" s="44">
        <v>0</v>
      </c>
      <c r="G41" s="44">
        <v>0</v>
      </c>
      <c r="H41" s="44">
        <v>0</v>
      </c>
      <c r="I41" s="44">
        <v>4778.0121216933821</v>
      </c>
      <c r="J41" s="44">
        <v>635.94580418404928</v>
      </c>
      <c r="K41" s="44">
        <v>0</v>
      </c>
      <c r="L41" s="47">
        <v>5542.6719205262634</v>
      </c>
      <c r="M41" s="44">
        <v>7.7257560091854698</v>
      </c>
      <c r="N41" s="44">
        <v>7.2510245749655706E-4</v>
      </c>
      <c r="O41" s="44">
        <v>37.658996372652155</v>
      </c>
      <c r="P41" s="44">
        <v>0</v>
      </c>
      <c r="Q41" s="44">
        <v>0</v>
      </c>
      <c r="R41" s="44">
        <v>0</v>
      </c>
      <c r="S41" s="44">
        <v>8752.1190144501415</v>
      </c>
      <c r="T41" s="44">
        <v>681.55702364391777</v>
      </c>
      <c r="U41" s="44">
        <v>0</v>
      </c>
      <c r="V41" s="47">
        <v>9479.0615155783544</v>
      </c>
      <c r="W41" s="44">
        <v>34.345202073086448</v>
      </c>
      <c r="X41" s="44">
        <v>4.6653242322137432E-3</v>
      </c>
      <c r="Y41" s="44">
        <v>139.74960473580887</v>
      </c>
      <c r="Z41" s="44">
        <v>0</v>
      </c>
      <c r="AA41" s="44">
        <v>0</v>
      </c>
      <c r="AB41" s="44">
        <v>0</v>
      </c>
      <c r="AC41" s="44">
        <v>13530.131136143524</v>
      </c>
      <c r="AD41" s="44">
        <v>1317.5028278279669</v>
      </c>
      <c r="AE41" s="44">
        <v>0</v>
      </c>
      <c r="AF41" s="44">
        <v>15021.733436104618</v>
      </c>
      <c r="AG41" s="44">
        <f t="shared" si="0"/>
        <v>81</v>
      </c>
      <c r="AH41" s="46">
        <f t="shared" si="1"/>
        <v>2.2863674301754036E-3</v>
      </c>
      <c r="AI41" s="46">
        <f t="shared" si="2"/>
        <v>3.105716295697721E-7</v>
      </c>
      <c r="AJ41" s="46">
        <f t="shared" si="3"/>
        <v>9.3031610053685154E-3</v>
      </c>
      <c r="AK41" s="46">
        <f t="shared" si="4"/>
        <v>0</v>
      </c>
      <c r="AL41" s="46">
        <f t="shared" si="5"/>
        <v>0</v>
      </c>
      <c r="AM41" s="46">
        <f t="shared" si="6"/>
        <v>0</v>
      </c>
      <c r="AN41" s="46">
        <f t="shared" si="7"/>
        <v>0.90070371663126181</v>
      </c>
      <c r="AO41" s="46">
        <f t="shared" si="8"/>
        <v>8.7706444361564773E-2</v>
      </c>
      <c r="AP41" s="46">
        <f t="shared" si="9"/>
        <v>0</v>
      </c>
      <c r="AQ41" s="46">
        <f t="shared" si="10"/>
        <v>1</v>
      </c>
    </row>
    <row r="42" spans="1:43" ht="12.95" customHeight="1">
      <c r="A42" s="3">
        <v>148</v>
      </c>
      <c r="B42" s="3" t="s">
        <v>155</v>
      </c>
      <c r="C42" s="44">
        <v>85.469765129605577</v>
      </c>
      <c r="D42" s="44">
        <v>1.5760887098868744E-2</v>
      </c>
      <c r="E42" s="44">
        <v>161.77005137186677</v>
      </c>
      <c r="F42" s="44">
        <v>0</v>
      </c>
      <c r="G42" s="44">
        <v>0</v>
      </c>
      <c r="H42" s="44">
        <v>0</v>
      </c>
      <c r="I42" s="44">
        <v>8381.4689035713127</v>
      </c>
      <c r="J42" s="44">
        <v>457.42704330793487</v>
      </c>
      <c r="K42" s="44">
        <v>0</v>
      </c>
      <c r="L42" s="47">
        <v>9086.1515242678179</v>
      </c>
      <c r="M42" s="44">
        <v>29.472396983421572</v>
      </c>
      <c r="N42" s="44">
        <v>2.9004098299862282E-3</v>
      </c>
      <c r="O42" s="44">
        <v>54.519227353386896</v>
      </c>
      <c r="P42" s="44">
        <v>0</v>
      </c>
      <c r="Q42" s="44">
        <v>0</v>
      </c>
      <c r="R42" s="44">
        <v>0</v>
      </c>
      <c r="S42" s="44">
        <v>4551.5810694887987</v>
      </c>
      <c r="T42" s="44">
        <v>503.34191097895126</v>
      </c>
      <c r="U42" s="44">
        <v>0</v>
      </c>
      <c r="V42" s="47">
        <v>5138.9175052143883</v>
      </c>
      <c r="W42" s="44">
        <v>114.94216211302715</v>
      </c>
      <c r="X42" s="44">
        <v>1.8661296928854973E-2</v>
      </c>
      <c r="Y42" s="44">
        <v>216.28927872525367</v>
      </c>
      <c r="Z42" s="44">
        <v>0</v>
      </c>
      <c r="AA42" s="44">
        <v>0</v>
      </c>
      <c r="AB42" s="44">
        <v>0</v>
      </c>
      <c r="AC42" s="44">
        <v>12933.049973060111</v>
      </c>
      <c r="AD42" s="44">
        <v>960.76895428688613</v>
      </c>
      <c r="AE42" s="44">
        <v>0</v>
      </c>
      <c r="AF42" s="44">
        <v>14225.069029482205</v>
      </c>
      <c r="AG42" s="44">
        <f t="shared" si="0"/>
        <v>84</v>
      </c>
      <c r="AH42" s="46">
        <f t="shared" si="1"/>
        <v>8.0802533804794525E-3</v>
      </c>
      <c r="AI42" s="46">
        <f t="shared" si="2"/>
        <v>1.3118598503935869E-6</v>
      </c>
      <c r="AJ42" s="46">
        <f t="shared" si="3"/>
        <v>1.520479642502843E-2</v>
      </c>
      <c r="AK42" s="46">
        <f t="shared" si="4"/>
        <v>0</v>
      </c>
      <c r="AL42" s="46">
        <f t="shared" si="5"/>
        <v>0</v>
      </c>
      <c r="AM42" s="46">
        <f t="shared" si="6"/>
        <v>0</v>
      </c>
      <c r="AN42" s="46">
        <f t="shared" si="7"/>
        <v>0.9091730905667792</v>
      </c>
      <c r="AO42" s="46">
        <f t="shared" si="8"/>
        <v>6.7540547767862627E-2</v>
      </c>
      <c r="AP42" s="46">
        <f t="shared" si="9"/>
        <v>0</v>
      </c>
      <c r="AQ42" s="46">
        <f t="shared" si="10"/>
        <v>1</v>
      </c>
    </row>
    <row r="43" spans="1:43" ht="12.95" customHeight="1">
      <c r="A43" s="3">
        <v>152</v>
      </c>
      <c r="B43" s="3" t="s">
        <v>156</v>
      </c>
      <c r="C43" s="44">
        <v>9741.5636419916882</v>
      </c>
      <c r="D43" s="44">
        <v>22.239392952510713</v>
      </c>
      <c r="E43" s="44">
        <v>1565.5786006874969</v>
      </c>
      <c r="F43" s="44">
        <v>0</v>
      </c>
      <c r="G43" s="44">
        <v>0</v>
      </c>
      <c r="H43" s="44">
        <v>0</v>
      </c>
      <c r="I43" s="44">
        <v>5363.0374658521196</v>
      </c>
      <c r="J43" s="44">
        <v>242.56974292225789</v>
      </c>
      <c r="K43" s="44">
        <v>0</v>
      </c>
      <c r="L43" s="47">
        <v>16934.988844406071</v>
      </c>
      <c r="M43" s="44">
        <v>3197.6009155574138</v>
      </c>
      <c r="N43" s="44">
        <v>32.159394009753171</v>
      </c>
      <c r="O43" s="44">
        <v>214.74480290041868</v>
      </c>
      <c r="P43" s="44">
        <v>0</v>
      </c>
      <c r="Q43" s="44">
        <v>0</v>
      </c>
      <c r="R43" s="44">
        <v>0</v>
      </c>
      <c r="S43" s="44">
        <v>430.94352812040876</v>
      </c>
      <c r="T43" s="44">
        <v>-41.625484547560127</v>
      </c>
      <c r="U43" s="44">
        <v>0</v>
      </c>
      <c r="V43" s="47">
        <v>3833.8231560404342</v>
      </c>
      <c r="W43" s="44">
        <v>12939.164557549102</v>
      </c>
      <c r="X43" s="44">
        <v>54.398786962263884</v>
      </c>
      <c r="Y43" s="44">
        <v>1780.3234035879154</v>
      </c>
      <c r="Z43" s="44">
        <v>0</v>
      </c>
      <c r="AA43" s="44">
        <v>0</v>
      </c>
      <c r="AB43" s="44">
        <v>0</v>
      </c>
      <c r="AC43" s="44">
        <v>5793.9809939725283</v>
      </c>
      <c r="AD43" s="44">
        <v>200.94425837469777</v>
      </c>
      <c r="AE43" s="44">
        <v>0</v>
      </c>
      <c r="AF43" s="44">
        <v>20768.812000446505</v>
      </c>
      <c r="AG43" s="44">
        <f t="shared" si="0"/>
        <v>70</v>
      </c>
      <c r="AH43" s="46">
        <f t="shared" si="1"/>
        <v>0.62300937373167642</v>
      </c>
      <c r="AI43" s="46">
        <f t="shared" si="2"/>
        <v>2.6192536655969718E-3</v>
      </c>
      <c r="AJ43" s="46">
        <f t="shared" si="3"/>
        <v>8.5721003375139632E-2</v>
      </c>
      <c r="AK43" s="46">
        <f t="shared" si="4"/>
        <v>0</v>
      </c>
      <c r="AL43" s="46">
        <f t="shared" si="5"/>
        <v>0</v>
      </c>
      <c r="AM43" s="46">
        <f t="shared" si="6"/>
        <v>0</v>
      </c>
      <c r="AN43" s="46">
        <f t="shared" si="7"/>
        <v>0.27897508022355655</v>
      </c>
      <c r="AO43" s="46">
        <f t="shared" si="8"/>
        <v>9.6752890040305486E-3</v>
      </c>
      <c r="AP43" s="46">
        <f t="shared" si="9"/>
        <v>0</v>
      </c>
      <c r="AQ43" s="46">
        <f t="shared" si="10"/>
        <v>1</v>
      </c>
    </row>
    <row r="44" spans="1:43" ht="12.95" customHeight="1">
      <c r="A44" s="3">
        <v>156</v>
      </c>
      <c r="B44" s="3" t="s">
        <v>157</v>
      </c>
      <c r="C44" s="44">
        <v>243032.77505603118</v>
      </c>
      <c r="D44" s="44">
        <v>37581.343923538887</v>
      </c>
      <c r="E44" s="44">
        <v>138.90304146494699</v>
      </c>
      <c r="F44" s="44">
        <v>0</v>
      </c>
      <c r="G44" s="44">
        <v>0</v>
      </c>
      <c r="H44" s="44">
        <v>0</v>
      </c>
      <c r="I44" s="44">
        <v>17697.119657142888</v>
      </c>
      <c r="J44" s="44">
        <v>46793.640135588175</v>
      </c>
      <c r="K44" s="44">
        <v>131.0480554241604</v>
      </c>
      <c r="L44" s="47">
        <v>345374.82986919029</v>
      </c>
      <c r="M44" s="44">
        <v>94321.067709884039</v>
      </c>
      <c r="N44" s="44">
        <v>2495.5251003608364</v>
      </c>
      <c r="O44" s="44">
        <v>149.07695853505302</v>
      </c>
      <c r="P44" s="44">
        <v>450</v>
      </c>
      <c r="Q44" s="44">
        <v>1000</v>
      </c>
      <c r="R44" s="44">
        <v>0</v>
      </c>
      <c r="S44" s="44">
        <v>4313.1333920385714</v>
      </c>
      <c r="T44" s="44">
        <v>36209.238126341785</v>
      </c>
      <c r="U44" s="44">
        <v>7.0252145758396036</v>
      </c>
      <c r="V44" s="47">
        <v>138945.06650173612</v>
      </c>
      <c r="W44" s="44">
        <v>337353.84276591521</v>
      </c>
      <c r="X44" s="44">
        <v>40076.869023899722</v>
      </c>
      <c r="Y44" s="44">
        <v>287.98</v>
      </c>
      <c r="Z44" s="44">
        <v>450</v>
      </c>
      <c r="AA44" s="44">
        <v>1000</v>
      </c>
      <c r="AB44" s="44">
        <v>0</v>
      </c>
      <c r="AC44" s="44">
        <v>22010.253049181461</v>
      </c>
      <c r="AD44" s="44">
        <v>83002.87826192996</v>
      </c>
      <c r="AE44" s="44">
        <v>138.07327000000001</v>
      </c>
      <c r="AF44" s="44">
        <v>484319.89637092641</v>
      </c>
      <c r="AG44" s="44">
        <f t="shared" si="0"/>
        <v>16</v>
      </c>
      <c r="AH44" s="46">
        <f t="shared" si="1"/>
        <v>0.69655169092525948</v>
      </c>
      <c r="AI44" s="46">
        <f t="shared" si="2"/>
        <v>8.2748756192345285E-2</v>
      </c>
      <c r="AJ44" s="46">
        <f t="shared" si="3"/>
        <v>5.9460699871690715E-4</v>
      </c>
      <c r="AK44" s="46">
        <f t="shared" si="4"/>
        <v>9.2913795896453985E-4</v>
      </c>
      <c r="AL44" s="46">
        <f t="shared" si="5"/>
        <v>2.0647510199211998E-3</v>
      </c>
      <c r="AM44" s="46">
        <f t="shared" si="6"/>
        <v>0</v>
      </c>
      <c r="AN44" s="46">
        <f t="shared" si="7"/>
        <v>4.5445692432021116E-2</v>
      </c>
      <c r="AO44" s="46">
        <f t="shared" si="8"/>
        <v>0.17138027754771507</v>
      </c>
      <c r="AP44" s="46">
        <f t="shared" si="9"/>
        <v>2.8508692505635518E-4</v>
      </c>
      <c r="AQ44" s="46">
        <f t="shared" si="10"/>
        <v>1</v>
      </c>
    </row>
    <row r="45" spans="1:43" ht="12.95" customHeight="1">
      <c r="A45" s="3">
        <v>170</v>
      </c>
      <c r="B45" s="3" t="s">
        <v>158</v>
      </c>
      <c r="C45" s="44">
        <v>0</v>
      </c>
      <c r="D45" s="44">
        <v>0</v>
      </c>
      <c r="E45" s="44">
        <v>0</v>
      </c>
      <c r="F45" s="44">
        <v>0</v>
      </c>
      <c r="G45" s="44">
        <v>0</v>
      </c>
      <c r="H45" s="44">
        <v>0</v>
      </c>
      <c r="I45" s="44">
        <v>0</v>
      </c>
      <c r="J45" s="44">
        <v>0</v>
      </c>
      <c r="K45" s="44">
        <v>0</v>
      </c>
      <c r="L45" s="47">
        <v>0</v>
      </c>
      <c r="M45" s="44">
        <v>0</v>
      </c>
      <c r="N45" s="44">
        <v>0</v>
      </c>
      <c r="O45" s="44">
        <v>0</v>
      </c>
      <c r="P45" s="44">
        <v>0</v>
      </c>
      <c r="Q45" s="44">
        <v>0</v>
      </c>
      <c r="R45" s="44">
        <v>0</v>
      </c>
      <c r="S45" s="44">
        <v>0</v>
      </c>
      <c r="T45" s="44">
        <v>0</v>
      </c>
      <c r="U45" s="44">
        <v>0</v>
      </c>
      <c r="V45" s="47">
        <v>0</v>
      </c>
      <c r="W45" s="44">
        <v>0</v>
      </c>
      <c r="X45" s="44">
        <v>0</v>
      </c>
      <c r="Y45" s="44">
        <v>0</v>
      </c>
      <c r="Z45" s="44">
        <v>0</v>
      </c>
      <c r="AA45" s="44">
        <v>0</v>
      </c>
      <c r="AB45" s="44">
        <v>0</v>
      </c>
      <c r="AC45" s="44">
        <v>0</v>
      </c>
      <c r="AD45" s="44">
        <v>0</v>
      </c>
      <c r="AE45" s="44">
        <v>0</v>
      </c>
      <c r="AF45" s="44">
        <v>0</v>
      </c>
      <c r="AG45" s="44">
        <f t="shared" si="0"/>
        <v>209</v>
      </c>
      <c r="AH45" s="46">
        <f t="shared" si="1"/>
        <v>0</v>
      </c>
      <c r="AI45" s="46">
        <f t="shared" si="2"/>
        <v>0</v>
      </c>
      <c r="AJ45" s="46">
        <f t="shared" si="3"/>
        <v>0</v>
      </c>
      <c r="AK45" s="46">
        <f t="shared" si="4"/>
        <v>0</v>
      </c>
      <c r="AL45" s="46">
        <f t="shared" si="5"/>
        <v>0</v>
      </c>
      <c r="AM45" s="46">
        <f t="shared" si="6"/>
        <v>0</v>
      </c>
      <c r="AN45" s="46">
        <f t="shared" si="7"/>
        <v>0</v>
      </c>
      <c r="AO45" s="46">
        <f t="shared" si="8"/>
        <v>0</v>
      </c>
      <c r="AP45" s="46">
        <f t="shared" si="9"/>
        <v>0</v>
      </c>
      <c r="AQ45" s="46">
        <f t="shared" si="10"/>
        <v>0</v>
      </c>
    </row>
    <row r="46" spans="1:43" ht="12.95" customHeight="1">
      <c r="A46" s="3">
        <v>174</v>
      </c>
      <c r="B46" s="3" t="s">
        <v>159</v>
      </c>
      <c r="C46" s="44">
        <v>7677.951889643743</v>
      </c>
      <c r="D46" s="44">
        <v>491.85443059813872</v>
      </c>
      <c r="E46" s="44">
        <v>139.26941095030077</v>
      </c>
      <c r="F46" s="44">
        <v>0</v>
      </c>
      <c r="G46" s="44">
        <v>0</v>
      </c>
      <c r="H46" s="44">
        <v>0</v>
      </c>
      <c r="I46" s="44">
        <v>82583.674739556256</v>
      </c>
      <c r="J46" s="44">
        <v>1075.3970313133102</v>
      </c>
      <c r="K46" s="44">
        <v>0.23510105819917748</v>
      </c>
      <c r="L46" s="47">
        <v>91968.382603119942</v>
      </c>
      <c r="M46" s="44">
        <v>2271.9290746549</v>
      </c>
      <c r="N46" s="44">
        <v>36.060388104806322</v>
      </c>
      <c r="O46" s="44">
        <v>50.498400394012009</v>
      </c>
      <c r="P46" s="44">
        <v>0</v>
      </c>
      <c r="Q46" s="44">
        <v>0</v>
      </c>
      <c r="R46" s="44">
        <v>0</v>
      </c>
      <c r="S46" s="44">
        <v>39674.484516015102</v>
      </c>
      <c r="T46" s="44">
        <v>451.53404966964524</v>
      </c>
      <c r="U46" s="44">
        <v>7.1612389418008222</v>
      </c>
      <c r="V46" s="47">
        <v>42491.667667780268</v>
      </c>
      <c r="W46" s="44">
        <v>9949.8809642986434</v>
      </c>
      <c r="X46" s="44">
        <v>527.91481870294501</v>
      </c>
      <c r="Y46" s="44">
        <v>189.76781134431278</v>
      </c>
      <c r="Z46" s="44">
        <v>0</v>
      </c>
      <c r="AA46" s="44">
        <v>0</v>
      </c>
      <c r="AB46" s="44">
        <v>0</v>
      </c>
      <c r="AC46" s="44">
        <v>122258.15925557136</v>
      </c>
      <c r="AD46" s="44">
        <v>1526.9310809829553</v>
      </c>
      <c r="AE46" s="44">
        <v>7.3963399999999995</v>
      </c>
      <c r="AF46" s="44">
        <v>134460.05027090022</v>
      </c>
      <c r="AG46" s="44">
        <f t="shared" si="0"/>
        <v>29</v>
      </c>
      <c r="AH46" s="46">
        <f t="shared" si="1"/>
        <v>7.3998789560559844E-2</v>
      </c>
      <c r="AI46" s="46">
        <f t="shared" si="2"/>
        <v>3.9261834101604236E-3</v>
      </c>
      <c r="AJ46" s="46">
        <f t="shared" si="3"/>
        <v>1.4113322950719009E-3</v>
      </c>
      <c r="AK46" s="46">
        <f t="shared" si="4"/>
        <v>0</v>
      </c>
      <c r="AL46" s="46">
        <f t="shared" si="5"/>
        <v>0</v>
      </c>
      <c r="AM46" s="46">
        <f t="shared" si="6"/>
        <v>0</v>
      </c>
      <c r="AN46" s="46">
        <f t="shared" si="7"/>
        <v>0.90925266656716708</v>
      </c>
      <c r="AO46" s="46">
        <f t="shared" si="8"/>
        <v>1.1356020452964334E-2</v>
      </c>
      <c r="AP46" s="46">
        <f t="shared" si="9"/>
        <v>5.5007714076399631E-5</v>
      </c>
      <c r="AQ46" s="46">
        <f t="shared" si="10"/>
        <v>1</v>
      </c>
    </row>
    <row r="47" spans="1:43" ht="12.95" customHeight="1">
      <c r="A47" s="3">
        <v>180</v>
      </c>
      <c r="B47" s="3" t="s">
        <v>160</v>
      </c>
      <c r="C47" s="44">
        <v>215.83183395911408</v>
      </c>
      <c r="D47" s="44">
        <v>237.57313910107942</v>
      </c>
      <c r="E47" s="44">
        <v>669.89815046452168</v>
      </c>
      <c r="F47" s="44">
        <v>0</v>
      </c>
      <c r="G47" s="44">
        <v>0</v>
      </c>
      <c r="H47" s="44">
        <v>0</v>
      </c>
      <c r="I47" s="44">
        <v>10947.365927658442</v>
      </c>
      <c r="J47" s="44">
        <v>4600.0217962739925</v>
      </c>
      <c r="K47" s="44">
        <v>0</v>
      </c>
      <c r="L47" s="47">
        <v>16670.69084745715</v>
      </c>
      <c r="M47" s="44">
        <v>73.210598378020876</v>
      </c>
      <c r="N47" s="44">
        <v>17.224514141242739</v>
      </c>
      <c r="O47" s="44">
        <v>311.19618945086222</v>
      </c>
      <c r="P47" s="44">
        <v>0</v>
      </c>
      <c r="Q47" s="44">
        <v>0</v>
      </c>
      <c r="R47" s="44">
        <v>0</v>
      </c>
      <c r="S47" s="44">
        <v>9085.2051101376055</v>
      </c>
      <c r="T47" s="44">
        <v>4842.2503306826311</v>
      </c>
      <c r="U47" s="44">
        <v>0</v>
      </c>
      <c r="V47" s="47">
        <v>14329.086742790363</v>
      </c>
      <c r="W47" s="44">
        <v>289.04243233713498</v>
      </c>
      <c r="X47" s="44">
        <v>254.79765324232216</v>
      </c>
      <c r="Y47" s="44">
        <v>981.0943399153839</v>
      </c>
      <c r="Z47" s="44">
        <v>0</v>
      </c>
      <c r="AA47" s="44">
        <v>0</v>
      </c>
      <c r="AB47" s="44">
        <v>0</v>
      </c>
      <c r="AC47" s="44">
        <v>20032.571037796049</v>
      </c>
      <c r="AD47" s="44">
        <v>9442.2721269566246</v>
      </c>
      <c r="AE47" s="44">
        <v>0</v>
      </c>
      <c r="AF47" s="44">
        <v>30999.777590247511</v>
      </c>
      <c r="AG47" s="44">
        <f t="shared" si="0"/>
        <v>54</v>
      </c>
      <c r="AH47" s="46">
        <f t="shared" si="1"/>
        <v>9.3240163254612301E-3</v>
      </c>
      <c r="AI47" s="46">
        <f t="shared" si="2"/>
        <v>8.2193381065572921E-3</v>
      </c>
      <c r="AJ47" s="46">
        <f t="shared" si="3"/>
        <v>3.1648431575329587E-2</v>
      </c>
      <c r="AK47" s="46">
        <f t="shared" si="4"/>
        <v>0</v>
      </c>
      <c r="AL47" s="46">
        <f t="shared" si="5"/>
        <v>0</v>
      </c>
      <c r="AM47" s="46">
        <f t="shared" si="6"/>
        <v>0</v>
      </c>
      <c r="AN47" s="46">
        <f t="shared" si="7"/>
        <v>0.6462166052474605</v>
      </c>
      <c r="AO47" s="46">
        <f t="shared" si="8"/>
        <v>0.30459160874519148</v>
      </c>
      <c r="AP47" s="46">
        <f t="shared" si="9"/>
        <v>0</v>
      </c>
      <c r="AQ47" s="46">
        <f t="shared" si="10"/>
        <v>1</v>
      </c>
    </row>
    <row r="48" spans="1:43" ht="12.95" customHeight="1">
      <c r="A48" s="3">
        <v>178</v>
      </c>
      <c r="B48" s="3" t="s">
        <v>161</v>
      </c>
      <c r="C48" s="44">
        <v>156.37199128152795</v>
      </c>
      <c r="D48" s="44">
        <v>2.3641330648303115E-2</v>
      </c>
      <c r="E48" s="44">
        <v>453.51737548395505</v>
      </c>
      <c r="F48" s="44">
        <v>0</v>
      </c>
      <c r="G48" s="44">
        <v>0</v>
      </c>
      <c r="H48" s="44">
        <v>0</v>
      </c>
      <c r="I48" s="44">
        <v>1502.6041917838165</v>
      </c>
      <c r="J48" s="44">
        <v>485.28150926378413</v>
      </c>
      <c r="K48" s="44">
        <v>0</v>
      </c>
      <c r="L48" s="47">
        <v>2597.7987091437321</v>
      </c>
      <c r="M48" s="44">
        <v>44.027421513438348</v>
      </c>
      <c r="N48" s="44">
        <v>4.3506147449793421E-3</v>
      </c>
      <c r="O48" s="44">
        <v>404.21330316631355</v>
      </c>
      <c r="P48" s="44">
        <v>0</v>
      </c>
      <c r="Q48" s="44">
        <v>0</v>
      </c>
      <c r="R48" s="44">
        <v>0</v>
      </c>
      <c r="S48" s="44">
        <v>1136.4640082161834</v>
      </c>
      <c r="T48" s="44">
        <v>954.314968479134</v>
      </c>
      <c r="U48" s="44">
        <v>0</v>
      </c>
      <c r="V48" s="47">
        <v>2539.0240519898143</v>
      </c>
      <c r="W48" s="44">
        <v>200.39941279496631</v>
      </c>
      <c r="X48" s="44">
        <v>2.7991945393282456E-2</v>
      </c>
      <c r="Y48" s="44">
        <v>857.7306786502686</v>
      </c>
      <c r="Z48" s="44">
        <v>0</v>
      </c>
      <c r="AA48" s="44">
        <v>0</v>
      </c>
      <c r="AB48" s="44">
        <v>0</v>
      </c>
      <c r="AC48" s="44">
        <v>2639.0681999999997</v>
      </c>
      <c r="AD48" s="44">
        <v>1439.5964777429181</v>
      </c>
      <c r="AE48" s="44">
        <v>0</v>
      </c>
      <c r="AF48" s="44">
        <v>5136.822761133546</v>
      </c>
      <c r="AG48" s="44">
        <f t="shared" si="0"/>
        <v>110</v>
      </c>
      <c r="AH48" s="46">
        <f t="shared" si="1"/>
        <v>3.9012327680689539E-2</v>
      </c>
      <c r="AI48" s="46">
        <f t="shared" si="2"/>
        <v>5.449272185343116E-6</v>
      </c>
      <c r="AJ48" s="46">
        <f t="shared" si="3"/>
        <v>0.16697688795885038</v>
      </c>
      <c r="AK48" s="46">
        <f t="shared" si="4"/>
        <v>0</v>
      </c>
      <c r="AL48" s="46">
        <f t="shared" si="5"/>
        <v>0</v>
      </c>
      <c r="AM48" s="46">
        <f t="shared" si="6"/>
        <v>0</v>
      </c>
      <c r="AN48" s="46">
        <f t="shared" si="7"/>
        <v>0.51375496541711219</v>
      </c>
      <c r="AO48" s="46">
        <f t="shared" si="8"/>
        <v>0.28025036967116251</v>
      </c>
      <c r="AP48" s="46">
        <f t="shared" si="9"/>
        <v>0</v>
      </c>
      <c r="AQ48" s="46">
        <f t="shared" si="10"/>
        <v>1</v>
      </c>
    </row>
    <row r="49" spans="1:43" ht="12.95" customHeight="1">
      <c r="A49" s="3">
        <v>184</v>
      </c>
      <c r="B49" s="3" t="s">
        <v>320</v>
      </c>
      <c r="C49" s="44">
        <v>11.711125471867856</v>
      </c>
      <c r="D49" s="44">
        <v>3.9402217747171861E-3</v>
      </c>
      <c r="E49" s="44">
        <v>0</v>
      </c>
      <c r="F49" s="44">
        <v>0</v>
      </c>
      <c r="G49" s="44">
        <v>0</v>
      </c>
      <c r="H49" s="44">
        <v>0</v>
      </c>
      <c r="I49" s="44">
        <v>23.895939991780356</v>
      </c>
      <c r="J49" s="44">
        <v>1.8570626440238821E-2</v>
      </c>
      <c r="K49" s="44">
        <v>0</v>
      </c>
      <c r="L49" s="47">
        <v>35.629576311863168</v>
      </c>
      <c r="M49" s="44">
        <v>3.0863340524537421</v>
      </c>
      <c r="N49" s="44">
        <v>7.2510245749655706E-4</v>
      </c>
      <c r="O49" s="44">
        <v>0</v>
      </c>
      <c r="P49" s="44">
        <v>0</v>
      </c>
      <c r="Q49" s="44">
        <v>0</v>
      </c>
      <c r="R49" s="44">
        <v>0</v>
      </c>
      <c r="S49" s="44">
        <v>1.7320600082196409</v>
      </c>
      <c r="T49" s="44">
        <v>1.1539760542231244E-2</v>
      </c>
      <c r="U49" s="44">
        <v>0</v>
      </c>
      <c r="V49" s="47">
        <v>4.8306589236731101</v>
      </c>
      <c r="W49" s="44">
        <v>14.797459524321598</v>
      </c>
      <c r="X49" s="44">
        <v>4.6653242322137432E-3</v>
      </c>
      <c r="Y49" s="44">
        <v>0</v>
      </c>
      <c r="Z49" s="44">
        <v>0</v>
      </c>
      <c r="AA49" s="44">
        <v>0</v>
      </c>
      <c r="AB49" s="44">
        <v>0</v>
      </c>
      <c r="AC49" s="44">
        <v>25.627999999999997</v>
      </c>
      <c r="AD49" s="44">
        <v>3.0110386982470067E-2</v>
      </c>
      <c r="AE49" s="44">
        <v>0</v>
      </c>
      <c r="AF49" s="44">
        <v>40.460235235536281</v>
      </c>
      <c r="AG49" s="44">
        <f t="shared" si="0"/>
        <v>199</v>
      </c>
      <c r="AH49" s="46">
        <f t="shared" si="1"/>
        <v>0.36572846000966819</v>
      </c>
      <c r="AI49" s="46">
        <f t="shared" si="2"/>
        <v>1.1530640405462058E-4</v>
      </c>
      <c r="AJ49" s="46">
        <f t="shared" si="3"/>
        <v>0</v>
      </c>
      <c r="AK49" s="46">
        <f t="shared" si="4"/>
        <v>0</v>
      </c>
      <c r="AL49" s="46">
        <f t="shared" si="5"/>
        <v>0</v>
      </c>
      <c r="AM49" s="46">
        <f t="shared" si="6"/>
        <v>0</v>
      </c>
      <c r="AN49" s="46">
        <f t="shared" si="7"/>
        <v>0.63341203655412481</v>
      </c>
      <c r="AO49" s="46">
        <f t="shared" si="8"/>
        <v>7.4419703215230126E-4</v>
      </c>
      <c r="AP49" s="46">
        <f t="shared" si="9"/>
        <v>0</v>
      </c>
      <c r="AQ49" s="46">
        <f t="shared" si="10"/>
        <v>1</v>
      </c>
    </row>
    <row r="50" spans="1:43" ht="12.95" customHeight="1">
      <c r="A50" s="3">
        <v>188</v>
      </c>
      <c r="B50" s="3" t="s">
        <v>162</v>
      </c>
      <c r="C50" s="44">
        <v>1547.503495852947</v>
      </c>
      <c r="D50" s="44">
        <v>16.127957981787642</v>
      </c>
      <c r="E50" s="44">
        <v>29.217953068156753</v>
      </c>
      <c r="F50" s="44">
        <v>0</v>
      </c>
      <c r="G50" s="44">
        <v>0</v>
      </c>
      <c r="H50" s="44">
        <v>0</v>
      </c>
      <c r="I50" s="44">
        <v>1201.6271716610167</v>
      </c>
      <c r="J50" s="44">
        <v>151.88601402590979</v>
      </c>
      <c r="K50" s="44">
        <v>0</v>
      </c>
      <c r="L50" s="47">
        <v>2946.3625925898182</v>
      </c>
      <c r="M50" s="44">
        <v>487.0972170452788</v>
      </c>
      <c r="N50" s="44">
        <v>27.435871737845861</v>
      </c>
      <c r="O50" s="44">
        <v>5.3768571375046985</v>
      </c>
      <c r="P50" s="44">
        <v>0</v>
      </c>
      <c r="Q50" s="44">
        <v>0</v>
      </c>
      <c r="R50" s="44">
        <v>0</v>
      </c>
      <c r="S50" s="44">
        <v>104.00307874283038</v>
      </c>
      <c r="T50" s="44">
        <v>23.493375050326573</v>
      </c>
      <c r="U50" s="44">
        <v>0</v>
      </c>
      <c r="V50" s="47">
        <v>647.4063997137863</v>
      </c>
      <c r="W50" s="44">
        <v>2034.6007128982258</v>
      </c>
      <c r="X50" s="44">
        <v>43.563829719633503</v>
      </c>
      <c r="Y50" s="44">
        <v>34.594810205661453</v>
      </c>
      <c r="Z50" s="44">
        <v>0</v>
      </c>
      <c r="AA50" s="44">
        <v>0</v>
      </c>
      <c r="AB50" s="44">
        <v>0</v>
      </c>
      <c r="AC50" s="44">
        <v>1305.6302504038472</v>
      </c>
      <c r="AD50" s="44">
        <v>175.37938907623635</v>
      </c>
      <c r="AE50" s="44">
        <v>0</v>
      </c>
      <c r="AF50" s="44">
        <v>3593.7689923036046</v>
      </c>
      <c r="AG50" s="44">
        <f t="shared" si="0"/>
        <v>123</v>
      </c>
      <c r="AH50" s="46">
        <f t="shared" si="1"/>
        <v>0.56614677160816829</v>
      </c>
      <c r="AI50" s="46">
        <f t="shared" si="2"/>
        <v>1.2122045076611646E-2</v>
      </c>
      <c r="AJ50" s="46">
        <f t="shared" si="3"/>
        <v>9.6263310968928446E-3</v>
      </c>
      <c r="AK50" s="46">
        <f t="shared" si="4"/>
        <v>0</v>
      </c>
      <c r="AL50" s="46">
        <f t="shared" si="5"/>
        <v>0</v>
      </c>
      <c r="AM50" s="46">
        <f t="shared" si="6"/>
        <v>0</v>
      </c>
      <c r="AN50" s="46">
        <f t="shared" si="7"/>
        <v>0.36330388881421638</v>
      </c>
      <c r="AO50" s="46">
        <f t="shared" si="8"/>
        <v>4.8800963404110796E-2</v>
      </c>
      <c r="AP50" s="46">
        <f t="shared" si="9"/>
        <v>0</v>
      </c>
      <c r="AQ50" s="46">
        <f t="shared" si="10"/>
        <v>1</v>
      </c>
    </row>
    <row r="51" spans="1:43" ht="12.95" customHeight="1">
      <c r="A51" s="3">
        <v>384</v>
      </c>
      <c r="B51" s="3" t="s">
        <v>163</v>
      </c>
      <c r="C51" s="44">
        <v>457.64902173701182</v>
      </c>
      <c r="D51" s="44">
        <v>1184.0290434980759</v>
      </c>
      <c r="E51" s="44">
        <v>118.14193242933734</v>
      </c>
      <c r="F51" s="44">
        <v>0</v>
      </c>
      <c r="G51" s="44">
        <v>0</v>
      </c>
      <c r="H51" s="44">
        <v>0</v>
      </c>
      <c r="I51" s="44">
        <v>13378.137163855683</v>
      </c>
      <c r="J51" s="44">
        <v>21.723303269828772</v>
      </c>
      <c r="K51" s="44">
        <v>14.57</v>
      </c>
      <c r="L51" s="47">
        <v>15174.250464789937</v>
      </c>
      <c r="M51" s="44">
        <v>100.53123495430749</v>
      </c>
      <c r="N51" s="44">
        <v>80.738241606174213</v>
      </c>
      <c r="O51" s="44">
        <v>14.446489542973614</v>
      </c>
      <c r="P51" s="44">
        <v>0</v>
      </c>
      <c r="Q51" s="44">
        <v>0</v>
      </c>
      <c r="R51" s="44">
        <v>0</v>
      </c>
      <c r="S51" s="44">
        <v>14291.492656144315</v>
      </c>
      <c r="T51" s="44">
        <v>1622.6815296947345</v>
      </c>
      <c r="U51" s="44">
        <v>0</v>
      </c>
      <c r="V51" s="47">
        <v>16109.890151942505</v>
      </c>
      <c r="W51" s="44">
        <v>558.1802566913193</v>
      </c>
      <c r="X51" s="44">
        <v>1264.76728510425</v>
      </c>
      <c r="Y51" s="44">
        <v>132.58842197231095</v>
      </c>
      <c r="Z51" s="44">
        <v>0</v>
      </c>
      <c r="AA51" s="44">
        <v>0</v>
      </c>
      <c r="AB51" s="44">
        <v>0</v>
      </c>
      <c r="AC51" s="44">
        <v>27669.629819999998</v>
      </c>
      <c r="AD51" s="44">
        <v>1644.4048329645634</v>
      </c>
      <c r="AE51" s="44">
        <v>14.57</v>
      </c>
      <c r="AF51" s="44">
        <v>31284.140616732442</v>
      </c>
      <c r="AG51" s="44">
        <f t="shared" si="0"/>
        <v>53</v>
      </c>
      <c r="AH51" s="46">
        <f t="shared" si="1"/>
        <v>1.7842275532822995E-2</v>
      </c>
      <c r="AI51" s="46">
        <f t="shared" si="2"/>
        <v>4.0428385123284623E-2</v>
      </c>
      <c r="AJ51" s="46">
        <f t="shared" si="3"/>
        <v>4.2381992715310682E-3</v>
      </c>
      <c r="AK51" s="46">
        <f t="shared" si="4"/>
        <v>0</v>
      </c>
      <c r="AL51" s="46">
        <f t="shared" si="5"/>
        <v>0</v>
      </c>
      <c r="AM51" s="46">
        <f t="shared" si="6"/>
        <v>0</v>
      </c>
      <c r="AN51" s="46">
        <f t="shared" si="7"/>
        <v>0.88446187987023661</v>
      </c>
      <c r="AO51" s="46">
        <f t="shared" si="8"/>
        <v>5.2563529013325276E-2</v>
      </c>
      <c r="AP51" s="46">
        <f t="shared" si="9"/>
        <v>4.6573118879945132E-4</v>
      </c>
      <c r="AQ51" s="46">
        <f t="shared" si="10"/>
        <v>1</v>
      </c>
    </row>
    <row r="52" spans="1:43" ht="12.95" customHeight="1">
      <c r="A52" s="3">
        <v>191</v>
      </c>
      <c r="B52" s="3" t="s">
        <v>164</v>
      </c>
      <c r="C52" s="44">
        <v>1883.1871076948223</v>
      </c>
      <c r="D52" s="44">
        <v>2.6045270766532234</v>
      </c>
      <c r="E52" s="44">
        <v>12.601117226474175</v>
      </c>
      <c r="F52" s="44">
        <v>0</v>
      </c>
      <c r="G52" s="44">
        <v>0</v>
      </c>
      <c r="H52" s="44">
        <v>0</v>
      </c>
      <c r="I52" s="44">
        <v>0</v>
      </c>
      <c r="J52" s="44">
        <v>276.06150187774375</v>
      </c>
      <c r="K52" s="44">
        <v>0</v>
      </c>
      <c r="L52" s="47">
        <v>2174.4542538756937</v>
      </c>
      <c r="M52" s="44">
        <v>604.93998752932373</v>
      </c>
      <c r="N52" s="44">
        <v>5.5832889227234894E-2</v>
      </c>
      <c r="O52" s="44">
        <v>13.524082773525826</v>
      </c>
      <c r="P52" s="44">
        <v>136.08564000000001</v>
      </c>
      <c r="Q52" s="44">
        <v>0</v>
      </c>
      <c r="R52" s="44">
        <v>0</v>
      </c>
      <c r="S52" s="44">
        <v>0</v>
      </c>
      <c r="T52" s="44">
        <v>218.5750888663683</v>
      </c>
      <c r="U52" s="44">
        <v>0</v>
      </c>
      <c r="V52" s="47">
        <v>973.1806320584451</v>
      </c>
      <c r="W52" s="44">
        <v>2488.1270952241462</v>
      </c>
      <c r="X52" s="44">
        <v>2.6603599658804584</v>
      </c>
      <c r="Y52" s="44">
        <v>26.1252</v>
      </c>
      <c r="Z52" s="44">
        <v>136.08564000000001</v>
      </c>
      <c r="AA52" s="44">
        <v>0</v>
      </c>
      <c r="AB52" s="44">
        <v>0</v>
      </c>
      <c r="AC52" s="44">
        <v>0</v>
      </c>
      <c r="AD52" s="44">
        <v>494.63659074411203</v>
      </c>
      <c r="AE52" s="44">
        <v>0</v>
      </c>
      <c r="AF52" s="44">
        <v>3147.6348859341388</v>
      </c>
      <c r="AG52" s="44">
        <f t="shared" si="0"/>
        <v>128</v>
      </c>
      <c r="AH52" s="46">
        <f t="shared" si="1"/>
        <v>0.79047512986428625</v>
      </c>
      <c r="AI52" s="46">
        <f t="shared" si="2"/>
        <v>8.4519331570787656E-4</v>
      </c>
      <c r="AJ52" s="46">
        <f t="shared" si="3"/>
        <v>8.2999461331255062E-3</v>
      </c>
      <c r="AK52" s="46">
        <f t="shared" si="4"/>
        <v>4.323425204369382E-2</v>
      </c>
      <c r="AL52" s="46">
        <f t="shared" si="5"/>
        <v>0</v>
      </c>
      <c r="AM52" s="46">
        <f t="shared" si="6"/>
        <v>0</v>
      </c>
      <c r="AN52" s="46">
        <f t="shared" si="7"/>
        <v>0</v>
      </c>
      <c r="AO52" s="46">
        <f t="shared" si="8"/>
        <v>0.15714547864318651</v>
      </c>
      <c r="AP52" s="46">
        <f t="shared" si="9"/>
        <v>0</v>
      </c>
      <c r="AQ52" s="46">
        <f t="shared" si="10"/>
        <v>1</v>
      </c>
    </row>
    <row r="53" spans="1:43" ht="12.95" customHeight="1">
      <c r="A53" s="3">
        <v>192</v>
      </c>
      <c r="B53" s="3" t="s">
        <v>165</v>
      </c>
      <c r="C53" s="44">
        <v>1791.2678725971275</v>
      </c>
      <c r="D53" s="44">
        <v>52.58061500016187</v>
      </c>
      <c r="E53" s="44">
        <v>52.597321840383444</v>
      </c>
      <c r="F53" s="44">
        <v>0</v>
      </c>
      <c r="G53" s="44">
        <v>13.452</v>
      </c>
      <c r="H53" s="44">
        <v>0</v>
      </c>
      <c r="I53" s="44">
        <v>0</v>
      </c>
      <c r="J53" s="44">
        <v>28.543423661540817</v>
      </c>
      <c r="K53" s="44">
        <v>0</v>
      </c>
      <c r="L53" s="47">
        <v>1938.4412330992138</v>
      </c>
      <c r="M53" s="44">
        <v>628.51603199110093</v>
      </c>
      <c r="N53" s="44">
        <v>1.7926109384152333</v>
      </c>
      <c r="O53" s="44">
        <v>1.5027275830797269</v>
      </c>
      <c r="P53" s="44">
        <v>0</v>
      </c>
      <c r="Q53" s="44">
        <v>0</v>
      </c>
      <c r="R53" s="44">
        <v>0</v>
      </c>
      <c r="S53" s="44">
        <v>0</v>
      </c>
      <c r="T53" s="44">
        <v>2.8781575511907072</v>
      </c>
      <c r="U53" s="44">
        <v>0</v>
      </c>
      <c r="V53" s="47">
        <v>634.68952806378661</v>
      </c>
      <c r="W53" s="44">
        <v>2419.7839045882283</v>
      </c>
      <c r="X53" s="44">
        <v>54.373225938577107</v>
      </c>
      <c r="Y53" s="44">
        <v>54.100049423463169</v>
      </c>
      <c r="Z53" s="44">
        <v>0</v>
      </c>
      <c r="AA53" s="44">
        <v>13.452</v>
      </c>
      <c r="AB53" s="44">
        <v>0</v>
      </c>
      <c r="AC53" s="44">
        <v>0</v>
      </c>
      <c r="AD53" s="44">
        <v>31.421581212731525</v>
      </c>
      <c r="AE53" s="44">
        <v>0</v>
      </c>
      <c r="AF53" s="44">
        <v>2573.1307611630004</v>
      </c>
      <c r="AG53" s="44">
        <f t="shared" si="0"/>
        <v>135</v>
      </c>
      <c r="AH53" s="46">
        <f t="shared" si="1"/>
        <v>0.94040456128803085</v>
      </c>
      <c r="AI53" s="46">
        <f t="shared" si="2"/>
        <v>2.1131155384424213E-2</v>
      </c>
      <c r="AJ53" s="46">
        <f t="shared" si="3"/>
        <v>2.1024990350280954E-2</v>
      </c>
      <c r="AK53" s="46">
        <f t="shared" si="4"/>
        <v>0</v>
      </c>
      <c r="AL53" s="46">
        <f t="shared" si="5"/>
        <v>5.2278726767542825E-3</v>
      </c>
      <c r="AM53" s="46">
        <f t="shared" si="6"/>
        <v>0</v>
      </c>
      <c r="AN53" s="46">
        <f t="shared" si="7"/>
        <v>0</v>
      </c>
      <c r="AO53" s="46">
        <f t="shared" si="8"/>
        <v>1.2211420300509578E-2</v>
      </c>
      <c r="AP53" s="46">
        <f t="shared" si="9"/>
        <v>0</v>
      </c>
      <c r="AQ53" s="46">
        <f t="shared" si="10"/>
        <v>1</v>
      </c>
    </row>
    <row r="54" spans="1:43" ht="12.95" customHeight="1">
      <c r="A54" s="3">
        <v>531</v>
      </c>
      <c r="B54" s="3" t="s">
        <v>321</v>
      </c>
      <c r="C54" s="44">
        <v>38.188000000000002</v>
      </c>
      <c r="D54" s="44">
        <v>0</v>
      </c>
      <c r="E54" s="44">
        <v>0</v>
      </c>
      <c r="F54" s="44">
        <v>0</v>
      </c>
      <c r="G54" s="44">
        <v>0</v>
      </c>
      <c r="H54" s="44">
        <v>0</v>
      </c>
      <c r="I54" s="44">
        <v>0</v>
      </c>
      <c r="J54" s="44">
        <v>5.4182654632525225</v>
      </c>
      <c r="K54" s="44">
        <v>0</v>
      </c>
      <c r="L54" s="47">
        <v>43.606265463252527</v>
      </c>
      <c r="M54" s="44">
        <v>0</v>
      </c>
      <c r="N54" s="44">
        <v>0</v>
      </c>
      <c r="O54" s="44">
        <v>0</v>
      </c>
      <c r="P54" s="44">
        <v>0</v>
      </c>
      <c r="Q54" s="44">
        <v>0</v>
      </c>
      <c r="R54" s="44">
        <v>0</v>
      </c>
      <c r="S54" s="44">
        <v>0</v>
      </c>
      <c r="T54" s="44">
        <v>0.39273453674747671</v>
      </c>
      <c r="U54" s="44">
        <v>0</v>
      </c>
      <c r="V54" s="47">
        <v>0.39273453674747671</v>
      </c>
      <c r="W54" s="44">
        <v>38.188000000000002</v>
      </c>
      <c r="X54" s="44">
        <v>0</v>
      </c>
      <c r="Y54" s="44">
        <v>0</v>
      </c>
      <c r="Z54" s="44">
        <v>0</v>
      </c>
      <c r="AA54" s="44">
        <v>0</v>
      </c>
      <c r="AB54" s="44">
        <v>0</v>
      </c>
      <c r="AC54" s="44">
        <v>0</v>
      </c>
      <c r="AD54" s="44">
        <v>5.8109999999999991</v>
      </c>
      <c r="AE54" s="44">
        <v>0</v>
      </c>
      <c r="AF54" s="44">
        <v>43.999000000000002</v>
      </c>
      <c r="AG54" s="44">
        <f t="shared" si="0"/>
        <v>198</v>
      </c>
      <c r="AH54" s="46">
        <f t="shared" si="1"/>
        <v>0.86792881656401277</v>
      </c>
      <c r="AI54" s="46">
        <f t="shared" si="2"/>
        <v>0</v>
      </c>
      <c r="AJ54" s="46">
        <f t="shared" si="3"/>
        <v>0</v>
      </c>
      <c r="AK54" s="46">
        <f t="shared" si="4"/>
        <v>0</v>
      </c>
      <c r="AL54" s="46">
        <f t="shared" si="5"/>
        <v>0</v>
      </c>
      <c r="AM54" s="46">
        <f t="shared" si="6"/>
        <v>0</v>
      </c>
      <c r="AN54" s="46">
        <f t="shared" si="7"/>
        <v>0</v>
      </c>
      <c r="AO54" s="46">
        <f t="shared" si="8"/>
        <v>0.13207118343598714</v>
      </c>
      <c r="AP54" s="46">
        <f t="shared" si="9"/>
        <v>0</v>
      </c>
      <c r="AQ54" s="46">
        <f t="shared" si="10"/>
        <v>1</v>
      </c>
    </row>
    <row r="55" spans="1:43" ht="12.95" customHeight="1">
      <c r="A55" s="3">
        <v>196</v>
      </c>
      <c r="B55" s="3" t="s">
        <v>166</v>
      </c>
      <c r="C55" s="44">
        <v>878.28673712586874</v>
      </c>
      <c r="D55" s="44">
        <v>83.102108374866333</v>
      </c>
      <c r="E55" s="44">
        <v>21.798005506783255</v>
      </c>
      <c r="F55" s="44">
        <v>0</v>
      </c>
      <c r="G55" s="44">
        <v>0</v>
      </c>
      <c r="H55" s="44">
        <v>0</v>
      </c>
      <c r="I55" s="44">
        <v>53.832596660282121</v>
      </c>
      <c r="J55" s="44">
        <v>1408.0977097056016</v>
      </c>
      <c r="K55" s="44">
        <v>0</v>
      </c>
      <c r="L55" s="47">
        <v>2445.1171573734018</v>
      </c>
      <c r="M55" s="44">
        <v>278.33942443633856</v>
      </c>
      <c r="N55" s="44">
        <v>197.72014611623433</v>
      </c>
      <c r="O55" s="44">
        <v>1.579994493216746</v>
      </c>
      <c r="P55" s="44">
        <v>81.656100000000009</v>
      </c>
      <c r="Q55" s="44">
        <v>11.9</v>
      </c>
      <c r="R55" s="44">
        <v>0</v>
      </c>
      <c r="S55" s="44">
        <v>7.87277393633219</v>
      </c>
      <c r="T55" s="44">
        <v>1668.1642325461312</v>
      </c>
      <c r="U55" s="44">
        <v>0</v>
      </c>
      <c r="V55" s="47">
        <v>2247.2326715282529</v>
      </c>
      <c r="W55" s="44">
        <v>1156.6261615622072</v>
      </c>
      <c r="X55" s="44">
        <v>280.82225449110069</v>
      </c>
      <c r="Y55" s="44">
        <v>23.378</v>
      </c>
      <c r="Z55" s="44">
        <v>81.656100000000009</v>
      </c>
      <c r="AA55" s="44">
        <v>11.9</v>
      </c>
      <c r="AB55" s="44">
        <v>0</v>
      </c>
      <c r="AC55" s="44">
        <v>61.705370596614308</v>
      </c>
      <c r="AD55" s="44">
        <v>3076.2619422517328</v>
      </c>
      <c r="AE55" s="44">
        <v>0</v>
      </c>
      <c r="AF55" s="44">
        <v>4692.3498289016552</v>
      </c>
      <c r="AG55" s="44">
        <f t="shared" si="0"/>
        <v>114</v>
      </c>
      <c r="AH55" s="46">
        <f t="shared" si="1"/>
        <v>0.24649188652520826</v>
      </c>
      <c r="AI55" s="46">
        <f t="shared" si="2"/>
        <v>5.9846828290897727E-2</v>
      </c>
      <c r="AJ55" s="46">
        <f t="shared" si="3"/>
        <v>4.9821519819361207E-3</v>
      </c>
      <c r="AK55" s="46">
        <f t="shared" si="4"/>
        <v>1.7401963403720341E-2</v>
      </c>
      <c r="AL55" s="46">
        <f t="shared" si="5"/>
        <v>2.536042800284021E-3</v>
      </c>
      <c r="AM55" s="46">
        <f t="shared" si="6"/>
        <v>0</v>
      </c>
      <c r="AN55" s="46">
        <f t="shared" si="7"/>
        <v>1.3150206793311012E-2</v>
      </c>
      <c r="AO55" s="46">
        <f t="shared" si="8"/>
        <v>0.65559092020464249</v>
      </c>
      <c r="AP55" s="46">
        <f t="shared" si="9"/>
        <v>0</v>
      </c>
      <c r="AQ55" s="46">
        <f t="shared" si="10"/>
        <v>1</v>
      </c>
    </row>
    <row r="56" spans="1:43" ht="12.95" customHeight="1">
      <c r="A56" s="3">
        <v>203</v>
      </c>
      <c r="B56" s="3" t="s">
        <v>167</v>
      </c>
      <c r="C56" s="44">
        <v>7291.4442076706255</v>
      </c>
      <c r="D56" s="44">
        <v>464.15609829393452</v>
      </c>
      <c r="E56" s="44">
        <v>0</v>
      </c>
      <c r="F56" s="44">
        <v>676.36227000000008</v>
      </c>
      <c r="G56" s="44">
        <v>501.02967695773509</v>
      </c>
      <c r="H56" s="44">
        <v>0</v>
      </c>
      <c r="I56" s="44">
        <v>0</v>
      </c>
      <c r="J56" s="44">
        <v>4264.5841041175408</v>
      </c>
      <c r="K56" s="44">
        <v>0</v>
      </c>
      <c r="L56" s="47">
        <v>13197.576357039836</v>
      </c>
      <c r="M56" s="44">
        <v>2443.3679963789291</v>
      </c>
      <c r="N56" s="44">
        <v>18.000500057061601</v>
      </c>
      <c r="O56" s="44">
        <v>0</v>
      </c>
      <c r="P56" s="44">
        <v>230.435</v>
      </c>
      <c r="Q56" s="44">
        <v>37.836229437426638</v>
      </c>
      <c r="R56" s="44">
        <v>0</v>
      </c>
      <c r="S56" s="44">
        <v>0</v>
      </c>
      <c r="T56" s="44">
        <v>7381.248896034318</v>
      </c>
      <c r="U56" s="44">
        <v>38.1</v>
      </c>
      <c r="V56" s="47">
        <v>10148.988621907736</v>
      </c>
      <c r="W56" s="44">
        <v>9734.8122040495546</v>
      </c>
      <c r="X56" s="44">
        <v>482.15659835099609</v>
      </c>
      <c r="Y56" s="44">
        <v>0</v>
      </c>
      <c r="Z56" s="44">
        <v>906.79727000000003</v>
      </c>
      <c r="AA56" s="44">
        <v>538.86590639516169</v>
      </c>
      <c r="AB56" s="44">
        <v>0</v>
      </c>
      <c r="AC56" s="44">
        <v>0</v>
      </c>
      <c r="AD56" s="44">
        <v>11645.833000151859</v>
      </c>
      <c r="AE56" s="44">
        <v>38.1</v>
      </c>
      <c r="AF56" s="44">
        <v>23346.564978947572</v>
      </c>
      <c r="AG56" s="44">
        <f t="shared" si="0"/>
        <v>65</v>
      </c>
      <c r="AH56" s="46">
        <f t="shared" si="1"/>
        <v>0.41696978604037815</v>
      </c>
      <c r="AI56" s="46">
        <f t="shared" si="2"/>
        <v>2.0652142993445668E-2</v>
      </c>
      <c r="AJ56" s="46">
        <f t="shared" si="3"/>
        <v>0</v>
      </c>
      <c r="AK56" s="46">
        <f t="shared" si="4"/>
        <v>3.8840714718319007E-2</v>
      </c>
      <c r="AL56" s="46">
        <f t="shared" si="5"/>
        <v>2.3081164483129583E-2</v>
      </c>
      <c r="AM56" s="46">
        <f t="shared" si="6"/>
        <v>0</v>
      </c>
      <c r="AN56" s="46">
        <f t="shared" si="7"/>
        <v>0</v>
      </c>
      <c r="AO56" s="46">
        <f t="shared" si="8"/>
        <v>0.49882426004225122</v>
      </c>
      <c r="AP56" s="46">
        <f t="shared" si="9"/>
        <v>1.6319317224763525E-3</v>
      </c>
      <c r="AQ56" s="46">
        <f t="shared" si="10"/>
        <v>1</v>
      </c>
    </row>
    <row r="57" spans="1:43" ht="12.95" customHeight="1">
      <c r="A57" s="3">
        <v>208</v>
      </c>
      <c r="B57" s="3" t="s">
        <v>168</v>
      </c>
      <c r="C57" s="44">
        <v>12230.587131459588</v>
      </c>
      <c r="D57" s="44">
        <v>66747.071071490544</v>
      </c>
      <c r="E57" s="44">
        <v>3890.0208044960918</v>
      </c>
      <c r="F57" s="44">
        <v>24325.795170000012</v>
      </c>
      <c r="G57" s="44">
        <v>58672.47732250666</v>
      </c>
      <c r="H57" s="44">
        <v>15079.67367</v>
      </c>
      <c r="I57" s="44">
        <v>1572.14088390497</v>
      </c>
      <c r="J57" s="44">
        <v>94312.188601377275</v>
      </c>
      <c r="K57" s="44">
        <v>1816.0226463839481</v>
      </c>
      <c r="L57" s="47">
        <v>278645.97730161907</v>
      </c>
      <c r="M57" s="44">
        <v>4352.1720987261888</v>
      </c>
      <c r="N57" s="44">
        <v>245460.14046228823</v>
      </c>
      <c r="O57" s="44">
        <v>1340.9226942926985</v>
      </c>
      <c r="P57" s="44">
        <v>82777.497870000007</v>
      </c>
      <c r="Q57" s="44">
        <v>24127.629001335237</v>
      </c>
      <c r="R57" s="44">
        <v>0</v>
      </c>
      <c r="S57" s="44">
        <v>1685.65378609503</v>
      </c>
      <c r="T57" s="44">
        <v>333603.93630654906</v>
      </c>
      <c r="U57" s="44">
        <v>5133.7380469218506</v>
      </c>
      <c r="V57" s="47">
        <v>698481.69026620837</v>
      </c>
      <c r="W57" s="44">
        <v>16582.759230185777</v>
      </c>
      <c r="X57" s="44">
        <v>312207.21153377875</v>
      </c>
      <c r="Y57" s="44">
        <v>5230.9434987887907</v>
      </c>
      <c r="Z57" s="44">
        <v>107103.29304000002</v>
      </c>
      <c r="AA57" s="44">
        <v>82800.106323841901</v>
      </c>
      <c r="AB57" s="44">
        <v>15079.67367</v>
      </c>
      <c r="AC57" s="44">
        <v>3257.7946700000002</v>
      </c>
      <c r="AD57" s="44">
        <v>427916.12490792631</v>
      </c>
      <c r="AE57" s="44">
        <v>6949.7606933057987</v>
      </c>
      <c r="AF57" s="44">
        <v>977127.66756782751</v>
      </c>
      <c r="AG57" s="44">
        <f t="shared" si="0"/>
        <v>8</v>
      </c>
      <c r="AH57" s="46">
        <f t="shared" si="1"/>
        <v>1.697092384198064E-2</v>
      </c>
      <c r="AI57" s="46">
        <f t="shared" si="2"/>
        <v>0.31951527102993105</v>
      </c>
      <c r="AJ57" s="46">
        <f t="shared" si="3"/>
        <v>5.3533879680320116E-3</v>
      </c>
      <c r="AK57" s="46">
        <f t="shared" si="4"/>
        <v>0.10961033710834457</v>
      </c>
      <c r="AL57" s="46">
        <f t="shared" si="5"/>
        <v>8.4738268162992444E-2</v>
      </c>
      <c r="AM57" s="46">
        <f t="shared" si="6"/>
        <v>1.5432654473427078E-2</v>
      </c>
      <c r="AN57" s="46">
        <f t="shared" si="7"/>
        <v>3.334052220738965E-3</v>
      </c>
      <c r="AO57" s="46">
        <f t="shared" si="8"/>
        <v>0.43793266643759471</v>
      </c>
      <c r="AP57" s="46">
        <f t="shared" si="9"/>
        <v>7.1124387569584191E-3</v>
      </c>
      <c r="AQ57" s="46">
        <f t="shared" si="10"/>
        <v>1</v>
      </c>
    </row>
    <row r="58" spans="1:43" ht="12.95" customHeight="1">
      <c r="A58" s="3">
        <v>262</v>
      </c>
      <c r="B58" s="3" t="s">
        <v>169</v>
      </c>
      <c r="C58" s="44">
        <v>27.561446063900981</v>
      </c>
      <c r="D58" s="44">
        <v>3.9402217747171861E-3</v>
      </c>
      <c r="E58" s="44">
        <v>0</v>
      </c>
      <c r="F58" s="44">
        <v>0</v>
      </c>
      <c r="G58" s="44">
        <v>0</v>
      </c>
      <c r="H58" s="44">
        <v>0</v>
      </c>
      <c r="I58" s="44">
        <v>265.3496059929995</v>
      </c>
      <c r="J58" s="44">
        <v>55.650923903835825</v>
      </c>
      <c r="K58" s="44">
        <v>0</v>
      </c>
      <c r="L58" s="47">
        <v>348.56591618251099</v>
      </c>
      <c r="M58" s="44">
        <v>7.7257560091854698</v>
      </c>
      <c r="N58" s="44">
        <v>7.2510245749655706E-4</v>
      </c>
      <c r="O58" s="44">
        <v>0</v>
      </c>
      <c r="P58" s="44">
        <v>0</v>
      </c>
      <c r="Q58" s="44">
        <v>0</v>
      </c>
      <c r="R58" s="44">
        <v>0</v>
      </c>
      <c r="S58" s="44">
        <v>21.270165673040548</v>
      </c>
      <c r="T58" s="44">
        <v>2.7110756362573362E-3</v>
      </c>
      <c r="U58" s="44">
        <v>0</v>
      </c>
      <c r="V58" s="47">
        <v>28.999357860319769</v>
      </c>
      <c r="W58" s="44">
        <v>35.287202073086448</v>
      </c>
      <c r="X58" s="44">
        <v>4.6653242322137432E-3</v>
      </c>
      <c r="Y58" s="44">
        <v>0</v>
      </c>
      <c r="Z58" s="44">
        <v>0</v>
      </c>
      <c r="AA58" s="44">
        <v>0</v>
      </c>
      <c r="AB58" s="44">
        <v>0</v>
      </c>
      <c r="AC58" s="44">
        <v>286.61977166604004</v>
      </c>
      <c r="AD58" s="44">
        <v>55.653634979472081</v>
      </c>
      <c r="AE58" s="44">
        <v>0</v>
      </c>
      <c r="AF58" s="44">
        <v>377.56527404283077</v>
      </c>
      <c r="AG58" s="44">
        <f t="shared" si="0"/>
        <v>178</v>
      </c>
      <c r="AH58" s="46">
        <f t="shared" si="1"/>
        <v>9.3459871707066711E-2</v>
      </c>
      <c r="AI58" s="46">
        <f t="shared" si="2"/>
        <v>1.2356338235927153E-5</v>
      </c>
      <c r="AJ58" s="46">
        <f t="shared" si="3"/>
        <v>0</v>
      </c>
      <c r="AK58" s="46">
        <f t="shared" si="4"/>
        <v>0</v>
      </c>
      <c r="AL58" s="46">
        <f t="shared" si="5"/>
        <v>0</v>
      </c>
      <c r="AM58" s="46">
        <f t="shared" si="6"/>
        <v>0</v>
      </c>
      <c r="AN58" s="46">
        <f t="shared" si="7"/>
        <v>0.7591264116983546</v>
      </c>
      <c r="AO58" s="46">
        <f t="shared" si="8"/>
        <v>0.14740136025634276</v>
      </c>
      <c r="AP58" s="46">
        <f t="shared" si="9"/>
        <v>0</v>
      </c>
      <c r="AQ58" s="46">
        <f t="shared" si="10"/>
        <v>1</v>
      </c>
    </row>
    <row r="59" spans="1:43" ht="12.95" customHeight="1">
      <c r="A59" s="3">
        <v>212</v>
      </c>
      <c r="B59" s="3" t="s">
        <v>170</v>
      </c>
      <c r="C59" s="44">
        <v>63.598262956395338</v>
      </c>
      <c r="D59" s="44">
        <v>21.745068393631382</v>
      </c>
      <c r="E59" s="44">
        <v>42.445543610373413</v>
      </c>
      <c r="F59" s="44">
        <v>0</v>
      </c>
      <c r="G59" s="44">
        <v>0</v>
      </c>
      <c r="H59" s="44">
        <v>0</v>
      </c>
      <c r="I59" s="44">
        <v>38008.25396096144</v>
      </c>
      <c r="J59" s="44">
        <v>1.8570626440238821E-2</v>
      </c>
      <c r="K59" s="44">
        <v>0</v>
      </c>
      <c r="L59" s="47">
        <v>38136.061406548281</v>
      </c>
      <c r="M59" s="44">
        <v>7.4492131671241797</v>
      </c>
      <c r="N59" s="44">
        <v>1.5765969306008307</v>
      </c>
      <c r="O59" s="44">
        <v>45.554456389626587</v>
      </c>
      <c r="P59" s="44">
        <v>0</v>
      </c>
      <c r="Q59" s="44">
        <v>0</v>
      </c>
      <c r="R59" s="44">
        <v>0</v>
      </c>
      <c r="S59" s="44">
        <v>3930.7567744926932</v>
      </c>
      <c r="T59" s="44">
        <v>1.1539760542231244E-2</v>
      </c>
      <c r="U59" s="44">
        <v>0</v>
      </c>
      <c r="V59" s="47">
        <v>3985.3485807405873</v>
      </c>
      <c r="W59" s="44">
        <v>71.047476123519516</v>
      </c>
      <c r="X59" s="44">
        <v>23.321665324232214</v>
      </c>
      <c r="Y59" s="44">
        <v>88</v>
      </c>
      <c r="Z59" s="44">
        <v>0</v>
      </c>
      <c r="AA59" s="44">
        <v>0</v>
      </c>
      <c r="AB59" s="44">
        <v>0</v>
      </c>
      <c r="AC59" s="44">
        <v>41939.010735454132</v>
      </c>
      <c r="AD59" s="44">
        <v>3.0110386982470067E-2</v>
      </c>
      <c r="AE59" s="44">
        <v>0</v>
      </c>
      <c r="AF59" s="44">
        <v>42121.409987288869</v>
      </c>
      <c r="AG59" s="44">
        <f t="shared" si="0"/>
        <v>48</v>
      </c>
      <c r="AH59" s="46">
        <f t="shared" si="1"/>
        <v>1.6867307182964618E-3</v>
      </c>
      <c r="AI59" s="46">
        <f t="shared" si="2"/>
        <v>5.5367722332348506E-4</v>
      </c>
      <c r="AJ59" s="46">
        <f t="shared" si="3"/>
        <v>2.0891988189986064E-3</v>
      </c>
      <c r="AK59" s="46">
        <f t="shared" si="4"/>
        <v>0</v>
      </c>
      <c r="AL59" s="46">
        <f t="shared" si="5"/>
        <v>0</v>
      </c>
      <c r="AM59" s="46">
        <f t="shared" si="6"/>
        <v>0</v>
      </c>
      <c r="AN59" s="46">
        <f t="shared" si="7"/>
        <v>0.99566967839182541</v>
      </c>
      <c r="AO59" s="46">
        <f t="shared" si="8"/>
        <v>7.1484755594735759E-7</v>
      </c>
      <c r="AP59" s="46">
        <f t="shared" si="9"/>
        <v>0</v>
      </c>
      <c r="AQ59" s="46">
        <f t="shared" si="10"/>
        <v>1</v>
      </c>
    </row>
    <row r="60" spans="1:43" ht="12.95" customHeight="1">
      <c r="A60" s="3">
        <v>214</v>
      </c>
      <c r="B60" s="3" t="s">
        <v>171</v>
      </c>
      <c r="C60" s="44">
        <v>1376.0867449188686</v>
      </c>
      <c r="D60" s="44">
        <v>116.32884781556858</v>
      </c>
      <c r="E60" s="44">
        <v>89.046800341800605</v>
      </c>
      <c r="F60" s="44">
        <v>0</v>
      </c>
      <c r="G60" s="44">
        <v>0</v>
      </c>
      <c r="H60" s="44">
        <v>0</v>
      </c>
      <c r="I60" s="44">
        <v>99339.34400450057</v>
      </c>
      <c r="J60" s="44">
        <v>52.822968645165403</v>
      </c>
      <c r="K60" s="44">
        <v>0</v>
      </c>
      <c r="L60" s="47">
        <v>100973.62936622197</v>
      </c>
      <c r="M60" s="44">
        <v>416.26656505460147</v>
      </c>
      <c r="N60" s="44">
        <v>0.98941436873875532</v>
      </c>
      <c r="O60" s="44">
        <v>8.9492846617139179</v>
      </c>
      <c r="P60" s="44">
        <v>0</v>
      </c>
      <c r="Q60" s="44">
        <v>0</v>
      </c>
      <c r="R60" s="44">
        <v>0</v>
      </c>
      <c r="S60" s="44">
        <v>11674.61964895263</v>
      </c>
      <c r="T60" s="44">
        <v>1.1982526010802796</v>
      </c>
      <c r="U60" s="44">
        <v>0</v>
      </c>
      <c r="V60" s="47">
        <v>12102.023165638764</v>
      </c>
      <c r="W60" s="44">
        <v>1792.35330997347</v>
      </c>
      <c r="X60" s="44">
        <v>117.31826218430733</v>
      </c>
      <c r="Y60" s="44">
        <v>97.996085003514523</v>
      </c>
      <c r="Z60" s="44">
        <v>0</v>
      </c>
      <c r="AA60" s="44">
        <v>0</v>
      </c>
      <c r="AB60" s="44">
        <v>0</v>
      </c>
      <c r="AC60" s="44">
        <v>111013.9636534532</v>
      </c>
      <c r="AD60" s="44">
        <v>54.02122124624568</v>
      </c>
      <c r="AE60" s="44">
        <v>0</v>
      </c>
      <c r="AF60" s="44">
        <v>113075.65253186073</v>
      </c>
      <c r="AG60" s="44">
        <f t="shared" si="0"/>
        <v>32</v>
      </c>
      <c r="AH60" s="46">
        <f t="shared" si="1"/>
        <v>1.585092166033221E-2</v>
      </c>
      <c r="AI60" s="46">
        <f t="shared" si="2"/>
        <v>1.0375200987785694E-3</v>
      </c>
      <c r="AJ60" s="46">
        <f t="shared" si="3"/>
        <v>8.6664178193358366E-4</v>
      </c>
      <c r="AK60" s="46">
        <f t="shared" si="4"/>
        <v>0</v>
      </c>
      <c r="AL60" s="46">
        <f t="shared" si="5"/>
        <v>0</v>
      </c>
      <c r="AM60" s="46">
        <f t="shared" si="6"/>
        <v>0</v>
      </c>
      <c r="AN60" s="46">
        <f t="shared" si="7"/>
        <v>0.98176717239967626</v>
      </c>
      <c r="AO60" s="46">
        <f t="shared" si="8"/>
        <v>4.7774405927946697E-4</v>
      </c>
      <c r="AP60" s="46">
        <f t="shared" si="9"/>
        <v>0</v>
      </c>
      <c r="AQ60" s="46">
        <f t="shared" si="10"/>
        <v>1</v>
      </c>
    </row>
    <row r="61" spans="1:43" ht="12.95" customHeight="1">
      <c r="A61" s="3">
        <v>218</v>
      </c>
      <c r="B61" s="3" t="s">
        <v>172</v>
      </c>
      <c r="C61" s="44">
        <v>2050.0608725971274</v>
      </c>
      <c r="D61" s="44">
        <v>763.94153570999003</v>
      </c>
      <c r="E61" s="44">
        <v>55.497428551983496</v>
      </c>
      <c r="F61" s="44">
        <v>0</v>
      </c>
      <c r="G61" s="44">
        <v>0</v>
      </c>
      <c r="H61" s="44">
        <v>0</v>
      </c>
      <c r="I61" s="44">
        <v>16042.371730840343</v>
      </c>
      <c r="J61" s="44">
        <v>265.83265760611357</v>
      </c>
      <c r="K61" s="44">
        <v>0</v>
      </c>
      <c r="L61" s="47">
        <v>19177.704225305555</v>
      </c>
      <c r="M61" s="44">
        <v>628.51603199110093</v>
      </c>
      <c r="N61" s="44">
        <v>55.770690228587021</v>
      </c>
      <c r="O61" s="44">
        <v>10.98498230111608</v>
      </c>
      <c r="P61" s="44">
        <v>0</v>
      </c>
      <c r="Q61" s="44">
        <v>0</v>
      </c>
      <c r="R61" s="44">
        <v>0</v>
      </c>
      <c r="S61" s="44">
        <v>1396.6129619622757</v>
      </c>
      <c r="T61" s="44">
        <v>6.3830084393003013</v>
      </c>
      <c r="U61" s="44">
        <v>0</v>
      </c>
      <c r="V61" s="47">
        <v>2098.2676749223801</v>
      </c>
      <c r="W61" s="44">
        <v>2678.5769045882284</v>
      </c>
      <c r="X61" s="44">
        <v>819.71222593857703</v>
      </c>
      <c r="Y61" s="44">
        <v>66.48241085309958</v>
      </c>
      <c r="Z61" s="44">
        <v>0</v>
      </c>
      <c r="AA61" s="44">
        <v>0</v>
      </c>
      <c r="AB61" s="44">
        <v>0</v>
      </c>
      <c r="AC61" s="44">
        <v>17438.98469280262</v>
      </c>
      <c r="AD61" s="44">
        <v>272.21566604541385</v>
      </c>
      <c r="AE61" s="44">
        <v>0</v>
      </c>
      <c r="AF61" s="44">
        <v>21275.971900227934</v>
      </c>
      <c r="AG61" s="44">
        <f t="shared" si="0"/>
        <v>68</v>
      </c>
      <c r="AH61" s="46">
        <f t="shared" si="1"/>
        <v>0.12589680589677468</v>
      </c>
      <c r="AI61" s="46">
        <f t="shared" si="2"/>
        <v>3.8527604275027043E-2</v>
      </c>
      <c r="AJ61" s="46">
        <f t="shared" si="3"/>
        <v>3.1247649303572985E-3</v>
      </c>
      <c r="AK61" s="46">
        <f t="shared" si="4"/>
        <v>0</v>
      </c>
      <c r="AL61" s="46">
        <f t="shared" si="5"/>
        <v>0</v>
      </c>
      <c r="AM61" s="46">
        <f t="shared" si="6"/>
        <v>0</v>
      </c>
      <c r="AN61" s="46">
        <f t="shared" si="7"/>
        <v>0.81965631344981205</v>
      </c>
      <c r="AO61" s="46">
        <f t="shared" si="8"/>
        <v>1.2794511448029199E-2</v>
      </c>
      <c r="AP61" s="46">
        <f t="shared" si="9"/>
        <v>0</v>
      </c>
      <c r="AQ61" s="46">
        <f t="shared" si="10"/>
        <v>1</v>
      </c>
    </row>
    <row r="62" spans="1:43" ht="12.95" customHeight="1">
      <c r="A62" s="3">
        <v>818</v>
      </c>
      <c r="B62" s="3" t="s">
        <v>173</v>
      </c>
      <c r="C62" s="44">
        <v>3886.2610641349397</v>
      </c>
      <c r="D62" s="44">
        <v>684.13534961853634</v>
      </c>
      <c r="E62" s="44">
        <v>478.35045485429288</v>
      </c>
      <c r="F62" s="44">
        <v>20</v>
      </c>
      <c r="G62" s="44">
        <v>0</v>
      </c>
      <c r="H62" s="44">
        <v>0</v>
      </c>
      <c r="I62" s="44">
        <v>45124.695989534062</v>
      </c>
      <c r="J62" s="44">
        <v>413.54050201159254</v>
      </c>
      <c r="K62" s="44">
        <v>43.849980957098865</v>
      </c>
      <c r="L62" s="47">
        <v>50650.833341110527</v>
      </c>
      <c r="M62" s="44">
        <v>1461.3249046711833</v>
      </c>
      <c r="N62" s="44">
        <v>76.907878934043552</v>
      </c>
      <c r="O62" s="44">
        <v>78.553644079424345</v>
      </c>
      <c r="P62" s="44">
        <v>0</v>
      </c>
      <c r="Q62" s="44">
        <v>0</v>
      </c>
      <c r="R62" s="44">
        <v>0</v>
      </c>
      <c r="S62" s="44">
        <v>3795.8414029489668</v>
      </c>
      <c r="T62" s="44">
        <v>101.94203618237066</v>
      </c>
      <c r="U62" s="44">
        <v>5.1009064252604803</v>
      </c>
      <c r="V62" s="47">
        <v>5519.6707732412488</v>
      </c>
      <c r="W62" s="44">
        <v>5347.5859688061228</v>
      </c>
      <c r="X62" s="44">
        <v>761.04322855257988</v>
      </c>
      <c r="Y62" s="44">
        <v>556.90409893371725</v>
      </c>
      <c r="Z62" s="44">
        <v>20</v>
      </c>
      <c r="AA62" s="44">
        <v>0</v>
      </c>
      <c r="AB62" s="44">
        <v>0</v>
      </c>
      <c r="AC62" s="44">
        <v>48920.537392483027</v>
      </c>
      <c r="AD62" s="44">
        <v>515.48253819396314</v>
      </c>
      <c r="AE62" s="44">
        <v>48.950887382359348</v>
      </c>
      <c r="AF62" s="44">
        <v>56170.504114351774</v>
      </c>
      <c r="AG62" s="44">
        <f t="shared" si="0"/>
        <v>45</v>
      </c>
      <c r="AH62" s="46">
        <f t="shared" si="1"/>
        <v>9.5202741245111855E-2</v>
      </c>
      <c r="AI62" s="46">
        <f t="shared" si="2"/>
        <v>1.3548805383751764E-2</v>
      </c>
      <c r="AJ62" s="46">
        <f t="shared" si="3"/>
        <v>9.9145291236833709E-3</v>
      </c>
      <c r="AK62" s="46">
        <f t="shared" si="4"/>
        <v>3.560587592250205E-4</v>
      </c>
      <c r="AL62" s="46">
        <f t="shared" si="5"/>
        <v>0</v>
      </c>
      <c r="AM62" s="46">
        <f t="shared" si="6"/>
        <v>0</v>
      </c>
      <c r="AN62" s="46">
        <f t="shared" si="7"/>
        <v>0.87092929222943627</v>
      </c>
      <c r="AO62" s="46">
        <f t="shared" si="8"/>
        <v>9.1771036475753378E-3</v>
      </c>
      <c r="AP62" s="46">
        <f t="shared" si="9"/>
        <v>8.71469611216329E-4</v>
      </c>
      <c r="AQ62" s="46">
        <f t="shared" si="10"/>
        <v>1</v>
      </c>
    </row>
    <row r="63" spans="1:43" ht="12.95" customHeight="1">
      <c r="A63" s="3">
        <v>222</v>
      </c>
      <c r="B63" s="3" t="s">
        <v>174</v>
      </c>
      <c r="C63" s="44">
        <v>337.97741057063092</v>
      </c>
      <c r="D63" s="44">
        <v>4.7282661296606229E-2</v>
      </c>
      <c r="E63" s="44">
        <v>0</v>
      </c>
      <c r="F63" s="44">
        <v>0</v>
      </c>
      <c r="G63" s="44">
        <v>390.92500000000001</v>
      </c>
      <c r="H63" s="44">
        <v>0</v>
      </c>
      <c r="I63" s="44">
        <v>79654.531002643213</v>
      </c>
      <c r="J63" s="44">
        <v>96.866474107270179</v>
      </c>
      <c r="K63" s="44">
        <v>0</v>
      </c>
      <c r="L63" s="47">
        <v>80480.347169982415</v>
      </c>
      <c r="M63" s="44">
        <v>92.802100358683631</v>
      </c>
      <c r="N63" s="44">
        <v>8.7012294899586843E-3</v>
      </c>
      <c r="O63" s="44">
        <v>0</v>
      </c>
      <c r="P63" s="44">
        <v>0</v>
      </c>
      <c r="Q63" s="44">
        <v>0</v>
      </c>
      <c r="R63" s="44">
        <v>0</v>
      </c>
      <c r="S63" s="44">
        <v>6796.7565195843008</v>
      </c>
      <c r="T63" s="44">
        <v>2.6469407132680756</v>
      </c>
      <c r="U63" s="44">
        <v>0</v>
      </c>
      <c r="V63" s="47">
        <v>6892.2142618857424</v>
      </c>
      <c r="W63" s="44">
        <v>430.77951092931454</v>
      </c>
      <c r="X63" s="44">
        <v>5.5983890786564912E-2</v>
      </c>
      <c r="Y63" s="44">
        <v>0</v>
      </c>
      <c r="Z63" s="44">
        <v>0</v>
      </c>
      <c r="AA63" s="44">
        <v>390.92500000000001</v>
      </c>
      <c r="AB63" s="44">
        <v>0</v>
      </c>
      <c r="AC63" s="44">
        <v>86451.287522227518</v>
      </c>
      <c r="AD63" s="44">
        <v>99.513414820538259</v>
      </c>
      <c r="AE63" s="44">
        <v>0</v>
      </c>
      <c r="AF63" s="44">
        <v>87372.561431868162</v>
      </c>
      <c r="AG63" s="44">
        <f t="shared" si="0"/>
        <v>37</v>
      </c>
      <c r="AH63" s="46">
        <f t="shared" si="1"/>
        <v>4.9303752101308154E-3</v>
      </c>
      <c r="AI63" s="46">
        <f t="shared" si="2"/>
        <v>6.407491078331305E-7</v>
      </c>
      <c r="AJ63" s="46">
        <f t="shared" si="3"/>
        <v>0</v>
      </c>
      <c r="AK63" s="46">
        <f t="shared" si="4"/>
        <v>0</v>
      </c>
      <c r="AL63" s="46">
        <f t="shared" si="5"/>
        <v>4.4742307378139255E-3</v>
      </c>
      <c r="AM63" s="46">
        <f t="shared" si="6"/>
        <v>0</v>
      </c>
      <c r="AN63" s="46">
        <f t="shared" si="7"/>
        <v>0.98945579831307751</v>
      </c>
      <c r="AO63" s="46">
        <f t="shared" si="8"/>
        <v>1.1389549898698731E-3</v>
      </c>
      <c r="AP63" s="46">
        <f t="shared" si="9"/>
        <v>0</v>
      </c>
      <c r="AQ63" s="46">
        <f t="shared" si="10"/>
        <v>1</v>
      </c>
    </row>
    <row r="64" spans="1:43" ht="12.95" customHeight="1">
      <c r="A64" s="3">
        <v>226</v>
      </c>
      <c r="B64" s="3" t="s">
        <v>175</v>
      </c>
      <c r="C64" s="44">
        <v>313.79427763636028</v>
      </c>
      <c r="D64" s="44">
        <v>6.3043548395474977E-2</v>
      </c>
      <c r="E64" s="44">
        <v>122.65883572309804</v>
      </c>
      <c r="F64" s="44">
        <v>0</v>
      </c>
      <c r="G64" s="44">
        <v>0</v>
      </c>
      <c r="H64" s="44">
        <v>0</v>
      </c>
      <c r="I64" s="44">
        <v>3651.5127808877146</v>
      </c>
      <c r="J64" s="44">
        <v>9.9999985519780434</v>
      </c>
      <c r="K64" s="44">
        <v>0</v>
      </c>
      <c r="L64" s="47">
        <v>4098.0289363475467</v>
      </c>
      <c r="M64" s="44">
        <v>118.002787851289</v>
      </c>
      <c r="N64" s="44">
        <v>1.1601639319944913E-2</v>
      </c>
      <c r="O64" s="44">
        <v>68.30707469873181</v>
      </c>
      <c r="P64" s="44">
        <v>0</v>
      </c>
      <c r="Q64" s="44">
        <v>0</v>
      </c>
      <c r="R64" s="44">
        <v>0</v>
      </c>
      <c r="S64" s="44">
        <v>264.67421911228541</v>
      </c>
      <c r="T64" s="44">
        <v>0</v>
      </c>
      <c r="U64" s="44">
        <v>0</v>
      </c>
      <c r="V64" s="47">
        <v>450.99568330162617</v>
      </c>
      <c r="W64" s="44">
        <v>431.79706548764926</v>
      </c>
      <c r="X64" s="44">
        <v>7.4645187715419892E-2</v>
      </c>
      <c r="Y64" s="44">
        <v>190.96591042182985</v>
      </c>
      <c r="Z64" s="44">
        <v>0</v>
      </c>
      <c r="AA64" s="44">
        <v>0</v>
      </c>
      <c r="AB64" s="44">
        <v>0</v>
      </c>
      <c r="AC64" s="44">
        <v>3916.1869999999999</v>
      </c>
      <c r="AD64" s="44">
        <v>9.9999985519780434</v>
      </c>
      <c r="AE64" s="44">
        <v>0</v>
      </c>
      <c r="AF64" s="44">
        <v>4549.0246196491726</v>
      </c>
      <c r="AG64" s="44">
        <f t="shared" si="0"/>
        <v>115</v>
      </c>
      <c r="AH64" s="46">
        <f t="shared" si="1"/>
        <v>9.4920802059969958E-2</v>
      </c>
      <c r="AI64" s="46">
        <f t="shared" si="2"/>
        <v>1.6409053359042192E-5</v>
      </c>
      <c r="AJ64" s="46">
        <f t="shared" si="3"/>
        <v>4.1979528885591616E-2</v>
      </c>
      <c r="AK64" s="46">
        <f t="shared" si="4"/>
        <v>0</v>
      </c>
      <c r="AL64" s="46">
        <f t="shared" si="5"/>
        <v>0</v>
      </c>
      <c r="AM64" s="46">
        <f t="shared" si="6"/>
        <v>0</v>
      </c>
      <c r="AN64" s="46">
        <f t="shared" si="7"/>
        <v>0.86088498687923609</v>
      </c>
      <c r="AO64" s="46">
        <f t="shared" si="8"/>
        <v>2.1982731218432618E-3</v>
      </c>
      <c r="AP64" s="46">
        <f t="shared" si="9"/>
        <v>0</v>
      </c>
      <c r="AQ64" s="46">
        <f t="shared" si="10"/>
        <v>1</v>
      </c>
    </row>
    <row r="65" spans="1:43" ht="12.95" customHeight="1">
      <c r="A65" s="3">
        <v>232</v>
      </c>
      <c r="B65" s="3" t="s">
        <v>176</v>
      </c>
      <c r="C65" s="44">
        <v>24.35144606390098</v>
      </c>
      <c r="D65" s="44">
        <v>73.200486979862703</v>
      </c>
      <c r="E65" s="44">
        <v>0</v>
      </c>
      <c r="F65" s="44">
        <v>0</v>
      </c>
      <c r="G65" s="44">
        <v>0</v>
      </c>
      <c r="H65" s="44">
        <v>0</v>
      </c>
      <c r="I65" s="44">
        <v>17.063205619850397</v>
      </c>
      <c r="J65" s="44">
        <v>20.994412044538677</v>
      </c>
      <c r="K65" s="44">
        <v>0</v>
      </c>
      <c r="L65" s="47">
        <v>135.60955070815277</v>
      </c>
      <c r="M65" s="44">
        <v>7.7257560091854698</v>
      </c>
      <c r="N65" s="44">
        <v>6.8041783443695047</v>
      </c>
      <c r="O65" s="44">
        <v>0</v>
      </c>
      <c r="P65" s="44">
        <v>0</v>
      </c>
      <c r="Q65" s="44">
        <v>0</v>
      </c>
      <c r="R65" s="44">
        <v>0</v>
      </c>
      <c r="S65" s="44">
        <v>3.140070035426024</v>
      </c>
      <c r="T65" s="44">
        <v>-1.6068021008170087E-3</v>
      </c>
      <c r="U65" s="44">
        <v>0</v>
      </c>
      <c r="V65" s="47">
        <v>17.668397586880182</v>
      </c>
      <c r="W65" s="44">
        <v>32.077202073086447</v>
      </c>
      <c r="X65" s="44">
        <v>80.004665324232207</v>
      </c>
      <c r="Y65" s="44">
        <v>0</v>
      </c>
      <c r="Z65" s="44">
        <v>0</v>
      </c>
      <c r="AA65" s="44">
        <v>0</v>
      </c>
      <c r="AB65" s="44">
        <v>0</v>
      </c>
      <c r="AC65" s="44">
        <v>20.203275655276421</v>
      </c>
      <c r="AD65" s="44">
        <v>20.992805242437861</v>
      </c>
      <c r="AE65" s="44">
        <v>0</v>
      </c>
      <c r="AF65" s="44">
        <v>153.27794829503296</v>
      </c>
      <c r="AG65" s="44">
        <f t="shared" si="0"/>
        <v>189</v>
      </c>
      <c r="AH65" s="46">
        <f t="shared" si="1"/>
        <v>0.20927473540644936</v>
      </c>
      <c r="AI65" s="46">
        <f t="shared" si="2"/>
        <v>0.52195809125939874</v>
      </c>
      <c r="AJ65" s="46">
        <f t="shared" si="3"/>
        <v>0</v>
      </c>
      <c r="AK65" s="46">
        <f t="shared" si="4"/>
        <v>0</v>
      </c>
      <c r="AL65" s="46">
        <f t="shared" si="5"/>
        <v>0</v>
      </c>
      <c r="AM65" s="46">
        <f t="shared" si="6"/>
        <v>0</v>
      </c>
      <c r="AN65" s="46">
        <f t="shared" si="7"/>
        <v>0.13180810338346052</v>
      </c>
      <c r="AO65" s="46">
        <f t="shared" si="8"/>
        <v>0.13695906995069129</v>
      </c>
      <c r="AP65" s="46">
        <f t="shared" si="9"/>
        <v>0</v>
      </c>
      <c r="AQ65" s="46">
        <f t="shared" si="10"/>
        <v>1</v>
      </c>
    </row>
    <row r="66" spans="1:43" ht="12.95" customHeight="1">
      <c r="A66" s="3">
        <v>233</v>
      </c>
      <c r="B66" s="3" t="s">
        <v>177</v>
      </c>
      <c r="C66" s="44">
        <v>907.84840613388508</v>
      </c>
      <c r="D66" s="44">
        <v>263.91263206283401</v>
      </c>
      <c r="E66" s="44">
        <v>0</v>
      </c>
      <c r="F66" s="44">
        <v>56.604949999999974</v>
      </c>
      <c r="G66" s="44">
        <v>-0.13300000000000001</v>
      </c>
      <c r="H66" s="44">
        <v>85</v>
      </c>
      <c r="I66" s="44">
        <v>0</v>
      </c>
      <c r="J66" s="44">
        <v>1620.6302534514605</v>
      </c>
      <c r="K66" s="44">
        <v>0</v>
      </c>
      <c r="L66" s="47">
        <v>2933.8632416481796</v>
      </c>
      <c r="M66" s="44">
        <v>301.53939342961132</v>
      </c>
      <c r="N66" s="44">
        <v>564.21321600794772</v>
      </c>
      <c r="O66" s="44">
        <v>0</v>
      </c>
      <c r="P66" s="44">
        <v>301.73086000000001</v>
      </c>
      <c r="Q66" s="44">
        <v>510.68016999999998</v>
      </c>
      <c r="R66" s="44">
        <v>0</v>
      </c>
      <c r="S66" s="44">
        <v>0</v>
      </c>
      <c r="T66" s="44">
        <v>924.43922245965757</v>
      </c>
      <c r="U66" s="44">
        <v>212.8955</v>
      </c>
      <c r="V66" s="47">
        <v>2815.4983618972169</v>
      </c>
      <c r="W66" s="44">
        <v>1209.3877995634964</v>
      </c>
      <c r="X66" s="44">
        <v>828.12584807078179</v>
      </c>
      <c r="Y66" s="44">
        <v>0</v>
      </c>
      <c r="Z66" s="44">
        <v>358.33580999999998</v>
      </c>
      <c r="AA66" s="44">
        <v>510.54716999999999</v>
      </c>
      <c r="AB66" s="44">
        <v>85</v>
      </c>
      <c r="AC66" s="44">
        <v>0</v>
      </c>
      <c r="AD66" s="44">
        <v>2545.0694759111179</v>
      </c>
      <c r="AE66" s="44">
        <v>212.8955</v>
      </c>
      <c r="AF66" s="44">
        <v>5749.3616035453961</v>
      </c>
      <c r="AG66" s="44">
        <f t="shared" si="0"/>
        <v>104</v>
      </c>
      <c r="AH66" s="46">
        <f t="shared" si="1"/>
        <v>0.21035166736037553</v>
      </c>
      <c r="AI66" s="46">
        <f t="shared" si="2"/>
        <v>0.14403787849421584</v>
      </c>
      <c r="AJ66" s="46">
        <f t="shared" si="3"/>
        <v>0</v>
      </c>
      <c r="AK66" s="46">
        <f t="shared" si="4"/>
        <v>6.232619109903071E-2</v>
      </c>
      <c r="AL66" s="46">
        <f t="shared" si="5"/>
        <v>8.880067131021406E-2</v>
      </c>
      <c r="AM66" s="46">
        <f t="shared" si="6"/>
        <v>1.4784250123976196E-2</v>
      </c>
      <c r="AN66" s="46">
        <f t="shared" si="7"/>
        <v>0</v>
      </c>
      <c r="AO66" s="46">
        <f t="shared" si="8"/>
        <v>0.44266992605608207</v>
      </c>
      <c r="AP66" s="46">
        <f t="shared" si="9"/>
        <v>3.7029415556105574E-2</v>
      </c>
      <c r="AQ66" s="46">
        <f t="shared" si="10"/>
        <v>1</v>
      </c>
    </row>
    <row r="67" spans="1:43" ht="12.95" customHeight="1">
      <c r="A67" s="3">
        <v>748</v>
      </c>
      <c r="B67" s="3" t="s">
        <v>178</v>
      </c>
      <c r="C67" s="44">
        <v>53.952122954469992</v>
      </c>
      <c r="D67" s="44">
        <v>586.26028742310041</v>
      </c>
      <c r="E67" s="44">
        <v>22.830825047591777</v>
      </c>
      <c r="F67" s="44">
        <v>0</v>
      </c>
      <c r="G67" s="44">
        <v>0</v>
      </c>
      <c r="H67" s="44">
        <v>0</v>
      </c>
      <c r="I67" s="44">
        <v>327.70178950861788</v>
      </c>
      <c r="J67" s="44">
        <v>20.161357190819867</v>
      </c>
      <c r="K67" s="44">
        <v>0</v>
      </c>
      <c r="L67" s="47">
        <v>1010.9063821246</v>
      </c>
      <c r="M67" s="44">
        <v>15.474105837148889</v>
      </c>
      <c r="N67" s="44">
        <v>42.495043225363972</v>
      </c>
      <c r="O67" s="44">
        <v>4.2014608047972066</v>
      </c>
      <c r="P67" s="44">
        <v>0</v>
      </c>
      <c r="Q67" s="44">
        <v>0</v>
      </c>
      <c r="R67" s="44">
        <v>0</v>
      </c>
      <c r="S67" s="44">
        <v>33.124250491382064</v>
      </c>
      <c r="T67" s="44">
        <v>4.9150699131362199</v>
      </c>
      <c r="U67" s="44">
        <v>0</v>
      </c>
      <c r="V67" s="47">
        <v>100.20993027182836</v>
      </c>
      <c r="W67" s="44">
        <v>69.426228791618882</v>
      </c>
      <c r="X67" s="44">
        <v>628.75533064846434</v>
      </c>
      <c r="Y67" s="44">
        <v>27.032285852388984</v>
      </c>
      <c r="Z67" s="44">
        <v>0</v>
      </c>
      <c r="AA67" s="44">
        <v>0</v>
      </c>
      <c r="AB67" s="44">
        <v>0</v>
      </c>
      <c r="AC67" s="44">
        <v>360.82603999999992</v>
      </c>
      <c r="AD67" s="44">
        <v>25.076427103956085</v>
      </c>
      <c r="AE67" s="44">
        <v>0</v>
      </c>
      <c r="AF67" s="44">
        <v>1111.1163123964284</v>
      </c>
      <c r="AG67" s="44">
        <f t="shared" si="0"/>
        <v>158</v>
      </c>
      <c r="AH67" s="46">
        <f t="shared" si="1"/>
        <v>6.2483313418270403E-2</v>
      </c>
      <c r="AI67" s="46">
        <f t="shared" si="2"/>
        <v>0.56587714862396388</v>
      </c>
      <c r="AJ67" s="46">
        <f t="shared" si="3"/>
        <v>2.4328943379551698E-2</v>
      </c>
      <c r="AK67" s="46">
        <f t="shared" si="4"/>
        <v>0</v>
      </c>
      <c r="AL67" s="46">
        <f t="shared" si="5"/>
        <v>0</v>
      </c>
      <c r="AM67" s="46">
        <f t="shared" si="6"/>
        <v>0</v>
      </c>
      <c r="AN67" s="46">
        <f t="shared" si="7"/>
        <v>0.3247419158321771</v>
      </c>
      <c r="AO67" s="46">
        <f t="shared" si="8"/>
        <v>2.2568678746036824E-2</v>
      </c>
      <c r="AP67" s="46">
        <f t="shared" si="9"/>
        <v>0</v>
      </c>
      <c r="AQ67" s="46">
        <f t="shared" si="10"/>
        <v>1</v>
      </c>
    </row>
    <row r="68" spans="1:43" ht="12.95" customHeight="1">
      <c r="A68" s="3">
        <v>231</v>
      </c>
      <c r="B68" s="3" t="s">
        <v>179</v>
      </c>
      <c r="C68" s="44">
        <v>202.14433185689668</v>
      </c>
      <c r="D68" s="44">
        <v>212.41194601256248</v>
      </c>
      <c r="E68" s="44">
        <v>1019.5569579529022</v>
      </c>
      <c r="F68" s="44">
        <v>0</v>
      </c>
      <c r="G68" s="44">
        <v>0</v>
      </c>
      <c r="H68" s="44">
        <v>0</v>
      </c>
      <c r="I68" s="44">
        <v>22493.46887113895</v>
      </c>
      <c r="J68" s="44">
        <v>933.22441189378742</v>
      </c>
      <c r="K68" s="44">
        <v>0</v>
      </c>
      <c r="L68" s="47">
        <v>24860.806518855101</v>
      </c>
      <c r="M68" s="44">
        <v>77.167781390207494</v>
      </c>
      <c r="N68" s="44">
        <v>40.485412038377767</v>
      </c>
      <c r="O68" s="44">
        <v>254.42220247351858</v>
      </c>
      <c r="P68" s="44">
        <v>0</v>
      </c>
      <c r="Q68" s="44">
        <v>0</v>
      </c>
      <c r="R68" s="44">
        <v>0</v>
      </c>
      <c r="S68" s="44">
        <v>228859.930425484</v>
      </c>
      <c r="T68" s="44">
        <v>4.7398346689454911E-3</v>
      </c>
      <c r="U68" s="44">
        <v>0</v>
      </c>
      <c r="V68" s="47">
        <v>229232.01056122076</v>
      </c>
      <c r="W68" s="44">
        <v>279.31211324710421</v>
      </c>
      <c r="X68" s="44">
        <v>252.89735805094026</v>
      </c>
      <c r="Y68" s="44">
        <v>1273.9791604264208</v>
      </c>
      <c r="Z68" s="44">
        <v>0</v>
      </c>
      <c r="AA68" s="44">
        <v>0</v>
      </c>
      <c r="AB68" s="44">
        <v>0</v>
      </c>
      <c r="AC68" s="44">
        <v>251353.39929662296</v>
      </c>
      <c r="AD68" s="44">
        <v>933.22915172845637</v>
      </c>
      <c r="AE68" s="44">
        <v>0</v>
      </c>
      <c r="AF68" s="44">
        <v>254092.81708007585</v>
      </c>
      <c r="AG68" s="44">
        <f t="shared" ref="AG68:AG131" si="11">+RANK(AF68, AF$4:AF$225)</f>
        <v>21</v>
      </c>
      <c r="AH68" s="46">
        <f t="shared" ref="AH68:AH131" si="12">+IF($AF68=0,0,W68/$AF68)</f>
        <v>1.0992522986554188E-3</v>
      </c>
      <c r="AI68" s="46">
        <f t="shared" ref="AI68:AI131" si="13">+IF($AF68=0,0,X68/$AF68)</f>
        <v>9.9529518762917694E-4</v>
      </c>
      <c r="AJ68" s="46">
        <f t="shared" ref="AJ68:AJ131" si="14">+IF($AF68=0,0,Y68/$AF68)</f>
        <v>5.0138338228779356E-3</v>
      </c>
      <c r="AK68" s="46">
        <f t="shared" ref="AK68:AK131" si="15">+IF($AF68=0,0,Z68/$AF68)</f>
        <v>0</v>
      </c>
      <c r="AL68" s="46">
        <f t="shared" ref="AL68:AL131" si="16">+IF($AF68=0,0,AA68/$AF68)</f>
        <v>0</v>
      </c>
      <c r="AM68" s="46">
        <f t="shared" ref="AM68:AM131" si="17">+IF($AF68=0,0,AB68/$AF68)</f>
        <v>0</v>
      </c>
      <c r="AN68" s="46">
        <f t="shared" ref="AN68:AN131" si="18">+IF($AF68=0,0,AC68/$AF68)</f>
        <v>0.98921883028834467</v>
      </c>
      <c r="AO68" s="46">
        <f t="shared" ref="AO68:AO131" si="19">+IF($AF68=0,0,AD68/$AF68)</f>
        <v>3.6727884024929155E-3</v>
      </c>
      <c r="AP68" s="46">
        <f t="shared" ref="AP68:AP131" si="20">+IF($AF68=0,0,AE68/$AF68)</f>
        <v>0</v>
      </c>
      <c r="AQ68" s="46">
        <f t="shared" ref="AQ68:AQ131" si="21">+IF($AF68=0,0,AF68/$AF68)</f>
        <v>1</v>
      </c>
    </row>
    <row r="69" spans="1:43" ht="12.95" customHeight="1">
      <c r="A69" s="3">
        <v>234</v>
      </c>
      <c r="B69" s="3" t="s">
        <v>322</v>
      </c>
      <c r="C69" s="44">
        <v>12.562891977303806</v>
      </c>
      <c r="D69" s="44">
        <v>7.3407709608017546</v>
      </c>
      <c r="E69" s="44">
        <v>0</v>
      </c>
      <c r="F69" s="44">
        <v>0</v>
      </c>
      <c r="G69" s="44">
        <v>0</v>
      </c>
      <c r="H69" s="44">
        <v>0</v>
      </c>
      <c r="I69" s="44">
        <v>0</v>
      </c>
      <c r="J69" s="44">
        <v>2.4744412281163064</v>
      </c>
      <c r="K69" s="44">
        <v>0</v>
      </c>
      <c r="L69" s="47">
        <v>22.378104166221867</v>
      </c>
      <c r="M69" s="44">
        <v>2.3118962248414578</v>
      </c>
      <c r="N69" s="44">
        <v>223.60177903919822</v>
      </c>
      <c r="O69" s="44">
        <v>0</v>
      </c>
      <c r="P69" s="44">
        <v>0</v>
      </c>
      <c r="Q69" s="44">
        <v>0</v>
      </c>
      <c r="R69" s="44">
        <v>0</v>
      </c>
      <c r="S69" s="44">
        <v>0</v>
      </c>
      <c r="T69" s="44">
        <v>75.372118771883692</v>
      </c>
      <c r="U69" s="44">
        <v>0</v>
      </c>
      <c r="V69" s="47">
        <v>301.28579403592335</v>
      </c>
      <c r="W69" s="44">
        <v>14.874788202145265</v>
      </c>
      <c r="X69" s="44">
        <v>230.94254999999998</v>
      </c>
      <c r="Y69" s="44">
        <v>0</v>
      </c>
      <c r="Z69" s="44">
        <v>0</v>
      </c>
      <c r="AA69" s="44">
        <v>0</v>
      </c>
      <c r="AB69" s="44">
        <v>0</v>
      </c>
      <c r="AC69" s="44">
        <v>0</v>
      </c>
      <c r="AD69" s="44">
        <v>77.846559999999997</v>
      </c>
      <c r="AE69" s="44">
        <v>0</v>
      </c>
      <c r="AF69" s="44">
        <v>323.66389820214522</v>
      </c>
      <c r="AG69" s="44">
        <f t="shared" si="11"/>
        <v>181</v>
      </c>
      <c r="AH69" s="46">
        <f t="shared" si="12"/>
        <v>4.5957514213881133E-2</v>
      </c>
      <c r="AI69" s="46">
        <f t="shared" si="13"/>
        <v>0.71352582503892403</v>
      </c>
      <c r="AJ69" s="46">
        <f t="shared" si="14"/>
        <v>0</v>
      </c>
      <c r="AK69" s="46">
        <f t="shared" si="15"/>
        <v>0</v>
      </c>
      <c r="AL69" s="46">
        <f t="shared" si="16"/>
        <v>0</v>
      </c>
      <c r="AM69" s="46">
        <f t="shared" si="17"/>
        <v>0</v>
      </c>
      <c r="AN69" s="46">
        <f t="shared" si="18"/>
        <v>0</v>
      </c>
      <c r="AO69" s="46">
        <f t="shared" si="19"/>
        <v>0.24051666074719494</v>
      </c>
      <c r="AP69" s="46">
        <f t="shared" si="20"/>
        <v>0</v>
      </c>
      <c r="AQ69" s="46">
        <f t="shared" si="21"/>
        <v>1</v>
      </c>
    </row>
    <row r="70" spans="1:43" ht="12.95" customHeight="1">
      <c r="A70" s="3">
        <v>242</v>
      </c>
      <c r="B70" s="3" t="s">
        <v>180</v>
      </c>
      <c r="C70" s="44">
        <v>78.619615574703843</v>
      </c>
      <c r="D70" s="44">
        <v>123.30038862244905</v>
      </c>
      <c r="E70" s="44">
        <v>59.529999750815229</v>
      </c>
      <c r="F70" s="44">
        <v>0</v>
      </c>
      <c r="G70" s="44">
        <v>0</v>
      </c>
      <c r="H70" s="44">
        <v>0</v>
      </c>
      <c r="I70" s="44">
        <v>447.25100857022881</v>
      </c>
      <c r="J70" s="44">
        <v>43.545919296188487</v>
      </c>
      <c r="K70" s="44">
        <v>0</v>
      </c>
      <c r="L70" s="47">
        <v>752.24693181438533</v>
      </c>
      <c r="M70" s="44">
        <v>23.199968993272815</v>
      </c>
      <c r="N70" s="44">
        <v>32.883993065755469</v>
      </c>
      <c r="O70" s="44">
        <v>41.479655109439612</v>
      </c>
      <c r="P70" s="44">
        <v>0</v>
      </c>
      <c r="Q70" s="44">
        <v>0</v>
      </c>
      <c r="R70" s="44">
        <v>0</v>
      </c>
      <c r="S70" s="44">
        <v>169.10928142977116</v>
      </c>
      <c r="T70" s="44">
        <v>14.982920720619903</v>
      </c>
      <c r="U70" s="44">
        <v>0</v>
      </c>
      <c r="V70" s="47">
        <v>281.65581931885896</v>
      </c>
      <c r="W70" s="44">
        <v>101.81958456797666</v>
      </c>
      <c r="X70" s="44">
        <v>156.18438168820452</v>
      </c>
      <c r="Y70" s="44">
        <v>101.00965486025484</v>
      </c>
      <c r="Z70" s="44">
        <v>0</v>
      </c>
      <c r="AA70" s="44">
        <v>0</v>
      </c>
      <c r="AB70" s="44">
        <v>0</v>
      </c>
      <c r="AC70" s="44">
        <v>616.36028999999996</v>
      </c>
      <c r="AD70" s="44">
        <v>58.528840016808388</v>
      </c>
      <c r="AE70" s="44">
        <v>0</v>
      </c>
      <c r="AF70" s="44">
        <v>1033.9027511332442</v>
      </c>
      <c r="AG70" s="44">
        <f t="shared" si="11"/>
        <v>159</v>
      </c>
      <c r="AH70" s="46">
        <f t="shared" si="12"/>
        <v>9.848081403823894E-2</v>
      </c>
      <c r="AI70" s="46">
        <f t="shared" si="13"/>
        <v>0.15106293267622445</v>
      </c>
      <c r="AJ70" s="46">
        <f t="shared" si="14"/>
        <v>9.7697442771614421E-2</v>
      </c>
      <c r="AK70" s="46">
        <f t="shared" si="15"/>
        <v>0</v>
      </c>
      <c r="AL70" s="46">
        <f t="shared" si="16"/>
        <v>0</v>
      </c>
      <c r="AM70" s="46">
        <f t="shared" si="17"/>
        <v>0</v>
      </c>
      <c r="AN70" s="46">
        <f t="shared" si="18"/>
        <v>0.59614919229532692</v>
      </c>
      <c r="AO70" s="46">
        <f t="shared" si="19"/>
        <v>5.6609618218595378E-2</v>
      </c>
      <c r="AP70" s="46">
        <f t="shared" si="20"/>
        <v>0</v>
      </c>
      <c r="AQ70" s="46">
        <f t="shared" si="21"/>
        <v>1</v>
      </c>
    </row>
    <row r="71" spans="1:43" ht="12.95" customHeight="1">
      <c r="A71" s="3">
        <v>246</v>
      </c>
      <c r="B71" s="3" t="s">
        <v>181</v>
      </c>
      <c r="C71" s="44">
        <v>10074.710226467347</v>
      </c>
      <c r="D71" s="44">
        <v>82904.75417557644</v>
      </c>
      <c r="E71" s="44">
        <v>0</v>
      </c>
      <c r="F71" s="44">
        <v>11868.2988</v>
      </c>
      <c r="G71" s="44">
        <v>2879.715047083283</v>
      </c>
      <c r="H71" s="44">
        <v>213</v>
      </c>
      <c r="I71" s="44">
        <v>0</v>
      </c>
      <c r="J71" s="44">
        <v>56429.214676930358</v>
      </c>
      <c r="K71" s="44">
        <v>97.417000000000002</v>
      </c>
      <c r="L71" s="47">
        <v>164467.10992605743</v>
      </c>
      <c r="M71" s="44">
        <v>3307.5990069086474</v>
      </c>
      <c r="N71" s="44">
        <v>50352.747910686812</v>
      </c>
      <c r="O71" s="44">
        <v>0</v>
      </c>
      <c r="P71" s="44">
        <v>20620.715</v>
      </c>
      <c r="Q71" s="44">
        <v>4755.9058390941536</v>
      </c>
      <c r="R71" s="44">
        <v>0</v>
      </c>
      <c r="S71" s="44">
        <v>0</v>
      </c>
      <c r="T71" s="44">
        <v>77628.855491375012</v>
      </c>
      <c r="U71" s="44">
        <v>0</v>
      </c>
      <c r="V71" s="47">
        <v>156665.82324806461</v>
      </c>
      <c r="W71" s="44">
        <v>13382.309233375994</v>
      </c>
      <c r="X71" s="44">
        <v>133257.50208626327</v>
      </c>
      <c r="Y71" s="44">
        <v>0</v>
      </c>
      <c r="Z71" s="44">
        <v>32489.013800000001</v>
      </c>
      <c r="AA71" s="44">
        <v>7635.6208861774367</v>
      </c>
      <c r="AB71" s="44">
        <v>213</v>
      </c>
      <c r="AC71" s="44">
        <v>0</v>
      </c>
      <c r="AD71" s="44">
        <v>134058.07016830536</v>
      </c>
      <c r="AE71" s="44">
        <v>97.417000000000002</v>
      </c>
      <c r="AF71" s="44">
        <v>321132.93317412201</v>
      </c>
      <c r="AG71" s="44">
        <f t="shared" si="11"/>
        <v>17</v>
      </c>
      <c r="AH71" s="46">
        <f t="shared" si="12"/>
        <v>4.1672179496208661E-2</v>
      </c>
      <c r="AI71" s="46">
        <f t="shared" si="13"/>
        <v>0.41496056094006872</v>
      </c>
      <c r="AJ71" s="46">
        <f t="shared" si="14"/>
        <v>0</v>
      </c>
      <c r="AK71" s="46">
        <f t="shared" si="15"/>
        <v>0.10116998427683553</v>
      </c>
      <c r="AL71" s="46">
        <f t="shared" si="16"/>
        <v>2.3777134318507639E-2</v>
      </c>
      <c r="AM71" s="46">
        <f t="shared" si="17"/>
        <v>6.6327672436046578E-4</v>
      </c>
      <c r="AN71" s="46">
        <f t="shared" si="18"/>
        <v>0</v>
      </c>
      <c r="AO71" s="46">
        <f t="shared" si="19"/>
        <v>0.41745351011886883</v>
      </c>
      <c r="AP71" s="46">
        <f t="shared" si="20"/>
        <v>3.0335412515034504E-4</v>
      </c>
      <c r="AQ71" s="46">
        <f t="shared" si="21"/>
        <v>1</v>
      </c>
    </row>
    <row r="72" spans="1:43" ht="12.95" customHeight="1">
      <c r="A72" s="3">
        <v>250</v>
      </c>
      <c r="B72" s="3" t="s">
        <v>182</v>
      </c>
      <c r="C72" s="44">
        <v>100307.44476666977</v>
      </c>
      <c r="D72" s="44">
        <v>49237.833600711027</v>
      </c>
      <c r="E72" s="44">
        <v>1467.1285092068588</v>
      </c>
      <c r="F72" s="44">
        <v>12640.34678</v>
      </c>
      <c r="G72" s="44">
        <v>20790.404530950771</v>
      </c>
      <c r="H72" s="44">
        <v>4413</v>
      </c>
      <c r="I72" s="44">
        <v>0</v>
      </c>
      <c r="J72" s="44">
        <v>72367.235657782512</v>
      </c>
      <c r="K72" s="44">
        <v>394.71073854751683</v>
      </c>
      <c r="L72" s="47">
        <v>261618.10458386844</v>
      </c>
      <c r="M72" s="44">
        <v>34779.614781597571</v>
      </c>
      <c r="N72" s="44">
        <v>145284.47058419941</v>
      </c>
      <c r="O72" s="44">
        <v>93.91647790353943</v>
      </c>
      <c r="P72" s="44">
        <v>34875.05128</v>
      </c>
      <c r="Q72" s="44">
        <v>13534.843105070402</v>
      </c>
      <c r="R72" s="44">
        <v>11628</v>
      </c>
      <c r="S72" s="44">
        <v>0</v>
      </c>
      <c r="T72" s="44">
        <v>234911.05549764386</v>
      </c>
      <c r="U72" s="44">
        <v>133.58490906978062</v>
      </c>
      <c r="V72" s="47">
        <v>475240.5366354846</v>
      </c>
      <c r="W72" s="44">
        <v>135087.05954826734</v>
      </c>
      <c r="X72" s="44">
        <v>194522.30418491043</v>
      </c>
      <c r="Y72" s="44">
        <v>1561.0449871103983</v>
      </c>
      <c r="Z72" s="44">
        <v>47515.39806</v>
      </c>
      <c r="AA72" s="44">
        <v>34325.247636021173</v>
      </c>
      <c r="AB72" s="44">
        <v>16041</v>
      </c>
      <c r="AC72" s="44">
        <v>0</v>
      </c>
      <c r="AD72" s="44">
        <v>307278.29115542636</v>
      </c>
      <c r="AE72" s="44">
        <v>528.29564761729739</v>
      </c>
      <c r="AF72" s="44">
        <v>736858.64121935307</v>
      </c>
      <c r="AG72" s="44">
        <f t="shared" si="11"/>
        <v>10</v>
      </c>
      <c r="AH72" s="46">
        <f t="shared" si="12"/>
        <v>0.1833283237673991</v>
      </c>
      <c r="AI72" s="46">
        <f t="shared" si="13"/>
        <v>0.26398863133777611</v>
      </c>
      <c r="AJ72" s="46">
        <f t="shared" si="14"/>
        <v>2.118513510986561E-3</v>
      </c>
      <c r="AK72" s="46">
        <f t="shared" si="15"/>
        <v>6.4483735959683611E-2</v>
      </c>
      <c r="AL72" s="46">
        <f t="shared" si="16"/>
        <v>4.6583219244358431E-2</v>
      </c>
      <c r="AM72" s="46">
        <f t="shared" si="17"/>
        <v>2.1769440029169456E-2</v>
      </c>
      <c r="AN72" s="46">
        <f t="shared" si="18"/>
        <v>0</v>
      </c>
      <c r="AO72" s="46">
        <f t="shared" si="19"/>
        <v>0.41701117957569511</v>
      </c>
      <c r="AP72" s="46">
        <f t="shared" si="20"/>
        <v>7.1695657493148776E-4</v>
      </c>
      <c r="AQ72" s="46">
        <f t="shared" si="21"/>
        <v>1</v>
      </c>
    </row>
    <row r="73" spans="1:43" ht="12.95" customHeight="1">
      <c r="A73" s="3">
        <v>258</v>
      </c>
      <c r="B73" s="3" t="s">
        <v>323</v>
      </c>
      <c r="C73" s="44">
        <v>0</v>
      </c>
      <c r="D73" s="44">
        <v>0</v>
      </c>
      <c r="E73" s="44">
        <v>0</v>
      </c>
      <c r="F73" s="44">
        <v>0</v>
      </c>
      <c r="G73" s="44">
        <v>0</v>
      </c>
      <c r="H73" s="44">
        <v>0</v>
      </c>
      <c r="I73" s="44">
        <v>1.9910000000000001</v>
      </c>
      <c r="J73" s="44">
        <v>0</v>
      </c>
      <c r="K73" s="44">
        <v>0</v>
      </c>
      <c r="L73" s="47">
        <v>1.9910000000000001</v>
      </c>
      <c r="M73" s="44">
        <v>0</v>
      </c>
      <c r="N73" s="44">
        <v>0</v>
      </c>
      <c r="O73" s="44">
        <v>0</v>
      </c>
      <c r="P73" s="44">
        <v>0</v>
      </c>
      <c r="Q73" s="44">
        <v>0</v>
      </c>
      <c r="R73" s="44">
        <v>0</v>
      </c>
      <c r="S73" s="44">
        <v>0</v>
      </c>
      <c r="T73" s="44">
        <v>0</v>
      </c>
      <c r="U73" s="44">
        <v>0</v>
      </c>
      <c r="V73" s="47">
        <v>0</v>
      </c>
      <c r="W73" s="44">
        <v>0</v>
      </c>
      <c r="X73" s="44">
        <v>0</v>
      </c>
      <c r="Y73" s="44">
        <v>0</v>
      </c>
      <c r="Z73" s="44">
        <v>0</v>
      </c>
      <c r="AA73" s="44">
        <v>0</v>
      </c>
      <c r="AB73" s="44">
        <v>0</v>
      </c>
      <c r="AC73" s="44">
        <v>1.9910000000000001</v>
      </c>
      <c r="AD73" s="44">
        <v>0</v>
      </c>
      <c r="AE73" s="44">
        <v>0</v>
      </c>
      <c r="AF73" s="44">
        <v>1.9910000000000001</v>
      </c>
      <c r="AG73" s="44">
        <f t="shared" si="11"/>
        <v>208</v>
      </c>
      <c r="AH73" s="46">
        <f t="shared" si="12"/>
        <v>0</v>
      </c>
      <c r="AI73" s="46">
        <f t="shared" si="13"/>
        <v>0</v>
      </c>
      <c r="AJ73" s="46">
        <f t="shared" si="14"/>
        <v>0</v>
      </c>
      <c r="AK73" s="46">
        <f t="shared" si="15"/>
        <v>0</v>
      </c>
      <c r="AL73" s="46">
        <f t="shared" si="16"/>
        <v>0</v>
      </c>
      <c r="AM73" s="46">
        <f t="shared" si="17"/>
        <v>0</v>
      </c>
      <c r="AN73" s="46">
        <f t="shared" si="18"/>
        <v>1</v>
      </c>
      <c r="AO73" s="46">
        <f t="shared" si="19"/>
        <v>0</v>
      </c>
      <c r="AP73" s="46">
        <f t="shared" si="20"/>
        <v>0</v>
      </c>
      <c r="AQ73" s="46">
        <f t="shared" si="21"/>
        <v>1</v>
      </c>
    </row>
    <row r="74" spans="1:43" ht="12.95" customHeight="1">
      <c r="A74" s="3">
        <v>266</v>
      </c>
      <c r="B74" s="3" t="s">
        <v>183</v>
      </c>
      <c r="C74" s="44">
        <v>716.55142305267111</v>
      </c>
      <c r="D74" s="44">
        <v>5.9103326620757797E-2</v>
      </c>
      <c r="E74" s="44">
        <v>1228.5095221789306</v>
      </c>
      <c r="F74" s="44">
        <v>0</v>
      </c>
      <c r="G74" s="44">
        <v>0</v>
      </c>
      <c r="H74" s="44">
        <v>0</v>
      </c>
      <c r="I74" s="44">
        <v>111.46100779386371</v>
      </c>
      <c r="J74" s="44">
        <v>42.469529837925961</v>
      </c>
      <c r="K74" s="44">
        <v>22.643999999999998</v>
      </c>
      <c r="L74" s="47">
        <v>2121.6945861900122</v>
      </c>
      <c r="M74" s="44">
        <v>166.60132389513413</v>
      </c>
      <c r="N74" s="44">
        <v>1.0876536862448357E-2</v>
      </c>
      <c r="O74" s="44">
        <v>249.80994576995909</v>
      </c>
      <c r="P74" s="44">
        <v>0</v>
      </c>
      <c r="Q74" s="44">
        <v>0</v>
      </c>
      <c r="R74" s="44">
        <v>0</v>
      </c>
      <c r="S74" s="44">
        <v>44.733064042478844</v>
      </c>
      <c r="T74" s="44">
        <v>3.6372156645766839E-2</v>
      </c>
      <c r="U74" s="44">
        <v>0</v>
      </c>
      <c r="V74" s="47">
        <v>461.19158240108032</v>
      </c>
      <c r="W74" s="44">
        <v>883.15274694780521</v>
      </c>
      <c r="X74" s="44">
        <v>6.9979863483206159E-2</v>
      </c>
      <c r="Y74" s="44">
        <v>1478.3194679488897</v>
      </c>
      <c r="Z74" s="44">
        <v>0</v>
      </c>
      <c r="AA74" s="44">
        <v>0</v>
      </c>
      <c r="AB74" s="44">
        <v>0</v>
      </c>
      <c r="AC74" s="44">
        <v>156.19407183634257</v>
      </c>
      <c r="AD74" s="44">
        <v>42.50590199457173</v>
      </c>
      <c r="AE74" s="44">
        <v>22.643999999999998</v>
      </c>
      <c r="AF74" s="44">
        <v>2582.8861685910924</v>
      </c>
      <c r="AG74" s="44">
        <f t="shared" si="11"/>
        <v>134</v>
      </c>
      <c r="AH74" s="46">
        <f t="shared" si="12"/>
        <v>0.34192476528284077</v>
      </c>
      <c r="AI74" s="46">
        <f t="shared" si="13"/>
        <v>2.7093669219413815E-5</v>
      </c>
      <c r="AJ74" s="46">
        <f t="shared" si="14"/>
        <v>0.57235176908910412</v>
      </c>
      <c r="AK74" s="46">
        <f t="shared" si="15"/>
        <v>0</v>
      </c>
      <c r="AL74" s="46">
        <f t="shared" si="16"/>
        <v>0</v>
      </c>
      <c r="AM74" s="46">
        <f t="shared" si="17"/>
        <v>0</v>
      </c>
      <c r="AN74" s="46">
        <f t="shared" si="18"/>
        <v>6.0472688938337148E-2</v>
      </c>
      <c r="AO74" s="46">
        <f t="shared" si="19"/>
        <v>1.6456746143697756E-2</v>
      </c>
      <c r="AP74" s="46">
        <f t="shared" si="20"/>
        <v>8.7669368768008085E-3</v>
      </c>
      <c r="AQ74" s="46">
        <f t="shared" si="21"/>
        <v>1</v>
      </c>
    </row>
    <row r="75" spans="1:43" ht="12.95" customHeight="1">
      <c r="A75" s="3">
        <v>270</v>
      </c>
      <c r="B75" s="3" t="s">
        <v>184</v>
      </c>
      <c r="C75" s="44">
        <v>110.50516710629614</v>
      </c>
      <c r="D75" s="44">
        <v>52.529868678459785</v>
      </c>
      <c r="E75" s="44">
        <v>0</v>
      </c>
      <c r="F75" s="44">
        <v>0</v>
      </c>
      <c r="G75" s="44">
        <v>0</v>
      </c>
      <c r="H75" s="44">
        <v>0</v>
      </c>
      <c r="I75" s="44">
        <v>2628.1342268798958</v>
      </c>
      <c r="J75" s="44">
        <v>9.903628893535231</v>
      </c>
      <c r="K75" s="44">
        <v>99.134502891225068</v>
      </c>
      <c r="L75" s="47">
        <v>2900.2073944494123</v>
      </c>
      <c r="M75" s="44">
        <v>14.715647525465149</v>
      </c>
      <c r="N75" s="44">
        <v>1.3425166457724327</v>
      </c>
      <c r="O75" s="44">
        <v>0</v>
      </c>
      <c r="P75" s="44">
        <v>0</v>
      </c>
      <c r="Q75" s="44">
        <v>0</v>
      </c>
      <c r="R75" s="44">
        <v>0</v>
      </c>
      <c r="S75" s="44">
        <v>220.64108528627568</v>
      </c>
      <c r="T75" s="44">
        <v>1.0955468869206876E-2</v>
      </c>
      <c r="U75" s="44">
        <v>3019.6625571087748</v>
      </c>
      <c r="V75" s="47">
        <v>3256.3727620351574</v>
      </c>
      <c r="W75" s="44">
        <v>125.22081463176129</v>
      </c>
      <c r="X75" s="44">
        <v>53.872385324232219</v>
      </c>
      <c r="Y75" s="44">
        <v>0</v>
      </c>
      <c r="Z75" s="44">
        <v>0</v>
      </c>
      <c r="AA75" s="44">
        <v>0</v>
      </c>
      <c r="AB75" s="44">
        <v>0</v>
      </c>
      <c r="AC75" s="44">
        <v>2848.7753121661713</v>
      </c>
      <c r="AD75" s="44">
        <v>9.9145843624044385</v>
      </c>
      <c r="AE75" s="44">
        <v>3118.7970599999999</v>
      </c>
      <c r="AF75" s="44">
        <v>6156.5801564845697</v>
      </c>
      <c r="AG75" s="44">
        <f t="shared" si="11"/>
        <v>100</v>
      </c>
      <c r="AH75" s="46">
        <f t="shared" si="12"/>
        <v>2.0339346105949646E-2</v>
      </c>
      <c r="AI75" s="46">
        <f t="shared" si="13"/>
        <v>8.7503750385658184E-3</v>
      </c>
      <c r="AJ75" s="46">
        <f t="shared" si="14"/>
        <v>0</v>
      </c>
      <c r="AK75" s="46">
        <f t="shared" si="15"/>
        <v>0</v>
      </c>
      <c r="AL75" s="46">
        <f t="shared" si="16"/>
        <v>0</v>
      </c>
      <c r="AM75" s="46">
        <f t="shared" si="17"/>
        <v>0</v>
      </c>
      <c r="AN75" s="46">
        <f t="shared" si="18"/>
        <v>0.46272041291716609</v>
      </c>
      <c r="AO75" s="46">
        <f t="shared" si="19"/>
        <v>1.6104044957429261E-3</v>
      </c>
      <c r="AP75" s="46">
        <f t="shared" si="20"/>
        <v>0.50657946144257537</v>
      </c>
      <c r="AQ75" s="46">
        <f t="shared" si="21"/>
        <v>1</v>
      </c>
    </row>
    <row r="76" spans="1:43" ht="12.95" customHeight="1">
      <c r="A76" s="3">
        <v>268</v>
      </c>
      <c r="B76" s="3" t="s">
        <v>185</v>
      </c>
      <c r="C76" s="44">
        <v>182.84073102212429</v>
      </c>
      <c r="D76" s="44">
        <v>210.79100710133116</v>
      </c>
      <c r="E76" s="44">
        <v>476.60464083306164</v>
      </c>
      <c r="F76" s="44">
        <v>0</v>
      </c>
      <c r="G76" s="44">
        <v>0</v>
      </c>
      <c r="H76" s="44">
        <v>0</v>
      </c>
      <c r="I76" s="44">
        <v>143.75320036537886</v>
      </c>
      <c r="J76" s="44">
        <v>99.47446472005079</v>
      </c>
      <c r="K76" s="44">
        <v>0</v>
      </c>
      <c r="L76" s="47">
        <v>1113.4640440419466</v>
      </c>
      <c r="M76" s="44">
        <v>61.857199090198328</v>
      </c>
      <c r="N76" s="44">
        <v>20.488315492526521</v>
      </c>
      <c r="O76" s="44">
        <v>111.04097584413566</v>
      </c>
      <c r="P76" s="44">
        <v>0</v>
      </c>
      <c r="Q76" s="44">
        <v>0</v>
      </c>
      <c r="R76" s="44">
        <v>0</v>
      </c>
      <c r="S76" s="44">
        <v>10.782588629809691</v>
      </c>
      <c r="T76" s="44">
        <v>4.5094526376803796E-3</v>
      </c>
      <c r="U76" s="44">
        <v>0</v>
      </c>
      <c r="V76" s="47">
        <v>204.17358850930788</v>
      </c>
      <c r="W76" s="44">
        <v>244.69793011232261</v>
      </c>
      <c r="X76" s="44">
        <v>231.27932259385767</v>
      </c>
      <c r="Y76" s="44">
        <v>587.64561667719727</v>
      </c>
      <c r="Z76" s="44">
        <v>0</v>
      </c>
      <c r="AA76" s="44">
        <v>0</v>
      </c>
      <c r="AB76" s="44">
        <v>0</v>
      </c>
      <c r="AC76" s="44">
        <v>154.53578899518854</v>
      </c>
      <c r="AD76" s="44">
        <v>99.478974172688467</v>
      </c>
      <c r="AE76" s="44">
        <v>0</v>
      </c>
      <c r="AF76" s="44">
        <v>1317.6376325512545</v>
      </c>
      <c r="AG76" s="44">
        <f t="shared" si="11"/>
        <v>154</v>
      </c>
      <c r="AH76" s="46">
        <f t="shared" si="12"/>
        <v>0.18570957907336802</v>
      </c>
      <c r="AI76" s="46">
        <f t="shared" si="13"/>
        <v>0.1755257415849962</v>
      </c>
      <c r="AJ76" s="46">
        <f t="shared" si="14"/>
        <v>0.44598423888317307</v>
      </c>
      <c r="AK76" s="46">
        <f t="shared" si="15"/>
        <v>0</v>
      </c>
      <c r="AL76" s="46">
        <f t="shared" si="16"/>
        <v>0</v>
      </c>
      <c r="AM76" s="46">
        <f t="shared" si="17"/>
        <v>0</v>
      </c>
      <c r="AN76" s="46">
        <f t="shared" si="18"/>
        <v>0.11728246459989999</v>
      </c>
      <c r="AO76" s="46">
        <f t="shared" si="19"/>
        <v>7.5497975858562813E-2</v>
      </c>
      <c r="AP76" s="46">
        <f t="shared" si="20"/>
        <v>0</v>
      </c>
      <c r="AQ76" s="46">
        <f t="shared" si="21"/>
        <v>1</v>
      </c>
    </row>
    <row r="77" spans="1:43" ht="12.95" customHeight="1">
      <c r="A77" s="3">
        <v>276</v>
      </c>
      <c r="B77" s="3" t="s">
        <v>186</v>
      </c>
      <c r="C77" s="44">
        <v>145569.6099307049</v>
      </c>
      <c r="D77" s="44">
        <v>328169.93958824489</v>
      </c>
      <c r="E77" s="44">
        <v>704.71204457108081</v>
      </c>
      <c r="F77" s="44">
        <v>342744.31631000026</v>
      </c>
      <c r="G77" s="44">
        <v>221895.29734189325</v>
      </c>
      <c r="H77" s="44">
        <v>24228.70102</v>
      </c>
      <c r="I77" s="44">
        <v>441.45364000000001</v>
      </c>
      <c r="J77" s="44">
        <v>808856.89546195394</v>
      </c>
      <c r="K77" s="44">
        <v>542.77749360892551</v>
      </c>
      <c r="L77" s="47">
        <v>1873153.7028309773</v>
      </c>
      <c r="M77" s="44">
        <v>47840.350439907015</v>
      </c>
      <c r="N77" s="44">
        <v>180746.44665732863</v>
      </c>
      <c r="O77" s="44">
        <v>51.079955428919106</v>
      </c>
      <c r="P77" s="44">
        <v>547013.66437999997</v>
      </c>
      <c r="Q77" s="44">
        <v>33493.450570633177</v>
      </c>
      <c r="R77" s="44">
        <v>23420</v>
      </c>
      <c r="S77" s="44">
        <v>0</v>
      </c>
      <c r="T77" s="44">
        <v>2931232.5934724114</v>
      </c>
      <c r="U77" s="44">
        <v>768.28865569277434</v>
      </c>
      <c r="V77" s="47">
        <v>3764565.874131402</v>
      </c>
      <c r="W77" s="44">
        <v>193409.96037061192</v>
      </c>
      <c r="X77" s="44">
        <v>508916.38624557352</v>
      </c>
      <c r="Y77" s="44">
        <v>755.79199999999992</v>
      </c>
      <c r="Z77" s="44">
        <v>889757.98069000023</v>
      </c>
      <c r="AA77" s="44">
        <v>255388.74791252642</v>
      </c>
      <c r="AB77" s="44">
        <v>47648.70102</v>
      </c>
      <c r="AC77" s="44">
        <v>441.45364000000001</v>
      </c>
      <c r="AD77" s="44">
        <v>3740089.4889343651</v>
      </c>
      <c r="AE77" s="44">
        <v>1311.0661493016999</v>
      </c>
      <c r="AF77" s="44">
        <v>5637719.5769623797</v>
      </c>
      <c r="AG77" s="44">
        <f t="shared" si="11"/>
        <v>2</v>
      </c>
      <c r="AH77" s="46">
        <f t="shared" si="12"/>
        <v>3.4306417289882624E-2</v>
      </c>
      <c r="AI77" s="46">
        <f t="shared" si="13"/>
        <v>9.0269900674942616E-2</v>
      </c>
      <c r="AJ77" s="46">
        <f t="shared" si="14"/>
        <v>1.3405987823311051E-4</v>
      </c>
      <c r="AK77" s="46">
        <f t="shared" si="15"/>
        <v>0.15782231956443007</v>
      </c>
      <c r="AL77" s="46">
        <f t="shared" si="16"/>
        <v>4.5300009059714645E-2</v>
      </c>
      <c r="AM77" s="46">
        <f t="shared" si="17"/>
        <v>8.451768551012831E-3</v>
      </c>
      <c r="AN77" s="46">
        <f t="shared" si="18"/>
        <v>7.8303582498840177E-5</v>
      </c>
      <c r="AO77" s="46">
        <f t="shared" si="19"/>
        <v>0.66340466883412041</v>
      </c>
      <c r="AP77" s="46">
        <f t="shared" si="20"/>
        <v>2.325525651646736E-4</v>
      </c>
      <c r="AQ77" s="46">
        <f t="shared" si="21"/>
        <v>1</v>
      </c>
    </row>
    <row r="78" spans="1:43" ht="12.95" customHeight="1">
      <c r="A78" s="3">
        <v>288</v>
      </c>
      <c r="B78" s="3" t="s">
        <v>187</v>
      </c>
      <c r="C78" s="44">
        <v>352.16585324646485</v>
      </c>
      <c r="D78" s="44">
        <v>224.65148687572773</v>
      </c>
      <c r="E78" s="44">
        <v>924.00976932448373</v>
      </c>
      <c r="F78" s="44">
        <v>0</v>
      </c>
      <c r="G78" s="44">
        <v>0</v>
      </c>
      <c r="H78" s="44">
        <v>0</v>
      </c>
      <c r="I78" s="44">
        <v>167.23491154951955</v>
      </c>
      <c r="J78" s="44">
        <v>3.113220529116127</v>
      </c>
      <c r="K78" s="44">
        <v>0</v>
      </c>
      <c r="L78" s="47">
        <v>1671.175241525312</v>
      </c>
      <c r="M78" s="44">
        <v>115.95189724187742</v>
      </c>
      <c r="N78" s="44">
        <v>10.418492987755499</v>
      </c>
      <c r="O78" s="44">
        <v>221.23031717801649</v>
      </c>
      <c r="P78" s="44">
        <v>0</v>
      </c>
      <c r="Q78" s="44">
        <v>0</v>
      </c>
      <c r="R78" s="44">
        <v>0</v>
      </c>
      <c r="S78" s="44">
        <v>1469.7946887414919</v>
      </c>
      <c r="T78" s="44">
        <v>-7.1677589478023078</v>
      </c>
      <c r="U78" s="44">
        <v>0</v>
      </c>
      <c r="V78" s="47">
        <v>1810.2276372013391</v>
      </c>
      <c r="W78" s="44">
        <v>468.11775048834227</v>
      </c>
      <c r="X78" s="44">
        <v>235.06997986348324</v>
      </c>
      <c r="Y78" s="44">
        <v>1145.2400865025002</v>
      </c>
      <c r="Z78" s="44">
        <v>0</v>
      </c>
      <c r="AA78" s="44">
        <v>0</v>
      </c>
      <c r="AB78" s="44">
        <v>0</v>
      </c>
      <c r="AC78" s="44">
        <v>1637.0296002910113</v>
      </c>
      <c r="AD78" s="44">
        <v>-4.0545384186861808</v>
      </c>
      <c r="AE78" s="44">
        <v>0</v>
      </c>
      <c r="AF78" s="44">
        <v>3481.4028787266511</v>
      </c>
      <c r="AG78" s="44">
        <f t="shared" si="11"/>
        <v>124</v>
      </c>
      <c r="AH78" s="46">
        <f t="shared" si="12"/>
        <v>0.13446238967308483</v>
      </c>
      <c r="AI78" s="46">
        <f t="shared" si="13"/>
        <v>6.7521625060947221E-2</v>
      </c>
      <c r="AJ78" s="46">
        <f t="shared" si="14"/>
        <v>0.32895936678301946</v>
      </c>
      <c r="AK78" s="46">
        <f t="shared" si="15"/>
        <v>0</v>
      </c>
      <c r="AL78" s="46">
        <f t="shared" si="16"/>
        <v>0</v>
      </c>
      <c r="AM78" s="46">
        <f t="shared" si="17"/>
        <v>0</v>
      </c>
      <c r="AN78" s="46">
        <f t="shared" si="18"/>
        <v>0.47022124623788641</v>
      </c>
      <c r="AO78" s="46">
        <f t="shared" si="19"/>
        <v>-1.1646277549380204E-3</v>
      </c>
      <c r="AP78" s="46">
        <f t="shared" si="20"/>
        <v>0</v>
      </c>
      <c r="AQ78" s="46">
        <f t="shared" si="21"/>
        <v>1</v>
      </c>
    </row>
    <row r="79" spans="1:43" ht="12.95" customHeight="1">
      <c r="A79" s="3">
        <v>292</v>
      </c>
      <c r="B79" s="3" t="s">
        <v>324</v>
      </c>
      <c r="C79" s="44">
        <v>0</v>
      </c>
      <c r="D79" s="44">
        <v>0</v>
      </c>
      <c r="E79" s="44">
        <v>0</v>
      </c>
      <c r="F79" s="44">
        <v>0</v>
      </c>
      <c r="G79" s="44">
        <v>0</v>
      </c>
      <c r="H79" s="44">
        <v>0</v>
      </c>
      <c r="I79" s="44">
        <v>0</v>
      </c>
      <c r="J79" s="44">
        <v>0</v>
      </c>
      <c r="K79" s="44">
        <v>0</v>
      </c>
      <c r="L79" s="47">
        <v>0</v>
      </c>
      <c r="M79" s="44">
        <v>0</v>
      </c>
      <c r="N79" s="44">
        <v>0</v>
      </c>
      <c r="O79" s="44">
        <v>0</v>
      </c>
      <c r="P79" s="44">
        <v>0</v>
      </c>
      <c r="Q79" s="44">
        <v>0</v>
      </c>
      <c r="R79" s="44">
        <v>0</v>
      </c>
      <c r="S79" s="44">
        <v>0</v>
      </c>
      <c r="T79" s="44">
        <v>0</v>
      </c>
      <c r="U79" s="44">
        <v>0</v>
      </c>
      <c r="V79" s="47">
        <v>0</v>
      </c>
      <c r="W79" s="44">
        <v>0</v>
      </c>
      <c r="X79" s="44">
        <v>0</v>
      </c>
      <c r="Y79" s="44">
        <v>0</v>
      </c>
      <c r="Z79" s="44">
        <v>0</v>
      </c>
      <c r="AA79" s="44">
        <v>0</v>
      </c>
      <c r="AB79" s="44">
        <v>0</v>
      </c>
      <c r="AC79" s="44">
        <v>0</v>
      </c>
      <c r="AD79" s="44">
        <v>0</v>
      </c>
      <c r="AE79" s="44">
        <v>0</v>
      </c>
      <c r="AF79" s="44">
        <v>0</v>
      </c>
      <c r="AG79" s="44">
        <f t="shared" si="11"/>
        <v>209</v>
      </c>
      <c r="AH79" s="46">
        <f t="shared" si="12"/>
        <v>0</v>
      </c>
      <c r="AI79" s="46">
        <f t="shared" si="13"/>
        <v>0</v>
      </c>
      <c r="AJ79" s="46">
        <f t="shared" si="14"/>
        <v>0</v>
      </c>
      <c r="AK79" s="46">
        <f t="shared" si="15"/>
        <v>0</v>
      </c>
      <c r="AL79" s="46">
        <f t="shared" si="16"/>
        <v>0</v>
      </c>
      <c r="AM79" s="46">
        <f t="shared" si="17"/>
        <v>0</v>
      </c>
      <c r="AN79" s="46">
        <f t="shared" si="18"/>
        <v>0</v>
      </c>
      <c r="AO79" s="46">
        <f t="shared" si="19"/>
        <v>0</v>
      </c>
      <c r="AP79" s="46">
        <f t="shared" si="20"/>
        <v>0</v>
      </c>
      <c r="AQ79" s="46">
        <f t="shared" si="21"/>
        <v>0</v>
      </c>
    </row>
    <row r="80" spans="1:43" ht="12.95" customHeight="1">
      <c r="A80" s="3">
        <v>300</v>
      </c>
      <c r="B80" s="3" t="s">
        <v>188</v>
      </c>
      <c r="C80" s="44">
        <v>8439.2604385725444</v>
      </c>
      <c r="D80" s="44">
        <v>58.442121169268226</v>
      </c>
      <c r="E80" s="44">
        <v>0</v>
      </c>
      <c r="F80" s="44">
        <v>0</v>
      </c>
      <c r="G80" s="44">
        <v>0</v>
      </c>
      <c r="H80" s="44">
        <v>0</v>
      </c>
      <c r="I80" s="44">
        <v>9.5714980378727681</v>
      </c>
      <c r="J80" s="44">
        <v>6551.9350900650425</v>
      </c>
      <c r="K80" s="44">
        <v>0</v>
      </c>
      <c r="L80" s="47">
        <v>15059.209147844727</v>
      </c>
      <c r="M80" s="44">
        <v>2875.4981721681738</v>
      </c>
      <c r="N80" s="44">
        <v>0.26538749939253176</v>
      </c>
      <c r="O80" s="44">
        <v>0</v>
      </c>
      <c r="P80" s="44">
        <v>72.644440000000003</v>
      </c>
      <c r="Q80" s="44">
        <v>0</v>
      </c>
      <c r="R80" s="44">
        <v>0</v>
      </c>
      <c r="S80" s="44">
        <v>1.3997883245304428</v>
      </c>
      <c r="T80" s="44">
        <v>11700.817598644375</v>
      </c>
      <c r="U80" s="44">
        <v>0</v>
      </c>
      <c r="V80" s="47">
        <v>14650.625386636471</v>
      </c>
      <c r="W80" s="44">
        <v>11314.758610740719</v>
      </c>
      <c r="X80" s="44">
        <v>58.707508668660758</v>
      </c>
      <c r="Y80" s="44">
        <v>0</v>
      </c>
      <c r="Z80" s="44">
        <v>72.644440000000003</v>
      </c>
      <c r="AA80" s="44">
        <v>0</v>
      </c>
      <c r="AB80" s="44">
        <v>0</v>
      </c>
      <c r="AC80" s="44">
        <v>10.971286362403211</v>
      </c>
      <c r="AD80" s="44">
        <v>18252.752688709417</v>
      </c>
      <c r="AE80" s="44">
        <v>0</v>
      </c>
      <c r="AF80" s="44">
        <v>29709.834534481197</v>
      </c>
      <c r="AG80" s="44">
        <f t="shared" si="11"/>
        <v>56</v>
      </c>
      <c r="AH80" s="46">
        <f t="shared" si="12"/>
        <v>0.38084219545581194</v>
      </c>
      <c r="AI80" s="46">
        <f t="shared" si="13"/>
        <v>1.9760294726826866E-3</v>
      </c>
      <c r="AJ80" s="46">
        <f t="shared" si="14"/>
        <v>0</v>
      </c>
      <c r="AK80" s="46">
        <f t="shared" si="15"/>
        <v>2.4451310866672434E-3</v>
      </c>
      <c r="AL80" s="46">
        <f t="shared" si="16"/>
        <v>0</v>
      </c>
      <c r="AM80" s="46">
        <f t="shared" si="17"/>
        <v>0</v>
      </c>
      <c r="AN80" s="46">
        <f t="shared" si="18"/>
        <v>3.6928130143807936E-4</v>
      </c>
      <c r="AO80" s="46">
        <f t="shared" si="19"/>
        <v>0.6143673626834002</v>
      </c>
      <c r="AP80" s="46">
        <f t="shared" si="20"/>
        <v>0</v>
      </c>
      <c r="AQ80" s="46">
        <f t="shared" si="21"/>
        <v>1</v>
      </c>
    </row>
    <row r="81" spans="1:43" ht="12.95" customHeight="1">
      <c r="A81" s="3">
        <v>308</v>
      </c>
      <c r="B81" s="3" t="s">
        <v>189</v>
      </c>
      <c r="C81" s="44">
        <v>64.613212626278667</v>
      </c>
      <c r="D81" s="44">
        <v>3.9402217747171861E-3</v>
      </c>
      <c r="E81" s="44">
        <v>0</v>
      </c>
      <c r="F81" s="44">
        <v>0</v>
      </c>
      <c r="G81" s="44">
        <v>0</v>
      </c>
      <c r="H81" s="44">
        <v>0</v>
      </c>
      <c r="I81" s="44">
        <v>0.13986229899980698</v>
      </c>
      <c r="J81" s="44">
        <v>3.9962107529627842E-3</v>
      </c>
      <c r="K81" s="44">
        <v>0</v>
      </c>
      <c r="L81" s="47">
        <v>64.76101135780614</v>
      </c>
      <c r="M81" s="44">
        <v>7.7257560091854698</v>
      </c>
      <c r="N81" s="44">
        <v>7.2510245749655706E-4</v>
      </c>
      <c r="O81" s="44">
        <v>0</v>
      </c>
      <c r="P81" s="44">
        <v>0</v>
      </c>
      <c r="Q81" s="44">
        <v>0</v>
      </c>
      <c r="R81" s="44">
        <v>0</v>
      </c>
      <c r="S81" s="44">
        <v>1.0137701000192997E-2</v>
      </c>
      <c r="T81" s="44">
        <v>2.4832396103535589E-3</v>
      </c>
      <c r="U81" s="44">
        <v>0</v>
      </c>
      <c r="V81" s="47">
        <v>7.7391020522535134</v>
      </c>
      <c r="W81" s="44">
        <v>72.338968635464141</v>
      </c>
      <c r="X81" s="44">
        <v>4.6653242322137432E-3</v>
      </c>
      <c r="Y81" s="44">
        <v>0</v>
      </c>
      <c r="Z81" s="44">
        <v>0</v>
      </c>
      <c r="AA81" s="44">
        <v>0</v>
      </c>
      <c r="AB81" s="44">
        <v>0</v>
      </c>
      <c r="AC81" s="44">
        <v>0.14999999999999997</v>
      </c>
      <c r="AD81" s="44">
        <v>6.4794503633163435E-3</v>
      </c>
      <c r="AE81" s="44">
        <v>0</v>
      </c>
      <c r="AF81" s="44">
        <v>72.500113410059654</v>
      </c>
      <c r="AG81" s="44">
        <f t="shared" si="11"/>
        <v>196</v>
      </c>
      <c r="AH81" s="46">
        <f t="shared" si="12"/>
        <v>0.99777731693074634</v>
      </c>
      <c r="AI81" s="46">
        <f t="shared" si="13"/>
        <v>6.434919909472049E-5</v>
      </c>
      <c r="AJ81" s="46">
        <f t="shared" si="14"/>
        <v>0</v>
      </c>
      <c r="AK81" s="46">
        <f t="shared" si="15"/>
        <v>0</v>
      </c>
      <c r="AL81" s="46">
        <f t="shared" si="16"/>
        <v>0</v>
      </c>
      <c r="AM81" s="46">
        <f t="shared" si="17"/>
        <v>0</v>
      </c>
      <c r="AN81" s="46">
        <f t="shared" si="18"/>
        <v>2.0689622808119212E-3</v>
      </c>
      <c r="AO81" s="46">
        <f t="shared" si="19"/>
        <v>8.937158934729744E-5</v>
      </c>
      <c r="AP81" s="46">
        <f t="shared" si="20"/>
        <v>0</v>
      </c>
      <c r="AQ81" s="46">
        <f t="shared" si="21"/>
        <v>1</v>
      </c>
    </row>
    <row r="82" spans="1:43" ht="12.95" customHeight="1">
      <c r="A82" s="3">
        <v>316</v>
      </c>
      <c r="B82" s="3" t="s">
        <v>325</v>
      </c>
      <c r="C82" s="44">
        <v>0</v>
      </c>
      <c r="D82" s="44">
        <v>0</v>
      </c>
      <c r="E82" s="44">
        <v>0</v>
      </c>
      <c r="F82" s="44">
        <v>0</v>
      </c>
      <c r="G82" s="44">
        <v>0</v>
      </c>
      <c r="H82" s="44">
        <v>0</v>
      </c>
      <c r="I82" s="44">
        <v>0</v>
      </c>
      <c r="J82" s="44">
        <v>0</v>
      </c>
      <c r="K82" s="44">
        <v>0</v>
      </c>
      <c r="L82" s="47">
        <v>0</v>
      </c>
      <c r="M82" s="44">
        <v>0</v>
      </c>
      <c r="N82" s="44">
        <v>0</v>
      </c>
      <c r="O82" s="44">
        <v>0</v>
      </c>
      <c r="P82" s="44">
        <v>0</v>
      </c>
      <c r="Q82" s="44">
        <v>0</v>
      </c>
      <c r="R82" s="44">
        <v>0</v>
      </c>
      <c r="S82" s="44">
        <v>0</v>
      </c>
      <c r="T82" s="44">
        <v>0</v>
      </c>
      <c r="U82" s="44">
        <v>0</v>
      </c>
      <c r="V82" s="47">
        <v>0</v>
      </c>
      <c r="W82" s="44">
        <v>0</v>
      </c>
      <c r="X82" s="44">
        <v>0</v>
      </c>
      <c r="Y82" s="44">
        <v>0</v>
      </c>
      <c r="Z82" s="44">
        <v>0</v>
      </c>
      <c r="AA82" s="44">
        <v>0</v>
      </c>
      <c r="AB82" s="44">
        <v>0</v>
      </c>
      <c r="AC82" s="44">
        <v>0</v>
      </c>
      <c r="AD82" s="44">
        <v>0</v>
      </c>
      <c r="AE82" s="44">
        <v>0</v>
      </c>
      <c r="AF82" s="44">
        <v>0</v>
      </c>
      <c r="AG82" s="44">
        <f t="shared" si="11"/>
        <v>209</v>
      </c>
      <c r="AH82" s="46">
        <f t="shared" si="12"/>
        <v>0</v>
      </c>
      <c r="AI82" s="46">
        <f t="shared" si="13"/>
        <v>0</v>
      </c>
      <c r="AJ82" s="46">
        <f t="shared" si="14"/>
        <v>0</v>
      </c>
      <c r="AK82" s="46">
        <f t="shared" si="15"/>
        <v>0</v>
      </c>
      <c r="AL82" s="46">
        <f t="shared" si="16"/>
        <v>0</v>
      </c>
      <c r="AM82" s="46">
        <f t="shared" si="17"/>
        <v>0</v>
      </c>
      <c r="AN82" s="46">
        <f t="shared" si="18"/>
        <v>0</v>
      </c>
      <c r="AO82" s="46">
        <f t="shared" si="19"/>
        <v>0</v>
      </c>
      <c r="AP82" s="46">
        <f t="shared" si="20"/>
        <v>0</v>
      </c>
      <c r="AQ82" s="46">
        <f t="shared" si="21"/>
        <v>0</v>
      </c>
    </row>
    <row r="83" spans="1:43" ht="12.95" customHeight="1">
      <c r="A83" s="3">
        <v>320</v>
      </c>
      <c r="B83" s="3" t="s">
        <v>190</v>
      </c>
      <c r="C83" s="44">
        <v>924.49173712586867</v>
      </c>
      <c r="D83" s="44">
        <v>852.95059208890325</v>
      </c>
      <c r="E83" s="44">
        <v>62.647834074164628</v>
      </c>
      <c r="F83" s="44">
        <v>0</v>
      </c>
      <c r="G83" s="44">
        <v>0</v>
      </c>
      <c r="H83" s="44">
        <v>0</v>
      </c>
      <c r="I83" s="44">
        <v>20095.241386562229</v>
      </c>
      <c r="J83" s="44">
        <v>96.144121911640298</v>
      </c>
      <c r="K83" s="44">
        <v>0</v>
      </c>
      <c r="L83" s="47">
        <v>22031.475671762804</v>
      </c>
      <c r="M83" s="44">
        <v>278.33942443633856</v>
      </c>
      <c r="N83" s="44">
        <v>56.404359583456511</v>
      </c>
      <c r="O83" s="44">
        <v>11.528817676074546</v>
      </c>
      <c r="P83" s="44">
        <v>0</v>
      </c>
      <c r="Q83" s="44">
        <v>0</v>
      </c>
      <c r="R83" s="44">
        <v>0</v>
      </c>
      <c r="S83" s="44">
        <v>688.58117847748861</v>
      </c>
      <c r="T83" s="44">
        <v>1.6894868909400951</v>
      </c>
      <c r="U83" s="44">
        <v>0</v>
      </c>
      <c r="V83" s="47">
        <v>1036.5432670642983</v>
      </c>
      <c r="W83" s="44">
        <v>1202.8311615622072</v>
      </c>
      <c r="X83" s="44">
        <v>909.35495167235979</v>
      </c>
      <c r="Y83" s="44">
        <v>74.176651750239174</v>
      </c>
      <c r="Z83" s="44">
        <v>0</v>
      </c>
      <c r="AA83" s="44">
        <v>0</v>
      </c>
      <c r="AB83" s="44">
        <v>0</v>
      </c>
      <c r="AC83" s="44">
        <v>20783.822565039718</v>
      </c>
      <c r="AD83" s="44">
        <v>97.833608802580386</v>
      </c>
      <c r="AE83" s="44">
        <v>0</v>
      </c>
      <c r="AF83" s="44">
        <v>23068.018938827103</v>
      </c>
      <c r="AG83" s="44">
        <f t="shared" si="11"/>
        <v>66</v>
      </c>
      <c r="AH83" s="46">
        <f t="shared" si="12"/>
        <v>5.2142802758742897E-2</v>
      </c>
      <c r="AI83" s="46">
        <f t="shared" si="13"/>
        <v>3.942059151606523E-2</v>
      </c>
      <c r="AJ83" s="46">
        <f t="shared" si="14"/>
        <v>3.2155622876391958E-3</v>
      </c>
      <c r="AK83" s="46">
        <f t="shared" si="15"/>
        <v>0</v>
      </c>
      <c r="AL83" s="46">
        <f t="shared" si="16"/>
        <v>0</v>
      </c>
      <c r="AM83" s="46">
        <f t="shared" si="17"/>
        <v>0</v>
      </c>
      <c r="AN83" s="46">
        <f t="shared" si="18"/>
        <v>0.90097995064748615</v>
      </c>
      <c r="AO83" s="46">
        <f t="shared" si="19"/>
        <v>4.2410927900666424E-3</v>
      </c>
      <c r="AP83" s="46">
        <f t="shared" si="20"/>
        <v>0</v>
      </c>
      <c r="AQ83" s="46">
        <f t="shared" si="21"/>
        <v>1</v>
      </c>
    </row>
    <row r="84" spans="1:43" ht="12.95" customHeight="1">
      <c r="A84" s="3">
        <v>324</v>
      </c>
      <c r="B84" s="3" t="s">
        <v>191</v>
      </c>
      <c r="C84" s="44">
        <v>96.571621342697128</v>
      </c>
      <c r="D84" s="44">
        <v>702.55599960190796</v>
      </c>
      <c r="E84" s="44">
        <v>168.81750299580332</v>
      </c>
      <c r="F84" s="44">
        <v>0</v>
      </c>
      <c r="G84" s="44">
        <v>0</v>
      </c>
      <c r="H84" s="44">
        <v>0</v>
      </c>
      <c r="I84" s="44">
        <v>1396.5654431226128</v>
      </c>
      <c r="J84" s="44">
        <v>72.965610544409145</v>
      </c>
      <c r="K84" s="44">
        <v>0</v>
      </c>
      <c r="L84" s="47">
        <v>2437.4761776074301</v>
      </c>
      <c r="M84" s="44">
        <v>23.199968993272815</v>
      </c>
      <c r="N84" s="44">
        <v>50.924996370788605</v>
      </c>
      <c r="O84" s="44">
        <v>181.18249700419668</v>
      </c>
      <c r="P84" s="44">
        <v>0</v>
      </c>
      <c r="Q84" s="44">
        <v>0</v>
      </c>
      <c r="R84" s="44">
        <v>0</v>
      </c>
      <c r="S84" s="44">
        <v>464.87357687738717</v>
      </c>
      <c r="T84" s="44">
        <v>55.599523283416318</v>
      </c>
      <c r="U84" s="44">
        <v>0</v>
      </c>
      <c r="V84" s="47">
        <v>775.78056252906163</v>
      </c>
      <c r="W84" s="44">
        <v>119.77159033596995</v>
      </c>
      <c r="X84" s="44">
        <v>753.48099597269652</v>
      </c>
      <c r="Y84" s="44">
        <v>350</v>
      </c>
      <c r="Z84" s="44">
        <v>0</v>
      </c>
      <c r="AA84" s="44">
        <v>0</v>
      </c>
      <c r="AB84" s="44">
        <v>0</v>
      </c>
      <c r="AC84" s="44">
        <v>1861.43902</v>
      </c>
      <c r="AD84" s="44">
        <v>128.56513382782546</v>
      </c>
      <c r="AE84" s="44">
        <v>0</v>
      </c>
      <c r="AF84" s="44">
        <v>3213.2567401364918</v>
      </c>
      <c r="AG84" s="44">
        <f t="shared" si="11"/>
        <v>127</v>
      </c>
      <c r="AH84" s="46">
        <f t="shared" si="12"/>
        <v>3.7274204964674665E-2</v>
      </c>
      <c r="AI84" s="46">
        <f t="shared" si="13"/>
        <v>0.23449137647827367</v>
      </c>
      <c r="AJ84" s="46">
        <f t="shared" si="14"/>
        <v>0.10892375813864559</v>
      </c>
      <c r="AK84" s="46">
        <f t="shared" si="15"/>
        <v>0</v>
      </c>
      <c r="AL84" s="46">
        <f t="shared" si="16"/>
        <v>0</v>
      </c>
      <c r="AM84" s="46">
        <f t="shared" si="17"/>
        <v>0</v>
      </c>
      <c r="AN84" s="46">
        <f t="shared" si="18"/>
        <v>0.57929981029804989</v>
      </c>
      <c r="AO84" s="46">
        <f t="shared" si="19"/>
        <v>4.0010850120356184E-2</v>
      </c>
      <c r="AP84" s="46">
        <f t="shared" si="20"/>
        <v>0</v>
      </c>
      <c r="AQ84" s="46">
        <f t="shared" si="21"/>
        <v>1</v>
      </c>
    </row>
    <row r="85" spans="1:43" ht="12.95" customHeight="1">
      <c r="A85" s="3">
        <v>624</v>
      </c>
      <c r="B85" s="3" t="s">
        <v>192</v>
      </c>
      <c r="C85" s="44">
        <v>63.265958523804187</v>
      </c>
      <c r="D85" s="44">
        <v>1.3100991250485134</v>
      </c>
      <c r="E85" s="44">
        <v>306.75082444904251</v>
      </c>
      <c r="F85" s="44">
        <v>0</v>
      </c>
      <c r="G85" s="44">
        <v>0</v>
      </c>
      <c r="H85" s="44">
        <v>0</v>
      </c>
      <c r="I85" s="44">
        <v>7128.9219595340819</v>
      </c>
      <c r="J85" s="44">
        <v>481.94762035437037</v>
      </c>
      <c r="K85" s="44">
        <v>0</v>
      </c>
      <c r="L85" s="47">
        <v>7982.1964619863475</v>
      </c>
      <c r="M85" s="44">
        <v>8.4693429742708073</v>
      </c>
      <c r="N85" s="44">
        <v>0.69456619918370011</v>
      </c>
      <c r="O85" s="44">
        <v>322.79824504898056</v>
      </c>
      <c r="P85" s="44">
        <v>0</v>
      </c>
      <c r="Q85" s="44">
        <v>0</v>
      </c>
      <c r="R85" s="44">
        <v>0</v>
      </c>
      <c r="S85" s="44">
        <v>10970.808071261072</v>
      </c>
      <c r="T85" s="44">
        <v>506.51466506244179</v>
      </c>
      <c r="U85" s="44">
        <v>0</v>
      </c>
      <c r="V85" s="47">
        <v>11809.284890545949</v>
      </c>
      <c r="W85" s="44">
        <v>71.735301498074989</v>
      </c>
      <c r="X85" s="44">
        <v>2.0046653242322137</v>
      </c>
      <c r="Y85" s="44">
        <v>629.54906949802307</v>
      </c>
      <c r="Z85" s="44">
        <v>0</v>
      </c>
      <c r="AA85" s="44">
        <v>0</v>
      </c>
      <c r="AB85" s="44">
        <v>0</v>
      </c>
      <c r="AC85" s="44">
        <v>18099.730030795152</v>
      </c>
      <c r="AD85" s="44">
        <v>988.46228541681216</v>
      </c>
      <c r="AE85" s="44">
        <v>0</v>
      </c>
      <c r="AF85" s="44">
        <v>19791.481352532297</v>
      </c>
      <c r="AG85" s="44">
        <f t="shared" si="11"/>
        <v>71</v>
      </c>
      <c r="AH85" s="46">
        <f t="shared" si="12"/>
        <v>3.6245544343196192E-3</v>
      </c>
      <c r="AI85" s="46">
        <f t="shared" si="13"/>
        <v>1.0128930162045294E-4</v>
      </c>
      <c r="AJ85" s="46">
        <f t="shared" si="14"/>
        <v>3.1809092926612742E-2</v>
      </c>
      <c r="AK85" s="46">
        <f t="shared" si="15"/>
        <v>0</v>
      </c>
      <c r="AL85" s="46">
        <f t="shared" si="16"/>
        <v>0</v>
      </c>
      <c r="AM85" s="46">
        <f t="shared" si="17"/>
        <v>0</v>
      </c>
      <c r="AN85" s="46">
        <f t="shared" si="18"/>
        <v>0.91452123812244668</v>
      </c>
      <c r="AO85" s="46">
        <f t="shared" si="19"/>
        <v>4.9943825215000369E-2</v>
      </c>
      <c r="AP85" s="46">
        <f t="shared" si="20"/>
        <v>0</v>
      </c>
      <c r="AQ85" s="46">
        <f t="shared" si="21"/>
        <v>1</v>
      </c>
    </row>
    <row r="86" spans="1:43" ht="12.95" customHeight="1">
      <c r="A86" s="3">
        <v>328</v>
      </c>
      <c r="B86" s="3" t="s">
        <v>193</v>
      </c>
      <c r="C86" s="44">
        <v>100.75605060113637</v>
      </c>
      <c r="D86" s="44">
        <v>360.26458391344039</v>
      </c>
      <c r="E86" s="44">
        <v>184.18545561516777</v>
      </c>
      <c r="F86" s="44">
        <v>5.0359699999999998</v>
      </c>
      <c r="G86" s="44">
        <v>0</v>
      </c>
      <c r="H86" s="44">
        <v>0</v>
      </c>
      <c r="I86" s="44">
        <v>254.4794047901849</v>
      </c>
      <c r="J86" s="44">
        <v>21.045550189420297</v>
      </c>
      <c r="K86" s="44">
        <v>0</v>
      </c>
      <c r="L86" s="47">
        <v>925.76701510934981</v>
      </c>
      <c r="M86" s="44">
        <v>15.47252589225924</v>
      </c>
      <c r="N86" s="44">
        <v>9.2549767350240266</v>
      </c>
      <c r="O86" s="44">
        <v>30.559134401159682</v>
      </c>
      <c r="P86" s="44">
        <v>0</v>
      </c>
      <c r="Q86" s="44">
        <v>0</v>
      </c>
      <c r="R86" s="44">
        <v>0</v>
      </c>
      <c r="S86" s="44">
        <v>168.44260434086576</v>
      </c>
      <c r="T86" s="44">
        <v>1.2372276402053326</v>
      </c>
      <c r="U86" s="44">
        <v>63.531480000000002</v>
      </c>
      <c r="V86" s="47">
        <v>288.49794900951406</v>
      </c>
      <c r="W86" s="44">
        <v>116.22857649339561</v>
      </c>
      <c r="X86" s="44">
        <v>369.51956064846439</v>
      </c>
      <c r="Y86" s="44">
        <v>214.74459001632744</v>
      </c>
      <c r="Z86" s="44">
        <v>5.0359699999999998</v>
      </c>
      <c r="AA86" s="44">
        <v>0</v>
      </c>
      <c r="AB86" s="44">
        <v>0</v>
      </c>
      <c r="AC86" s="44">
        <v>422.92200913105069</v>
      </c>
      <c r="AD86" s="44">
        <v>22.28277782962563</v>
      </c>
      <c r="AE86" s="44">
        <v>63.531480000000002</v>
      </c>
      <c r="AF86" s="44">
        <v>1214.2649641188639</v>
      </c>
      <c r="AG86" s="44">
        <f t="shared" si="11"/>
        <v>155</v>
      </c>
      <c r="AH86" s="46">
        <f t="shared" si="12"/>
        <v>9.5719286916704643E-2</v>
      </c>
      <c r="AI86" s="46">
        <f t="shared" si="13"/>
        <v>0.30431542667181188</v>
      </c>
      <c r="AJ86" s="46">
        <f t="shared" si="14"/>
        <v>0.17685150800028038</v>
      </c>
      <c r="AK86" s="46">
        <f t="shared" si="15"/>
        <v>4.147340283061178E-3</v>
      </c>
      <c r="AL86" s="46">
        <f t="shared" si="16"/>
        <v>0</v>
      </c>
      <c r="AM86" s="46">
        <f t="shared" si="17"/>
        <v>0</v>
      </c>
      <c r="AN86" s="46">
        <f t="shared" si="18"/>
        <v>0.34829466519109009</v>
      </c>
      <c r="AO86" s="46">
        <f t="shared" si="19"/>
        <v>1.8350836504448777E-2</v>
      </c>
      <c r="AP86" s="46">
        <f t="shared" si="20"/>
        <v>5.2320936432602966E-2</v>
      </c>
      <c r="AQ86" s="46">
        <f t="shared" si="21"/>
        <v>1</v>
      </c>
    </row>
    <row r="87" spans="1:43" ht="12.95" customHeight="1">
      <c r="A87" s="3">
        <v>332</v>
      </c>
      <c r="B87" s="3" t="s">
        <v>194</v>
      </c>
      <c r="C87" s="44">
        <v>104.66850750788261</v>
      </c>
      <c r="D87" s="44">
        <v>739.62603574414345</v>
      </c>
      <c r="E87" s="44">
        <v>31.830872871109055</v>
      </c>
      <c r="F87" s="44">
        <v>0</v>
      </c>
      <c r="G87" s="44">
        <v>0</v>
      </c>
      <c r="H87" s="44">
        <v>0</v>
      </c>
      <c r="I87" s="44">
        <v>47077.647814150267</v>
      </c>
      <c r="J87" s="44">
        <v>-14.206329726831516</v>
      </c>
      <c r="K87" s="44">
        <v>0</v>
      </c>
      <c r="L87" s="47">
        <v>47939.566900546568</v>
      </c>
      <c r="M87" s="44">
        <v>23.199968993272815</v>
      </c>
      <c r="N87" s="44">
        <v>53.611960228553095</v>
      </c>
      <c r="O87" s="44">
        <v>5.8577017900872619</v>
      </c>
      <c r="P87" s="44">
        <v>0</v>
      </c>
      <c r="Q87" s="44">
        <v>0</v>
      </c>
      <c r="R87" s="44">
        <v>0</v>
      </c>
      <c r="S87" s="44">
        <v>27157.452305345556</v>
      </c>
      <c r="T87" s="44">
        <v>20.141258605125323</v>
      </c>
      <c r="U87" s="44">
        <v>0</v>
      </c>
      <c r="V87" s="47">
        <v>27260.263194962594</v>
      </c>
      <c r="W87" s="44">
        <v>127.86847650115543</v>
      </c>
      <c r="X87" s="44">
        <v>793.23799597269658</v>
      </c>
      <c r="Y87" s="44">
        <v>37.688574661196313</v>
      </c>
      <c r="Z87" s="44">
        <v>0</v>
      </c>
      <c r="AA87" s="44">
        <v>0</v>
      </c>
      <c r="AB87" s="44">
        <v>0</v>
      </c>
      <c r="AC87" s="44">
        <v>74235.100119495823</v>
      </c>
      <c r="AD87" s="44">
        <v>5.9349288782938068</v>
      </c>
      <c r="AE87" s="44">
        <v>0</v>
      </c>
      <c r="AF87" s="44">
        <v>75199.830095509154</v>
      </c>
      <c r="AG87" s="44">
        <f t="shared" si="11"/>
        <v>40</v>
      </c>
      <c r="AH87" s="46">
        <f t="shared" si="12"/>
        <v>1.7003825186673073E-3</v>
      </c>
      <c r="AI87" s="46">
        <f t="shared" si="13"/>
        <v>1.0548401438742982E-2</v>
      </c>
      <c r="AJ87" s="46">
        <f t="shared" si="14"/>
        <v>5.0117898688506522E-4</v>
      </c>
      <c r="AK87" s="46">
        <f t="shared" si="15"/>
        <v>0</v>
      </c>
      <c r="AL87" s="46">
        <f t="shared" si="16"/>
        <v>0</v>
      </c>
      <c r="AM87" s="46">
        <f t="shared" si="17"/>
        <v>0</v>
      </c>
      <c r="AN87" s="46">
        <f t="shared" si="18"/>
        <v>0.98717111495081766</v>
      </c>
      <c r="AO87" s="46">
        <f t="shared" si="19"/>
        <v>7.8922104887152309E-5</v>
      </c>
      <c r="AP87" s="46">
        <f t="shared" si="20"/>
        <v>0</v>
      </c>
      <c r="AQ87" s="46">
        <f t="shared" si="21"/>
        <v>1</v>
      </c>
    </row>
    <row r="88" spans="1:43" ht="12.95" customHeight="1">
      <c r="A88" s="3">
        <v>336</v>
      </c>
      <c r="B88" s="3" t="s">
        <v>326</v>
      </c>
      <c r="C88" s="44">
        <v>23.813529540162257</v>
      </c>
      <c r="D88" s="44">
        <v>0</v>
      </c>
      <c r="E88" s="44">
        <v>0</v>
      </c>
      <c r="F88" s="44">
        <v>0</v>
      </c>
      <c r="G88" s="44">
        <v>0</v>
      </c>
      <c r="H88" s="44">
        <v>0</v>
      </c>
      <c r="I88" s="44">
        <v>0</v>
      </c>
      <c r="J88" s="44">
        <v>2.0216124985576438E-2</v>
      </c>
      <c r="K88" s="44">
        <v>0</v>
      </c>
      <c r="L88" s="47">
        <v>23.833745665147834</v>
      </c>
      <c r="M88" s="44">
        <v>2.4813222949487526</v>
      </c>
      <c r="N88" s="44">
        <v>25</v>
      </c>
      <c r="O88" s="44">
        <v>0</v>
      </c>
      <c r="P88" s="44">
        <v>0</v>
      </c>
      <c r="Q88" s="44">
        <v>0</v>
      </c>
      <c r="R88" s="44">
        <v>0</v>
      </c>
      <c r="S88" s="44">
        <v>0</v>
      </c>
      <c r="T88" s="44">
        <v>35.012562270970022</v>
      </c>
      <c r="U88" s="44">
        <v>0</v>
      </c>
      <c r="V88" s="47">
        <v>62.493884565918776</v>
      </c>
      <c r="W88" s="44">
        <v>26.294851835111011</v>
      </c>
      <c r="X88" s="44">
        <v>25</v>
      </c>
      <c r="Y88" s="44">
        <v>0</v>
      </c>
      <c r="Z88" s="44">
        <v>0</v>
      </c>
      <c r="AA88" s="44">
        <v>0</v>
      </c>
      <c r="AB88" s="44">
        <v>0</v>
      </c>
      <c r="AC88" s="44">
        <v>0</v>
      </c>
      <c r="AD88" s="44">
        <v>35.032778395955596</v>
      </c>
      <c r="AE88" s="44">
        <v>0</v>
      </c>
      <c r="AF88" s="44">
        <v>86.327630231066607</v>
      </c>
      <c r="AG88" s="44">
        <f t="shared" si="11"/>
        <v>191</v>
      </c>
      <c r="AH88" s="46">
        <f t="shared" si="12"/>
        <v>0.30459369456487545</v>
      </c>
      <c r="AI88" s="46">
        <f t="shared" si="13"/>
        <v>0.28959441992192303</v>
      </c>
      <c r="AJ88" s="46">
        <f t="shared" si="14"/>
        <v>0</v>
      </c>
      <c r="AK88" s="46">
        <f t="shared" si="15"/>
        <v>0</v>
      </c>
      <c r="AL88" s="46">
        <f t="shared" si="16"/>
        <v>0</v>
      </c>
      <c r="AM88" s="46">
        <f t="shared" si="17"/>
        <v>0</v>
      </c>
      <c r="AN88" s="46">
        <f t="shared" si="18"/>
        <v>0</v>
      </c>
      <c r="AO88" s="46">
        <f t="shared" si="19"/>
        <v>0.40581188551320152</v>
      </c>
      <c r="AP88" s="46">
        <f t="shared" si="20"/>
        <v>0</v>
      </c>
      <c r="AQ88" s="46">
        <f t="shared" si="21"/>
        <v>1</v>
      </c>
    </row>
    <row r="89" spans="1:43" ht="12.95" customHeight="1">
      <c r="A89" s="3">
        <v>340</v>
      </c>
      <c r="B89" s="3" t="s">
        <v>195</v>
      </c>
      <c r="C89" s="44">
        <v>256.38638665879404</v>
      </c>
      <c r="D89" s="44">
        <v>39.046691356990713</v>
      </c>
      <c r="E89" s="44">
        <v>0</v>
      </c>
      <c r="F89" s="44">
        <v>0</v>
      </c>
      <c r="G89" s="44">
        <v>0</v>
      </c>
      <c r="H89" s="44">
        <v>0</v>
      </c>
      <c r="I89" s="44">
        <v>58978.188528119943</v>
      </c>
      <c r="J89" s="44">
        <v>348.43770843804822</v>
      </c>
      <c r="K89" s="44">
        <v>0</v>
      </c>
      <c r="L89" s="47">
        <v>59622.059314573773</v>
      </c>
      <c r="M89" s="44">
        <v>69.602241072757437</v>
      </c>
      <c r="N89" s="44">
        <v>3.6344165610992087</v>
      </c>
      <c r="O89" s="44">
        <v>0</v>
      </c>
      <c r="P89" s="44">
        <v>0</v>
      </c>
      <c r="Q89" s="44">
        <v>0</v>
      </c>
      <c r="R89" s="44">
        <v>0</v>
      </c>
      <c r="S89" s="44">
        <v>4425.6773482747039</v>
      </c>
      <c r="T89" s="44">
        <v>1.1686649725706362</v>
      </c>
      <c r="U89" s="44">
        <v>0</v>
      </c>
      <c r="V89" s="47">
        <v>4500.082670881131</v>
      </c>
      <c r="W89" s="44">
        <v>325.98862773155145</v>
      </c>
      <c r="X89" s="44">
        <v>42.681107918089921</v>
      </c>
      <c r="Y89" s="44">
        <v>0</v>
      </c>
      <c r="Z89" s="44">
        <v>0</v>
      </c>
      <c r="AA89" s="44">
        <v>0</v>
      </c>
      <c r="AB89" s="44">
        <v>0</v>
      </c>
      <c r="AC89" s="44">
        <v>63403.865876394644</v>
      </c>
      <c r="AD89" s="44">
        <v>349.60637341061886</v>
      </c>
      <c r="AE89" s="44">
        <v>0</v>
      </c>
      <c r="AF89" s="44">
        <v>64122.141985454902</v>
      </c>
      <c r="AG89" s="44">
        <f t="shared" si="11"/>
        <v>42</v>
      </c>
      <c r="AH89" s="46">
        <f t="shared" si="12"/>
        <v>5.0838699026226671E-3</v>
      </c>
      <c r="AI89" s="46">
        <f t="shared" si="13"/>
        <v>6.6562199259924068E-4</v>
      </c>
      <c r="AJ89" s="46">
        <f t="shared" si="14"/>
        <v>0</v>
      </c>
      <c r="AK89" s="46">
        <f t="shared" si="15"/>
        <v>0</v>
      </c>
      <c r="AL89" s="46">
        <f t="shared" si="16"/>
        <v>0</v>
      </c>
      <c r="AM89" s="46">
        <f t="shared" si="17"/>
        <v>0</v>
      </c>
      <c r="AN89" s="46">
        <f t="shared" si="18"/>
        <v>0.98879831386133066</v>
      </c>
      <c r="AO89" s="46">
        <f t="shared" si="19"/>
        <v>5.4521942434474753E-3</v>
      </c>
      <c r="AP89" s="46">
        <f t="shared" si="20"/>
        <v>0</v>
      </c>
      <c r="AQ89" s="46">
        <f t="shared" si="21"/>
        <v>1</v>
      </c>
    </row>
    <row r="90" spans="1:43" ht="12.95" customHeight="1">
      <c r="A90" s="3">
        <v>348</v>
      </c>
      <c r="B90" s="3" t="s">
        <v>196</v>
      </c>
      <c r="C90" s="44">
        <v>4673.8435290456209</v>
      </c>
      <c r="D90" s="44">
        <v>64.997761252702134</v>
      </c>
      <c r="E90" s="44">
        <v>3944.0366567836245</v>
      </c>
      <c r="F90" s="44">
        <v>30</v>
      </c>
      <c r="G90" s="44">
        <v>170</v>
      </c>
      <c r="H90" s="44">
        <v>0</v>
      </c>
      <c r="I90" s="44">
        <v>0</v>
      </c>
      <c r="J90" s="44">
        <v>818.1474333047164</v>
      </c>
      <c r="K90" s="44">
        <v>174.85134967951618</v>
      </c>
      <c r="L90" s="47">
        <v>9875.8767300661802</v>
      </c>
      <c r="M90" s="44">
        <v>1618.4634397158316</v>
      </c>
      <c r="N90" s="44">
        <v>66.253835538804424</v>
      </c>
      <c r="O90" s="44">
        <v>2523.7971155835126</v>
      </c>
      <c r="P90" s="44">
        <v>0</v>
      </c>
      <c r="Q90" s="44">
        <v>0</v>
      </c>
      <c r="R90" s="44">
        <v>0</v>
      </c>
      <c r="S90" s="44">
        <v>0</v>
      </c>
      <c r="T90" s="44">
        <v>526.7968608323016</v>
      </c>
      <c r="U90" s="44">
        <v>8775.7691842266649</v>
      </c>
      <c r="V90" s="47">
        <v>13511.080435897115</v>
      </c>
      <c r="W90" s="44">
        <v>6292.3069687614525</v>
      </c>
      <c r="X90" s="44">
        <v>131.25159679150656</v>
      </c>
      <c r="Y90" s="44">
        <v>6467.8337723671375</v>
      </c>
      <c r="Z90" s="44">
        <v>30</v>
      </c>
      <c r="AA90" s="44">
        <v>170</v>
      </c>
      <c r="AB90" s="44">
        <v>0</v>
      </c>
      <c r="AC90" s="44">
        <v>0</v>
      </c>
      <c r="AD90" s="44">
        <v>1344.944294137018</v>
      </c>
      <c r="AE90" s="44">
        <v>8950.6205339061817</v>
      </c>
      <c r="AF90" s="44">
        <v>23386.957165963293</v>
      </c>
      <c r="AG90" s="44">
        <f t="shared" si="11"/>
        <v>64</v>
      </c>
      <c r="AH90" s="46">
        <f t="shared" si="12"/>
        <v>0.26905197303388811</v>
      </c>
      <c r="AI90" s="46">
        <f t="shared" si="13"/>
        <v>5.6121707437223325E-3</v>
      </c>
      <c r="AJ90" s="46">
        <f t="shared" si="14"/>
        <v>0.2765573018528566</v>
      </c>
      <c r="AK90" s="46">
        <f t="shared" si="15"/>
        <v>1.2827662781056931E-3</v>
      </c>
      <c r="AL90" s="46">
        <f t="shared" si="16"/>
        <v>7.2690089092655938E-3</v>
      </c>
      <c r="AM90" s="46">
        <f t="shared" si="17"/>
        <v>0</v>
      </c>
      <c r="AN90" s="46">
        <f t="shared" si="18"/>
        <v>0</v>
      </c>
      <c r="AO90" s="46">
        <f t="shared" si="19"/>
        <v>5.7508306214987703E-2</v>
      </c>
      <c r="AP90" s="46">
        <f t="shared" si="20"/>
        <v>0.38271847296717415</v>
      </c>
      <c r="AQ90" s="46">
        <f t="shared" si="21"/>
        <v>1</v>
      </c>
    </row>
    <row r="91" spans="1:43" ht="12.95" customHeight="1">
      <c r="A91" s="3">
        <v>352</v>
      </c>
      <c r="B91" s="3" t="s">
        <v>197</v>
      </c>
      <c r="C91" s="44">
        <v>541.79602031553316</v>
      </c>
      <c r="D91" s="44">
        <v>2196.7403870876601</v>
      </c>
      <c r="E91" s="44">
        <v>0</v>
      </c>
      <c r="F91" s="44">
        <v>509.57356000000027</v>
      </c>
      <c r="G91" s="44">
        <v>171.191</v>
      </c>
      <c r="H91" s="44">
        <v>0</v>
      </c>
      <c r="I91" s="44">
        <v>0</v>
      </c>
      <c r="J91" s="44">
        <v>7590.4512530434786</v>
      </c>
      <c r="K91" s="44">
        <v>0</v>
      </c>
      <c r="L91" s="47">
        <v>11009.752220446671</v>
      </c>
      <c r="M91" s="44">
        <v>216.51636783628038</v>
      </c>
      <c r="N91" s="44">
        <v>1681.1658465697978</v>
      </c>
      <c r="O91" s="44">
        <v>0</v>
      </c>
      <c r="P91" s="44">
        <v>1916.3323299999997</v>
      </c>
      <c r="Q91" s="44">
        <v>0</v>
      </c>
      <c r="R91" s="44">
        <v>0</v>
      </c>
      <c r="S91" s="44">
        <v>0</v>
      </c>
      <c r="T91" s="44">
        <v>9234.9665526781027</v>
      </c>
      <c r="U91" s="44">
        <v>0</v>
      </c>
      <c r="V91" s="47">
        <v>13048.981097084181</v>
      </c>
      <c r="W91" s="44">
        <v>758.31238815181359</v>
      </c>
      <c r="X91" s="44">
        <v>3877.906233657458</v>
      </c>
      <c r="Y91" s="44">
        <v>0</v>
      </c>
      <c r="Z91" s="44">
        <v>2425.90589</v>
      </c>
      <c r="AA91" s="44">
        <v>171.191</v>
      </c>
      <c r="AB91" s="44">
        <v>0</v>
      </c>
      <c r="AC91" s="44">
        <v>0</v>
      </c>
      <c r="AD91" s="44">
        <v>16825.417805721583</v>
      </c>
      <c r="AE91" s="44">
        <v>0</v>
      </c>
      <c r="AF91" s="44">
        <v>24058.733317530852</v>
      </c>
      <c r="AG91" s="44">
        <f t="shared" si="11"/>
        <v>63</v>
      </c>
      <c r="AH91" s="46">
        <f t="shared" si="12"/>
        <v>3.151921500369493E-2</v>
      </c>
      <c r="AI91" s="46">
        <f t="shared" si="13"/>
        <v>0.16118497106544458</v>
      </c>
      <c r="AJ91" s="46">
        <f t="shared" si="14"/>
        <v>0</v>
      </c>
      <c r="AK91" s="46">
        <f t="shared" si="15"/>
        <v>0.10083265224243197</v>
      </c>
      <c r="AL91" s="46">
        <f t="shared" si="16"/>
        <v>7.1155450181268872E-3</v>
      </c>
      <c r="AM91" s="46">
        <f t="shared" si="17"/>
        <v>0</v>
      </c>
      <c r="AN91" s="46">
        <f t="shared" si="18"/>
        <v>0</v>
      </c>
      <c r="AO91" s="46">
        <f t="shared" si="19"/>
        <v>0.69934761667030176</v>
      </c>
      <c r="AP91" s="46">
        <f t="shared" si="20"/>
        <v>0</v>
      </c>
      <c r="AQ91" s="46">
        <f t="shared" si="21"/>
        <v>1</v>
      </c>
    </row>
    <row r="92" spans="1:43" ht="12.95" customHeight="1">
      <c r="A92" s="3">
        <v>356</v>
      </c>
      <c r="B92" s="3" t="s">
        <v>198</v>
      </c>
      <c r="C92" s="44">
        <v>17567.689520768377</v>
      </c>
      <c r="D92" s="44">
        <v>15686.333513146737</v>
      </c>
      <c r="E92" s="44">
        <v>1734.1651870665023</v>
      </c>
      <c r="F92" s="44">
        <v>150</v>
      </c>
      <c r="G92" s="44">
        <v>0</v>
      </c>
      <c r="H92" s="44">
        <v>80</v>
      </c>
      <c r="I92" s="44">
        <v>31498.091554172188</v>
      </c>
      <c r="J92" s="44">
        <v>6202.4397711983584</v>
      </c>
      <c r="K92" s="44">
        <v>12.706548243914865</v>
      </c>
      <c r="L92" s="47">
        <v>72931.426094596085</v>
      </c>
      <c r="M92" s="44">
        <v>6552.8101357614596</v>
      </c>
      <c r="N92" s="44">
        <v>5700.3240922717805</v>
      </c>
      <c r="O92" s="44">
        <v>116.61559854011458</v>
      </c>
      <c r="P92" s="44">
        <v>0</v>
      </c>
      <c r="Q92" s="44">
        <v>0</v>
      </c>
      <c r="R92" s="44">
        <v>0</v>
      </c>
      <c r="S92" s="44">
        <v>9789.4650454750335</v>
      </c>
      <c r="T92" s="44">
        <v>3789.3795860511177</v>
      </c>
      <c r="U92" s="44">
        <v>1.4781058546793902</v>
      </c>
      <c r="V92" s="47">
        <v>25950.072563954185</v>
      </c>
      <c r="W92" s="44">
        <v>24120.499656529835</v>
      </c>
      <c r="X92" s="44">
        <v>21386.657605418517</v>
      </c>
      <c r="Y92" s="44">
        <v>1850.780785606617</v>
      </c>
      <c r="Z92" s="44">
        <v>150</v>
      </c>
      <c r="AA92" s="44">
        <v>0</v>
      </c>
      <c r="AB92" s="44">
        <v>80</v>
      </c>
      <c r="AC92" s="44">
        <v>41287.556599647221</v>
      </c>
      <c r="AD92" s="44">
        <v>9991.8193572494765</v>
      </c>
      <c r="AE92" s="44">
        <v>14.184654098594255</v>
      </c>
      <c r="AF92" s="44">
        <v>98881.498658550263</v>
      </c>
      <c r="AG92" s="44">
        <f t="shared" si="11"/>
        <v>35</v>
      </c>
      <c r="AH92" s="46">
        <f t="shared" si="12"/>
        <v>0.24393339485904061</v>
      </c>
      <c r="AI92" s="46">
        <f t="shared" si="13"/>
        <v>0.2162857349004107</v>
      </c>
      <c r="AJ92" s="46">
        <f t="shared" si="14"/>
        <v>1.8717159536563926E-2</v>
      </c>
      <c r="AK92" s="46">
        <f t="shared" si="15"/>
        <v>1.5169672995953276E-3</v>
      </c>
      <c r="AL92" s="46">
        <f t="shared" si="16"/>
        <v>0</v>
      </c>
      <c r="AM92" s="46">
        <f t="shared" si="17"/>
        <v>8.0904922645084142E-4</v>
      </c>
      <c r="AN92" s="46">
        <f t="shared" si="18"/>
        <v>0.41754582161237397</v>
      </c>
      <c r="AO92" s="46">
        <f t="shared" si="19"/>
        <v>0.10104842152274041</v>
      </c>
      <c r="AP92" s="46">
        <f t="shared" si="20"/>
        <v>1.4345104282425549E-4</v>
      </c>
      <c r="AQ92" s="46">
        <f t="shared" si="21"/>
        <v>1</v>
      </c>
    </row>
    <row r="93" spans="1:43" ht="12.95" customHeight="1">
      <c r="A93" s="3">
        <v>360</v>
      </c>
      <c r="B93" s="3" t="s">
        <v>199</v>
      </c>
      <c r="C93" s="44">
        <v>10917.138466751096</v>
      </c>
      <c r="D93" s="44">
        <v>7980.7836010905776</v>
      </c>
      <c r="E93" s="44">
        <v>182.69789419911049</v>
      </c>
      <c r="F93" s="44">
        <v>90</v>
      </c>
      <c r="G93" s="44">
        <v>0</v>
      </c>
      <c r="H93" s="44">
        <v>0</v>
      </c>
      <c r="I93" s="44">
        <v>1906.2924665961866</v>
      </c>
      <c r="J93" s="44">
        <v>566.40043579259782</v>
      </c>
      <c r="K93" s="44">
        <v>38.081728109736005</v>
      </c>
      <c r="L93" s="47">
        <v>21681.394592539309</v>
      </c>
      <c r="M93" s="44">
        <v>4071.1791782828323</v>
      </c>
      <c r="N93" s="44">
        <v>372.78454934113421</v>
      </c>
      <c r="O93" s="44">
        <v>85.625821720657726</v>
      </c>
      <c r="P93" s="44">
        <v>0</v>
      </c>
      <c r="Q93" s="44">
        <v>0</v>
      </c>
      <c r="R93" s="44">
        <v>0</v>
      </c>
      <c r="S93" s="44">
        <v>1751.6519664021075</v>
      </c>
      <c r="T93" s="44">
        <v>29.729357719285719</v>
      </c>
      <c r="U93" s="44">
        <v>1159.979271890264</v>
      </c>
      <c r="V93" s="47">
        <v>7470.9501453562807</v>
      </c>
      <c r="W93" s="44">
        <v>14988.317645033927</v>
      </c>
      <c r="X93" s="44">
        <v>8353.5681504317126</v>
      </c>
      <c r="Y93" s="44">
        <v>268.32371591976823</v>
      </c>
      <c r="Z93" s="44">
        <v>90</v>
      </c>
      <c r="AA93" s="44">
        <v>0</v>
      </c>
      <c r="AB93" s="44">
        <v>0</v>
      </c>
      <c r="AC93" s="44">
        <v>3657.9444329982944</v>
      </c>
      <c r="AD93" s="44">
        <v>596.12979351188358</v>
      </c>
      <c r="AE93" s="44">
        <v>1198.0610000000001</v>
      </c>
      <c r="AF93" s="44">
        <v>29152.34473789559</v>
      </c>
      <c r="AG93" s="44">
        <f t="shared" si="11"/>
        <v>57</v>
      </c>
      <c r="AH93" s="46">
        <f t="shared" si="12"/>
        <v>0.51413763729098527</v>
      </c>
      <c r="AI93" s="46">
        <f t="shared" si="13"/>
        <v>0.28654875707382738</v>
      </c>
      <c r="AJ93" s="46">
        <f t="shared" si="14"/>
        <v>9.2041898630188072E-3</v>
      </c>
      <c r="AK93" s="46">
        <f t="shared" si="15"/>
        <v>3.087230231707832E-3</v>
      </c>
      <c r="AL93" s="46">
        <f t="shared" si="16"/>
        <v>0</v>
      </c>
      <c r="AM93" s="46">
        <f t="shared" si="17"/>
        <v>0</v>
      </c>
      <c r="AN93" s="46">
        <f t="shared" si="18"/>
        <v>0.12547685154955221</v>
      </c>
      <c r="AO93" s="46">
        <f t="shared" si="19"/>
        <v>2.0448776895018159E-2</v>
      </c>
      <c r="AP93" s="46">
        <f t="shared" si="20"/>
        <v>4.109655709589019E-2</v>
      </c>
      <c r="AQ93" s="46">
        <f t="shared" si="21"/>
        <v>1</v>
      </c>
    </row>
    <row r="94" spans="1:43" ht="12.95" customHeight="1">
      <c r="A94" s="3">
        <v>364</v>
      </c>
      <c r="B94" s="3" t="s">
        <v>200</v>
      </c>
      <c r="C94" s="44">
        <v>8100.1742917656711</v>
      </c>
      <c r="D94" s="44">
        <v>245.00925912100686</v>
      </c>
      <c r="E94" s="44">
        <v>23.858719593185025</v>
      </c>
      <c r="F94" s="44">
        <v>0</v>
      </c>
      <c r="G94" s="44">
        <v>0</v>
      </c>
      <c r="H94" s="44">
        <v>0</v>
      </c>
      <c r="I94" s="44">
        <v>474.00883330263247</v>
      </c>
      <c r="J94" s="44">
        <v>12972.245676163671</v>
      </c>
      <c r="K94" s="44">
        <v>0</v>
      </c>
      <c r="L94" s="47">
        <v>21815.296779946169</v>
      </c>
      <c r="M94" s="44">
        <v>3126.9361034609947</v>
      </c>
      <c r="N94" s="44">
        <v>0.88853992324944731</v>
      </c>
      <c r="O94" s="44">
        <v>4.390619919098703</v>
      </c>
      <c r="P94" s="44">
        <v>0</v>
      </c>
      <c r="Q94" s="44">
        <v>0</v>
      </c>
      <c r="R94" s="44">
        <v>0</v>
      </c>
      <c r="S94" s="44">
        <v>79.773084002620649</v>
      </c>
      <c r="T94" s="44">
        <v>0.37032564928353684</v>
      </c>
      <c r="U94" s="44">
        <v>0</v>
      </c>
      <c r="V94" s="47">
        <v>3212.3586729552471</v>
      </c>
      <c r="W94" s="44">
        <v>11227.110395226666</v>
      </c>
      <c r="X94" s="44">
        <v>245.89779904425632</v>
      </c>
      <c r="Y94" s="44">
        <v>28.249339512283729</v>
      </c>
      <c r="Z94" s="44">
        <v>0</v>
      </c>
      <c r="AA94" s="44">
        <v>0</v>
      </c>
      <c r="AB94" s="44">
        <v>0</v>
      </c>
      <c r="AC94" s="44">
        <v>553.78191730525316</v>
      </c>
      <c r="AD94" s="44">
        <v>12972.616001812954</v>
      </c>
      <c r="AE94" s="44">
        <v>0</v>
      </c>
      <c r="AF94" s="44">
        <v>25027.655452901417</v>
      </c>
      <c r="AG94" s="44">
        <f t="shared" si="11"/>
        <v>60</v>
      </c>
      <c r="AH94" s="46">
        <f t="shared" si="12"/>
        <v>0.44858817943832308</v>
      </c>
      <c r="AI94" s="46">
        <f t="shared" si="13"/>
        <v>9.8250433208576776E-3</v>
      </c>
      <c r="AJ94" s="46">
        <f t="shared" si="14"/>
        <v>1.1287249644875875E-3</v>
      </c>
      <c r="AK94" s="46">
        <f t="shared" si="15"/>
        <v>0</v>
      </c>
      <c r="AL94" s="46">
        <f t="shared" si="16"/>
        <v>0</v>
      </c>
      <c r="AM94" s="46">
        <f t="shared" si="17"/>
        <v>0</v>
      </c>
      <c r="AN94" s="46">
        <f t="shared" si="18"/>
        <v>2.2126799625613917E-2</v>
      </c>
      <c r="AO94" s="46">
        <f t="shared" si="19"/>
        <v>0.51833125265071756</v>
      </c>
      <c r="AP94" s="46">
        <f t="shared" si="20"/>
        <v>0</v>
      </c>
      <c r="AQ94" s="46">
        <f t="shared" si="21"/>
        <v>1</v>
      </c>
    </row>
    <row r="95" spans="1:43" ht="12.95" customHeight="1">
      <c r="A95" s="3">
        <v>368</v>
      </c>
      <c r="B95" s="3" t="s">
        <v>201</v>
      </c>
      <c r="C95" s="44">
        <v>2649.8208428204225</v>
      </c>
      <c r="D95" s="44">
        <v>2750.1622611907833</v>
      </c>
      <c r="E95" s="44">
        <v>23.530748239000758</v>
      </c>
      <c r="F95" s="44">
        <v>0</v>
      </c>
      <c r="G95" s="44">
        <v>0</v>
      </c>
      <c r="H95" s="44">
        <v>0</v>
      </c>
      <c r="I95" s="44">
        <v>6993.7963970126675</v>
      </c>
      <c r="J95" s="44">
        <v>13604.080721156803</v>
      </c>
      <c r="K95" s="44">
        <v>0</v>
      </c>
      <c r="L95" s="47">
        <v>26021.390970419678</v>
      </c>
      <c r="M95" s="44">
        <v>967.29854152164307</v>
      </c>
      <c r="N95" s="44">
        <v>17.439565635172144</v>
      </c>
      <c r="O95" s="44">
        <v>25.254251760999242</v>
      </c>
      <c r="P95" s="44">
        <v>0</v>
      </c>
      <c r="Q95" s="44">
        <v>0</v>
      </c>
      <c r="R95" s="44">
        <v>0</v>
      </c>
      <c r="S95" s="44">
        <v>-2679.4852740288807</v>
      </c>
      <c r="T95" s="44">
        <v>1.0860994374592379</v>
      </c>
      <c r="U95" s="44">
        <v>0</v>
      </c>
      <c r="V95" s="47">
        <v>-1668.4068156736068</v>
      </c>
      <c r="W95" s="44">
        <v>3617.1193843420656</v>
      </c>
      <c r="X95" s="44">
        <v>2767.6018268259554</v>
      </c>
      <c r="Y95" s="44">
        <v>48.784999999999997</v>
      </c>
      <c r="Z95" s="44">
        <v>0</v>
      </c>
      <c r="AA95" s="44">
        <v>0</v>
      </c>
      <c r="AB95" s="44">
        <v>0</v>
      </c>
      <c r="AC95" s="44">
        <v>4314.3111229837868</v>
      </c>
      <c r="AD95" s="44">
        <v>13605.166820594262</v>
      </c>
      <c r="AE95" s="44">
        <v>0</v>
      </c>
      <c r="AF95" s="44">
        <v>24352.984154746071</v>
      </c>
      <c r="AG95" s="44">
        <f t="shared" si="11"/>
        <v>62</v>
      </c>
      <c r="AH95" s="46">
        <f t="shared" si="12"/>
        <v>0.14852879472009747</v>
      </c>
      <c r="AI95" s="46">
        <f t="shared" si="13"/>
        <v>0.11364528508045643</v>
      </c>
      <c r="AJ95" s="46">
        <f t="shared" si="14"/>
        <v>2.0032452569264474E-3</v>
      </c>
      <c r="AK95" s="46">
        <f t="shared" si="15"/>
        <v>0</v>
      </c>
      <c r="AL95" s="46">
        <f t="shared" si="16"/>
        <v>0</v>
      </c>
      <c r="AM95" s="46">
        <f t="shared" si="17"/>
        <v>0</v>
      </c>
      <c r="AN95" s="46">
        <f t="shared" si="18"/>
        <v>0.17715739046883852</v>
      </c>
      <c r="AO95" s="46">
        <f t="shared" si="19"/>
        <v>0.55866528447368113</v>
      </c>
      <c r="AP95" s="46">
        <f t="shared" si="20"/>
        <v>0</v>
      </c>
      <c r="AQ95" s="46">
        <f t="shared" si="21"/>
        <v>1</v>
      </c>
    </row>
    <row r="96" spans="1:43" ht="12.95" customHeight="1">
      <c r="A96" s="3">
        <v>372</v>
      </c>
      <c r="B96" s="3" t="s">
        <v>202</v>
      </c>
      <c r="C96" s="44">
        <v>8674.0665686029224</v>
      </c>
      <c r="D96" s="44">
        <v>32284.340579163159</v>
      </c>
      <c r="E96" s="44">
        <v>0</v>
      </c>
      <c r="F96" s="44">
        <v>9214.7550899999987</v>
      </c>
      <c r="G96" s="44">
        <v>298.32936000000001</v>
      </c>
      <c r="H96" s="44">
        <v>4702</v>
      </c>
      <c r="I96" s="44">
        <v>0</v>
      </c>
      <c r="J96" s="44">
        <v>24610.802214799529</v>
      </c>
      <c r="K96" s="44">
        <v>19.044506745884046</v>
      </c>
      <c r="L96" s="47">
        <v>79803.338319311501</v>
      </c>
      <c r="M96" s="44">
        <v>2914.7939151229243</v>
      </c>
      <c r="N96" s="44">
        <v>45153.511419277609</v>
      </c>
      <c r="O96" s="44">
        <v>0</v>
      </c>
      <c r="P96" s="44">
        <v>61456.430980000012</v>
      </c>
      <c r="Q96" s="44">
        <v>0</v>
      </c>
      <c r="R96" s="44">
        <v>0</v>
      </c>
      <c r="S96" s="44">
        <v>0</v>
      </c>
      <c r="T96" s="44">
        <v>87860.493696004152</v>
      </c>
      <c r="U96" s="44">
        <v>899.60059325411589</v>
      </c>
      <c r="V96" s="47">
        <v>198284.8306036588</v>
      </c>
      <c r="W96" s="44">
        <v>11588.860483725846</v>
      </c>
      <c r="X96" s="44">
        <v>77437.851998440776</v>
      </c>
      <c r="Y96" s="44">
        <v>0</v>
      </c>
      <c r="Z96" s="44">
        <v>70671.186070000011</v>
      </c>
      <c r="AA96" s="44">
        <v>298.32936000000001</v>
      </c>
      <c r="AB96" s="44">
        <v>4702</v>
      </c>
      <c r="AC96" s="44">
        <v>0</v>
      </c>
      <c r="AD96" s="44">
        <v>112471.29591080369</v>
      </c>
      <c r="AE96" s="44">
        <v>918.64509999999996</v>
      </c>
      <c r="AF96" s="44">
        <v>278088.1689229703</v>
      </c>
      <c r="AG96" s="44">
        <f t="shared" si="11"/>
        <v>19</v>
      </c>
      <c r="AH96" s="46">
        <f t="shared" si="12"/>
        <v>4.1673331622158763E-2</v>
      </c>
      <c r="AI96" s="46">
        <f t="shared" si="13"/>
        <v>0.27846510802079777</v>
      </c>
      <c r="AJ96" s="46">
        <f t="shared" si="14"/>
        <v>0</v>
      </c>
      <c r="AK96" s="46">
        <f t="shared" si="15"/>
        <v>0.25413230035534429</v>
      </c>
      <c r="AL96" s="46">
        <f t="shared" si="16"/>
        <v>1.0727869551424047E-3</v>
      </c>
      <c r="AM96" s="46">
        <f t="shared" si="17"/>
        <v>1.6908306520952505E-2</v>
      </c>
      <c r="AN96" s="46">
        <f t="shared" si="18"/>
        <v>0</v>
      </c>
      <c r="AO96" s="46">
        <f t="shared" si="19"/>
        <v>0.40444473544632509</v>
      </c>
      <c r="AP96" s="46">
        <f t="shared" si="20"/>
        <v>3.3034310792792562E-3</v>
      </c>
      <c r="AQ96" s="46">
        <f t="shared" si="21"/>
        <v>1</v>
      </c>
    </row>
    <row r="97" spans="1:43" ht="12.95" customHeight="1">
      <c r="A97" s="3">
        <v>833</v>
      </c>
      <c r="B97" s="3" t="s">
        <v>327</v>
      </c>
      <c r="C97" s="44">
        <v>0</v>
      </c>
      <c r="D97" s="44">
        <v>0</v>
      </c>
      <c r="E97" s="44">
        <v>0</v>
      </c>
      <c r="F97" s="44">
        <v>0</v>
      </c>
      <c r="G97" s="44">
        <v>0</v>
      </c>
      <c r="H97" s="44">
        <v>0</v>
      </c>
      <c r="I97" s="44">
        <v>0</v>
      </c>
      <c r="J97" s="44">
        <v>0</v>
      </c>
      <c r="K97" s="44">
        <v>0</v>
      </c>
      <c r="L97" s="47">
        <v>0</v>
      </c>
      <c r="M97" s="44">
        <v>0</v>
      </c>
      <c r="N97" s="44">
        <v>0</v>
      </c>
      <c r="O97" s="44">
        <v>0</v>
      </c>
      <c r="P97" s="44">
        <v>0</v>
      </c>
      <c r="Q97" s="44">
        <v>0</v>
      </c>
      <c r="R97" s="44">
        <v>0</v>
      </c>
      <c r="S97" s="44">
        <v>0</v>
      </c>
      <c r="T97" s="44">
        <v>0</v>
      </c>
      <c r="U97" s="44">
        <v>0</v>
      </c>
      <c r="V97" s="47">
        <v>0</v>
      </c>
      <c r="W97" s="44">
        <v>0</v>
      </c>
      <c r="X97" s="44">
        <v>0</v>
      </c>
      <c r="Y97" s="44">
        <v>0</v>
      </c>
      <c r="Z97" s="44">
        <v>0</v>
      </c>
      <c r="AA97" s="44">
        <v>0</v>
      </c>
      <c r="AB97" s="44">
        <v>0</v>
      </c>
      <c r="AC97" s="44">
        <v>0</v>
      </c>
      <c r="AD97" s="44">
        <v>0</v>
      </c>
      <c r="AE97" s="44">
        <v>0</v>
      </c>
      <c r="AF97" s="44">
        <v>0</v>
      </c>
      <c r="AG97" s="44">
        <f t="shared" si="11"/>
        <v>209</v>
      </c>
      <c r="AH97" s="46">
        <f t="shared" si="12"/>
        <v>0</v>
      </c>
      <c r="AI97" s="46">
        <f t="shared" si="13"/>
        <v>0</v>
      </c>
      <c r="AJ97" s="46">
        <f t="shared" si="14"/>
        <v>0</v>
      </c>
      <c r="AK97" s="46">
        <f t="shared" si="15"/>
        <v>0</v>
      </c>
      <c r="AL97" s="46">
        <f t="shared" si="16"/>
        <v>0</v>
      </c>
      <c r="AM97" s="46">
        <f t="shared" si="17"/>
        <v>0</v>
      </c>
      <c r="AN97" s="46">
        <f t="shared" si="18"/>
        <v>0</v>
      </c>
      <c r="AO97" s="46">
        <f t="shared" si="19"/>
        <v>0</v>
      </c>
      <c r="AP97" s="46">
        <f t="shared" si="20"/>
        <v>0</v>
      </c>
      <c r="AQ97" s="46">
        <f t="shared" si="21"/>
        <v>0</v>
      </c>
    </row>
    <row r="98" spans="1:43" ht="12.95" customHeight="1">
      <c r="A98" s="3">
        <v>376</v>
      </c>
      <c r="B98" s="3" t="s">
        <v>203</v>
      </c>
      <c r="C98" s="44">
        <v>8967.3142677767173</v>
      </c>
      <c r="D98" s="44">
        <v>417.13756318300346</v>
      </c>
      <c r="E98" s="44">
        <v>0</v>
      </c>
      <c r="F98" s="44">
        <v>0</v>
      </c>
      <c r="G98" s="44">
        <v>20</v>
      </c>
      <c r="H98" s="44">
        <v>0</v>
      </c>
      <c r="I98" s="44">
        <v>0</v>
      </c>
      <c r="J98" s="44">
        <v>467.20243150433492</v>
      </c>
      <c r="K98" s="44">
        <v>0</v>
      </c>
      <c r="L98" s="47">
        <v>9871.6542624640551</v>
      </c>
      <c r="M98" s="44">
        <v>3815.1636588663346</v>
      </c>
      <c r="N98" s="44">
        <v>37.604271111928298</v>
      </c>
      <c r="O98" s="44">
        <v>0</v>
      </c>
      <c r="P98" s="44">
        <v>0</v>
      </c>
      <c r="Q98" s="44">
        <v>0</v>
      </c>
      <c r="R98" s="44">
        <v>0</v>
      </c>
      <c r="S98" s="44">
        <v>0</v>
      </c>
      <c r="T98" s="44">
        <v>773.47210833841052</v>
      </c>
      <c r="U98" s="44">
        <v>0</v>
      </c>
      <c r="V98" s="47">
        <v>4626.2400383166732</v>
      </c>
      <c r="W98" s="44">
        <v>12782.477926643052</v>
      </c>
      <c r="X98" s="44">
        <v>454.74183429493178</v>
      </c>
      <c r="Y98" s="44">
        <v>0</v>
      </c>
      <c r="Z98" s="44">
        <v>0</v>
      </c>
      <c r="AA98" s="44">
        <v>20</v>
      </c>
      <c r="AB98" s="44">
        <v>0</v>
      </c>
      <c r="AC98" s="44">
        <v>0</v>
      </c>
      <c r="AD98" s="44">
        <v>1240.6745398427454</v>
      </c>
      <c r="AE98" s="44">
        <v>0</v>
      </c>
      <c r="AF98" s="44">
        <v>14497.894300780728</v>
      </c>
      <c r="AG98" s="44">
        <f t="shared" si="11"/>
        <v>83</v>
      </c>
      <c r="AH98" s="46">
        <f t="shared" si="12"/>
        <v>0.88167823971200432</v>
      </c>
      <c r="AI98" s="46">
        <f t="shared" si="13"/>
        <v>3.1366060812737712E-2</v>
      </c>
      <c r="AJ98" s="46">
        <f t="shared" si="14"/>
        <v>0</v>
      </c>
      <c r="AK98" s="46">
        <f t="shared" si="15"/>
        <v>0</v>
      </c>
      <c r="AL98" s="46">
        <f t="shared" si="16"/>
        <v>1.3795106782453902E-3</v>
      </c>
      <c r="AM98" s="46">
        <f t="shared" si="17"/>
        <v>0</v>
      </c>
      <c r="AN98" s="46">
        <f t="shared" si="18"/>
        <v>0</v>
      </c>
      <c r="AO98" s="46">
        <f t="shared" si="19"/>
        <v>8.5576188797012662E-2</v>
      </c>
      <c r="AP98" s="46">
        <f t="shared" si="20"/>
        <v>0</v>
      </c>
      <c r="AQ98" s="46">
        <f t="shared" si="21"/>
        <v>1</v>
      </c>
    </row>
    <row r="99" spans="1:43" ht="12.95" customHeight="1">
      <c r="A99" s="3">
        <v>380</v>
      </c>
      <c r="B99" s="3" t="s">
        <v>204</v>
      </c>
      <c r="C99" s="44">
        <v>79680.907554625199</v>
      </c>
      <c r="D99" s="44">
        <v>68605.499150103758</v>
      </c>
      <c r="E99" s="44">
        <v>22340.079463785307</v>
      </c>
      <c r="F99" s="44">
        <v>11644.732370000005</v>
      </c>
      <c r="G99" s="44">
        <v>582.33708392868755</v>
      </c>
      <c r="H99" s="44">
        <v>426.85700000000003</v>
      </c>
      <c r="I99" s="44">
        <v>8339.126990240833</v>
      </c>
      <c r="J99" s="44">
        <v>142117.14815310299</v>
      </c>
      <c r="K99" s="44">
        <v>553.25698145760907</v>
      </c>
      <c r="L99" s="47">
        <v>334289.94474724436</v>
      </c>
      <c r="M99" s="44">
        <v>25983.276358765284</v>
      </c>
      <c r="N99" s="44">
        <v>23245.814758306806</v>
      </c>
      <c r="O99" s="44">
        <v>3931.8165587571448</v>
      </c>
      <c r="P99" s="44">
        <v>37629.307519999995</v>
      </c>
      <c r="Q99" s="44">
        <v>381.91795220897939</v>
      </c>
      <c r="R99" s="44">
        <v>1135</v>
      </c>
      <c r="S99" s="44">
        <v>-169.92949024083353</v>
      </c>
      <c r="T99" s="44">
        <v>216015.90694902811</v>
      </c>
      <c r="U99" s="44">
        <v>249.48539148085922</v>
      </c>
      <c r="V99" s="47">
        <v>308402.59599830635</v>
      </c>
      <c r="W99" s="44">
        <v>105664.18391339049</v>
      </c>
      <c r="X99" s="44">
        <v>91851.313908410564</v>
      </c>
      <c r="Y99" s="44">
        <v>26271.896022542453</v>
      </c>
      <c r="Z99" s="44">
        <v>49274.03989</v>
      </c>
      <c r="AA99" s="44">
        <v>964.25503613766693</v>
      </c>
      <c r="AB99" s="44">
        <v>1561.857</v>
      </c>
      <c r="AC99" s="44">
        <v>8169.1974999999993</v>
      </c>
      <c r="AD99" s="44">
        <v>358133.0551021311</v>
      </c>
      <c r="AE99" s="44">
        <v>802.74237293846829</v>
      </c>
      <c r="AF99" s="44">
        <v>642692.54074555077</v>
      </c>
      <c r="AG99" s="44">
        <f t="shared" si="11"/>
        <v>12</v>
      </c>
      <c r="AH99" s="46">
        <f t="shared" si="12"/>
        <v>0.16440860475961885</v>
      </c>
      <c r="AI99" s="46">
        <f t="shared" si="13"/>
        <v>0.14291641505883843</v>
      </c>
      <c r="AJ99" s="46">
        <f t="shared" si="14"/>
        <v>4.08778604961961E-2</v>
      </c>
      <c r="AK99" s="46">
        <f t="shared" si="15"/>
        <v>7.6668137197982739E-2</v>
      </c>
      <c r="AL99" s="46">
        <f t="shared" si="16"/>
        <v>1.500336436173804E-3</v>
      </c>
      <c r="AM99" s="46">
        <f t="shared" si="17"/>
        <v>2.4301775747827712E-3</v>
      </c>
      <c r="AN99" s="46">
        <f t="shared" si="18"/>
        <v>1.2710895151394447E-2</v>
      </c>
      <c r="AO99" s="46">
        <f t="shared" si="19"/>
        <v>0.55723854315577004</v>
      </c>
      <c r="AP99" s="46">
        <f t="shared" si="20"/>
        <v>1.24903016924275E-3</v>
      </c>
      <c r="AQ99" s="46">
        <f t="shared" si="21"/>
        <v>1</v>
      </c>
    </row>
    <row r="100" spans="1:43" ht="12.95" customHeight="1">
      <c r="A100" s="3">
        <v>388</v>
      </c>
      <c r="B100" s="3" t="s">
        <v>205</v>
      </c>
      <c r="C100" s="44">
        <v>250.5588692382087</v>
      </c>
      <c r="D100" s="44">
        <v>399.40365449151335</v>
      </c>
      <c r="E100" s="44">
        <v>111.78222800042862</v>
      </c>
      <c r="F100" s="44">
        <v>0</v>
      </c>
      <c r="G100" s="44">
        <v>0</v>
      </c>
      <c r="H100" s="44">
        <v>0</v>
      </c>
      <c r="I100" s="44">
        <v>0</v>
      </c>
      <c r="J100" s="44">
        <v>30.087793501339274</v>
      </c>
      <c r="K100" s="44">
        <v>0</v>
      </c>
      <c r="L100" s="47">
        <v>791.83254523149003</v>
      </c>
      <c r="M100" s="44">
        <v>61.857199090198328</v>
      </c>
      <c r="N100" s="44">
        <v>28.953668102344402</v>
      </c>
      <c r="O100" s="44">
        <v>52.651883661257251</v>
      </c>
      <c r="P100" s="44">
        <v>0</v>
      </c>
      <c r="Q100" s="44">
        <v>0</v>
      </c>
      <c r="R100" s="44">
        <v>0</v>
      </c>
      <c r="S100" s="44">
        <v>0</v>
      </c>
      <c r="T100" s="44">
        <v>9.9475657332398437E-2</v>
      </c>
      <c r="U100" s="44">
        <v>0</v>
      </c>
      <c r="V100" s="47">
        <v>143.56222651113237</v>
      </c>
      <c r="W100" s="44">
        <v>312.41606832840705</v>
      </c>
      <c r="X100" s="44">
        <v>428.35732259385776</v>
      </c>
      <c r="Y100" s="44">
        <v>164.43411166168588</v>
      </c>
      <c r="Z100" s="44">
        <v>0</v>
      </c>
      <c r="AA100" s="44">
        <v>0</v>
      </c>
      <c r="AB100" s="44">
        <v>0</v>
      </c>
      <c r="AC100" s="44">
        <v>0</v>
      </c>
      <c r="AD100" s="44">
        <v>30.187269158671672</v>
      </c>
      <c r="AE100" s="44">
        <v>0</v>
      </c>
      <c r="AF100" s="44">
        <v>935.39477174262242</v>
      </c>
      <c r="AG100" s="44">
        <f t="shared" si="11"/>
        <v>161</v>
      </c>
      <c r="AH100" s="46">
        <f t="shared" si="12"/>
        <v>0.33399381498186259</v>
      </c>
      <c r="AI100" s="46">
        <f t="shared" si="13"/>
        <v>0.45794282321659369</v>
      </c>
      <c r="AJ100" s="46">
        <f t="shared" si="14"/>
        <v>0.17579113827560561</v>
      </c>
      <c r="AK100" s="46">
        <f t="shared" si="15"/>
        <v>0</v>
      </c>
      <c r="AL100" s="46">
        <f t="shared" si="16"/>
        <v>0</v>
      </c>
      <c r="AM100" s="46">
        <f t="shared" si="17"/>
        <v>0</v>
      </c>
      <c r="AN100" s="46">
        <f t="shared" si="18"/>
        <v>0</v>
      </c>
      <c r="AO100" s="46">
        <f t="shared" si="19"/>
        <v>3.2272223525938004E-2</v>
      </c>
      <c r="AP100" s="46">
        <f t="shared" si="20"/>
        <v>0</v>
      </c>
      <c r="AQ100" s="46">
        <f t="shared" si="21"/>
        <v>1</v>
      </c>
    </row>
    <row r="101" spans="1:43" ht="12.95" customHeight="1">
      <c r="A101" s="3">
        <v>392</v>
      </c>
      <c r="B101" s="3" t="s">
        <v>206</v>
      </c>
      <c r="C101" s="44">
        <v>192942.15618381914</v>
      </c>
      <c r="D101" s="44">
        <v>131014.19771557488</v>
      </c>
      <c r="E101" s="44">
        <v>274.24853210482064</v>
      </c>
      <c r="F101" s="44">
        <v>4094.7719999999999</v>
      </c>
      <c r="G101" s="44">
        <v>3031.8920467739367</v>
      </c>
      <c r="H101" s="44">
        <v>75</v>
      </c>
      <c r="I101" s="44">
        <v>0</v>
      </c>
      <c r="J101" s="44">
        <v>520186.14215983642</v>
      </c>
      <c r="K101" s="44">
        <v>241.39733967816352</v>
      </c>
      <c r="L101" s="47">
        <v>851859.80597778736</v>
      </c>
      <c r="M101" s="44">
        <v>67286.165983575498</v>
      </c>
      <c r="N101" s="44">
        <v>50009.889858242866</v>
      </c>
      <c r="O101" s="44">
        <v>40.133341649923608</v>
      </c>
      <c r="P101" s="44">
        <v>929.62900000000002</v>
      </c>
      <c r="Q101" s="44">
        <v>1296.3505522618902</v>
      </c>
      <c r="R101" s="44">
        <v>8937</v>
      </c>
      <c r="S101" s="44">
        <v>0</v>
      </c>
      <c r="T101" s="44">
        <v>643169.81410009949</v>
      </c>
      <c r="U101" s="44">
        <v>23.467759698766564</v>
      </c>
      <c r="V101" s="47">
        <v>771692.45059552847</v>
      </c>
      <c r="W101" s="44">
        <v>260228.32216739462</v>
      </c>
      <c r="X101" s="44">
        <v>181024.08757381776</v>
      </c>
      <c r="Y101" s="44">
        <v>314.38187375474422</v>
      </c>
      <c r="Z101" s="44">
        <v>5024.4009999999998</v>
      </c>
      <c r="AA101" s="44">
        <v>4328.242599035827</v>
      </c>
      <c r="AB101" s="44">
        <v>9012</v>
      </c>
      <c r="AC101" s="44">
        <v>0</v>
      </c>
      <c r="AD101" s="44">
        <v>1163355.9562599359</v>
      </c>
      <c r="AE101" s="44">
        <v>264.86509937693006</v>
      </c>
      <c r="AF101" s="44">
        <v>1623552.2565733157</v>
      </c>
      <c r="AG101" s="44">
        <f t="shared" si="11"/>
        <v>5</v>
      </c>
      <c r="AH101" s="46">
        <f t="shared" si="12"/>
        <v>0.16028330539642432</v>
      </c>
      <c r="AI101" s="46">
        <f t="shared" si="13"/>
        <v>0.1114987748875351</v>
      </c>
      <c r="AJ101" s="46">
        <f t="shared" si="14"/>
        <v>1.9363828449740292E-4</v>
      </c>
      <c r="AK101" s="46">
        <f t="shared" si="15"/>
        <v>3.0946962006659067E-3</v>
      </c>
      <c r="AL101" s="46">
        <f t="shared" si="16"/>
        <v>2.6659090161785465E-3</v>
      </c>
      <c r="AM101" s="46">
        <f t="shared" si="17"/>
        <v>5.5507914595990951E-3</v>
      </c>
      <c r="AN101" s="46">
        <f t="shared" si="18"/>
        <v>0</v>
      </c>
      <c r="AO101" s="46">
        <f t="shared" si="19"/>
        <v>0.71654974550392703</v>
      </c>
      <c r="AP101" s="46">
        <f t="shared" si="20"/>
        <v>1.6313925117258422E-4</v>
      </c>
      <c r="AQ101" s="46">
        <f t="shared" si="21"/>
        <v>1</v>
      </c>
    </row>
    <row r="102" spans="1:43" ht="12.95" customHeight="1">
      <c r="A102" s="3">
        <v>400</v>
      </c>
      <c r="B102" s="3" t="s">
        <v>207</v>
      </c>
      <c r="C102" s="44">
        <v>458.76536666864303</v>
      </c>
      <c r="D102" s="44">
        <v>498.76826624396961</v>
      </c>
      <c r="E102" s="44">
        <v>387.29773902291203</v>
      </c>
      <c r="F102" s="44">
        <v>0</v>
      </c>
      <c r="G102" s="44">
        <v>0</v>
      </c>
      <c r="H102" s="44">
        <v>0</v>
      </c>
      <c r="I102" s="44">
        <v>2522.9906244570043</v>
      </c>
      <c r="J102" s="44">
        <v>116.69224065830898</v>
      </c>
      <c r="K102" s="44">
        <v>0</v>
      </c>
      <c r="L102" s="47">
        <v>3984.5142370508379</v>
      </c>
      <c r="M102" s="44">
        <v>162.38816694128826</v>
      </c>
      <c r="N102" s="44">
        <v>44.306285564906887</v>
      </c>
      <c r="O102" s="44">
        <v>415.66526097708794</v>
      </c>
      <c r="P102" s="44">
        <v>0</v>
      </c>
      <c r="Q102" s="44">
        <v>0</v>
      </c>
      <c r="R102" s="44">
        <v>0</v>
      </c>
      <c r="S102" s="44">
        <v>196.75593127065079</v>
      </c>
      <c r="T102" s="44">
        <v>6374.0590752956414</v>
      </c>
      <c r="U102" s="44">
        <v>0</v>
      </c>
      <c r="V102" s="47">
        <v>7193.1747200495756</v>
      </c>
      <c r="W102" s="44">
        <v>621.15353360993129</v>
      </c>
      <c r="X102" s="44">
        <v>543.07455180887655</v>
      </c>
      <c r="Y102" s="44">
        <v>802.96299999999997</v>
      </c>
      <c r="Z102" s="44">
        <v>0</v>
      </c>
      <c r="AA102" s="44">
        <v>0</v>
      </c>
      <c r="AB102" s="44">
        <v>0</v>
      </c>
      <c r="AC102" s="44">
        <v>2719.746555727655</v>
      </c>
      <c r="AD102" s="44">
        <v>6490.7513159539503</v>
      </c>
      <c r="AE102" s="44">
        <v>0</v>
      </c>
      <c r="AF102" s="44">
        <v>11177.688957100414</v>
      </c>
      <c r="AG102" s="44">
        <f t="shared" si="11"/>
        <v>90</v>
      </c>
      <c r="AH102" s="46">
        <f t="shared" si="12"/>
        <v>5.5570837227077723E-2</v>
      </c>
      <c r="AI102" s="46">
        <f t="shared" si="13"/>
        <v>4.8585584541954781E-2</v>
      </c>
      <c r="AJ102" s="46">
        <f t="shared" si="14"/>
        <v>7.1836226887484908E-2</v>
      </c>
      <c r="AK102" s="46">
        <f t="shared" si="15"/>
        <v>0</v>
      </c>
      <c r="AL102" s="46">
        <f t="shared" si="16"/>
        <v>0</v>
      </c>
      <c r="AM102" s="46">
        <f t="shared" si="17"/>
        <v>0</v>
      </c>
      <c r="AN102" s="46">
        <f t="shared" si="18"/>
        <v>0.2433192197569595</v>
      </c>
      <c r="AO102" s="46">
        <f t="shared" si="19"/>
        <v>0.58068813158652299</v>
      </c>
      <c r="AP102" s="46">
        <f t="shared" si="20"/>
        <v>0</v>
      </c>
      <c r="AQ102" s="46">
        <f t="shared" si="21"/>
        <v>1</v>
      </c>
    </row>
    <row r="103" spans="1:43" ht="12.95" customHeight="1">
      <c r="A103" s="3">
        <v>398</v>
      </c>
      <c r="B103" s="3" t="s">
        <v>208</v>
      </c>
      <c r="C103" s="44">
        <v>3621.4956916111455</v>
      </c>
      <c r="D103" s="44">
        <v>84.454656933772839</v>
      </c>
      <c r="E103" s="44">
        <v>531.60393025709584</v>
      </c>
      <c r="F103" s="44">
        <v>0</v>
      </c>
      <c r="G103" s="44">
        <v>5</v>
      </c>
      <c r="H103" s="44">
        <v>0</v>
      </c>
      <c r="I103" s="44">
        <v>9841.1112927437025</v>
      </c>
      <c r="J103" s="44">
        <v>1710.0007493659227</v>
      </c>
      <c r="K103" s="44">
        <v>0</v>
      </c>
      <c r="L103" s="47">
        <v>15793.66632091164</v>
      </c>
      <c r="M103" s="44">
        <v>1398.4756346635743</v>
      </c>
      <c r="N103" s="44">
        <v>60.375770779396468</v>
      </c>
      <c r="O103" s="44">
        <v>142.70581551356474</v>
      </c>
      <c r="P103" s="44">
        <v>35</v>
      </c>
      <c r="Q103" s="44">
        <v>0</v>
      </c>
      <c r="R103" s="44">
        <v>0</v>
      </c>
      <c r="S103" s="44">
        <v>906.66880551718975</v>
      </c>
      <c r="T103" s="44">
        <v>771.88127391366709</v>
      </c>
      <c r="U103" s="44">
        <v>42.451999999999998</v>
      </c>
      <c r="V103" s="47">
        <v>3357.5593003873919</v>
      </c>
      <c r="W103" s="44">
        <v>5019.97132627472</v>
      </c>
      <c r="X103" s="44">
        <v>144.83042771316931</v>
      </c>
      <c r="Y103" s="44">
        <v>674.30974577066058</v>
      </c>
      <c r="Z103" s="44">
        <v>35</v>
      </c>
      <c r="AA103" s="44">
        <v>5</v>
      </c>
      <c r="AB103" s="44">
        <v>0</v>
      </c>
      <c r="AC103" s="44">
        <v>10747.780098260891</v>
      </c>
      <c r="AD103" s="44">
        <v>2481.8820232795897</v>
      </c>
      <c r="AE103" s="44">
        <v>42.451999999999998</v>
      </c>
      <c r="AF103" s="44">
        <v>19151.225621299032</v>
      </c>
      <c r="AG103" s="44">
        <f t="shared" si="11"/>
        <v>73</v>
      </c>
      <c r="AH103" s="46">
        <f t="shared" si="12"/>
        <v>0.26212271869909776</v>
      </c>
      <c r="AI103" s="46">
        <f t="shared" si="13"/>
        <v>7.5624626108574573E-3</v>
      </c>
      <c r="AJ103" s="46">
        <f t="shared" si="14"/>
        <v>3.5209743705422548E-2</v>
      </c>
      <c r="AK103" s="46">
        <f t="shared" si="15"/>
        <v>1.8275592743826671E-3</v>
      </c>
      <c r="AL103" s="46">
        <f t="shared" si="16"/>
        <v>2.6107989634038099E-4</v>
      </c>
      <c r="AM103" s="46">
        <f t="shared" si="17"/>
        <v>0</v>
      </c>
      <c r="AN103" s="46">
        <f t="shared" si="18"/>
        <v>0.56120586278863271</v>
      </c>
      <c r="AO103" s="46">
        <f t="shared" si="19"/>
        <v>0.12959390027337805</v>
      </c>
      <c r="AP103" s="46">
        <f t="shared" si="20"/>
        <v>2.2166727518883708E-3</v>
      </c>
      <c r="AQ103" s="46">
        <f t="shared" si="21"/>
        <v>1</v>
      </c>
    </row>
    <row r="104" spans="1:43" ht="12.95" customHeight="1">
      <c r="A104" s="3">
        <v>404</v>
      </c>
      <c r="B104" s="3" t="s">
        <v>209</v>
      </c>
      <c r="C104" s="44">
        <v>599.26575566215092</v>
      </c>
      <c r="D104" s="44">
        <v>277.29187556766414</v>
      </c>
      <c r="E104" s="44">
        <v>109.96082068098301</v>
      </c>
      <c r="F104" s="44">
        <v>0</v>
      </c>
      <c r="G104" s="44">
        <v>0</v>
      </c>
      <c r="H104" s="44">
        <v>0</v>
      </c>
      <c r="I104" s="44">
        <v>61.50239025443652</v>
      </c>
      <c r="J104" s="44">
        <v>24.60976492177803</v>
      </c>
      <c r="K104" s="44">
        <v>0</v>
      </c>
      <c r="L104" s="47">
        <v>1072.6306070870125</v>
      </c>
      <c r="M104" s="44">
        <v>185.58749874814202</v>
      </c>
      <c r="N104" s="44">
        <v>25.64372870534428</v>
      </c>
      <c r="O104" s="44">
        <v>84.570936913276043</v>
      </c>
      <c r="P104" s="44">
        <v>0</v>
      </c>
      <c r="Q104" s="44">
        <v>0</v>
      </c>
      <c r="R104" s="44">
        <v>0</v>
      </c>
      <c r="S104" s="44">
        <v>10.340708979611671</v>
      </c>
      <c r="T104" s="44">
        <v>3.5703649906922694E-2</v>
      </c>
      <c r="U104" s="44">
        <v>0</v>
      </c>
      <c r="V104" s="47">
        <v>306.17857699628092</v>
      </c>
      <c r="W104" s="44">
        <v>784.85325441029295</v>
      </c>
      <c r="X104" s="44">
        <v>302.93560427300844</v>
      </c>
      <c r="Y104" s="44">
        <v>194.53175759425903</v>
      </c>
      <c r="Z104" s="44">
        <v>0</v>
      </c>
      <c r="AA104" s="44">
        <v>0</v>
      </c>
      <c r="AB104" s="44">
        <v>0</v>
      </c>
      <c r="AC104" s="44">
        <v>71.843099234048196</v>
      </c>
      <c r="AD104" s="44">
        <v>24.645468571684951</v>
      </c>
      <c r="AE104" s="44">
        <v>0</v>
      </c>
      <c r="AF104" s="44">
        <v>1378.8091840832935</v>
      </c>
      <c r="AG104" s="44">
        <f t="shared" si="11"/>
        <v>153</v>
      </c>
      <c r="AH104" s="46">
        <f t="shared" si="12"/>
        <v>0.56922543269256332</v>
      </c>
      <c r="AI104" s="46">
        <f t="shared" si="13"/>
        <v>0.2197081421925807</v>
      </c>
      <c r="AJ104" s="46">
        <f t="shared" si="14"/>
        <v>0.14108678694622578</v>
      </c>
      <c r="AK104" s="46">
        <f t="shared" si="15"/>
        <v>0</v>
      </c>
      <c r="AL104" s="46">
        <f t="shared" si="16"/>
        <v>0</v>
      </c>
      <c r="AM104" s="46">
        <f t="shared" si="17"/>
        <v>0</v>
      </c>
      <c r="AN104" s="46">
        <f t="shared" si="18"/>
        <v>5.2105178920615725E-2</v>
      </c>
      <c r="AO104" s="46">
        <f t="shared" si="19"/>
        <v>1.78744592480145E-2</v>
      </c>
      <c r="AP104" s="46">
        <f t="shared" si="20"/>
        <v>0</v>
      </c>
      <c r="AQ104" s="46">
        <f t="shared" si="21"/>
        <v>1</v>
      </c>
    </row>
    <row r="105" spans="1:43" ht="12.95" customHeight="1">
      <c r="A105" s="3">
        <v>296</v>
      </c>
      <c r="B105" s="3" t="s">
        <v>210</v>
      </c>
      <c r="C105" s="44">
        <v>24.275446063900983</v>
      </c>
      <c r="D105" s="44">
        <v>39.960434321523977</v>
      </c>
      <c r="E105" s="44">
        <v>0</v>
      </c>
      <c r="F105" s="44">
        <v>0</v>
      </c>
      <c r="G105" s="44">
        <v>0</v>
      </c>
      <c r="H105" s="44">
        <v>0</v>
      </c>
      <c r="I105" s="44">
        <v>0</v>
      </c>
      <c r="J105" s="44">
        <v>1.8570626440238821E-2</v>
      </c>
      <c r="K105" s="44">
        <v>0</v>
      </c>
      <c r="L105" s="47">
        <v>64.2544510118652</v>
      </c>
      <c r="M105" s="44">
        <v>7.7257560091854698</v>
      </c>
      <c r="N105" s="44">
        <v>4.1660492484258924</v>
      </c>
      <c r="O105" s="44">
        <v>0</v>
      </c>
      <c r="P105" s="44">
        <v>0</v>
      </c>
      <c r="Q105" s="44">
        <v>0</v>
      </c>
      <c r="R105" s="44">
        <v>0</v>
      </c>
      <c r="S105" s="44">
        <v>0</v>
      </c>
      <c r="T105" s="44">
        <v>1.1539760542231244E-2</v>
      </c>
      <c r="U105" s="44">
        <v>0</v>
      </c>
      <c r="V105" s="47">
        <v>11.903345018153594</v>
      </c>
      <c r="W105" s="44">
        <v>32.001202073086453</v>
      </c>
      <c r="X105" s="44">
        <v>44.126483569949869</v>
      </c>
      <c r="Y105" s="44">
        <v>0</v>
      </c>
      <c r="Z105" s="44">
        <v>0</v>
      </c>
      <c r="AA105" s="44">
        <v>0</v>
      </c>
      <c r="AB105" s="44">
        <v>0</v>
      </c>
      <c r="AC105" s="44">
        <v>0</v>
      </c>
      <c r="AD105" s="44">
        <v>3.0110386982470067E-2</v>
      </c>
      <c r="AE105" s="44">
        <v>0</v>
      </c>
      <c r="AF105" s="44">
        <v>76.157796030018801</v>
      </c>
      <c r="AG105" s="44">
        <f t="shared" si="11"/>
        <v>193</v>
      </c>
      <c r="AH105" s="46">
        <f t="shared" si="12"/>
        <v>0.42019601066806966</v>
      </c>
      <c r="AI105" s="46">
        <f t="shared" si="13"/>
        <v>0.57940862091855594</v>
      </c>
      <c r="AJ105" s="46">
        <f t="shared" si="14"/>
        <v>0</v>
      </c>
      <c r="AK105" s="46">
        <f t="shared" si="15"/>
        <v>0</v>
      </c>
      <c r="AL105" s="46">
        <f t="shared" si="16"/>
        <v>0</v>
      </c>
      <c r="AM105" s="46">
        <f t="shared" si="17"/>
        <v>0</v>
      </c>
      <c r="AN105" s="46">
        <f t="shared" si="18"/>
        <v>0</v>
      </c>
      <c r="AO105" s="46">
        <f t="shared" si="19"/>
        <v>3.9536841337427334E-4</v>
      </c>
      <c r="AP105" s="46">
        <f t="shared" si="20"/>
        <v>0</v>
      </c>
      <c r="AQ105" s="46">
        <f t="shared" si="21"/>
        <v>1</v>
      </c>
    </row>
    <row r="106" spans="1:43" ht="12.95" customHeight="1">
      <c r="A106" s="3">
        <v>408</v>
      </c>
      <c r="B106" s="3" t="s">
        <v>211</v>
      </c>
      <c r="C106" s="44">
        <v>108.79184967364984</v>
      </c>
      <c r="D106" s="44">
        <v>2.3641330648303115E-2</v>
      </c>
      <c r="E106" s="44">
        <v>135.62650535757643</v>
      </c>
      <c r="F106" s="44">
        <v>0</v>
      </c>
      <c r="G106" s="44">
        <v>0</v>
      </c>
      <c r="H106" s="44">
        <v>0</v>
      </c>
      <c r="I106" s="44">
        <v>1.9005960322110331</v>
      </c>
      <c r="J106" s="44">
        <v>151.181229977388</v>
      </c>
      <c r="K106" s="44">
        <v>0</v>
      </c>
      <c r="L106" s="47">
        <v>397.52382237147361</v>
      </c>
      <c r="M106" s="44">
        <v>41.486076301400288</v>
      </c>
      <c r="N106" s="44">
        <v>4.3506147449793421E-3</v>
      </c>
      <c r="O106" s="44">
        <v>75.33849329980751</v>
      </c>
      <c r="P106" s="44">
        <v>0</v>
      </c>
      <c r="Q106" s="44">
        <v>0</v>
      </c>
      <c r="R106" s="44">
        <v>0</v>
      </c>
      <c r="S106" s="44">
        <v>0.34975870203735993</v>
      </c>
      <c r="T106" s="44">
        <v>3.0702061674355706E-2</v>
      </c>
      <c r="U106" s="44">
        <v>0</v>
      </c>
      <c r="V106" s="47">
        <v>117.2093809796645</v>
      </c>
      <c r="W106" s="44">
        <v>150.27792597505012</v>
      </c>
      <c r="X106" s="44">
        <v>2.7991945393282456E-2</v>
      </c>
      <c r="Y106" s="44">
        <v>210.96499865738394</v>
      </c>
      <c r="Z106" s="44">
        <v>0</v>
      </c>
      <c r="AA106" s="44">
        <v>0</v>
      </c>
      <c r="AB106" s="44">
        <v>0</v>
      </c>
      <c r="AC106" s="44">
        <v>2.2503547342483929</v>
      </c>
      <c r="AD106" s="44">
        <v>151.21193203906236</v>
      </c>
      <c r="AE106" s="44">
        <v>0</v>
      </c>
      <c r="AF106" s="44">
        <v>514.73320335113817</v>
      </c>
      <c r="AG106" s="44">
        <f t="shared" si="11"/>
        <v>168</v>
      </c>
      <c r="AH106" s="46">
        <f t="shared" si="12"/>
        <v>0.29195304479422568</v>
      </c>
      <c r="AI106" s="46">
        <f t="shared" si="13"/>
        <v>5.4381464438358852E-5</v>
      </c>
      <c r="AJ106" s="46">
        <f t="shared" si="14"/>
        <v>0.40985309920539337</v>
      </c>
      <c r="AK106" s="46">
        <f t="shared" si="15"/>
        <v>0</v>
      </c>
      <c r="AL106" s="46">
        <f t="shared" si="16"/>
        <v>0</v>
      </c>
      <c r="AM106" s="46">
        <f t="shared" si="17"/>
        <v>0</v>
      </c>
      <c r="AN106" s="46">
        <f t="shared" si="18"/>
        <v>4.3718857062213972E-3</v>
      </c>
      <c r="AO106" s="46">
        <f t="shared" si="19"/>
        <v>0.29376758882972109</v>
      </c>
      <c r="AP106" s="46">
        <f t="shared" si="20"/>
        <v>0</v>
      </c>
      <c r="AQ106" s="46">
        <f t="shared" si="21"/>
        <v>1</v>
      </c>
    </row>
    <row r="107" spans="1:43" ht="12.95" customHeight="1">
      <c r="A107" s="3">
        <v>410</v>
      </c>
      <c r="B107" s="3" t="s">
        <v>212</v>
      </c>
      <c r="C107" s="44">
        <v>46526.737735287781</v>
      </c>
      <c r="D107" s="44">
        <v>22168.60579692262</v>
      </c>
      <c r="E107" s="44">
        <v>124.11347127087851</v>
      </c>
      <c r="F107" s="44">
        <v>11448.65871</v>
      </c>
      <c r="G107" s="44">
        <v>3486.484676206298</v>
      </c>
      <c r="H107" s="44">
        <v>0</v>
      </c>
      <c r="I107" s="44">
        <v>10486.31566605188</v>
      </c>
      <c r="J107" s="44">
        <v>171502.95297336875</v>
      </c>
      <c r="K107" s="44">
        <v>90.255522224333248</v>
      </c>
      <c r="L107" s="47">
        <v>265834.12455133256</v>
      </c>
      <c r="M107" s="44">
        <v>17811.323851383302</v>
      </c>
      <c r="N107" s="44">
        <v>10508.256931163029</v>
      </c>
      <c r="O107" s="44">
        <v>53.024418831872978</v>
      </c>
      <c r="P107" s="44">
        <v>14500</v>
      </c>
      <c r="Q107" s="44">
        <v>1048.2040630245103</v>
      </c>
      <c r="R107" s="44">
        <v>0</v>
      </c>
      <c r="S107" s="44">
        <v>6168.7528067760068</v>
      </c>
      <c r="T107" s="44">
        <v>184922.80206685545</v>
      </c>
      <c r="U107" s="44">
        <v>153.31419757433113</v>
      </c>
      <c r="V107" s="47">
        <v>235165.67833560851</v>
      </c>
      <c r="W107" s="44">
        <v>64338.061586671087</v>
      </c>
      <c r="X107" s="44">
        <v>32676.862728085649</v>
      </c>
      <c r="Y107" s="44">
        <v>177.1378901027515</v>
      </c>
      <c r="Z107" s="44">
        <v>25948.65871</v>
      </c>
      <c r="AA107" s="44">
        <v>4534.6887392308081</v>
      </c>
      <c r="AB107" s="44">
        <v>0</v>
      </c>
      <c r="AC107" s="44">
        <v>16655.068472827887</v>
      </c>
      <c r="AD107" s="44">
        <v>356425.75504022418</v>
      </c>
      <c r="AE107" s="44">
        <v>243.56971979866438</v>
      </c>
      <c r="AF107" s="44">
        <v>500999.80288694106</v>
      </c>
      <c r="AG107" s="44">
        <f t="shared" si="11"/>
        <v>15</v>
      </c>
      <c r="AH107" s="46">
        <f t="shared" si="12"/>
        <v>0.12841933512933945</v>
      </c>
      <c r="AI107" s="46">
        <f t="shared" si="13"/>
        <v>6.5223304559781883E-2</v>
      </c>
      <c r="AJ107" s="46">
        <f t="shared" si="14"/>
        <v>3.5356878202749632E-4</v>
      </c>
      <c r="AK107" s="46">
        <f t="shared" si="15"/>
        <v>5.1793750337773579E-2</v>
      </c>
      <c r="AL107" s="46">
        <f t="shared" si="16"/>
        <v>9.0512784897325317E-3</v>
      </c>
      <c r="AM107" s="46">
        <f t="shared" si="17"/>
        <v>0</v>
      </c>
      <c r="AN107" s="46">
        <f t="shared" si="18"/>
        <v>3.3243662725724425E-2</v>
      </c>
      <c r="AO107" s="46">
        <f t="shared" si="19"/>
        <v>0.71142893267895668</v>
      </c>
      <c r="AP107" s="46">
        <f t="shared" si="20"/>
        <v>4.8616729666384705E-4</v>
      </c>
      <c r="AQ107" s="46">
        <f t="shared" si="21"/>
        <v>1</v>
      </c>
    </row>
    <row r="108" spans="1:43" ht="12.95" customHeight="1">
      <c r="A108" s="3">
        <v>896</v>
      </c>
      <c r="B108" s="3" t="s">
        <v>328</v>
      </c>
      <c r="C108" s="44">
        <v>0</v>
      </c>
      <c r="D108" s="44">
        <v>0</v>
      </c>
      <c r="E108" s="44">
        <v>0</v>
      </c>
      <c r="F108" s="44">
        <v>0</v>
      </c>
      <c r="G108" s="44">
        <v>0</v>
      </c>
      <c r="H108" s="44">
        <v>0</v>
      </c>
      <c r="I108" s="44">
        <v>2281.1426120497322</v>
      </c>
      <c r="J108" s="44">
        <v>0.23884</v>
      </c>
      <c r="K108" s="44">
        <v>0</v>
      </c>
      <c r="L108" s="47">
        <v>2281.3814520497322</v>
      </c>
      <c r="M108" s="44">
        <v>0</v>
      </c>
      <c r="N108" s="44">
        <v>0</v>
      </c>
      <c r="O108" s="44">
        <v>0</v>
      </c>
      <c r="P108" s="44">
        <v>0</v>
      </c>
      <c r="Q108" s="44">
        <v>0</v>
      </c>
      <c r="R108" s="44">
        <v>0</v>
      </c>
      <c r="S108" s="44">
        <v>855.73416650047398</v>
      </c>
      <c r="T108" s="44">
        <v>0</v>
      </c>
      <c r="U108" s="44">
        <v>0</v>
      </c>
      <c r="V108" s="47">
        <v>855.73416650047398</v>
      </c>
      <c r="W108" s="44">
        <v>0</v>
      </c>
      <c r="X108" s="44">
        <v>0</v>
      </c>
      <c r="Y108" s="44">
        <v>0</v>
      </c>
      <c r="Z108" s="44">
        <v>0</v>
      </c>
      <c r="AA108" s="44">
        <v>0</v>
      </c>
      <c r="AB108" s="44">
        <v>0</v>
      </c>
      <c r="AC108" s="44">
        <v>3136.8767785502059</v>
      </c>
      <c r="AD108" s="44">
        <v>0.23884</v>
      </c>
      <c r="AE108" s="44">
        <v>0</v>
      </c>
      <c r="AF108" s="44">
        <v>3137.1156185502059</v>
      </c>
      <c r="AG108" s="44">
        <f t="shared" si="11"/>
        <v>129</v>
      </c>
      <c r="AH108" s="46">
        <f t="shared" si="12"/>
        <v>0</v>
      </c>
      <c r="AI108" s="46">
        <f t="shared" si="13"/>
        <v>0</v>
      </c>
      <c r="AJ108" s="46">
        <f t="shared" si="14"/>
        <v>0</v>
      </c>
      <c r="AK108" s="46">
        <f t="shared" si="15"/>
        <v>0</v>
      </c>
      <c r="AL108" s="46">
        <f t="shared" si="16"/>
        <v>0</v>
      </c>
      <c r="AM108" s="46">
        <f t="shared" si="17"/>
        <v>0</v>
      </c>
      <c r="AN108" s="46">
        <f t="shared" si="18"/>
        <v>0.99992386636992669</v>
      </c>
      <c r="AO108" s="46">
        <f t="shared" si="19"/>
        <v>7.613363007334045E-5</v>
      </c>
      <c r="AP108" s="46">
        <f t="shared" si="20"/>
        <v>0</v>
      </c>
      <c r="AQ108" s="46">
        <f t="shared" si="21"/>
        <v>1</v>
      </c>
    </row>
    <row r="109" spans="1:43" ht="12.95" customHeight="1">
      <c r="A109" s="3">
        <v>414</v>
      </c>
      <c r="B109" s="3" t="s">
        <v>213</v>
      </c>
      <c r="C109" s="44">
        <v>5380.1952732833297</v>
      </c>
      <c r="D109" s="44">
        <v>31250.992935887367</v>
      </c>
      <c r="E109" s="44">
        <v>227.17646743473318</v>
      </c>
      <c r="F109" s="44">
        <v>0</v>
      </c>
      <c r="G109" s="44">
        <v>0</v>
      </c>
      <c r="H109" s="44">
        <v>0</v>
      </c>
      <c r="I109" s="44">
        <v>2241.2758854341723</v>
      </c>
      <c r="J109" s="44">
        <v>9935.5054632277843</v>
      </c>
      <c r="K109" s="44">
        <v>7.2683</v>
      </c>
      <c r="L109" s="47">
        <v>49042.414325267389</v>
      </c>
      <c r="M109" s="44">
        <v>1889.5378500876777</v>
      </c>
      <c r="N109" s="44">
        <v>10750.182725819315</v>
      </c>
      <c r="O109" s="44">
        <v>16.466532565266817</v>
      </c>
      <c r="P109" s="44">
        <v>0</v>
      </c>
      <c r="Q109" s="44">
        <v>0</v>
      </c>
      <c r="R109" s="44">
        <v>0</v>
      </c>
      <c r="S109" s="44">
        <v>313.79814442724614</v>
      </c>
      <c r="T109" s="44">
        <v>6972.9898075423089</v>
      </c>
      <c r="U109" s="44">
        <v>39.49</v>
      </c>
      <c r="V109" s="47">
        <v>19982.465060441817</v>
      </c>
      <c r="W109" s="44">
        <v>7269.7331233710074</v>
      </c>
      <c r="X109" s="44">
        <v>42001.175661706686</v>
      </c>
      <c r="Y109" s="44">
        <v>243.643</v>
      </c>
      <c r="Z109" s="44">
        <v>0</v>
      </c>
      <c r="AA109" s="44">
        <v>0</v>
      </c>
      <c r="AB109" s="44">
        <v>0</v>
      </c>
      <c r="AC109" s="44">
        <v>2555.0740298614182</v>
      </c>
      <c r="AD109" s="44">
        <v>16908.495270770094</v>
      </c>
      <c r="AE109" s="44">
        <v>46.758300000000006</v>
      </c>
      <c r="AF109" s="44">
        <v>69024.87938570921</v>
      </c>
      <c r="AG109" s="44">
        <f t="shared" si="11"/>
        <v>41</v>
      </c>
      <c r="AH109" s="46">
        <f t="shared" si="12"/>
        <v>0.10532047557443643</v>
      </c>
      <c r="AI109" s="46">
        <f t="shared" si="13"/>
        <v>0.60849328583401385</v>
      </c>
      <c r="AJ109" s="46">
        <f t="shared" si="14"/>
        <v>3.529785233502971E-3</v>
      </c>
      <c r="AK109" s="46">
        <f t="shared" si="15"/>
        <v>0</v>
      </c>
      <c r="AL109" s="46">
        <f t="shared" si="16"/>
        <v>0</v>
      </c>
      <c r="AM109" s="46">
        <f t="shared" si="17"/>
        <v>0</v>
      </c>
      <c r="AN109" s="46">
        <f t="shared" si="18"/>
        <v>3.701671125832371E-2</v>
      </c>
      <c r="AO109" s="46">
        <f t="shared" si="19"/>
        <v>0.24496232983307176</v>
      </c>
      <c r="AP109" s="46">
        <f t="shared" si="20"/>
        <v>6.7741226665121506E-4</v>
      </c>
      <c r="AQ109" s="46">
        <f t="shared" si="21"/>
        <v>1</v>
      </c>
    </row>
    <row r="110" spans="1:43" ht="12.95" customHeight="1">
      <c r="A110" s="3">
        <v>417</v>
      </c>
      <c r="B110" s="3" t="s">
        <v>214</v>
      </c>
      <c r="C110" s="44">
        <v>61.161212408014634</v>
      </c>
      <c r="D110" s="44">
        <v>5.4605344161312797</v>
      </c>
      <c r="E110" s="44">
        <v>206.58083545732086</v>
      </c>
      <c r="F110" s="44">
        <v>0</v>
      </c>
      <c r="G110" s="44">
        <v>0</v>
      </c>
      <c r="H110" s="44">
        <v>0</v>
      </c>
      <c r="I110" s="44">
        <v>0</v>
      </c>
      <c r="J110" s="44">
        <v>0.5</v>
      </c>
      <c r="K110" s="44">
        <v>0</v>
      </c>
      <c r="L110" s="47">
        <v>273.70258228146679</v>
      </c>
      <c r="M110" s="44">
        <v>15.474105837148889</v>
      </c>
      <c r="N110" s="44">
        <v>1.87962323331482E-2</v>
      </c>
      <c r="O110" s="44">
        <v>42.153673491090082</v>
      </c>
      <c r="P110" s="44">
        <v>0</v>
      </c>
      <c r="Q110" s="44">
        <v>0</v>
      </c>
      <c r="R110" s="44">
        <v>0</v>
      </c>
      <c r="S110" s="44">
        <v>0</v>
      </c>
      <c r="T110" s="44">
        <v>0</v>
      </c>
      <c r="U110" s="44">
        <v>34.783999999999999</v>
      </c>
      <c r="V110" s="47">
        <v>92.430575560572123</v>
      </c>
      <c r="W110" s="44">
        <v>76.635318245163518</v>
      </c>
      <c r="X110" s="44">
        <v>5.479330648464428</v>
      </c>
      <c r="Y110" s="44">
        <v>248.73450894841093</v>
      </c>
      <c r="Z110" s="44">
        <v>0</v>
      </c>
      <c r="AA110" s="44">
        <v>0</v>
      </c>
      <c r="AB110" s="44">
        <v>0</v>
      </c>
      <c r="AC110" s="44">
        <v>0</v>
      </c>
      <c r="AD110" s="44">
        <v>0.5</v>
      </c>
      <c r="AE110" s="44">
        <v>34.783999999999999</v>
      </c>
      <c r="AF110" s="44">
        <v>366.13315784203894</v>
      </c>
      <c r="AG110" s="44">
        <f t="shared" si="11"/>
        <v>179</v>
      </c>
      <c r="AH110" s="46">
        <f t="shared" si="12"/>
        <v>0.20930996443164632</v>
      </c>
      <c r="AI110" s="46">
        <f t="shared" si="13"/>
        <v>1.496540406435513E-2</v>
      </c>
      <c r="AJ110" s="46">
        <f t="shared" si="14"/>
        <v>0.67935532092868411</v>
      </c>
      <c r="AK110" s="46">
        <f t="shared" si="15"/>
        <v>0</v>
      </c>
      <c r="AL110" s="46">
        <f t="shared" si="16"/>
        <v>0</v>
      </c>
      <c r="AM110" s="46">
        <f t="shared" si="17"/>
        <v>0</v>
      </c>
      <c r="AN110" s="46">
        <f t="shared" si="18"/>
        <v>0</v>
      </c>
      <c r="AO110" s="46">
        <f t="shared" si="19"/>
        <v>1.3656233785187938E-3</v>
      </c>
      <c r="AP110" s="46">
        <f t="shared" si="20"/>
        <v>9.5003687196795444E-2</v>
      </c>
      <c r="AQ110" s="46">
        <f t="shared" si="21"/>
        <v>1</v>
      </c>
    </row>
    <row r="111" spans="1:43" ht="12.95" customHeight="1">
      <c r="A111" s="3">
        <v>418</v>
      </c>
      <c r="B111" s="3" t="s">
        <v>215</v>
      </c>
      <c r="C111" s="44">
        <v>103.55466720220616</v>
      </c>
      <c r="D111" s="44">
        <v>165.53691995513213</v>
      </c>
      <c r="E111" s="44">
        <v>202.56690440523928</v>
      </c>
      <c r="F111" s="44">
        <v>0</v>
      </c>
      <c r="G111" s="44">
        <v>0</v>
      </c>
      <c r="H111" s="44">
        <v>0</v>
      </c>
      <c r="I111" s="44">
        <v>77.537578871378287</v>
      </c>
      <c r="J111" s="44">
        <v>0.12616977631986562</v>
      </c>
      <c r="K111" s="44">
        <v>0</v>
      </c>
      <c r="L111" s="47">
        <v>549.32224021027571</v>
      </c>
      <c r="M111" s="44">
        <v>38.620639254815423</v>
      </c>
      <c r="N111" s="44">
        <v>5.3324066660289304</v>
      </c>
      <c r="O111" s="44">
        <v>21.81383506857706</v>
      </c>
      <c r="P111" s="44">
        <v>3</v>
      </c>
      <c r="Q111" s="44">
        <v>0</v>
      </c>
      <c r="R111" s="44">
        <v>0</v>
      </c>
      <c r="S111" s="44">
        <v>84.443922230098948</v>
      </c>
      <c r="T111" s="44">
        <v>7.8401717415592098E-2</v>
      </c>
      <c r="U111" s="44">
        <v>0</v>
      </c>
      <c r="V111" s="47">
        <v>153.28920493693596</v>
      </c>
      <c r="W111" s="44">
        <v>142.17530645702158</v>
      </c>
      <c r="X111" s="44">
        <v>170.86932662116106</v>
      </c>
      <c r="Y111" s="44">
        <v>224.38073947381633</v>
      </c>
      <c r="Z111" s="44">
        <v>3</v>
      </c>
      <c r="AA111" s="44">
        <v>0</v>
      </c>
      <c r="AB111" s="44">
        <v>0</v>
      </c>
      <c r="AC111" s="44">
        <v>161.98150110147725</v>
      </c>
      <c r="AD111" s="44">
        <v>0.20457149373545772</v>
      </c>
      <c r="AE111" s="44">
        <v>0</v>
      </c>
      <c r="AF111" s="44">
        <v>702.61144514721173</v>
      </c>
      <c r="AG111" s="44">
        <f t="shared" si="11"/>
        <v>164</v>
      </c>
      <c r="AH111" s="46">
        <f t="shared" si="12"/>
        <v>0.20235267648854324</v>
      </c>
      <c r="AI111" s="46">
        <f t="shared" si="13"/>
        <v>0.2431917780464854</v>
      </c>
      <c r="AJ111" s="46">
        <f t="shared" si="14"/>
        <v>0.31935252552967436</v>
      </c>
      <c r="AK111" s="46">
        <f t="shared" si="15"/>
        <v>4.2697852713905584E-3</v>
      </c>
      <c r="AL111" s="46">
        <f t="shared" si="16"/>
        <v>0</v>
      </c>
      <c r="AM111" s="46">
        <f t="shared" si="17"/>
        <v>0</v>
      </c>
      <c r="AN111" s="46">
        <f t="shared" si="18"/>
        <v>0.2305420758802737</v>
      </c>
      <c r="AO111" s="46">
        <f t="shared" si="19"/>
        <v>2.9115878363267445E-4</v>
      </c>
      <c r="AP111" s="46">
        <f t="shared" si="20"/>
        <v>0</v>
      </c>
      <c r="AQ111" s="46">
        <f t="shared" si="21"/>
        <v>1</v>
      </c>
    </row>
    <row r="112" spans="1:43" ht="12.95" customHeight="1">
      <c r="A112" s="3">
        <v>428</v>
      </c>
      <c r="B112" s="3" t="s">
        <v>216</v>
      </c>
      <c r="C112" s="44">
        <v>1047.3490294407195</v>
      </c>
      <c r="D112" s="44">
        <v>80.210814952582695</v>
      </c>
      <c r="E112" s="44">
        <v>0</v>
      </c>
      <c r="F112" s="44">
        <v>21.54</v>
      </c>
      <c r="G112" s="44">
        <v>0</v>
      </c>
      <c r="H112" s="44">
        <v>0</v>
      </c>
      <c r="I112" s="44">
        <v>0</v>
      </c>
      <c r="J112" s="44">
        <v>142.93307154517771</v>
      </c>
      <c r="K112" s="44">
        <v>0</v>
      </c>
      <c r="L112" s="47">
        <v>1292.0329159384798</v>
      </c>
      <c r="M112" s="44">
        <v>369.18458596848575</v>
      </c>
      <c r="N112" s="44">
        <v>30.186528548991156</v>
      </c>
      <c r="O112" s="44">
        <v>0</v>
      </c>
      <c r="P112" s="44">
        <v>0</v>
      </c>
      <c r="Q112" s="44">
        <v>0</v>
      </c>
      <c r="R112" s="44">
        <v>0</v>
      </c>
      <c r="S112" s="44">
        <v>0</v>
      </c>
      <c r="T112" s="44">
        <v>123.76262498291938</v>
      </c>
      <c r="U112" s="44">
        <v>0</v>
      </c>
      <c r="V112" s="47">
        <v>523.13373950039625</v>
      </c>
      <c r="W112" s="44">
        <v>1416.5336154092051</v>
      </c>
      <c r="X112" s="44">
        <v>110.39734350157386</v>
      </c>
      <c r="Y112" s="44">
        <v>0</v>
      </c>
      <c r="Z112" s="44">
        <v>21.54</v>
      </c>
      <c r="AA112" s="44">
        <v>0</v>
      </c>
      <c r="AB112" s="44">
        <v>0</v>
      </c>
      <c r="AC112" s="44">
        <v>0</v>
      </c>
      <c r="AD112" s="44">
        <v>266.69569652809707</v>
      </c>
      <c r="AE112" s="44">
        <v>0</v>
      </c>
      <c r="AF112" s="44">
        <v>1815.1666554388762</v>
      </c>
      <c r="AG112" s="44">
        <f t="shared" si="11"/>
        <v>147</v>
      </c>
      <c r="AH112" s="46">
        <f t="shared" si="12"/>
        <v>0.78038763612408446</v>
      </c>
      <c r="AI112" s="46">
        <f t="shared" si="13"/>
        <v>6.0819398136686062E-2</v>
      </c>
      <c r="AJ112" s="46">
        <f t="shared" si="14"/>
        <v>0</v>
      </c>
      <c r="AK112" s="46">
        <f t="shared" si="15"/>
        <v>1.1866678982592921E-2</v>
      </c>
      <c r="AL112" s="46">
        <f t="shared" si="16"/>
        <v>0</v>
      </c>
      <c r="AM112" s="46">
        <f t="shared" si="17"/>
        <v>0</v>
      </c>
      <c r="AN112" s="46">
        <f t="shared" si="18"/>
        <v>0</v>
      </c>
      <c r="AO112" s="46">
        <f t="shared" si="19"/>
        <v>0.14692628675663646</v>
      </c>
      <c r="AP112" s="46">
        <f t="shared" si="20"/>
        <v>0</v>
      </c>
      <c r="AQ112" s="46">
        <f t="shared" si="21"/>
        <v>1</v>
      </c>
    </row>
    <row r="113" spans="1:43" ht="12.95" customHeight="1">
      <c r="A113" s="3">
        <v>422</v>
      </c>
      <c r="B113" s="3" t="s">
        <v>217</v>
      </c>
      <c r="C113" s="44">
        <v>980.37941817813066</v>
      </c>
      <c r="D113" s="44">
        <v>-6.8148095765882921</v>
      </c>
      <c r="E113" s="44">
        <v>101.69472789509486</v>
      </c>
      <c r="F113" s="44">
        <v>0</v>
      </c>
      <c r="G113" s="44">
        <v>0</v>
      </c>
      <c r="H113" s="44">
        <v>0</v>
      </c>
      <c r="I113" s="44">
        <v>5709.3591646911464</v>
      </c>
      <c r="J113" s="44">
        <v>2188.943983150536</v>
      </c>
      <c r="K113" s="44">
        <v>0</v>
      </c>
      <c r="L113" s="47">
        <v>8973.5624843383193</v>
      </c>
      <c r="M113" s="44">
        <v>352.33608331444424</v>
      </c>
      <c r="N113" s="44">
        <v>3.4079815502338184E-2</v>
      </c>
      <c r="O113" s="44">
        <v>19.786708633662204</v>
      </c>
      <c r="P113" s="44">
        <v>0</v>
      </c>
      <c r="Q113" s="44">
        <v>0</v>
      </c>
      <c r="R113" s="44">
        <v>0</v>
      </c>
      <c r="S113" s="44">
        <v>4624.305675937755</v>
      </c>
      <c r="T113" s="44">
        <v>2923.9774479008333</v>
      </c>
      <c r="U113" s="44">
        <v>0</v>
      </c>
      <c r="V113" s="47">
        <v>7920.4399956021971</v>
      </c>
      <c r="W113" s="44">
        <v>1332.715501492575</v>
      </c>
      <c r="X113" s="44">
        <v>-6.7807297610859543</v>
      </c>
      <c r="Y113" s="44">
        <v>121.48143652875706</v>
      </c>
      <c r="Z113" s="44">
        <v>0</v>
      </c>
      <c r="AA113" s="44">
        <v>0</v>
      </c>
      <c r="AB113" s="44">
        <v>0</v>
      </c>
      <c r="AC113" s="44">
        <v>10333.664840628902</v>
      </c>
      <c r="AD113" s="44">
        <v>5112.9214310513689</v>
      </c>
      <c r="AE113" s="44">
        <v>0</v>
      </c>
      <c r="AF113" s="44">
        <v>16894.002479940515</v>
      </c>
      <c r="AG113" s="44">
        <f t="shared" si="11"/>
        <v>77</v>
      </c>
      <c r="AH113" s="46">
        <f t="shared" si="12"/>
        <v>7.8886901021531494E-2</v>
      </c>
      <c r="AI113" s="46">
        <f t="shared" si="13"/>
        <v>-4.0136905207260453E-4</v>
      </c>
      <c r="AJ113" s="46">
        <f t="shared" si="14"/>
        <v>7.1908025746415544E-3</v>
      </c>
      <c r="AK113" s="46">
        <f t="shared" si="15"/>
        <v>0</v>
      </c>
      <c r="AL113" s="46">
        <f t="shared" si="16"/>
        <v>0</v>
      </c>
      <c r="AM113" s="46">
        <f t="shared" si="17"/>
        <v>0</v>
      </c>
      <c r="AN113" s="46">
        <f t="shared" si="18"/>
        <v>0.61167653153234813</v>
      </c>
      <c r="AO113" s="46">
        <f t="shared" si="19"/>
        <v>0.30264713392355153</v>
      </c>
      <c r="AP113" s="46">
        <f t="shared" si="20"/>
        <v>0</v>
      </c>
      <c r="AQ113" s="46">
        <f t="shared" si="21"/>
        <v>1</v>
      </c>
    </row>
    <row r="114" spans="1:43" ht="12.95" customHeight="1">
      <c r="A114" s="3">
        <v>426</v>
      </c>
      <c r="B114" s="3" t="s">
        <v>218</v>
      </c>
      <c r="C114" s="44">
        <v>24.672446063900981</v>
      </c>
      <c r="D114" s="44">
        <v>207.39138044908719</v>
      </c>
      <c r="E114" s="44">
        <v>231.14065197865503</v>
      </c>
      <c r="F114" s="44">
        <v>0</v>
      </c>
      <c r="G114" s="44">
        <v>0</v>
      </c>
      <c r="H114" s="44">
        <v>0</v>
      </c>
      <c r="I114" s="44">
        <v>0</v>
      </c>
      <c r="J114" s="44">
        <v>61.850790721704278</v>
      </c>
      <c r="K114" s="44">
        <v>0</v>
      </c>
      <c r="L114" s="47">
        <v>525.05526921334751</v>
      </c>
      <c r="M114" s="44">
        <v>7.7257560091854698</v>
      </c>
      <c r="N114" s="44">
        <v>6.6972848751449838</v>
      </c>
      <c r="O114" s="44">
        <v>77.161298654229853</v>
      </c>
      <c r="P114" s="44">
        <v>0</v>
      </c>
      <c r="Q114" s="44">
        <v>0</v>
      </c>
      <c r="R114" s="44">
        <v>0</v>
      </c>
      <c r="S114" s="44">
        <v>0</v>
      </c>
      <c r="T114" s="44">
        <v>53.179646524488206</v>
      </c>
      <c r="U114" s="44">
        <v>0</v>
      </c>
      <c r="V114" s="47">
        <v>144.76398606304849</v>
      </c>
      <c r="W114" s="44">
        <v>32.398202073086452</v>
      </c>
      <c r="X114" s="44">
        <v>214.08866532423218</v>
      </c>
      <c r="Y114" s="44">
        <v>308.30195063288488</v>
      </c>
      <c r="Z114" s="44">
        <v>0</v>
      </c>
      <c r="AA114" s="44">
        <v>0</v>
      </c>
      <c r="AB114" s="44">
        <v>0</v>
      </c>
      <c r="AC114" s="44">
        <v>0</v>
      </c>
      <c r="AD114" s="44">
        <v>115.03043724619249</v>
      </c>
      <c r="AE114" s="44">
        <v>0</v>
      </c>
      <c r="AF114" s="44">
        <v>669.81925527639601</v>
      </c>
      <c r="AG114" s="44">
        <f t="shared" si="11"/>
        <v>165</v>
      </c>
      <c r="AH114" s="46">
        <f t="shared" si="12"/>
        <v>4.8368573787442956E-2</v>
      </c>
      <c r="AI114" s="46">
        <f t="shared" si="13"/>
        <v>0.31962154512248242</v>
      </c>
      <c r="AJ114" s="46">
        <f t="shared" si="14"/>
        <v>0.46027633306191884</v>
      </c>
      <c r="AK114" s="46">
        <f t="shared" si="15"/>
        <v>0</v>
      </c>
      <c r="AL114" s="46">
        <f t="shared" si="16"/>
        <v>0</v>
      </c>
      <c r="AM114" s="46">
        <f t="shared" si="17"/>
        <v>0</v>
      </c>
      <c r="AN114" s="46">
        <f t="shared" si="18"/>
        <v>0</v>
      </c>
      <c r="AO114" s="46">
        <f t="shared" si="19"/>
        <v>0.17173354802815577</v>
      </c>
      <c r="AP114" s="46">
        <f t="shared" si="20"/>
        <v>0</v>
      </c>
      <c r="AQ114" s="46">
        <f t="shared" si="21"/>
        <v>1</v>
      </c>
    </row>
    <row r="115" spans="1:43" ht="12.95" customHeight="1">
      <c r="A115" s="3">
        <v>430</v>
      </c>
      <c r="B115" s="3" t="s">
        <v>219</v>
      </c>
      <c r="C115" s="44">
        <v>55.31224605634366</v>
      </c>
      <c r="D115" s="44">
        <v>153.19977839289663</v>
      </c>
      <c r="E115" s="44">
        <v>0</v>
      </c>
      <c r="F115" s="44">
        <v>0</v>
      </c>
      <c r="G115" s="44">
        <v>0</v>
      </c>
      <c r="H115" s="44">
        <v>0</v>
      </c>
      <c r="I115" s="44">
        <v>147.73934367947612</v>
      </c>
      <c r="J115" s="44">
        <v>15.003994038720027</v>
      </c>
      <c r="K115" s="44">
        <v>0</v>
      </c>
      <c r="L115" s="47">
        <v>371.25536216743643</v>
      </c>
      <c r="M115" s="44">
        <v>7.7252360273230538</v>
      </c>
      <c r="N115" s="44">
        <v>11.104886931335558</v>
      </c>
      <c r="O115" s="44">
        <v>0</v>
      </c>
      <c r="P115" s="44">
        <v>0</v>
      </c>
      <c r="Q115" s="44">
        <v>0</v>
      </c>
      <c r="R115" s="44">
        <v>0</v>
      </c>
      <c r="S115" s="44">
        <v>10.708656320523867</v>
      </c>
      <c r="T115" s="44">
        <v>2.4832396103535589E-3</v>
      </c>
      <c r="U115" s="44">
        <v>0</v>
      </c>
      <c r="V115" s="47">
        <v>29.541262518792831</v>
      </c>
      <c r="W115" s="44">
        <v>63.037482083666717</v>
      </c>
      <c r="X115" s="44">
        <v>164.30466532423219</v>
      </c>
      <c r="Y115" s="44">
        <v>0</v>
      </c>
      <c r="Z115" s="44">
        <v>0</v>
      </c>
      <c r="AA115" s="44">
        <v>0</v>
      </c>
      <c r="AB115" s="44">
        <v>0</v>
      </c>
      <c r="AC115" s="44">
        <v>158.44799999999998</v>
      </c>
      <c r="AD115" s="44">
        <v>15.006477278330379</v>
      </c>
      <c r="AE115" s="44">
        <v>0</v>
      </c>
      <c r="AF115" s="44">
        <v>400.79662468622928</v>
      </c>
      <c r="AG115" s="44">
        <f t="shared" si="11"/>
        <v>175</v>
      </c>
      <c r="AH115" s="46">
        <f t="shared" si="12"/>
        <v>0.15728047144363236</v>
      </c>
      <c r="AI115" s="46">
        <f t="shared" si="13"/>
        <v>0.4099452320808864</v>
      </c>
      <c r="AJ115" s="46">
        <f t="shared" si="14"/>
        <v>0</v>
      </c>
      <c r="AK115" s="46">
        <f t="shared" si="15"/>
        <v>0</v>
      </c>
      <c r="AL115" s="46">
        <f t="shared" si="16"/>
        <v>0</v>
      </c>
      <c r="AM115" s="46">
        <f t="shared" si="17"/>
        <v>0</v>
      </c>
      <c r="AN115" s="46">
        <f t="shared" si="18"/>
        <v>0.39533267058834087</v>
      </c>
      <c r="AO115" s="46">
        <f t="shared" si="19"/>
        <v>3.7441625887140305E-2</v>
      </c>
      <c r="AP115" s="46">
        <f t="shared" si="20"/>
        <v>0</v>
      </c>
      <c r="AQ115" s="46">
        <f t="shared" si="21"/>
        <v>1</v>
      </c>
    </row>
    <row r="116" spans="1:43" ht="12.95" customHeight="1">
      <c r="A116" s="3">
        <v>434</v>
      </c>
      <c r="B116" s="3" t="s">
        <v>220</v>
      </c>
      <c r="C116" s="44">
        <v>-217.63091129565052</v>
      </c>
      <c r="D116" s="44">
        <v>0.11820665324151559</v>
      </c>
      <c r="E116" s="44">
        <v>9.0738996782247909</v>
      </c>
      <c r="F116" s="44">
        <v>0</v>
      </c>
      <c r="G116" s="44">
        <v>0</v>
      </c>
      <c r="H116" s="44">
        <v>0</v>
      </c>
      <c r="I116" s="44">
        <v>197.14518101720424</v>
      </c>
      <c r="J116" s="44">
        <v>82.446708871146058</v>
      </c>
      <c r="K116" s="44">
        <v>28.315000000000001</v>
      </c>
      <c r="L116" s="47">
        <v>99.468084924166078</v>
      </c>
      <c r="M116" s="44">
        <v>98.197883770923951</v>
      </c>
      <c r="N116" s="44">
        <v>2.1753073724896713E-2</v>
      </c>
      <c r="O116" s="44">
        <v>1.6698316318071378</v>
      </c>
      <c r="P116" s="44">
        <v>0</v>
      </c>
      <c r="Q116" s="44">
        <v>0</v>
      </c>
      <c r="R116" s="44">
        <v>0</v>
      </c>
      <c r="S116" s="44">
        <v>57.716472226737181</v>
      </c>
      <c r="T116" s="44">
        <v>0.33732339613619139</v>
      </c>
      <c r="U116" s="44">
        <v>0</v>
      </c>
      <c r="V116" s="47">
        <v>157.94326409932935</v>
      </c>
      <c r="W116" s="44">
        <v>-119.43302752472657</v>
      </c>
      <c r="X116" s="44">
        <v>0.13995972696641232</v>
      </c>
      <c r="Y116" s="44">
        <v>10.743731310031929</v>
      </c>
      <c r="Z116" s="44">
        <v>0</v>
      </c>
      <c r="AA116" s="44">
        <v>0</v>
      </c>
      <c r="AB116" s="44">
        <v>0</v>
      </c>
      <c r="AC116" s="44">
        <v>254.86165324394142</v>
      </c>
      <c r="AD116" s="44">
        <v>82.784032267282242</v>
      </c>
      <c r="AE116" s="44">
        <v>28.315000000000001</v>
      </c>
      <c r="AF116" s="44">
        <v>257.4113490234954</v>
      </c>
      <c r="AG116" s="44">
        <f t="shared" si="11"/>
        <v>183</v>
      </c>
      <c r="AH116" s="46">
        <f t="shared" si="12"/>
        <v>-0.46397731870720754</v>
      </c>
      <c r="AI116" s="46">
        <f t="shared" si="13"/>
        <v>5.4372010984503013E-4</v>
      </c>
      <c r="AJ116" s="46">
        <f t="shared" si="14"/>
        <v>4.1737597626479508E-2</v>
      </c>
      <c r="AK116" s="46">
        <f t="shared" si="15"/>
        <v>0</v>
      </c>
      <c r="AL116" s="46">
        <f t="shared" si="16"/>
        <v>0</v>
      </c>
      <c r="AM116" s="46">
        <f t="shared" si="17"/>
        <v>0</v>
      </c>
      <c r="AN116" s="46">
        <f t="shared" si="18"/>
        <v>0.99009485871844272</v>
      </c>
      <c r="AO116" s="46">
        <f t="shared" si="19"/>
        <v>0.32160210721605004</v>
      </c>
      <c r="AP116" s="46">
        <f t="shared" si="20"/>
        <v>0.10999903503639046</v>
      </c>
      <c r="AQ116" s="46">
        <f t="shared" si="21"/>
        <v>1</v>
      </c>
    </row>
    <row r="117" spans="1:43" ht="12.95" customHeight="1">
      <c r="A117" s="3">
        <v>438</v>
      </c>
      <c r="B117" s="3" t="s">
        <v>221</v>
      </c>
      <c r="C117" s="44">
        <v>111.87208040195679</v>
      </c>
      <c r="D117" s="44">
        <v>143.70045304717041</v>
      </c>
      <c r="E117" s="44">
        <v>0</v>
      </c>
      <c r="F117" s="44">
        <v>0</v>
      </c>
      <c r="G117" s="44">
        <v>6.5008640509287012</v>
      </c>
      <c r="H117" s="44">
        <v>0</v>
      </c>
      <c r="I117" s="44">
        <v>0</v>
      </c>
      <c r="J117" s="44">
        <v>340.50371874539024</v>
      </c>
      <c r="K117" s="44">
        <v>0</v>
      </c>
      <c r="L117" s="47">
        <v>602.57711624544618</v>
      </c>
      <c r="M117" s="44">
        <v>41.754213318912534</v>
      </c>
      <c r="N117" s="44">
        <v>354.49082695282959</v>
      </c>
      <c r="O117" s="44">
        <v>0</v>
      </c>
      <c r="P117" s="44">
        <v>224.69300000000001</v>
      </c>
      <c r="Q117" s="44">
        <v>4.039627564892843</v>
      </c>
      <c r="R117" s="44">
        <v>0</v>
      </c>
      <c r="S117" s="44">
        <v>0</v>
      </c>
      <c r="T117" s="44">
        <v>907.48701326237028</v>
      </c>
      <c r="U117" s="44">
        <v>0</v>
      </c>
      <c r="V117" s="47">
        <v>1532.4646810990052</v>
      </c>
      <c r="W117" s="44">
        <v>153.62629372086934</v>
      </c>
      <c r="X117" s="44">
        <v>498.19128000000001</v>
      </c>
      <c r="Y117" s="44">
        <v>0</v>
      </c>
      <c r="Z117" s="44">
        <v>224.69300000000001</v>
      </c>
      <c r="AA117" s="44">
        <v>10.540491615821544</v>
      </c>
      <c r="AB117" s="44">
        <v>0</v>
      </c>
      <c r="AC117" s="44">
        <v>0</v>
      </c>
      <c r="AD117" s="44">
        <v>1247.9907320077605</v>
      </c>
      <c r="AE117" s="44">
        <v>0</v>
      </c>
      <c r="AF117" s="44">
        <v>2135.0417973444514</v>
      </c>
      <c r="AG117" s="44">
        <f t="shared" si="11"/>
        <v>142</v>
      </c>
      <c r="AH117" s="46">
        <f t="shared" si="12"/>
        <v>7.195470079880803E-2</v>
      </c>
      <c r="AI117" s="46">
        <f t="shared" si="13"/>
        <v>0.23334029367464679</v>
      </c>
      <c r="AJ117" s="46">
        <f t="shared" si="14"/>
        <v>0</v>
      </c>
      <c r="AK117" s="46">
        <f t="shared" si="15"/>
        <v>0.10524056263417018</v>
      </c>
      <c r="AL117" s="46">
        <f t="shared" si="16"/>
        <v>4.9369017641395715E-3</v>
      </c>
      <c r="AM117" s="46">
        <f t="shared" si="17"/>
        <v>0</v>
      </c>
      <c r="AN117" s="46">
        <f t="shared" si="18"/>
        <v>0</v>
      </c>
      <c r="AO117" s="46">
        <f t="shared" si="19"/>
        <v>0.58452754112823535</v>
      </c>
      <c r="AP117" s="46">
        <f t="shared" si="20"/>
        <v>0</v>
      </c>
      <c r="AQ117" s="46">
        <f t="shared" si="21"/>
        <v>1</v>
      </c>
    </row>
    <row r="118" spans="1:43" ht="12.95" customHeight="1">
      <c r="A118" s="3">
        <v>440</v>
      </c>
      <c r="B118" s="3" t="s">
        <v>222</v>
      </c>
      <c r="C118" s="44">
        <v>1560.3565995564295</v>
      </c>
      <c r="D118" s="44">
        <v>39.674729486121954</v>
      </c>
      <c r="E118" s="44">
        <v>0</v>
      </c>
      <c r="F118" s="44">
        <v>22.614719999999949</v>
      </c>
      <c r="G118" s="44">
        <v>0</v>
      </c>
      <c r="H118" s="44">
        <v>0</v>
      </c>
      <c r="I118" s="44">
        <v>0</v>
      </c>
      <c r="J118" s="44">
        <v>281.88090820404693</v>
      </c>
      <c r="K118" s="44">
        <v>0</v>
      </c>
      <c r="L118" s="47">
        <v>1904.5269572465986</v>
      </c>
      <c r="M118" s="44">
        <v>557.85042739433379</v>
      </c>
      <c r="N118" s="44">
        <v>273.42956935252118</v>
      </c>
      <c r="O118" s="44">
        <v>0</v>
      </c>
      <c r="P118" s="44">
        <v>239.18451000000002</v>
      </c>
      <c r="Q118" s="44">
        <v>112.61261</v>
      </c>
      <c r="R118" s="44">
        <v>0</v>
      </c>
      <c r="S118" s="44">
        <v>0</v>
      </c>
      <c r="T118" s="44">
        <v>752.18858949344894</v>
      </c>
      <c r="U118" s="44">
        <v>0</v>
      </c>
      <c r="V118" s="47">
        <v>1935.2657062403039</v>
      </c>
      <c r="W118" s="44">
        <v>2118.2070269507631</v>
      </c>
      <c r="X118" s="44">
        <v>313.10429883864316</v>
      </c>
      <c r="Y118" s="44">
        <v>0</v>
      </c>
      <c r="Z118" s="44">
        <v>261.79922999999997</v>
      </c>
      <c r="AA118" s="44">
        <v>112.61261</v>
      </c>
      <c r="AB118" s="44">
        <v>0</v>
      </c>
      <c r="AC118" s="44">
        <v>0</v>
      </c>
      <c r="AD118" s="44">
        <v>1034.069497697496</v>
      </c>
      <c r="AE118" s="44">
        <v>0</v>
      </c>
      <c r="AF118" s="44">
        <v>3839.7926634869027</v>
      </c>
      <c r="AG118" s="44">
        <f t="shared" si="11"/>
        <v>117</v>
      </c>
      <c r="AH118" s="46">
        <f t="shared" si="12"/>
        <v>0.55164619878908416</v>
      </c>
      <c r="AI118" s="46">
        <f t="shared" si="13"/>
        <v>8.1541980590773416E-2</v>
      </c>
      <c r="AJ118" s="46">
        <f t="shared" si="14"/>
        <v>0</v>
      </c>
      <c r="AK118" s="46">
        <f t="shared" si="15"/>
        <v>6.8180564145945574E-2</v>
      </c>
      <c r="AL118" s="46">
        <f t="shared" si="16"/>
        <v>2.9327784041791691E-2</v>
      </c>
      <c r="AM118" s="46">
        <f t="shared" si="17"/>
        <v>0</v>
      </c>
      <c r="AN118" s="46">
        <f t="shared" si="18"/>
        <v>0</v>
      </c>
      <c r="AO118" s="46">
        <f t="shared" si="19"/>
        <v>0.26930347243240499</v>
      </c>
      <c r="AP118" s="46">
        <f t="shared" si="20"/>
        <v>0</v>
      </c>
      <c r="AQ118" s="46">
        <f t="shared" si="21"/>
        <v>1</v>
      </c>
    </row>
    <row r="119" spans="1:43" ht="12.95" customHeight="1">
      <c r="A119" s="3">
        <v>442</v>
      </c>
      <c r="B119" s="3" t="s">
        <v>223</v>
      </c>
      <c r="C119" s="44">
        <v>1577.2775650694575</v>
      </c>
      <c r="D119" s="44">
        <v>39224.189866947774</v>
      </c>
      <c r="E119" s="44">
        <v>0</v>
      </c>
      <c r="F119" s="44">
        <v>5239.8955999999998</v>
      </c>
      <c r="G119" s="44">
        <v>15754.666620643096</v>
      </c>
      <c r="H119" s="44">
        <v>-27</v>
      </c>
      <c r="I119" s="44">
        <v>1301.4575199999999</v>
      </c>
      <c r="J119" s="44">
        <v>11732.562949575084</v>
      </c>
      <c r="K119" s="44">
        <v>168.47305942843954</v>
      </c>
      <c r="L119" s="47">
        <v>74971.523181663841</v>
      </c>
      <c r="M119" s="44">
        <v>526.37089292972973</v>
      </c>
      <c r="N119" s="44">
        <v>22560.949233812691</v>
      </c>
      <c r="O119" s="44">
        <v>0</v>
      </c>
      <c r="P119" s="44">
        <v>11372.669129999998</v>
      </c>
      <c r="Q119" s="44">
        <v>1488.8848309474042</v>
      </c>
      <c r="R119" s="44">
        <v>0</v>
      </c>
      <c r="S119" s="44">
        <v>0</v>
      </c>
      <c r="T119" s="44">
        <v>86769.921986875459</v>
      </c>
      <c r="U119" s="44">
        <v>60.534440571560445</v>
      </c>
      <c r="V119" s="47">
        <v>122779.33051513684</v>
      </c>
      <c r="W119" s="44">
        <v>2103.6484579991875</v>
      </c>
      <c r="X119" s="44">
        <v>61785.139100760469</v>
      </c>
      <c r="Y119" s="44">
        <v>0</v>
      </c>
      <c r="Z119" s="44">
        <v>16612.564729999998</v>
      </c>
      <c r="AA119" s="44">
        <v>17243.551451590502</v>
      </c>
      <c r="AB119" s="44">
        <v>-27</v>
      </c>
      <c r="AC119" s="44">
        <v>1301.4575199999999</v>
      </c>
      <c r="AD119" s="44">
        <v>98502.48493645055</v>
      </c>
      <c r="AE119" s="44">
        <v>229.00749999999999</v>
      </c>
      <c r="AF119" s="44">
        <v>197750.85369680068</v>
      </c>
      <c r="AG119" s="44">
        <f t="shared" si="11"/>
        <v>26</v>
      </c>
      <c r="AH119" s="46">
        <f t="shared" si="12"/>
        <v>1.0637872953128099E-2</v>
      </c>
      <c r="AI119" s="46">
        <f t="shared" si="13"/>
        <v>0.31243930403199094</v>
      </c>
      <c r="AJ119" s="46">
        <f t="shared" si="14"/>
        <v>0</v>
      </c>
      <c r="AK119" s="46">
        <f t="shared" si="15"/>
        <v>8.4007550002646411E-2</v>
      </c>
      <c r="AL119" s="46">
        <f t="shared" si="16"/>
        <v>8.7198366678249525E-2</v>
      </c>
      <c r="AM119" s="46">
        <f t="shared" si="17"/>
        <v>-1.3653544091090224E-4</v>
      </c>
      <c r="AN119" s="46">
        <f t="shared" si="18"/>
        <v>6.5812991229633085E-3</v>
      </c>
      <c r="AO119" s="46">
        <f t="shared" si="19"/>
        <v>0.49811408191176965</v>
      </c>
      <c r="AP119" s="46">
        <f t="shared" si="20"/>
        <v>1.1580607401630904E-3</v>
      </c>
      <c r="AQ119" s="46">
        <f t="shared" si="21"/>
        <v>1</v>
      </c>
    </row>
    <row r="120" spans="1:43" ht="12.95" customHeight="1">
      <c r="A120" s="3">
        <v>807</v>
      </c>
      <c r="B120" s="3" t="s">
        <v>224</v>
      </c>
      <c r="C120" s="44">
        <v>157.56109881973231</v>
      </c>
      <c r="D120" s="44">
        <v>2.7581552423020302E-2</v>
      </c>
      <c r="E120" s="44">
        <v>29.607913819643926</v>
      </c>
      <c r="F120" s="44">
        <v>0</v>
      </c>
      <c r="G120" s="44">
        <v>0</v>
      </c>
      <c r="H120" s="44">
        <v>0</v>
      </c>
      <c r="I120" s="44">
        <v>2888.9273965367233</v>
      </c>
      <c r="J120" s="44">
        <v>-46.304548414173965</v>
      </c>
      <c r="K120" s="44">
        <v>0</v>
      </c>
      <c r="L120" s="47">
        <v>3029.8194423143486</v>
      </c>
      <c r="M120" s="44">
        <v>54.128062966458586</v>
      </c>
      <c r="N120" s="44">
        <v>5.0757172024758993E-3</v>
      </c>
      <c r="O120" s="44">
        <v>27.322625072755176</v>
      </c>
      <c r="P120" s="44">
        <v>0</v>
      </c>
      <c r="Q120" s="44">
        <v>0</v>
      </c>
      <c r="R120" s="44">
        <v>0</v>
      </c>
      <c r="S120" s="44">
        <v>301.01339245846538</v>
      </c>
      <c r="T120" s="44">
        <v>-74.613818981580735</v>
      </c>
      <c r="U120" s="44">
        <v>0</v>
      </c>
      <c r="V120" s="47">
        <v>307.85533723330087</v>
      </c>
      <c r="W120" s="44">
        <v>211.68916178619088</v>
      </c>
      <c r="X120" s="44">
        <v>3.2657269625496199E-2</v>
      </c>
      <c r="Y120" s="44">
        <v>56.930538892399099</v>
      </c>
      <c r="Z120" s="44">
        <v>0</v>
      </c>
      <c r="AA120" s="44">
        <v>0</v>
      </c>
      <c r="AB120" s="44">
        <v>0</v>
      </c>
      <c r="AC120" s="44">
        <v>3189.9407889951885</v>
      </c>
      <c r="AD120" s="44">
        <v>-120.9183673957547</v>
      </c>
      <c r="AE120" s="44">
        <v>0</v>
      </c>
      <c r="AF120" s="44">
        <v>3337.6747795476495</v>
      </c>
      <c r="AG120" s="44">
        <f t="shared" si="11"/>
        <v>126</v>
      </c>
      <c r="AH120" s="46">
        <f t="shared" si="12"/>
        <v>6.3424142784480886E-2</v>
      </c>
      <c r="AI120" s="46">
        <f t="shared" si="13"/>
        <v>9.7844373051595505E-6</v>
      </c>
      <c r="AJ120" s="46">
        <f t="shared" si="14"/>
        <v>1.7056946123467073E-2</v>
      </c>
      <c r="AK120" s="46">
        <f t="shared" si="15"/>
        <v>0</v>
      </c>
      <c r="AL120" s="46">
        <f t="shared" si="16"/>
        <v>0</v>
      </c>
      <c r="AM120" s="46">
        <f t="shared" si="17"/>
        <v>0</v>
      </c>
      <c r="AN120" s="46">
        <f t="shared" si="18"/>
        <v>0.95573745187585857</v>
      </c>
      <c r="AO120" s="46">
        <f t="shared" si="19"/>
        <v>-3.6228325221111746E-2</v>
      </c>
      <c r="AP120" s="46">
        <f t="shared" si="20"/>
        <v>0</v>
      </c>
      <c r="AQ120" s="46">
        <f t="shared" si="21"/>
        <v>1</v>
      </c>
    </row>
    <row r="121" spans="1:43" ht="12.95" customHeight="1">
      <c r="A121" s="3">
        <v>450</v>
      </c>
      <c r="B121" s="3" t="s">
        <v>225</v>
      </c>
      <c r="C121" s="44">
        <v>114.83542044810645</v>
      </c>
      <c r="D121" s="44">
        <v>265.81439595656741</v>
      </c>
      <c r="E121" s="44">
        <v>43.245763306890524</v>
      </c>
      <c r="F121" s="44">
        <v>0</v>
      </c>
      <c r="G121" s="44">
        <v>0</v>
      </c>
      <c r="H121" s="44">
        <v>0</v>
      </c>
      <c r="I121" s="44">
        <v>2468.9269675024157</v>
      </c>
      <c r="J121" s="44">
        <v>30.02091844260395</v>
      </c>
      <c r="K121" s="44">
        <v>0</v>
      </c>
      <c r="L121" s="47">
        <v>2922.8434656565842</v>
      </c>
      <c r="M121" s="44">
        <v>30.928203680532377</v>
      </c>
      <c r="N121" s="44">
        <v>16.024645340361449</v>
      </c>
      <c r="O121" s="44">
        <v>8.2006657791283715</v>
      </c>
      <c r="P121" s="44">
        <v>0</v>
      </c>
      <c r="Q121" s="44">
        <v>0</v>
      </c>
      <c r="R121" s="44">
        <v>0</v>
      </c>
      <c r="S121" s="44">
        <v>2468.6507484767135</v>
      </c>
      <c r="T121" s="44">
        <v>1.3000489724792161E-2</v>
      </c>
      <c r="U121" s="44">
        <v>0</v>
      </c>
      <c r="V121" s="47">
        <v>2523.8172637664602</v>
      </c>
      <c r="W121" s="44">
        <v>145.76362412863881</v>
      </c>
      <c r="X121" s="44">
        <v>281.83904129692888</v>
      </c>
      <c r="Y121" s="44">
        <v>51.446429086018895</v>
      </c>
      <c r="Z121" s="44">
        <v>0</v>
      </c>
      <c r="AA121" s="44">
        <v>0</v>
      </c>
      <c r="AB121" s="44">
        <v>0</v>
      </c>
      <c r="AC121" s="44">
        <v>4937.5777159791287</v>
      </c>
      <c r="AD121" s="44">
        <v>30.033918932328742</v>
      </c>
      <c r="AE121" s="44">
        <v>0</v>
      </c>
      <c r="AF121" s="44">
        <v>5446.6607294230444</v>
      </c>
      <c r="AG121" s="44">
        <f t="shared" si="11"/>
        <v>106</v>
      </c>
      <c r="AH121" s="46">
        <f t="shared" si="12"/>
        <v>2.6762016466569841E-2</v>
      </c>
      <c r="AI121" s="46">
        <f t="shared" si="13"/>
        <v>5.1745290426191762E-2</v>
      </c>
      <c r="AJ121" s="46">
        <f t="shared" si="14"/>
        <v>9.4454991125302798E-3</v>
      </c>
      <c r="AK121" s="46">
        <f t="shared" si="15"/>
        <v>0</v>
      </c>
      <c r="AL121" s="46">
        <f t="shared" si="16"/>
        <v>0</v>
      </c>
      <c r="AM121" s="46">
        <f t="shared" si="17"/>
        <v>0</v>
      </c>
      <c r="AN121" s="46">
        <f t="shared" si="18"/>
        <v>0.90653300458135166</v>
      </c>
      <c r="AO121" s="46">
        <f t="shared" si="19"/>
        <v>5.5141894133564264E-3</v>
      </c>
      <c r="AP121" s="46">
        <f t="shared" si="20"/>
        <v>0</v>
      </c>
      <c r="AQ121" s="46">
        <f t="shared" si="21"/>
        <v>1</v>
      </c>
    </row>
    <row r="122" spans="1:43" ht="12.95" customHeight="1">
      <c r="A122" s="3">
        <v>454</v>
      </c>
      <c r="B122" s="3" t="s">
        <v>226</v>
      </c>
      <c r="C122" s="44">
        <v>48.192242557277794</v>
      </c>
      <c r="D122" s="44">
        <v>113.62975557459298</v>
      </c>
      <c r="E122" s="44">
        <v>60.553011229506311</v>
      </c>
      <c r="F122" s="44">
        <v>0</v>
      </c>
      <c r="G122" s="44">
        <v>0</v>
      </c>
      <c r="H122" s="44">
        <v>0</v>
      </c>
      <c r="I122" s="44">
        <v>1776.9390849189776</v>
      </c>
      <c r="J122" s="44">
        <v>31.042391909625394</v>
      </c>
      <c r="K122" s="44">
        <v>0</v>
      </c>
      <c r="L122" s="47">
        <v>2030.3564861899802</v>
      </c>
      <c r="M122" s="44">
        <v>15.474105837148889</v>
      </c>
      <c r="N122" s="44">
        <v>4.8355387230149791</v>
      </c>
      <c r="O122" s="44">
        <v>6.7728684838503916</v>
      </c>
      <c r="P122" s="44">
        <v>0</v>
      </c>
      <c r="Q122" s="44">
        <v>0</v>
      </c>
      <c r="R122" s="44">
        <v>0</v>
      </c>
      <c r="S122" s="44">
        <v>491.11637508102194</v>
      </c>
      <c r="T122" s="44">
        <v>-3.2136042016340173E-3</v>
      </c>
      <c r="U122" s="44">
        <v>0</v>
      </c>
      <c r="V122" s="47">
        <v>518.19567452083459</v>
      </c>
      <c r="W122" s="44">
        <v>63.666348394426684</v>
      </c>
      <c r="X122" s="44">
        <v>118.46529429760795</v>
      </c>
      <c r="Y122" s="44">
        <v>67.325879713356699</v>
      </c>
      <c r="Z122" s="44">
        <v>0</v>
      </c>
      <c r="AA122" s="44">
        <v>0</v>
      </c>
      <c r="AB122" s="44">
        <v>0</v>
      </c>
      <c r="AC122" s="44">
        <v>2268.0554599999996</v>
      </c>
      <c r="AD122" s="44">
        <v>31.039178305423761</v>
      </c>
      <c r="AE122" s="44">
        <v>0</v>
      </c>
      <c r="AF122" s="44">
        <v>2548.5521607108149</v>
      </c>
      <c r="AG122" s="44">
        <f t="shared" si="11"/>
        <v>136</v>
      </c>
      <c r="AH122" s="46">
        <f t="shared" si="12"/>
        <v>2.4981379379211743E-2</v>
      </c>
      <c r="AI122" s="46">
        <f t="shared" si="13"/>
        <v>4.6483370489292589E-2</v>
      </c>
      <c r="AJ122" s="46">
        <f t="shared" si="14"/>
        <v>2.6417304990367114E-2</v>
      </c>
      <c r="AK122" s="46">
        <f t="shared" si="15"/>
        <v>0</v>
      </c>
      <c r="AL122" s="46">
        <f t="shared" si="16"/>
        <v>0</v>
      </c>
      <c r="AM122" s="46">
        <f t="shared" si="17"/>
        <v>0</v>
      </c>
      <c r="AN122" s="46">
        <f t="shared" si="18"/>
        <v>0.88993880328014074</v>
      </c>
      <c r="AO122" s="46">
        <f t="shared" si="19"/>
        <v>1.2179141860987709E-2</v>
      </c>
      <c r="AP122" s="46">
        <f t="shared" si="20"/>
        <v>0</v>
      </c>
      <c r="AQ122" s="46">
        <f t="shared" si="21"/>
        <v>1</v>
      </c>
    </row>
    <row r="123" spans="1:43" ht="12.95" customHeight="1">
      <c r="A123" s="3">
        <v>458</v>
      </c>
      <c r="B123" s="3" t="s">
        <v>227</v>
      </c>
      <c r="C123" s="44">
        <v>6935.6933126961721</v>
      </c>
      <c r="D123" s="44">
        <v>219.62014568382966</v>
      </c>
      <c r="E123" s="44">
        <v>883.83555573078695</v>
      </c>
      <c r="F123" s="44">
        <v>0</v>
      </c>
      <c r="G123" s="44">
        <v>0</v>
      </c>
      <c r="H123" s="44">
        <v>0</v>
      </c>
      <c r="I123" s="44">
        <v>3097.3949564209756</v>
      </c>
      <c r="J123" s="44">
        <v>130.11804986395461</v>
      </c>
      <c r="K123" s="44">
        <v>0</v>
      </c>
      <c r="L123" s="47">
        <v>11266.662020395719</v>
      </c>
      <c r="M123" s="44">
        <v>2556.8854699309841</v>
      </c>
      <c r="N123" s="44">
        <v>370.97047796561884</v>
      </c>
      <c r="O123" s="44">
        <v>64.063444269212951</v>
      </c>
      <c r="P123" s="44">
        <v>100</v>
      </c>
      <c r="Q123" s="44">
        <v>0</v>
      </c>
      <c r="R123" s="44">
        <v>0</v>
      </c>
      <c r="S123" s="44">
        <v>547.58632561801323</v>
      </c>
      <c r="T123" s="44">
        <v>1101.1833590323115</v>
      </c>
      <c r="U123" s="44">
        <v>0</v>
      </c>
      <c r="V123" s="47">
        <v>4740.6890768161411</v>
      </c>
      <c r="W123" s="44">
        <v>9492.5787826271553</v>
      </c>
      <c r="X123" s="44">
        <v>590.5906236494485</v>
      </c>
      <c r="Y123" s="44">
        <v>947.89899999999989</v>
      </c>
      <c r="Z123" s="44">
        <v>100</v>
      </c>
      <c r="AA123" s="44">
        <v>0</v>
      </c>
      <c r="AB123" s="44">
        <v>0</v>
      </c>
      <c r="AC123" s="44">
        <v>3644.9812820389889</v>
      </c>
      <c r="AD123" s="44">
        <v>1231.3014088962661</v>
      </c>
      <c r="AE123" s="44">
        <v>0</v>
      </c>
      <c r="AF123" s="44">
        <v>16007.35109721186</v>
      </c>
      <c r="AG123" s="44">
        <f t="shared" si="11"/>
        <v>80</v>
      </c>
      <c r="AH123" s="46">
        <f t="shared" si="12"/>
        <v>0.59301371757133259</v>
      </c>
      <c r="AI123" s="46">
        <f t="shared" si="13"/>
        <v>3.6894962824443628E-2</v>
      </c>
      <c r="AJ123" s="46">
        <f t="shared" si="14"/>
        <v>5.9216480868287055E-2</v>
      </c>
      <c r="AK123" s="46">
        <f t="shared" si="15"/>
        <v>6.2471297963482457E-3</v>
      </c>
      <c r="AL123" s="46">
        <f t="shared" si="16"/>
        <v>0</v>
      </c>
      <c r="AM123" s="46">
        <f t="shared" si="17"/>
        <v>0</v>
      </c>
      <c r="AN123" s="46">
        <f t="shared" si="18"/>
        <v>0.22770671174157397</v>
      </c>
      <c r="AO123" s="46">
        <f t="shared" si="19"/>
        <v>7.6920997198014388E-2</v>
      </c>
      <c r="AP123" s="46">
        <f t="shared" si="20"/>
        <v>0</v>
      </c>
      <c r="AQ123" s="46">
        <f t="shared" si="21"/>
        <v>1</v>
      </c>
    </row>
    <row r="124" spans="1:43" ht="12.95" customHeight="1">
      <c r="A124" s="3">
        <v>462</v>
      </c>
      <c r="B124" s="3" t="s">
        <v>228</v>
      </c>
      <c r="C124" s="44">
        <v>89.504486972406823</v>
      </c>
      <c r="D124" s="44">
        <v>281.08226506467997</v>
      </c>
      <c r="E124" s="44">
        <v>1.6695973181803858</v>
      </c>
      <c r="F124" s="44">
        <v>0</v>
      </c>
      <c r="G124" s="44">
        <v>0</v>
      </c>
      <c r="H124" s="44">
        <v>0</v>
      </c>
      <c r="I124" s="44">
        <v>241.57091813061567</v>
      </c>
      <c r="J124" s="44">
        <v>3.0954031637233972</v>
      </c>
      <c r="K124" s="44">
        <v>0</v>
      </c>
      <c r="L124" s="47">
        <v>616.92267064960629</v>
      </c>
      <c r="M124" s="44">
        <v>30.925583771917896</v>
      </c>
      <c r="N124" s="44">
        <v>22.75139623224884</v>
      </c>
      <c r="O124" s="44">
        <v>0.30724897928598277</v>
      </c>
      <c r="P124" s="44">
        <v>5</v>
      </c>
      <c r="Q124" s="44">
        <v>0</v>
      </c>
      <c r="R124" s="44">
        <v>0</v>
      </c>
      <c r="S124" s="44">
        <v>61.700362015157701</v>
      </c>
      <c r="T124" s="44">
        <v>6.114758431118255E-2</v>
      </c>
      <c r="U124" s="44">
        <v>0</v>
      </c>
      <c r="V124" s="47">
        <v>120.7457385829216</v>
      </c>
      <c r="W124" s="44">
        <v>120.43007074432472</v>
      </c>
      <c r="X124" s="44">
        <v>303.83366129692882</v>
      </c>
      <c r="Y124" s="44">
        <v>1.9768462974663685</v>
      </c>
      <c r="Z124" s="44">
        <v>5</v>
      </c>
      <c r="AA124" s="44">
        <v>0</v>
      </c>
      <c r="AB124" s="44">
        <v>0</v>
      </c>
      <c r="AC124" s="44">
        <v>303.27128014577335</v>
      </c>
      <c r="AD124" s="44">
        <v>3.1565507480345798</v>
      </c>
      <c r="AE124" s="44">
        <v>0</v>
      </c>
      <c r="AF124" s="44">
        <v>737.66840923252789</v>
      </c>
      <c r="AG124" s="44">
        <f t="shared" si="11"/>
        <v>163</v>
      </c>
      <c r="AH124" s="46">
        <f t="shared" si="12"/>
        <v>0.16325773103069505</v>
      </c>
      <c r="AI124" s="46">
        <f t="shared" si="13"/>
        <v>0.41188379154400573</v>
      </c>
      <c r="AJ124" s="46">
        <f t="shared" si="14"/>
        <v>2.6798576063777552E-3</v>
      </c>
      <c r="AK124" s="46">
        <f t="shared" si="15"/>
        <v>6.7781132246153971E-3</v>
      </c>
      <c r="AL124" s="46">
        <f t="shared" si="16"/>
        <v>0</v>
      </c>
      <c r="AM124" s="46">
        <f t="shared" si="17"/>
        <v>0</v>
      </c>
      <c r="AN124" s="46">
        <f t="shared" si="18"/>
        <v>0.41112141492042142</v>
      </c>
      <c r="AO124" s="46">
        <f t="shared" si="19"/>
        <v>4.2790916738845615E-3</v>
      </c>
      <c r="AP124" s="46">
        <f t="shared" si="20"/>
        <v>0</v>
      </c>
      <c r="AQ124" s="46">
        <f t="shared" si="21"/>
        <v>1</v>
      </c>
    </row>
    <row r="125" spans="1:43" ht="12.95" customHeight="1">
      <c r="A125" s="3">
        <v>466</v>
      </c>
      <c r="B125" s="3" t="s">
        <v>229</v>
      </c>
      <c r="C125" s="44">
        <v>108.52464811773547</v>
      </c>
      <c r="D125" s="44">
        <v>360.6786556145359</v>
      </c>
      <c r="E125" s="44">
        <v>59.087767759025766</v>
      </c>
      <c r="F125" s="44">
        <v>0</v>
      </c>
      <c r="G125" s="44">
        <v>0</v>
      </c>
      <c r="H125" s="44">
        <v>0</v>
      </c>
      <c r="I125" s="44">
        <v>7033.8704198679643</v>
      </c>
      <c r="J125" s="44">
        <v>3708.2318096724312</v>
      </c>
      <c r="K125" s="44">
        <v>0</v>
      </c>
      <c r="L125" s="47">
        <v>11270.393301031692</v>
      </c>
      <c r="M125" s="44">
        <v>30.928203680532377</v>
      </c>
      <c r="N125" s="44">
        <v>26.219724887915461</v>
      </c>
      <c r="O125" s="44">
        <v>25.241892664578227</v>
      </c>
      <c r="P125" s="44">
        <v>0</v>
      </c>
      <c r="Q125" s="44">
        <v>0</v>
      </c>
      <c r="R125" s="44">
        <v>0</v>
      </c>
      <c r="S125" s="44">
        <v>17307.498275487629</v>
      </c>
      <c r="T125" s="44">
        <v>2086.3240102389132</v>
      </c>
      <c r="U125" s="44">
        <v>0</v>
      </c>
      <c r="V125" s="47">
        <v>19476.212106959571</v>
      </c>
      <c r="W125" s="44">
        <v>139.45285179826783</v>
      </c>
      <c r="X125" s="44">
        <v>386.89838050245135</v>
      </c>
      <c r="Y125" s="44">
        <v>84.329660423603997</v>
      </c>
      <c r="Z125" s="44">
        <v>0</v>
      </c>
      <c r="AA125" s="44">
        <v>0</v>
      </c>
      <c r="AB125" s="44">
        <v>0</v>
      </c>
      <c r="AC125" s="44">
        <v>24341.368695355595</v>
      </c>
      <c r="AD125" s="44">
        <v>5794.5558199113439</v>
      </c>
      <c r="AE125" s="44">
        <v>0</v>
      </c>
      <c r="AF125" s="44">
        <v>30746.605407991265</v>
      </c>
      <c r="AG125" s="44">
        <f t="shared" si="11"/>
        <v>55</v>
      </c>
      <c r="AH125" s="46">
        <f t="shared" si="12"/>
        <v>4.5355527853498598E-3</v>
      </c>
      <c r="AI125" s="46">
        <f t="shared" si="13"/>
        <v>1.2583450282348687E-2</v>
      </c>
      <c r="AJ125" s="46">
        <f t="shared" si="14"/>
        <v>2.7427307601796624E-3</v>
      </c>
      <c r="AK125" s="46">
        <f t="shared" si="15"/>
        <v>0</v>
      </c>
      <c r="AL125" s="46">
        <f t="shared" si="16"/>
        <v>0</v>
      </c>
      <c r="AM125" s="46">
        <f t="shared" si="17"/>
        <v>0</v>
      </c>
      <c r="AN125" s="46">
        <f t="shared" si="18"/>
        <v>0.79167662160939234</v>
      </c>
      <c r="AO125" s="46">
        <f t="shared" si="19"/>
        <v>0.18846164456272943</v>
      </c>
      <c r="AP125" s="46">
        <f t="shared" si="20"/>
        <v>0</v>
      </c>
      <c r="AQ125" s="46">
        <f t="shared" si="21"/>
        <v>1</v>
      </c>
    </row>
    <row r="126" spans="1:43" ht="12.95" customHeight="1">
      <c r="A126" s="3">
        <v>470</v>
      </c>
      <c r="B126" s="3" t="s">
        <v>230</v>
      </c>
      <c r="C126" s="44">
        <v>410.83766116239588</v>
      </c>
      <c r="D126" s="44">
        <v>0.77637794462200949</v>
      </c>
      <c r="E126" s="44">
        <v>0</v>
      </c>
      <c r="F126" s="44">
        <v>86.039500000000004</v>
      </c>
      <c r="G126" s="44">
        <v>0</v>
      </c>
      <c r="H126" s="44">
        <v>0</v>
      </c>
      <c r="I126" s="44">
        <v>0</v>
      </c>
      <c r="J126" s="44">
        <v>246.1073822123773</v>
      </c>
      <c r="K126" s="44">
        <v>0</v>
      </c>
      <c r="L126" s="47">
        <v>743.76092131939515</v>
      </c>
      <c r="M126" s="44">
        <v>131.45932479413278</v>
      </c>
      <c r="N126" s="44">
        <v>34.212836893571449</v>
      </c>
      <c r="O126" s="44">
        <v>0</v>
      </c>
      <c r="P126" s="44">
        <v>59.242230000000006</v>
      </c>
      <c r="Q126" s="44">
        <v>0</v>
      </c>
      <c r="R126" s="44">
        <v>0</v>
      </c>
      <c r="S126" s="44">
        <v>0</v>
      </c>
      <c r="T126" s="44">
        <v>629.62409869203316</v>
      </c>
      <c r="U126" s="44">
        <v>0</v>
      </c>
      <c r="V126" s="47">
        <v>854.53849037973737</v>
      </c>
      <c r="W126" s="44">
        <v>542.29698595652872</v>
      </c>
      <c r="X126" s="44">
        <v>34.989214838193462</v>
      </c>
      <c r="Y126" s="44">
        <v>0</v>
      </c>
      <c r="Z126" s="44">
        <v>145.28173000000001</v>
      </c>
      <c r="AA126" s="44">
        <v>0</v>
      </c>
      <c r="AB126" s="44">
        <v>0</v>
      </c>
      <c r="AC126" s="44">
        <v>0</v>
      </c>
      <c r="AD126" s="44">
        <v>875.73148090441043</v>
      </c>
      <c r="AE126" s="44">
        <v>0</v>
      </c>
      <c r="AF126" s="44">
        <v>1598.2994116991326</v>
      </c>
      <c r="AG126" s="44">
        <f t="shared" si="11"/>
        <v>151</v>
      </c>
      <c r="AH126" s="46">
        <f t="shared" si="12"/>
        <v>0.33929624323644053</v>
      </c>
      <c r="AI126" s="46">
        <f t="shared" si="13"/>
        <v>2.1891527070636192E-2</v>
      </c>
      <c r="AJ126" s="46">
        <f t="shared" si="14"/>
        <v>0</v>
      </c>
      <c r="AK126" s="46">
        <f t="shared" si="15"/>
        <v>9.0897693471308216E-2</v>
      </c>
      <c r="AL126" s="46">
        <f t="shared" si="16"/>
        <v>0</v>
      </c>
      <c r="AM126" s="46">
        <f t="shared" si="17"/>
        <v>0</v>
      </c>
      <c r="AN126" s="46">
        <f t="shared" si="18"/>
        <v>0</v>
      </c>
      <c r="AO126" s="46">
        <f t="shared" si="19"/>
        <v>0.54791453622161501</v>
      </c>
      <c r="AP126" s="46">
        <f t="shared" si="20"/>
        <v>0</v>
      </c>
      <c r="AQ126" s="46">
        <f t="shared" si="21"/>
        <v>1</v>
      </c>
    </row>
    <row r="127" spans="1:43" ht="12.95" customHeight="1">
      <c r="A127" s="3">
        <v>584</v>
      </c>
      <c r="B127" s="3" t="s">
        <v>231</v>
      </c>
      <c r="C127" s="44">
        <v>24.791217166573794</v>
      </c>
      <c r="D127" s="44">
        <v>3.9402217747171861E-3</v>
      </c>
      <c r="E127" s="44">
        <v>0</v>
      </c>
      <c r="F127" s="44">
        <v>0</v>
      </c>
      <c r="G127" s="44">
        <v>0</v>
      </c>
      <c r="H127" s="44">
        <v>0</v>
      </c>
      <c r="I127" s="44">
        <v>76.793494960213579</v>
      </c>
      <c r="J127" s="44">
        <v>0</v>
      </c>
      <c r="K127" s="44">
        <v>0</v>
      </c>
      <c r="L127" s="47">
        <v>101.58865234856209</v>
      </c>
      <c r="M127" s="44">
        <v>7.7257560091854698</v>
      </c>
      <c r="N127" s="44">
        <v>7.2510245749655706E-4</v>
      </c>
      <c r="O127" s="44">
        <v>0</v>
      </c>
      <c r="P127" s="44">
        <v>0</v>
      </c>
      <c r="Q127" s="44">
        <v>0</v>
      </c>
      <c r="R127" s="44">
        <v>0</v>
      </c>
      <c r="S127" s="44">
        <v>141.53690866371494</v>
      </c>
      <c r="T127" s="44">
        <v>0</v>
      </c>
      <c r="U127" s="44">
        <v>0</v>
      </c>
      <c r="V127" s="47">
        <v>149.26338977535789</v>
      </c>
      <c r="W127" s="44">
        <v>32.516973175759261</v>
      </c>
      <c r="X127" s="44">
        <v>4.6653242322137432E-3</v>
      </c>
      <c r="Y127" s="44">
        <v>0</v>
      </c>
      <c r="Z127" s="44">
        <v>0</v>
      </c>
      <c r="AA127" s="44">
        <v>0</v>
      </c>
      <c r="AB127" s="44">
        <v>0</v>
      </c>
      <c r="AC127" s="44">
        <v>218.33040362392853</v>
      </c>
      <c r="AD127" s="44">
        <v>0</v>
      </c>
      <c r="AE127" s="44">
        <v>0</v>
      </c>
      <c r="AF127" s="44">
        <v>250.85204212392</v>
      </c>
      <c r="AG127" s="44">
        <f t="shared" si="11"/>
        <v>184</v>
      </c>
      <c r="AH127" s="46">
        <f t="shared" si="12"/>
        <v>0.1296261050954331</v>
      </c>
      <c r="AI127" s="46">
        <f t="shared" si="13"/>
        <v>1.8597912110713813E-5</v>
      </c>
      <c r="AJ127" s="46">
        <f t="shared" si="14"/>
        <v>0</v>
      </c>
      <c r="AK127" s="46">
        <f t="shared" si="15"/>
        <v>0</v>
      </c>
      <c r="AL127" s="46">
        <f t="shared" si="16"/>
        <v>0</v>
      </c>
      <c r="AM127" s="46">
        <f t="shared" si="17"/>
        <v>0</v>
      </c>
      <c r="AN127" s="46">
        <f t="shared" si="18"/>
        <v>0.87035529699245628</v>
      </c>
      <c r="AO127" s="46">
        <f t="shared" si="19"/>
        <v>0</v>
      </c>
      <c r="AP127" s="46">
        <f t="shared" si="20"/>
        <v>0</v>
      </c>
      <c r="AQ127" s="46">
        <f t="shared" si="21"/>
        <v>1</v>
      </c>
    </row>
    <row r="128" spans="1:43" ht="12.95" customHeight="1">
      <c r="A128" s="3">
        <v>478</v>
      </c>
      <c r="B128" s="3" t="s">
        <v>232</v>
      </c>
      <c r="C128" s="44">
        <v>72.283242557277788</v>
      </c>
      <c r="D128" s="44">
        <v>137.11645380603503</v>
      </c>
      <c r="E128" s="44">
        <v>9.9409392478385907</v>
      </c>
      <c r="F128" s="44">
        <v>0</v>
      </c>
      <c r="G128" s="44">
        <v>0</v>
      </c>
      <c r="H128" s="44">
        <v>0</v>
      </c>
      <c r="I128" s="44">
        <v>6499.4979994773066</v>
      </c>
      <c r="J128" s="44">
        <v>391.6507201136684</v>
      </c>
      <c r="K128" s="44">
        <v>0</v>
      </c>
      <c r="L128" s="47">
        <v>7110.4893552021267</v>
      </c>
      <c r="M128" s="44">
        <v>15.474105837148889</v>
      </c>
      <c r="N128" s="44">
        <v>10.972786842429402</v>
      </c>
      <c r="O128" s="44">
        <v>10.669060752161409</v>
      </c>
      <c r="P128" s="44">
        <v>0</v>
      </c>
      <c r="Q128" s="44">
        <v>0</v>
      </c>
      <c r="R128" s="44">
        <v>0</v>
      </c>
      <c r="S128" s="44">
        <v>2795.4865945688753</v>
      </c>
      <c r="T128" s="44">
        <v>304.66531465807032</v>
      </c>
      <c r="U128" s="44">
        <v>0</v>
      </c>
      <c r="V128" s="47">
        <v>3137.2678626586853</v>
      </c>
      <c r="W128" s="44">
        <v>87.757348394426671</v>
      </c>
      <c r="X128" s="44">
        <v>148.08924064846443</v>
      </c>
      <c r="Y128" s="44">
        <v>20.61</v>
      </c>
      <c r="Z128" s="44">
        <v>0</v>
      </c>
      <c r="AA128" s="44">
        <v>0</v>
      </c>
      <c r="AB128" s="44">
        <v>0</v>
      </c>
      <c r="AC128" s="44">
        <v>9294.9845940461819</v>
      </c>
      <c r="AD128" s="44">
        <v>696.31603477173871</v>
      </c>
      <c r="AE128" s="44">
        <v>0</v>
      </c>
      <c r="AF128" s="44">
        <v>10247.757217860812</v>
      </c>
      <c r="AG128" s="44">
        <f t="shared" si="11"/>
        <v>91</v>
      </c>
      <c r="AH128" s="46">
        <f t="shared" si="12"/>
        <v>8.5635663032174909E-3</v>
      </c>
      <c r="AI128" s="46">
        <f t="shared" si="13"/>
        <v>1.4450892766112741E-2</v>
      </c>
      <c r="AJ128" s="46">
        <f t="shared" si="14"/>
        <v>2.011171767816556E-3</v>
      </c>
      <c r="AK128" s="46">
        <f t="shared" si="15"/>
        <v>0</v>
      </c>
      <c r="AL128" s="46">
        <f t="shared" si="16"/>
        <v>0</v>
      </c>
      <c r="AM128" s="46">
        <f t="shared" si="17"/>
        <v>0</v>
      </c>
      <c r="AN128" s="46">
        <f t="shared" si="18"/>
        <v>0.9070262298804227</v>
      </c>
      <c r="AO128" s="46">
        <f t="shared" si="19"/>
        <v>6.7948139282430486E-2</v>
      </c>
      <c r="AP128" s="46">
        <f t="shared" si="20"/>
        <v>0</v>
      </c>
      <c r="AQ128" s="46">
        <f t="shared" si="21"/>
        <v>1</v>
      </c>
    </row>
    <row r="129" spans="1:43" ht="12.95" customHeight="1">
      <c r="A129" s="3">
        <v>480</v>
      </c>
      <c r="B129" s="3" t="s">
        <v>233</v>
      </c>
      <c r="C129" s="44">
        <v>133.34465510905636</v>
      </c>
      <c r="D129" s="44">
        <v>33.98646557137355</v>
      </c>
      <c r="E129" s="44">
        <v>1.0434983238627413</v>
      </c>
      <c r="F129" s="44">
        <v>1.5</v>
      </c>
      <c r="G129" s="44">
        <v>700</v>
      </c>
      <c r="H129" s="44">
        <v>0</v>
      </c>
      <c r="I129" s="44">
        <v>2488.7261493885599</v>
      </c>
      <c r="J129" s="44">
        <v>25.191604293956221</v>
      </c>
      <c r="K129" s="44">
        <v>0</v>
      </c>
      <c r="L129" s="47">
        <v>3383.7923726868084</v>
      </c>
      <c r="M129" s="44">
        <v>85.05690639381811</v>
      </c>
      <c r="N129" s="44">
        <v>3.4850695223486934</v>
      </c>
      <c r="O129" s="44">
        <v>0.19203061205373922</v>
      </c>
      <c r="P129" s="44">
        <v>0</v>
      </c>
      <c r="Q129" s="44">
        <v>0</v>
      </c>
      <c r="R129" s="44">
        <v>0</v>
      </c>
      <c r="S129" s="44">
        <v>231.12985061144013</v>
      </c>
      <c r="T129" s="44">
        <v>48.440762384199218</v>
      </c>
      <c r="U129" s="44">
        <v>0</v>
      </c>
      <c r="V129" s="47">
        <v>368.30461952385991</v>
      </c>
      <c r="W129" s="44">
        <v>218.40156150287447</v>
      </c>
      <c r="X129" s="44">
        <v>37.471535093722245</v>
      </c>
      <c r="Y129" s="44">
        <v>1.2355289359164805</v>
      </c>
      <c r="Z129" s="44">
        <v>1.5</v>
      </c>
      <c r="AA129" s="44">
        <v>700</v>
      </c>
      <c r="AB129" s="44">
        <v>0</v>
      </c>
      <c r="AC129" s="44">
        <v>2719.8559999999998</v>
      </c>
      <c r="AD129" s="44">
        <v>73.632366678155435</v>
      </c>
      <c r="AE129" s="44">
        <v>0</v>
      </c>
      <c r="AF129" s="44">
        <v>3752.0969922106683</v>
      </c>
      <c r="AG129" s="44">
        <f t="shared" si="11"/>
        <v>120</v>
      </c>
      <c r="AH129" s="46">
        <f t="shared" si="12"/>
        <v>5.8207866682624371E-2</v>
      </c>
      <c r="AI129" s="46">
        <f t="shared" si="13"/>
        <v>9.9868247466717765E-3</v>
      </c>
      <c r="AJ129" s="46">
        <f t="shared" si="14"/>
        <v>3.2929024449032939E-4</v>
      </c>
      <c r="AK129" s="46">
        <f t="shared" si="15"/>
        <v>3.9977644584188291E-4</v>
      </c>
      <c r="AL129" s="46">
        <f t="shared" si="16"/>
        <v>0.18656234139287869</v>
      </c>
      <c r="AM129" s="46">
        <f t="shared" si="17"/>
        <v>0</v>
      </c>
      <c r="AN129" s="46">
        <f t="shared" si="18"/>
        <v>0.7248895765878135</v>
      </c>
      <c r="AO129" s="46">
        <f t="shared" si="19"/>
        <v>1.9624323899679514E-2</v>
      </c>
      <c r="AP129" s="46">
        <f t="shared" si="20"/>
        <v>0</v>
      </c>
      <c r="AQ129" s="46">
        <f t="shared" si="21"/>
        <v>1</v>
      </c>
    </row>
    <row r="130" spans="1:43" ht="12.95" customHeight="1">
      <c r="A130" s="3">
        <v>484</v>
      </c>
      <c r="B130" s="3" t="s">
        <v>234</v>
      </c>
      <c r="C130" s="44">
        <v>33060.771509273596</v>
      </c>
      <c r="D130" s="44">
        <v>7221.072512692137</v>
      </c>
      <c r="E130" s="44">
        <v>205.03631961406475</v>
      </c>
      <c r="F130" s="44">
        <v>220</v>
      </c>
      <c r="G130" s="44">
        <v>91.287999999999997</v>
      </c>
      <c r="H130" s="44">
        <v>0</v>
      </c>
      <c r="I130" s="44">
        <v>24426.178364701165</v>
      </c>
      <c r="J130" s="44">
        <v>435.75547582511109</v>
      </c>
      <c r="K130" s="44">
        <v>40.167999999999999</v>
      </c>
      <c r="L130" s="47">
        <v>65700.270182106076</v>
      </c>
      <c r="M130" s="44">
        <v>10151.119965634185</v>
      </c>
      <c r="N130" s="44">
        <v>916.11427478869234</v>
      </c>
      <c r="O130" s="44">
        <v>16.023599190568522</v>
      </c>
      <c r="P130" s="44">
        <v>50</v>
      </c>
      <c r="Q130" s="44">
        <v>0</v>
      </c>
      <c r="R130" s="44">
        <v>0</v>
      </c>
      <c r="S130" s="44">
        <v>2018.2123515308622</v>
      </c>
      <c r="T130" s="44">
        <v>372.29913726276072</v>
      </c>
      <c r="U130" s="44">
        <v>31.420639999999999</v>
      </c>
      <c r="V130" s="47">
        <v>13555.189968407069</v>
      </c>
      <c r="W130" s="44">
        <v>43211.891474907781</v>
      </c>
      <c r="X130" s="44">
        <v>8137.1867874808295</v>
      </c>
      <c r="Y130" s="44">
        <v>221.05991880463327</v>
      </c>
      <c r="Z130" s="44">
        <v>270</v>
      </c>
      <c r="AA130" s="44">
        <v>91.287999999999997</v>
      </c>
      <c r="AB130" s="44">
        <v>0</v>
      </c>
      <c r="AC130" s="44">
        <v>26444.390716232028</v>
      </c>
      <c r="AD130" s="44">
        <v>808.05461308787176</v>
      </c>
      <c r="AE130" s="44">
        <v>71.588639999999998</v>
      </c>
      <c r="AF130" s="44">
        <v>79255.460150513143</v>
      </c>
      <c r="AG130" s="44">
        <f t="shared" si="11"/>
        <v>38</v>
      </c>
      <c r="AH130" s="46">
        <f t="shared" si="12"/>
        <v>0.54522289559412773</v>
      </c>
      <c r="AI130" s="46">
        <f t="shared" si="13"/>
        <v>0.10267036204228189</v>
      </c>
      <c r="AJ130" s="46">
        <f t="shared" si="14"/>
        <v>2.7892074361163368E-3</v>
      </c>
      <c r="AK130" s="46">
        <f t="shared" si="15"/>
        <v>3.4067053485935992E-3</v>
      </c>
      <c r="AL130" s="46">
        <f t="shared" si="16"/>
        <v>1.1518196957867129E-3</v>
      </c>
      <c r="AM130" s="46">
        <f t="shared" si="17"/>
        <v>0</v>
      </c>
      <c r="AN130" s="46">
        <f t="shared" si="18"/>
        <v>0.33366017516032065</v>
      </c>
      <c r="AO130" s="46">
        <f t="shared" si="19"/>
        <v>1.0195570268008089E-2</v>
      </c>
      <c r="AP130" s="46">
        <f t="shared" si="20"/>
        <v>9.0326445476496915E-4</v>
      </c>
      <c r="AQ130" s="46">
        <f t="shared" si="21"/>
        <v>1</v>
      </c>
    </row>
    <row r="131" spans="1:43" ht="12.95" customHeight="1">
      <c r="A131" s="3">
        <v>583</v>
      </c>
      <c r="B131" s="3" t="s">
        <v>235</v>
      </c>
      <c r="C131" s="44">
        <v>20.968220665660084</v>
      </c>
      <c r="D131" s="44">
        <v>26.391433218350215</v>
      </c>
      <c r="E131" s="44">
        <v>0</v>
      </c>
      <c r="F131" s="44">
        <v>0</v>
      </c>
      <c r="G131" s="44">
        <v>0</v>
      </c>
      <c r="H131" s="44">
        <v>0</v>
      </c>
      <c r="I131" s="44">
        <v>0</v>
      </c>
      <c r="J131" s="44">
        <v>180</v>
      </c>
      <c r="K131" s="44">
        <v>0</v>
      </c>
      <c r="L131" s="47">
        <v>227.3596538840103</v>
      </c>
      <c r="M131" s="44">
        <v>7.2636214682200277</v>
      </c>
      <c r="N131" s="44">
        <v>3.2902220293292488</v>
      </c>
      <c r="O131" s="44">
        <v>0</v>
      </c>
      <c r="P131" s="44">
        <v>0</v>
      </c>
      <c r="Q131" s="44">
        <v>0</v>
      </c>
      <c r="R131" s="44">
        <v>0</v>
      </c>
      <c r="S131" s="44">
        <v>0</v>
      </c>
      <c r="T131" s="44">
        <v>0</v>
      </c>
      <c r="U131" s="44">
        <v>0</v>
      </c>
      <c r="V131" s="47">
        <v>10.553843497549277</v>
      </c>
      <c r="W131" s="44">
        <v>28.231842133880111</v>
      </c>
      <c r="X131" s="44">
        <v>29.681655247679466</v>
      </c>
      <c r="Y131" s="44">
        <v>0</v>
      </c>
      <c r="Z131" s="44">
        <v>0</v>
      </c>
      <c r="AA131" s="44">
        <v>0</v>
      </c>
      <c r="AB131" s="44">
        <v>0</v>
      </c>
      <c r="AC131" s="44">
        <v>0</v>
      </c>
      <c r="AD131" s="44">
        <v>180</v>
      </c>
      <c r="AE131" s="44">
        <v>0</v>
      </c>
      <c r="AF131" s="44">
        <v>237.91349738155958</v>
      </c>
      <c r="AG131" s="44">
        <f t="shared" si="11"/>
        <v>185</v>
      </c>
      <c r="AH131" s="46">
        <f t="shared" si="12"/>
        <v>0.11866431473874138</v>
      </c>
      <c r="AI131" s="46">
        <f t="shared" si="13"/>
        <v>0.12475818133208637</v>
      </c>
      <c r="AJ131" s="46">
        <f t="shared" si="14"/>
        <v>0</v>
      </c>
      <c r="AK131" s="46">
        <f t="shared" si="15"/>
        <v>0</v>
      </c>
      <c r="AL131" s="46">
        <f t="shared" si="16"/>
        <v>0</v>
      </c>
      <c r="AM131" s="46">
        <f t="shared" si="17"/>
        <v>0</v>
      </c>
      <c r="AN131" s="46">
        <f t="shared" si="18"/>
        <v>0</v>
      </c>
      <c r="AO131" s="46">
        <f t="shared" si="19"/>
        <v>0.75657750392917222</v>
      </c>
      <c r="AP131" s="46">
        <f t="shared" si="20"/>
        <v>0</v>
      </c>
      <c r="AQ131" s="46">
        <f t="shared" si="21"/>
        <v>1</v>
      </c>
    </row>
    <row r="132" spans="1:43" ht="12.95" customHeight="1">
      <c r="A132" s="3">
        <v>498</v>
      </c>
      <c r="B132" s="3" t="s">
        <v>236</v>
      </c>
      <c r="C132" s="44">
        <v>85.435977328099469</v>
      </c>
      <c r="D132" s="44">
        <v>339.60027135554719</v>
      </c>
      <c r="E132" s="44">
        <v>107.1578707155863</v>
      </c>
      <c r="F132" s="44">
        <v>0</v>
      </c>
      <c r="G132" s="44">
        <v>0</v>
      </c>
      <c r="H132" s="44">
        <v>0</v>
      </c>
      <c r="I132" s="44">
        <v>998.31886154963786</v>
      </c>
      <c r="J132" s="44">
        <v>-12.09525095591516</v>
      </c>
      <c r="K132" s="44">
        <v>0</v>
      </c>
      <c r="L132" s="47">
        <v>1518.4177299929556</v>
      </c>
      <c r="M132" s="44">
        <v>23.197869066520749</v>
      </c>
      <c r="N132" s="44">
        <v>27.854694387491133</v>
      </c>
      <c r="O132" s="44">
        <v>33.833129284413701</v>
      </c>
      <c r="P132" s="44">
        <v>0</v>
      </c>
      <c r="Q132" s="44">
        <v>0</v>
      </c>
      <c r="R132" s="44">
        <v>0</v>
      </c>
      <c r="S132" s="44">
        <v>129.62726933386026</v>
      </c>
      <c r="T132" s="44">
        <v>1.2191245757653412E-2</v>
      </c>
      <c r="U132" s="44">
        <v>0</v>
      </c>
      <c r="V132" s="47">
        <v>214.52515331804349</v>
      </c>
      <c r="W132" s="44">
        <v>108.63384639462022</v>
      </c>
      <c r="X132" s="44">
        <v>367.45496574303831</v>
      </c>
      <c r="Y132" s="44">
        <v>140.99099999999999</v>
      </c>
      <c r="Z132" s="44">
        <v>0</v>
      </c>
      <c r="AA132" s="44">
        <v>0</v>
      </c>
      <c r="AB132" s="44">
        <v>0</v>
      </c>
      <c r="AC132" s="44">
        <v>1127.9461308834982</v>
      </c>
      <c r="AD132" s="44">
        <v>-12.083059710157507</v>
      </c>
      <c r="AE132" s="44">
        <v>0</v>
      </c>
      <c r="AF132" s="44">
        <v>1732.9428833109992</v>
      </c>
      <c r="AG132" s="44">
        <f t="shared" ref="AG132:AG195" si="22">+RANK(AF132, AF$4:AF$225)</f>
        <v>148</v>
      </c>
      <c r="AH132" s="46">
        <f t="shared" ref="AH132:AH195" si="23">+IF($AF132=0,0,W132/$AF132)</f>
        <v>6.2687493881542128E-2</v>
      </c>
      <c r="AI132" s="46">
        <f t="shared" ref="AI132:AI195" si="24">+IF($AF132=0,0,X132/$AF132)</f>
        <v>0.2120410137470721</v>
      </c>
      <c r="AJ132" s="46">
        <f t="shared" ref="AJ132:AJ195" si="25">+IF($AF132=0,0,Y132/$AF132)</f>
        <v>8.1359288501545682E-2</v>
      </c>
      <c r="AK132" s="46">
        <f t="shared" ref="AK132:AK195" si="26">+IF($AF132=0,0,Z132/$AF132)</f>
        <v>0</v>
      </c>
      <c r="AL132" s="46">
        <f t="shared" ref="AL132:AL195" si="27">+IF($AF132=0,0,AA132/$AF132)</f>
        <v>0</v>
      </c>
      <c r="AM132" s="46">
        <f t="shared" ref="AM132:AM195" si="28">+IF($AF132=0,0,AB132/$AF132)</f>
        <v>0</v>
      </c>
      <c r="AN132" s="46">
        <f t="shared" ref="AN132:AN195" si="29">+IF($AF132=0,0,AC132/$AF132)</f>
        <v>0.65088477049423543</v>
      </c>
      <c r="AO132" s="46">
        <f t="shared" ref="AO132:AO195" si="30">+IF($AF132=0,0,AD132/$AF132)</f>
        <v>-6.9725666243952277E-3</v>
      </c>
      <c r="AP132" s="46">
        <f t="shared" ref="AP132:AP195" si="31">+IF($AF132=0,0,AE132/$AF132)</f>
        <v>0</v>
      </c>
      <c r="AQ132" s="46">
        <f t="shared" ref="AQ132:AQ195" si="32">+IF($AF132=0,0,AF132/$AF132)</f>
        <v>1</v>
      </c>
    </row>
    <row r="133" spans="1:43" ht="12.95" customHeight="1">
      <c r="A133" s="3">
        <v>492</v>
      </c>
      <c r="B133" s="3" t="s">
        <v>237</v>
      </c>
      <c r="C133" s="44">
        <v>217.75277005265127</v>
      </c>
      <c r="D133" s="44">
        <v>246.01709010210919</v>
      </c>
      <c r="E133" s="44">
        <v>0</v>
      </c>
      <c r="F133" s="44">
        <v>0</v>
      </c>
      <c r="G133" s="44">
        <v>0</v>
      </c>
      <c r="H133" s="44">
        <v>0</v>
      </c>
      <c r="I133" s="44">
        <v>0</v>
      </c>
      <c r="J133" s="44">
        <v>2041.0032612970117</v>
      </c>
      <c r="K133" s="44">
        <v>0</v>
      </c>
      <c r="L133" s="47">
        <v>2504.7731214517721</v>
      </c>
      <c r="M133" s="44">
        <v>76.020413136238702</v>
      </c>
      <c r="N133" s="44">
        <v>81.490946176207132</v>
      </c>
      <c r="O133" s="44">
        <v>0</v>
      </c>
      <c r="P133" s="44">
        <v>119.27</v>
      </c>
      <c r="Q133" s="44">
        <v>96.332210000000003</v>
      </c>
      <c r="R133" s="44">
        <v>0</v>
      </c>
      <c r="S133" s="44">
        <v>0</v>
      </c>
      <c r="T133" s="44">
        <v>2887.1865730537857</v>
      </c>
      <c r="U133" s="44">
        <v>128.36015</v>
      </c>
      <c r="V133" s="47">
        <v>3388.6602923662317</v>
      </c>
      <c r="W133" s="44">
        <v>293.77318318888996</v>
      </c>
      <c r="X133" s="44">
        <v>327.50803627831635</v>
      </c>
      <c r="Y133" s="44">
        <v>0</v>
      </c>
      <c r="Z133" s="44">
        <v>119.27</v>
      </c>
      <c r="AA133" s="44">
        <v>96.332210000000003</v>
      </c>
      <c r="AB133" s="44">
        <v>0</v>
      </c>
      <c r="AC133" s="44">
        <v>0</v>
      </c>
      <c r="AD133" s="44">
        <v>4928.1898343507974</v>
      </c>
      <c r="AE133" s="44">
        <v>128.36015</v>
      </c>
      <c r="AF133" s="44">
        <v>5893.4334138180038</v>
      </c>
      <c r="AG133" s="44">
        <f t="shared" si="22"/>
        <v>102</v>
      </c>
      <c r="AH133" s="46">
        <f t="shared" si="23"/>
        <v>4.9847544302459822E-2</v>
      </c>
      <c r="AI133" s="46">
        <f t="shared" si="24"/>
        <v>5.5571686872787358E-2</v>
      </c>
      <c r="AJ133" s="46">
        <f t="shared" si="25"/>
        <v>0</v>
      </c>
      <c r="AK133" s="46">
        <f t="shared" si="26"/>
        <v>2.0237778494341566E-2</v>
      </c>
      <c r="AL133" s="46">
        <f t="shared" si="27"/>
        <v>1.6345685653143253E-2</v>
      </c>
      <c r="AM133" s="46">
        <f t="shared" si="28"/>
        <v>0</v>
      </c>
      <c r="AN133" s="46">
        <f t="shared" si="29"/>
        <v>0</v>
      </c>
      <c r="AO133" s="46">
        <f t="shared" si="30"/>
        <v>0.83621710610930911</v>
      </c>
      <c r="AP133" s="46">
        <f t="shared" si="31"/>
        <v>2.1780198567958899E-2</v>
      </c>
      <c r="AQ133" s="46">
        <f t="shared" si="32"/>
        <v>1</v>
      </c>
    </row>
    <row r="134" spans="1:43" ht="12.95" customHeight="1">
      <c r="A134" s="3">
        <v>496</v>
      </c>
      <c r="B134" s="3" t="s">
        <v>238</v>
      </c>
      <c r="C134" s="44">
        <v>117.77877526902738</v>
      </c>
      <c r="D134" s="44">
        <v>54.701775454421458</v>
      </c>
      <c r="E134" s="44">
        <v>167.02177703312853</v>
      </c>
      <c r="F134" s="44">
        <v>0</v>
      </c>
      <c r="G134" s="44">
        <v>0</v>
      </c>
      <c r="H134" s="44">
        <v>0</v>
      </c>
      <c r="I134" s="44">
        <v>3201.5282533564323</v>
      </c>
      <c r="J134" s="44">
        <v>332.67313107421825</v>
      </c>
      <c r="K134" s="44">
        <v>0</v>
      </c>
      <c r="L134" s="47">
        <v>3873.7037121872281</v>
      </c>
      <c r="M134" s="44">
        <v>38.620639254815423</v>
      </c>
      <c r="N134" s="44">
        <v>12.673515898804988</v>
      </c>
      <c r="O134" s="44">
        <v>61.966393533797628</v>
      </c>
      <c r="P134" s="44">
        <v>10</v>
      </c>
      <c r="Q134" s="44">
        <v>0</v>
      </c>
      <c r="R134" s="44">
        <v>0</v>
      </c>
      <c r="S134" s="44">
        <v>1493.4336105807593</v>
      </c>
      <c r="T134" s="44">
        <v>2.3318110117454285E-2</v>
      </c>
      <c r="U134" s="44">
        <v>0</v>
      </c>
      <c r="V134" s="47">
        <v>1616.7174773782949</v>
      </c>
      <c r="W134" s="44">
        <v>156.39941452384281</v>
      </c>
      <c r="X134" s="44">
        <v>67.375291353226444</v>
      </c>
      <c r="Y134" s="44">
        <v>228.98817056692616</v>
      </c>
      <c r="Z134" s="44">
        <v>10</v>
      </c>
      <c r="AA134" s="44">
        <v>0</v>
      </c>
      <c r="AB134" s="44">
        <v>0</v>
      </c>
      <c r="AC134" s="44">
        <v>4694.9618639371911</v>
      </c>
      <c r="AD134" s="44">
        <v>332.69644918433568</v>
      </c>
      <c r="AE134" s="44">
        <v>0</v>
      </c>
      <c r="AF134" s="44">
        <v>5490.4211895655226</v>
      </c>
      <c r="AG134" s="44">
        <f t="shared" si="22"/>
        <v>105</v>
      </c>
      <c r="AH134" s="46">
        <f t="shared" si="23"/>
        <v>2.8485868228302402E-2</v>
      </c>
      <c r="AI134" s="46">
        <f t="shared" si="24"/>
        <v>1.227142491021861E-2</v>
      </c>
      <c r="AJ134" s="46">
        <f t="shared" si="25"/>
        <v>4.1706849558666888E-2</v>
      </c>
      <c r="AK134" s="46">
        <f t="shared" si="26"/>
        <v>1.821353891574817E-3</v>
      </c>
      <c r="AL134" s="46">
        <f t="shared" si="27"/>
        <v>0</v>
      </c>
      <c r="AM134" s="46">
        <f t="shared" si="28"/>
        <v>0</v>
      </c>
      <c r="AN134" s="46">
        <f t="shared" si="29"/>
        <v>0.85511870616773589</v>
      </c>
      <c r="AO134" s="46">
        <f t="shared" si="30"/>
        <v>6.0595797243501309E-2</v>
      </c>
      <c r="AP134" s="46">
        <f t="shared" si="31"/>
        <v>0</v>
      </c>
      <c r="AQ134" s="46">
        <f t="shared" si="32"/>
        <v>1</v>
      </c>
    </row>
    <row r="135" spans="1:43" ht="12.95" customHeight="1">
      <c r="A135" s="3">
        <v>499</v>
      </c>
      <c r="B135" s="3" t="s">
        <v>239</v>
      </c>
      <c r="C135" s="44">
        <v>98.112048794399712</v>
      </c>
      <c r="D135" s="44">
        <v>23.902286934995086</v>
      </c>
      <c r="E135" s="44">
        <v>174.04942100167324</v>
      </c>
      <c r="F135" s="44">
        <v>0</v>
      </c>
      <c r="G135" s="44">
        <v>0</v>
      </c>
      <c r="H135" s="44">
        <v>0</v>
      </c>
      <c r="I135" s="44">
        <v>1698.9408001350885</v>
      </c>
      <c r="J135" s="44">
        <v>2.8201713386478637</v>
      </c>
      <c r="K135" s="44">
        <v>0</v>
      </c>
      <c r="L135" s="47">
        <v>1997.8247282048044</v>
      </c>
      <c r="M135" s="44">
        <v>30.928203680532377</v>
      </c>
      <c r="N135" s="44">
        <v>16.144244055722769</v>
      </c>
      <c r="O135" s="44">
        <v>21.74457899832673</v>
      </c>
      <c r="P135" s="44">
        <v>103.58799999999999</v>
      </c>
      <c r="Q135" s="44">
        <v>0</v>
      </c>
      <c r="R135" s="44">
        <v>0</v>
      </c>
      <c r="S135" s="44">
        <v>124.99238186745342</v>
      </c>
      <c r="T135" s="44">
        <v>-0.30374923334785536</v>
      </c>
      <c r="U135" s="44">
        <v>0</v>
      </c>
      <c r="V135" s="47">
        <v>297.09365936868744</v>
      </c>
      <c r="W135" s="44">
        <v>129.04025247493209</v>
      </c>
      <c r="X135" s="44">
        <v>40.046530990717855</v>
      </c>
      <c r="Y135" s="44">
        <v>195.79399999999998</v>
      </c>
      <c r="Z135" s="44">
        <v>103.58799999999999</v>
      </c>
      <c r="AA135" s="44">
        <v>0</v>
      </c>
      <c r="AB135" s="44">
        <v>0</v>
      </c>
      <c r="AC135" s="44">
        <v>1823.9331820025418</v>
      </c>
      <c r="AD135" s="44">
        <v>2.5164221053000082</v>
      </c>
      <c r="AE135" s="44">
        <v>0</v>
      </c>
      <c r="AF135" s="44">
        <v>2294.9183875734916</v>
      </c>
      <c r="AG135" s="44">
        <f t="shared" si="22"/>
        <v>140</v>
      </c>
      <c r="AH135" s="46">
        <f t="shared" si="23"/>
        <v>5.6228689078295056E-2</v>
      </c>
      <c r="AI135" s="46">
        <f t="shared" si="24"/>
        <v>1.7450089383379181E-2</v>
      </c>
      <c r="AJ135" s="46">
        <f t="shared" si="25"/>
        <v>8.5316323691589202E-2</v>
      </c>
      <c r="AK135" s="46">
        <f t="shared" si="26"/>
        <v>4.5137988592931055E-2</v>
      </c>
      <c r="AL135" s="46">
        <f t="shared" si="27"/>
        <v>0</v>
      </c>
      <c r="AM135" s="46">
        <f t="shared" si="28"/>
        <v>0</v>
      </c>
      <c r="AN135" s="46">
        <f t="shared" si="29"/>
        <v>0.79477039004034422</v>
      </c>
      <c r="AO135" s="46">
        <f t="shared" si="30"/>
        <v>1.0965192134613211E-3</v>
      </c>
      <c r="AP135" s="46">
        <f t="shared" si="31"/>
        <v>0</v>
      </c>
      <c r="AQ135" s="46">
        <f t="shared" si="32"/>
        <v>1</v>
      </c>
    </row>
    <row r="136" spans="1:43" ht="12.95" customHeight="1">
      <c r="A136" s="3">
        <v>500</v>
      </c>
      <c r="B136" s="3" t="s">
        <v>329</v>
      </c>
      <c r="C136" s="44">
        <v>3.43</v>
      </c>
      <c r="D136" s="44">
        <v>0</v>
      </c>
      <c r="E136" s="44">
        <v>0</v>
      </c>
      <c r="F136" s="44">
        <v>0</v>
      </c>
      <c r="G136" s="44">
        <v>0</v>
      </c>
      <c r="H136" s="44">
        <v>0</v>
      </c>
      <c r="I136" s="44">
        <v>0</v>
      </c>
      <c r="J136" s="44">
        <v>54</v>
      </c>
      <c r="K136" s="44">
        <v>0</v>
      </c>
      <c r="L136" s="47">
        <v>57.43</v>
      </c>
      <c r="M136" s="44">
        <v>0</v>
      </c>
      <c r="N136" s="44">
        <v>0</v>
      </c>
      <c r="O136" s="44">
        <v>0</v>
      </c>
      <c r="P136" s="44">
        <v>0</v>
      </c>
      <c r="Q136" s="44">
        <v>0</v>
      </c>
      <c r="R136" s="44">
        <v>0</v>
      </c>
      <c r="S136" s="44">
        <v>0</v>
      </c>
      <c r="T136" s="44">
        <v>0</v>
      </c>
      <c r="U136" s="44">
        <v>0</v>
      </c>
      <c r="V136" s="47">
        <v>0</v>
      </c>
      <c r="W136" s="44">
        <v>3.43</v>
      </c>
      <c r="X136" s="44">
        <v>0</v>
      </c>
      <c r="Y136" s="44">
        <v>0</v>
      </c>
      <c r="Z136" s="44">
        <v>0</v>
      </c>
      <c r="AA136" s="44">
        <v>0</v>
      </c>
      <c r="AB136" s="44">
        <v>0</v>
      </c>
      <c r="AC136" s="44">
        <v>0</v>
      </c>
      <c r="AD136" s="44">
        <v>54</v>
      </c>
      <c r="AE136" s="44">
        <v>0</v>
      </c>
      <c r="AF136" s="44">
        <v>57.43</v>
      </c>
      <c r="AG136" s="44">
        <f t="shared" si="22"/>
        <v>197</v>
      </c>
      <c r="AH136" s="46">
        <f t="shared" si="23"/>
        <v>5.9724882465610314E-2</v>
      </c>
      <c r="AI136" s="46">
        <f t="shared" si="24"/>
        <v>0</v>
      </c>
      <c r="AJ136" s="46">
        <f t="shared" si="25"/>
        <v>0</v>
      </c>
      <c r="AK136" s="46">
        <f t="shared" si="26"/>
        <v>0</v>
      </c>
      <c r="AL136" s="46">
        <f t="shared" si="27"/>
        <v>0</v>
      </c>
      <c r="AM136" s="46">
        <f t="shared" si="28"/>
        <v>0</v>
      </c>
      <c r="AN136" s="46">
        <f t="shared" si="29"/>
        <v>0</v>
      </c>
      <c r="AO136" s="46">
        <f t="shared" si="30"/>
        <v>0.94027511753438975</v>
      </c>
      <c r="AP136" s="46">
        <f t="shared" si="31"/>
        <v>0</v>
      </c>
      <c r="AQ136" s="46">
        <f t="shared" si="32"/>
        <v>1</v>
      </c>
    </row>
    <row r="137" spans="1:43" ht="12.95" customHeight="1">
      <c r="A137" s="3">
        <v>504</v>
      </c>
      <c r="B137" s="3" t="s">
        <v>240</v>
      </c>
      <c r="C137" s="44">
        <v>1204.4279672817661</v>
      </c>
      <c r="D137" s="44">
        <v>633.77053455102612</v>
      </c>
      <c r="E137" s="44">
        <v>94.430093327925817</v>
      </c>
      <c r="F137" s="44">
        <v>30</v>
      </c>
      <c r="G137" s="44">
        <v>15</v>
      </c>
      <c r="H137" s="44">
        <v>0</v>
      </c>
      <c r="I137" s="44">
        <v>15552.801010178719</v>
      </c>
      <c r="J137" s="44">
        <v>1504.3866366232116</v>
      </c>
      <c r="K137" s="44">
        <v>12.635725372772777</v>
      </c>
      <c r="L137" s="47">
        <v>19047.451967335419</v>
      </c>
      <c r="M137" s="44">
        <v>431.98453630734548</v>
      </c>
      <c r="N137" s="44">
        <v>160.59239828174557</v>
      </c>
      <c r="O137" s="44">
        <v>8.5705405659011635</v>
      </c>
      <c r="P137" s="44">
        <v>125</v>
      </c>
      <c r="Q137" s="44">
        <v>0</v>
      </c>
      <c r="R137" s="44">
        <v>0</v>
      </c>
      <c r="S137" s="44">
        <v>1501.9663712319589</v>
      </c>
      <c r="T137" s="44">
        <v>-141.14783766814011</v>
      </c>
      <c r="U137" s="44">
        <v>28.387767291501508</v>
      </c>
      <c r="V137" s="47">
        <v>2115.3537760103122</v>
      </c>
      <c r="W137" s="44">
        <v>1636.4125035891116</v>
      </c>
      <c r="X137" s="44">
        <v>794.36293283277166</v>
      </c>
      <c r="Y137" s="44">
        <v>103.00063389382699</v>
      </c>
      <c r="Z137" s="44">
        <v>155</v>
      </c>
      <c r="AA137" s="44">
        <v>15</v>
      </c>
      <c r="AB137" s="44">
        <v>0</v>
      </c>
      <c r="AC137" s="44">
        <v>17054.767381410678</v>
      </c>
      <c r="AD137" s="44">
        <v>1363.2387989550716</v>
      </c>
      <c r="AE137" s="44">
        <v>41.023492664274286</v>
      </c>
      <c r="AF137" s="44">
        <v>21162.805743345732</v>
      </c>
      <c r="AG137" s="44">
        <f t="shared" si="22"/>
        <v>69</v>
      </c>
      <c r="AH137" s="46">
        <f t="shared" si="23"/>
        <v>7.7324931459225449E-2</v>
      </c>
      <c r="AI137" s="46">
        <f t="shared" si="24"/>
        <v>3.7535804206044132E-2</v>
      </c>
      <c r="AJ137" s="46">
        <f t="shared" si="25"/>
        <v>4.8670594600252236E-3</v>
      </c>
      <c r="AK137" s="46">
        <f t="shared" si="26"/>
        <v>7.3241706170618232E-3</v>
      </c>
      <c r="AL137" s="46">
        <f t="shared" si="27"/>
        <v>7.0879070487695059E-4</v>
      </c>
      <c r="AM137" s="46">
        <f t="shared" si="28"/>
        <v>0</v>
      </c>
      <c r="AN137" s="46">
        <f t="shared" si="29"/>
        <v>0.80588403958549992</v>
      </c>
      <c r="AO137" s="46">
        <f t="shared" si="30"/>
        <v>6.4416732615131519E-2</v>
      </c>
      <c r="AP137" s="46">
        <f t="shared" si="31"/>
        <v>1.9384713521350256E-3</v>
      </c>
      <c r="AQ137" s="46">
        <f t="shared" si="32"/>
        <v>1</v>
      </c>
    </row>
    <row r="138" spans="1:43" ht="12.95" customHeight="1">
      <c r="A138" s="3">
        <v>508</v>
      </c>
      <c r="B138" s="3" t="s">
        <v>241</v>
      </c>
      <c r="C138" s="44">
        <v>137.3913066132919</v>
      </c>
      <c r="D138" s="44">
        <v>1.5760887098868744E-2</v>
      </c>
      <c r="E138" s="44">
        <v>231.20278282613222</v>
      </c>
      <c r="F138" s="44">
        <v>0</v>
      </c>
      <c r="G138" s="44">
        <v>0</v>
      </c>
      <c r="H138" s="44">
        <v>0</v>
      </c>
      <c r="I138" s="44">
        <v>19748.824178533105</v>
      </c>
      <c r="J138" s="44">
        <v>261.76554973511674</v>
      </c>
      <c r="K138" s="44">
        <v>0</v>
      </c>
      <c r="L138" s="47">
        <v>20379.199578594744</v>
      </c>
      <c r="M138" s="44">
        <v>30.928203680532377</v>
      </c>
      <c r="N138" s="44">
        <v>2.9004098299862282E-3</v>
      </c>
      <c r="O138" s="44">
        <v>30.947244555084179</v>
      </c>
      <c r="P138" s="44">
        <v>0</v>
      </c>
      <c r="Q138" s="44">
        <v>0</v>
      </c>
      <c r="R138" s="44">
        <v>0</v>
      </c>
      <c r="S138" s="44">
        <v>13956.581499038932</v>
      </c>
      <c r="T138" s="44">
        <v>6.5477887103453977E-3</v>
      </c>
      <c r="U138" s="44">
        <v>0</v>
      </c>
      <c r="V138" s="47">
        <v>14018.46639547309</v>
      </c>
      <c r="W138" s="44">
        <v>168.31951029382429</v>
      </c>
      <c r="X138" s="44">
        <v>1.8661296928854973E-2</v>
      </c>
      <c r="Y138" s="44">
        <v>262.15002738121638</v>
      </c>
      <c r="Z138" s="44">
        <v>0</v>
      </c>
      <c r="AA138" s="44">
        <v>0</v>
      </c>
      <c r="AB138" s="44">
        <v>0</v>
      </c>
      <c r="AC138" s="44">
        <v>33705.405677572038</v>
      </c>
      <c r="AD138" s="44">
        <v>261.77209752382709</v>
      </c>
      <c r="AE138" s="44">
        <v>0</v>
      </c>
      <c r="AF138" s="44">
        <v>34397.66597406783</v>
      </c>
      <c r="AG138" s="44">
        <f t="shared" si="22"/>
        <v>51</v>
      </c>
      <c r="AH138" s="46">
        <f t="shared" si="23"/>
        <v>4.8933410313571641E-3</v>
      </c>
      <c r="AI138" s="46">
        <f t="shared" si="24"/>
        <v>5.4251637139925711E-7</v>
      </c>
      <c r="AJ138" s="46">
        <f t="shared" si="25"/>
        <v>7.6211574232638206E-3</v>
      </c>
      <c r="AK138" s="46">
        <f t="shared" si="26"/>
        <v>0</v>
      </c>
      <c r="AL138" s="46">
        <f t="shared" si="27"/>
        <v>0</v>
      </c>
      <c r="AM138" s="46">
        <f t="shared" si="28"/>
        <v>0</v>
      </c>
      <c r="AN138" s="46">
        <f t="shared" si="29"/>
        <v>0.97987478868427635</v>
      </c>
      <c r="AO138" s="46">
        <f t="shared" si="30"/>
        <v>7.610170344731393E-3</v>
      </c>
      <c r="AP138" s="46">
        <f t="shared" si="31"/>
        <v>0</v>
      </c>
      <c r="AQ138" s="46">
        <f t="shared" si="32"/>
        <v>1</v>
      </c>
    </row>
    <row r="139" spans="1:43" ht="12.95" customHeight="1">
      <c r="A139" s="3">
        <v>104</v>
      </c>
      <c r="B139" s="3" t="s">
        <v>242</v>
      </c>
      <c r="C139" s="44">
        <v>195.8614456917112</v>
      </c>
      <c r="D139" s="44">
        <v>15.013090897305986</v>
      </c>
      <c r="E139" s="44">
        <v>287.12001988856855</v>
      </c>
      <c r="F139" s="44">
        <v>0</v>
      </c>
      <c r="G139" s="44">
        <v>0</v>
      </c>
      <c r="H139" s="44">
        <v>0</v>
      </c>
      <c r="I139" s="44">
        <v>11.257280483334164</v>
      </c>
      <c r="J139" s="44">
        <v>-14.510204407217188</v>
      </c>
      <c r="K139" s="44">
        <v>0</v>
      </c>
      <c r="L139" s="47">
        <v>494.74163255370269</v>
      </c>
      <c r="M139" s="44">
        <v>77.167781390207494</v>
      </c>
      <c r="N139" s="44">
        <v>0.9648523450161518</v>
      </c>
      <c r="O139" s="44">
        <v>32.450873703079466</v>
      </c>
      <c r="P139" s="44">
        <v>10</v>
      </c>
      <c r="Q139" s="44">
        <v>0</v>
      </c>
      <c r="R139" s="44">
        <v>0</v>
      </c>
      <c r="S139" s="44">
        <v>1.1515010360137681</v>
      </c>
      <c r="T139" s="44">
        <v>3.2185706808547244E-2</v>
      </c>
      <c r="U139" s="44">
        <v>0</v>
      </c>
      <c r="V139" s="47">
        <v>121.76719418112543</v>
      </c>
      <c r="W139" s="44">
        <v>273.02922708191869</v>
      </c>
      <c r="X139" s="44">
        <v>15.977943242322137</v>
      </c>
      <c r="Y139" s="44">
        <v>319.57089359164803</v>
      </c>
      <c r="Z139" s="44">
        <v>10</v>
      </c>
      <c r="AA139" s="44">
        <v>0</v>
      </c>
      <c r="AB139" s="44">
        <v>0</v>
      </c>
      <c r="AC139" s="44">
        <v>12.408781519347931</v>
      </c>
      <c r="AD139" s="44">
        <v>-14.47801870040864</v>
      </c>
      <c r="AE139" s="44">
        <v>0</v>
      </c>
      <c r="AF139" s="44">
        <v>616.50882673482806</v>
      </c>
      <c r="AG139" s="44">
        <f t="shared" si="22"/>
        <v>167</v>
      </c>
      <c r="AH139" s="46">
        <f t="shared" si="23"/>
        <v>0.44286345181454095</v>
      </c>
      <c r="AI139" s="46">
        <f t="shared" si="24"/>
        <v>2.5916811811024645E-2</v>
      </c>
      <c r="AJ139" s="46">
        <f t="shared" si="25"/>
        <v>0.51835574728778611</v>
      </c>
      <c r="AK139" s="46">
        <f t="shared" si="26"/>
        <v>1.6220367927191393E-2</v>
      </c>
      <c r="AL139" s="46">
        <f t="shared" si="27"/>
        <v>0</v>
      </c>
      <c r="AM139" s="46">
        <f t="shared" si="28"/>
        <v>0</v>
      </c>
      <c r="AN139" s="46">
        <f t="shared" si="29"/>
        <v>2.0127500177195647E-2</v>
      </c>
      <c r="AO139" s="46">
        <f t="shared" si="30"/>
        <v>-2.3483879017738549E-2</v>
      </c>
      <c r="AP139" s="46">
        <f t="shared" si="31"/>
        <v>0</v>
      </c>
      <c r="AQ139" s="46">
        <f t="shared" si="32"/>
        <v>1</v>
      </c>
    </row>
    <row r="140" spans="1:43" ht="12.95" customHeight="1">
      <c r="A140" s="3">
        <v>516</v>
      </c>
      <c r="B140" s="3" t="s">
        <v>243</v>
      </c>
      <c r="C140" s="44">
        <v>221.89738665879403</v>
      </c>
      <c r="D140" s="44">
        <v>218.74563099838383</v>
      </c>
      <c r="E140" s="44">
        <v>2948.1162076338778</v>
      </c>
      <c r="F140" s="44">
        <v>0</v>
      </c>
      <c r="G140" s="44">
        <v>0</v>
      </c>
      <c r="H140" s="44">
        <v>0</v>
      </c>
      <c r="I140" s="44">
        <v>15.483490667265977</v>
      </c>
      <c r="J140" s="44">
        <v>57.753455028284051</v>
      </c>
      <c r="K140" s="44">
        <v>0</v>
      </c>
      <c r="L140" s="47">
        <v>3461.9961709866056</v>
      </c>
      <c r="M140" s="44">
        <v>69.602241072757437</v>
      </c>
      <c r="N140" s="44">
        <v>19.666811656859046</v>
      </c>
      <c r="O140" s="44">
        <v>272.45854008800484</v>
      </c>
      <c r="P140" s="44">
        <v>0</v>
      </c>
      <c r="Q140" s="44">
        <v>0</v>
      </c>
      <c r="R140" s="44">
        <v>0</v>
      </c>
      <c r="S140" s="44">
        <v>2.2760785710952365</v>
      </c>
      <c r="T140" s="44">
        <v>0.63114029118219939</v>
      </c>
      <c r="U140" s="44">
        <v>0</v>
      </c>
      <c r="V140" s="47">
        <v>364.63481167989875</v>
      </c>
      <c r="W140" s="44">
        <v>291.49962773155147</v>
      </c>
      <c r="X140" s="44">
        <v>238.41244265524287</v>
      </c>
      <c r="Y140" s="44">
        <v>3220.5747477218829</v>
      </c>
      <c r="Z140" s="44">
        <v>0</v>
      </c>
      <c r="AA140" s="44">
        <v>0</v>
      </c>
      <c r="AB140" s="44">
        <v>0</v>
      </c>
      <c r="AC140" s="44">
        <v>17.759569238361212</v>
      </c>
      <c r="AD140" s="44">
        <v>58.38459531946625</v>
      </c>
      <c r="AE140" s="44">
        <v>0</v>
      </c>
      <c r="AF140" s="44">
        <v>3826.6309826665042</v>
      </c>
      <c r="AG140" s="44">
        <f t="shared" si="22"/>
        <v>118</v>
      </c>
      <c r="AH140" s="46">
        <f t="shared" si="23"/>
        <v>7.617657125862351E-2</v>
      </c>
      <c r="AI140" s="46">
        <f t="shared" si="24"/>
        <v>6.2303484118322372E-2</v>
      </c>
      <c r="AJ140" s="46">
        <f t="shared" si="25"/>
        <v>0.84162145822529655</v>
      </c>
      <c r="AK140" s="46">
        <f t="shared" si="26"/>
        <v>0</v>
      </c>
      <c r="AL140" s="46">
        <f t="shared" si="27"/>
        <v>0</v>
      </c>
      <c r="AM140" s="46">
        <f t="shared" si="28"/>
        <v>0</v>
      </c>
      <c r="AN140" s="46">
        <f t="shared" si="29"/>
        <v>4.6410456923614424E-3</v>
      </c>
      <c r="AO140" s="46">
        <f t="shared" si="30"/>
        <v>1.5257440705396218E-2</v>
      </c>
      <c r="AP140" s="46">
        <f t="shared" si="31"/>
        <v>0</v>
      </c>
      <c r="AQ140" s="46">
        <f t="shared" si="32"/>
        <v>1</v>
      </c>
    </row>
    <row r="141" spans="1:43" ht="12.95" customHeight="1">
      <c r="A141" s="3">
        <v>520</v>
      </c>
      <c r="B141" s="3" t="s">
        <v>244</v>
      </c>
      <c r="C141" s="44">
        <v>20.165144381144756</v>
      </c>
      <c r="D141" s="44">
        <v>3.9402217747171861E-3</v>
      </c>
      <c r="E141" s="44">
        <v>0</v>
      </c>
      <c r="F141" s="44">
        <v>0</v>
      </c>
      <c r="G141" s="44">
        <v>0</v>
      </c>
      <c r="H141" s="44">
        <v>0</v>
      </c>
      <c r="I141" s="44">
        <v>0</v>
      </c>
      <c r="J141" s="44">
        <v>2.2331765972439091E-2</v>
      </c>
      <c r="K141" s="44">
        <v>0</v>
      </c>
      <c r="L141" s="47">
        <v>20.191416368891911</v>
      </c>
      <c r="M141" s="44">
        <v>7.2631014863576118</v>
      </c>
      <c r="N141" s="44">
        <v>7.2510245749655706E-4</v>
      </c>
      <c r="O141" s="44">
        <v>0</v>
      </c>
      <c r="P141" s="44">
        <v>0</v>
      </c>
      <c r="Q141" s="44">
        <v>0</v>
      </c>
      <c r="R141" s="44">
        <v>0</v>
      </c>
      <c r="S141" s="44">
        <v>0</v>
      </c>
      <c r="T141" s="44">
        <v>1.3876927234328712E-2</v>
      </c>
      <c r="U141" s="44">
        <v>0</v>
      </c>
      <c r="V141" s="47">
        <v>7.2777035160494377</v>
      </c>
      <c r="W141" s="44">
        <v>27.428245867502369</v>
      </c>
      <c r="X141" s="44">
        <v>4.6653242322137432E-3</v>
      </c>
      <c r="Y141" s="44">
        <v>0</v>
      </c>
      <c r="Z141" s="44">
        <v>0</v>
      </c>
      <c r="AA141" s="44">
        <v>0</v>
      </c>
      <c r="AB141" s="44">
        <v>0</v>
      </c>
      <c r="AC141" s="44">
        <v>0</v>
      </c>
      <c r="AD141" s="44">
        <v>3.6208693206767804E-2</v>
      </c>
      <c r="AE141" s="44">
        <v>0</v>
      </c>
      <c r="AF141" s="44">
        <v>27.46911988494135</v>
      </c>
      <c r="AG141" s="44">
        <f t="shared" si="22"/>
        <v>202</v>
      </c>
      <c r="AH141" s="46">
        <f t="shared" si="23"/>
        <v>0.99851200119952199</v>
      </c>
      <c r="AI141" s="46">
        <f t="shared" si="24"/>
        <v>1.6983886821839121E-4</v>
      </c>
      <c r="AJ141" s="46">
        <f t="shared" si="25"/>
        <v>0</v>
      </c>
      <c r="AK141" s="46">
        <f t="shared" si="26"/>
        <v>0</v>
      </c>
      <c r="AL141" s="46">
        <f t="shared" si="27"/>
        <v>0</v>
      </c>
      <c r="AM141" s="46">
        <f t="shared" si="28"/>
        <v>0</v>
      </c>
      <c r="AN141" s="46">
        <f t="shared" si="29"/>
        <v>0</v>
      </c>
      <c r="AO141" s="46">
        <f t="shared" si="30"/>
        <v>1.3181599322596978E-3</v>
      </c>
      <c r="AP141" s="46">
        <f t="shared" si="31"/>
        <v>0</v>
      </c>
      <c r="AQ141" s="46">
        <f t="shared" si="32"/>
        <v>1</v>
      </c>
    </row>
    <row r="142" spans="1:43" ht="12.95" customHeight="1">
      <c r="A142" s="3">
        <v>524</v>
      </c>
      <c r="B142" s="3" t="s">
        <v>245</v>
      </c>
      <c r="C142" s="44">
        <v>142.14371304499255</v>
      </c>
      <c r="D142" s="44">
        <v>222.17539813937265</v>
      </c>
      <c r="E142" s="44">
        <v>16.306038728142827</v>
      </c>
      <c r="F142" s="44">
        <v>0</v>
      </c>
      <c r="G142" s="44">
        <v>0</v>
      </c>
      <c r="H142" s="44">
        <v>0</v>
      </c>
      <c r="I142" s="44">
        <v>1800.4225334071623</v>
      </c>
      <c r="J142" s="44">
        <v>-46.424975946366231</v>
      </c>
      <c r="K142" s="44">
        <v>23.497172041781365</v>
      </c>
      <c r="L142" s="47">
        <v>2158.1198794150851</v>
      </c>
      <c r="M142" s="44">
        <v>54.128062966458586</v>
      </c>
      <c r="N142" s="44">
        <v>12.820689053700086</v>
      </c>
      <c r="O142" s="44">
        <v>3.0007317937475864</v>
      </c>
      <c r="P142" s="44">
        <v>0</v>
      </c>
      <c r="Q142" s="44">
        <v>0</v>
      </c>
      <c r="R142" s="44">
        <v>0</v>
      </c>
      <c r="S142" s="44">
        <v>130.71282132708581</v>
      </c>
      <c r="T142" s="44">
        <v>0.27891027127896129</v>
      </c>
      <c r="U142" s="44">
        <v>715.72992795821858</v>
      </c>
      <c r="V142" s="47">
        <v>916.67114337048963</v>
      </c>
      <c r="W142" s="44">
        <v>196.27177601145115</v>
      </c>
      <c r="X142" s="44">
        <v>234.99608719307273</v>
      </c>
      <c r="Y142" s="44">
        <v>19.306770521890414</v>
      </c>
      <c r="Z142" s="44">
        <v>0</v>
      </c>
      <c r="AA142" s="44">
        <v>0</v>
      </c>
      <c r="AB142" s="44">
        <v>0</v>
      </c>
      <c r="AC142" s="44">
        <v>1931.135354734248</v>
      </c>
      <c r="AD142" s="44">
        <v>-46.146065675087272</v>
      </c>
      <c r="AE142" s="44">
        <v>739.22709999999995</v>
      </c>
      <c r="AF142" s="44">
        <v>3074.7910227855746</v>
      </c>
      <c r="AG142" s="44">
        <f t="shared" si="22"/>
        <v>132</v>
      </c>
      <c r="AH142" s="46">
        <f t="shared" si="23"/>
        <v>6.3832557906208801E-2</v>
      </c>
      <c r="AI142" s="46">
        <f t="shared" si="24"/>
        <v>7.6426685732996741E-2</v>
      </c>
      <c r="AJ142" s="46">
        <f t="shared" si="25"/>
        <v>6.2790512847275218E-3</v>
      </c>
      <c r="AK142" s="46">
        <f t="shared" si="26"/>
        <v>0</v>
      </c>
      <c r="AL142" s="46">
        <f t="shared" si="27"/>
        <v>0</v>
      </c>
      <c r="AM142" s="46">
        <f t="shared" si="28"/>
        <v>0</v>
      </c>
      <c r="AN142" s="46">
        <f t="shared" si="29"/>
        <v>0.62805418008042591</v>
      </c>
      <c r="AO142" s="46">
        <f t="shared" si="30"/>
        <v>-1.500787056197456E-2</v>
      </c>
      <c r="AP142" s="46">
        <f t="shared" si="31"/>
        <v>0.24041539555761579</v>
      </c>
      <c r="AQ142" s="46">
        <f t="shared" si="32"/>
        <v>1</v>
      </c>
    </row>
    <row r="143" spans="1:43" ht="12.95" customHeight="1">
      <c r="A143" s="3">
        <v>528</v>
      </c>
      <c r="B143" s="3" t="s">
        <v>246</v>
      </c>
      <c r="C143" s="44">
        <v>31739.798186279895</v>
      </c>
      <c r="D143" s="44">
        <v>79460.875015899845</v>
      </c>
      <c r="E143" s="44">
        <v>0</v>
      </c>
      <c r="F143" s="44">
        <v>60287.597439999983</v>
      </c>
      <c r="G143" s="44">
        <v>74846.938189181572</v>
      </c>
      <c r="H143" s="44">
        <v>243</v>
      </c>
      <c r="I143" s="44">
        <v>0</v>
      </c>
      <c r="J143" s="44">
        <v>177657.98556952429</v>
      </c>
      <c r="K143" s="44">
        <v>515</v>
      </c>
      <c r="L143" s="47">
        <v>424751.19440088555</v>
      </c>
      <c r="M143" s="44">
        <v>10653.974096189653</v>
      </c>
      <c r="N143" s="44">
        <v>116150.49453982753</v>
      </c>
      <c r="O143" s="44">
        <v>0</v>
      </c>
      <c r="P143" s="44">
        <v>185718.92350999999</v>
      </c>
      <c r="Q143" s="44">
        <v>21943.704731966282</v>
      </c>
      <c r="R143" s="44">
        <v>0</v>
      </c>
      <c r="S143" s="44">
        <v>0</v>
      </c>
      <c r="T143" s="44">
        <v>153781.25798983639</v>
      </c>
      <c r="U143" s="44">
        <v>399</v>
      </c>
      <c r="V143" s="47">
        <v>488647.35486781981</v>
      </c>
      <c r="W143" s="44">
        <v>42393.772282469552</v>
      </c>
      <c r="X143" s="44">
        <v>195611.36955572737</v>
      </c>
      <c r="Y143" s="44">
        <v>0</v>
      </c>
      <c r="Z143" s="44">
        <v>246006.52094999998</v>
      </c>
      <c r="AA143" s="44">
        <v>96790.642921147853</v>
      </c>
      <c r="AB143" s="44">
        <v>243</v>
      </c>
      <c r="AC143" s="44">
        <v>0</v>
      </c>
      <c r="AD143" s="44">
        <v>331439.24355936068</v>
      </c>
      <c r="AE143" s="44">
        <v>914</v>
      </c>
      <c r="AF143" s="44">
        <v>913398.5492687053</v>
      </c>
      <c r="AG143" s="44">
        <f t="shared" si="22"/>
        <v>9</v>
      </c>
      <c r="AH143" s="46">
        <f t="shared" si="23"/>
        <v>4.6413224891162022E-2</v>
      </c>
      <c r="AI143" s="46">
        <f t="shared" si="24"/>
        <v>0.21415774057484521</v>
      </c>
      <c r="AJ143" s="46">
        <f t="shared" si="25"/>
        <v>0</v>
      </c>
      <c r="AK143" s="46">
        <f t="shared" si="26"/>
        <v>0.26933097402766876</v>
      </c>
      <c r="AL143" s="46">
        <f t="shared" si="27"/>
        <v>0.10596758994049355</v>
      </c>
      <c r="AM143" s="46">
        <f t="shared" si="28"/>
        <v>2.6603939780126998E-4</v>
      </c>
      <c r="AN143" s="46">
        <f t="shared" si="29"/>
        <v>0</v>
      </c>
      <c r="AO143" s="46">
        <f t="shared" si="30"/>
        <v>0.36286377269234882</v>
      </c>
      <c r="AP143" s="46">
        <f t="shared" si="31"/>
        <v>1.0006584756804969E-3</v>
      </c>
      <c r="AQ143" s="46">
        <f t="shared" si="32"/>
        <v>1</v>
      </c>
    </row>
    <row r="144" spans="1:43" ht="12.95" customHeight="1">
      <c r="A144" s="3">
        <v>540</v>
      </c>
      <c r="B144" s="3" t="s">
        <v>330</v>
      </c>
      <c r="C144" s="44">
        <v>0</v>
      </c>
      <c r="D144" s="44">
        <v>0</v>
      </c>
      <c r="E144" s="44">
        <v>0</v>
      </c>
      <c r="F144" s="44">
        <v>0</v>
      </c>
      <c r="G144" s="44">
        <v>0</v>
      </c>
      <c r="H144" s="44">
        <v>0</v>
      </c>
      <c r="I144" s="44">
        <v>0</v>
      </c>
      <c r="J144" s="44">
        <v>0</v>
      </c>
      <c r="K144" s="44">
        <v>0</v>
      </c>
      <c r="L144" s="47">
        <v>0</v>
      </c>
      <c r="M144" s="44">
        <v>0</v>
      </c>
      <c r="N144" s="44">
        <v>0</v>
      </c>
      <c r="O144" s="44">
        <v>0</v>
      </c>
      <c r="P144" s="44">
        <v>0</v>
      </c>
      <c r="Q144" s="44">
        <v>0</v>
      </c>
      <c r="R144" s="44">
        <v>0</v>
      </c>
      <c r="S144" s="44">
        <v>0</v>
      </c>
      <c r="T144" s="44">
        <v>0</v>
      </c>
      <c r="U144" s="44">
        <v>0</v>
      </c>
      <c r="V144" s="47">
        <v>0</v>
      </c>
      <c r="W144" s="44">
        <v>0</v>
      </c>
      <c r="X144" s="44">
        <v>0</v>
      </c>
      <c r="Y144" s="44">
        <v>0</v>
      </c>
      <c r="Z144" s="44">
        <v>0</v>
      </c>
      <c r="AA144" s="44">
        <v>0</v>
      </c>
      <c r="AB144" s="44">
        <v>0</v>
      </c>
      <c r="AC144" s="44">
        <v>0</v>
      </c>
      <c r="AD144" s="44">
        <v>0</v>
      </c>
      <c r="AE144" s="44">
        <v>0</v>
      </c>
      <c r="AF144" s="44">
        <v>0</v>
      </c>
      <c r="AG144" s="44">
        <f t="shared" si="22"/>
        <v>209</v>
      </c>
      <c r="AH144" s="46">
        <f t="shared" si="23"/>
        <v>0</v>
      </c>
      <c r="AI144" s="46">
        <f t="shared" si="24"/>
        <v>0</v>
      </c>
      <c r="AJ144" s="46">
        <f t="shared" si="25"/>
        <v>0</v>
      </c>
      <c r="AK144" s="46">
        <f t="shared" si="26"/>
        <v>0</v>
      </c>
      <c r="AL144" s="46">
        <f t="shared" si="27"/>
        <v>0</v>
      </c>
      <c r="AM144" s="46">
        <f t="shared" si="28"/>
        <v>0</v>
      </c>
      <c r="AN144" s="46">
        <f t="shared" si="29"/>
        <v>0</v>
      </c>
      <c r="AO144" s="46">
        <f t="shared" si="30"/>
        <v>0</v>
      </c>
      <c r="AP144" s="46">
        <f t="shared" si="31"/>
        <v>0</v>
      </c>
      <c r="AQ144" s="46">
        <f t="shared" si="32"/>
        <v>0</v>
      </c>
    </row>
    <row r="145" spans="1:43" ht="12.95" customHeight="1">
      <c r="A145" s="3">
        <v>554</v>
      </c>
      <c r="B145" s="3" t="s">
        <v>247</v>
      </c>
      <c r="C145" s="44">
        <v>6303.2016532535026</v>
      </c>
      <c r="D145" s="44">
        <v>8605.5345425611649</v>
      </c>
      <c r="E145" s="44">
        <v>0</v>
      </c>
      <c r="F145" s="44">
        <v>16890.815999999999</v>
      </c>
      <c r="G145" s="44">
        <v>0.12696666775825055</v>
      </c>
      <c r="H145" s="44">
        <v>0</v>
      </c>
      <c r="I145" s="44">
        <v>0</v>
      </c>
      <c r="J145" s="44">
        <v>13642.820859077267</v>
      </c>
      <c r="K145" s="44">
        <v>146.79431435198401</v>
      </c>
      <c r="L145" s="47">
        <v>45589.294335911676</v>
      </c>
      <c r="M145" s="44">
        <v>2286.0806470073858</v>
      </c>
      <c r="N145" s="44">
        <v>8542.4850773354265</v>
      </c>
      <c r="O145" s="44">
        <v>0</v>
      </c>
      <c r="P145" s="44">
        <v>4521.8500000000004</v>
      </c>
      <c r="Q145" s="44">
        <v>1109.1511069046085</v>
      </c>
      <c r="R145" s="44">
        <v>0</v>
      </c>
      <c r="S145" s="44">
        <v>0</v>
      </c>
      <c r="T145" s="44">
        <v>13515.840941613797</v>
      </c>
      <c r="U145" s="44">
        <v>157.54622564801596</v>
      </c>
      <c r="V145" s="47">
        <v>30132.953998509234</v>
      </c>
      <c r="W145" s="44">
        <v>8589.2823002608893</v>
      </c>
      <c r="X145" s="44">
        <v>17148.019619896593</v>
      </c>
      <c r="Y145" s="44">
        <v>0</v>
      </c>
      <c r="Z145" s="44">
        <v>21412.665999999997</v>
      </c>
      <c r="AA145" s="44">
        <v>1109.2780735723668</v>
      </c>
      <c r="AB145" s="44">
        <v>0</v>
      </c>
      <c r="AC145" s="44">
        <v>0</v>
      </c>
      <c r="AD145" s="44">
        <v>27158.661800691065</v>
      </c>
      <c r="AE145" s="44">
        <v>304.34053999999998</v>
      </c>
      <c r="AF145" s="44">
        <v>75722.248334420903</v>
      </c>
      <c r="AG145" s="44">
        <f t="shared" si="22"/>
        <v>39</v>
      </c>
      <c r="AH145" s="46">
        <f t="shared" si="23"/>
        <v>0.11343142192935227</v>
      </c>
      <c r="AI145" s="46">
        <f t="shared" si="24"/>
        <v>0.22645946200862679</v>
      </c>
      <c r="AJ145" s="46">
        <f t="shared" si="25"/>
        <v>0</v>
      </c>
      <c r="AK145" s="46">
        <f t="shared" si="26"/>
        <v>0.28277905729149472</v>
      </c>
      <c r="AL145" s="46">
        <f t="shared" si="27"/>
        <v>1.464930186268815E-2</v>
      </c>
      <c r="AM145" s="46">
        <f t="shared" si="28"/>
        <v>0</v>
      </c>
      <c r="AN145" s="46">
        <f t="shared" si="29"/>
        <v>0</v>
      </c>
      <c r="AO145" s="46">
        <f t="shared" si="30"/>
        <v>0.35866158755280392</v>
      </c>
      <c r="AP145" s="46">
        <f t="shared" si="31"/>
        <v>4.0191693550342793E-3</v>
      </c>
      <c r="AQ145" s="46">
        <f t="shared" si="32"/>
        <v>1</v>
      </c>
    </row>
    <row r="146" spans="1:43" ht="12.95" customHeight="1">
      <c r="A146" s="3">
        <v>558</v>
      </c>
      <c r="B146" s="3" t="s">
        <v>248</v>
      </c>
      <c r="C146" s="44">
        <v>158.3807752690274</v>
      </c>
      <c r="D146" s="44">
        <v>56.007938344679189</v>
      </c>
      <c r="E146" s="44">
        <v>67.47970093966012</v>
      </c>
      <c r="F146" s="44">
        <v>0</v>
      </c>
      <c r="G146" s="44">
        <v>0</v>
      </c>
      <c r="H146" s="44">
        <v>0</v>
      </c>
      <c r="I146" s="44">
        <v>1077.3482848139847</v>
      </c>
      <c r="J146" s="44">
        <v>63.99714044304325</v>
      </c>
      <c r="K146" s="44">
        <v>0</v>
      </c>
      <c r="L146" s="47">
        <v>1423.2138398103946</v>
      </c>
      <c r="M146" s="44">
        <v>38.620639254815423</v>
      </c>
      <c r="N146" s="44">
        <v>4.0153630851000059</v>
      </c>
      <c r="O146" s="44">
        <v>20.45991947166279</v>
      </c>
      <c r="P146" s="44">
        <v>0</v>
      </c>
      <c r="Q146" s="44">
        <v>0</v>
      </c>
      <c r="R146" s="44">
        <v>0</v>
      </c>
      <c r="S146" s="44">
        <v>4863.1804516203365</v>
      </c>
      <c r="T146" s="44">
        <v>3.6004480962036274</v>
      </c>
      <c r="U146" s="44">
        <v>0</v>
      </c>
      <c r="V146" s="47">
        <v>4929.8768215281189</v>
      </c>
      <c r="W146" s="44">
        <v>197.00141452384281</v>
      </c>
      <c r="X146" s="44">
        <v>60.023301429779195</v>
      </c>
      <c r="Y146" s="44">
        <v>87.939620411322906</v>
      </c>
      <c r="Z146" s="44">
        <v>0</v>
      </c>
      <c r="AA146" s="44">
        <v>0</v>
      </c>
      <c r="AB146" s="44">
        <v>0</v>
      </c>
      <c r="AC146" s="44">
        <v>5940.5287364343212</v>
      </c>
      <c r="AD146" s="44">
        <v>67.597588539246871</v>
      </c>
      <c r="AE146" s="44">
        <v>0</v>
      </c>
      <c r="AF146" s="44">
        <v>6353.0906613385132</v>
      </c>
      <c r="AG146" s="44">
        <f t="shared" si="22"/>
        <v>98</v>
      </c>
      <c r="AH146" s="46">
        <f t="shared" si="23"/>
        <v>3.1008752279058013E-2</v>
      </c>
      <c r="AI146" s="46">
        <f t="shared" si="24"/>
        <v>9.4478899530032953E-3</v>
      </c>
      <c r="AJ146" s="46">
        <f t="shared" si="25"/>
        <v>1.3842021954208217E-2</v>
      </c>
      <c r="AK146" s="46">
        <f t="shared" si="26"/>
        <v>0</v>
      </c>
      <c r="AL146" s="46">
        <f t="shared" si="27"/>
        <v>0</v>
      </c>
      <c r="AM146" s="46">
        <f t="shared" si="28"/>
        <v>0</v>
      </c>
      <c r="AN146" s="46">
        <f t="shared" si="29"/>
        <v>0.9350612250168534</v>
      </c>
      <c r="AO146" s="46">
        <f t="shared" si="30"/>
        <v>1.0640110796877081E-2</v>
      </c>
      <c r="AP146" s="46">
        <f t="shared" si="31"/>
        <v>0</v>
      </c>
      <c r="AQ146" s="46">
        <f t="shared" si="32"/>
        <v>1</v>
      </c>
    </row>
    <row r="147" spans="1:43" ht="12.95" customHeight="1">
      <c r="A147" s="3">
        <v>562</v>
      </c>
      <c r="B147" s="3" t="s">
        <v>249</v>
      </c>
      <c r="C147" s="44">
        <v>61.113356392092307</v>
      </c>
      <c r="D147" s="44">
        <v>262.69311145975757</v>
      </c>
      <c r="E147" s="44">
        <v>440.22132957608761</v>
      </c>
      <c r="F147" s="44">
        <v>0</v>
      </c>
      <c r="G147" s="44">
        <v>0</v>
      </c>
      <c r="H147" s="44">
        <v>0</v>
      </c>
      <c r="I147" s="44">
        <v>1030.3323907211416</v>
      </c>
      <c r="J147" s="44">
        <v>-14.351329892968534</v>
      </c>
      <c r="K147" s="44">
        <v>0</v>
      </c>
      <c r="L147" s="47">
        <v>1780.0088582561104</v>
      </c>
      <c r="M147" s="44">
        <v>15.474105837148889</v>
      </c>
      <c r="N147" s="44">
        <v>41.268409188706862</v>
      </c>
      <c r="O147" s="44">
        <v>36.67075039288104</v>
      </c>
      <c r="P147" s="44">
        <v>0</v>
      </c>
      <c r="Q147" s="44">
        <v>0</v>
      </c>
      <c r="R147" s="44">
        <v>0</v>
      </c>
      <c r="S147" s="44">
        <v>2926.9319239589163</v>
      </c>
      <c r="T147" s="44">
        <v>4.6743333841949347E-3</v>
      </c>
      <c r="U147" s="44">
        <v>0</v>
      </c>
      <c r="V147" s="47">
        <v>3020.3498637110374</v>
      </c>
      <c r="W147" s="44">
        <v>76.587462229241197</v>
      </c>
      <c r="X147" s="44">
        <v>303.96152064846444</v>
      </c>
      <c r="Y147" s="44">
        <v>476.89207996896863</v>
      </c>
      <c r="Z147" s="44">
        <v>0</v>
      </c>
      <c r="AA147" s="44">
        <v>0</v>
      </c>
      <c r="AB147" s="44">
        <v>0</v>
      </c>
      <c r="AC147" s="44">
        <v>3957.2643146800579</v>
      </c>
      <c r="AD147" s="44">
        <v>-14.34665555958434</v>
      </c>
      <c r="AE147" s="44">
        <v>0</v>
      </c>
      <c r="AF147" s="44">
        <v>4800.3587219671481</v>
      </c>
      <c r="AG147" s="44">
        <f t="shared" si="22"/>
        <v>113</v>
      </c>
      <c r="AH147" s="46">
        <f t="shared" si="23"/>
        <v>1.5954528956089405E-2</v>
      </c>
      <c r="AI147" s="46">
        <f t="shared" si="24"/>
        <v>6.3320584617456141E-2</v>
      </c>
      <c r="AJ147" s="46">
        <f t="shared" si="25"/>
        <v>9.9345092229595311E-2</v>
      </c>
      <c r="AK147" s="46">
        <f t="shared" si="26"/>
        <v>0</v>
      </c>
      <c r="AL147" s="46">
        <f t="shared" si="27"/>
        <v>0</v>
      </c>
      <c r="AM147" s="46">
        <f t="shared" si="28"/>
        <v>0</v>
      </c>
      <c r="AN147" s="46">
        <f t="shared" si="29"/>
        <v>0.82436845741778297</v>
      </c>
      <c r="AO147" s="46">
        <f t="shared" si="30"/>
        <v>-2.9886632209238724E-3</v>
      </c>
      <c r="AP147" s="46">
        <f t="shared" si="31"/>
        <v>0</v>
      </c>
      <c r="AQ147" s="46">
        <f t="shared" si="32"/>
        <v>1</v>
      </c>
    </row>
    <row r="148" spans="1:43" ht="12.95" customHeight="1">
      <c r="A148" s="3">
        <v>566</v>
      </c>
      <c r="B148" s="3" t="s">
        <v>250</v>
      </c>
      <c r="C148" s="44">
        <v>5255.1195876832217</v>
      </c>
      <c r="D148" s="44">
        <v>19.406055443679296</v>
      </c>
      <c r="E148" s="44">
        <v>1228.3468091418147</v>
      </c>
      <c r="F148" s="44">
        <v>0</v>
      </c>
      <c r="G148" s="44">
        <v>0</v>
      </c>
      <c r="H148" s="44">
        <v>0</v>
      </c>
      <c r="I148" s="44">
        <v>45256.938174495779</v>
      </c>
      <c r="J148" s="44">
        <v>3120.1885888450697</v>
      </c>
      <c r="K148" s="44">
        <v>183.23328943868231</v>
      </c>
      <c r="L148" s="47">
        <v>55063.232505048247</v>
      </c>
      <c r="M148" s="44">
        <v>1964.1752854624478</v>
      </c>
      <c r="N148" s="44">
        <v>0.18127561437413925</v>
      </c>
      <c r="O148" s="44">
        <v>952.10352208396182</v>
      </c>
      <c r="P148" s="44">
        <v>0</v>
      </c>
      <c r="Q148" s="44">
        <v>0</v>
      </c>
      <c r="R148" s="44">
        <v>0</v>
      </c>
      <c r="S148" s="44">
        <v>41957.643365655393</v>
      </c>
      <c r="T148" s="44">
        <v>5.9265636381610687</v>
      </c>
      <c r="U148" s="44">
        <v>181.55596584595688</v>
      </c>
      <c r="V148" s="47">
        <v>45061.585978300289</v>
      </c>
      <c r="W148" s="44">
        <v>7219.294873145669</v>
      </c>
      <c r="X148" s="44">
        <v>19.587331058053437</v>
      </c>
      <c r="Y148" s="44">
        <v>2180.4503312257766</v>
      </c>
      <c r="Z148" s="44">
        <v>0</v>
      </c>
      <c r="AA148" s="44">
        <v>0</v>
      </c>
      <c r="AB148" s="44">
        <v>0</v>
      </c>
      <c r="AC148" s="44">
        <v>87214.581540151179</v>
      </c>
      <c r="AD148" s="44">
        <v>3126.1151524832308</v>
      </c>
      <c r="AE148" s="44">
        <v>364.78925528463918</v>
      </c>
      <c r="AF148" s="44">
        <v>100124.81848334853</v>
      </c>
      <c r="AG148" s="44">
        <f t="shared" si="22"/>
        <v>34</v>
      </c>
      <c r="AH148" s="46">
        <f t="shared" si="23"/>
        <v>7.2102950921666728E-2</v>
      </c>
      <c r="AI148" s="46">
        <f t="shared" si="24"/>
        <v>1.9562912926839363E-4</v>
      </c>
      <c r="AJ148" s="46">
        <f t="shared" si="25"/>
        <v>2.1777321190234178E-2</v>
      </c>
      <c r="AK148" s="46">
        <f t="shared" si="26"/>
        <v>0</v>
      </c>
      <c r="AL148" s="46">
        <f t="shared" si="27"/>
        <v>0</v>
      </c>
      <c r="AM148" s="46">
        <f t="shared" si="28"/>
        <v>0</v>
      </c>
      <c r="AN148" s="46">
        <f t="shared" si="29"/>
        <v>0.87105857330123981</v>
      </c>
      <c r="AO148" s="46">
        <f t="shared" si="30"/>
        <v>3.1222180472697945E-2</v>
      </c>
      <c r="AP148" s="46">
        <f t="shared" si="31"/>
        <v>3.6433449848930935E-3</v>
      </c>
      <c r="AQ148" s="46">
        <f t="shared" si="32"/>
        <v>1</v>
      </c>
    </row>
    <row r="149" spans="1:43" ht="12.95" customHeight="1">
      <c r="A149" s="3">
        <v>570</v>
      </c>
      <c r="B149" s="3" t="s">
        <v>331</v>
      </c>
      <c r="C149" s="44">
        <v>7.6471383173816871</v>
      </c>
      <c r="D149" s="44">
        <v>24.49009911533426</v>
      </c>
      <c r="E149" s="44">
        <v>0</v>
      </c>
      <c r="F149" s="44">
        <v>0</v>
      </c>
      <c r="G149" s="44">
        <v>0</v>
      </c>
      <c r="H149" s="44">
        <v>0</v>
      </c>
      <c r="I149" s="44">
        <v>0</v>
      </c>
      <c r="J149" s="44">
        <v>1.8570626440238821E-2</v>
      </c>
      <c r="K149" s="44">
        <v>0</v>
      </c>
      <c r="L149" s="47">
        <v>32.155808059156186</v>
      </c>
      <c r="M149" s="44">
        <v>2.2550098514149854</v>
      </c>
      <c r="N149" s="44">
        <v>1.775566208897952</v>
      </c>
      <c r="O149" s="44">
        <v>0</v>
      </c>
      <c r="P149" s="44">
        <v>0</v>
      </c>
      <c r="Q149" s="44">
        <v>0</v>
      </c>
      <c r="R149" s="44">
        <v>0</v>
      </c>
      <c r="S149" s="44">
        <v>0</v>
      </c>
      <c r="T149" s="44">
        <v>1.1539760542231244E-2</v>
      </c>
      <c r="U149" s="44">
        <v>0</v>
      </c>
      <c r="V149" s="47">
        <v>4.0421158208551686</v>
      </c>
      <c r="W149" s="44">
        <v>9.902148168796673</v>
      </c>
      <c r="X149" s="44">
        <v>26.265665324232213</v>
      </c>
      <c r="Y149" s="44">
        <v>0</v>
      </c>
      <c r="Z149" s="44">
        <v>0</v>
      </c>
      <c r="AA149" s="44">
        <v>0</v>
      </c>
      <c r="AB149" s="44">
        <v>0</v>
      </c>
      <c r="AC149" s="44">
        <v>0</v>
      </c>
      <c r="AD149" s="44">
        <v>3.0110386982470067E-2</v>
      </c>
      <c r="AE149" s="44">
        <v>0</v>
      </c>
      <c r="AF149" s="44">
        <v>36.197923880011352</v>
      </c>
      <c r="AG149" s="44">
        <f t="shared" si="22"/>
        <v>200</v>
      </c>
      <c r="AH149" s="46">
        <f t="shared" si="23"/>
        <v>0.27355569345966502</v>
      </c>
      <c r="AI149" s="46">
        <f t="shared" si="24"/>
        <v>0.72561248018802049</v>
      </c>
      <c r="AJ149" s="46">
        <f t="shared" si="25"/>
        <v>0</v>
      </c>
      <c r="AK149" s="46">
        <f t="shared" si="26"/>
        <v>0</v>
      </c>
      <c r="AL149" s="46">
        <f t="shared" si="27"/>
        <v>0</v>
      </c>
      <c r="AM149" s="46">
        <f t="shared" si="28"/>
        <v>0</v>
      </c>
      <c r="AN149" s="46">
        <f t="shared" si="29"/>
        <v>0</v>
      </c>
      <c r="AO149" s="46">
        <f t="shared" si="30"/>
        <v>8.3182635231456329E-4</v>
      </c>
      <c r="AP149" s="46">
        <f t="shared" si="31"/>
        <v>0</v>
      </c>
      <c r="AQ149" s="46">
        <f t="shared" si="32"/>
        <v>1</v>
      </c>
    </row>
    <row r="150" spans="1:43" ht="12.95" customHeight="1">
      <c r="A150" s="3">
        <v>580</v>
      </c>
      <c r="B150" s="3" t="s">
        <v>332</v>
      </c>
      <c r="C150" s="44">
        <v>0</v>
      </c>
      <c r="D150" s="44">
        <v>0</v>
      </c>
      <c r="E150" s="44">
        <v>0</v>
      </c>
      <c r="F150" s="44">
        <v>0</v>
      </c>
      <c r="G150" s="44">
        <v>0</v>
      </c>
      <c r="H150" s="44">
        <v>0</v>
      </c>
      <c r="I150" s="44">
        <v>0</v>
      </c>
      <c r="J150" s="44">
        <v>0</v>
      </c>
      <c r="K150" s="44">
        <v>0</v>
      </c>
      <c r="L150" s="47">
        <v>0</v>
      </c>
      <c r="M150" s="44">
        <v>0</v>
      </c>
      <c r="N150" s="44">
        <v>0</v>
      </c>
      <c r="O150" s="44">
        <v>0</v>
      </c>
      <c r="P150" s="44">
        <v>0</v>
      </c>
      <c r="Q150" s="44">
        <v>0</v>
      </c>
      <c r="R150" s="44">
        <v>0</v>
      </c>
      <c r="S150" s="44">
        <v>0</v>
      </c>
      <c r="T150" s="44">
        <v>0</v>
      </c>
      <c r="U150" s="44">
        <v>0</v>
      </c>
      <c r="V150" s="47">
        <v>0</v>
      </c>
      <c r="W150" s="44">
        <v>0</v>
      </c>
      <c r="X150" s="44">
        <v>0</v>
      </c>
      <c r="Y150" s="44">
        <v>0</v>
      </c>
      <c r="Z150" s="44">
        <v>0</v>
      </c>
      <c r="AA150" s="44">
        <v>0</v>
      </c>
      <c r="AB150" s="44">
        <v>0</v>
      </c>
      <c r="AC150" s="44">
        <v>0</v>
      </c>
      <c r="AD150" s="44">
        <v>0</v>
      </c>
      <c r="AE150" s="44">
        <v>0</v>
      </c>
      <c r="AF150" s="44">
        <v>0</v>
      </c>
      <c r="AG150" s="44">
        <f t="shared" si="22"/>
        <v>209</v>
      </c>
      <c r="AH150" s="46">
        <f t="shared" si="23"/>
        <v>0</v>
      </c>
      <c r="AI150" s="46">
        <f t="shared" si="24"/>
        <v>0</v>
      </c>
      <c r="AJ150" s="46">
        <f t="shared" si="25"/>
        <v>0</v>
      </c>
      <c r="AK150" s="46">
        <f t="shared" si="26"/>
        <v>0</v>
      </c>
      <c r="AL150" s="46">
        <f t="shared" si="27"/>
        <v>0</v>
      </c>
      <c r="AM150" s="46">
        <f t="shared" si="28"/>
        <v>0</v>
      </c>
      <c r="AN150" s="46">
        <f t="shared" si="29"/>
        <v>0</v>
      </c>
      <c r="AO150" s="46">
        <f t="shared" si="30"/>
        <v>0</v>
      </c>
      <c r="AP150" s="46">
        <f t="shared" si="31"/>
        <v>0</v>
      </c>
      <c r="AQ150" s="46">
        <f t="shared" si="32"/>
        <v>0</v>
      </c>
    </row>
    <row r="151" spans="1:43" ht="12.95" customHeight="1">
      <c r="A151" s="3">
        <v>578</v>
      </c>
      <c r="B151" s="3" t="s">
        <v>251</v>
      </c>
      <c r="C151" s="44">
        <v>17773.032357239139</v>
      </c>
      <c r="D151" s="44">
        <v>87220.735552537764</v>
      </c>
      <c r="E151" s="44">
        <v>0</v>
      </c>
      <c r="F151" s="44">
        <v>216666.6247300001</v>
      </c>
      <c r="G151" s="44">
        <v>85948.385490000001</v>
      </c>
      <c r="H151" s="44">
        <v>2911.0093199999997</v>
      </c>
      <c r="I151" s="44">
        <v>-19.36683</v>
      </c>
      <c r="J151" s="44">
        <v>172862.29569681216</v>
      </c>
      <c r="K151" s="44">
        <v>-1.0039571122956046</v>
      </c>
      <c r="L151" s="47">
        <v>583361.71235947683</v>
      </c>
      <c r="M151" s="44">
        <v>5923.3558318814839</v>
      </c>
      <c r="N151" s="44">
        <v>244120.01533686215</v>
      </c>
      <c r="O151" s="44">
        <v>0</v>
      </c>
      <c r="P151" s="44">
        <v>108929.32885000001</v>
      </c>
      <c r="Q151" s="44">
        <v>7662.7588399999995</v>
      </c>
      <c r="R151" s="44">
        <v>15473</v>
      </c>
      <c r="S151" s="44">
        <v>0</v>
      </c>
      <c r="T151" s="44">
        <v>253095.69743698247</v>
      </c>
      <c r="U151" s="44">
        <v>-30.580792887704391</v>
      </c>
      <c r="V151" s="47">
        <v>635173.57550283836</v>
      </c>
      <c r="W151" s="44">
        <v>23696.388189120622</v>
      </c>
      <c r="X151" s="44">
        <v>331340.7508893999</v>
      </c>
      <c r="Y151" s="44">
        <v>0</v>
      </c>
      <c r="Z151" s="44">
        <v>325595.95358000009</v>
      </c>
      <c r="AA151" s="44">
        <v>93611.144329999996</v>
      </c>
      <c r="AB151" s="44">
        <v>18384.009320000001</v>
      </c>
      <c r="AC151" s="44">
        <v>-19.36683</v>
      </c>
      <c r="AD151" s="44">
        <v>425957.99313379463</v>
      </c>
      <c r="AE151" s="44">
        <v>-31.584749999999996</v>
      </c>
      <c r="AF151" s="44">
        <v>1218535.2878623153</v>
      </c>
      <c r="AG151" s="44">
        <f t="shared" si="22"/>
        <v>7</v>
      </c>
      <c r="AH151" s="46">
        <f t="shared" si="23"/>
        <v>1.9446616298401467E-2</v>
      </c>
      <c r="AI151" s="46">
        <f t="shared" si="24"/>
        <v>0.27191723882750513</v>
      </c>
      <c r="AJ151" s="46">
        <f t="shared" si="25"/>
        <v>0</v>
      </c>
      <c r="AK151" s="46">
        <f t="shared" si="26"/>
        <v>0.26720272840944581</v>
      </c>
      <c r="AL151" s="46">
        <f t="shared" si="27"/>
        <v>7.6822678228894506E-2</v>
      </c>
      <c r="AM151" s="46">
        <f t="shared" si="28"/>
        <v>1.5086973272847266E-2</v>
      </c>
      <c r="AN151" s="46">
        <f t="shared" si="29"/>
        <v>-1.5893532335838515E-5</v>
      </c>
      <c r="AO151" s="46">
        <f t="shared" si="30"/>
        <v>0.34956557875402661</v>
      </c>
      <c r="AP151" s="46">
        <f t="shared" si="31"/>
        <v>-2.5920258784962507E-5</v>
      </c>
      <c r="AQ151" s="46">
        <f t="shared" si="32"/>
        <v>1</v>
      </c>
    </row>
    <row r="152" spans="1:43" ht="12.95" customHeight="1">
      <c r="A152" s="3">
        <v>512</v>
      </c>
      <c r="B152" s="3" t="s">
        <v>252</v>
      </c>
      <c r="C152" s="44">
        <v>2359.9051102631638</v>
      </c>
      <c r="D152" s="44">
        <v>10.453125504092476</v>
      </c>
      <c r="E152" s="44">
        <v>228.6374485621356</v>
      </c>
      <c r="F152" s="44">
        <v>0</v>
      </c>
      <c r="G152" s="44">
        <v>0</v>
      </c>
      <c r="H152" s="44">
        <v>0</v>
      </c>
      <c r="I152" s="44">
        <v>1548.934153133574</v>
      </c>
      <c r="J152" s="44">
        <v>451.13806561247077</v>
      </c>
      <c r="K152" s="44">
        <v>23.063657006366515</v>
      </c>
      <c r="L152" s="47">
        <v>4622.1315600818025</v>
      </c>
      <c r="M152" s="44">
        <v>862.192766787442</v>
      </c>
      <c r="N152" s="44">
        <v>100.08338678261211</v>
      </c>
      <c r="O152" s="44">
        <v>212.52086791823973</v>
      </c>
      <c r="P152" s="44">
        <v>0</v>
      </c>
      <c r="Q152" s="44">
        <v>0</v>
      </c>
      <c r="R152" s="44">
        <v>0</v>
      </c>
      <c r="S152" s="44">
        <v>804.7014060571438</v>
      </c>
      <c r="T152" s="44">
        <v>230.56353960385547</v>
      </c>
      <c r="U152" s="44">
        <v>26.107724217861854</v>
      </c>
      <c r="V152" s="47">
        <v>2236.1696913671549</v>
      </c>
      <c r="W152" s="44">
        <v>3222.0978770506058</v>
      </c>
      <c r="X152" s="44">
        <v>110.53651228670458</v>
      </c>
      <c r="Y152" s="44">
        <v>441.15831648037533</v>
      </c>
      <c r="Z152" s="44">
        <v>0</v>
      </c>
      <c r="AA152" s="44">
        <v>0</v>
      </c>
      <c r="AB152" s="44">
        <v>0</v>
      </c>
      <c r="AC152" s="44">
        <v>2353.6355591907177</v>
      </c>
      <c r="AD152" s="44">
        <v>681.70160521632624</v>
      </c>
      <c r="AE152" s="44">
        <v>49.171381224228369</v>
      </c>
      <c r="AF152" s="44">
        <v>6858.3012514489574</v>
      </c>
      <c r="AG152" s="44">
        <f t="shared" si="22"/>
        <v>97</v>
      </c>
      <c r="AH152" s="46">
        <f t="shared" si="23"/>
        <v>0.46980990757293889</v>
      </c>
      <c r="AI152" s="46">
        <f t="shared" si="24"/>
        <v>1.6117185325353195E-2</v>
      </c>
      <c r="AJ152" s="46">
        <f t="shared" si="25"/>
        <v>6.4324721283885208E-2</v>
      </c>
      <c r="AK152" s="46">
        <f t="shared" si="26"/>
        <v>0</v>
      </c>
      <c r="AL152" s="46">
        <f t="shared" si="27"/>
        <v>0</v>
      </c>
      <c r="AM152" s="46">
        <f t="shared" si="28"/>
        <v>0</v>
      </c>
      <c r="AN152" s="46">
        <f t="shared" si="29"/>
        <v>0.34318054470025849</v>
      </c>
      <c r="AO152" s="46">
        <f t="shared" si="30"/>
        <v>9.9398025870080106E-2</v>
      </c>
      <c r="AP152" s="46">
        <f t="shared" si="31"/>
        <v>7.1696152474841936E-3</v>
      </c>
      <c r="AQ152" s="46">
        <f t="shared" si="32"/>
        <v>1</v>
      </c>
    </row>
    <row r="153" spans="1:43" ht="12.95" customHeight="1">
      <c r="A153" s="3">
        <v>586</v>
      </c>
      <c r="B153" s="3" t="s">
        <v>253</v>
      </c>
      <c r="C153" s="44">
        <v>2392.2733899048471</v>
      </c>
      <c r="D153" s="44">
        <v>4144.7336918231586</v>
      </c>
      <c r="E153" s="44">
        <v>627.17840289715934</v>
      </c>
      <c r="F153" s="44">
        <v>25</v>
      </c>
      <c r="G153" s="44">
        <v>0</v>
      </c>
      <c r="H153" s="44">
        <v>0</v>
      </c>
      <c r="I153" s="44">
        <v>21101.032982153312</v>
      </c>
      <c r="J153" s="44">
        <v>521.59278919915403</v>
      </c>
      <c r="K153" s="44">
        <v>212.39827767310146</v>
      </c>
      <c r="L153" s="47">
        <v>29024.209533650734</v>
      </c>
      <c r="M153" s="44">
        <v>903.47016922797263</v>
      </c>
      <c r="N153" s="44">
        <v>600.04292349196783</v>
      </c>
      <c r="O153" s="44">
        <v>115.41700625776008</v>
      </c>
      <c r="P153" s="44">
        <v>0</v>
      </c>
      <c r="Q153" s="44">
        <v>0</v>
      </c>
      <c r="R153" s="44">
        <v>0</v>
      </c>
      <c r="S153" s="44">
        <v>208936.12307350305</v>
      </c>
      <c r="T153" s="44">
        <v>572.88356470911947</v>
      </c>
      <c r="U153" s="44">
        <v>1565.8484923268984</v>
      </c>
      <c r="V153" s="47">
        <v>212693.78522951677</v>
      </c>
      <c r="W153" s="44">
        <v>3295.7435591328199</v>
      </c>
      <c r="X153" s="44">
        <v>4744.776615315126</v>
      </c>
      <c r="Y153" s="44">
        <v>742.59540915491948</v>
      </c>
      <c r="Z153" s="44">
        <v>25</v>
      </c>
      <c r="AA153" s="44">
        <v>0</v>
      </c>
      <c r="AB153" s="44">
        <v>0</v>
      </c>
      <c r="AC153" s="44">
        <v>230037.15605565638</v>
      </c>
      <c r="AD153" s="44">
        <v>1094.4763539082735</v>
      </c>
      <c r="AE153" s="44">
        <v>1778.2467699999997</v>
      </c>
      <c r="AF153" s="44">
        <v>241717.99476316752</v>
      </c>
      <c r="AG153" s="44">
        <f t="shared" si="22"/>
        <v>22</v>
      </c>
      <c r="AH153" s="46">
        <f t="shared" si="23"/>
        <v>1.3634663659865088E-2</v>
      </c>
      <c r="AI153" s="46">
        <f t="shared" si="24"/>
        <v>1.9629389280529166E-2</v>
      </c>
      <c r="AJ153" s="46">
        <f t="shared" si="25"/>
        <v>3.072156087851489E-3</v>
      </c>
      <c r="AK153" s="46">
        <f t="shared" si="26"/>
        <v>1.0342630892869482E-4</v>
      </c>
      <c r="AL153" s="46">
        <f t="shared" si="27"/>
        <v>0</v>
      </c>
      <c r="AM153" s="46">
        <f t="shared" si="28"/>
        <v>0</v>
      </c>
      <c r="AN153" s="46">
        <f t="shared" si="29"/>
        <v>0.9516757586916279</v>
      </c>
      <c r="AO153" s="46">
        <f t="shared" si="30"/>
        <v>4.5279059797787447E-3</v>
      </c>
      <c r="AP153" s="46">
        <f t="shared" si="31"/>
        <v>7.3566999914189482E-3</v>
      </c>
      <c r="AQ153" s="46">
        <f t="shared" si="32"/>
        <v>1</v>
      </c>
    </row>
    <row r="154" spans="1:43" ht="12.95" customHeight="1">
      <c r="A154" s="3">
        <v>585</v>
      </c>
      <c r="B154" s="3" t="s">
        <v>254</v>
      </c>
      <c r="C154" s="44">
        <v>16.12927196583351</v>
      </c>
      <c r="D154" s="44">
        <v>3.9402217747171861E-3</v>
      </c>
      <c r="E154" s="44">
        <v>0</v>
      </c>
      <c r="F154" s="44">
        <v>0</v>
      </c>
      <c r="G154" s="44">
        <v>0</v>
      </c>
      <c r="H154" s="44">
        <v>0</v>
      </c>
      <c r="I154" s="44">
        <v>0</v>
      </c>
      <c r="J154" s="44">
        <v>1.8570626440238821E-2</v>
      </c>
      <c r="K154" s="44">
        <v>0</v>
      </c>
      <c r="L154" s="47">
        <v>16.151782814048467</v>
      </c>
      <c r="M154" s="44">
        <v>7.327734044526526</v>
      </c>
      <c r="N154" s="44">
        <v>7.2510245749655706E-4</v>
      </c>
      <c r="O154" s="44">
        <v>0</v>
      </c>
      <c r="P154" s="44">
        <v>0</v>
      </c>
      <c r="Q154" s="44">
        <v>0</v>
      </c>
      <c r="R154" s="44">
        <v>0</v>
      </c>
      <c r="S154" s="44">
        <v>0</v>
      </c>
      <c r="T154" s="44">
        <v>1.1539760542231244E-2</v>
      </c>
      <c r="U154" s="44">
        <v>0</v>
      </c>
      <c r="V154" s="47">
        <v>7.3399989075262537</v>
      </c>
      <c r="W154" s="44">
        <v>23.457006010360036</v>
      </c>
      <c r="X154" s="44">
        <v>4.6653242322137432E-3</v>
      </c>
      <c r="Y154" s="44">
        <v>0</v>
      </c>
      <c r="Z154" s="44">
        <v>0</v>
      </c>
      <c r="AA154" s="44">
        <v>0</v>
      </c>
      <c r="AB154" s="44">
        <v>0</v>
      </c>
      <c r="AC154" s="44">
        <v>0</v>
      </c>
      <c r="AD154" s="44">
        <v>3.0110386982470067E-2</v>
      </c>
      <c r="AE154" s="44">
        <v>0</v>
      </c>
      <c r="AF154" s="44">
        <v>23.491781721574721</v>
      </c>
      <c r="AG154" s="44">
        <f t="shared" si="22"/>
        <v>204</v>
      </c>
      <c r="AH154" s="46">
        <f t="shared" si="23"/>
        <v>0.99851966480759746</v>
      </c>
      <c r="AI154" s="46">
        <f t="shared" si="24"/>
        <v>1.9859388647090721E-4</v>
      </c>
      <c r="AJ154" s="46">
        <f t="shared" si="25"/>
        <v>0</v>
      </c>
      <c r="AK154" s="46">
        <f t="shared" si="26"/>
        <v>0</v>
      </c>
      <c r="AL154" s="46">
        <f t="shared" si="27"/>
        <v>0</v>
      </c>
      <c r="AM154" s="46">
        <f t="shared" si="28"/>
        <v>0</v>
      </c>
      <c r="AN154" s="46">
        <f t="shared" si="29"/>
        <v>0</v>
      </c>
      <c r="AO154" s="46">
        <f t="shared" si="30"/>
        <v>1.2817413059315486E-3</v>
      </c>
      <c r="AP154" s="46">
        <f t="shared" si="31"/>
        <v>0</v>
      </c>
      <c r="AQ154" s="46">
        <f t="shared" si="32"/>
        <v>1</v>
      </c>
    </row>
    <row r="155" spans="1:43" ht="12.95" customHeight="1">
      <c r="A155" s="3">
        <v>275</v>
      </c>
      <c r="B155" s="3" t="s">
        <v>333</v>
      </c>
      <c r="C155" s="44">
        <v>58.768134378756933</v>
      </c>
      <c r="D155" s="44">
        <v>0</v>
      </c>
      <c r="E155" s="44">
        <v>0</v>
      </c>
      <c r="F155" s="44">
        <v>0</v>
      </c>
      <c r="G155" s="44">
        <v>0</v>
      </c>
      <c r="H155" s="44">
        <v>0</v>
      </c>
      <c r="I155" s="44">
        <v>289.0487512662678</v>
      </c>
      <c r="J155" s="44">
        <v>130.02314905006992</v>
      </c>
      <c r="K155" s="44">
        <v>0</v>
      </c>
      <c r="L155" s="47">
        <v>477.84003469509469</v>
      </c>
      <c r="M155" s="44">
        <v>17.435030157977113</v>
      </c>
      <c r="N155" s="44">
        <v>0</v>
      </c>
      <c r="O155" s="44">
        <v>0</v>
      </c>
      <c r="P155" s="44">
        <v>0</v>
      </c>
      <c r="Q155" s="44">
        <v>0</v>
      </c>
      <c r="R155" s="44">
        <v>0</v>
      </c>
      <c r="S155" s="44">
        <v>20.951248733732193</v>
      </c>
      <c r="T155" s="44">
        <v>4649.2493335915706</v>
      </c>
      <c r="U155" s="44">
        <v>0</v>
      </c>
      <c r="V155" s="47">
        <v>4687.6356124832801</v>
      </c>
      <c r="W155" s="44">
        <v>76.20316453673405</v>
      </c>
      <c r="X155" s="44">
        <v>0</v>
      </c>
      <c r="Y155" s="44">
        <v>0</v>
      </c>
      <c r="Z155" s="44">
        <v>0</v>
      </c>
      <c r="AA155" s="44">
        <v>0</v>
      </c>
      <c r="AB155" s="44">
        <v>0</v>
      </c>
      <c r="AC155" s="44">
        <v>310</v>
      </c>
      <c r="AD155" s="44">
        <v>4779.2724826416406</v>
      </c>
      <c r="AE155" s="44">
        <v>0</v>
      </c>
      <c r="AF155" s="44">
        <v>5165.4756471783749</v>
      </c>
      <c r="AG155" s="44">
        <f t="shared" si="22"/>
        <v>109</v>
      </c>
      <c r="AH155" s="46">
        <f t="shared" si="23"/>
        <v>1.4752400309613268E-2</v>
      </c>
      <c r="AI155" s="46">
        <f t="shared" si="24"/>
        <v>0</v>
      </c>
      <c r="AJ155" s="46">
        <f t="shared" si="25"/>
        <v>0</v>
      </c>
      <c r="AK155" s="46">
        <f t="shared" si="26"/>
        <v>0</v>
      </c>
      <c r="AL155" s="46">
        <f t="shared" si="27"/>
        <v>0</v>
      </c>
      <c r="AM155" s="46">
        <f t="shared" si="28"/>
        <v>0</v>
      </c>
      <c r="AN155" s="46">
        <f t="shared" si="29"/>
        <v>6.0013834383158216E-2</v>
      </c>
      <c r="AO155" s="46">
        <f t="shared" si="30"/>
        <v>0.92523376530722845</v>
      </c>
      <c r="AP155" s="46">
        <f t="shared" si="31"/>
        <v>0</v>
      </c>
      <c r="AQ155" s="46">
        <f t="shared" si="32"/>
        <v>1</v>
      </c>
    </row>
    <row r="156" spans="1:43" ht="12.95" customHeight="1">
      <c r="A156" s="3">
        <v>591</v>
      </c>
      <c r="B156" s="3" t="s">
        <v>255</v>
      </c>
      <c r="C156" s="44">
        <v>1135.5536944287498</v>
      </c>
      <c r="D156" s="44">
        <v>203.26528227322319</v>
      </c>
      <c r="E156" s="44">
        <v>462.48890706938954</v>
      </c>
      <c r="F156" s="44">
        <v>0</v>
      </c>
      <c r="G156" s="44">
        <v>0</v>
      </c>
      <c r="H156" s="44">
        <v>0</v>
      </c>
      <c r="I156" s="44">
        <v>44717.535762572712</v>
      </c>
      <c r="J156" s="44">
        <v>1787.1998349726603</v>
      </c>
      <c r="K156" s="44">
        <v>71.281000000000006</v>
      </c>
      <c r="L156" s="47">
        <v>48377.32448131674</v>
      </c>
      <c r="M156" s="44">
        <v>353.43318513809231</v>
      </c>
      <c r="N156" s="44">
        <v>211.39860698484546</v>
      </c>
      <c r="O156" s="44">
        <v>393.51142137172207</v>
      </c>
      <c r="P156" s="44">
        <v>0</v>
      </c>
      <c r="Q156" s="44">
        <v>0</v>
      </c>
      <c r="R156" s="44">
        <v>0</v>
      </c>
      <c r="S156" s="44">
        <v>3714.9042921807186</v>
      </c>
      <c r="T156" s="44">
        <v>415.72353456742616</v>
      </c>
      <c r="U156" s="44">
        <v>0</v>
      </c>
      <c r="V156" s="47">
        <v>5088.9710402428045</v>
      </c>
      <c r="W156" s="44">
        <v>1488.9868795668422</v>
      </c>
      <c r="X156" s="44">
        <v>414.66388925806865</v>
      </c>
      <c r="Y156" s="44">
        <v>856.00032844111161</v>
      </c>
      <c r="Z156" s="44">
        <v>0</v>
      </c>
      <c r="AA156" s="44">
        <v>0</v>
      </c>
      <c r="AB156" s="44">
        <v>0</v>
      </c>
      <c r="AC156" s="44">
        <v>48432.440054753431</v>
      </c>
      <c r="AD156" s="44">
        <v>2202.9233695400862</v>
      </c>
      <c r="AE156" s="44">
        <v>71.281000000000006</v>
      </c>
      <c r="AF156" s="44">
        <v>53466.295521559543</v>
      </c>
      <c r="AG156" s="44">
        <f t="shared" si="22"/>
        <v>46</v>
      </c>
      <c r="AH156" s="46">
        <f t="shared" si="23"/>
        <v>2.7849075105015064E-2</v>
      </c>
      <c r="AI156" s="46">
        <f t="shared" si="24"/>
        <v>7.7556128625156234E-3</v>
      </c>
      <c r="AJ156" s="46">
        <f t="shared" si="25"/>
        <v>1.6010092341182332E-2</v>
      </c>
      <c r="AK156" s="46">
        <f t="shared" si="26"/>
        <v>0</v>
      </c>
      <c r="AL156" s="46">
        <f t="shared" si="27"/>
        <v>0</v>
      </c>
      <c r="AM156" s="46">
        <f t="shared" si="28"/>
        <v>0</v>
      </c>
      <c r="AN156" s="46">
        <f t="shared" si="29"/>
        <v>0.90584992998483915</v>
      </c>
      <c r="AO156" s="46">
        <f t="shared" si="30"/>
        <v>4.1202094666382638E-2</v>
      </c>
      <c r="AP156" s="46">
        <f t="shared" si="31"/>
        <v>1.3331950400651364E-3</v>
      </c>
      <c r="AQ156" s="46">
        <f t="shared" si="32"/>
        <v>1</v>
      </c>
    </row>
    <row r="157" spans="1:43" ht="12.95" customHeight="1">
      <c r="A157" s="3">
        <v>598</v>
      </c>
      <c r="B157" s="3" t="s">
        <v>256</v>
      </c>
      <c r="C157" s="44">
        <v>143.24835836124186</v>
      </c>
      <c r="D157" s="44">
        <v>3.9402217747171862E-2</v>
      </c>
      <c r="E157" s="44">
        <v>744.46300919339535</v>
      </c>
      <c r="F157" s="44">
        <v>0</v>
      </c>
      <c r="G157" s="44">
        <v>0</v>
      </c>
      <c r="H157" s="44">
        <v>0</v>
      </c>
      <c r="I157" s="44">
        <v>1017.437261224354</v>
      </c>
      <c r="J157" s="44">
        <v>0</v>
      </c>
      <c r="K157" s="44">
        <v>0</v>
      </c>
      <c r="L157" s="47">
        <v>1905.1880309967382</v>
      </c>
      <c r="M157" s="44">
        <v>66.691887965819163</v>
      </c>
      <c r="N157" s="44">
        <v>7.2510245749655708E-3</v>
      </c>
      <c r="O157" s="44">
        <v>137.00039955749918</v>
      </c>
      <c r="P157" s="44">
        <v>0</v>
      </c>
      <c r="Q157" s="44">
        <v>0</v>
      </c>
      <c r="R157" s="44">
        <v>0</v>
      </c>
      <c r="S157" s="44">
        <v>409.20801428889956</v>
      </c>
      <c r="T157" s="44">
        <v>0</v>
      </c>
      <c r="U157" s="44">
        <v>0</v>
      </c>
      <c r="V157" s="47">
        <v>612.90755283679289</v>
      </c>
      <c r="W157" s="44">
        <v>209.940246327061</v>
      </c>
      <c r="X157" s="44">
        <v>4.6653242322137432E-2</v>
      </c>
      <c r="Y157" s="44">
        <v>881.46340875089459</v>
      </c>
      <c r="Z157" s="44">
        <v>0</v>
      </c>
      <c r="AA157" s="44">
        <v>0</v>
      </c>
      <c r="AB157" s="44">
        <v>0</v>
      </c>
      <c r="AC157" s="44">
        <v>1426.6452755132536</v>
      </c>
      <c r="AD157" s="44">
        <v>0</v>
      </c>
      <c r="AE157" s="44">
        <v>0</v>
      </c>
      <c r="AF157" s="44">
        <v>2518.0955838335312</v>
      </c>
      <c r="AG157" s="44">
        <f t="shared" si="22"/>
        <v>137</v>
      </c>
      <c r="AH157" s="46">
        <f t="shared" si="23"/>
        <v>8.3372627979216518E-2</v>
      </c>
      <c r="AI157" s="46">
        <f t="shared" si="24"/>
        <v>1.8527192780789068E-5</v>
      </c>
      <c r="AJ157" s="46">
        <f t="shared" si="25"/>
        <v>0.35005160821137726</v>
      </c>
      <c r="AK157" s="46">
        <f t="shared" si="26"/>
        <v>0</v>
      </c>
      <c r="AL157" s="46">
        <f t="shared" si="27"/>
        <v>0</v>
      </c>
      <c r="AM157" s="46">
        <f t="shared" si="28"/>
        <v>0</v>
      </c>
      <c r="AN157" s="46">
        <f t="shared" si="29"/>
        <v>0.56655723661662549</v>
      </c>
      <c r="AO157" s="46">
        <f t="shared" si="30"/>
        <v>0</v>
      </c>
      <c r="AP157" s="46">
        <f t="shared" si="31"/>
        <v>0</v>
      </c>
      <c r="AQ157" s="46">
        <f t="shared" si="32"/>
        <v>1</v>
      </c>
    </row>
    <row r="158" spans="1:43" ht="12.95" customHeight="1">
      <c r="A158" s="3">
        <v>600</v>
      </c>
      <c r="B158" s="3" t="s">
        <v>257</v>
      </c>
      <c r="C158" s="44">
        <v>454.05901492566147</v>
      </c>
      <c r="D158" s="44">
        <v>200.37801347835554</v>
      </c>
      <c r="E158" s="44">
        <v>29.050993336338713</v>
      </c>
      <c r="F158" s="44">
        <v>0</v>
      </c>
      <c r="G158" s="44">
        <v>0</v>
      </c>
      <c r="H158" s="44">
        <v>0</v>
      </c>
      <c r="I158" s="44">
        <v>12294.794488236816</v>
      </c>
      <c r="J158" s="44">
        <v>64.874632093666037</v>
      </c>
      <c r="K158" s="44">
        <v>0</v>
      </c>
      <c r="L158" s="47">
        <v>13043.157142070837</v>
      </c>
      <c r="M158" s="44">
        <v>124.73227297628516</v>
      </c>
      <c r="N158" s="44">
        <v>0.19662919022170983</v>
      </c>
      <c r="O158" s="44">
        <v>5.3461322395761002</v>
      </c>
      <c r="P158" s="44">
        <v>0</v>
      </c>
      <c r="Q158" s="44">
        <v>0</v>
      </c>
      <c r="R158" s="44">
        <v>0</v>
      </c>
      <c r="S158" s="44">
        <v>1003.7263915565449</v>
      </c>
      <c r="T158" s="44">
        <v>1.0413461786770803</v>
      </c>
      <c r="U158" s="44">
        <v>0</v>
      </c>
      <c r="V158" s="47">
        <v>1135.0427721413048</v>
      </c>
      <c r="W158" s="44">
        <v>578.79128790194659</v>
      </c>
      <c r="X158" s="44">
        <v>200.57464266857724</v>
      </c>
      <c r="Y158" s="44">
        <v>34.397125575914814</v>
      </c>
      <c r="Z158" s="44">
        <v>0</v>
      </c>
      <c r="AA158" s="44">
        <v>0</v>
      </c>
      <c r="AB158" s="44">
        <v>0</v>
      </c>
      <c r="AC158" s="44">
        <v>13298.520879793361</v>
      </c>
      <c r="AD158" s="44">
        <v>65.915978272343111</v>
      </c>
      <c r="AE158" s="44">
        <v>0</v>
      </c>
      <c r="AF158" s="44">
        <v>14178.199914212142</v>
      </c>
      <c r="AG158" s="44">
        <f t="shared" si="22"/>
        <v>85</v>
      </c>
      <c r="AH158" s="46">
        <f t="shared" si="23"/>
        <v>4.0822621447294566E-2</v>
      </c>
      <c r="AI158" s="46">
        <f t="shared" si="24"/>
        <v>1.4146693083902874E-2</v>
      </c>
      <c r="AJ158" s="46">
        <f t="shared" si="25"/>
        <v>2.4260573122146024E-3</v>
      </c>
      <c r="AK158" s="46">
        <f t="shared" si="26"/>
        <v>0</v>
      </c>
      <c r="AL158" s="46">
        <f t="shared" si="27"/>
        <v>0</v>
      </c>
      <c r="AM158" s="46">
        <f t="shared" si="28"/>
        <v>0</v>
      </c>
      <c r="AN158" s="46">
        <f t="shared" si="29"/>
        <v>0.93795552046511943</v>
      </c>
      <c r="AO158" s="46">
        <f t="shared" si="30"/>
        <v>4.6491076914685998E-3</v>
      </c>
      <c r="AP158" s="46">
        <f t="shared" si="31"/>
        <v>0</v>
      </c>
      <c r="AQ158" s="46">
        <f t="shared" si="32"/>
        <v>1</v>
      </c>
    </row>
    <row r="159" spans="1:43" ht="12.95" customHeight="1">
      <c r="A159" s="3">
        <v>604</v>
      </c>
      <c r="B159" s="3" t="s">
        <v>258</v>
      </c>
      <c r="C159" s="44">
        <v>4138.0644951817994</v>
      </c>
      <c r="D159" s="44">
        <v>1989.8591410689207</v>
      </c>
      <c r="E159" s="44">
        <v>168.2737447763152</v>
      </c>
      <c r="F159" s="44">
        <v>0</v>
      </c>
      <c r="G159" s="44">
        <v>0</v>
      </c>
      <c r="H159" s="44">
        <v>0</v>
      </c>
      <c r="I159" s="44">
        <v>21902.308252923653</v>
      </c>
      <c r="J159" s="44">
        <v>325.22920459749037</v>
      </c>
      <c r="K159" s="44">
        <v>185.67</v>
      </c>
      <c r="L159" s="47">
        <v>28709.404838548176</v>
      </c>
      <c r="M159" s="44">
        <v>1194.1851822790609</v>
      </c>
      <c r="N159" s="44">
        <v>192.99733821437545</v>
      </c>
      <c r="O159" s="44">
        <v>16.534595433951878</v>
      </c>
      <c r="P159" s="44">
        <v>2.7029999999999998</v>
      </c>
      <c r="Q159" s="44">
        <v>0</v>
      </c>
      <c r="R159" s="44">
        <v>0</v>
      </c>
      <c r="S159" s="44">
        <v>2601.0016699027274</v>
      </c>
      <c r="T159" s="44">
        <v>3.5626322932443055</v>
      </c>
      <c r="U159" s="44">
        <v>0</v>
      </c>
      <c r="V159" s="47">
        <v>4010.9844181233598</v>
      </c>
      <c r="W159" s="44">
        <v>5332.2496774608608</v>
      </c>
      <c r="X159" s="44">
        <v>2182.8564792832963</v>
      </c>
      <c r="Y159" s="44">
        <v>184.80834021026709</v>
      </c>
      <c r="Z159" s="44">
        <v>2.7029999999999998</v>
      </c>
      <c r="AA159" s="44">
        <v>0</v>
      </c>
      <c r="AB159" s="44">
        <v>0</v>
      </c>
      <c r="AC159" s="44">
        <v>24503.309922826382</v>
      </c>
      <c r="AD159" s="44">
        <v>328.79183689073466</v>
      </c>
      <c r="AE159" s="44">
        <v>185.67</v>
      </c>
      <c r="AF159" s="44">
        <v>32720.389256671537</v>
      </c>
      <c r="AG159" s="44">
        <f t="shared" si="22"/>
        <v>52</v>
      </c>
      <c r="AH159" s="46">
        <f t="shared" si="23"/>
        <v>0.16296412721843276</v>
      </c>
      <c r="AI159" s="46">
        <f t="shared" si="24"/>
        <v>6.6712423931149345E-2</v>
      </c>
      <c r="AJ159" s="46">
        <f t="shared" si="25"/>
        <v>5.6481094635078503E-3</v>
      </c>
      <c r="AK159" s="46">
        <f t="shared" si="26"/>
        <v>8.2609041683355601E-5</v>
      </c>
      <c r="AL159" s="46">
        <f t="shared" si="27"/>
        <v>0</v>
      </c>
      <c r="AM159" s="46">
        <f t="shared" si="28"/>
        <v>0</v>
      </c>
      <c r="AN159" s="46">
        <f t="shared" si="29"/>
        <v>0.74886975612095663</v>
      </c>
      <c r="AO159" s="46">
        <f t="shared" si="30"/>
        <v>1.0048530728395767E-2</v>
      </c>
      <c r="AP159" s="46">
        <f t="shared" si="31"/>
        <v>5.6744434958744486E-3</v>
      </c>
      <c r="AQ159" s="46">
        <f t="shared" si="32"/>
        <v>1</v>
      </c>
    </row>
    <row r="160" spans="1:43" ht="12.95" customHeight="1">
      <c r="A160" s="3">
        <v>608</v>
      </c>
      <c r="B160" s="3" t="s">
        <v>259</v>
      </c>
      <c r="C160" s="44">
        <v>4224.7208525170008</v>
      </c>
      <c r="D160" s="44">
        <v>920.88960288458259</v>
      </c>
      <c r="E160" s="44">
        <v>11.753638157181772</v>
      </c>
      <c r="F160" s="44">
        <v>82.5</v>
      </c>
      <c r="G160" s="44">
        <v>4.9809999999999999</v>
      </c>
      <c r="H160" s="44">
        <v>0</v>
      </c>
      <c r="I160" s="44">
        <v>-4314.2124376835091</v>
      </c>
      <c r="J160" s="44">
        <v>123.71320192100102</v>
      </c>
      <c r="K160" s="44">
        <v>78.584999999999994</v>
      </c>
      <c r="L160" s="47">
        <v>1132.9308577962572</v>
      </c>
      <c r="M160" s="44">
        <v>1610.6141763126871</v>
      </c>
      <c r="N160" s="44">
        <v>255.20463644556332</v>
      </c>
      <c r="O160" s="44">
        <v>2.1629726445815418</v>
      </c>
      <c r="P160" s="44">
        <v>60</v>
      </c>
      <c r="Q160" s="44">
        <v>35</v>
      </c>
      <c r="R160" s="44">
        <v>0</v>
      </c>
      <c r="S160" s="44">
        <v>-196.47457795566447</v>
      </c>
      <c r="T160" s="44">
        <v>117.34638725151065</v>
      </c>
      <c r="U160" s="44">
        <v>0</v>
      </c>
      <c r="V160" s="47">
        <v>1883.8535946986779</v>
      </c>
      <c r="W160" s="44">
        <v>5835.3350288296879</v>
      </c>
      <c r="X160" s="44">
        <v>1176.0942393301459</v>
      </c>
      <c r="Y160" s="44">
        <v>13.916610801763314</v>
      </c>
      <c r="Z160" s="44">
        <v>142.5</v>
      </c>
      <c r="AA160" s="44">
        <v>39.981000000000002</v>
      </c>
      <c r="AB160" s="44">
        <v>0</v>
      </c>
      <c r="AC160" s="44">
        <v>-4510.6870156391733</v>
      </c>
      <c r="AD160" s="44">
        <v>241.05958917251166</v>
      </c>
      <c r="AE160" s="44">
        <v>78.584999999999994</v>
      </c>
      <c r="AF160" s="44">
        <v>3016.7844524949351</v>
      </c>
      <c r="AG160" s="44">
        <f t="shared" si="22"/>
        <v>133</v>
      </c>
      <c r="AH160" s="46">
        <f t="shared" si="23"/>
        <v>1.9342896785362842</v>
      </c>
      <c r="AI160" s="46">
        <f t="shared" si="24"/>
        <v>0.38985027198661637</v>
      </c>
      <c r="AJ160" s="46">
        <f t="shared" si="25"/>
        <v>4.6130610326680869E-3</v>
      </c>
      <c r="AK160" s="46">
        <f t="shared" si="26"/>
        <v>4.7235724740675437E-2</v>
      </c>
      <c r="AL160" s="46">
        <f t="shared" si="27"/>
        <v>1.3252852707768032E-2</v>
      </c>
      <c r="AM160" s="46">
        <f t="shared" si="28"/>
        <v>0</v>
      </c>
      <c r="AN160" s="46">
        <f t="shared" si="29"/>
        <v>-1.4951969842952333</v>
      </c>
      <c r="AO160" s="46">
        <f t="shared" si="30"/>
        <v>7.9906136142126771E-2</v>
      </c>
      <c r="AP160" s="46">
        <f t="shared" si="31"/>
        <v>2.6049259149094589E-2</v>
      </c>
      <c r="AQ160" s="46">
        <f t="shared" si="32"/>
        <v>1</v>
      </c>
    </row>
    <row r="161" spans="1:43" ht="12.95" customHeight="1">
      <c r="A161" s="3">
        <v>616</v>
      </c>
      <c r="B161" s="3" t="s">
        <v>260</v>
      </c>
      <c r="C161" s="44">
        <v>18407.616007510802</v>
      </c>
      <c r="D161" s="44">
        <v>241.75679513891779</v>
      </c>
      <c r="E161" s="44">
        <v>0</v>
      </c>
      <c r="F161" s="44">
        <v>29.818049999999999</v>
      </c>
      <c r="G161" s="44">
        <v>46.397810412352783</v>
      </c>
      <c r="H161" s="44">
        <v>0</v>
      </c>
      <c r="I161" s="44">
        <v>0</v>
      </c>
      <c r="J161" s="44">
        <v>6901.3229299277082</v>
      </c>
      <c r="K161" s="44">
        <v>0</v>
      </c>
      <c r="L161" s="47">
        <v>25626.911592989782</v>
      </c>
      <c r="M161" s="44">
        <v>6300.9655940812045</v>
      </c>
      <c r="N161" s="44">
        <v>260.56230096932569</v>
      </c>
      <c r="O161" s="44">
        <v>0</v>
      </c>
      <c r="P161" s="44">
        <v>0</v>
      </c>
      <c r="Q161" s="44">
        <v>10.534104007746992</v>
      </c>
      <c r="R161" s="44">
        <v>0</v>
      </c>
      <c r="S161" s="44">
        <v>0</v>
      </c>
      <c r="T161" s="44">
        <v>2950.7320993436997</v>
      </c>
      <c r="U161" s="44">
        <v>87</v>
      </c>
      <c r="V161" s="47">
        <v>9609.794098401977</v>
      </c>
      <c r="W161" s="44">
        <v>24708.581601592006</v>
      </c>
      <c r="X161" s="44">
        <v>502.31909610824346</v>
      </c>
      <c r="Y161" s="44">
        <v>0</v>
      </c>
      <c r="Z161" s="44">
        <v>29.818049999999999</v>
      </c>
      <c r="AA161" s="44">
        <v>56.931914420099773</v>
      </c>
      <c r="AB161" s="44">
        <v>0</v>
      </c>
      <c r="AC161" s="44">
        <v>0</v>
      </c>
      <c r="AD161" s="44">
        <v>9852.055029271407</v>
      </c>
      <c r="AE161" s="44">
        <v>87</v>
      </c>
      <c r="AF161" s="44">
        <v>35236.705691391762</v>
      </c>
      <c r="AG161" s="44">
        <f t="shared" si="22"/>
        <v>50</v>
      </c>
      <c r="AH161" s="46">
        <f t="shared" si="23"/>
        <v>0.70121712903565359</v>
      </c>
      <c r="AI161" s="46">
        <f t="shared" si="24"/>
        <v>1.4255563516851654E-2</v>
      </c>
      <c r="AJ161" s="46">
        <f t="shared" si="25"/>
        <v>0</v>
      </c>
      <c r="AK161" s="46">
        <f t="shared" si="26"/>
        <v>8.4622127451842001E-4</v>
      </c>
      <c r="AL161" s="46">
        <f t="shared" si="27"/>
        <v>1.6156991212151848E-3</v>
      </c>
      <c r="AM161" s="46">
        <f t="shared" si="28"/>
        <v>0</v>
      </c>
      <c r="AN161" s="46">
        <f t="shared" si="29"/>
        <v>0</v>
      </c>
      <c r="AO161" s="46">
        <f t="shared" si="30"/>
        <v>0.27959637077192034</v>
      </c>
      <c r="AP161" s="46">
        <f t="shared" si="31"/>
        <v>2.4690162798406516E-3</v>
      </c>
      <c r="AQ161" s="46">
        <f t="shared" si="32"/>
        <v>1</v>
      </c>
    </row>
    <row r="162" spans="1:43" ht="12.95" customHeight="1">
      <c r="A162" s="3">
        <v>620</v>
      </c>
      <c r="B162" s="3" t="s">
        <v>261</v>
      </c>
      <c r="C162" s="44">
        <v>7850.3681520216023</v>
      </c>
      <c r="D162" s="44">
        <v>524.48704593332263</v>
      </c>
      <c r="E162" s="44">
        <v>0</v>
      </c>
      <c r="F162" s="44">
        <v>417.66728999999987</v>
      </c>
      <c r="G162" s="44">
        <v>16.89189</v>
      </c>
      <c r="H162" s="44">
        <v>0</v>
      </c>
      <c r="I162" s="44">
        <v>0</v>
      </c>
      <c r="J162" s="44">
        <v>2690.2194831262836</v>
      </c>
      <c r="K162" s="44">
        <v>0</v>
      </c>
      <c r="L162" s="47">
        <v>11499.633861081209</v>
      </c>
      <c r="M162" s="44">
        <v>2749.8027871469858</v>
      </c>
      <c r="N162" s="44">
        <v>481.18989903672065</v>
      </c>
      <c r="O162" s="44">
        <v>0</v>
      </c>
      <c r="P162" s="44">
        <v>208.91300000000001</v>
      </c>
      <c r="Q162" s="44">
        <v>28.15315</v>
      </c>
      <c r="R162" s="44">
        <v>142</v>
      </c>
      <c r="S162" s="44">
        <v>0</v>
      </c>
      <c r="T162" s="44">
        <v>1722.3231662961639</v>
      </c>
      <c r="U162" s="44">
        <v>0</v>
      </c>
      <c r="V162" s="47">
        <v>5332.3820024798706</v>
      </c>
      <c r="W162" s="44">
        <v>10600.170939168587</v>
      </c>
      <c r="X162" s="44">
        <v>1005.6769449700432</v>
      </c>
      <c r="Y162" s="44">
        <v>0</v>
      </c>
      <c r="Z162" s="44">
        <v>626.58028999999988</v>
      </c>
      <c r="AA162" s="44">
        <v>45.04504</v>
      </c>
      <c r="AB162" s="44">
        <v>142</v>
      </c>
      <c r="AC162" s="44">
        <v>0</v>
      </c>
      <c r="AD162" s="44">
        <v>4412.5426494224475</v>
      </c>
      <c r="AE162" s="44">
        <v>0</v>
      </c>
      <c r="AF162" s="44">
        <v>16832.015863561079</v>
      </c>
      <c r="AG162" s="44">
        <f t="shared" si="22"/>
        <v>78</v>
      </c>
      <c r="AH162" s="46">
        <f t="shared" si="23"/>
        <v>0.62976241378885878</v>
      </c>
      <c r="AI162" s="46">
        <f t="shared" si="24"/>
        <v>5.9747861047778052E-2</v>
      </c>
      <c r="AJ162" s="46">
        <f t="shared" si="25"/>
        <v>0</v>
      </c>
      <c r="AK162" s="46">
        <f t="shared" si="26"/>
        <v>3.7225504959061802E-2</v>
      </c>
      <c r="AL162" s="46">
        <f t="shared" si="27"/>
        <v>2.6761524207873466E-3</v>
      </c>
      <c r="AM162" s="46">
        <f t="shared" si="28"/>
        <v>8.4363038361560602E-3</v>
      </c>
      <c r="AN162" s="46">
        <f t="shared" si="29"/>
        <v>0</v>
      </c>
      <c r="AO162" s="46">
        <f t="shared" si="30"/>
        <v>0.2621517639473579</v>
      </c>
      <c r="AP162" s="46">
        <f t="shared" si="31"/>
        <v>0</v>
      </c>
      <c r="AQ162" s="46">
        <f t="shared" si="32"/>
        <v>1</v>
      </c>
    </row>
    <row r="163" spans="1:43" ht="12.95" customHeight="1">
      <c r="A163" s="3">
        <v>630</v>
      </c>
      <c r="B163" s="3" t="s">
        <v>334</v>
      </c>
      <c r="C163" s="44">
        <v>72.334053506130402</v>
      </c>
      <c r="D163" s="44">
        <v>0</v>
      </c>
      <c r="E163" s="44">
        <v>0</v>
      </c>
      <c r="F163" s="44">
        <v>0</v>
      </c>
      <c r="G163" s="44">
        <v>0</v>
      </c>
      <c r="H163" s="44">
        <v>0</v>
      </c>
      <c r="I163" s="44">
        <v>0</v>
      </c>
      <c r="J163" s="44">
        <v>0</v>
      </c>
      <c r="K163" s="44">
        <v>0</v>
      </c>
      <c r="L163" s="47">
        <v>72.334053506130402</v>
      </c>
      <c r="M163" s="44">
        <v>1.5599365220172459</v>
      </c>
      <c r="N163" s="44">
        <v>0</v>
      </c>
      <c r="O163" s="44">
        <v>0</v>
      </c>
      <c r="P163" s="44">
        <v>0</v>
      </c>
      <c r="Q163" s="44">
        <v>0</v>
      </c>
      <c r="R163" s="44">
        <v>0</v>
      </c>
      <c r="S163" s="44">
        <v>0</v>
      </c>
      <c r="T163" s="44">
        <v>0</v>
      </c>
      <c r="U163" s="44">
        <v>0</v>
      </c>
      <c r="V163" s="47">
        <v>1.5599365220172459</v>
      </c>
      <c r="W163" s="44">
        <v>73.893990028147641</v>
      </c>
      <c r="X163" s="44">
        <v>0</v>
      </c>
      <c r="Y163" s="44">
        <v>0</v>
      </c>
      <c r="Z163" s="44">
        <v>0</v>
      </c>
      <c r="AA163" s="44">
        <v>0</v>
      </c>
      <c r="AB163" s="44">
        <v>0</v>
      </c>
      <c r="AC163" s="44">
        <v>0</v>
      </c>
      <c r="AD163" s="44">
        <v>0</v>
      </c>
      <c r="AE163" s="44">
        <v>0</v>
      </c>
      <c r="AF163" s="44">
        <v>73.893990028147641</v>
      </c>
      <c r="AG163" s="44">
        <f t="shared" si="22"/>
        <v>195</v>
      </c>
      <c r="AH163" s="46">
        <f t="shared" si="23"/>
        <v>1</v>
      </c>
      <c r="AI163" s="46">
        <f t="shared" si="24"/>
        <v>0</v>
      </c>
      <c r="AJ163" s="46">
        <f t="shared" si="25"/>
        <v>0</v>
      </c>
      <c r="AK163" s="46">
        <f t="shared" si="26"/>
        <v>0</v>
      </c>
      <c r="AL163" s="46">
        <f t="shared" si="27"/>
        <v>0</v>
      </c>
      <c r="AM163" s="46">
        <f t="shared" si="28"/>
        <v>0</v>
      </c>
      <c r="AN163" s="46">
        <f t="shared" si="29"/>
        <v>0</v>
      </c>
      <c r="AO163" s="46">
        <f t="shared" si="30"/>
        <v>0</v>
      </c>
      <c r="AP163" s="46">
        <f t="shared" si="31"/>
        <v>0</v>
      </c>
      <c r="AQ163" s="46">
        <f t="shared" si="32"/>
        <v>1</v>
      </c>
    </row>
    <row r="164" spans="1:43" ht="12.95" customHeight="1">
      <c r="A164" s="3">
        <v>634</v>
      </c>
      <c r="B164" s="3" t="s">
        <v>262</v>
      </c>
      <c r="C164" s="44">
        <v>5757.9921512548935</v>
      </c>
      <c r="D164" s="44">
        <v>17999.595049114432</v>
      </c>
      <c r="E164" s="44">
        <v>117.84854893514361</v>
      </c>
      <c r="F164" s="44">
        <v>0</v>
      </c>
      <c r="G164" s="44">
        <v>0</v>
      </c>
      <c r="H164" s="44">
        <v>500</v>
      </c>
      <c r="I164" s="44">
        <v>2622.5506605149508</v>
      </c>
      <c r="J164" s="44">
        <v>13149.845674920736</v>
      </c>
      <c r="K164" s="44">
        <v>0</v>
      </c>
      <c r="L164" s="47">
        <v>40147.832084740156</v>
      </c>
      <c r="M164" s="44">
        <v>2114.5000914496195</v>
      </c>
      <c r="N164" s="44">
        <v>22545.721225347763</v>
      </c>
      <c r="O164" s="44">
        <v>3.3669825556553508</v>
      </c>
      <c r="P164" s="44">
        <v>2999.9850000000001</v>
      </c>
      <c r="Q164" s="44">
        <v>0</v>
      </c>
      <c r="R164" s="44">
        <v>0</v>
      </c>
      <c r="S164" s="44">
        <v>381.93876887625822</v>
      </c>
      <c r="T164" s="44">
        <v>110344.19836140392</v>
      </c>
      <c r="U164" s="44">
        <v>989.74297999999999</v>
      </c>
      <c r="V164" s="47">
        <v>139379.45340963322</v>
      </c>
      <c r="W164" s="44">
        <v>7872.492242704513</v>
      </c>
      <c r="X164" s="44">
        <v>40545.316274462195</v>
      </c>
      <c r="Y164" s="44">
        <v>121.21553149079897</v>
      </c>
      <c r="Z164" s="44">
        <v>2999.9850000000001</v>
      </c>
      <c r="AA164" s="44">
        <v>0</v>
      </c>
      <c r="AB164" s="44">
        <v>500</v>
      </c>
      <c r="AC164" s="44">
        <v>3004.4894293912089</v>
      </c>
      <c r="AD164" s="44">
        <v>123494.04403632466</v>
      </c>
      <c r="AE164" s="44">
        <v>989.74297999999999</v>
      </c>
      <c r="AF164" s="44">
        <v>179527.28549437338</v>
      </c>
      <c r="AG164" s="44">
        <f t="shared" si="22"/>
        <v>27</v>
      </c>
      <c r="AH164" s="46">
        <f t="shared" si="23"/>
        <v>4.3851229750539768E-2</v>
      </c>
      <c r="AI164" s="46">
        <f t="shared" si="24"/>
        <v>0.22584486900033332</v>
      </c>
      <c r="AJ164" s="46">
        <f t="shared" si="25"/>
        <v>6.7519280513266607E-4</v>
      </c>
      <c r="AK164" s="46">
        <f t="shared" si="26"/>
        <v>1.6710468226257581E-2</v>
      </c>
      <c r="AL164" s="46">
        <f t="shared" si="27"/>
        <v>0</v>
      </c>
      <c r="AM164" s="46">
        <f t="shared" si="28"/>
        <v>2.7850919631694127E-3</v>
      </c>
      <c r="AN164" s="46">
        <f t="shared" si="29"/>
        <v>1.6735558726449822E-2</v>
      </c>
      <c r="AO164" s="46">
        <f t="shared" si="30"/>
        <v>0.6878845390897147</v>
      </c>
      <c r="AP164" s="46">
        <f t="shared" si="31"/>
        <v>5.5130504384026894E-3</v>
      </c>
      <c r="AQ164" s="46">
        <f t="shared" si="32"/>
        <v>1</v>
      </c>
    </row>
    <row r="165" spans="1:43" ht="12.95" customHeight="1">
      <c r="A165" s="3">
        <v>642</v>
      </c>
      <c r="B165" s="3" t="s">
        <v>263</v>
      </c>
      <c r="C165" s="44">
        <v>4572.6379920281506</v>
      </c>
      <c r="D165" s="44">
        <v>7.3109584276238513</v>
      </c>
      <c r="E165" s="44">
        <v>24.116786142257617</v>
      </c>
      <c r="F165" s="44">
        <v>45.266380000000012</v>
      </c>
      <c r="G165" s="44">
        <v>0</v>
      </c>
      <c r="H165" s="44">
        <v>0</v>
      </c>
      <c r="I165" s="44">
        <v>-2.6364952946438875</v>
      </c>
      <c r="J165" s="44">
        <v>1040.2660558617422</v>
      </c>
      <c r="K165" s="44">
        <v>0</v>
      </c>
      <c r="L165" s="47">
        <v>5686.961677165129</v>
      </c>
      <c r="M165" s="44">
        <v>1555.6172997249028</v>
      </c>
      <c r="N165" s="44">
        <v>182.61038577018971</v>
      </c>
      <c r="O165" s="44">
        <v>25.883213857742383</v>
      </c>
      <c r="P165" s="44">
        <v>28.669720000000002</v>
      </c>
      <c r="Q165" s="44">
        <v>0</v>
      </c>
      <c r="R165" s="44">
        <v>0</v>
      </c>
      <c r="S165" s="44">
        <v>-2.8296047053561129</v>
      </c>
      <c r="T165" s="44">
        <v>1247.8144540108285</v>
      </c>
      <c r="U165" s="44">
        <v>106.794</v>
      </c>
      <c r="V165" s="47">
        <v>3144.5594686583072</v>
      </c>
      <c r="W165" s="44">
        <v>6128.2552917530538</v>
      </c>
      <c r="X165" s="44">
        <v>189.92134419781357</v>
      </c>
      <c r="Y165" s="44">
        <v>50</v>
      </c>
      <c r="Z165" s="44">
        <v>73.93610000000001</v>
      </c>
      <c r="AA165" s="44">
        <v>0</v>
      </c>
      <c r="AB165" s="44">
        <v>0</v>
      </c>
      <c r="AC165" s="44">
        <v>-5.4661000000000008</v>
      </c>
      <c r="AD165" s="44">
        <v>2288.0805098725705</v>
      </c>
      <c r="AE165" s="44">
        <v>106.794</v>
      </c>
      <c r="AF165" s="44">
        <v>8831.5211458234371</v>
      </c>
      <c r="AG165" s="44">
        <f t="shared" si="22"/>
        <v>94</v>
      </c>
      <c r="AH165" s="46">
        <f t="shared" si="23"/>
        <v>0.69390710734483163</v>
      </c>
      <c r="AI165" s="46">
        <f t="shared" si="24"/>
        <v>2.150494134157515E-2</v>
      </c>
      <c r="AJ165" s="46">
        <f t="shared" si="25"/>
        <v>5.6615388418840814E-3</v>
      </c>
      <c r="AK165" s="46">
        <f t="shared" si="26"/>
        <v>8.3718420393485149E-3</v>
      </c>
      <c r="AL165" s="46">
        <f t="shared" si="27"/>
        <v>0</v>
      </c>
      <c r="AM165" s="46">
        <f t="shared" si="28"/>
        <v>0</v>
      </c>
      <c r="AN165" s="46">
        <f t="shared" si="29"/>
        <v>-6.1893074927245166E-4</v>
      </c>
      <c r="AO165" s="46">
        <f t="shared" si="30"/>
        <v>0.25908113360002982</v>
      </c>
      <c r="AP165" s="46">
        <f t="shared" si="31"/>
        <v>1.2092367581603373E-2</v>
      </c>
      <c r="AQ165" s="46">
        <f t="shared" si="32"/>
        <v>1</v>
      </c>
    </row>
    <row r="166" spans="1:43" ht="12.95" customHeight="1">
      <c r="A166" s="3">
        <v>643</v>
      </c>
      <c r="B166" s="3" t="s">
        <v>264</v>
      </c>
      <c r="C166" s="44">
        <v>50663.913687593071</v>
      </c>
      <c r="D166" s="44">
        <v>6257.394261036683</v>
      </c>
      <c r="E166" s="44">
        <v>0</v>
      </c>
      <c r="F166" s="44">
        <v>5462.8909999999996</v>
      </c>
      <c r="G166" s="44">
        <v>0</v>
      </c>
      <c r="H166" s="44">
        <v>0</v>
      </c>
      <c r="I166" s="44">
        <v>0</v>
      </c>
      <c r="J166" s="44">
        <v>43889.980379255765</v>
      </c>
      <c r="K166" s="44">
        <v>0</v>
      </c>
      <c r="L166" s="47">
        <v>106274.17932788552</v>
      </c>
      <c r="M166" s="44">
        <v>18600.290934205736</v>
      </c>
      <c r="N166" s="44">
        <v>2697.8274537422035</v>
      </c>
      <c r="O166" s="44">
        <v>0</v>
      </c>
      <c r="P166" s="44">
        <v>1500</v>
      </c>
      <c r="Q166" s="44">
        <v>0</v>
      </c>
      <c r="R166" s="44">
        <v>0</v>
      </c>
      <c r="S166" s="44">
        <v>0</v>
      </c>
      <c r="T166" s="44">
        <v>71324.960721373049</v>
      </c>
      <c r="U166" s="44">
        <v>0</v>
      </c>
      <c r="V166" s="47">
        <v>94123.079109320985</v>
      </c>
      <c r="W166" s="44">
        <v>69264.20462179881</v>
      </c>
      <c r="X166" s="44">
        <v>8955.221714778887</v>
      </c>
      <c r="Y166" s="44">
        <v>0</v>
      </c>
      <c r="Z166" s="44">
        <v>6962.8909999999996</v>
      </c>
      <c r="AA166" s="44">
        <v>0</v>
      </c>
      <c r="AB166" s="44">
        <v>0</v>
      </c>
      <c r="AC166" s="44">
        <v>0</v>
      </c>
      <c r="AD166" s="44">
        <v>115214.94110062881</v>
      </c>
      <c r="AE166" s="44">
        <v>0</v>
      </c>
      <c r="AF166" s="44">
        <v>200397.2584372065</v>
      </c>
      <c r="AG166" s="44">
        <f t="shared" si="22"/>
        <v>25</v>
      </c>
      <c r="AH166" s="46">
        <f t="shared" si="23"/>
        <v>0.34563449201827484</v>
      </c>
      <c r="AI166" s="46">
        <f t="shared" si="24"/>
        <v>4.4687346446832567E-2</v>
      </c>
      <c r="AJ166" s="46">
        <f t="shared" si="25"/>
        <v>0</v>
      </c>
      <c r="AK166" s="46">
        <f t="shared" si="26"/>
        <v>3.4745440403226809E-2</v>
      </c>
      <c r="AL166" s="46">
        <f t="shared" si="27"/>
        <v>0</v>
      </c>
      <c r="AM166" s="46">
        <f t="shared" si="28"/>
        <v>0</v>
      </c>
      <c r="AN166" s="46">
        <f t="shared" si="29"/>
        <v>0</v>
      </c>
      <c r="AO166" s="46">
        <f t="shared" si="30"/>
        <v>0.57493272113166582</v>
      </c>
      <c r="AP166" s="46">
        <f t="shared" si="31"/>
        <v>0</v>
      </c>
      <c r="AQ166" s="46">
        <f t="shared" si="32"/>
        <v>1</v>
      </c>
    </row>
    <row r="167" spans="1:43" ht="12.95" customHeight="1">
      <c r="A167" s="3">
        <v>646</v>
      </c>
      <c r="B167" s="3" t="s">
        <v>265</v>
      </c>
      <c r="C167" s="44">
        <v>88.991849012326156</v>
      </c>
      <c r="D167" s="44">
        <v>109.06671119107087</v>
      </c>
      <c r="E167" s="44">
        <v>143.00453865066933</v>
      </c>
      <c r="F167" s="44">
        <v>0</v>
      </c>
      <c r="G167" s="44">
        <v>0</v>
      </c>
      <c r="H167" s="44">
        <v>0</v>
      </c>
      <c r="I167" s="44">
        <v>0</v>
      </c>
      <c r="J167" s="44">
        <v>44.344103924695034</v>
      </c>
      <c r="K167" s="44">
        <v>0</v>
      </c>
      <c r="L167" s="47">
        <v>385.40720277876136</v>
      </c>
      <c r="M167" s="44">
        <v>23.199968993272815</v>
      </c>
      <c r="N167" s="44">
        <v>2.4102484307693057</v>
      </c>
      <c r="O167" s="44">
        <v>10.365461349330666</v>
      </c>
      <c r="P167" s="44">
        <v>0</v>
      </c>
      <c r="Q167" s="44">
        <v>0</v>
      </c>
      <c r="R167" s="44">
        <v>0</v>
      </c>
      <c r="S167" s="44">
        <v>0</v>
      </c>
      <c r="T167" s="44">
        <v>0.41948536785287627</v>
      </c>
      <c r="U167" s="44">
        <v>0</v>
      </c>
      <c r="V167" s="47">
        <v>36.395164141225663</v>
      </c>
      <c r="W167" s="44">
        <v>112.19181800559898</v>
      </c>
      <c r="X167" s="44">
        <v>111.47695962184017</v>
      </c>
      <c r="Y167" s="44">
        <v>153.37</v>
      </c>
      <c r="Z167" s="44">
        <v>0</v>
      </c>
      <c r="AA167" s="44">
        <v>0</v>
      </c>
      <c r="AB167" s="44">
        <v>0</v>
      </c>
      <c r="AC167" s="44">
        <v>0</v>
      </c>
      <c r="AD167" s="44">
        <v>44.763589292547913</v>
      </c>
      <c r="AE167" s="44">
        <v>0</v>
      </c>
      <c r="AF167" s="44">
        <v>421.80236691998704</v>
      </c>
      <c r="AG167" s="44">
        <f t="shared" si="22"/>
        <v>173</v>
      </c>
      <c r="AH167" s="46">
        <f t="shared" si="23"/>
        <v>0.26598195459363311</v>
      </c>
      <c r="AI167" s="46">
        <f t="shared" si="24"/>
        <v>0.26428718367762638</v>
      </c>
      <c r="AJ167" s="46">
        <f t="shared" si="25"/>
        <v>0.36360630481974804</v>
      </c>
      <c r="AK167" s="46">
        <f t="shared" si="26"/>
        <v>0</v>
      </c>
      <c r="AL167" s="46">
        <f t="shared" si="27"/>
        <v>0</v>
      </c>
      <c r="AM167" s="46">
        <f t="shared" si="28"/>
        <v>0</v>
      </c>
      <c r="AN167" s="46">
        <f t="shared" si="29"/>
        <v>0</v>
      </c>
      <c r="AO167" s="46">
        <f t="shared" si="30"/>
        <v>0.10612455690899253</v>
      </c>
      <c r="AP167" s="46">
        <f t="shared" si="31"/>
        <v>0</v>
      </c>
      <c r="AQ167" s="46">
        <f t="shared" si="32"/>
        <v>1</v>
      </c>
    </row>
    <row r="168" spans="1:43" ht="12.95" customHeight="1">
      <c r="A168" s="3">
        <v>663</v>
      </c>
      <c r="B168" s="3" t="s">
        <v>335</v>
      </c>
      <c r="C168" s="44">
        <v>0</v>
      </c>
      <c r="D168" s="44">
        <v>0</v>
      </c>
      <c r="E168" s="44">
        <v>0</v>
      </c>
      <c r="F168" s="44">
        <v>0</v>
      </c>
      <c r="G168" s="44">
        <v>0</v>
      </c>
      <c r="H168" s="44">
        <v>0</v>
      </c>
      <c r="I168" s="44">
        <v>0</v>
      </c>
      <c r="J168" s="44">
        <v>0</v>
      </c>
      <c r="K168" s="44">
        <v>0</v>
      </c>
      <c r="L168" s="47">
        <v>0</v>
      </c>
      <c r="M168" s="44">
        <v>0</v>
      </c>
      <c r="N168" s="44">
        <v>0</v>
      </c>
      <c r="O168" s="44">
        <v>0</v>
      </c>
      <c r="P168" s="44">
        <v>0</v>
      </c>
      <c r="Q168" s="44">
        <v>0</v>
      </c>
      <c r="R168" s="44">
        <v>0</v>
      </c>
      <c r="S168" s="44">
        <v>0</v>
      </c>
      <c r="T168" s="44">
        <v>0</v>
      </c>
      <c r="U168" s="44">
        <v>0</v>
      </c>
      <c r="V168" s="47">
        <v>0</v>
      </c>
      <c r="W168" s="44">
        <v>0</v>
      </c>
      <c r="X168" s="44">
        <v>0</v>
      </c>
      <c r="Y168" s="44">
        <v>0</v>
      </c>
      <c r="Z168" s="44">
        <v>0</v>
      </c>
      <c r="AA168" s="44">
        <v>0</v>
      </c>
      <c r="AB168" s="44">
        <v>0</v>
      </c>
      <c r="AC168" s="44">
        <v>0</v>
      </c>
      <c r="AD168" s="44">
        <v>0</v>
      </c>
      <c r="AE168" s="44">
        <v>0</v>
      </c>
      <c r="AF168" s="44">
        <v>0</v>
      </c>
      <c r="AG168" s="44">
        <f t="shared" si="22"/>
        <v>209</v>
      </c>
      <c r="AH168" s="46">
        <f t="shared" si="23"/>
        <v>0</v>
      </c>
      <c r="AI168" s="46">
        <f t="shared" si="24"/>
        <v>0</v>
      </c>
      <c r="AJ168" s="46">
        <f t="shared" si="25"/>
        <v>0</v>
      </c>
      <c r="AK168" s="46">
        <f t="shared" si="26"/>
        <v>0</v>
      </c>
      <c r="AL168" s="46">
        <f t="shared" si="27"/>
        <v>0</v>
      </c>
      <c r="AM168" s="46">
        <f t="shared" si="28"/>
        <v>0</v>
      </c>
      <c r="AN168" s="46">
        <f t="shared" si="29"/>
        <v>0</v>
      </c>
      <c r="AO168" s="46">
        <f t="shared" si="30"/>
        <v>0</v>
      </c>
      <c r="AP168" s="46">
        <f t="shared" si="31"/>
        <v>0</v>
      </c>
      <c r="AQ168" s="46">
        <f t="shared" si="32"/>
        <v>0</v>
      </c>
    </row>
    <row r="169" spans="1:43" ht="12.95" customHeight="1">
      <c r="A169" s="3">
        <v>666</v>
      </c>
      <c r="B169" s="3" t="s">
        <v>336</v>
      </c>
      <c r="C169" s="44">
        <v>0</v>
      </c>
      <c r="D169" s="44">
        <v>0</v>
      </c>
      <c r="E169" s="44">
        <v>0</v>
      </c>
      <c r="F169" s="44">
        <v>0</v>
      </c>
      <c r="G169" s="44">
        <v>0</v>
      </c>
      <c r="H169" s="44">
        <v>0</v>
      </c>
      <c r="I169" s="44">
        <v>0</v>
      </c>
      <c r="J169" s="44">
        <v>0</v>
      </c>
      <c r="K169" s="44">
        <v>0</v>
      </c>
      <c r="L169" s="47">
        <v>0</v>
      </c>
      <c r="M169" s="44">
        <v>0</v>
      </c>
      <c r="N169" s="44">
        <v>0</v>
      </c>
      <c r="O169" s="44">
        <v>0</v>
      </c>
      <c r="P169" s="44">
        <v>0</v>
      </c>
      <c r="Q169" s="44">
        <v>0</v>
      </c>
      <c r="R169" s="44">
        <v>0</v>
      </c>
      <c r="S169" s="44">
        <v>0</v>
      </c>
      <c r="T169" s="44">
        <v>0</v>
      </c>
      <c r="U169" s="44">
        <v>0</v>
      </c>
      <c r="V169" s="47">
        <v>0</v>
      </c>
      <c r="W169" s="44">
        <v>0</v>
      </c>
      <c r="X169" s="44">
        <v>0</v>
      </c>
      <c r="Y169" s="44">
        <v>0</v>
      </c>
      <c r="Z169" s="44">
        <v>0</v>
      </c>
      <c r="AA169" s="44">
        <v>0</v>
      </c>
      <c r="AB169" s="44">
        <v>0</v>
      </c>
      <c r="AC169" s="44">
        <v>0</v>
      </c>
      <c r="AD169" s="44">
        <v>0</v>
      </c>
      <c r="AE169" s="44">
        <v>0</v>
      </c>
      <c r="AF169" s="44">
        <v>0</v>
      </c>
      <c r="AG169" s="44">
        <f t="shared" si="22"/>
        <v>209</v>
      </c>
      <c r="AH169" s="46">
        <f t="shared" si="23"/>
        <v>0</v>
      </c>
      <c r="AI169" s="46">
        <f t="shared" si="24"/>
        <v>0</v>
      </c>
      <c r="AJ169" s="46">
        <f t="shared" si="25"/>
        <v>0</v>
      </c>
      <c r="AK169" s="46">
        <f t="shared" si="26"/>
        <v>0</v>
      </c>
      <c r="AL169" s="46">
        <f t="shared" si="27"/>
        <v>0</v>
      </c>
      <c r="AM169" s="46">
        <f t="shared" si="28"/>
        <v>0</v>
      </c>
      <c r="AN169" s="46">
        <f t="shared" si="29"/>
        <v>0</v>
      </c>
      <c r="AO169" s="46">
        <f t="shared" si="30"/>
        <v>0</v>
      </c>
      <c r="AP169" s="46">
        <f t="shared" si="31"/>
        <v>0</v>
      </c>
      <c r="AQ169" s="46">
        <f t="shared" si="32"/>
        <v>0</v>
      </c>
    </row>
    <row r="170" spans="1:43" ht="12.95" customHeight="1">
      <c r="A170" s="3">
        <v>882</v>
      </c>
      <c r="B170" s="3" t="s">
        <v>266</v>
      </c>
      <c r="C170" s="44">
        <v>25.011212626278674</v>
      </c>
      <c r="D170" s="44">
        <v>169.64556554613441</v>
      </c>
      <c r="E170" s="44">
        <v>184.64587539432318</v>
      </c>
      <c r="F170" s="44">
        <v>0</v>
      </c>
      <c r="G170" s="44">
        <v>0</v>
      </c>
      <c r="H170" s="44">
        <v>0</v>
      </c>
      <c r="I170" s="44">
        <v>4.7336073917831127</v>
      </c>
      <c r="J170" s="44">
        <v>4.0185706264402388</v>
      </c>
      <c r="K170" s="44">
        <v>0</v>
      </c>
      <c r="L170" s="47">
        <v>388.05483158495957</v>
      </c>
      <c r="M170" s="44">
        <v>7.7257560091854698</v>
      </c>
      <c r="N170" s="44">
        <v>11.572099778097787</v>
      </c>
      <c r="O170" s="44">
        <v>22.431126505707311</v>
      </c>
      <c r="P170" s="44">
        <v>0</v>
      </c>
      <c r="Q170" s="44">
        <v>0</v>
      </c>
      <c r="R170" s="44">
        <v>0</v>
      </c>
      <c r="S170" s="44">
        <v>0.76710207753736026</v>
      </c>
      <c r="T170" s="44">
        <v>1.1539760542231244E-2</v>
      </c>
      <c r="U170" s="44">
        <v>0</v>
      </c>
      <c r="V170" s="47">
        <v>42.507624131070159</v>
      </c>
      <c r="W170" s="44">
        <v>32.736968635464144</v>
      </c>
      <c r="X170" s="44">
        <v>181.2176653242322</v>
      </c>
      <c r="Y170" s="44">
        <v>207.0770019000305</v>
      </c>
      <c r="Z170" s="44">
        <v>0</v>
      </c>
      <c r="AA170" s="44">
        <v>0</v>
      </c>
      <c r="AB170" s="44">
        <v>0</v>
      </c>
      <c r="AC170" s="44">
        <v>5.5007094693204728</v>
      </c>
      <c r="AD170" s="44">
        <v>4.0301103869824697</v>
      </c>
      <c r="AE170" s="44">
        <v>0</v>
      </c>
      <c r="AF170" s="44">
        <v>430.56245571602972</v>
      </c>
      <c r="AG170" s="44">
        <f t="shared" si="22"/>
        <v>172</v>
      </c>
      <c r="AH170" s="46">
        <f t="shared" si="23"/>
        <v>7.6033031215000463E-2</v>
      </c>
      <c r="AI170" s="46">
        <f t="shared" si="24"/>
        <v>0.42088589685058675</v>
      </c>
      <c r="AJ170" s="46">
        <f t="shared" si="25"/>
        <v>0.48094532895502778</v>
      </c>
      <c r="AK170" s="46">
        <f t="shared" si="26"/>
        <v>0</v>
      </c>
      <c r="AL170" s="46">
        <f t="shared" si="27"/>
        <v>0</v>
      </c>
      <c r="AM170" s="46">
        <f t="shared" si="28"/>
        <v>0</v>
      </c>
      <c r="AN170" s="46">
        <f t="shared" si="29"/>
        <v>1.2775636603457999E-2</v>
      </c>
      <c r="AO170" s="46">
        <f t="shared" si="30"/>
        <v>9.3601063759271696E-3</v>
      </c>
      <c r="AP170" s="46">
        <f t="shared" si="31"/>
        <v>0</v>
      </c>
      <c r="AQ170" s="46">
        <f t="shared" si="32"/>
        <v>1</v>
      </c>
    </row>
    <row r="171" spans="1:43" ht="12.95" customHeight="1">
      <c r="A171" s="3">
        <v>674</v>
      </c>
      <c r="B171" s="3" t="s">
        <v>267</v>
      </c>
      <c r="C171" s="44">
        <v>59.116797962362689</v>
      </c>
      <c r="D171" s="44">
        <v>7.8804435494343721E-3</v>
      </c>
      <c r="E171" s="44">
        <v>0</v>
      </c>
      <c r="F171" s="44">
        <v>0</v>
      </c>
      <c r="G171" s="44">
        <v>0</v>
      </c>
      <c r="H171" s="44">
        <v>0</v>
      </c>
      <c r="I171" s="44">
        <v>0</v>
      </c>
      <c r="J171" s="44">
        <v>3.6906181659715133E-2</v>
      </c>
      <c r="K171" s="44">
        <v>0</v>
      </c>
      <c r="L171" s="47">
        <v>59.161584587571838</v>
      </c>
      <c r="M171" s="44">
        <v>14.769166716869428</v>
      </c>
      <c r="N171" s="44">
        <v>1.4502049149931141E-3</v>
      </c>
      <c r="O171" s="44">
        <v>0</v>
      </c>
      <c r="P171" s="44">
        <v>0</v>
      </c>
      <c r="Q171" s="44">
        <v>0</v>
      </c>
      <c r="R171" s="44">
        <v>0</v>
      </c>
      <c r="S171" s="44">
        <v>0</v>
      </c>
      <c r="T171" s="44">
        <v>2.2933448166206398E-2</v>
      </c>
      <c r="U171" s="44">
        <v>0</v>
      </c>
      <c r="V171" s="47">
        <v>14.793550369950628</v>
      </c>
      <c r="W171" s="44">
        <v>73.885964679232117</v>
      </c>
      <c r="X171" s="44">
        <v>9.3306484644274865E-3</v>
      </c>
      <c r="Y171" s="44">
        <v>0</v>
      </c>
      <c r="Z171" s="44">
        <v>0</v>
      </c>
      <c r="AA171" s="44">
        <v>0</v>
      </c>
      <c r="AB171" s="44">
        <v>0</v>
      </c>
      <c r="AC171" s="44">
        <v>0</v>
      </c>
      <c r="AD171" s="44">
        <v>5.9839629825921531E-2</v>
      </c>
      <c r="AE171" s="44">
        <v>0</v>
      </c>
      <c r="AF171" s="44">
        <v>73.955134957522461</v>
      </c>
      <c r="AG171" s="44">
        <f t="shared" si="22"/>
        <v>194</v>
      </c>
      <c r="AH171" s="46">
        <f t="shared" si="23"/>
        <v>0.99906469945149756</v>
      </c>
      <c r="AI171" s="46">
        <f t="shared" si="24"/>
        <v>1.2616633679036246E-4</v>
      </c>
      <c r="AJ171" s="46">
        <f t="shared" si="25"/>
        <v>0</v>
      </c>
      <c r="AK171" s="46">
        <f t="shared" si="26"/>
        <v>0</v>
      </c>
      <c r="AL171" s="46">
        <f t="shared" si="27"/>
        <v>0</v>
      </c>
      <c r="AM171" s="46">
        <f t="shared" si="28"/>
        <v>0</v>
      </c>
      <c r="AN171" s="46">
        <f t="shared" si="29"/>
        <v>0</v>
      </c>
      <c r="AO171" s="46">
        <f t="shared" si="30"/>
        <v>8.0913421171216254E-4</v>
      </c>
      <c r="AP171" s="46">
        <f t="shared" si="31"/>
        <v>0</v>
      </c>
      <c r="AQ171" s="46">
        <f t="shared" si="32"/>
        <v>1</v>
      </c>
    </row>
    <row r="172" spans="1:43" ht="12.95" customHeight="1">
      <c r="A172" s="3">
        <v>678</v>
      </c>
      <c r="B172" s="3" t="s">
        <v>268</v>
      </c>
      <c r="C172" s="44">
        <v>27.50016380187585</v>
      </c>
      <c r="D172" s="44">
        <v>3.9402217747171861E-3</v>
      </c>
      <c r="E172" s="44">
        <v>26.101519777284331</v>
      </c>
      <c r="F172" s="44">
        <v>0</v>
      </c>
      <c r="G172" s="44">
        <v>0</v>
      </c>
      <c r="H172" s="44">
        <v>0</v>
      </c>
      <c r="I172" s="44">
        <v>719.44444993701734</v>
      </c>
      <c r="J172" s="44">
        <v>368.51502661912917</v>
      </c>
      <c r="K172" s="44">
        <v>4.7221004651601346</v>
      </c>
      <c r="L172" s="47">
        <v>1146.2872008222416</v>
      </c>
      <c r="M172" s="44">
        <v>8.1328621458620152</v>
      </c>
      <c r="N172" s="44">
        <v>7.2510245749655706E-4</v>
      </c>
      <c r="O172" s="44">
        <v>13.166943197379357</v>
      </c>
      <c r="P172" s="44">
        <v>0</v>
      </c>
      <c r="Q172" s="44">
        <v>0</v>
      </c>
      <c r="R172" s="44">
        <v>0</v>
      </c>
      <c r="S172" s="44">
        <v>145.10785006298261</v>
      </c>
      <c r="T172" s="44">
        <v>231.68866468919484</v>
      </c>
      <c r="U172" s="44">
        <v>143.83639953483984</v>
      </c>
      <c r="V172" s="47">
        <v>541.93344473271623</v>
      </c>
      <c r="W172" s="44">
        <v>35.633025947737863</v>
      </c>
      <c r="X172" s="44">
        <v>4.6653242322137432E-3</v>
      </c>
      <c r="Y172" s="44">
        <v>39.268462974663692</v>
      </c>
      <c r="Z172" s="44">
        <v>0</v>
      </c>
      <c r="AA172" s="44">
        <v>0</v>
      </c>
      <c r="AB172" s="44">
        <v>0</v>
      </c>
      <c r="AC172" s="44">
        <v>864.55229999999995</v>
      </c>
      <c r="AD172" s="44">
        <v>600.20369130832398</v>
      </c>
      <c r="AE172" s="44">
        <v>148.55849999999998</v>
      </c>
      <c r="AF172" s="44">
        <v>1688.2206455549579</v>
      </c>
      <c r="AG172" s="44">
        <f t="shared" si="22"/>
        <v>149</v>
      </c>
      <c r="AH172" s="46">
        <f t="shared" si="23"/>
        <v>2.1106853562985809E-2</v>
      </c>
      <c r="AI172" s="46">
        <f t="shared" si="24"/>
        <v>2.7634564501372635E-6</v>
      </c>
      <c r="AJ172" s="46">
        <f t="shared" si="25"/>
        <v>2.3260267002454069E-2</v>
      </c>
      <c r="AK172" s="46">
        <f t="shared" si="26"/>
        <v>0</v>
      </c>
      <c r="AL172" s="46">
        <f t="shared" si="27"/>
        <v>0</v>
      </c>
      <c r="AM172" s="46">
        <f t="shared" si="28"/>
        <v>0</v>
      </c>
      <c r="AN172" s="46">
        <f t="shared" si="29"/>
        <v>0.51210859331470937</v>
      </c>
      <c r="AO172" s="46">
        <f t="shared" si="30"/>
        <v>0.35552443508414916</v>
      </c>
      <c r="AP172" s="46">
        <f t="shared" si="31"/>
        <v>8.7997087579251412E-2</v>
      </c>
      <c r="AQ172" s="46">
        <f t="shared" si="32"/>
        <v>1</v>
      </c>
    </row>
    <row r="173" spans="1:43" ht="12.95" customHeight="1">
      <c r="A173" s="3">
        <v>682</v>
      </c>
      <c r="B173" s="3" t="s">
        <v>269</v>
      </c>
      <c r="C173" s="44">
        <v>24343.860627679849</v>
      </c>
      <c r="D173" s="44">
        <v>2669.6218096707012</v>
      </c>
      <c r="E173" s="44">
        <v>308.53790997526022</v>
      </c>
      <c r="F173" s="44">
        <v>0</v>
      </c>
      <c r="G173" s="44">
        <v>0</v>
      </c>
      <c r="H173" s="44">
        <v>0</v>
      </c>
      <c r="I173" s="44">
        <v>37655.859713393038</v>
      </c>
      <c r="J173" s="44">
        <v>26881.004827432702</v>
      </c>
      <c r="K173" s="44">
        <v>-1.5575205915033243E-5</v>
      </c>
      <c r="L173" s="47">
        <v>91858.884872576338</v>
      </c>
      <c r="M173" s="44">
        <v>8787.6096249995699</v>
      </c>
      <c r="N173" s="44">
        <v>945.9803003296181</v>
      </c>
      <c r="O173" s="44">
        <v>99.722203255327472</v>
      </c>
      <c r="P173" s="44">
        <v>0</v>
      </c>
      <c r="Q173" s="44">
        <v>0</v>
      </c>
      <c r="R173" s="44">
        <v>0</v>
      </c>
      <c r="S173" s="44">
        <v>6987.8165316355617</v>
      </c>
      <c r="T173" s="44">
        <v>183194.43408020187</v>
      </c>
      <c r="U173" s="44">
        <v>-4.7442479408496676E-4</v>
      </c>
      <c r="V173" s="47">
        <v>200015.56226599714</v>
      </c>
      <c r="W173" s="44">
        <v>33131.470252679421</v>
      </c>
      <c r="X173" s="44">
        <v>3615.602110000319</v>
      </c>
      <c r="Y173" s="44">
        <v>408.26011323058771</v>
      </c>
      <c r="Z173" s="44">
        <v>0</v>
      </c>
      <c r="AA173" s="44">
        <v>0</v>
      </c>
      <c r="AB173" s="44">
        <v>0</v>
      </c>
      <c r="AC173" s="44">
        <v>44643.676245028597</v>
      </c>
      <c r="AD173" s="44">
        <v>210075.43890763458</v>
      </c>
      <c r="AE173" s="44">
        <v>-4.8999999999999998E-4</v>
      </c>
      <c r="AF173" s="44">
        <v>291874.44713857351</v>
      </c>
      <c r="AG173" s="44">
        <f t="shared" si="22"/>
        <v>18</v>
      </c>
      <c r="AH173" s="46">
        <f t="shared" si="23"/>
        <v>0.11351274692761837</v>
      </c>
      <c r="AI173" s="46">
        <f t="shared" si="24"/>
        <v>1.2387525339906636E-2</v>
      </c>
      <c r="AJ173" s="46">
        <f t="shared" si="25"/>
        <v>1.3987525020878503E-3</v>
      </c>
      <c r="AK173" s="46">
        <f t="shared" si="26"/>
        <v>0</v>
      </c>
      <c r="AL173" s="46">
        <f t="shared" si="27"/>
        <v>0</v>
      </c>
      <c r="AM173" s="46">
        <f t="shared" si="28"/>
        <v>0</v>
      </c>
      <c r="AN173" s="46">
        <f t="shared" si="29"/>
        <v>0.15295506914941778</v>
      </c>
      <c r="AO173" s="46">
        <f t="shared" si="30"/>
        <v>0.71974590775977343</v>
      </c>
      <c r="AP173" s="46">
        <f t="shared" si="31"/>
        <v>-1.678804036474499E-9</v>
      </c>
      <c r="AQ173" s="46">
        <f t="shared" si="32"/>
        <v>1</v>
      </c>
    </row>
    <row r="174" spans="1:43" ht="12.95" customHeight="1">
      <c r="A174" s="3">
        <v>686</v>
      </c>
      <c r="B174" s="3" t="s">
        <v>270</v>
      </c>
      <c r="C174" s="44">
        <v>253.23142056721034</v>
      </c>
      <c r="D174" s="44">
        <v>207.7793146344217</v>
      </c>
      <c r="E174" s="44">
        <v>831.79953020513983</v>
      </c>
      <c r="F174" s="44">
        <v>0</v>
      </c>
      <c r="G174" s="44">
        <v>0</v>
      </c>
      <c r="H174" s="44">
        <v>0</v>
      </c>
      <c r="I174" s="44">
        <v>574.11248875088108</v>
      </c>
      <c r="J174" s="44">
        <v>505.88038368127599</v>
      </c>
      <c r="K174" s="44">
        <v>163.749</v>
      </c>
      <c r="L174" s="47">
        <v>2536.5521378389285</v>
      </c>
      <c r="M174" s="44">
        <v>54.128062966458586</v>
      </c>
      <c r="N174" s="44">
        <v>4.1228526352037962</v>
      </c>
      <c r="O174" s="44">
        <v>470.87945642928258</v>
      </c>
      <c r="P174" s="44">
        <v>0</v>
      </c>
      <c r="Q174" s="44">
        <v>0</v>
      </c>
      <c r="R174" s="44">
        <v>0</v>
      </c>
      <c r="S174" s="44">
        <v>2775.3789449461624</v>
      </c>
      <c r="T174" s="44">
        <v>-1.9253594897663679</v>
      </c>
      <c r="U174" s="44">
        <v>0</v>
      </c>
      <c r="V174" s="47">
        <v>3302.5839574873407</v>
      </c>
      <c r="W174" s="44">
        <v>307.35948353366894</v>
      </c>
      <c r="X174" s="44">
        <v>211.90216726962549</v>
      </c>
      <c r="Y174" s="44">
        <v>1302.6789866344225</v>
      </c>
      <c r="Z174" s="44">
        <v>0</v>
      </c>
      <c r="AA174" s="44">
        <v>0</v>
      </c>
      <c r="AB174" s="44">
        <v>0</v>
      </c>
      <c r="AC174" s="44">
        <v>3349.4914336970432</v>
      </c>
      <c r="AD174" s="44">
        <v>503.95502419150961</v>
      </c>
      <c r="AE174" s="44">
        <v>163.749</v>
      </c>
      <c r="AF174" s="44">
        <v>5839.1360953262692</v>
      </c>
      <c r="AG174" s="44">
        <f t="shared" si="22"/>
        <v>103</v>
      </c>
      <c r="AH174" s="46">
        <f t="shared" si="23"/>
        <v>5.2637835206424455E-2</v>
      </c>
      <c r="AI174" s="46">
        <f t="shared" si="24"/>
        <v>3.6289986020232534E-2</v>
      </c>
      <c r="AJ174" s="46">
        <f t="shared" si="25"/>
        <v>0.2230944724301093</v>
      </c>
      <c r="AK174" s="46">
        <f t="shared" si="26"/>
        <v>0</v>
      </c>
      <c r="AL174" s="46">
        <f t="shared" si="27"/>
        <v>0</v>
      </c>
      <c r="AM174" s="46">
        <f t="shared" si="28"/>
        <v>0</v>
      </c>
      <c r="AN174" s="46">
        <f t="shared" si="29"/>
        <v>0.57362790985091539</v>
      </c>
      <c r="AO174" s="46">
        <f t="shared" si="30"/>
        <v>8.6306435740534052E-2</v>
      </c>
      <c r="AP174" s="46">
        <f t="shared" si="31"/>
        <v>2.8043360751784346E-2</v>
      </c>
      <c r="AQ174" s="46">
        <f t="shared" si="32"/>
        <v>1</v>
      </c>
    </row>
    <row r="175" spans="1:43" ht="12.95" customHeight="1">
      <c r="A175" s="3">
        <v>688</v>
      </c>
      <c r="B175" s="3" t="s">
        <v>271</v>
      </c>
      <c r="C175" s="44">
        <v>610.57103280134481</v>
      </c>
      <c r="D175" s="44">
        <v>357.28041349396977</v>
      </c>
      <c r="E175" s="44">
        <v>322.61231383067064</v>
      </c>
      <c r="F175" s="44">
        <v>0</v>
      </c>
      <c r="G175" s="44">
        <v>0</v>
      </c>
      <c r="H175" s="44">
        <v>0</v>
      </c>
      <c r="I175" s="44">
        <v>22681.249723542871</v>
      </c>
      <c r="J175" s="44">
        <v>33.28354993933474</v>
      </c>
      <c r="K175" s="44">
        <v>0</v>
      </c>
      <c r="L175" s="47">
        <v>24004.99703360819</v>
      </c>
      <c r="M175" s="44">
        <v>216.51636783628038</v>
      </c>
      <c r="N175" s="44">
        <v>29.870215584532136</v>
      </c>
      <c r="O175" s="44">
        <v>24.863751373286636</v>
      </c>
      <c r="P175" s="44">
        <v>0</v>
      </c>
      <c r="Q175" s="44">
        <v>0</v>
      </c>
      <c r="R175" s="44">
        <v>0</v>
      </c>
      <c r="S175" s="44">
        <v>1690.5199234310476</v>
      </c>
      <c r="T175" s="44">
        <v>0.11592312187359219</v>
      </c>
      <c r="U175" s="44">
        <v>103.74839999999999</v>
      </c>
      <c r="V175" s="47">
        <v>2065.6345813470202</v>
      </c>
      <c r="W175" s="44">
        <v>827.08740063762525</v>
      </c>
      <c r="X175" s="44">
        <v>387.15062907850194</v>
      </c>
      <c r="Y175" s="44">
        <v>347.47606520395726</v>
      </c>
      <c r="Z175" s="44">
        <v>0</v>
      </c>
      <c r="AA175" s="44">
        <v>0</v>
      </c>
      <c r="AB175" s="44">
        <v>0</v>
      </c>
      <c r="AC175" s="44">
        <v>24371.769646973917</v>
      </c>
      <c r="AD175" s="44">
        <v>33.399473061208333</v>
      </c>
      <c r="AE175" s="44">
        <v>103.74839999999999</v>
      </c>
      <c r="AF175" s="44">
        <v>26070.631614955211</v>
      </c>
      <c r="AG175" s="44">
        <f t="shared" si="22"/>
        <v>58</v>
      </c>
      <c r="AH175" s="46">
        <f t="shared" si="23"/>
        <v>3.1724870070396496E-2</v>
      </c>
      <c r="AI175" s="46">
        <f t="shared" si="24"/>
        <v>1.4850067109859205E-2</v>
      </c>
      <c r="AJ175" s="46">
        <f t="shared" si="25"/>
        <v>1.3328256497039771E-2</v>
      </c>
      <c r="AK175" s="46">
        <f t="shared" si="26"/>
        <v>0</v>
      </c>
      <c r="AL175" s="46">
        <f t="shared" si="27"/>
        <v>0</v>
      </c>
      <c r="AM175" s="46">
        <f t="shared" si="28"/>
        <v>0</v>
      </c>
      <c r="AN175" s="46">
        <f t="shared" si="29"/>
        <v>0.9348361791508436</v>
      </c>
      <c r="AO175" s="46">
        <f t="shared" si="30"/>
        <v>1.281114840426382E-3</v>
      </c>
      <c r="AP175" s="46">
        <f t="shared" si="31"/>
        <v>3.9795123314344842E-3</v>
      </c>
      <c r="AQ175" s="46">
        <f t="shared" si="32"/>
        <v>1</v>
      </c>
    </row>
    <row r="176" spans="1:43" ht="12.95" customHeight="1">
      <c r="A176" s="3">
        <v>690</v>
      </c>
      <c r="B176" s="3" t="s">
        <v>272</v>
      </c>
      <c r="C176" s="44">
        <v>76.224709096692806</v>
      </c>
      <c r="D176" s="44">
        <v>7.8804435494343721E-3</v>
      </c>
      <c r="E176" s="44">
        <v>84.579560095949788</v>
      </c>
      <c r="F176" s="44">
        <v>0</v>
      </c>
      <c r="G176" s="44">
        <v>0</v>
      </c>
      <c r="H176" s="44">
        <v>0</v>
      </c>
      <c r="I176" s="44">
        <v>228.51569371709894</v>
      </c>
      <c r="J176" s="44">
        <v>10.836563047302104</v>
      </c>
      <c r="K176" s="44">
        <v>0</v>
      </c>
      <c r="L176" s="47">
        <v>400.16440640059307</v>
      </c>
      <c r="M176" s="44">
        <v>15.47252589225924</v>
      </c>
      <c r="N176" s="44">
        <v>1.4502049149931141E-3</v>
      </c>
      <c r="O176" s="44">
        <v>15.56482106491401</v>
      </c>
      <c r="P176" s="44">
        <v>0</v>
      </c>
      <c r="Q176" s="44">
        <v>0</v>
      </c>
      <c r="R176" s="44">
        <v>0</v>
      </c>
      <c r="S176" s="44">
        <v>34.252497844696371</v>
      </c>
      <c r="T176" s="44">
        <v>2.1007643017708695E-2</v>
      </c>
      <c r="U176" s="44">
        <v>0</v>
      </c>
      <c r="V176" s="47">
        <v>65.312302649802334</v>
      </c>
      <c r="W176" s="44">
        <v>91.697234988952047</v>
      </c>
      <c r="X176" s="44">
        <v>9.3306484644274865E-3</v>
      </c>
      <c r="Y176" s="44">
        <v>100.1443811608638</v>
      </c>
      <c r="Z176" s="44">
        <v>0</v>
      </c>
      <c r="AA176" s="44">
        <v>0</v>
      </c>
      <c r="AB176" s="44">
        <v>0</v>
      </c>
      <c r="AC176" s="44">
        <v>262.76819156179533</v>
      </c>
      <c r="AD176" s="44">
        <v>10.857570690319813</v>
      </c>
      <c r="AE176" s="44">
        <v>0</v>
      </c>
      <c r="AF176" s="44">
        <v>465.47670905039541</v>
      </c>
      <c r="AG176" s="44">
        <f t="shared" si="22"/>
        <v>170</v>
      </c>
      <c r="AH176" s="46">
        <f t="shared" si="23"/>
        <v>0.19699639789930784</v>
      </c>
      <c r="AI176" s="46">
        <f t="shared" si="24"/>
        <v>2.0045360558345986E-5</v>
      </c>
      <c r="AJ176" s="46">
        <f t="shared" si="25"/>
        <v>0.2151436993811468</v>
      </c>
      <c r="AK176" s="46">
        <f t="shared" si="26"/>
        <v>0</v>
      </c>
      <c r="AL176" s="46">
        <f t="shared" si="27"/>
        <v>0</v>
      </c>
      <c r="AM176" s="46">
        <f t="shared" si="28"/>
        <v>0</v>
      </c>
      <c r="AN176" s="46">
        <f t="shared" si="29"/>
        <v>0.56451415603126642</v>
      </c>
      <c r="AO176" s="46">
        <f t="shared" si="30"/>
        <v>2.3325701327720577E-2</v>
      </c>
      <c r="AP176" s="46">
        <f t="shared" si="31"/>
        <v>0</v>
      </c>
      <c r="AQ176" s="46">
        <f t="shared" si="32"/>
        <v>1</v>
      </c>
    </row>
    <row r="177" spans="1:43" ht="12.95" customHeight="1">
      <c r="A177" s="3">
        <v>694</v>
      </c>
      <c r="B177" s="3" t="s">
        <v>273</v>
      </c>
      <c r="C177" s="44">
        <v>52.876359891158167</v>
      </c>
      <c r="D177" s="44">
        <v>160.00394022177471</v>
      </c>
      <c r="E177" s="44">
        <v>185.21691757253851</v>
      </c>
      <c r="F177" s="44">
        <v>0</v>
      </c>
      <c r="G177" s="44">
        <v>0</v>
      </c>
      <c r="H177" s="44">
        <v>0</v>
      </c>
      <c r="I177" s="44">
        <v>1882.6930392311237</v>
      </c>
      <c r="J177" s="44">
        <v>364.41156532079219</v>
      </c>
      <c r="K177" s="44">
        <v>28.149800731333549</v>
      </c>
      <c r="L177" s="47">
        <v>2673.3516229687211</v>
      </c>
      <c r="M177" s="44">
        <v>7.7252360273230538</v>
      </c>
      <c r="N177" s="44">
        <v>7.2510245749655706E-4</v>
      </c>
      <c r="O177" s="44">
        <v>198.78308242746149</v>
      </c>
      <c r="P177" s="44">
        <v>0</v>
      </c>
      <c r="Q177" s="44">
        <v>0</v>
      </c>
      <c r="R177" s="44">
        <v>0</v>
      </c>
      <c r="S177" s="44">
        <v>1971.9510786238573</v>
      </c>
      <c r="T177" s="44">
        <v>389.86684455907238</v>
      </c>
      <c r="U177" s="44">
        <v>857.45019926866644</v>
      </c>
      <c r="V177" s="47">
        <v>3425.7771660088383</v>
      </c>
      <c r="W177" s="44">
        <v>60.601595918481223</v>
      </c>
      <c r="X177" s="44">
        <v>160.00466532423221</v>
      </c>
      <c r="Y177" s="44">
        <v>384</v>
      </c>
      <c r="Z177" s="44">
        <v>0</v>
      </c>
      <c r="AA177" s="44">
        <v>0</v>
      </c>
      <c r="AB177" s="44">
        <v>0</v>
      </c>
      <c r="AC177" s="44">
        <v>3854.6441178549812</v>
      </c>
      <c r="AD177" s="44">
        <v>754.27840987986451</v>
      </c>
      <c r="AE177" s="44">
        <v>885.6</v>
      </c>
      <c r="AF177" s="44">
        <v>6099.1287889775595</v>
      </c>
      <c r="AG177" s="44">
        <f t="shared" si="22"/>
        <v>101</v>
      </c>
      <c r="AH177" s="46">
        <f t="shared" si="23"/>
        <v>9.9361069449789893E-3</v>
      </c>
      <c r="AI177" s="46">
        <f t="shared" si="24"/>
        <v>2.6234019785480695E-2</v>
      </c>
      <c r="AJ177" s="46">
        <f t="shared" si="25"/>
        <v>6.2959811685559225E-2</v>
      </c>
      <c r="AK177" s="46">
        <f t="shared" si="26"/>
        <v>0</v>
      </c>
      <c r="AL177" s="46">
        <f t="shared" si="27"/>
        <v>0</v>
      </c>
      <c r="AM177" s="46">
        <f t="shared" si="28"/>
        <v>0</v>
      </c>
      <c r="AN177" s="46">
        <f t="shared" si="29"/>
        <v>0.63199913483072434</v>
      </c>
      <c r="AO177" s="46">
        <f t="shared" si="30"/>
        <v>0.12366986105343573</v>
      </c>
      <c r="AP177" s="46">
        <f t="shared" si="31"/>
        <v>0.14520106569982094</v>
      </c>
      <c r="AQ177" s="46">
        <f t="shared" si="32"/>
        <v>1</v>
      </c>
    </row>
    <row r="178" spans="1:43" ht="12.95" customHeight="1">
      <c r="A178" s="3">
        <v>702</v>
      </c>
      <c r="B178" s="3" t="s">
        <v>274</v>
      </c>
      <c r="C178" s="44">
        <v>9090.4805086256802</v>
      </c>
      <c r="D178" s="44">
        <v>400.51478195714657</v>
      </c>
      <c r="E178" s="44">
        <v>122.61261545649747</v>
      </c>
      <c r="F178" s="44">
        <v>0</v>
      </c>
      <c r="G178" s="44">
        <v>0</v>
      </c>
      <c r="H178" s="44">
        <v>0</v>
      </c>
      <c r="I178" s="44">
        <v>0</v>
      </c>
      <c r="J178" s="44">
        <v>188.33443132592654</v>
      </c>
      <c r="K178" s="44">
        <v>0</v>
      </c>
      <c r="L178" s="47">
        <v>9801.9423373652498</v>
      </c>
      <c r="M178" s="44">
        <v>3636.6378432871829</v>
      </c>
      <c r="N178" s="44">
        <v>126.74764838207021</v>
      </c>
      <c r="O178" s="44">
        <v>8.8873845435025274</v>
      </c>
      <c r="P178" s="44">
        <v>50</v>
      </c>
      <c r="Q178" s="44">
        <v>0</v>
      </c>
      <c r="R178" s="44">
        <v>0</v>
      </c>
      <c r="S178" s="44">
        <v>0</v>
      </c>
      <c r="T178" s="44">
        <v>24.759163461724885</v>
      </c>
      <c r="U178" s="44">
        <v>0</v>
      </c>
      <c r="V178" s="47">
        <v>3847.0320396744801</v>
      </c>
      <c r="W178" s="44">
        <v>12727.118351912863</v>
      </c>
      <c r="X178" s="44">
        <v>527.26243033921673</v>
      </c>
      <c r="Y178" s="44">
        <v>131.5</v>
      </c>
      <c r="Z178" s="44">
        <v>50</v>
      </c>
      <c r="AA178" s="44">
        <v>0</v>
      </c>
      <c r="AB178" s="44">
        <v>0</v>
      </c>
      <c r="AC178" s="44">
        <v>0</v>
      </c>
      <c r="AD178" s="44">
        <v>213.09359478765143</v>
      </c>
      <c r="AE178" s="44">
        <v>0</v>
      </c>
      <c r="AF178" s="44">
        <v>13648.974377039729</v>
      </c>
      <c r="AG178" s="44">
        <f t="shared" si="22"/>
        <v>86</v>
      </c>
      <c r="AH178" s="46">
        <f t="shared" si="23"/>
        <v>0.9324596852729381</v>
      </c>
      <c r="AI178" s="46">
        <f t="shared" si="24"/>
        <v>3.8630186838519993E-2</v>
      </c>
      <c r="AJ178" s="46">
        <f t="shared" si="25"/>
        <v>9.6344235374350891E-3</v>
      </c>
      <c r="AK178" s="46">
        <f t="shared" si="26"/>
        <v>3.6632789115722771E-3</v>
      </c>
      <c r="AL178" s="46">
        <f t="shared" si="27"/>
        <v>0</v>
      </c>
      <c r="AM178" s="46">
        <f t="shared" si="28"/>
        <v>0</v>
      </c>
      <c r="AN178" s="46">
        <f t="shared" si="29"/>
        <v>0</v>
      </c>
      <c r="AO178" s="46">
        <f t="shared" si="30"/>
        <v>1.5612425439534632E-2</v>
      </c>
      <c r="AP178" s="46">
        <f t="shared" si="31"/>
        <v>0</v>
      </c>
      <c r="AQ178" s="46">
        <f t="shared" si="32"/>
        <v>1</v>
      </c>
    </row>
    <row r="179" spans="1:43" ht="12.95" customHeight="1">
      <c r="A179" s="3">
        <v>534</v>
      </c>
      <c r="B179" s="3" t="s">
        <v>337</v>
      </c>
      <c r="C179" s="44">
        <v>28.187999999999999</v>
      </c>
      <c r="D179" s="44">
        <v>0</v>
      </c>
      <c r="E179" s="44">
        <v>0</v>
      </c>
      <c r="F179" s="44">
        <v>0</v>
      </c>
      <c r="G179" s="44">
        <v>0</v>
      </c>
      <c r="H179" s="44">
        <v>0</v>
      </c>
      <c r="I179" s="44">
        <v>0</v>
      </c>
      <c r="J179" s="44">
        <v>0</v>
      </c>
      <c r="K179" s="44">
        <v>0</v>
      </c>
      <c r="L179" s="47">
        <v>28.187999999999999</v>
      </c>
      <c r="M179" s="44">
        <v>0</v>
      </c>
      <c r="N179" s="44">
        <v>0</v>
      </c>
      <c r="O179" s="44">
        <v>0</v>
      </c>
      <c r="P179" s="44">
        <v>0</v>
      </c>
      <c r="Q179" s="44">
        <v>0</v>
      </c>
      <c r="R179" s="44">
        <v>0</v>
      </c>
      <c r="S179" s="44">
        <v>0</v>
      </c>
      <c r="T179" s="44">
        <v>0</v>
      </c>
      <c r="U179" s="44">
        <v>0</v>
      </c>
      <c r="V179" s="47">
        <v>0</v>
      </c>
      <c r="W179" s="44">
        <v>28.187999999999999</v>
      </c>
      <c r="X179" s="44">
        <v>0</v>
      </c>
      <c r="Y179" s="44">
        <v>0</v>
      </c>
      <c r="Z179" s="44">
        <v>0</v>
      </c>
      <c r="AA179" s="44">
        <v>0</v>
      </c>
      <c r="AB179" s="44">
        <v>0</v>
      </c>
      <c r="AC179" s="44">
        <v>0</v>
      </c>
      <c r="AD179" s="44">
        <v>0</v>
      </c>
      <c r="AE179" s="44">
        <v>0</v>
      </c>
      <c r="AF179" s="44">
        <v>28.187999999999999</v>
      </c>
      <c r="AG179" s="44">
        <f t="shared" si="22"/>
        <v>201</v>
      </c>
      <c r="AH179" s="46">
        <f t="shared" si="23"/>
        <v>1</v>
      </c>
      <c r="AI179" s="46">
        <f t="shared" si="24"/>
        <v>0</v>
      </c>
      <c r="AJ179" s="46">
        <f t="shared" si="25"/>
        <v>0</v>
      </c>
      <c r="AK179" s="46">
        <f t="shared" si="26"/>
        <v>0</v>
      </c>
      <c r="AL179" s="46">
        <f t="shared" si="27"/>
        <v>0</v>
      </c>
      <c r="AM179" s="46">
        <f t="shared" si="28"/>
        <v>0</v>
      </c>
      <c r="AN179" s="46">
        <f t="shared" si="29"/>
        <v>0</v>
      </c>
      <c r="AO179" s="46">
        <f t="shared" si="30"/>
        <v>0</v>
      </c>
      <c r="AP179" s="46">
        <f t="shared" si="31"/>
        <v>0</v>
      </c>
      <c r="AQ179" s="46">
        <f t="shared" si="32"/>
        <v>1</v>
      </c>
    </row>
    <row r="180" spans="1:43" ht="12.95" customHeight="1">
      <c r="A180" s="3">
        <v>703</v>
      </c>
      <c r="B180" s="3" t="s">
        <v>275</v>
      </c>
      <c r="C180" s="44">
        <v>3447.8353443706096</v>
      </c>
      <c r="D180" s="44">
        <v>356.55293099910045</v>
      </c>
      <c r="E180" s="44">
        <v>0</v>
      </c>
      <c r="F180" s="44">
        <v>116.68095</v>
      </c>
      <c r="G180" s="44">
        <v>6.6179953388102488</v>
      </c>
      <c r="H180" s="44">
        <v>0</v>
      </c>
      <c r="I180" s="44">
        <v>0</v>
      </c>
      <c r="J180" s="44">
        <v>6746.6589930437312</v>
      </c>
      <c r="K180" s="44">
        <v>0</v>
      </c>
      <c r="L180" s="47">
        <v>10674.346213752251</v>
      </c>
      <c r="M180" s="44">
        <v>1202.0348836655796</v>
      </c>
      <c r="N180" s="44">
        <v>115.14211665901703</v>
      </c>
      <c r="O180" s="44">
        <v>0</v>
      </c>
      <c r="P180" s="44">
        <v>0</v>
      </c>
      <c r="Q180" s="44">
        <v>4.1124127786014881</v>
      </c>
      <c r="R180" s="44">
        <v>0</v>
      </c>
      <c r="S180" s="44">
        <v>0</v>
      </c>
      <c r="T180" s="44">
        <v>1513.7482066017214</v>
      </c>
      <c r="U180" s="44">
        <v>0</v>
      </c>
      <c r="V180" s="47">
        <v>2835.03761970492</v>
      </c>
      <c r="W180" s="44">
        <v>4649.8702280361895</v>
      </c>
      <c r="X180" s="44">
        <v>471.69504765811746</v>
      </c>
      <c r="Y180" s="44">
        <v>0</v>
      </c>
      <c r="Z180" s="44">
        <v>116.68095</v>
      </c>
      <c r="AA180" s="44">
        <v>10.730408117411738</v>
      </c>
      <c r="AB180" s="44">
        <v>0</v>
      </c>
      <c r="AC180" s="44">
        <v>0</v>
      </c>
      <c r="AD180" s="44">
        <v>8260.4071996454531</v>
      </c>
      <c r="AE180" s="44">
        <v>0</v>
      </c>
      <c r="AF180" s="44">
        <v>13509.38383345717</v>
      </c>
      <c r="AG180" s="44">
        <f t="shared" si="22"/>
        <v>87</v>
      </c>
      <c r="AH180" s="46">
        <f t="shared" si="23"/>
        <v>0.34419558177926513</v>
      </c>
      <c r="AI180" s="46">
        <f t="shared" si="24"/>
        <v>3.4916103759663961E-2</v>
      </c>
      <c r="AJ180" s="46">
        <f t="shared" si="25"/>
        <v>0</v>
      </c>
      <c r="AK180" s="46">
        <f t="shared" si="26"/>
        <v>8.637029744541674E-3</v>
      </c>
      <c r="AL180" s="46">
        <f t="shared" si="27"/>
        <v>7.9429293368931775E-4</v>
      </c>
      <c r="AM180" s="46">
        <f t="shared" si="28"/>
        <v>0</v>
      </c>
      <c r="AN180" s="46">
        <f t="shared" si="29"/>
        <v>0</v>
      </c>
      <c r="AO180" s="46">
        <f t="shared" si="30"/>
        <v>0.61145699178284008</v>
      </c>
      <c r="AP180" s="46">
        <f t="shared" si="31"/>
        <v>0</v>
      </c>
      <c r="AQ180" s="46">
        <f t="shared" si="32"/>
        <v>1</v>
      </c>
    </row>
    <row r="181" spans="1:43" ht="12.95" customHeight="1">
      <c r="A181" s="3">
        <v>705</v>
      </c>
      <c r="B181" s="3" t="s">
        <v>276</v>
      </c>
      <c r="C181" s="44">
        <v>1820.0387216038798</v>
      </c>
      <c r="D181" s="44">
        <v>149.96246282937113</v>
      </c>
      <c r="E181" s="44">
        <v>0</v>
      </c>
      <c r="F181" s="44">
        <v>0</v>
      </c>
      <c r="G181" s="44">
        <v>0</v>
      </c>
      <c r="H181" s="44">
        <v>0</v>
      </c>
      <c r="I181" s="44">
        <v>0</v>
      </c>
      <c r="J181" s="44">
        <v>791.04136917212782</v>
      </c>
      <c r="K181" s="44">
        <v>1.9220675157680696</v>
      </c>
      <c r="L181" s="47">
        <v>2762.964621121147</v>
      </c>
      <c r="M181" s="44">
        <v>597.0907854369251</v>
      </c>
      <c r="N181" s="44">
        <v>72.098411812277106</v>
      </c>
      <c r="O181" s="44">
        <v>0</v>
      </c>
      <c r="P181" s="44">
        <v>56.54</v>
      </c>
      <c r="Q181" s="44">
        <v>0</v>
      </c>
      <c r="R181" s="44">
        <v>0</v>
      </c>
      <c r="S181" s="44">
        <v>0</v>
      </c>
      <c r="T181" s="44">
        <v>692.07626760662265</v>
      </c>
      <c r="U181" s="44">
        <v>2.1757524670060624</v>
      </c>
      <c r="V181" s="47">
        <v>1419.9812173228308</v>
      </c>
      <c r="W181" s="44">
        <v>2417.129507040805</v>
      </c>
      <c r="X181" s="44">
        <v>222.06087464164824</v>
      </c>
      <c r="Y181" s="44">
        <v>0</v>
      </c>
      <c r="Z181" s="44">
        <v>56.54</v>
      </c>
      <c r="AA181" s="44">
        <v>0</v>
      </c>
      <c r="AB181" s="44">
        <v>0</v>
      </c>
      <c r="AC181" s="44">
        <v>0</v>
      </c>
      <c r="AD181" s="44">
        <v>1483.1176367787505</v>
      </c>
      <c r="AE181" s="44">
        <v>4.0978199827741317</v>
      </c>
      <c r="AF181" s="44">
        <v>4182.9458384439777</v>
      </c>
      <c r="AG181" s="44">
        <f t="shared" si="22"/>
        <v>116</v>
      </c>
      <c r="AH181" s="46">
        <f t="shared" si="23"/>
        <v>0.57785340771707383</v>
      </c>
      <c r="AI181" s="46">
        <f t="shared" si="24"/>
        <v>5.3087198165648039E-2</v>
      </c>
      <c r="AJ181" s="46">
        <f t="shared" si="25"/>
        <v>0</v>
      </c>
      <c r="AK181" s="46">
        <f t="shared" si="26"/>
        <v>1.3516789885338899E-2</v>
      </c>
      <c r="AL181" s="46">
        <f t="shared" si="27"/>
        <v>0</v>
      </c>
      <c r="AM181" s="46">
        <f t="shared" si="28"/>
        <v>0</v>
      </c>
      <c r="AN181" s="46">
        <f t="shared" si="29"/>
        <v>0</v>
      </c>
      <c r="AO181" s="46">
        <f t="shared" si="30"/>
        <v>0.35456295492710904</v>
      </c>
      <c r="AP181" s="46">
        <f t="shared" si="31"/>
        <v>9.7964930483022657E-4</v>
      </c>
      <c r="AQ181" s="46">
        <f t="shared" si="32"/>
        <v>1</v>
      </c>
    </row>
    <row r="182" spans="1:43" ht="12.95" customHeight="1">
      <c r="A182" s="3">
        <v>90</v>
      </c>
      <c r="B182" s="3" t="s">
        <v>277</v>
      </c>
      <c r="C182" s="44">
        <v>35.358607288792854</v>
      </c>
      <c r="D182" s="44">
        <v>149.71068024051476</v>
      </c>
      <c r="E182" s="44">
        <v>8.5328179706799911</v>
      </c>
      <c r="F182" s="44">
        <v>0</v>
      </c>
      <c r="G182" s="44">
        <v>0</v>
      </c>
      <c r="H182" s="44">
        <v>0</v>
      </c>
      <c r="I182" s="44">
        <v>81.482458724930012</v>
      </c>
      <c r="J182" s="44">
        <v>-0.13735956715184247</v>
      </c>
      <c r="K182" s="44">
        <v>0</v>
      </c>
      <c r="L182" s="47">
        <v>274.94720465776572</v>
      </c>
      <c r="M182" s="44">
        <v>9.5174148687097553</v>
      </c>
      <c r="N182" s="44">
        <v>10.851985083717411</v>
      </c>
      <c r="O182" s="44">
        <v>1.5702586386409525</v>
      </c>
      <c r="P182" s="44">
        <v>0</v>
      </c>
      <c r="Q182" s="44">
        <v>0</v>
      </c>
      <c r="R182" s="44">
        <v>0</v>
      </c>
      <c r="S182" s="44">
        <v>92.236957928942317</v>
      </c>
      <c r="T182" s="44">
        <v>-0.14742043284815751</v>
      </c>
      <c r="U182" s="44">
        <v>0</v>
      </c>
      <c r="V182" s="47">
        <v>114.02919608716229</v>
      </c>
      <c r="W182" s="44">
        <v>44.876022157502611</v>
      </c>
      <c r="X182" s="44">
        <v>160.56266532423217</v>
      </c>
      <c r="Y182" s="44">
        <v>10.103076609320944</v>
      </c>
      <c r="Z182" s="44">
        <v>0</v>
      </c>
      <c r="AA182" s="44">
        <v>0</v>
      </c>
      <c r="AB182" s="44">
        <v>0</v>
      </c>
      <c r="AC182" s="44">
        <v>173.71941665387232</v>
      </c>
      <c r="AD182" s="44">
        <v>-0.28477999999999998</v>
      </c>
      <c r="AE182" s="44">
        <v>0</v>
      </c>
      <c r="AF182" s="44">
        <v>388.97640074492801</v>
      </c>
      <c r="AG182" s="44">
        <f t="shared" si="22"/>
        <v>177</v>
      </c>
      <c r="AH182" s="46">
        <f t="shared" si="23"/>
        <v>0.11536952388772331</v>
      </c>
      <c r="AI182" s="46">
        <f t="shared" si="24"/>
        <v>0.41278253646426594</v>
      </c>
      <c r="AJ182" s="46">
        <f t="shared" si="25"/>
        <v>2.5973495024306254E-2</v>
      </c>
      <c r="AK182" s="46">
        <f t="shared" si="26"/>
        <v>0</v>
      </c>
      <c r="AL182" s="46">
        <f t="shared" si="27"/>
        <v>0</v>
      </c>
      <c r="AM182" s="46">
        <f t="shared" si="28"/>
        <v>0</v>
      </c>
      <c r="AN182" s="46">
        <f t="shared" si="29"/>
        <v>0.44660657130145315</v>
      </c>
      <c r="AO182" s="46">
        <f t="shared" si="30"/>
        <v>-7.3212667774861997E-4</v>
      </c>
      <c r="AP182" s="46">
        <f t="shared" si="31"/>
        <v>0</v>
      </c>
      <c r="AQ182" s="46">
        <f t="shared" si="32"/>
        <v>1</v>
      </c>
    </row>
    <row r="183" spans="1:43" ht="12.95" customHeight="1">
      <c r="A183" s="3">
        <v>706</v>
      </c>
      <c r="B183" s="3" t="s">
        <v>278</v>
      </c>
      <c r="C183" s="44">
        <v>40.272446063900972</v>
      </c>
      <c r="D183" s="44">
        <v>6.7934334893369401</v>
      </c>
      <c r="E183" s="44">
        <v>225.99815299316475</v>
      </c>
      <c r="F183" s="44">
        <v>0</v>
      </c>
      <c r="G183" s="44">
        <v>0</v>
      </c>
      <c r="H183" s="44">
        <v>0</v>
      </c>
      <c r="I183" s="44">
        <v>11256.369451602528</v>
      </c>
      <c r="J183" s="44">
        <v>2366.8502460807272</v>
      </c>
      <c r="K183" s="44">
        <v>0</v>
      </c>
      <c r="L183" s="47">
        <v>13896.283730229658</v>
      </c>
      <c r="M183" s="44">
        <v>7.7257560091854698</v>
      </c>
      <c r="N183" s="44">
        <v>0.67419548403880392</v>
      </c>
      <c r="O183" s="44">
        <v>228.46211836979109</v>
      </c>
      <c r="P183" s="44">
        <v>0</v>
      </c>
      <c r="Q183" s="44">
        <v>0</v>
      </c>
      <c r="R183" s="44">
        <v>0</v>
      </c>
      <c r="S183" s="44">
        <v>160670.38585138688</v>
      </c>
      <c r="T183" s="44">
        <v>2667.9211126412597</v>
      </c>
      <c r="U183" s="44">
        <v>0</v>
      </c>
      <c r="V183" s="47">
        <v>163575.16903389114</v>
      </c>
      <c r="W183" s="44">
        <v>47.998202073086439</v>
      </c>
      <c r="X183" s="44">
        <v>7.4676289733757439</v>
      </c>
      <c r="Y183" s="44">
        <v>454.46027136295584</v>
      </c>
      <c r="Z183" s="44">
        <v>0</v>
      </c>
      <c r="AA183" s="44">
        <v>0</v>
      </c>
      <c r="AB183" s="44">
        <v>0</v>
      </c>
      <c r="AC183" s="44">
        <v>171926.75530298939</v>
      </c>
      <c r="AD183" s="44">
        <v>5034.7713587219869</v>
      </c>
      <c r="AE183" s="44">
        <v>0</v>
      </c>
      <c r="AF183" s="44">
        <v>177471.4527641208</v>
      </c>
      <c r="AG183" s="44">
        <f t="shared" si="22"/>
        <v>28</v>
      </c>
      <c r="AH183" s="46">
        <f t="shared" si="23"/>
        <v>2.7045590333269745E-4</v>
      </c>
      <c r="AI183" s="46">
        <f t="shared" si="24"/>
        <v>4.2077916515965244E-5</v>
      </c>
      <c r="AJ183" s="46">
        <f t="shared" si="25"/>
        <v>2.5607514013365508E-3</v>
      </c>
      <c r="AK183" s="46">
        <f t="shared" si="26"/>
        <v>0</v>
      </c>
      <c r="AL183" s="46">
        <f t="shared" si="27"/>
        <v>0</v>
      </c>
      <c r="AM183" s="46">
        <f t="shared" si="28"/>
        <v>0</v>
      </c>
      <c r="AN183" s="46">
        <f t="shared" si="29"/>
        <v>0.96875724306770106</v>
      </c>
      <c r="AO183" s="46">
        <f t="shared" si="30"/>
        <v>2.8369471711113758E-2</v>
      </c>
      <c r="AP183" s="46">
        <f t="shared" si="31"/>
        <v>0</v>
      </c>
      <c r="AQ183" s="46">
        <f t="shared" si="32"/>
        <v>1</v>
      </c>
    </row>
    <row r="184" spans="1:43" ht="12.95" customHeight="1">
      <c r="A184" s="3">
        <v>710</v>
      </c>
      <c r="B184" s="3" t="s">
        <v>279</v>
      </c>
      <c r="C184" s="44">
        <v>5945.0050135122019</v>
      </c>
      <c r="D184" s="44">
        <v>1211.6926898229638</v>
      </c>
      <c r="E184" s="44">
        <v>904.46487855816827</v>
      </c>
      <c r="F184" s="44">
        <v>0</v>
      </c>
      <c r="G184" s="44">
        <v>0</v>
      </c>
      <c r="H184" s="44">
        <v>0</v>
      </c>
      <c r="I184" s="44">
        <v>1941.8946353742283</v>
      </c>
      <c r="J184" s="44">
        <v>182.15563226050051</v>
      </c>
      <c r="K184" s="44">
        <v>0</v>
      </c>
      <c r="L184" s="47">
        <v>10185.212849528063</v>
      </c>
      <c r="M184" s="44">
        <v>2136.6175316302561</v>
      </c>
      <c r="N184" s="44">
        <v>318.44907675465947</v>
      </c>
      <c r="O184" s="44">
        <v>149.46408412439763</v>
      </c>
      <c r="P184" s="44">
        <v>0</v>
      </c>
      <c r="Q184" s="44">
        <v>0</v>
      </c>
      <c r="R184" s="44">
        <v>0</v>
      </c>
      <c r="S184" s="44">
        <v>259.17850570549456</v>
      </c>
      <c r="T184" s="44">
        <v>230.44613796256627</v>
      </c>
      <c r="U184" s="44">
        <v>0</v>
      </c>
      <c r="V184" s="47">
        <v>3094.155336177374</v>
      </c>
      <c r="W184" s="44">
        <v>8081.622545142458</v>
      </c>
      <c r="X184" s="44">
        <v>1530.1417665776232</v>
      </c>
      <c r="Y184" s="44">
        <v>1053.928962682566</v>
      </c>
      <c r="Z184" s="44">
        <v>0</v>
      </c>
      <c r="AA184" s="44">
        <v>0</v>
      </c>
      <c r="AB184" s="44">
        <v>0</v>
      </c>
      <c r="AC184" s="44">
        <v>2201.073141079723</v>
      </c>
      <c r="AD184" s="44">
        <v>412.60177022306675</v>
      </c>
      <c r="AE184" s="44">
        <v>0</v>
      </c>
      <c r="AF184" s="44">
        <v>13279.368185705436</v>
      </c>
      <c r="AG184" s="44">
        <f t="shared" si="22"/>
        <v>88</v>
      </c>
      <c r="AH184" s="46">
        <f t="shared" si="23"/>
        <v>0.6085848688073815</v>
      </c>
      <c r="AI184" s="46">
        <f t="shared" si="24"/>
        <v>0.11522700065088511</v>
      </c>
      <c r="AJ184" s="46">
        <f t="shared" si="25"/>
        <v>7.936589662579481E-2</v>
      </c>
      <c r="AK184" s="46">
        <f t="shared" si="26"/>
        <v>0</v>
      </c>
      <c r="AL184" s="46">
        <f t="shared" si="27"/>
        <v>0</v>
      </c>
      <c r="AM184" s="46">
        <f t="shared" si="28"/>
        <v>0</v>
      </c>
      <c r="AN184" s="46">
        <f t="shared" si="29"/>
        <v>0.16575134526724442</v>
      </c>
      <c r="AO184" s="46">
        <f t="shared" si="30"/>
        <v>3.1070888648694263E-2</v>
      </c>
      <c r="AP184" s="46">
        <f t="shared" si="31"/>
        <v>0</v>
      </c>
      <c r="AQ184" s="46">
        <f t="shared" si="32"/>
        <v>1</v>
      </c>
    </row>
    <row r="185" spans="1:43" ht="12.95" customHeight="1">
      <c r="A185" s="3">
        <v>728</v>
      </c>
      <c r="B185" s="3" t="s">
        <v>280</v>
      </c>
      <c r="C185" s="44">
        <v>114.29592358957471</v>
      </c>
      <c r="D185" s="44">
        <v>2.3641330648303115E-2</v>
      </c>
      <c r="E185" s="44">
        <v>752.72903640552875</v>
      </c>
      <c r="F185" s="44">
        <v>0</v>
      </c>
      <c r="G185" s="44">
        <v>0</v>
      </c>
      <c r="H185" s="44">
        <v>0</v>
      </c>
      <c r="I185" s="44">
        <v>3576.6190497772018</v>
      </c>
      <c r="J185" s="44">
        <v>0.29260012149855974</v>
      </c>
      <c r="K185" s="44">
        <v>0</v>
      </c>
      <c r="L185" s="47">
        <v>4443.9602512244519</v>
      </c>
      <c r="M185" s="44">
        <v>46.398874452327874</v>
      </c>
      <c r="N185" s="44">
        <v>4.3506147449793421E-3</v>
      </c>
      <c r="O185" s="44">
        <v>201.87897422320856</v>
      </c>
      <c r="P185" s="44">
        <v>0</v>
      </c>
      <c r="Q185" s="44">
        <v>0</v>
      </c>
      <c r="R185" s="44">
        <v>0</v>
      </c>
      <c r="S185" s="44">
        <v>590.58926487446968</v>
      </c>
      <c r="T185" s="44">
        <v>8.3597084034566053E-3</v>
      </c>
      <c r="U185" s="44">
        <v>0</v>
      </c>
      <c r="V185" s="47">
        <v>838.87982387315458</v>
      </c>
      <c r="W185" s="44">
        <v>160.69479804190257</v>
      </c>
      <c r="X185" s="44">
        <v>2.7991945393282456E-2</v>
      </c>
      <c r="Y185" s="44">
        <v>954.60801062873725</v>
      </c>
      <c r="Z185" s="44">
        <v>0</v>
      </c>
      <c r="AA185" s="44">
        <v>0</v>
      </c>
      <c r="AB185" s="44">
        <v>0</v>
      </c>
      <c r="AC185" s="44">
        <v>4167.2083146516716</v>
      </c>
      <c r="AD185" s="44">
        <v>0.30095982990201636</v>
      </c>
      <c r="AE185" s="44">
        <v>0</v>
      </c>
      <c r="AF185" s="44">
        <v>5282.8400750976061</v>
      </c>
      <c r="AG185" s="44">
        <f t="shared" si="22"/>
        <v>107</v>
      </c>
      <c r="AH185" s="46">
        <f t="shared" si="23"/>
        <v>3.0418259072310373E-2</v>
      </c>
      <c r="AI185" s="46">
        <f t="shared" si="24"/>
        <v>5.29865470000344E-6</v>
      </c>
      <c r="AJ185" s="46">
        <f t="shared" si="25"/>
        <v>0.18069977456417699</v>
      </c>
      <c r="AK185" s="46">
        <f t="shared" si="26"/>
        <v>0</v>
      </c>
      <c r="AL185" s="46">
        <f t="shared" si="27"/>
        <v>0</v>
      </c>
      <c r="AM185" s="46">
        <f t="shared" si="28"/>
        <v>0</v>
      </c>
      <c r="AN185" s="46">
        <f t="shared" si="29"/>
        <v>0.78881969838442967</v>
      </c>
      <c r="AO185" s="46">
        <f t="shared" si="30"/>
        <v>5.6969324383050873E-5</v>
      </c>
      <c r="AP185" s="46">
        <f t="shared" si="31"/>
        <v>0</v>
      </c>
      <c r="AQ185" s="46">
        <f t="shared" si="32"/>
        <v>1</v>
      </c>
    </row>
    <row r="186" spans="1:43" ht="12.95" customHeight="1">
      <c r="A186" s="3">
        <v>724</v>
      </c>
      <c r="B186" s="3" t="s">
        <v>281</v>
      </c>
      <c r="C186" s="44">
        <v>51608.43523857306</v>
      </c>
      <c r="D186" s="44">
        <v>3231.6134267944462</v>
      </c>
      <c r="E186" s="44">
        <v>22.109691182592208</v>
      </c>
      <c r="F186" s="44">
        <v>33564.504350000003</v>
      </c>
      <c r="G186" s="44">
        <v>1861.087678654068</v>
      </c>
      <c r="H186" s="44">
        <v>0</v>
      </c>
      <c r="I186" s="44">
        <v>-49.265658223361136</v>
      </c>
      <c r="J186" s="44">
        <v>36943.667477679155</v>
      </c>
      <c r="K186" s="44">
        <v>76.54382107056334</v>
      </c>
      <c r="L186" s="47">
        <v>127258.6960257305</v>
      </c>
      <c r="M186" s="44">
        <v>16860.701673290143</v>
      </c>
      <c r="N186" s="44">
        <v>17613.867396043526</v>
      </c>
      <c r="O186" s="44">
        <v>4.0687535696231896</v>
      </c>
      <c r="P186" s="44">
        <v>6790.9883800000007</v>
      </c>
      <c r="Q186" s="44">
        <v>374.67799966856757</v>
      </c>
      <c r="R186" s="44">
        <v>2270</v>
      </c>
      <c r="S186" s="44">
        <v>-5.7308921712438456</v>
      </c>
      <c r="T186" s="44">
        <v>62580.899552715804</v>
      </c>
      <c r="U186" s="44">
        <v>432.4065444590604</v>
      </c>
      <c r="V186" s="47">
        <v>106921.87940757548</v>
      </c>
      <c r="W186" s="44">
        <v>68469.136911863199</v>
      </c>
      <c r="X186" s="44">
        <v>20845.480822837973</v>
      </c>
      <c r="Y186" s="44">
        <v>26.178444752215398</v>
      </c>
      <c r="Z186" s="44">
        <v>40355.492730000005</v>
      </c>
      <c r="AA186" s="44">
        <v>2235.7656783226357</v>
      </c>
      <c r="AB186" s="44">
        <v>2270</v>
      </c>
      <c r="AC186" s="44">
        <v>-54.996550394604981</v>
      </c>
      <c r="AD186" s="44">
        <v>99524.567030394959</v>
      </c>
      <c r="AE186" s="44">
        <v>508.95036552962375</v>
      </c>
      <c r="AF186" s="44">
        <v>234180.57543330599</v>
      </c>
      <c r="AG186" s="44">
        <f t="shared" si="22"/>
        <v>23</v>
      </c>
      <c r="AH186" s="46">
        <f t="shared" si="23"/>
        <v>0.29237752441753234</v>
      </c>
      <c r="AI186" s="46">
        <f t="shared" si="24"/>
        <v>8.9014559744194977E-2</v>
      </c>
      <c r="AJ186" s="46">
        <f t="shared" si="25"/>
        <v>1.1178743029295763E-4</v>
      </c>
      <c r="AK186" s="46">
        <f t="shared" si="26"/>
        <v>0.17232638811024334</v>
      </c>
      <c r="AL186" s="46">
        <f t="shared" si="27"/>
        <v>9.5471867134401846E-3</v>
      </c>
      <c r="AM186" s="46">
        <f t="shared" si="28"/>
        <v>9.6933744218528923E-3</v>
      </c>
      <c r="AN186" s="46">
        <f t="shared" si="29"/>
        <v>-2.3484676426661124E-4</v>
      </c>
      <c r="AO186" s="46">
        <f t="shared" si="30"/>
        <v>0.42499070149709872</v>
      </c>
      <c r="AP186" s="46">
        <f t="shared" si="31"/>
        <v>2.1733244296112488E-3</v>
      </c>
      <c r="AQ186" s="46">
        <f t="shared" si="32"/>
        <v>1</v>
      </c>
    </row>
    <row r="187" spans="1:43" ht="12.75" customHeight="1">
      <c r="A187" s="3">
        <v>144</v>
      </c>
      <c r="B187" s="3" t="s">
        <v>282</v>
      </c>
      <c r="C187" s="44">
        <v>918.52185971790755</v>
      </c>
      <c r="D187" s="44">
        <v>691.82121892008661</v>
      </c>
      <c r="E187" s="44">
        <v>138.65693804540257</v>
      </c>
      <c r="F187" s="44">
        <v>0</v>
      </c>
      <c r="G187" s="44">
        <v>0</v>
      </c>
      <c r="H187" s="44">
        <v>0</v>
      </c>
      <c r="I187" s="44">
        <v>1339.5213084622812</v>
      </c>
      <c r="J187" s="44">
        <v>19.16106985249645</v>
      </c>
      <c r="K187" s="44">
        <v>0</v>
      </c>
      <c r="L187" s="47">
        <v>3107.6823949981745</v>
      </c>
      <c r="M187" s="44">
        <v>345.61517920852231</v>
      </c>
      <c r="N187" s="44">
        <v>36.503464468989733</v>
      </c>
      <c r="O187" s="44">
        <v>14.019680406209286</v>
      </c>
      <c r="P187" s="44">
        <v>5</v>
      </c>
      <c r="Q187" s="44">
        <v>0</v>
      </c>
      <c r="R187" s="44">
        <v>0</v>
      </c>
      <c r="S187" s="44">
        <v>1355.1924889092386</v>
      </c>
      <c r="T187" s="44">
        <v>-4.8143057204527633</v>
      </c>
      <c r="U187" s="44">
        <v>0</v>
      </c>
      <c r="V187" s="47">
        <v>1751.5165072725072</v>
      </c>
      <c r="W187" s="44">
        <v>1264.1370389264298</v>
      </c>
      <c r="X187" s="44">
        <v>728.32468338907631</v>
      </c>
      <c r="Y187" s="44">
        <v>152.67661845161186</v>
      </c>
      <c r="Z187" s="44">
        <v>5</v>
      </c>
      <c r="AA187" s="44">
        <v>0</v>
      </c>
      <c r="AB187" s="44">
        <v>0</v>
      </c>
      <c r="AC187" s="44">
        <v>2694.7137973715198</v>
      </c>
      <c r="AD187" s="44">
        <v>14.346764132043687</v>
      </c>
      <c r="AE187" s="44">
        <v>0</v>
      </c>
      <c r="AF187" s="44">
        <v>4859.1989022706821</v>
      </c>
      <c r="AG187" s="44">
        <f t="shared" si="22"/>
        <v>112</v>
      </c>
      <c r="AH187" s="46">
        <f t="shared" si="23"/>
        <v>0.26015338419995609</v>
      </c>
      <c r="AI187" s="46">
        <f t="shared" si="24"/>
        <v>0.14988575237139057</v>
      </c>
      <c r="AJ187" s="46">
        <f t="shared" si="25"/>
        <v>3.1420121201514668E-2</v>
      </c>
      <c r="AK187" s="46">
        <f t="shared" si="26"/>
        <v>1.0289761955748554E-3</v>
      </c>
      <c r="AL187" s="46">
        <f t="shared" si="27"/>
        <v>0</v>
      </c>
      <c r="AM187" s="46">
        <f t="shared" si="28"/>
        <v>0</v>
      </c>
      <c r="AN187" s="46">
        <f t="shared" si="29"/>
        <v>0.55455927027648366</v>
      </c>
      <c r="AO187" s="46">
        <f t="shared" si="30"/>
        <v>2.9524957550800209E-3</v>
      </c>
      <c r="AP187" s="46">
        <f t="shared" si="31"/>
        <v>0</v>
      </c>
      <c r="AQ187" s="46">
        <f t="shared" si="32"/>
        <v>1</v>
      </c>
    </row>
    <row r="188" spans="1:43" ht="12.95" customHeight="1">
      <c r="A188" s="3">
        <v>659</v>
      </c>
      <c r="B188" s="3" t="s">
        <v>283</v>
      </c>
      <c r="C188" s="44">
        <v>56.553212626278672</v>
      </c>
      <c r="D188" s="44">
        <v>0.65701967341161538</v>
      </c>
      <c r="E188" s="44">
        <v>0</v>
      </c>
      <c r="F188" s="44">
        <v>0</v>
      </c>
      <c r="G188" s="44">
        <v>0</v>
      </c>
      <c r="H188" s="44">
        <v>0</v>
      </c>
      <c r="I188" s="44">
        <v>34.285843976812686</v>
      </c>
      <c r="J188" s="44">
        <v>-5.0122996584428119</v>
      </c>
      <c r="K188" s="44">
        <v>0</v>
      </c>
      <c r="L188" s="47">
        <v>86.483776618060162</v>
      </c>
      <c r="M188" s="44">
        <v>7.7257560091854698</v>
      </c>
      <c r="N188" s="44">
        <v>0.34764565082059834</v>
      </c>
      <c r="O188" s="44">
        <v>0</v>
      </c>
      <c r="P188" s="44">
        <v>0</v>
      </c>
      <c r="Q188" s="44">
        <v>0</v>
      </c>
      <c r="R188" s="44">
        <v>0</v>
      </c>
      <c r="S188" s="44">
        <v>2.4851560231873115</v>
      </c>
      <c r="T188" s="44">
        <v>1.0955468869206876E-2</v>
      </c>
      <c r="U188" s="44">
        <v>0</v>
      </c>
      <c r="V188" s="47">
        <v>10.569513152062587</v>
      </c>
      <c r="W188" s="44">
        <v>64.278968635464139</v>
      </c>
      <c r="X188" s="44">
        <v>1.0046653242322137</v>
      </c>
      <c r="Y188" s="44">
        <v>0</v>
      </c>
      <c r="Z188" s="44">
        <v>0</v>
      </c>
      <c r="AA188" s="44">
        <v>0</v>
      </c>
      <c r="AB188" s="44">
        <v>0</v>
      </c>
      <c r="AC188" s="44">
        <v>36.771000000000001</v>
      </c>
      <c r="AD188" s="44">
        <v>-5.0013441895736053</v>
      </c>
      <c r="AE188" s="44">
        <v>0</v>
      </c>
      <c r="AF188" s="44">
        <v>97.053289770122745</v>
      </c>
      <c r="AG188" s="44">
        <f t="shared" si="22"/>
        <v>190</v>
      </c>
      <c r="AH188" s="46">
        <f t="shared" si="23"/>
        <v>0.66230592273289457</v>
      </c>
      <c r="AI188" s="46">
        <f t="shared" si="24"/>
        <v>1.0351687476146672E-2</v>
      </c>
      <c r="AJ188" s="46">
        <f t="shared" si="25"/>
        <v>0</v>
      </c>
      <c r="AK188" s="46">
        <f t="shared" si="26"/>
        <v>0</v>
      </c>
      <c r="AL188" s="46">
        <f t="shared" si="27"/>
        <v>0</v>
      </c>
      <c r="AM188" s="46">
        <f t="shared" si="28"/>
        <v>0</v>
      </c>
      <c r="AN188" s="46">
        <f t="shared" si="29"/>
        <v>0.37887432859921172</v>
      </c>
      <c r="AO188" s="46">
        <f t="shared" si="30"/>
        <v>-5.1531938808252929E-2</v>
      </c>
      <c r="AP188" s="46">
        <f t="shared" si="31"/>
        <v>0</v>
      </c>
      <c r="AQ188" s="46">
        <f t="shared" si="32"/>
        <v>1</v>
      </c>
    </row>
    <row r="189" spans="1:43" ht="12.95" customHeight="1">
      <c r="A189" s="3">
        <v>662</v>
      </c>
      <c r="B189" s="3" t="s">
        <v>284</v>
      </c>
      <c r="C189" s="44">
        <v>64.440212626278665</v>
      </c>
      <c r="D189" s="44">
        <v>23.053447627298112</v>
      </c>
      <c r="E189" s="44">
        <v>0</v>
      </c>
      <c r="F189" s="44">
        <v>0</v>
      </c>
      <c r="G189" s="44">
        <v>0</v>
      </c>
      <c r="H189" s="44">
        <v>0</v>
      </c>
      <c r="I189" s="44">
        <v>0</v>
      </c>
      <c r="J189" s="44">
        <v>120.50791063399757</v>
      </c>
      <c r="K189" s="44">
        <v>0</v>
      </c>
      <c r="L189" s="47">
        <v>208.00157088757436</v>
      </c>
      <c r="M189" s="44">
        <v>7.7257560091854698</v>
      </c>
      <c r="N189" s="44">
        <v>1.5732176969340996</v>
      </c>
      <c r="O189" s="44">
        <v>0</v>
      </c>
      <c r="P189" s="44">
        <v>0</v>
      </c>
      <c r="Q189" s="44">
        <v>0</v>
      </c>
      <c r="R189" s="44">
        <v>0</v>
      </c>
      <c r="S189" s="44">
        <v>0</v>
      </c>
      <c r="T189" s="44">
        <v>1.2059742404647205E-2</v>
      </c>
      <c r="U189" s="44">
        <v>0</v>
      </c>
      <c r="V189" s="47">
        <v>9.311033448524217</v>
      </c>
      <c r="W189" s="44">
        <v>72.165968635464139</v>
      </c>
      <c r="X189" s="44">
        <v>24.626665324232214</v>
      </c>
      <c r="Y189" s="44">
        <v>0</v>
      </c>
      <c r="Z189" s="44">
        <v>0</v>
      </c>
      <c r="AA189" s="44">
        <v>0</v>
      </c>
      <c r="AB189" s="44">
        <v>0</v>
      </c>
      <c r="AC189" s="44">
        <v>0</v>
      </c>
      <c r="AD189" s="44">
        <v>120.51997037640221</v>
      </c>
      <c r="AE189" s="44">
        <v>0</v>
      </c>
      <c r="AF189" s="44">
        <v>217.31260433609859</v>
      </c>
      <c r="AG189" s="44">
        <f t="shared" si="22"/>
        <v>188</v>
      </c>
      <c r="AH189" s="46">
        <f t="shared" si="23"/>
        <v>0.33208367667367922</v>
      </c>
      <c r="AI189" s="46">
        <f t="shared" si="24"/>
        <v>0.113323685938365</v>
      </c>
      <c r="AJ189" s="46">
        <f t="shared" si="25"/>
        <v>0</v>
      </c>
      <c r="AK189" s="46">
        <f t="shared" si="26"/>
        <v>0</v>
      </c>
      <c r="AL189" s="46">
        <f t="shared" si="27"/>
        <v>0</v>
      </c>
      <c r="AM189" s="46">
        <f t="shared" si="28"/>
        <v>0</v>
      </c>
      <c r="AN189" s="46">
        <f t="shared" si="29"/>
        <v>0</v>
      </c>
      <c r="AO189" s="46">
        <f t="shared" si="30"/>
        <v>0.55459263738795572</v>
      </c>
      <c r="AP189" s="46">
        <f t="shared" si="31"/>
        <v>0</v>
      </c>
      <c r="AQ189" s="46">
        <f t="shared" si="32"/>
        <v>1</v>
      </c>
    </row>
    <row r="190" spans="1:43" ht="12.75" customHeight="1">
      <c r="A190" s="3">
        <v>670</v>
      </c>
      <c r="B190" s="3" t="s">
        <v>285</v>
      </c>
      <c r="C190" s="44">
        <v>64.361212626278672</v>
      </c>
      <c r="D190" s="44">
        <v>3.9402217747171861E-3</v>
      </c>
      <c r="E190" s="44">
        <v>0</v>
      </c>
      <c r="F190" s="44">
        <v>10</v>
      </c>
      <c r="G190" s="44">
        <v>0</v>
      </c>
      <c r="H190" s="44">
        <v>0</v>
      </c>
      <c r="I190" s="44">
        <v>0</v>
      </c>
      <c r="J190" s="44">
        <v>0.10586687178250451</v>
      </c>
      <c r="K190" s="44">
        <v>0</v>
      </c>
      <c r="L190" s="47">
        <v>74.471019719835894</v>
      </c>
      <c r="M190" s="44">
        <v>7.7257560091854698</v>
      </c>
      <c r="N190" s="44">
        <v>7.2510245749655706E-4</v>
      </c>
      <c r="O190" s="44">
        <v>0</v>
      </c>
      <c r="P190" s="44">
        <v>0</v>
      </c>
      <c r="Q190" s="44">
        <v>0</v>
      </c>
      <c r="R190" s="44">
        <v>0</v>
      </c>
      <c r="S190" s="44">
        <v>0</v>
      </c>
      <c r="T190" s="44">
        <v>1.6402917138257856E-2</v>
      </c>
      <c r="U190" s="44">
        <v>0</v>
      </c>
      <c r="V190" s="47">
        <v>7.7428840287812246</v>
      </c>
      <c r="W190" s="44">
        <v>72.086968635464146</v>
      </c>
      <c r="X190" s="44">
        <v>4.6653242322137432E-3</v>
      </c>
      <c r="Y190" s="44">
        <v>0</v>
      </c>
      <c r="Z190" s="44">
        <v>10</v>
      </c>
      <c r="AA190" s="44">
        <v>0</v>
      </c>
      <c r="AB190" s="44">
        <v>0</v>
      </c>
      <c r="AC190" s="44">
        <v>0</v>
      </c>
      <c r="AD190" s="44">
        <v>0.12226978892076236</v>
      </c>
      <c r="AE190" s="44">
        <v>0</v>
      </c>
      <c r="AF190" s="44">
        <v>82.213903748617113</v>
      </c>
      <c r="AG190" s="44">
        <f t="shared" si="22"/>
        <v>192</v>
      </c>
      <c r="AH190" s="46">
        <f t="shared" si="23"/>
        <v>0.87682211096412865</v>
      </c>
      <c r="AI190" s="46">
        <f t="shared" si="24"/>
        <v>5.6746170896820074E-5</v>
      </c>
      <c r="AJ190" s="46">
        <f t="shared" si="25"/>
        <v>0</v>
      </c>
      <c r="AK190" s="46">
        <f t="shared" si="26"/>
        <v>0.12163392740206921</v>
      </c>
      <c r="AL190" s="46">
        <f t="shared" si="27"/>
        <v>0</v>
      </c>
      <c r="AM190" s="46">
        <f t="shared" si="28"/>
        <v>0</v>
      </c>
      <c r="AN190" s="46">
        <f t="shared" si="29"/>
        <v>0</v>
      </c>
      <c r="AO190" s="46">
        <f t="shared" si="30"/>
        <v>1.4872154629054335E-3</v>
      </c>
      <c r="AP190" s="46">
        <f t="shared" si="31"/>
        <v>0</v>
      </c>
      <c r="AQ190" s="46">
        <f t="shared" si="32"/>
        <v>1</v>
      </c>
    </row>
    <row r="191" spans="1:43" ht="12.95" customHeight="1">
      <c r="A191" s="3">
        <v>729</v>
      </c>
      <c r="B191" s="3" t="s">
        <v>286</v>
      </c>
      <c r="C191" s="44">
        <v>298.21926181458696</v>
      </c>
      <c r="D191" s="44">
        <v>19.631785766854115</v>
      </c>
      <c r="E191" s="44">
        <v>618.55561821202991</v>
      </c>
      <c r="F191" s="44">
        <v>0</v>
      </c>
      <c r="G191" s="44">
        <v>0</v>
      </c>
      <c r="H191" s="44">
        <v>0</v>
      </c>
      <c r="I191" s="44">
        <v>24778.688242033215</v>
      </c>
      <c r="J191" s="44">
        <v>-72.805030548668711</v>
      </c>
      <c r="K191" s="44">
        <v>0</v>
      </c>
      <c r="L191" s="47">
        <v>25642.289877278017</v>
      </c>
      <c r="M191" s="44">
        <v>91.245068557283986</v>
      </c>
      <c r="N191" s="44">
        <v>10.414867475468018</v>
      </c>
      <c r="O191" s="44">
        <v>108.38053521718933</v>
      </c>
      <c r="P191" s="44">
        <v>0</v>
      </c>
      <c r="Q191" s="44">
        <v>0</v>
      </c>
      <c r="R191" s="44">
        <v>0</v>
      </c>
      <c r="S191" s="44">
        <v>67063.169851612271</v>
      </c>
      <c r="T191" s="44">
        <v>1.1237389601441135E-2</v>
      </c>
      <c r="U191" s="44">
        <v>0</v>
      </c>
      <c r="V191" s="47">
        <v>67273.221560251812</v>
      </c>
      <c r="W191" s="44">
        <v>389.46433037187091</v>
      </c>
      <c r="X191" s="44">
        <v>30.046653242322133</v>
      </c>
      <c r="Y191" s="44">
        <v>726.9361534292193</v>
      </c>
      <c r="Z191" s="44">
        <v>0</v>
      </c>
      <c r="AA191" s="44">
        <v>0</v>
      </c>
      <c r="AB191" s="44">
        <v>0</v>
      </c>
      <c r="AC191" s="44">
        <v>91841.858093645482</v>
      </c>
      <c r="AD191" s="44">
        <v>-72.793793159067263</v>
      </c>
      <c r="AE191" s="44">
        <v>0</v>
      </c>
      <c r="AF191" s="44">
        <v>92915.511437529829</v>
      </c>
      <c r="AG191" s="44">
        <f t="shared" si="22"/>
        <v>36</v>
      </c>
      <c r="AH191" s="46">
        <f t="shared" si="23"/>
        <v>4.1915964766950746E-3</v>
      </c>
      <c r="AI191" s="46">
        <f t="shared" si="24"/>
        <v>3.2337607335373162E-4</v>
      </c>
      <c r="AJ191" s="46">
        <f t="shared" si="25"/>
        <v>7.8236253794713544E-3</v>
      </c>
      <c r="AK191" s="46">
        <f t="shared" si="26"/>
        <v>0</v>
      </c>
      <c r="AL191" s="46">
        <f t="shared" si="27"/>
        <v>0</v>
      </c>
      <c r="AM191" s="46">
        <f t="shared" si="28"/>
        <v>0</v>
      </c>
      <c r="AN191" s="46">
        <f t="shared" si="29"/>
        <v>0.9884448427687319</v>
      </c>
      <c r="AO191" s="46">
        <f t="shared" si="30"/>
        <v>-7.8344069825207752E-4</v>
      </c>
      <c r="AP191" s="46">
        <f t="shared" si="31"/>
        <v>0</v>
      </c>
      <c r="AQ191" s="46">
        <f t="shared" si="32"/>
        <v>1</v>
      </c>
    </row>
    <row r="192" spans="1:43" ht="12.95" customHeight="1">
      <c r="A192" s="3">
        <v>740</v>
      </c>
      <c r="B192" s="3" t="s">
        <v>287</v>
      </c>
      <c r="C192" s="44">
        <v>223.31452539344301</v>
      </c>
      <c r="D192" s="44">
        <v>5.0197011088735861</v>
      </c>
      <c r="E192" s="44">
        <v>31.814459837062092</v>
      </c>
      <c r="F192" s="44">
        <v>0</v>
      </c>
      <c r="G192" s="44">
        <v>0</v>
      </c>
      <c r="H192" s="44">
        <v>0</v>
      </c>
      <c r="I192" s="44">
        <v>0</v>
      </c>
      <c r="J192" s="44">
        <v>-0.1036</v>
      </c>
      <c r="K192" s="44">
        <v>0</v>
      </c>
      <c r="L192" s="47">
        <v>260.04508633937871</v>
      </c>
      <c r="M192" s="44">
        <v>48.121001581111265</v>
      </c>
      <c r="N192" s="44">
        <v>3.6255122874827854E-3</v>
      </c>
      <c r="O192" s="44">
        <v>3.586358458019193</v>
      </c>
      <c r="P192" s="44">
        <v>0</v>
      </c>
      <c r="Q192" s="44">
        <v>0</v>
      </c>
      <c r="R192" s="44">
        <v>0</v>
      </c>
      <c r="S192" s="44">
        <v>0</v>
      </c>
      <c r="T192" s="44">
        <v>0</v>
      </c>
      <c r="U192" s="44">
        <v>0</v>
      </c>
      <c r="V192" s="47">
        <v>51.710985551417942</v>
      </c>
      <c r="W192" s="44">
        <v>271.43552697455425</v>
      </c>
      <c r="X192" s="44">
        <v>5.0233266211610692</v>
      </c>
      <c r="Y192" s="44">
        <v>35.400818295081287</v>
      </c>
      <c r="Z192" s="44">
        <v>0</v>
      </c>
      <c r="AA192" s="44">
        <v>0</v>
      </c>
      <c r="AB192" s="44">
        <v>0</v>
      </c>
      <c r="AC192" s="44">
        <v>0</v>
      </c>
      <c r="AD192" s="44">
        <v>-0.1036</v>
      </c>
      <c r="AE192" s="44">
        <v>0</v>
      </c>
      <c r="AF192" s="44">
        <v>311.75607189079665</v>
      </c>
      <c r="AG192" s="44">
        <f t="shared" si="22"/>
        <v>182</v>
      </c>
      <c r="AH192" s="46">
        <f t="shared" si="23"/>
        <v>0.8706663685114493</v>
      </c>
      <c r="AI192" s="46">
        <f t="shared" si="24"/>
        <v>1.6113003319212539E-2</v>
      </c>
      <c r="AJ192" s="46">
        <f t="shared" si="25"/>
        <v>0.11355293925913221</v>
      </c>
      <c r="AK192" s="46">
        <f t="shared" si="26"/>
        <v>0</v>
      </c>
      <c r="AL192" s="46">
        <f t="shared" si="27"/>
        <v>0</v>
      </c>
      <c r="AM192" s="46">
        <f t="shared" si="28"/>
        <v>0</v>
      </c>
      <c r="AN192" s="46">
        <f t="shared" si="29"/>
        <v>0</v>
      </c>
      <c r="AO192" s="46">
        <f t="shared" si="30"/>
        <v>-3.3231108979423337E-4</v>
      </c>
      <c r="AP192" s="46">
        <f t="shared" si="31"/>
        <v>0</v>
      </c>
      <c r="AQ192" s="46">
        <f t="shared" si="32"/>
        <v>1</v>
      </c>
    </row>
    <row r="193" spans="1:43" ht="12.95" customHeight="1">
      <c r="A193" s="3">
        <v>752</v>
      </c>
      <c r="B193" s="3" t="s">
        <v>288</v>
      </c>
      <c r="C193" s="44">
        <v>21328.925159196744</v>
      </c>
      <c r="D193" s="44">
        <v>609374.61475688918</v>
      </c>
      <c r="E193" s="44">
        <v>0</v>
      </c>
      <c r="F193" s="44">
        <v>198150.82361999984</v>
      </c>
      <c r="G193" s="44">
        <v>72143.739100531559</v>
      </c>
      <c r="H193" s="44">
        <v>15081</v>
      </c>
      <c r="I193" s="44">
        <v>-1100.03244</v>
      </c>
      <c r="J193" s="44">
        <v>289319.08045641996</v>
      </c>
      <c r="K193" s="44">
        <v>769.66751816026454</v>
      </c>
      <c r="L193" s="47">
        <v>1205067.8181711975</v>
      </c>
      <c r="M193" s="44">
        <v>7118.5133814361016</v>
      </c>
      <c r="N193" s="44">
        <v>626881.57657853235</v>
      </c>
      <c r="O193" s="44">
        <v>0</v>
      </c>
      <c r="P193" s="44">
        <v>144079.70522000003</v>
      </c>
      <c r="Q193" s="44">
        <v>936.34513714250284</v>
      </c>
      <c r="R193" s="44">
        <v>0</v>
      </c>
      <c r="S193" s="44">
        <v>0</v>
      </c>
      <c r="T193" s="44">
        <v>685955.95843495824</v>
      </c>
      <c r="U193" s="44">
        <v>10816.720532580352</v>
      </c>
      <c r="V193" s="47">
        <v>1475788.8192846496</v>
      </c>
      <c r="W193" s="44">
        <v>28447.438540632844</v>
      </c>
      <c r="X193" s="44">
        <v>1236256.1913354215</v>
      </c>
      <c r="Y193" s="44">
        <v>0</v>
      </c>
      <c r="Z193" s="44">
        <v>342230.52883999987</v>
      </c>
      <c r="AA193" s="44">
        <v>73080.084237674062</v>
      </c>
      <c r="AB193" s="44">
        <v>15081</v>
      </c>
      <c r="AC193" s="44">
        <v>-1100.03244</v>
      </c>
      <c r="AD193" s="44">
        <v>975275.03889137821</v>
      </c>
      <c r="AE193" s="44">
        <v>11586.388050740616</v>
      </c>
      <c r="AF193" s="44">
        <v>2680856.6374558471</v>
      </c>
      <c r="AG193" s="44">
        <f t="shared" si="22"/>
        <v>3</v>
      </c>
      <c r="AH193" s="46">
        <f t="shared" si="23"/>
        <v>1.0611324060815754E-2</v>
      </c>
      <c r="AI193" s="46">
        <f t="shared" si="24"/>
        <v>0.46114222374406333</v>
      </c>
      <c r="AJ193" s="46">
        <f t="shared" si="25"/>
        <v>0</v>
      </c>
      <c r="AK193" s="46">
        <f t="shared" si="26"/>
        <v>0.12765715408220382</v>
      </c>
      <c r="AL193" s="46">
        <f t="shared" si="27"/>
        <v>2.7259974747112031E-2</v>
      </c>
      <c r="AM193" s="46">
        <f t="shared" si="28"/>
        <v>5.6254406853743517E-3</v>
      </c>
      <c r="AN193" s="46">
        <f t="shared" si="29"/>
        <v>-4.1032870785807441E-4</v>
      </c>
      <c r="AO193" s="46">
        <f t="shared" si="30"/>
        <v>0.36379231371988674</v>
      </c>
      <c r="AP193" s="46">
        <f t="shared" si="31"/>
        <v>4.321897668402061E-3</v>
      </c>
      <c r="AQ193" s="46">
        <f t="shared" si="32"/>
        <v>1</v>
      </c>
    </row>
    <row r="194" spans="1:43" ht="12.95" customHeight="1">
      <c r="A194" s="3">
        <v>756</v>
      </c>
      <c r="B194" s="3" t="s">
        <v>289</v>
      </c>
      <c r="C194" s="44">
        <v>28382.153551709256</v>
      </c>
      <c r="D194" s="44">
        <v>149235.64500812246</v>
      </c>
      <c r="E194" s="44">
        <v>0</v>
      </c>
      <c r="F194" s="44">
        <v>36121.313350000004</v>
      </c>
      <c r="G194" s="44">
        <v>6344.4562453220024</v>
      </c>
      <c r="H194" s="44">
        <v>270</v>
      </c>
      <c r="I194" s="44">
        <v>12007.873483098811</v>
      </c>
      <c r="J194" s="44">
        <v>130748.48407108089</v>
      </c>
      <c r="K194" s="44">
        <v>3314.7440360587057</v>
      </c>
      <c r="L194" s="47">
        <v>366424.66974539217</v>
      </c>
      <c r="M194" s="44">
        <v>9043.3599129352879</v>
      </c>
      <c r="N194" s="44">
        <v>61047.178822558992</v>
      </c>
      <c r="O194" s="44">
        <v>0</v>
      </c>
      <c r="P194" s="44">
        <v>37228.685220000007</v>
      </c>
      <c r="Q194" s="44">
        <v>99.293576920974672</v>
      </c>
      <c r="R194" s="44">
        <v>0</v>
      </c>
      <c r="S194" s="44">
        <v>-2.0318601412308047E-3</v>
      </c>
      <c r="T194" s="44">
        <v>211289.82577257915</v>
      </c>
      <c r="U194" s="44">
        <v>8506.2884979648334</v>
      </c>
      <c r="V194" s="47">
        <v>327214.62977109913</v>
      </c>
      <c r="W194" s="44">
        <v>37425.513464644544</v>
      </c>
      <c r="X194" s="44">
        <v>210282.82383068145</v>
      </c>
      <c r="Y194" s="44">
        <v>0</v>
      </c>
      <c r="Z194" s="44">
        <v>73349.998570000011</v>
      </c>
      <c r="AA194" s="44">
        <v>6443.7498222429767</v>
      </c>
      <c r="AB194" s="44">
        <v>270</v>
      </c>
      <c r="AC194" s="44">
        <v>12007.871451238669</v>
      </c>
      <c r="AD194" s="44">
        <v>342038.30984366004</v>
      </c>
      <c r="AE194" s="44">
        <v>11821.032534023539</v>
      </c>
      <c r="AF194" s="44">
        <v>693639.29951649136</v>
      </c>
      <c r="AG194" s="44">
        <f t="shared" si="22"/>
        <v>11</v>
      </c>
      <c r="AH194" s="46">
        <f t="shared" si="23"/>
        <v>5.3955295628048176E-2</v>
      </c>
      <c r="AI194" s="46">
        <f t="shared" si="24"/>
        <v>0.30315875120867763</v>
      </c>
      <c r="AJ194" s="46">
        <f t="shared" si="25"/>
        <v>0</v>
      </c>
      <c r="AK194" s="46">
        <f t="shared" si="26"/>
        <v>0.10574660147014364</v>
      </c>
      <c r="AL194" s="46">
        <f t="shared" si="27"/>
        <v>9.2897703845999796E-3</v>
      </c>
      <c r="AM194" s="46">
        <f t="shared" si="28"/>
        <v>3.8925130134380561E-4</v>
      </c>
      <c r="AN194" s="46">
        <f t="shared" si="29"/>
        <v>1.7311405884310307E-2</v>
      </c>
      <c r="AO194" s="46">
        <f t="shared" si="30"/>
        <v>0.49310687857807578</v>
      </c>
      <c r="AP194" s="46">
        <f t="shared" si="31"/>
        <v>1.7042045544800467E-2</v>
      </c>
      <c r="AQ194" s="46">
        <f t="shared" si="32"/>
        <v>1</v>
      </c>
    </row>
    <row r="195" spans="1:43" ht="12.95" customHeight="1">
      <c r="A195" s="3">
        <v>760</v>
      </c>
      <c r="B195" s="3" t="s">
        <v>290</v>
      </c>
      <c r="C195" s="44">
        <v>243.76400324268508</v>
      </c>
      <c r="D195" s="44">
        <v>4.145969876849561</v>
      </c>
      <c r="E195" s="44">
        <v>36.522441335195936</v>
      </c>
      <c r="F195" s="44">
        <v>0</v>
      </c>
      <c r="G195" s="44">
        <v>0</v>
      </c>
      <c r="H195" s="44">
        <v>0</v>
      </c>
      <c r="I195" s="44">
        <v>74.719351936352965</v>
      </c>
      <c r="J195" s="44">
        <v>-17.28434893986492</v>
      </c>
      <c r="K195" s="44">
        <v>0</v>
      </c>
      <c r="L195" s="47">
        <v>341.86741745121861</v>
      </c>
      <c r="M195" s="44">
        <v>81.104131546374035</v>
      </c>
      <c r="N195" s="44">
        <v>0.30534868970479007</v>
      </c>
      <c r="O195" s="44">
        <v>6.7210714218808727</v>
      </c>
      <c r="P195" s="44">
        <v>0</v>
      </c>
      <c r="Q195" s="44">
        <v>0</v>
      </c>
      <c r="R195" s="44">
        <v>0</v>
      </c>
      <c r="S195" s="44">
        <v>29.459449469591174</v>
      </c>
      <c r="T195" s="44">
        <v>459.24490258405569</v>
      </c>
      <c r="U195" s="44">
        <v>0</v>
      </c>
      <c r="V195" s="47">
        <v>576.83490371160656</v>
      </c>
      <c r="W195" s="44">
        <v>324.86813478905913</v>
      </c>
      <c r="X195" s="44">
        <v>4.4513185665543507</v>
      </c>
      <c r="Y195" s="44">
        <v>43.243512757076807</v>
      </c>
      <c r="Z195" s="44">
        <v>0</v>
      </c>
      <c r="AA195" s="44">
        <v>0</v>
      </c>
      <c r="AB195" s="44">
        <v>0</v>
      </c>
      <c r="AC195" s="44">
        <v>104.17880140594414</v>
      </c>
      <c r="AD195" s="44">
        <v>441.96055364419078</v>
      </c>
      <c r="AE195" s="44">
        <v>0</v>
      </c>
      <c r="AF195" s="44">
        <v>918.70232116282523</v>
      </c>
      <c r="AG195" s="44">
        <f t="shared" si="22"/>
        <v>162</v>
      </c>
      <c r="AH195" s="46">
        <f t="shared" si="23"/>
        <v>0.35361632087515044</v>
      </c>
      <c r="AI195" s="46">
        <f t="shared" si="24"/>
        <v>4.8452240339615146E-3</v>
      </c>
      <c r="AJ195" s="46">
        <f t="shared" si="25"/>
        <v>4.7070211711604665E-2</v>
      </c>
      <c r="AK195" s="46">
        <f t="shared" si="26"/>
        <v>0</v>
      </c>
      <c r="AL195" s="46">
        <f t="shared" si="27"/>
        <v>0</v>
      </c>
      <c r="AM195" s="46">
        <f t="shared" si="28"/>
        <v>0</v>
      </c>
      <c r="AN195" s="46">
        <f t="shared" si="29"/>
        <v>0.11339777750216451</v>
      </c>
      <c r="AO195" s="46">
        <f t="shared" si="30"/>
        <v>0.48107046587711882</v>
      </c>
      <c r="AP195" s="46">
        <f t="shared" si="31"/>
        <v>0</v>
      </c>
      <c r="AQ195" s="46">
        <f t="shared" si="32"/>
        <v>1</v>
      </c>
    </row>
    <row r="196" spans="1:43" ht="12.95" customHeight="1">
      <c r="A196" s="3">
        <v>762</v>
      </c>
      <c r="B196" s="3" t="s">
        <v>291</v>
      </c>
      <c r="C196" s="44">
        <v>121.66196960779629</v>
      </c>
      <c r="D196" s="44">
        <v>48.15677031154182</v>
      </c>
      <c r="E196" s="44">
        <v>128.67201389247077</v>
      </c>
      <c r="F196" s="44">
        <v>0</v>
      </c>
      <c r="G196" s="44">
        <v>0</v>
      </c>
      <c r="H196" s="44">
        <v>0</v>
      </c>
      <c r="I196" s="44">
        <v>20.671379183381152</v>
      </c>
      <c r="J196" s="44">
        <v>0.51551470057032611</v>
      </c>
      <c r="K196" s="44">
        <v>0</v>
      </c>
      <c r="L196" s="47">
        <v>319.67764769576036</v>
      </c>
      <c r="M196" s="44">
        <v>36.069614841317666</v>
      </c>
      <c r="N196" s="44">
        <v>3.658490985387032</v>
      </c>
      <c r="O196" s="44">
        <v>29.407770302102129</v>
      </c>
      <c r="P196" s="44">
        <v>0</v>
      </c>
      <c r="Q196" s="44">
        <v>0</v>
      </c>
      <c r="R196" s="44">
        <v>0</v>
      </c>
      <c r="S196" s="44">
        <v>23.399700523364132</v>
      </c>
      <c r="T196" s="44">
        <v>9.6408126049020524E-3</v>
      </c>
      <c r="U196" s="44">
        <v>0</v>
      </c>
      <c r="V196" s="47">
        <v>92.54521746477586</v>
      </c>
      <c r="W196" s="44">
        <v>157.73158444911397</v>
      </c>
      <c r="X196" s="44">
        <v>51.815261296928853</v>
      </c>
      <c r="Y196" s="44">
        <v>158.07978419457291</v>
      </c>
      <c r="Z196" s="44">
        <v>0</v>
      </c>
      <c r="AA196" s="44">
        <v>0</v>
      </c>
      <c r="AB196" s="44">
        <v>0</v>
      </c>
      <c r="AC196" s="44">
        <v>44.07107970674528</v>
      </c>
      <c r="AD196" s="44">
        <v>0.52515551317522813</v>
      </c>
      <c r="AE196" s="44">
        <v>0</v>
      </c>
      <c r="AF196" s="44">
        <v>412.22286516053623</v>
      </c>
      <c r="AG196" s="44">
        <f t="shared" ref="AG196:AG224" si="33">+RANK(AF196, AF$4:AF$225)</f>
        <v>174</v>
      </c>
      <c r="AH196" s="46">
        <f t="shared" ref="AH196:AH224" si="34">+IF($AF196=0,0,W196/$AF196)</f>
        <v>0.38263667006362423</v>
      </c>
      <c r="AI196" s="46">
        <f t="shared" ref="AI196:AI224" si="35">+IF($AF196=0,0,X196/$AF196)</f>
        <v>0.12569720332410453</v>
      </c>
      <c r="AJ196" s="46">
        <f t="shared" ref="AJ196:AJ224" si="36">+IF($AF196=0,0,Y196/$AF196)</f>
        <v>0.38348135815564294</v>
      </c>
      <c r="AK196" s="46">
        <f t="shared" ref="AK196:AK224" si="37">+IF($AF196=0,0,Z196/$AF196)</f>
        <v>0</v>
      </c>
      <c r="AL196" s="46">
        <f t="shared" ref="AL196:AL224" si="38">+IF($AF196=0,0,AA196/$AF196)</f>
        <v>0</v>
      </c>
      <c r="AM196" s="46">
        <f t="shared" ref="AM196:AM224" si="39">+IF($AF196=0,0,AB196/$AF196)</f>
        <v>0</v>
      </c>
      <c r="AN196" s="46">
        <f t="shared" ref="AN196:AN224" si="40">+IF($AF196=0,0,AC196/$AF196)</f>
        <v>0.10691080828226794</v>
      </c>
      <c r="AO196" s="46">
        <f t="shared" ref="AO196:AO224" si="41">+IF($AF196=0,0,AD196/$AF196)</f>
        <v>1.2739601743603217E-3</v>
      </c>
      <c r="AP196" s="46">
        <f t="shared" ref="AP196:AP224" si="42">+IF($AF196=0,0,AE196/$AF196)</f>
        <v>0</v>
      </c>
      <c r="AQ196" s="46">
        <f t="shared" ref="AQ196:AQ224" si="43">+IF($AF196=0,0,AF196/$AF196)</f>
        <v>1</v>
      </c>
    </row>
    <row r="197" spans="1:43" ht="12.95" customHeight="1">
      <c r="A197" s="3">
        <v>834</v>
      </c>
      <c r="B197" s="3" t="s">
        <v>292</v>
      </c>
      <c r="C197" s="44">
        <v>261.47067336134023</v>
      </c>
      <c r="D197" s="44">
        <v>3.9402217747171862E-2</v>
      </c>
      <c r="E197" s="44">
        <v>278.98300911291</v>
      </c>
      <c r="F197" s="44">
        <v>0</v>
      </c>
      <c r="G197" s="44">
        <v>0</v>
      </c>
      <c r="H197" s="44">
        <v>0</v>
      </c>
      <c r="I197" s="44">
        <v>17357.726812239733</v>
      </c>
      <c r="J197" s="44">
        <v>-224.32048553122559</v>
      </c>
      <c r="K197" s="44">
        <v>0</v>
      </c>
      <c r="L197" s="47">
        <v>17673.899411400504</v>
      </c>
      <c r="M197" s="44">
        <v>77.167781390207494</v>
      </c>
      <c r="N197" s="44">
        <v>7.2510245749655708E-3</v>
      </c>
      <c r="O197" s="44">
        <v>32.723906954474963</v>
      </c>
      <c r="P197" s="44">
        <v>0</v>
      </c>
      <c r="Q197" s="44">
        <v>0</v>
      </c>
      <c r="R197" s="44">
        <v>0</v>
      </c>
      <c r="S197" s="44">
        <v>1432.8423650840891</v>
      </c>
      <c r="T197" s="44">
        <v>5.3331222455299081E-3</v>
      </c>
      <c r="U197" s="44">
        <v>0</v>
      </c>
      <c r="V197" s="47">
        <v>1542.7466375755921</v>
      </c>
      <c r="W197" s="44">
        <v>338.63845475154773</v>
      </c>
      <c r="X197" s="44">
        <v>4.6653242322137432E-2</v>
      </c>
      <c r="Y197" s="44">
        <v>311.70691606738495</v>
      </c>
      <c r="Z197" s="44">
        <v>0</v>
      </c>
      <c r="AA197" s="44">
        <v>0</v>
      </c>
      <c r="AB197" s="44">
        <v>0</v>
      </c>
      <c r="AC197" s="44">
        <v>18790.569177323821</v>
      </c>
      <c r="AD197" s="44">
        <v>-224.31515240898005</v>
      </c>
      <c r="AE197" s="44">
        <v>0</v>
      </c>
      <c r="AF197" s="44">
        <v>19216.646048976094</v>
      </c>
      <c r="AG197" s="44">
        <f t="shared" si="33"/>
        <v>72</v>
      </c>
      <c r="AH197" s="46">
        <f t="shared" si="34"/>
        <v>1.7622141443854669E-2</v>
      </c>
      <c r="AI197" s="46">
        <f t="shared" si="35"/>
        <v>2.427751554732061E-6</v>
      </c>
      <c r="AJ197" s="46">
        <f t="shared" si="36"/>
        <v>1.6220672185612399E-2</v>
      </c>
      <c r="AK197" s="46">
        <f t="shared" si="37"/>
        <v>0</v>
      </c>
      <c r="AL197" s="46">
        <f t="shared" si="38"/>
        <v>0</v>
      </c>
      <c r="AM197" s="46">
        <f t="shared" si="39"/>
        <v>0</v>
      </c>
      <c r="AN197" s="46">
        <f t="shared" si="40"/>
        <v>0.97782771923017364</v>
      </c>
      <c r="AO197" s="46">
        <f t="shared" si="41"/>
        <v>-1.1672960611195316E-2</v>
      </c>
      <c r="AP197" s="46">
        <f t="shared" si="42"/>
        <v>0</v>
      </c>
      <c r="AQ197" s="46">
        <f t="shared" si="43"/>
        <v>1</v>
      </c>
    </row>
    <row r="198" spans="1:43" ht="12.95" customHeight="1">
      <c r="A198" s="3">
        <v>764</v>
      </c>
      <c r="B198" s="3" t="s">
        <v>293</v>
      </c>
      <c r="C198" s="44">
        <v>6314.2386152245235</v>
      </c>
      <c r="D198" s="44">
        <v>1650.445971384612</v>
      </c>
      <c r="E198" s="44">
        <v>1272.7675485889965</v>
      </c>
      <c r="F198" s="44">
        <v>100</v>
      </c>
      <c r="G198" s="44">
        <v>0</v>
      </c>
      <c r="H198" s="44">
        <v>0</v>
      </c>
      <c r="I198" s="44">
        <v>1027.1893012134385</v>
      </c>
      <c r="J198" s="44">
        <v>2141.0112505979118</v>
      </c>
      <c r="K198" s="44">
        <v>0</v>
      </c>
      <c r="L198" s="47">
        <v>12505.652687009482</v>
      </c>
      <c r="M198" s="44">
        <v>2411.9436390206265</v>
      </c>
      <c r="N198" s="44">
        <v>339.52617238890286</v>
      </c>
      <c r="O198" s="44">
        <v>203.08217665382367</v>
      </c>
      <c r="P198" s="44">
        <v>20</v>
      </c>
      <c r="Q198" s="44">
        <v>0</v>
      </c>
      <c r="R198" s="44">
        <v>0</v>
      </c>
      <c r="S198" s="44">
        <v>193.23372399689273</v>
      </c>
      <c r="T198" s="44">
        <v>577.47501239929545</v>
      </c>
      <c r="U198" s="44">
        <v>0</v>
      </c>
      <c r="V198" s="47">
        <v>3745.2607244595415</v>
      </c>
      <c r="W198" s="44">
        <v>8726.18225424515</v>
      </c>
      <c r="X198" s="44">
        <v>1989.9721437735147</v>
      </c>
      <c r="Y198" s="44">
        <v>1475.8497252428201</v>
      </c>
      <c r="Z198" s="44">
        <v>120</v>
      </c>
      <c r="AA198" s="44">
        <v>0</v>
      </c>
      <c r="AB198" s="44">
        <v>0</v>
      </c>
      <c r="AC198" s="44">
        <v>1220.4230252103312</v>
      </c>
      <c r="AD198" s="44">
        <v>2718.4862629972072</v>
      </c>
      <c r="AE198" s="44">
        <v>0</v>
      </c>
      <c r="AF198" s="44">
        <v>16250.913411469024</v>
      </c>
      <c r="AG198" s="44">
        <f t="shared" si="33"/>
        <v>79</v>
      </c>
      <c r="AH198" s="46">
        <f t="shared" si="34"/>
        <v>0.53696564822545167</v>
      </c>
      <c r="AI198" s="46">
        <f t="shared" si="35"/>
        <v>0.12245294116016267</v>
      </c>
      <c r="AJ198" s="46">
        <f t="shared" si="36"/>
        <v>9.0816416768379579E-2</v>
      </c>
      <c r="AK198" s="46">
        <f t="shared" si="37"/>
        <v>7.3842003191839315E-3</v>
      </c>
      <c r="AL198" s="46">
        <f t="shared" si="38"/>
        <v>0</v>
      </c>
      <c r="AM198" s="46">
        <f t="shared" si="39"/>
        <v>0</v>
      </c>
      <c r="AN198" s="46">
        <f t="shared" si="40"/>
        <v>7.5098734102479553E-2</v>
      </c>
      <c r="AO198" s="46">
        <f t="shared" si="41"/>
        <v>0.16728205942434257</v>
      </c>
      <c r="AP198" s="46">
        <f t="shared" si="42"/>
        <v>0</v>
      </c>
      <c r="AQ198" s="46">
        <f t="shared" si="43"/>
        <v>1</v>
      </c>
    </row>
    <row r="199" spans="1:43" ht="12.95" customHeight="1">
      <c r="A199" s="3">
        <v>626</v>
      </c>
      <c r="B199" s="3" t="s">
        <v>294</v>
      </c>
      <c r="C199" s="44">
        <v>69.421204615253117</v>
      </c>
      <c r="D199" s="44">
        <v>127.59586871531904</v>
      </c>
      <c r="E199" s="44">
        <v>359.54298808139794</v>
      </c>
      <c r="F199" s="44">
        <v>0</v>
      </c>
      <c r="G199" s="44">
        <v>0</v>
      </c>
      <c r="H199" s="44">
        <v>0</v>
      </c>
      <c r="I199" s="44">
        <v>9321.6631953514461</v>
      </c>
      <c r="J199" s="44">
        <v>914.93084879430842</v>
      </c>
      <c r="K199" s="44">
        <v>-0.69929495945047215</v>
      </c>
      <c r="L199" s="47">
        <v>10792.454810598276</v>
      </c>
      <c r="M199" s="44">
        <v>19.131553496737912</v>
      </c>
      <c r="N199" s="44">
        <v>9.3016419331453797</v>
      </c>
      <c r="O199" s="44">
        <v>99.076611387620318</v>
      </c>
      <c r="P199" s="44">
        <v>0</v>
      </c>
      <c r="Q199" s="44">
        <v>0</v>
      </c>
      <c r="R199" s="44">
        <v>0</v>
      </c>
      <c r="S199" s="44">
        <v>1246.7288277131938</v>
      </c>
      <c r="T199" s="44">
        <v>1.5045510580377446E-2</v>
      </c>
      <c r="U199" s="44">
        <v>-21.300705040549524</v>
      </c>
      <c r="V199" s="47">
        <v>1352.9529750007284</v>
      </c>
      <c r="W199" s="44">
        <v>88.552758111991025</v>
      </c>
      <c r="X199" s="44">
        <v>136.89751064846442</v>
      </c>
      <c r="Y199" s="44">
        <v>458.61959946901823</v>
      </c>
      <c r="Z199" s="44">
        <v>0</v>
      </c>
      <c r="AA199" s="44">
        <v>0</v>
      </c>
      <c r="AB199" s="44">
        <v>0</v>
      </c>
      <c r="AC199" s="44">
        <v>10568.39202306464</v>
      </c>
      <c r="AD199" s="44">
        <v>914.94589430488884</v>
      </c>
      <c r="AE199" s="44">
        <v>-21.999999999999996</v>
      </c>
      <c r="AF199" s="44">
        <v>12145.407785599004</v>
      </c>
      <c r="AG199" s="44">
        <f t="shared" si="33"/>
        <v>89</v>
      </c>
      <c r="AH199" s="46">
        <f t="shared" si="34"/>
        <v>7.2910485736830833E-3</v>
      </c>
      <c r="AI199" s="46">
        <f t="shared" si="35"/>
        <v>1.1271545020562084E-2</v>
      </c>
      <c r="AJ199" s="46">
        <f t="shared" si="36"/>
        <v>3.7760741143068946E-2</v>
      </c>
      <c r="AK199" s="46">
        <f t="shared" si="37"/>
        <v>0</v>
      </c>
      <c r="AL199" s="46">
        <f t="shared" si="38"/>
        <v>0</v>
      </c>
      <c r="AM199" s="46">
        <f t="shared" si="39"/>
        <v>0</v>
      </c>
      <c r="AN199" s="46">
        <f t="shared" si="40"/>
        <v>0.8701553879150723</v>
      </c>
      <c r="AO199" s="46">
        <f t="shared" si="41"/>
        <v>7.5332661566930192E-2</v>
      </c>
      <c r="AP199" s="46">
        <f t="shared" si="42"/>
        <v>-1.8113842193166814E-3</v>
      </c>
      <c r="AQ199" s="46">
        <f t="shared" si="43"/>
        <v>1</v>
      </c>
    </row>
    <row r="200" spans="1:43" ht="12.95" customHeight="1">
      <c r="A200" s="3">
        <v>768</v>
      </c>
      <c r="B200" s="3" t="s">
        <v>295</v>
      </c>
      <c r="C200" s="44">
        <v>93.151584061721323</v>
      </c>
      <c r="D200" s="44">
        <v>141.75783201836609</v>
      </c>
      <c r="E200" s="44">
        <v>132.12033693973655</v>
      </c>
      <c r="F200" s="44">
        <v>0</v>
      </c>
      <c r="G200" s="44">
        <v>0</v>
      </c>
      <c r="H200" s="44">
        <v>0</v>
      </c>
      <c r="I200" s="44">
        <v>412.57304731980361</v>
      </c>
      <c r="J200" s="44">
        <v>399.5686648933692</v>
      </c>
      <c r="K200" s="44">
        <v>0</v>
      </c>
      <c r="L200" s="47">
        <v>1179.1714652329968</v>
      </c>
      <c r="M200" s="44">
        <v>15.474105837148889</v>
      </c>
      <c r="N200" s="44">
        <v>16.708248630098311</v>
      </c>
      <c r="O200" s="44">
        <v>28.886139586481704</v>
      </c>
      <c r="P200" s="44">
        <v>0</v>
      </c>
      <c r="Q200" s="44">
        <v>0</v>
      </c>
      <c r="R200" s="44">
        <v>0</v>
      </c>
      <c r="S200" s="44">
        <v>1115.3146357294454</v>
      </c>
      <c r="T200" s="44">
        <v>4.2361146294266593E-3</v>
      </c>
      <c r="U200" s="44">
        <v>0</v>
      </c>
      <c r="V200" s="47">
        <v>1176.3873658978039</v>
      </c>
      <c r="W200" s="44">
        <v>108.62568989887021</v>
      </c>
      <c r="X200" s="44">
        <v>158.46608064846441</v>
      </c>
      <c r="Y200" s="44">
        <v>161.00647652621825</v>
      </c>
      <c r="Z200" s="44">
        <v>0</v>
      </c>
      <c r="AA200" s="44">
        <v>0</v>
      </c>
      <c r="AB200" s="44">
        <v>0</v>
      </c>
      <c r="AC200" s="44">
        <v>1527.8876830492491</v>
      </c>
      <c r="AD200" s="44">
        <v>399.57290100799861</v>
      </c>
      <c r="AE200" s="44">
        <v>0</v>
      </c>
      <c r="AF200" s="44">
        <v>2355.5588311308006</v>
      </c>
      <c r="AG200" s="44">
        <f t="shared" si="33"/>
        <v>139</v>
      </c>
      <c r="AH200" s="46">
        <f t="shared" si="34"/>
        <v>4.6114615548244989E-2</v>
      </c>
      <c r="AI200" s="46">
        <f t="shared" si="35"/>
        <v>6.7273242575899408E-2</v>
      </c>
      <c r="AJ200" s="46">
        <f t="shared" si="36"/>
        <v>6.835171102431184E-2</v>
      </c>
      <c r="AK200" s="46">
        <f t="shared" si="37"/>
        <v>0</v>
      </c>
      <c r="AL200" s="46">
        <f t="shared" si="38"/>
        <v>0</v>
      </c>
      <c r="AM200" s="46">
        <f t="shared" si="39"/>
        <v>0</v>
      </c>
      <c r="AN200" s="46">
        <f t="shared" si="40"/>
        <v>0.64863066158945271</v>
      </c>
      <c r="AO200" s="46">
        <f t="shared" si="41"/>
        <v>0.16962976926209106</v>
      </c>
      <c r="AP200" s="46">
        <f t="shared" si="42"/>
        <v>0</v>
      </c>
      <c r="AQ200" s="46">
        <f t="shared" si="43"/>
        <v>1</v>
      </c>
    </row>
    <row r="201" spans="1:43" ht="12.95" customHeight="1">
      <c r="A201" s="3">
        <v>772</v>
      </c>
      <c r="B201" s="3" t="s">
        <v>338</v>
      </c>
      <c r="C201" s="44">
        <v>3.471874632893944</v>
      </c>
      <c r="D201" s="44">
        <v>20.404044593418508</v>
      </c>
      <c r="E201" s="44">
        <v>0</v>
      </c>
      <c r="F201" s="44">
        <v>0</v>
      </c>
      <c r="G201" s="44">
        <v>0</v>
      </c>
      <c r="H201" s="44">
        <v>0</v>
      </c>
      <c r="I201" s="44">
        <v>-9.3241532666537997E-3</v>
      </c>
      <c r="J201" s="44">
        <v>0</v>
      </c>
      <c r="K201" s="44">
        <v>0</v>
      </c>
      <c r="L201" s="47">
        <v>23.866595073045797</v>
      </c>
      <c r="M201" s="44">
        <v>1.9452536263275557</v>
      </c>
      <c r="N201" s="44">
        <v>1.4789554065814892</v>
      </c>
      <c r="O201" s="44">
        <v>0</v>
      </c>
      <c r="P201" s="44">
        <v>0</v>
      </c>
      <c r="Q201" s="44">
        <v>0</v>
      </c>
      <c r="R201" s="44">
        <v>0</v>
      </c>
      <c r="S201" s="44">
        <v>-6.7584673334619987E-4</v>
      </c>
      <c r="T201" s="44">
        <v>0</v>
      </c>
      <c r="U201" s="44">
        <v>0</v>
      </c>
      <c r="V201" s="47">
        <v>3.4235331861756984</v>
      </c>
      <c r="W201" s="44">
        <v>5.4171282592214993</v>
      </c>
      <c r="X201" s="44">
        <v>21.882999999999996</v>
      </c>
      <c r="Y201" s="44">
        <v>0</v>
      </c>
      <c r="Z201" s="44">
        <v>0</v>
      </c>
      <c r="AA201" s="44">
        <v>0</v>
      </c>
      <c r="AB201" s="44">
        <v>0</v>
      </c>
      <c r="AC201" s="44">
        <v>-0.01</v>
      </c>
      <c r="AD201" s="44">
        <v>0</v>
      </c>
      <c r="AE201" s="44">
        <v>0</v>
      </c>
      <c r="AF201" s="44">
        <v>27.290128259221497</v>
      </c>
      <c r="AG201" s="44">
        <f t="shared" si="33"/>
        <v>203</v>
      </c>
      <c r="AH201" s="46">
        <f t="shared" si="34"/>
        <v>0.19850138510767237</v>
      </c>
      <c r="AI201" s="46">
        <f t="shared" si="35"/>
        <v>0.80186504776156919</v>
      </c>
      <c r="AJ201" s="46">
        <f t="shared" si="36"/>
        <v>0</v>
      </c>
      <c r="AK201" s="46">
        <f t="shared" si="37"/>
        <v>0</v>
      </c>
      <c r="AL201" s="46">
        <f t="shared" si="38"/>
        <v>0</v>
      </c>
      <c r="AM201" s="46">
        <f t="shared" si="39"/>
        <v>0</v>
      </c>
      <c r="AN201" s="46">
        <f t="shared" si="40"/>
        <v>-3.6643286924168051E-4</v>
      </c>
      <c r="AO201" s="46">
        <f t="shared" si="41"/>
        <v>0</v>
      </c>
      <c r="AP201" s="46">
        <f t="shared" si="42"/>
        <v>0</v>
      </c>
      <c r="AQ201" s="46">
        <f t="shared" si="43"/>
        <v>1</v>
      </c>
    </row>
    <row r="202" spans="1:43" ht="12.95" customHeight="1">
      <c r="A202" s="3">
        <v>776</v>
      </c>
      <c r="B202" s="3" t="s">
        <v>296</v>
      </c>
      <c r="C202" s="44">
        <v>24.935212626278673</v>
      </c>
      <c r="D202" s="44">
        <v>2.5819891716974364</v>
      </c>
      <c r="E202" s="44">
        <v>8.3479865909019306</v>
      </c>
      <c r="F202" s="44">
        <v>0</v>
      </c>
      <c r="G202" s="44">
        <v>0</v>
      </c>
      <c r="H202" s="44">
        <v>0</v>
      </c>
      <c r="I202" s="44">
        <v>0</v>
      </c>
      <c r="J202" s="44">
        <v>1795.4773642050573</v>
      </c>
      <c r="K202" s="44">
        <v>0</v>
      </c>
      <c r="L202" s="47">
        <v>1831.3425525939354</v>
      </c>
      <c r="M202" s="44">
        <v>7.7257560091854698</v>
      </c>
      <c r="N202" s="44">
        <v>0.48567615253477692</v>
      </c>
      <c r="O202" s="44">
        <v>1.5362448964299138</v>
      </c>
      <c r="P202" s="44">
        <v>0</v>
      </c>
      <c r="Q202" s="44">
        <v>0</v>
      </c>
      <c r="R202" s="44">
        <v>0</v>
      </c>
      <c r="S202" s="44">
        <v>0</v>
      </c>
      <c r="T202" s="44">
        <v>1926.9866357949427</v>
      </c>
      <c r="U202" s="44">
        <v>0</v>
      </c>
      <c r="V202" s="47">
        <v>1936.7343128530929</v>
      </c>
      <c r="W202" s="44">
        <v>32.660968635464144</v>
      </c>
      <c r="X202" s="44">
        <v>3.0676653242322134</v>
      </c>
      <c r="Y202" s="44">
        <v>9.884231487331844</v>
      </c>
      <c r="Z202" s="44">
        <v>0</v>
      </c>
      <c r="AA202" s="44">
        <v>0</v>
      </c>
      <c r="AB202" s="44">
        <v>0</v>
      </c>
      <c r="AC202" s="44">
        <v>0</v>
      </c>
      <c r="AD202" s="44">
        <v>3722.4639999999999</v>
      </c>
      <c r="AE202" s="44">
        <v>0</v>
      </c>
      <c r="AF202" s="44">
        <v>3768.0768654470285</v>
      </c>
      <c r="AG202" s="44">
        <f t="shared" si="33"/>
        <v>119</v>
      </c>
      <c r="AH202" s="46">
        <f t="shared" si="34"/>
        <v>8.6678084873911907E-3</v>
      </c>
      <c r="AI202" s="46">
        <f t="shared" si="35"/>
        <v>8.1411962488410613E-4</v>
      </c>
      <c r="AJ202" s="46">
        <f t="shared" si="36"/>
        <v>2.6231501745544198E-3</v>
      </c>
      <c r="AK202" s="46">
        <f t="shared" si="37"/>
        <v>0</v>
      </c>
      <c r="AL202" s="46">
        <f t="shared" si="38"/>
        <v>0</v>
      </c>
      <c r="AM202" s="46">
        <f t="shared" si="39"/>
        <v>0</v>
      </c>
      <c r="AN202" s="46">
        <f t="shared" si="40"/>
        <v>0</v>
      </c>
      <c r="AO202" s="46">
        <f t="shared" si="41"/>
        <v>0.98789492171317017</v>
      </c>
      <c r="AP202" s="46">
        <f t="shared" si="42"/>
        <v>0</v>
      </c>
      <c r="AQ202" s="46">
        <f t="shared" si="43"/>
        <v>1</v>
      </c>
    </row>
    <row r="203" spans="1:43" ht="12.95" customHeight="1">
      <c r="A203" s="3">
        <v>780</v>
      </c>
      <c r="B203" s="3" t="s">
        <v>297</v>
      </c>
      <c r="C203" s="44">
        <v>983.09715096149057</v>
      </c>
      <c r="D203" s="44">
        <v>23.807741271450944</v>
      </c>
      <c r="E203" s="44">
        <v>315.82753194106999</v>
      </c>
      <c r="F203" s="44">
        <v>0</v>
      </c>
      <c r="G203" s="44">
        <v>5</v>
      </c>
      <c r="H203" s="44">
        <v>0</v>
      </c>
      <c r="I203" s="44">
        <v>1585.090396127139</v>
      </c>
      <c r="J203" s="44">
        <v>119.50876590228735</v>
      </c>
      <c r="K203" s="44">
        <v>0</v>
      </c>
      <c r="L203" s="47">
        <v>3032.3315862034378</v>
      </c>
      <c r="M203" s="44">
        <v>309.32166600110764</v>
      </c>
      <c r="N203" s="44">
        <v>11.378846506455735</v>
      </c>
      <c r="O203" s="44">
        <v>59.241126615075338</v>
      </c>
      <c r="P203" s="44">
        <v>0</v>
      </c>
      <c r="Q203" s="44">
        <v>0</v>
      </c>
      <c r="R203" s="44">
        <v>0</v>
      </c>
      <c r="S203" s="44">
        <v>114.85308114353283</v>
      </c>
      <c r="T203" s="44">
        <v>131.71113683381938</v>
      </c>
      <c r="U203" s="44">
        <v>0</v>
      </c>
      <c r="V203" s="47">
        <v>626.50585709999098</v>
      </c>
      <c r="W203" s="44">
        <v>1292.4188169625982</v>
      </c>
      <c r="X203" s="44">
        <v>35.186587777906681</v>
      </c>
      <c r="Y203" s="44">
        <v>375.06865855614535</v>
      </c>
      <c r="Z203" s="44">
        <v>0</v>
      </c>
      <c r="AA203" s="44">
        <v>5</v>
      </c>
      <c r="AB203" s="44">
        <v>0</v>
      </c>
      <c r="AC203" s="44">
        <v>1699.9434772706718</v>
      </c>
      <c r="AD203" s="44">
        <v>251.21990273610675</v>
      </c>
      <c r="AE203" s="44">
        <v>0</v>
      </c>
      <c r="AF203" s="44">
        <v>3658.8374433034287</v>
      </c>
      <c r="AG203" s="44">
        <f t="shared" si="33"/>
        <v>122</v>
      </c>
      <c r="AH203" s="46">
        <f t="shared" si="34"/>
        <v>0.35323209543732043</v>
      </c>
      <c r="AI203" s="46">
        <f t="shared" si="35"/>
        <v>9.6168764869034515E-3</v>
      </c>
      <c r="AJ203" s="46">
        <f t="shared" si="36"/>
        <v>0.1025103367854216</v>
      </c>
      <c r="AK203" s="46">
        <f t="shared" si="37"/>
        <v>0</v>
      </c>
      <c r="AL203" s="46">
        <f t="shared" si="38"/>
        <v>1.3665542887539943E-3</v>
      </c>
      <c r="AM203" s="46">
        <f t="shared" si="39"/>
        <v>0</v>
      </c>
      <c r="AN203" s="46">
        <f t="shared" si="40"/>
        <v>0.46461300990072296</v>
      </c>
      <c r="AO203" s="46">
        <f t="shared" si="41"/>
        <v>6.86611271008776E-2</v>
      </c>
      <c r="AP203" s="46">
        <f t="shared" si="42"/>
        <v>0</v>
      </c>
      <c r="AQ203" s="46">
        <f t="shared" si="43"/>
        <v>1</v>
      </c>
    </row>
    <row r="204" spans="1:43" ht="12.95" customHeight="1">
      <c r="A204" s="3">
        <v>788</v>
      </c>
      <c r="B204" s="3" t="s">
        <v>298</v>
      </c>
      <c r="C204" s="44">
        <v>556.5251986158936</v>
      </c>
      <c r="D204" s="44">
        <v>227.69517900396383</v>
      </c>
      <c r="E204" s="44">
        <v>81.556837631250104</v>
      </c>
      <c r="F204" s="44">
        <v>0</v>
      </c>
      <c r="G204" s="44">
        <v>0</v>
      </c>
      <c r="H204" s="44">
        <v>0</v>
      </c>
      <c r="I204" s="44">
        <v>294.03208489070198</v>
      </c>
      <c r="J204" s="44">
        <v>25.406045453138091</v>
      </c>
      <c r="K204" s="44">
        <v>0</v>
      </c>
      <c r="L204" s="47">
        <v>1185.2153455949478</v>
      </c>
      <c r="M204" s="44">
        <v>193.27993304222105</v>
      </c>
      <c r="N204" s="44">
        <v>18.130689009915194</v>
      </c>
      <c r="O204" s="44">
        <v>15.008562150365703</v>
      </c>
      <c r="P204" s="44">
        <v>5</v>
      </c>
      <c r="Q204" s="44">
        <v>0</v>
      </c>
      <c r="R204" s="44">
        <v>0</v>
      </c>
      <c r="S204" s="44">
        <v>34.86847385621828</v>
      </c>
      <c r="T204" s="44">
        <v>8.3845855078996639E-2</v>
      </c>
      <c r="U204" s="44">
        <v>0</v>
      </c>
      <c r="V204" s="47">
        <v>266.37150391379919</v>
      </c>
      <c r="W204" s="44">
        <v>749.80513165811465</v>
      </c>
      <c r="X204" s="44">
        <v>245.82586801387902</v>
      </c>
      <c r="Y204" s="44">
        <v>96.56539978161581</v>
      </c>
      <c r="Z204" s="44">
        <v>5</v>
      </c>
      <c r="AA204" s="44">
        <v>0</v>
      </c>
      <c r="AB204" s="44">
        <v>0</v>
      </c>
      <c r="AC204" s="44">
        <v>328.90055874692024</v>
      </c>
      <c r="AD204" s="44">
        <v>25.489891308217089</v>
      </c>
      <c r="AE204" s="44">
        <v>0</v>
      </c>
      <c r="AF204" s="44">
        <v>1451.586849508747</v>
      </c>
      <c r="AG204" s="44">
        <f t="shared" si="33"/>
        <v>152</v>
      </c>
      <c r="AH204" s="46">
        <f t="shared" si="34"/>
        <v>0.51654169498150748</v>
      </c>
      <c r="AI204" s="46">
        <f t="shared" si="35"/>
        <v>0.16934974858519322</v>
      </c>
      <c r="AJ204" s="46">
        <f t="shared" si="36"/>
        <v>6.6524024941598175E-2</v>
      </c>
      <c r="AK204" s="46">
        <f t="shared" si="37"/>
        <v>3.4445062668431612E-3</v>
      </c>
      <c r="AL204" s="46">
        <f t="shared" si="38"/>
        <v>0</v>
      </c>
      <c r="AM204" s="46">
        <f t="shared" si="39"/>
        <v>0</v>
      </c>
      <c r="AN204" s="46">
        <f t="shared" si="40"/>
        <v>0.22658000715439683</v>
      </c>
      <c r="AO204" s="46">
        <f t="shared" si="41"/>
        <v>1.7560018070460957E-2</v>
      </c>
      <c r="AP204" s="46">
        <f t="shared" si="42"/>
        <v>0</v>
      </c>
      <c r="AQ204" s="46">
        <f t="shared" si="43"/>
        <v>1</v>
      </c>
    </row>
    <row r="205" spans="1:43" ht="12.95" customHeight="1">
      <c r="A205" s="3">
        <v>792</v>
      </c>
      <c r="B205" s="3" t="s">
        <v>299</v>
      </c>
      <c r="C205" s="44">
        <v>28273.11697255505</v>
      </c>
      <c r="D205" s="44">
        <v>7531.9828755942262</v>
      </c>
      <c r="E205" s="44">
        <v>128.28173965438944</v>
      </c>
      <c r="F205" s="44">
        <v>3220</v>
      </c>
      <c r="G205" s="44">
        <v>0</v>
      </c>
      <c r="H205" s="44">
        <v>0</v>
      </c>
      <c r="I205" s="44">
        <v>16969.329539609396</v>
      </c>
      <c r="J205" s="44">
        <v>3570.1303478458717</v>
      </c>
      <c r="K205" s="44">
        <v>0</v>
      </c>
      <c r="L205" s="47">
        <v>59692.841475258938</v>
      </c>
      <c r="M205" s="44">
        <v>10771.820386440328</v>
      </c>
      <c r="N205" s="44">
        <v>10583.672204231745</v>
      </c>
      <c r="O205" s="44">
        <v>60.142845336575611</v>
      </c>
      <c r="P205" s="44">
        <v>450</v>
      </c>
      <c r="Q205" s="44">
        <v>0</v>
      </c>
      <c r="R205" s="44">
        <v>0</v>
      </c>
      <c r="S205" s="44">
        <v>6712.2621867883845</v>
      </c>
      <c r="T205" s="44">
        <v>13289.471907784919</v>
      </c>
      <c r="U205" s="44">
        <v>0</v>
      </c>
      <c r="V205" s="47">
        <v>41867.369530581956</v>
      </c>
      <c r="W205" s="44">
        <v>39044.937358995376</v>
      </c>
      <c r="X205" s="44">
        <v>18115.65507982597</v>
      </c>
      <c r="Y205" s="44">
        <v>188.42458499096506</v>
      </c>
      <c r="Z205" s="44">
        <v>3670</v>
      </c>
      <c r="AA205" s="44">
        <v>0</v>
      </c>
      <c r="AB205" s="44">
        <v>0</v>
      </c>
      <c r="AC205" s="44">
        <v>23681.591726397783</v>
      </c>
      <c r="AD205" s="44">
        <v>16859.602255630791</v>
      </c>
      <c r="AE205" s="44">
        <v>0</v>
      </c>
      <c r="AF205" s="44">
        <v>101560.21100584089</v>
      </c>
      <c r="AG205" s="44">
        <f t="shared" si="33"/>
        <v>33</v>
      </c>
      <c r="AH205" s="46">
        <f t="shared" si="34"/>
        <v>0.38445112482830346</v>
      </c>
      <c r="AI205" s="46">
        <f t="shared" si="35"/>
        <v>0.17837354708512876</v>
      </c>
      <c r="AJ205" s="46">
        <f t="shared" si="36"/>
        <v>1.8552992665614731E-3</v>
      </c>
      <c r="AK205" s="46">
        <f t="shared" si="37"/>
        <v>3.613619904540108E-2</v>
      </c>
      <c r="AL205" s="46">
        <f t="shared" si="38"/>
        <v>0</v>
      </c>
      <c r="AM205" s="46">
        <f t="shared" si="39"/>
        <v>0</v>
      </c>
      <c r="AN205" s="46">
        <f t="shared" si="40"/>
        <v>0.23317785077303371</v>
      </c>
      <c r="AO205" s="46">
        <f t="shared" si="41"/>
        <v>0.16600597900157149</v>
      </c>
      <c r="AP205" s="46">
        <f t="shared" si="42"/>
        <v>0</v>
      </c>
      <c r="AQ205" s="46">
        <f t="shared" si="43"/>
        <v>1</v>
      </c>
    </row>
    <row r="206" spans="1:43" ht="12.95" customHeight="1">
      <c r="A206" s="3">
        <v>795</v>
      </c>
      <c r="B206" s="3" t="s">
        <v>300</v>
      </c>
      <c r="C206" s="44">
        <v>674.1582717095838</v>
      </c>
      <c r="D206" s="44">
        <v>9.0426049856303266</v>
      </c>
      <c r="E206" s="44">
        <v>264.19925098804578</v>
      </c>
      <c r="F206" s="44">
        <v>0</v>
      </c>
      <c r="G206" s="44">
        <v>0</v>
      </c>
      <c r="H206" s="44">
        <v>0</v>
      </c>
      <c r="I206" s="44">
        <v>42088.867891616661</v>
      </c>
      <c r="J206" s="44">
        <v>72.131874954847774</v>
      </c>
      <c r="K206" s="44">
        <v>68.212000000000003</v>
      </c>
      <c r="L206" s="47">
        <v>43176.611894254762</v>
      </c>
      <c r="M206" s="44">
        <v>255.19038394899894</v>
      </c>
      <c r="N206" s="44">
        <v>7.1113507140327279</v>
      </c>
      <c r="O206" s="44">
        <v>49.43774901195421</v>
      </c>
      <c r="P206" s="44">
        <v>100</v>
      </c>
      <c r="Q206" s="44">
        <v>0</v>
      </c>
      <c r="R206" s="44">
        <v>0</v>
      </c>
      <c r="S206" s="44">
        <v>3288.5701083833319</v>
      </c>
      <c r="T206" s="44">
        <v>8.1946907141667441E-2</v>
      </c>
      <c r="U206" s="44">
        <v>0</v>
      </c>
      <c r="V206" s="47">
        <v>3700.3915389654594</v>
      </c>
      <c r="W206" s="44">
        <v>929.34865565858274</v>
      </c>
      <c r="X206" s="44">
        <v>16.153955699663054</v>
      </c>
      <c r="Y206" s="44">
        <v>313.637</v>
      </c>
      <c r="Z206" s="44">
        <v>100</v>
      </c>
      <c r="AA206" s="44">
        <v>0</v>
      </c>
      <c r="AB206" s="44">
        <v>0</v>
      </c>
      <c r="AC206" s="44">
        <v>45377.437999999995</v>
      </c>
      <c r="AD206" s="44">
        <v>72.213821861989445</v>
      </c>
      <c r="AE206" s="44">
        <v>68.212000000000003</v>
      </c>
      <c r="AF206" s="44">
        <v>46877.003433220219</v>
      </c>
      <c r="AG206" s="44">
        <f t="shared" si="33"/>
        <v>47</v>
      </c>
      <c r="AH206" s="46">
        <f t="shared" si="34"/>
        <v>1.9825257324361807E-2</v>
      </c>
      <c r="AI206" s="46">
        <f t="shared" si="35"/>
        <v>3.4460299329234145E-4</v>
      </c>
      <c r="AJ206" s="46">
        <f t="shared" si="36"/>
        <v>6.6906367094645728E-3</v>
      </c>
      <c r="AK206" s="46">
        <f t="shared" si="37"/>
        <v>2.1332421587582371E-3</v>
      </c>
      <c r="AL206" s="46">
        <f t="shared" si="38"/>
        <v>0</v>
      </c>
      <c r="AM206" s="46">
        <f t="shared" si="39"/>
        <v>0</v>
      </c>
      <c r="AN206" s="46">
        <f t="shared" si="40"/>
        <v>0.96801063798038056</v>
      </c>
      <c r="AO206" s="46">
        <f t="shared" si="41"/>
        <v>1.5404956924105315E-3</v>
      </c>
      <c r="AP206" s="46">
        <f t="shared" si="42"/>
        <v>1.4551271413321689E-3</v>
      </c>
      <c r="AQ206" s="46">
        <f t="shared" si="43"/>
        <v>1</v>
      </c>
    </row>
    <row r="207" spans="1:43" ht="12.95" customHeight="1">
      <c r="A207" s="3">
        <v>796</v>
      </c>
      <c r="B207" s="3" t="s">
        <v>339</v>
      </c>
      <c r="C207" s="44">
        <v>6.1740000000000004</v>
      </c>
      <c r="D207" s="44">
        <v>0</v>
      </c>
      <c r="E207" s="44">
        <v>0</v>
      </c>
      <c r="F207" s="44">
        <v>0</v>
      </c>
      <c r="G207" s="44">
        <v>0</v>
      </c>
      <c r="H207" s="44">
        <v>0</v>
      </c>
      <c r="I207" s="44">
        <v>0</v>
      </c>
      <c r="J207" s="44">
        <v>0</v>
      </c>
      <c r="K207" s="44">
        <v>0</v>
      </c>
      <c r="L207" s="47">
        <v>6.1740000000000004</v>
      </c>
      <c r="M207" s="44">
        <v>0</v>
      </c>
      <c r="N207" s="44">
        <v>0</v>
      </c>
      <c r="O207" s="44">
        <v>0</v>
      </c>
      <c r="P207" s="44">
        <v>0</v>
      </c>
      <c r="Q207" s="44">
        <v>0</v>
      </c>
      <c r="R207" s="44">
        <v>0</v>
      </c>
      <c r="S207" s="44">
        <v>0</v>
      </c>
      <c r="T207" s="44">
        <v>0</v>
      </c>
      <c r="U207" s="44">
        <v>0</v>
      </c>
      <c r="V207" s="47">
        <v>0</v>
      </c>
      <c r="W207" s="44">
        <v>6.1740000000000004</v>
      </c>
      <c r="X207" s="44">
        <v>0</v>
      </c>
      <c r="Y207" s="44">
        <v>0</v>
      </c>
      <c r="Z207" s="44">
        <v>0</v>
      </c>
      <c r="AA207" s="44">
        <v>0</v>
      </c>
      <c r="AB207" s="44">
        <v>0</v>
      </c>
      <c r="AC207" s="44">
        <v>0</v>
      </c>
      <c r="AD207" s="44">
        <v>0</v>
      </c>
      <c r="AE207" s="44">
        <v>0</v>
      </c>
      <c r="AF207" s="44">
        <v>6.1740000000000004</v>
      </c>
      <c r="AG207" s="44">
        <f t="shared" si="33"/>
        <v>207</v>
      </c>
      <c r="AH207" s="46">
        <f t="shared" si="34"/>
        <v>1</v>
      </c>
      <c r="AI207" s="46">
        <f t="shared" si="35"/>
        <v>0</v>
      </c>
      <c r="AJ207" s="46">
        <f t="shared" si="36"/>
        <v>0</v>
      </c>
      <c r="AK207" s="46">
        <f t="shared" si="37"/>
        <v>0</v>
      </c>
      <c r="AL207" s="46">
        <f t="shared" si="38"/>
        <v>0</v>
      </c>
      <c r="AM207" s="46">
        <f t="shared" si="39"/>
        <v>0</v>
      </c>
      <c r="AN207" s="46">
        <f t="shared" si="40"/>
        <v>0</v>
      </c>
      <c r="AO207" s="46">
        <f t="shared" si="41"/>
        <v>0</v>
      </c>
      <c r="AP207" s="46">
        <f t="shared" si="42"/>
        <v>0</v>
      </c>
      <c r="AQ207" s="46">
        <f t="shared" si="43"/>
        <v>1</v>
      </c>
    </row>
    <row r="208" spans="1:43" ht="12.95" customHeight="1">
      <c r="A208" s="3">
        <v>798</v>
      </c>
      <c r="B208" s="3" t="s">
        <v>301</v>
      </c>
      <c r="C208" s="44">
        <v>21.921173908749687</v>
      </c>
      <c r="D208" s="44">
        <v>3.9402217747171861E-3</v>
      </c>
      <c r="E208" s="44">
        <v>0</v>
      </c>
      <c r="F208" s="44">
        <v>0</v>
      </c>
      <c r="G208" s="44">
        <v>0</v>
      </c>
      <c r="H208" s="44">
        <v>0</v>
      </c>
      <c r="I208" s="44">
        <v>4.4218230600431119E-2</v>
      </c>
      <c r="J208" s="44">
        <v>539.57715662277292</v>
      </c>
      <c r="K208" s="44">
        <v>0</v>
      </c>
      <c r="L208" s="47">
        <v>561.5464889838978</v>
      </c>
      <c r="M208" s="44">
        <v>7.3267072071572192</v>
      </c>
      <c r="N208" s="44">
        <v>7.2510245749655706E-4</v>
      </c>
      <c r="O208" s="44">
        <v>0</v>
      </c>
      <c r="P208" s="44">
        <v>0</v>
      </c>
      <c r="Q208" s="44">
        <v>0</v>
      </c>
      <c r="R208" s="44">
        <v>0</v>
      </c>
      <c r="S208" s="44">
        <v>8.1372951848182225E-3</v>
      </c>
      <c r="T208" s="44">
        <v>579.08995376420944</v>
      </c>
      <c r="U208" s="44">
        <v>0</v>
      </c>
      <c r="V208" s="47">
        <v>586.42552336900894</v>
      </c>
      <c r="W208" s="44">
        <v>29.247881115906907</v>
      </c>
      <c r="X208" s="44">
        <v>4.6653242322137432E-3</v>
      </c>
      <c r="Y208" s="44">
        <v>0</v>
      </c>
      <c r="Z208" s="44">
        <v>0</v>
      </c>
      <c r="AA208" s="44">
        <v>0</v>
      </c>
      <c r="AB208" s="44">
        <v>0</v>
      </c>
      <c r="AC208" s="44">
        <v>5.2355525785249338E-2</v>
      </c>
      <c r="AD208" s="44">
        <v>1118.6671103869824</v>
      </c>
      <c r="AE208" s="44">
        <v>0</v>
      </c>
      <c r="AF208" s="44">
        <v>1147.9720123529069</v>
      </c>
      <c r="AG208" s="44">
        <f t="shared" si="33"/>
        <v>157</v>
      </c>
      <c r="AH208" s="46">
        <f t="shared" si="34"/>
        <v>2.54778694961037E-2</v>
      </c>
      <c r="AI208" s="46">
        <f t="shared" si="35"/>
        <v>4.0639703599146111E-6</v>
      </c>
      <c r="AJ208" s="46">
        <f t="shared" si="36"/>
        <v>0</v>
      </c>
      <c r="AK208" s="46">
        <f t="shared" si="37"/>
        <v>0</v>
      </c>
      <c r="AL208" s="46">
        <f t="shared" si="38"/>
        <v>0</v>
      </c>
      <c r="AM208" s="46">
        <f t="shared" si="39"/>
        <v>0</v>
      </c>
      <c r="AN208" s="46">
        <f t="shared" si="40"/>
        <v>4.5606970572340335E-5</v>
      </c>
      <c r="AO208" s="46">
        <f t="shared" si="41"/>
        <v>0.97447245956296391</v>
      </c>
      <c r="AP208" s="46">
        <f t="shared" si="42"/>
        <v>0</v>
      </c>
      <c r="AQ208" s="46">
        <f t="shared" si="43"/>
        <v>1</v>
      </c>
    </row>
    <row r="209" spans="1:43" ht="12.95" customHeight="1">
      <c r="A209" s="3">
        <v>800</v>
      </c>
      <c r="B209" s="3" t="s">
        <v>302</v>
      </c>
      <c r="C209" s="44">
        <v>184.48660891873681</v>
      </c>
      <c r="D209" s="44">
        <v>69.993031614998628</v>
      </c>
      <c r="E209" s="44">
        <v>247.98978570564563</v>
      </c>
      <c r="F209" s="44">
        <v>0</v>
      </c>
      <c r="G209" s="44">
        <v>0</v>
      </c>
      <c r="H209" s="44">
        <v>0</v>
      </c>
      <c r="I209" s="44">
        <v>2.2555900898173871</v>
      </c>
      <c r="J209" s="44">
        <v>185.60081963174349</v>
      </c>
      <c r="K209" s="44">
        <v>0</v>
      </c>
      <c r="L209" s="47">
        <v>690.32583596094196</v>
      </c>
      <c r="M209" s="44">
        <v>61.857199090198328</v>
      </c>
      <c r="N209" s="44">
        <v>3.5258509788590864</v>
      </c>
      <c r="O209" s="44">
        <v>246.79158475714493</v>
      </c>
      <c r="P209" s="44">
        <v>0</v>
      </c>
      <c r="Q209" s="44">
        <v>0</v>
      </c>
      <c r="R209" s="44">
        <v>0</v>
      </c>
      <c r="S209" s="44">
        <v>0.44077570584003845</v>
      </c>
      <c r="T209" s="44">
        <v>169.00509446822875</v>
      </c>
      <c r="U209" s="44">
        <v>0</v>
      </c>
      <c r="V209" s="47">
        <v>481.62050500027112</v>
      </c>
      <c r="W209" s="44">
        <v>246.34380800893513</v>
      </c>
      <c r="X209" s="44">
        <v>73.518882593857711</v>
      </c>
      <c r="Y209" s="44">
        <v>494.78137046279056</v>
      </c>
      <c r="Z209" s="44">
        <v>0</v>
      </c>
      <c r="AA209" s="44">
        <v>0</v>
      </c>
      <c r="AB209" s="44">
        <v>0</v>
      </c>
      <c r="AC209" s="44">
        <v>2.6963657956574254</v>
      </c>
      <c r="AD209" s="44">
        <v>354.60591409997221</v>
      </c>
      <c r="AE209" s="44">
        <v>0</v>
      </c>
      <c r="AF209" s="44">
        <v>1171.9463409612131</v>
      </c>
      <c r="AG209" s="44">
        <f t="shared" si="33"/>
        <v>156</v>
      </c>
      <c r="AH209" s="46">
        <f t="shared" si="34"/>
        <v>0.21020058632282393</v>
      </c>
      <c r="AI209" s="46">
        <f t="shared" si="35"/>
        <v>6.2732294153978588E-2</v>
      </c>
      <c r="AJ209" s="46">
        <f t="shared" si="36"/>
        <v>0.42218773434368861</v>
      </c>
      <c r="AK209" s="46">
        <f t="shared" si="37"/>
        <v>0</v>
      </c>
      <c r="AL209" s="46">
        <f t="shared" si="38"/>
        <v>0</v>
      </c>
      <c r="AM209" s="46">
        <f t="shared" si="39"/>
        <v>0</v>
      </c>
      <c r="AN209" s="46">
        <f t="shared" si="40"/>
        <v>2.3007587475770484E-3</v>
      </c>
      <c r="AO209" s="46">
        <f t="shared" si="41"/>
        <v>0.30257862643193173</v>
      </c>
      <c r="AP209" s="46">
        <f t="shared" si="42"/>
        <v>0</v>
      </c>
      <c r="AQ209" s="46">
        <f t="shared" si="43"/>
        <v>1</v>
      </c>
    </row>
    <row r="210" spans="1:43" ht="12.95" customHeight="1">
      <c r="A210" s="3">
        <v>804</v>
      </c>
      <c r="B210" s="3" t="s">
        <v>303</v>
      </c>
      <c r="C210" s="44">
        <v>1196.0605977990983</v>
      </c>
      <c r="D210" s="44">
        <v>70.577587789726778</v>
      </c>
      <c r="E210" s="44">
        <v>275.75344112334614</v>
      </c>
      <c r="F210" s="44">
        <v>0</v>
      </c>
      <c r="G210" s="44">
        <v>0</v>
      </c>
      <c r="H210" s="44">
        <v>0</v>
      </c>
      <c r="I210" s="44">
        <v>27947.404288235932</v>
      </c>
      <c r="J210" s="44">
        <v>25.152814211271679</v>
      </c>
      <c r="K210" s="44">
        <v>0</v>
      </c>
      <c r="L210" s="47">
        <v>29514.948729159376</v>
      </c>
      <c r="M210" s="44">
        <v>447.73616321269975</v>
      </c>
      <c r="N210" s="44">
        <v>12.6303356915094</v>
      </c>
      <c r="O210" s="44">
        <v>19.98755887665385</v>
      </c>
      <c r="P210" s="44">
        <v>0</v>
      </c>
      <c r="Q210" s="44">
        <v>0</v>
      </c>
      <c r="R210" s="44">
        <v>0</v>
      </c>
      <c r="S210" s="44">
        <v>10449.414612593082</v>
      </c>
      <c r="T210" s="44">
        <v>0.18101367113142242</v>
      </c>
      <c r="U210" s="44">
        <v>0</v>
      </c>
      <c r="V210" s="47">
        <v>10929.949684045077</v>
      </c>
      <c r="W210" s="44">
        <v>1643.796761011798</v>
      </c>
      <c r="X210" s="44">
        <v>83.207923481236179</v>
      </c>
      <c r="Y210" s="44">
        <v>295.74099999999999</v>
      </c>
      <c r="Z210" s="44">
        <v>0</v>
      </c>
      <c r="AA210" s="44">
        <v>0</v>
      </c>
      <c r="AB210" s="44">
        <v>0</v>
      </c>
      <c r="AC210" s="44">
        <v>38396.818900829014</v>
      </c>
      <c r="AD210" s="44">
        <v>25.333827882403099</v>
      </c>
      <c r="AE210" s="44">
        <v>0</v>
      </c>
      <c r="AF210" s="44">
        <v>40444.898413204457</v>
      </c>
      <c r="AG210" s="44">
        <f t="shared" si="33"/>
        <v>49</v>
      </c>
      <c r="AH210" s="46">
        <f t="shared" si="34"/>
        <v>4.0642870312541837E-2</v>
      </c>
      <c r="AI210" s="46">
        <f t="shared" si="35"/>
        <v>2.0573156750486594E-3</v>
      </c>
      <c r="AJ210" s="46">
        <f t="shared" si="36"/>
        <v>7.3121953967733647E-3</v>
      </c>
      <c r="AK210" s="46">
        <f t="shared" si="37"/>
        <v>0</v>
      </c>
      <c r="AL210" s="46">
        <f t="shared" si="38"/>
        <v>0</v>
      </c>
      <c r="AM210" s="46">
        <f t="shared" si="39"/>
        <v>0</v>
      </c>
      <c r="AN210" s="46">
        <f t="shared" si="40"/>
        <v>0.94936123979219134</v>
      </c>
      <c r="AO210" s="46">
        <f t="shared" si="41"/>
        <v>6.2637882344469202E-4</v>
      </c>
      <c r="AP210" s="46">
        <f t="shared" si="42"/>
        <v>0</v>
      </c>
      <c r="AQ210" s="46">
        <f t="shared" si="43"/>
        <v>1</v>
      </c>
    </row>
    <row r="211" spans="1:43" ht="12.95" customHeight="1">
      <c r="A211" s="3">
        <v>784</v>
      </c>
      <c r="B211" s="3" t="s">
        <v>304</v>
      </c>
      <c r="C211" s="44">
        <v>12527.634025741843</v>
      </c>
      <c r="D211" s="44">
        <v>3139.6527631341669</v>
      </c>
      <c r="E211" s="44">
        <v>907.20801551491297</v>
      </c>
      <c r="F211" s="44">
        <v>551.04284999999982</v>
      </c>
      <c r="G211" s="44">
        <v>0</v>
      </c>
      <c r="H211" s="44">
        <v>0</v>
      </c>
      <c r="I211" s="44">
        <v>13307.245343828959</v>
      </c>
      <c r="J211" s="44">
        <v>27504.216931009883</v>
      </c>
      <c r="K211" s="44">
        <v>853.73134258487528</v>
      </c>
      <c r="L211" s="47">
        <v>58790.731271814642</v>
      </c>
      <c r="M211" s="44">
        <v>4618.9010126035191</v>
      </c>
      <c r="N211" s="44">
        <v>1550.8751526252368</v>
      </c>
      <c r="O211" s="44">
        <v>902.55225549847114</v>
      </c>
      <c r="P211" s="44">
        <v>5000</v>
      </c>
      <c r="Q211" s="44">
        <v>0</v>
      </c>
      <c r="R211" s="44">
        <v>0</v>
      </c>
      <c r="S211" s="44">
        <v>2344.4100368905656</v>
      </c>
      <c r="T211" s="44">
        <v>45361.138476135806</v>
      </c>
      <c r="U211" s="44">
        <v>4865.5583872877341</v>
      </c>
      <c r="V211" s="47">
        <v>64643.435321041332</v>
      </c>
      <c r="W211" s="44">
        <v>17146.535038345362</v>
      </c>
      <c r="X211" s="44">
        <v>4690.5279157594032</v>
      </c>
      <c r="Y211" s="44">
        <v>1809.7602710133842</v>
      </c>
      <c r="Z211" s="44">
        <v>5551.0428499999998</v>
      </c>
      <c r="AA211" s="44">
        <v>0</v>
      </c>
      <c r="AB211" s="44">
        <v>0</v>
      </c>
      <c r="AC211" s="44">
        <v>15651.655380719525</v>
      </c>
      <c r="AD211" s="44">
        <v>72865.355407145689</v>
      </c>
      <c r="AE211" s="44">
        <v>5719.2897298726093</v>
      </c>
      <c r="AF211" s="44">
        <v>123434.16659285597</v>
      </c>
      <c r="AG211" s="44">
        <f t="shared" si="33"/>
        <v>31</v>
      </c>
      <c r="AH211" s="46">
        <f t="shared" si="34"/>
        <v>0.1389123895890407</v>
      </c>
      <c r="AI211" s="46">
        <f t="shared" si="35"/>
        <v>3.8000239684292392E-2</v>
      </c>
      <c r="AJ211" s="46">
        <f t="shared" si="36"/>
        <v>1.4661744968739702E-2</v>
      </c>
      <c r="AK211" s="46">
        <f t="shared" si="37"/>
        <v>4.497168817374491E-2</v>
      </c>
      <c r="AL211" s="46">
        <f t="shared" si="38"/>
        <v>0</v>
      </c>
      <c r="AM211" s="46">
        <f t="shared" si="39"/>
        <v>0</v>
      </c>
      <c r="AN211" s="46">
        <f t="shared" si="40"/>
        <v>0.12680164506109606</v>
      </c>
      <c r="AO211" s="46">
        <f t="shared" si="41"/>
        <v>0.59031755484273618</v>
      </c>
      <c r="AP211" s="46">
        <f t="shared" si="42"/>
        <v>4.6334737680350055E-2</v>
      </c>
      <c r="AQ211" s="46">
        <f t="shared" si="43"/>
        <v>1</v>
      </c>
    </row>
    <row r="212" spans="1:43" ht="12.95" customHeight="1">
      <c r="A212" s="3">
        <v>826</v>
      </c>
      <c r="B212" s="3" t="s">
        <v>305</v>
      </c>
      <c r="C212" s="44">
        <v>98628.088512673392</v>
      </c>
      <c r="D212" s="44">
        <v>139338.63402684635</v>
      </c>
      <c r="E212" s="44">
        <v>0</v>
      </c>
      <c r="F212" s="44">
        <v>114783.9126100002</v>
      </c>
      <c r="G212" s="44">
        <v>-8250.7555742083041</v>
      </c>
      <c r="H212" s="44">
        <v>65</v>
      </c>
      <c r="I212" s="44">
        <v>0</v>
      </c>
      <c r="J212" s="44">
        <v>276432.45337588055</v>
      </c>
      <c r="K212" s="44">
        <v>114.94445700377483</v>
      </c>
      <c r="L212" s="47">
        <v>621112.27740819601</v>
      </c>
      <c r="M212" s="44">
        <v>35879.467887048515</v>
      </c>
      <c r="N212" s="44">
        <v>175715.72677897837</v>
      </c>
      <c r="O212" s="44">
        <v>0</v>
      </c>
      <c r="P212" s="44">
        <v>254374.75073999996</v>
      </c>
      <c r="Q212" s="44">
        <v>6805.7056188357428</v>
      </c>
      <c r="R212" s="44">
        <v>0</v>
      </c>
      <c r="S212" s="44">
        <v>0</v>
      </c>
      <c r="T212" s="44">
        <v>530205.46223796404</v>
      </c>
      <c r="U212" s="44">
        <v>429.29262590140263</v>
      </c>
      <c r="V212" s="47">
        <v>1003410.405888728</v>
      </c>
      <c r="W212" s="44">
        <v>134507.55639972191</v>
      </c>
      <c r="X212" s="44">
        <v>315054.36080582475</v>
      </c>
      <c r="Y212" s="44">
        <v>0</v>
      </c>
      <c r="Z212" s="44">
        <v>369158.66335000016</v>
      </c>
      <c r="AA212" s="44">
        <v>-1445.0499553725613</v>
      </c>
      <c r="AB212" s="44">
        <v>65</v>
      </c>
      <c r="AC212" s="44">
        <v>0</v>
      </c>
      <c r="AD212" s="44">
        <v>806637.91561384453</v>
      </c>
      <c r="AE212" s="44">
        <v>544.23708290517743</v>
      </c>
      <c r="AF212" s="44">
        <v>1624522.683296924</v>
      </c>
      <c r="AG212" s="44">
        <f t="shared" si="33"/>
        <v>4</v>
      </c>
      <c r="AH212" s="46">
        <f t="shared" si="34"/>
        <v>8.2798201454929846E-2</v>
      </c>
      <c r="AI212" s="46">
        <f t="shared" si="35"/>
        <v>0.19393657228991756</v>
      </c>
      <c r="AJ212" s="46">
        <f t="shared" si="36"/>
        <v>0</v>
      </c>
      <c r="AK212" s="46">
        <f t="shared" si="37"/>
        <v>0.22724131041420909</v>
      </c>
      <c r="AL212" s="46">
        <f t="shared" si="38"/>
        <v>-8.8952279351364445E-4</v>
      </c>
      <c r="AM212" s="46">
        <f t="shared" si="39"/>
        <v>4.0011752786414957E-5</v>
      </c>
      <c r="AN212" s="46">
        <f t="shared" si="40"/>
        <v>0</v>
      </c>
      <c r="AO212" s="46">
        <f t="shared" si="41"/>
        <v>0.49653841334907994</v>
      </c>
      <c r="AP212" s="46">
        <f t="shared" si="42"/>
        <v>3.3501353259079357E-4</v>
      </c>
      <c r="AQ212" s="46">
        <f t="shared" si="43"/>
        <v>1</v>
      </c>
    </row>
    <row r="213" spans="1:43" ht="12.95" customHeight="1">
      <c r="A213" s="3">
        <v>840</v>
      </c>
      <c r="B213" s="3" t="s">
        <v>306</v>
      </c>
      <c r="C213" s="44">
        <v>455340.79902613803</v>
      </c>
      <c r="D213" s="44">
        <v>345908.90812746849</v>
      </c>
      <c r="E213" s="44">
        <v>0</v>
      </c>
      <c r="F213" s="44">
        <v>13831.701000000001</v>
      </c>
      <c r="G213" s="44">
        <v>9913.8113885054881</v>
      </c>
      <c r="H213" s="44">
        <v>103</v>
      </c>
      <c r="I213" s="44">
        <v>3000</v>
      </c>
      <c r="J213" s="44">
        <v>1211737.5127461229</v>
      </c>
      <c r="K213" s="44">
        <v>61593.143788749847</v>
      </c>
      <c r="L213" s="47">
        <v>2101428.8760769847</v>
      </c>
      <c r="M213" s="44">
        <v>175457.91925287241</v>
      </c>
      <c r="N213" s="44">
        <v>226396.05889205603</v>
      </c>
      <c r="O213" s="44">
        <v>0</v>
      </c>
      <c r="P213" s="44">
        <v>30411.103999999999</v>
      </c>
      <c r="Q213" s="44">
        <v>423.43178448883583</v>
      </c>
      <c r="R213" s="44">
        <v>0</v>
      </c>
      <c r="S213" s="44">
        <v>0</v>
      </c>
      <c r="T213" s="44">
        <v>5584182.666889946</v>
      </c>
      <c r="U213" s="44">
        <v>1306823.27272017</v>
      </c>
      <c r="V213" s="47">
        <v>7323694.4535395335</v>
      </c>
      <c r="W213" s="44">
        <v>630798.71827901038</v>
      </c>
      <c r="X213" s="44">
        <v>572304.96701952454</v>
      </c>
      <c r="Y213" s="44">
        <v>0</v>
      </c>
      <c r="Z213" s="44">
        <v>44242.805</v>
      </c>
      <c r="AA213" s="44">
        <v>10337.243172994324</v>
      </c>
      <c r="AB213" s="44">
        <v>103</v>
      </c>
      <c r="AC213" s="44">
        <v>3000</v>
      </c>
      <c r="AD213" s="44">
        <v>6795920.1796360686</v>
      </c>
      <c r="AE213" s="44">
        <v>1368416.4165089198</v>
      </c>
      <c r="AF213" s="44">
        <v>9425123.3296165187</v>
      </c>
      <c r="AG213" s="44">
        <f t="shared" si="33"/>
        <v>1</v>
      </c>
      <c r="AH213" s="46">
        <f t="shared" si="34"/>
        <v>6.6927370201815259E-2</v>
      </c>
      <c r="AI213" s="46">
        <f t="shared" si="35"/>
        <v>6.0721217856234674E-2</v>
      </c>
      <c r="AJ213" s="46">
        <f t="shared" si="36"/>
        <v>0</v>
      </c>
      <c r="AK213" s="46">
        <f t="shared" si="37"/>
        <v>4.6941353924755611E-3</v>
      </c>
      <c r="AL213" s="46">
        <f t="shared" si="38"/>
        <v>1.0967753748655634E-3</v>
      </c>
      <c r="AM213" s="46">
        <f t="shared" si="39"/>
        <v>1.0928238962809495E-5</v>
      </c>
      <c r="AN213" s="46">
        <f t="shared" si="40"/>
        <v>3.1829822221775229E-4</v>
      </c>
      <c r="AO213" s="46">
        <f t="shared" si="41"/>
        <v>0.72104310383730286</v>
      </c>
      <c r="AP213" s="46">
        <f t="shared" si="42"/>
        <v>0.14518817087612548</v>
      </c>
      <c r="AQ213" s="46">
        <f t="shared" si="43"/>
        <v>1</v>
      </c>
    </row>
    <row r="214" spans="1:43" ht="12.95" customHeight="1">
      <c r="A214" s="3">
        <v>858</v>
      </c>
      <c r="B214" s="3" t="s">
        <v>307</v>
      </c>
      <c r="C214" s="44">
        <v>2081.6157414594463</v>
      </c>
      <c r="D214" s="44">
        <v>153.24279929440041</v>
      </c>
      <c r="E214" s="44">
        <v>159.79175386673023</v>
      </c>
      <c r="F214" s="44">
        <v>0</v>
      </c>
      <c r="G214" s="44">
        <v>0</v>
      </c>
      <c r="H214" s="44">
        <v>0</v>
      </c>
      <c r="I214" s="44">
        <v>19920.495257874569</v>
      </c>
      <c r="J214" s="44">
        <v>116.01519741865583</v>
      </c>
      <c r="K214" s="44">
        <v>0</v>
      </c>
      <c r="L214" s="47">
        <v>22431.160749913801</v>
      </c>
      <c r="M214" s="44">
        <v>683.512907513958</v>
      </c>
      <c r="N214" s="44">
        <v>30.063083913802199</v>
      </c>
      <c r="O214" s="44">
        <v>42.693868981274434</v>
      </c>
      <c r="P214" s="44">
        <v>0</v>
      </c>
      <c r="Q214" s="44">
        <v>0</v>
      </c>
      <c r="R214" s="44">
        <v>0</v>
      </c>
      <c r="S214" s="44">
        <v>2761.736458383325</v>
      </c>
      <c r="T214" s="44">
        <v>3.5106055683167252</v>
      </c>
      <c r="U214" s="44">
        <v>0</v>
      </c>
      <c r="V214" s="47">
        <v>3521.5169243606765</v>
      </c>
      <c r="W214" s="44">
        <v>2765.1286489734043</v>
      </c>
      <c r="X214" s="44">
        <v>183.3058832082026</v>
      </c>
      <c r="Y214" s="44">
        <v>202.48562284800465</v>
      </c>
      <c r="Z214" s="44">
        <v>0</v>
      </c>
      <c r="AA214" s="44">
        <v>0</v>
      </c>
      <c r="AB214" s="44">
        <v>0</v>
      </c>
      <c r="AC214" s="44">
        <v>22682.231716257895</v>
      </c>
      <c r="AD214" s="44">
        <v>119.52580298697255</v>
      </c>
      <c r="AE214" s="44">
        <v>0</v>
      </c>
      <c r="AF214" s="44">
        <v>25952.677674274477</v>
      </c>
      <c r="AG214" s="44">
        <f t="shared" si="33"/>
        <v>59</v>
      </c>
      <c r="AH214" s="46">
        <f t="shared" si="34"/>
        <v>0.10654502335665852</v>
      </c>
      <c r="AI214" s="46">
        <f t="shared" si="35"/>
        <v>7.0630817177644864E-3</v>
      </c>
      <c r="AJ214" s="46">
        <f t="shared" si="36"/>
        <v>7.8021091075591784E-3</v>
      </c>
      <c r="AK214" s="46">
        <f t="shared" si="37"/>
        <v>0</v>
      </c>
      <c r="AL214" s="46">
        <f t="shared" si="38"/>
        <v>0</v>
      </c>
      <c r="AM214" s="46">
        <f t="shared" si="39"/>
        <v>0</v>
      </c>
      <c r="AN214" s="46">
        <f t="shared" si="40"/>
        <v>0.87398425707500682</v>
      </c>
      <c r="AO214" s="46">
        <f t="shared" si="41"/>
        <v>4.6055287430110609E-3</v>
      </c>
      <c r="AP214" s="46">
        <f t="shared" si="42"/>
        <v>0</v>
      </c>
      <c r="AQ214" s="46">
        <f t="shared" si="43"/>
        <v>1</v>
      </c>
    </row>
    <row r="215" spans="1:43" ht="12.95" customHeight="1">
      <c r="A215" s="3">
        <v>860</v>
      </c>
      <c r="B215" s="3" t="s">
        <v>308</v>
      </c>
      <c r="C215" s="44">
        <v>714.95855821303962</v>
      </c>
      <c r="D215" s="44">
        <v>66.656881613159939</v>
      </c>
      <c r="E215" s="44">
        <v>816.35844121478578</v>
      </c>
      <c r="F215" s="44">
        <v>1500</v>
      </c>
      <c r="G215" s="44">
        <v>0</v>
      </c>
      <c r="H215" s="44">
        <v>0</v>
      </c>
      <c r="I215" s="44">
        <v>9750.0963234387509</v>
      </c>
      <c r="J215" s="44">
        <v>102.61004966461823</v>
      </c>
      <c r="K215" s="44">
        <v>0</v>
      </c>
      <c r="L215" s="47">
        <v>12950.680254144354</v>
      </c>
      <c r="M215" s="44">
        <v>247.41121947560202</v>
      </c>
      <c r="N215" s="44">
        <v>103.4924087622709</v>
      </c>
      <c r="O215" s="44">
        <v>204.96890793080024</v>
      </c>
      <c r="P215" s="44">
        <v>100</v>
      </c>
      <c r="Q215" s="44">
        <v>0</v>
      </c>
      <c r="R215" s="44">
        <v>0</v>
      </c>
      <c r="S215" s="44">
        <v>1110.0945614639443</v>
      </c>
      <c r="T215" s="44">
        <v>101.70126286793614</v>
      </c>
      <c r="U215" s="44">
        <v>0</v>
      </c>
      <c r="V215" s="47">
        <v>1867.6683605005535</v>
      </c>
      <c r="W215" s="44">
        <v>962.36977768864165</v>
      </c>
      <c r="X215" s="44">
        <v>170.14929037543084</v>
      </c>
      <c r="Y215" s="44">
        <v>1021.327349145586</v>
      </c>
      <c r="Z215" s="44">
        <v>1600</v>
      </c>
      <c r="AA215" s="44">
        <v>0</v>
      </c>
      <c r="AB215" s="44">
        <v>0</v>
      </c>
      <c r="AC215" s="44">
        <v>10860.190884902695</v>
      </c>
      <c r="AD215" s="44">
        <v>204.31131253255438</v>
      </c>
      <c r="AE215" s="44">
        <v>0</v>
      </c>
      <c r="AF215" s="44">
        <v>14818.348614644907</v>
      </c>
      <c r="AG215" s="44">
        <f t="shared" si="33"/>
        <v>82</v>
      </c>
      <c r="AH215" s="46">
        <f t="shared" si="34"/>
        <v>6.4944468693194049E-2</v>
      </c>
      <c r="AI215" s="46">
        <f t="shared" si="35"/>
        <v>1.1482338201118649E-2</v>
      </c>
      <c r="AJ215" s="46">
        <f t="shared" si="36"/>
        <v>6.8923155724397847E-2</v>
      </c>
      <c r="AK215" s="46">
        <f t="shared" si="37"/>
        <v>0.1079742447426785</v>
      </c>
      <c r="AL215" s="46">
        <f t="shared" si="38"/>
        <v>0</v>
      </c>
      <c r="AM215" s="46">
        <f t="shared" si="39"/>
        <v>0</v>
      </c>
      <c r="AN215" s="46">
        <f t="shared" si="40"/>
        <v>0.73288806784918104</v>
      </c>
      <c r="AO215" s="46">
        <f t="shared" si="41"/>
        <v>1.3787724789429939E-2</v>
      </c>
      <c r="AP215" s="46">
        <f t="shared" si="42"/>
        <v>0</v>
      </c>
      <c r="AQ215" s="46">
        <f t="shared" si="43"/>
        <v>1</v>
      </c>
    </row>
    <row r="216" spans="1:43" ht="12.95" customHeight="1">
      <c r="A216" s="3">
        <v>548</v>
      </c>
      <c r="B216" s="3" t="s">
        <v>309</v>
      </c>
      <c r="C216" s="44">
        <v>24.903212626278673</v>
      </c>
      <c r="D216" s="44">
        <v>16.579487483905172</v>
      </c>
      <c r="E216" s="44">
        <v>4.6994503547597946</v>
      </c>
      <c r="F216" s="44">
        <v>0</v>
      </c>
      <c r="G216" s="44">
        <v>0</v>
      </c>
      <c r="H216" s="44">
        <v>0</v>
      </c>
      <c r="I216" s="44">
        <v>0</v>
      </c>
      <c r="J216" s="44">
        <v>1460.8301875497257</v>
      </c>
      <c r="K216" s="44">
        <v>0</v>
      </c>
      <c r="L216" s="47">
        <v>1507.0123380146692</v>
      </c>
      <c r="M216" s="44">
        <v>7.7257560091854698</v>
      </c>
      <c r="N216" s="44">
        <v>1.202177840327036</v>
      </c>
      <c r="O216" s="44">
        <v>0.86482010301665746</v>
      </c>
      <c r="P216" s="44">
        <v>0</v>
      </c>
      <c r="Q216" s="44">
        <v>0</v>
      </c>
      <c r="R216" s="44">
        <v>0</v>
      </c>
      <c r="S216" s="44">
        <v>0</v>
      </c>
      <c r="T216" s="44">
        <v>1567.8199228372569</v>
      </c>
      <c r="U216" s="44">
        <v>0</v>
      </c>
      <c r="V216" s="47">
        <v>1577.6126767897861</v>
      </c>
      <c r="W216" s="44">
        <v>32.62896863546414</v>
      </c>
      <c r="X216" s="44">
        <v>17.781665324232208</v>
      </c>
      <c r="Y216" s="44">
        <v>5.5642704577764519</v>
      </c>
      <c r="Z216" s="44">
        <v>0</v>
      </c>
      <c r="AA216" s="44">
        <v>0</v>
      </c>
      <c r="AB216" s="44">
        <v>0</v>
      </c>
      <c r="AC216" s="44">
        <v>0</v>
      </c>
      <c r="AD216" s="44">
        <v>3028.6501103869823</v>
      </c>
      <c r="AE216" s="44">
        <v>0</v>
      </c>
      <c r="AF216" s="44">
        <v>3084.6250148044555</v>
      </c>
      <c r="AG216" s="44">
        <f t="shared" si="33"/>
        <v>130</v>
      </c>
      <c r="AH216" s="46">
        <f t="shared" si="34"/>
        <v>1.0577936857434387E-2</v>
      </c>
      <c r="AI216" s="46">
        <f t="shared" si="35"/>
        <v>5.764611659080203E-3</v>
      </c>
      <c r="AJ216" s="46">
        <f t="shared" si="36"/>
        <v>1.803872571567403E-3</v>
      </c>
      <c r="AK216" s="46">
        <f t="shared" si="37"/>
        <v>0</v>
      </c>
      <c r="AL216" s="46">
        <f t="shared" si="38"/>
        <v>0</v>
      </c>
      <c r="AM216" s="46">
        <f t="shared" si="39"/>
        <v>0</v>
      </c>
      <c r="AN216" s="46">
        <f t="shared" si="40"/>
        <v>0</v>
      </c>
      <c r="AO216" s="46">
        <f t="shared" si="41"/>
        <v>0.98185357891191782</v>
      </c>
      <c r="AP216" s="46">
        <f t="shared" si="42"/>
        <v>0</v>
      </c>
      <c r="AQ216" s="46">
        <f t="shared" si="43"/>
        <v>1</v>
      </c>
    </row>
    <row r="217" spans="1:43" ht="12.95" customHeight="1">
      <c r="A217" s="3">
        <v>862</v>
      </c>
      <c r="B217" s="3" t="s">
        <v>310</v>
      </c>
      <c r="C217" s="44">
        <v>15114.605671358468</v>
      </c>
      <c r="D217" s="44">
        <v>2.8684814518549788</v>
      </c>
      <c r="E217" s="44">
        <v>144.0563349403499</v>
      </c>
      <c r="F217" s="44">
        <v>0</v>
      </c>
      <c r="G217" s="44">
        <v>0</v>
      </c>
      <c r="H217" s="44">
        <v>0</v>
      </c>
      <c r="I217" s="44">
        <v>4016.5492890341829</v>
      </c>
      <c r="J217" s="44">
        <v>13.824334580845365</v>
      </c>
      <c r="K217" s="44">
        <v>0</v>
      </c>
      <c r="L217" s="47">
        <v>19291.9041113657</v>
      </c>
      <c r="M217" s="44">
        <v>5457.3634948673325</v>
      </c>
      <c r="N217" s="44">
        <v>0.52787458903188955</v>
      </c>
      <c r="O217" s="44">
        <v>26.510082034834774</v>
      </c>
      <c r="P217" s="44">
        <v>0</v>
      </c>
      <c r="Q217" s="44">
        <v>0</v>
      </c>
      <c r="R217" s="44">
        <v>0</v>
      </c>
      <c r="S217" s="44">
        <v>6.0781703178963656E-2</v>
      </c>
      <c r="T217" s="44">
        <v>10.732985207411025</v>
      </c>
      <c r="U217" s="44">
        <v>0</v>
      </c>
      <c r="V217" s="47">
        <v>5495.1952184017882</v>
      </c>
      <c r="W217" s="44">
        <v>20571.969166225801</v>
      </c>
      <c r="X217" s="44">
        <v>3.3963560408868685</v>
      </c>
      <c r="Y217" s="44">
        <v>170.56641697518467</v>
      </c>
      <c r="Z217" s="44">
        <v>0</v>
      </c>
      <c r="AA217" s="44">
        <v>0</v>
      </c>
      <c r="AB217" s="44">
        <v>0</v>
      </c>
      <c r="AC217" s="44">
        <v>4016.6100707373621</v>
      </c>
      <c r="AD217" s="44">
        <v>24.55731978825639</v>
      </c>
      <c r="AE217" s="44">
        <v>0</v>
      </c>
      <c r="AF217" s="44">
        <v>24787.099329767487</v>
      </c>
      <c r="AG217" s="44">
        <f t="shared" si="33"/>
        <v>61</v>
      </c>
      <c r="AH217" s="46">
        <f t="shared" si="34"/>
        <v>0.82994661426641303</v>
      </c>
      <c r="AI217" s="46">
        <f t="shared" si="35"/>
        <v>1.3702111714250059E-4</v>
      </c>
      <c r="AJ217" s="46">
        <f t="shared" si="36"/>
        <v>6.8812576536677258E-3</v>
      </c>
      <c r="AK217" s="46">
        <f t="shared" si="37"/>
        <v>0</v>
      </c>
      <c r="AL217" s="46">
        <f t="shared" si="38"/>
        <v>0</v>
      </c>
      <c r="AM217" s="46">
        <f t="shared" si="39"/>
        <v>0</v>
      </c>
      <c r="AN217" s="46">
        <f t="shared" si="40"/>
        <v>0.16204437708908151</v>
      </c>
      <c r="AO217" s="46">
        <f t="shared" si="41"/>
        <v>9.9072987369542079E-4</v>
      </c>
      <c r="AP217" s="46">
        <f t="shared" si="42"/>
        <v>0</v>
      </c>
      <c r="AQ217" s="46">
        <f t="shared" si="43"/>
        <v>1</v>
      </c>
    </row>
    <row r="218" spans="1:43" ht="12.95" customHeight="1">
      <c r="A218" s="3">
        <v>704</v>
      </c>
      <c r="B218" s="3" t="s">
        <v>311</v>
      </c>
      <c r="C218" s="44">
        <v>1595.8018394662492</v>
      </c>
      <c r="D218" s="44">
        <v>800.65176668765571</v>
      </c>
      <c r="E218" s="44">
        <v>90.06381560757282</v>
      </c>
      <c r="F218" s="44">
        <v>0</v>
      </c>
      <c r="G218" s="44">
        <v>0</v>
      </c>
      <c r="H218" s="44">
        <v>0</v>
      </c>
      <c r="I218" s="44">
        <v>15.472646545479089</v>
      </c>
      <c r="J218" s="44">
        <v>142.5608941776828</v>
      </c>
      <c r="K218" s="44">
        <v>0</v>
      </c>
      <c r="L218" s="47">
        <v>2644.5509624846395</v>
      </c>
      <c r="M218" s="44">
        <v>604.93998752932373</v>
      </c>
      <c r="N218" s="44">
        <v>59.302428010290129</v>
      </c>
      <c r="O218" s="44">
        <v>42.895843170204877</v>
      </c>
      <c r="P218" s="44">
        <v>10</v>
      </c>
      <c r="Q218" s="44">
        <v>0</v>
      </c>
      <c r="R218" s="44">
        <v>0</v>
      </c>
      <c r="S218" s="44">
        <v>22.397524778715166</v>
      </c>
      <c r="T218" s="44">
        <v>0.98672824032829909</v>
      </c>
      <c r="U218" s="44">
        <v>0</v>
      </c>
      <c r="V218" s="47">
        <v>740.52251172886213</v>
      </c>
      <c r="W218" s="44">
        <v>2200.7418269955729</v>
      </c>
      <c r="X218" s="44">
        <v>859.95419469794581</v>
      </c>
      <c r="Y218" s="44">
        <v>132.95965877777769</v>
      </c>
      <c r="Z218" s="44">
        <v>10</v>
      </c>
      <c r="AA218" s="44">
        <v>0</v>
      </c>
      <c r="AB218" s="44">
        <v>0</v>
      </c>
      <c r="AC218" s="44">
        <v>37.870171324194253</v>
      </c>
      <c r="AD218" s="44">
        <v>143.54762241801109</v>
      </c>
      <c r="AE218" s="44">
        <v>0</v>
      </c>
      <c r="AF218" s="44">
        <v>3385.0734742135019</v>
      </c>
      <c r="AG218" s="44">
        <f t="shared" si="33"/>
        <v>125</v>
      </c>
      <c r="AH218" s="46">
        <f t="shared" si="34"/>
        <v>0.65013118437758577</v>
      </c>
      <c r="AI218" s="46">
        <f t="shared" si="35"/>
        <v>0.25404299234531391</v>
      </c>
      <c r="AJ218" s="46">
        <f t="shared" si="36"/>
        <v>3.9278219450958871E-2</v>
      </c>
      <c r="AK218" s="46">
        <f t="shared" si="37"/>
        <v>2.9541456267277713E-3</v>
      </c>
      <c r="AL218" s="46">
        <f t="shared" si="38"/>
        <v>0</v>
      </c>
      <c r="AM218" s="46">
        <f t="shared" si="39"/>
        <v>0</v>
      </c>
      <c r="AN218" s="46">
        <f t="shared" si="40"/>
        <v>1.1187400100079991E-2</v>
      </c>
      <c r="AO218" s="46">
        <f t="shared" si="41"/>
        <v>4.2406058099333684E-2</v>
      </c>
      <c r="AP218" s="46">
        <f t="shared" si="42"/>
        <v>0</v>
      </c>
      <c r="AQ218" s="46">
        <f t="shared" si="43"/>
        <v>1</v>
      </c>
    </row>
    <row r="219" spans="1:43" ht="12.95" customHeight="1">
      <c r="A219" s="3">
        <v>92</v>
      </c>
      <c r="B219" s="3" t="s">
        <v>340</v>
      </c>
      <c r="C219" s="44">
        <v>7.5469999999999997</v>
      </c>
      <c r="D219" s="44">
        <v>0</v>
      </c>
      <c r="E219" s="44">
        <v>0</v>
      </c>
      <c r="F219" s="44">
        <v>0</v>
      </c>
      <c r="G219" s="44">
        <v>0</v>
      </c>
      <c r="H219" s="44">
        <v>0</v>
      </c>
      <c r="I219" s="44">
        <v>214.19283919984559</v>
      </c>
      <c r="J219" s="44">
        <v>0</v>
      </c>
      <c r="K219" s="44">
        <v>0</v>
      </c>
      <c r="L219" s="47">
        <v>221.73983919984559</v>
      </c>
      <c r="M219" s="44">
        <v>0</v>
      </c>
      <c r="N219" s="44">
        <v>0</v>
      </c>
      <c r="O219" s="44">
        <v>0</v>
      </c>
      <c r="P219" s="44">
        <v>0</v>
      </c>
      <c r="Q219" s="44">
        <v>0</v>
      </c>
      <c r="R219" s="44">
        <v>0</v>
      </c>
      <c r="S219" s="44">
        <v>8.1101608001543983</v>
      </c>
      <c r="T219" s="44">
        <v>0</v>
      </c>
      <c r="U219" s="44">
        <v>0</v>
      </c>
      <c r="V219" s="47">
        <v>8.1101608001543983</v>
      </c>
      <c r="W219" s="44">
        <v>7.5469999999999997</v>
      </c>
      <c r="X219" s="44">
        <v>0</v>
      </c>
      <c r="Y219" s="44">
        <v>0</v>
      </c>
      <c r="Z219" s="44">
        <v>0</v>
      </c>
      <c r="AA219" s="44">
        <v>0</v>
      </c>
      <c r="AB219" s="44">
        <v>0</v>
      </c>
      <c r="AC219" s="44">
        <v>222.303</v>
      </c>
      <c r="AD219" s="44">
        <v>0</v>
      </c>
      <c r="AE219" s="44">
        <v>0</v>
      </c>
      <c r="AF219" s="44">
        <v>229.85</v>
      </c>
      <c r="AG219" s="44">
        <f t="shared" si="33"/>
        <v>186</v>
      </c>
      <c r="AH219" s="46">
        <f t="shared" si="34"/>
        <v>3.2834457254731345E-2</v>
      </c>
      <c r="AI219" s="46">
        <f t="shared" si="35"/>
        <v>0</v>
      </c>
      <c r="AJ219" s="46">
        <f t="shared" si="36"/>
        <v>0</v>
      </c>
      <c r="AK219" s="46">
        <f t="shared" si="37"/>
        <v>0</v>
      </c>
      <c r="AL219" s="46">
        <f t="shared" si="38"/>
        <v>0</v>
      </c>
      <c r="AM219" s="46">
        <f t="shared" si="39"/>
        <v>0</v>
      </c>
      <c r="AN219" s="46">
        <f t="shared" si="40"/>
        <v>0.96716554274526867</v>
      </c>
      <c r="AO219" s="46">
        <f t="shared" si="41"/>
        <v>0</v>
      </c>
      <c r="AP219" s="46">
        <f t="shared" si="42"/>
        <v>0</v>
      </c>
      <c r="AQ219" s="46">
        <f t="shared" si="43"/>
        <v>1</v>
      </c>
    </row>
    <row r="220" spans="1:43" ht="12.95" customHeight="1">
      <c r="A220" s="3">
        <v>850</v>
      </c>
      <c r="B220" s="3" t="s">
        <v>342</v>
      </c>
      <c r="C220" s="44">
        <v>0</v>
      </c>
      <c r="D220" s="44">
        <v>0</v>
      </c>
      <c r="E220" s="44">
        <v>0</v>
      </c>
      <c r="F220" s="44">
        <v>0</v>
      </c>
      <c r="G220" s="44">
        <v>0</v>
      </c>
      <c r="H220" s="44">
        <v>0</v>
      </c>
      <c r="I220" s="44">
        <v>0</v>
      </c>
      <c r="J220" s="44">
        <v>0</v>
      </c>
      <c r="K220" s="44">
        <v>0</v>
      </c>
      <c r="L220" s="47">
        <v>0</v>
      </c>
      <c r="M220" s="44">
        <v>0</v>
      </c>
      <c r="N220" s="44">
        <v>0</v>
      </c>
      <c r="O220" s="44">
        <v>0</v>
      </c>
      <c r="P220" s="44">
        <v>0</v>
      </c>
      <c r="Q220" s="44">
        <v>0</v>
      </c>
      <c r="R220" s="44">
        <v>0</v>
      </c>
      <c r="S220" s="44">
        <v>0</v>
      </c>
      <c r="T220" s="44">
        <v>0</v>
      </c>
      <c r="U220" s="44">
        <v>0</v>
      </c>
      <c r="V220" s="47">
        <v>0</v>
      </c>
      <c r="W220" s="44">
        <v>0</v>
      </c>
      <c r="X220" s="44">
        <v>0</v>
      </c>
      <c r="Y220" s="44">
        <v>0</v>
      </c>
      <c r="Z220" s="44">
        <v>0</v>
      </c>
      <c r="AA220" s="44">
        <v>0</v>
      </c>
      <c r="AB220" s="44">
        <v>0</v>
      </c>
      <c r="AC220" s="44">
        <v>0</v>
      </c>
      <c r="AD220" s="44">
        <v>0</v>
      </c>
      <c r="AE220" s="44">
        <v>0</v>
      </c>
      <c r="AF220" s="44">
        <v>0</v>
      </c>
      <c r="AG220" s="44">
        <f t="shared" si="33"/>
        <v>209</v>
      </c>
      <c r="AH220" s="46">
        <f t="shared" si="34"/>
        <v>0</v>
      </c>
      <c r="AI220" s="46">
        <f t="shared" si="35"/>
        <v>0</v>
      </c>
      <c r="AJ220" s="46">
        <f t="shared" si="36"/>
        <v>0</v>
      </c>
      <c r="AK220" s="46">
        <f t="shared" si="37"/>
        <v>0</v>
      </c>
      <c r="AL220" s="46">
        <f t="shared" si="38"/>
        <v>0</v>
      </c>
      <c r="AM220" s="46">
        <f t="shared" si="39"/>
        <v>0</v>
      </c>
      <c r="AN220" s="46">
        <f t="shared" si="40"/>
        <v>0</v>
      </c>
      <c r="AO220" s="46">
        <f t="shared" si="41"/>
        <v>0</v>
      </c>
      <c r="AP220" s="46">
        <f t="shared" si="42"/>
        <v>0</v>
      </c>
      <c r="AQ220" s="46">
        <f t="shared" si="43"/>
        <v>0</v>
      </c>
    </row>
    <row r="221" spans="1:43" ht="12.95" customHeight="1">
      <c r="A221" s="3">
        <v>732</v>
      </c>
      <c r="B221" s="3" t="s">
        <v>341</v>
      </c>
      <c r="C221" s="44">
        <v>0</v>
      </c>
      <c r="D221" s="44">
        <v>0</v>
      </c>
      <c r="E221" s="44">
        <v>0</v>
      </c>
      <c r="F221" s="44">
        <v>0</v>
      </c>
      <c r="G221" s="44">
        <v>0</v>
      </c>
      <c r="H221" s="44">
        <v>0</v>
      </c>
      <c r="I221" s="44">
        <v>0</v>
      </c>
      <c r="J221" s="44">
        <v>0</v>
      </c>
      <c r="K221" s="44">
        <v>0</v>
      </c>
      <c r="L221" s="47">
        <v>0</v>
      </c>
      <c r="M221" s="44">
        <v>0</v>
      </c>
      <c r="N221" s="44">
        <v>0</v>
      </c>
      <c r="O221" s="44">
        <v>0</v>
      </c>
      <c r="P221" s="44">
        <v>0</v>
      </c>
      <c r="Q221" s="44">
        <v>0</v>
      </c>
      <c r="R221" s="44">
        <v>0</v>
      </c>
      <c r="S221" s="44">
        <v>0</v>
      </c>
      <c r="T221" s="44">
        <v>0</v>
      </c>
      <c r="U221" s="44">
        <v>0</v>
      </c>
      <c r="V221" s="47">
        <v>0</v>
      </c>
      <c r="W221" s="44">
        <v>0</v>
      </c>
      <c r="X221" s="44">
        <v>0</v>
      </c>
      <c r="Y221" s="44">
        <v>0</v>
      </c>
      <c r="Z221" s="44">
        <v>0</v>
      </c>
      <c r="AA221" s="44">
        <v>0</v>
      </c>
      <c r="AB221" s="44">
        <v>0</v>
      </c>
      <c r="AC221" s="44">
        <v>0</v>
      </c>
      <c r="AD221" s="44">
        <v>0</v>
      </c>
      <c r="AE221" s="44">
        <v>0</v>
      </c>
      <c r="AF221" s="44">
        <v>0</v>
      </c>
      <c r="AG221" s="44">
        <f t="shared" si="33"/>
        <v>209</v>
      </c>
      <c r="AH221" s="46">
        <f t="shared" si="34"/>
        <v>0</v>
      </c>
      <c r="AI221" s="46">
        <f t="shared" si="35"/>
        <v>0</v>
      </c>
      <c r="AJ221" s="46">
        <f t="shared" si="36"/>
        <v>0</v>
      </c>
      <c r="AK221" s="46">
        <f t="shared" si="37"/>
        <v>0</v>
      </c>
      <c r="AL221" s="46">
        <f t="shared" si="38"/>
        <v>0</v>
      </c>
      <c r="AM221" s="46">
        <f t="shared" si="39"/>
        <v>0</v>
      </c>
      <c r="AN221" s="46">
        <f t="shared" si="40"/>
        <v>0</v>
      </c>
      <c r="AO221" s="46">
        <f t="shared" si="41"/>
        <v>0</v>
      </c>
      <c r="AP221" s="46">
        <f t="shared" si="42"/>
        <v>0</v>
      </c>
      <c r="AQ221" s="46">
        <f t="shared" si="43"/>
        <v>0</v>
      </c>
    </row>
    <row r="222" spans="1:43" ht="12.95" customHeight="1">
      <c r="A222" s="3">
        <v>887</v>
      </c>
      <c r="B222" s="3" t="s">
        <v>312</v>
      </c>
      <c r="C222" s="44">
        <v>171.62335103947001</v>
      </c>
      <c r="D222" s="44">
        <v>3.9402217747171862E-2</v>
      </c>
      <c r="E222" s="44">
        <v>0</v>
      </c>
      <c r="F222" s="44">
        <v>0</v>
      </c>
      <c r="G222" s="44">
        <v>0</v>
      </c>
      <c r="H222" s="44">
        <v>0</v>
      </c>
      <c r="I222" s="44">
        <v>89.951609469502415</v>
      </c>
      <c r="J222" s="44">
        <v>1012.7345530042682</v>
      </c>
      <c r="K222" s="44">
        <v>0</v>
      </c>
      <c r="L222" s="47">
        <v>1274.3489157309878</v>
      </c>
      <c r="M222" s="44">
        <v>73.489986217591323</v>
      </c>
      <c r="N222" s="44">
        <v>7.2510245749655708E-3</v>
      </c>
      <c r="O222" s="44">
        <v>0</v>
      </c>
      <c r="P222" s="44">
        <v>0</v>
      </c>
      <c r="Q222" s="44">
        <v>0</v>
      </c>
      <c r="R222" s="44">
        <v>0</v>
      </c>
      <c r="S222" s="44">
        <v>16.553416739287048</v>
      </c>
      <c r="T222" s="44">
        <v>1150.8821718505196</v>
      </c>
      <c r="U222" s="44">
        <v>0</v>
      </c>
      <c r="V222" s="47">
        <v>1240.9328258319729</v>
      </c>
      <c r="W222" s="44">
        <v>245.11333725706135</v>
      </c>
      <c r="X222" s="44">
        <v>4.6653242322137432E-2</v>
      </c>
      <c r="Y222" s="44">
        <v>0</v>
      </c>
      <c r="Z222" s="44">
        <v>0</v>
      </c>
      <c r="AA222" s="44">
        <v>0</v>
      </c>
      <c r="AB222" s="44">
        <v>0</v>
      </c>
      <c r="AC222" s="44">
        <v>106.50502620878946</v>
      </c>
      <c r="AD222" s="44">
        <v>2163.6167248547877</v>
      </c>
      <c r="AE222" s="44">
        <v>0</v>
      </c>
      <c r="AF222" s="44">
        <v>2515.2817415629606</v>
      </c>
      <c r="AG222" s="44">
        <f t="shared" si="33"/>
        <v>138</v>
      </c>
      <c r="AH222" s="46">
        <f t="shared" si="34"/>
        <v>9.7449654727247925E-2</v>
      </c>
      <c r="AI222" s="46">
        <f t="shared" si="35"/>
        <v>1.8547919126208012E-5</v>
      </c>
      <c r="AJ222" s="46">
        <f t="shared" si="36"/>
        <v>0</v>
      </c>
      <c r="AK222" s="46">
        <f t="shared" si="37"/>
        <v>0</v>
      </c>
      <c r="AL222" s="46">
        <f t="shared" si="38"/>
        <v>0</v>
      </c>
      <c r="AM222" s="46">
        <f t="shared" si="39"/>
        <v>0</v>
      </c>
      <c r="AN222" s="46">
        <f t="shared" si="40"/>
        <v>4.234317947325008E-2</v>
      </c>
      <c r="AO222" s="46">
        <f t="shared" si="41"/>
        <v>0.86018861788037582</v>
      </c>
      <c r="AP222" s="46">
        <f t="shared" si="42"/>
        <v>0</v>
      </c>
      <c r="AQ222" s="46">
        <f t="shared" si="43"/>
        <v>1</v>
      </c>
    </row>
    <row r="223" spans="1:43" ht="12.95" customHeight="1">
      <c r="A223" s="3">
        <v>894</v>
      </c>
      <c r="B223" s="3" t="s">
        <v>313</v>
      </c>
      <c r="C223" s="44">
        <v>270.74981423394877</v>
      </c>
      <c r="D223" s="44">
        <v>1226.7030382638015</v>
      </c>
      <c r="E223" s="44">
        <v>136.54123278532546</v>
      </c>
      <c r="F223" s="44">
        <v>0</v>
      </c>
      <c r="G223" s="44">
        <v>0</v>
      </c>
      <c r="H223" s="44">
        <v>0</v>
      </c>
      <c r="I223" s="44">
        <v>11.936813818223289</v>
      </c>
      <c r="J223" s="44">
        <v>-47.701290155516318</v>
      </c>
      <c r="K223" s="44">
        <v>0.13862123981186711</v>
      </c>
      <c r="L223" s="47">
        <v>1598.3682301855947</v>
      </c>
      <c r="M223" s="44">
        <v>82.591156856287611</v>
      </c>
      <c r="N223" s="44">
        <v>90.509739654288239</v>
      </c>
      <c r="O223" s="44">
        <v>142.96795054408867</v>
      </c>
      <c r="P223" s="44">
        <v>0</v>
      </c>
      <c r="Q223" s="44">
        <v>0</v>
      </c>
      <c r="R223" s="44">
        <v>0</v>
      </c>
      <c r="S223" s="44">
        <v>2.4254027002965124</v>
      </c>
      <c r="T223" s="44">
        <v>3.5806509743923902E-2</v>
      </c>
      <c r="U223" s="44">
        <v>4.2224387601881324</v>
      </c>
      <c r="V223" s="47">
        <v>322.75249502489305</v>
      </c>
      <c r="W223" s="44">
        <v>353.34097109023639</v>
      </c>
      <c r="X223" s="44">
        <v>1317.2127779180898</v>
      </c>
      <c r="Y223" s="44">
        <v>279.5091833294141</v>
      </c>
      <c r="Z223" s="44">
        <v>0</v>
      </c>
      <c r="AA223" s="44">
        <v>0</v>
      </c>
      <c r="AB223" s="44">
        <v>0</v>
      </c>
      <c r="AC223" s="44">
        <v>14.362216518519801</v>
      </c>
      <c r="AD223" s="44">
        <v>-47.665483645772397</v>
      </c>
      <c r="AE223" s="44">
        <v>4.3610599999999993</v>
      </c>
      <c r="AF223" s="44">
        <v>1921.1207252104878</v>
      </c>
      <c r="AG223" s="44">
        <f t="shared" si="33"/>
        <v>144</v>
      </c>
      <c r="AH223" s="46">
        <f t="shared" si="34"/>
        <v>0.1839243970737563</v>
      </c>
      <c r="AI223" s="46">
        <f t="shared" si="35"/>
        <v>0.68564810146107258</v>
      </c>
      <c r="AJ223" s="46">
        <f t="shared" si="36"/>
        <v>0.14549277391132703</v>
      </c>
      <c r="AK223" s="46">
        <f t="shared" si="37"/>
        <v>0</v>
      </c>
      <c r="AL223" s="46">
        <f t="shared" si="38"/>
        <v>0</v>
      </c>
      <c r="AM223" s="46">
        <f t="shared" si="39"/>
        <v>0</v>
      </c>
      <c r="AN223" s="46">
        <f t="shared" si="40"/>
        <v>7.475957304529211E-3</v>
      </c>
      <c r="AO223" s="46">
        <f t="shared" si="41"/>
        <v>-2.4811290108043536E-2</v>
      </c>
      <c r="AP223" s="46">
        <f t="shared" si="42"/>
        <v>2.2700603573584267E-3</v>
      </c>
      <c r="AQ223" s="46">
        <f t="shared" si="43"/>
        <v>1</v>
      </c>
    </row>
    <row r="224" spans="1:43" ht="12.95" customHeight="1">
      <c r="A224" s="3">
        <v>716</v>
      </c>
      <c r="B224" s="3" t="s">
        <v>314</v>
      </c>
      <c r="C224" s="44">
        <v>145.26523060828546</v>
      </c>
      <c r="D224" s="44">
        <v>1216.6226996765968</v>
      </c>
      <c r="E224" s="44">
        <v>47.252755469442988</v>
      </c>
      <c r="F224" s="44">
        <v>0</v>
      </c>
      <c r="G224" s="44">
        <v>0</v>
      </c>
      <c r="H224" s="44">
        <v>0</v>
      </c>
      <c r="I224" s="44">
        <v>574.02784353584457</v>
      </c>
      <c r="J224" s="44">
        <v>2741.9313466084036</v>
      </c>
      <c r="K224" s="44">
        <v>0</v>
      </c>
      <c r="L224" s="47">
        <v>4725.0998758985734</v>
      </c>
      <c r="M224" s="44">
        <v>38.620639254815423</v>
      </c>
      <c r="N224" s="44">
        <v>53.684626944564364</v>
      </c>
      <c r="O224" s="44">
        <v>8.695726046241715</v>
      </c>
      <c r="P224" s="44">
        <v>0</v>
      </c>
      <c r="Q224" s="44">
        <v>0</v>
      </c>
      <c r="R224" s="44">
        <v>0</v>
      </c>
      <c r="S224" s="44">
        <v>392.50339624099087</v>
      </c>
      <c r="T224" s="44">
        <v>2.6672914873562344E-3</v>
      </c>
      <c r="U224" s="44">
        <v>0</v>
      </c>
      <c r="V224" s="47">
        <v>493.5070557780997</v>
      </c>
      <c r="W224" s="44">
        <v>183.88586986310088</v>
      </c>
      <c r="X224" s="44">
        <v>1270.3073266211611</v>
      </c>
      <c r="Y224" s="44">
        <v>55.948481515684705</v>
      </c>
      <c r="Z224" s="44">
        <v>0</v>
      </c>
      <c r="AA224" s="44">
        <v>0</v>
      </c>
      <c r="AB224" s="44">
        <v>0</v>
      </c>
      <c r="AC224" s="44">
        <v>966.53123977683549</v>
      </c>
      <c r="AD224" s="44">
        <v>2741.9340138998909</v>
      </c>
      <c r="AE224" s="44">
        <v>0</v>
      </c>
      <c r="AF224" s="44">
        <v>5218.6069316766734</v>
      </c>
      <c r="AG224" s="44">
        <f t="shared" si="33"/>
        <v>108</v>
      </c>
      <c r="AH224" s="46">
        <f t="shared" si="34"/>
        <v>3.5236581768004635E-2</v>
      </c>
      <c r="AI224" s="46">
        <f t="shared" si="35"/>
        <v>0.24341885550154421</v>
      </c>
      <c r="AJ224" s="46">
        <f t="shared" si="36"/>
        <v>1.0720961024307142E-2</v>
      </c>
      <c r="AK224" s="46">
        <f t="shared" si="37"/>
        <v>0</v>
      </c>
      <c r="AL224" s="46">
        <f t="shared" si="38"/>
        <v>0</v>
      </c>
      <c r="AM224" s="46">
        <f t="shared" si="39"/>
        <v>0</v>
      </c>
      <c r="AN224" s="46">
        <f t="shared" si="40"/>
        <v>0.18520866821948995</v>
      </c>
      <c r="AO224" s="46">
        <f t="shared" si="41"/>
        <v>0.52541493348665402</v>
      </c>
      <c r="AP224" s="46">
        <f t="shared" si="42"/>
        <v>0</v>
      </c>
      <c r="AQ224" s="46">
        <f t="shared" si="43"/>
        <v>1</v>
      </c>
    </row>
    <row r="225" spans="1:43" ht="12.95" customHeight="1">
      <c r="A225" s="3">
        <v>901</v>
      </c>
      <c r="B225" s="3" t="s">
        <v>343</v>
      </c>
      <c r="C225" s="44">
        <v>0</v>
      </c>
      <c r="D225" s="44">
        <v>0</v>
      </c>
      <c r="E225" s="44">
        <v>0</v>
      </c>
      <c r="F225" s="44">
        <v>0</v>
      </c>
      <c r="G225" s="44">
        <v>0</v>
      </c>
      <c r="H225" s="44">
        <v>0</v>
      </c>
      <c r="I225" s="44">
        <v>0</v>
      </c>
      <c r="J225" s="44">
        <v>0</v>
      </c>
      <c r="K225" s="44">
        <v>0</v>
      </c>
      <c r="L225" s="47">
        <v>0</v>
      </c>
      <c r="M225" s="44">
        <v>0</v>
      </c>
      <c r="N225" s="44">
        <v>0</v>
      </c>
      <c r="O225" s="44">
        <v>0</v>
      </c>
      <c r="P225" s="44">
        <v>0</v>
      </c>
      <c r="Q225" s="44">
        <v>0</v>
      </c>
      <c r="R225" s="44">
        <v>0</v>
      </c>
      <c r="S225" s="44">
        <v>0</v>
      </c>
      <c r="T225" s="44">
        <v>0</v>
      </c>
      <c r="U225" s="44">
        <v>0</v>
      </c>
      <c r="V225" s="47">
        <v>0</v>
      </c>
      <c r="W225" s="44">
        <v>0</v>
      </c>
      <c r="X225" s="44">
        <v>0</v>
      </c>
      <c r="Y225" s="44">
        <v>0</v>
      </c>
      <c r="Z225" s="44">
        <v>0</v>
      </c>
      <c r="AA225" s="44">
        <v>0</v>
      </c>
      <c r="AB225" s="44">
        <v>0</v>
      </c>
      <c r="AC225" s="44">
        <v>0</v>
      </c>
      <c r="AD225" s="44">
        <v>0</v>
      </c>
      <c r="AE225" s="44">
        <v>0</v>
      </c>
      <c r="AF225" s="44">
        <v>0</v>
      </c>
      <c r="AG225" s="44">
        <f t="shared" ref="AG225" si="44">+RANK(AF225, AF$4:AF$225)</f>
        <v>209</v>
      </c>
      <c r="AH225" s="46">
        <f t="shared" ref="AH225:AQ225" si="45">+IF($AF225=0,0,W225/$AF225)</f>
        <v>0</v>
      </c>
      <c r="AI225" s="46">
        <f t="shared" si="45"/>
        <v>0</v>
      </c>
      <c r="AJ225" s="46">
        <f t="shared" si="45"/>
        <v>0</v>
      </c>
      <c r="AK225" s="46">
        <f t="shared" si="45"/>
        <v>0</v>
      </c>
      <c r="AL225" s="46">
        <f t="shared" si="45"/>
        <v>0</v>
      </c>
      <c r="AM225" s="46">
        <f t="shared" si="45"/>
        <v>0</v>
      </c>
      <c r="AN225" s="46">
        <f t="shared" si="45"/>
        <v>0</v>
      </c>
      <c r="AO225" s="46">
        <f t="shared" si="45"/>
        <v>0</v>
      </c>
      <c r="AP225" s="46">
        <f t="shared" si="45"/>
        <v>0</v>
      </c>
      <c r="AQ225" s="46">
        <f t="shared" si="45"/>
        <v>0</v>
      </c>
    </row>
    <row r="226" spans="1:43" ht="12.75" customHeight="1">
      <c r="A226" s="14" t="s">
        <v>344</v>
      </c>
      <c r="B226" s="14" t="s">
        <v>391</v>
      </c>
      <c r="C226" s="48">
        <v>2198624.4953075582</v>
      </c>
      <c r="D226" s="48">
        <v>2712728.813498531</v>
      </c>
      <c r="E226" s="48">
        <v>74196.214259536675</v>
      </c>
      <c r="F226" s="48">
        <v>1333532.2978700004</v>
      </c>
      <c r="G226" s="48">
        <v>617048.02826250275</v>
      </c>
      <c r="H226" s="48">
        <v>68872.491000000009</v>
      </c>
      <c r="I226" s="48">
        <v>1693583.5794522618</v>
      </c>
      <c r="J226" s="48">
        <v>5013940.8258368103</v>
      </c>
      <c r="K226" s="48">
        <v>73639.750302577799</v>
      </c>
      <c r="L226" s="48">
        <v>13786166.495789776</v>
      </c>
      <c r="M226" s="49">
        <v>786026.02063058689</v>
      </c>
      <c r="N226" s="50">
        <v>2497106.4085465455</v>
      </c>
      <c r="O226" s="50">
        <v>20659.817637535292</v>
      </c>
      <c r="P226" s="50">
        <v>1790802.3470000005</v>
      </c>
      <c r="Q226" s="50">
        <v>124064.28545880821</v>
      </c>
      <c r="R226" s="50">
        <v>74872</v>
      </c>
      <c r="S226" s="50">
        <v>1075054.9607845591</v>
      </c>
      <c r="T226" s="50">
        <v>13898898.909650883</v>
      </c>
      <c r="U226" s="50">
        <v>1362316.5936923353</v>
      </c>
      <c r="V226" s="51">
        <v>21629801.343401257</v>
      </c>
      <c r="W226" s="52">
        <v>2984650.5159381451</v>
      </c>
      <c r="X226" s="52">
        <v>5209835.222045077</v>
      </c>
      <c r="Y226" s="52">
        <v>94856.031897071967</v>
      </c>
      <c r="Z226" s="52">
        <v>3124334.6448700009</v>
      </c>
      <c r="AA226" s="52">
        <v>741112.31372131093</v>
      </c>
      <c r="AB226" s="52">
        <v>143744.49100000001</v>
      </c>
      <c r="AC226" s="52">
        <v>2768638.5402368209</v>
      </c>
      <c r="AD226" s="52">
        <v>18912839.735487692</v>
      </c>
      <c r="AE226" s="52">
        <v>1435956.3439949132</v>
      </c>
      <c r="AF226" s="52">
        <v>35415967.839191034</v>
      </c>
      <c r="AG226" s="52"/>
      <c r="AH226" s="53">
        <f t="shared" ref="AH226:AL233" si="46">+IF($AF226=0,0,W226/$AF226)</f>
        <v>8.4274148019621645E-2</v>
      </c>
      <c r="AI226" s="53">
        <f t="shared" si="46"/>
        <v>0.14710413239871745</v>
      </c>
      <c r="AJ226" s="53">
        <f t="shared" si="46"/>
        <v>2.6783408073943701E-3</v>
      </c>
      <c r="AK226" s="53">
        <f t="shared" si="46"/>
        <v>8.8218248306986449E-2</v>
      </c>
      <c r="AL226" s="53">
        <f t="shared" si="46"/>
        <v>2.0925937054336315E-2</v>
      </c>
      <c r="AM226" s="53">
        <f t="shared" ref="AM226:AQ232" si="47">+IF($AF226=0,0,AB226/$AF226)</f>
        <v>4.0587480667670329E-3</v>
      </c>
      <c r="AN226" s="53">
        <f t="shared" si="47"/>
        <v>7.8174866004171908E-2</v>
      </c>
      <c r="AO226" s="53">
        <f t="shared" si="47"/>
        <v>0.534020129602639</v>
      </c>
      <c r="AP226" s="53">
        <f t="shared" si="47"/>
        <v>4.0545449739365726E-2</v>
      </c>
      <c r="AQ226" s="53">
        <f t="shared" si="47"/>
        <v>1</v>
      </c>
    </row>
    <row r="227" spans="1:43" ht="12.75" customHeight="1">
      <c r="A227" s="14" t="s">
        <v>346</v>
      </c>
      <c r="B227" s="14" t="s">
        <v>347</v>
      </c>
      <c r="C227" s="48">
        <v>0</v>
      </c>
      <c r="D227" s="48">
        <v>-2.8783661134160279</v>
      </c>
      <c r="E227" s="48">
        <v>0</v>
      </c>
      <c r="F227" s="48">
        <v>1.3537300000000001</v>
      </c>
      <c r="G227" s="48">
        <v>335.28438051906289</v>
      </c>
      <c r="H227" s="48">
        <v>56.295967267013829</v>
      </c>
      <c r="I227" s="48">
        <v>0</v>
      </c>
      <c r="J227" s="48">
        <v>54534.188690691793</v>
      </c>
      <c r="K227" s="48">
        <v>233.35724766228134</v>
      </c>
      <c r="L227" s="48">
        <v>55157.601650026736</v>
      </c>
      <c r="M227" s="49">
        <v>0</v>
      </c>
      <c r="N227" s="50">
        <v>2504.379596113416</v>
      </c>
      <c r="O227" s="50">
        <v>0</v>
      </c>
      <c r="P227" s="50">
        <v>0</v>
      </c>
      <c r="Q227" s="50">
        <v>3.6518229564022926</v>
      </c>
      <c r="R227" s="50">
        <v>6.5487020719464226</v>
      </c>
      <c r="S227" s="50">
        <v>0</v>
      </c>
      <c r="T227" s="50">
        <v>113120.1228204885</v>
      </c>
      <c r="U227" s="50">
        <v>10987.545103046607</v>
      </c>
      <c r="V227" s="51">
        <v>126622.24804467687</v>
      </c>
      <c r="W227" s="52">
        <v>0</v>
      </c>
      <c r="X227" s="52">
        <v>2501.5012299999999</v>
      </c>
      <c r="Y227" s="52">
        <v>0</v>
      </c>
      <c r="Z227" s="52">
        <v>1.3537300000000001</v>
      </c>
      <c r="AA227" s="52">
        <v>338.93620347546516</v>
      </c>
      <c r="AB227" s="52">
        <v>62.844669338960252</v>
      </c>
      <c r="AC227" s="52">
        <v>0</v>
      </c>
      <c r="AD227" s="52">
        <v>167654.31151118031</v>
      </c>
      <c r="AE227" s="52">
        <v>11220.902350708888</v>
      </c>
      <c r="AF227" s="52">
        <v>181779.84969470362</v>
      </c>
      <c r="AG227" s="52"/>
      <c r="AH227" s="53">
        <f t="shared" si="46"/>
        <v>0</v>
      </c>
      <c r="AI227" s="53">
        <f t="shared" si="46"/>
        <v>1.3761157984238801E-2</v>
      </c>
      <c r="AJ227" s="53">
        <f t="shared" si="46"/>
        <v>0</v>
      </c>
      <c r="AK227" s="53">
        <f t="shared" si="46"/>
        <v>7.4470850442090704E-6</v>
      </c>
      <c r="AL227" s="53">
        <f t="shared" si="46"/>
        <v>1.8645422143582094E-3</v>
      </c>
      <c r="AM227" s="53">
        <f t="shared" si="47"/>
        <v>3.4571856806189951E-4</v>
      </c>
      <c r="AN227" s="53">
        <f t="shared" si="47"/>
        <v>0</v>
      </c>
      <c r="AO227" s="53">
        <f t="shared" si="47"/>
        <v>0.92229315731503281</v>
      </c>
      <c r="AP227" s="53">
        <f t="shared" si="47"/>
        <v>6.1727976833264059E-2</v>
      </c>
      <c r="AQ227" s="53">
        <f t="shared" si="47"/>
        <v>1</v>
      </c>
    </row>
    <row r="228" spans="1:43" ht="12.75" customHeight="1">
      <c r="A228" s="14" t="s">
        <v>348</v>
      </c>
      <c r="B228" s="14" t="s">
        <v>349</v>
      </c>
      <c r="C228" s="48">
        <v>0</v>
      </c>
      <c r="D228" s="48">
        <v>0</v>
      </c>
      <c r="E228" s="48">
        <v>0</v>
      </c>
      <c r="F228" s="48">
        <v>0</v>
      </c>
      <c r="G228" s="48">
        <v>14.450685750071813</v>
      </c>
      <c r="H228" s="48">
        <v>0</v>
      </c>
      <c r="I228" s="48">
        <v>0</v>
      </c>
      <c r="J228" s="48">
        <v>1145.6184779751686</v>
      </c>
      <c r="K228" s="48">
        <v>0</v>
      </c>
      <c r="L228" s="48">
        <v>1160.0691637252405</v>
      </c>
      <c r="M228" s="49">
        <v>0</v>
      </c>
      <c r="N228" s="50">
        <v>0</v>
      </c>
      <c r="O228" s="50">
        <v>0</v>
      </c>
      <c r="P228" s="50">
        <v>0</v>
      </c>
      <c r="Q228" s="50">
        <v>0</v>
      </c>
      <c r="R228" s="50">
        <v>0</v>
      </c>
      <c r="S228" s="50">
        <v>0</v>
      </c>
      <c r="T228" s="50">
        <v>21.6422525769675</v>
      </c>
      <c r="U228" s="50">
        <v>0</v>
      </c>
      <c r="V228" s="51">
        <v>21.6422525769675</v>
      </c>
      <c r="W228" s="52">
        <v>0</v>
      </c>
      <c r="X228" s="52">
        <v>0</v>
      </c>
      <c r="Y228" s="52">
        <v>0</v>
      </c>
      <c r="Z228" s="52">
        <v>0</v>
      </c>
      <c r="AA228" s="52">
        <v>14.450685750071813</v>
      </c>
      <c r="AB228" s="52">
        <v>0</v>
      </c>
      <c r="AC228" s="52">
        <v>0</v>
      </c>
      <c r="AD228" s="52">
        <v>1167.260730552136</v>
      </c>
      <c r="AE228" s="52">
        <v>0</v>
      </c>
      <c r="AF228" s="52">
        <v>1181.7114163022079</v>
      </c>
      <c r="AG228" s="52"/>
      <c r="AH228" s="53">
        <f t="shared" si="46"/>
        <v>0</v>
      </c>
      <c r="AI228" s="53">
        <f t="shared" si="46"/>
        <v>0</v>
      </c>
      <c r="AJ228" s="53">
        <f t="shared" si="46"/>
        <v>0</v>
      </c>
      <c r="AK228" s="53">
        <f t="shared" si="46"/>
        <v>0</v>
      </c>
      <c r="AL228" s="53">
        <f t="shared" si="46"/>
        <v>1.2228608060071606E-2</v>
      </c>
      <c r="AM228" s="53">
        <f t="shared" si="47"/>
        <v>0</v>
      </c>
      <c r="AN228" s="53">
        <f t="shared" si="47"/>
        <v>0</v>
      </c>
      <c r="AO228" s="53">
        <f t="shared" si="47"/>
        <v>0.98777139193992836</v>
      </c>
      <c r="AP228" s="53">
        <f t="shared" si="47"/>
        <v>0</v>
      </c>
      <c r="AQ228" s="53">
        <f t="shared" si="47"/>
        <v>1</v>
      </c>
    </row>
    <row r="229" spans="1:43" ht="12.75" customHeight="1">
      <c r="A229" s="14" t="s">
        <v>350</v>
      </c>
      <c r="B229" s="14" t="s">
        <v>351</v>
      </c>
      <c r="C229" s="48">
        <v>0</v>
      </c>
      <c r="D229" s="48">
        <v>0.16322603107514158</v>
      </c>
      <c r="E229" s="48">
        <v>0</v>
      </c>
      <c r="F229" s="48">
        <v>0</v>
      </c>
      <c r="G229" s="48">
        <v>-549.39139736354355</v>
      </c>
      <c r="H229" s="48">
        <v>140549.23188400522</v>
      </c>
      <c r="I229" s="48">
        <v>35786.897897900468</v>
      </c>
      <c r="J229" s="48">
        <v>328523.93337083049</v>
      </c>
      <c r="K229" s="48">
        <v>0</v>
      </c>
      <c r="L229" s="48">
        <v>504310.83498140366</v>
      </c>
      <c r="M229" s="49">
        <v>0</v>
      </c>
      <c r="N229" s="50">
        <v>0.11919396892485842</v>
      </c>
      <c r="O229" s="50">
        <v>0</v>
      </c>
      <c r="P229" s="50">
        <v>0</v>
      </c>
      <c r="Q229" s="50">
        <v>28.435222002080781</v>
      </c>
      <c r="R229" s="50">
        <v>75.639749811140433</v>
      </c>
      <c r="S229" s="50">
        <v>19010.260102099532</v>
      </c>
      <c r="T229" s="50">
        <v>309605.442971132</v>
      </c>
      <c r="U229" s="50">
        <v>0</v>
      </c>
      <c r="V229" s="51">
        <v>328719.89723901369</v>
      </c>
      <c r="W229" s="52">
        <v>0</v>
      </c>
      <c r="X229" s="52">
        <v>0.28242</v>
      </c>
      <c r="Y229" s="52">
        <v>0</v>
      </c>
      <c r="Z229" s="52">
        <v>0</v>
      </c>
      <c r="AA229" s="52">
        <v>-520.95617536146278</v>
      </c>
      <c r="AB229" s="52">
        <v>140624.87163381636</v>
      </c>
      <c r="AC229" s="52">
        <v>54797.157999999996</v>
      </c>
      <c r="AD229" s="52">
        <v>638129.37634196249</v>
      </c>
      <c r="AE229" s="52">
        <v>0</v>
      </c>
      <c r="AF229" s="52">
        <v>833030.73222041735</v>
      </c>
      <c r="AG229" s="52"/>
      <c r="AH229" s="53">
        <f t="shared" si="46"/>
        <v>0</v>
      </c>
      <c r="AI229" s="53">
        <f t="shared" si="46"/>
        <v>3.3902710797621873E-7</v>
      </c>
      <c r="AJ229" s="53">
        <f t="shared" si="46"/>
        <v>0</v>
      </c>
      <c r="AK229" s="53">
        <f t="shared" si="46"/>
        <v>0</v>
      </c>
      <c r="AL229" s="53">
        <f t="shared" si="46"/>
        <v>-6.2537449725638618E-4</v>
      </c>
      <c r="AM229" s="53">
        <f t="shared" si="47"/>
        <v>0.16881114488895888</v>
      </c>
      <c r="AN229" s="53">
        <f t="shared" si="47"/>
        <v>6.5780475894256493E-2</v>
      </c>
      <c r="AO229" s="53">
        <f t="shared" si="47"/>
        <v>0.76603341468693309</v>
      </c>
      <c r="AP229" s="53">
        <f t="shared" si="47"/>
        <v>0</v>
      </c>
      <c r="AQ229" s="53">
        <f t="shared" si="47"/>
        <v>1</v>
      </c>
    </row>
    <row r="230" spans="1:43" ht="12.75" customHeight="1">
      <c r="A230" s="14" t="s">
        <v>352</v>
      </c>
      <c r="B230" s="14" t="s">
        <v>353</v>
      </c>
      <c r="C230" s="48">
        <v>0</v>
      </c>
      <c r="D230" s="48">
        <v>1262.5966476521644</v>
      </c>
      <c r="E230" s="48">
        <v>0</v>
      </c>
      <c r="F230" s="48">
        <v>0</v>
      </c>
      <c r="G230" s="48">
        <v>57.894932675622236</v>
      </c>
      <c r="H230" s="48">
        <v>1675540.8222504857</v>
      </c>
      <c r="I230" s="48">
        <v>0</v>
      </c>
      <c r="J230" s="48">
        <v>36940.767281997702</v>
      </c>
      <c r="K230" s="48">
        <v>11095.830929651191</v>
      </c>
      <c r="L230" s="48">
        <v>1724897.9120424623</v>
      </c>
      <c r="M230" s="49">
        <v>0</v>
      </c>
      <c r="N230" s="50">
        <v>91.517352347835612</v>
      </c>
      <c r="O230" s="50">
        <v>0</v>
      </c>
      <c r="P230" s="50">
        <v>0</v>
      </c>
      <c r="Q230" s="50">
        <v>6.7347038158130745</v>
      </c>
      <c r="R230" s="50">
        <v>538299.75449751131</v>
      </c>
      <c r="S230" s="50">
        <v>0</v>
      </c>
      <c r="T230" s="50">
        <v>1987.1944644408463</v>
      </c>
      <c r="U230" s="50">
        <v>13141.703563514984</v>
      </c>
      <c r="V230" s="51">
        <v>553526.90458163072</v>
      </c>
      <c r="W230" s="52">
        <v>0</v>
      </c>
      <c r="X230" s="52">
        <v>1354.114</v>
      </c>
      <c r="Y230" s="52">
        <v>0</v>
      </c>
      <c r="Z230" s="52">
        <v>0</v>
      </c>
      <c r="AA230" s="52">
        <v>64.629636491435306</v>
      </c>
      <c r="AB230" s="52">
        <v>2213840.5767479967</v>
      </c>
      <c r="AC230" s="52">
        <v>0</v>
      </c>
      <c r="AD230" s="52">
        <v>38927.961746438545</v>
      </c>
      <c r="AE230" s="52">
        <v>24237.534493166175</v>
      </c>
      <c r="AF230" s="52">
        <v>2278424.8166240929</v>
      </c>
      <c r="AG230" s="52"/>
      <c r="AH230" s="53">
        <f t="shared" si="46"/>
        <v>0</v>
      </c>
      <c r="AI230" s="53">
        <f t="shared" si="46"/>
        <v>5.9432024709350295E-4</v>
      </c>
      <c r="AJ230" s="53">
        <f t="shared" si="46"/>
        <v>0</v>
      </c>
      <c r="AK230" s="53">
        <f t="shared" si="46"/>
        <v>0</v>
      </c>
      <c r="AL230" s="53">
        <f t="shared" si="46"/>
        <v>2.83659289610425E-5</v>
      </c>
      <c r="AM230" s="53">
        <f t="shared" si="47"/>
        <v>0.97165399560043875</v>
      </c>
      <c r="AN230" s="53">
        <f t="shared" si="47"/>
        <v>0</v>
      </c>
      <c r="AO230" s="53">
        <f t="shared" si="47"/>
        <v>1.7085471270505869E-2</v>
      </c>
      <c r="AP230" s="53">
        <f t="shared" si="47"/>
        <v>1.063784695300087E-2</v>
      </c>
      <c r="AQ230" s="53">
        <f t="shared" si="47"/>
        <v>1</v>
      </c>
    </row>
    <row r="231" spans="1:43" ht="12.75" customHeight="1">
      <c r="A231" s="14" t="s">
        <v>354</v>
      </c>
      <c r="B231" s="14" t="s">
        <v>355</v>
      </c>
      <c r="C231" s="48">
        <v>90157.354944358987</v>
      </c>
      <c r="D231" s="48">
        <v>64406.669836742563</v>
      </c>
      <c r="E231" s="48">
        <v>844.48762894550794</v>
      </c>
      <c r="F231" s="48">
        <v>8510.9727999999977</v>
      </c>
      <c r="G231" s="48">
        <v>12731.359591472334</v>
      </c>
      <c r="H231" s="48">
        <v>14533.177317291682</v>
      </c>
      <c r="I231" s="48">
        <v>0</v>
      </c>
      <c r="J231" s="48">
        <v>348432.16738089011</v>
      </c>
      <c r="K231" s="48">
        <v>17231.275784262856</v>
      </c>
      <c r="L231" s="48">
        <v>556847.46528396395</v>
      </c>
      <c r="M231" s="49">
        <v>47978.071848822263</v>
      </c>
      <c r="N231" s="50">
        <v>30849.468323257435</v>
      </c>
      <c r="O231" s="50">
        <v>61.211371054491984</v>
      </c>
      <c r="P231" s="50">
        <v>484.57914</v>
      </c>
      <c r="Q231" s="50">
        <v>302.04864766566948</v>
      </c>
      <c r="R231" s="50">
        <v>12187.023206254111</v>
      </c>
      <c r="S231" s="50">
        <v>0</v>
      </c>
      <c r="T231" s="50">
        <v>418612.6117401942</v>
      </c>
      <c r="U231" s="50">
        <v>10446.834451149594</v>
      </c>
      <c r="V231" s="51">
        <v>520921.84872839774</v>
      </c>
      <c r="W231" s="52">
        <v>138135.42679318125</v>
      </c>
      <c r="X231" s="52">
        <v>95256.138160000002</v>
      </c>
      <c r="Y231" s="52">
        <v>905.69899999999996</v>
      </c>
      <c r="Z231" s="52">
        <v>8995.5519399999976</v>
      </c>
      <c r="AA231" s="52">
        <v>13033.408239138003</v>
      </c>
      <c r="AB231" s="52">
        <v>26720.200523545791</v>
      </c>
      <c r="AC231" s="52">
        <v>0</v>
      </c>
      <c r="AD231" s="52">
        <v>767044.77912108437</v>
      </c>
      <c r="AE231" s="52">
        <v>27678.110235412452</v>
      </c>
      <c r="AF231" s="52">
        <v>1077769.3140123617</v>
      </c>
      <c r="AG231" s="52"/>
      <c r="AH231" s="53">
        <f t="shared" si="46"/>
        <v>0.12816789733874059</v>
      </c>
      <c r="AI231" s="53">
        <f t="shared" si="46"/>
        <v>8.8382677927038703E-2</v>
      </c>
      <c r="AJ231" s="53">
        <f t="shared" si="46"/>
        <v>8.4034587756839018E-4</v>
      </c>
      <c r="AK231" s="53">
        <f t="shared" si="46"/>
        <v>8.3464539424591751E-3</v>
      </c>
      <c r="AL231" s="53">
        <f t="shared" si="46"/>
        <v>1.2092947971042822E-2</v>
      </c>
      <c r="AM231" s="53">
        <f t="shared" si="47"/>
        <v>2.4792133322177067E-2</v>
      </c>
      <c r="AN231" s="53">
        <f t="shared" si="47"/>
        <v>0</v>
      </c>
      <c r="AO231" s="53">
        <f t="shared" si="47"/>
        <v>0.71169662111226761</v>
      </c>
      <c r="AP231" s="53">
        <f t="shared" si="47"/>
        <v>2.5680922508705784E-2</v>
      </c>
      <c r="AQ231" s="53">
        <f t="shared" si="47"/>
        <v>1</v>
      </c>
    </row>
    <row r="232" spans="1:43" ht="12.75" customHeight="1">
      <c r="A232" s="14" t="s">
        <v>356</v>
      </c>
      <c r="B232" s="14" t="s">
        <v>357</v>
      </c>
      <c r="C232" s="48">
        <v>0</v>
      </c>
      <c r="D232" s="48">
        <v>0</v>
      </c>
      <c r="E232" s="48">
        <v>0</v>
      </c>
      <c r="F232" s="48">
        <v>-697941.97964450438</v>
      </c>
      <c r="G232" s="48">
        <v>0</v>
      </c>
      <c r="H232" s="48">
        <v>0</v>
      </c>
      <c r="I232" s="48">
        <v>0</v>
      </c>
      <c r="J232" s="48">
        <v>0</v>
      </c>
      <c r="K232" s="48">
        <v>0</v>
      </c>
      <c r="L232" s="48">
        <v>-697941.97964450438</v>
      </c>
      <c r="M232" s="49">
        <v>0</v>
      </c>
      <c r="N232" s="50">
        <v>0</v>
      </c>
      <c r="O232" s="50">
        <v>0</v>
      </c>
      <c r="P232" s="50">
        <v>88424.658792751958</v>
      </c>
      <c r="Q232" s="50">
        <v>0</v>
      </c>
      <c r="R232" s="50">
        <v>0</v>
      </c>
      <c r="S232" s="50">
        <v>0</v>
      </c>
      <c r="T232" s="50">
        <v>0</v>
      </c>
      <c r="U232" s="50">
        <v>0</v>
      </c>
      <c r="V232" s="51">
        <v>88424.658792751958</v>
      </c>
      <c r="W232" s="52">
        <v>0</v>
      </c>
      <c r="X232" s="52">
        <v>0</v>
      </c>
      <c r="Y232" s="52">
        <v>0</v>
      </c>
      <c r="Z232" s="52">
        <v>-609517.32085175242</v>
      </c>
      <c r="AA232" s="52">
        <v>0</v>
      </c>
      <c r="AB232" s="52">
        <v>0</v>
      </c>
      <c r="AC232" s="52">
        <v>0</v>
      </c>
      <c r="AD232" s="52">
        <v>0</v>
      </c>
      <c r="AE232" s="52">
        <v>0</v>
      </c>
      <c r="AF232" s="52">
        <v>-609517.32085175242</v>
      </c>
      <c r="AG232" s="52"/>
      <c r="AH232" s="53">
        <f t="shared" si="46"/>
        <v>0</v>
      </c>
      <c r="AI232" s="53">
        <f t="shared" si="46"/>
        <v>0</v>
      </c>
      <c r="AJ232" s="53">
        <f t="shared" si="46"/>
        <v>0</v>
      </c>
      <c r="AK232" s="53">
        <f t="shared" si="46"/>
        <v>1</v>
      </c>
      <c r="AL232" s="53">
        <f t="shared" si="46"/>
        <v>0</v>
      </c>
      <c r="AM232" s="53">
        <f t="shared" si="47"/>
        <v>0</v>
      </c>
      <c r="AN232" s="53">
        <f t="shared" si="47"/>
        <v>0</v>
      </c>
      <c r="AO232" s="53">
        <f t="shared" si="47"/>
        <v>0</v>
      </c>
      <c r="AP232" s="53">
        <f t="shared" si="47"/>
        <v>0</v>
      </c>
      <c r="AQ232" s="53">
        <f t="shared" si="47"/>
        <v>1</v>
      </c>
    </row>
    <row r="233" spans="1:43" ht="12.75" customHeight="1">
      <c r="A233" s="14" t="s">
        <v>358</v>
      </c>
      <c r="B233" s="14" t="s">
        <v>359</v>
      </c>
      <c r="C233" s="48">
        <v>0</v>
      </c>
      <c r="D233" s="48">
        <v>0</v>
      </c>
      <c r="E233" s="48">
        <v>0</v>
      </c>
      <c r="F233" s="48">
        <v>0</v>
      </c>
      <c r="G233" s="48">
        <v>112.90337797956867</v>
      </c>
      <c r="H233" s="48">
        <v>0</v>
      </c>
      <c r="I233" s="48">
        <v>0</v>
      </c>
      <c r="J233" s="48">
        <v>20412.903868840458</v>
      </c>
      <c r="K233" s="48">
        <v>0</v>
      </c>
      <c r="L233" s="48">
        <v>20525.807246820026</v>
      </c>
      <c r="M233" s="49">
        <v>0</v>
      </c>
      <c r="N233" s="50">
        <v>0</v>
      </c>
      <c r="O233" s="50">
        <v>0</v>
      </c>
      <c r="P233" s="50">
        <v>0</v>
      </c>
      <c r="Q233" s="50">
        <v>0</v>
      </c>
      <c r="R233" s="50">
        <v>0</v>
      </c>
      <c r="S233" s="50">
        <v>0</v>
      </c>
      <c r="T233" s="50">
        <v>4668.3458726193876</v>
      </c>
      <c r="U233" s="50">
        <v>0</v>
      </c>
      <c r="V233" s="51">
        <v>4668.3458726193876</v>
      </c>
      <c r="W233" s="52">
        <v>0</v>
      </c>
      <c r="X233" s="52">
        <v>0</v>
      </c>
      <c r="Y233" s="52">
        <v>0</v>
      </c>
      <c r="Z233" s="52">
        <v>0</v>
      </c>
      <c r="AA233" s="52">
        <v>112.90337797956867</v>
      </c>
      <c r="AB233" s="52">
        <v>0</v>
      </c>
      <c r="AC233" s="52">
        <v>0</v>
      </c>
      <c r="AD233" s="52">
        <v>25081.249741459847</v>
      </c>
      <c r="AE233" s="52">
        <v>0</v>
      </c>
      <c r="AF233" s="52">
        <v>25194.153119439412</v>
      </c>
      <c r="AG233" s="52"/>
      <c r="AH233" s="53">
        <f t="shared" si="46"/>
        <v>0</v>
      </c>
      <c r="AI233" s="53">
        <f t="shared" si="46"/>
        <v>0</v>
      </c>
      <c r="AJ233" s="53">
        <f t="shared" si="46"/>
        <v>0</v>
      </c>
      <c r="AK233" s="53">
        <f t="shared" si="46"/>
        <v>0</v>
      </c>
      <c r="AL233" s="53">
        <f t="shared" si="46"/>
        <v>4.48133253157274E-3</v>
      </c>
      <c r="AM233" s="53">
        <f t="shared" ref="AM233:AQ240" si="48">+IF($AF233=0,0,AB233/$AF233)</f>
        <v>0</v>
      </c>
      <c r="AN233" s="53">
        <f t="shared" si="48"/>
        <v>0</v>
      </c>
      <c r="AO233" s="53">
        <f t="shared" si="48"/>
        <v>0.99551866746842743</v>
      </c>
      <c r="AP233" s="53">
        <f t="shared" si="48"/>
        <v>0</v>
      </c>
      <c r="AQ233" s="53">
        <f t="shared" si="48"/>
        <v>1</v>
      </c>
    </row>
    <row r="234" spans="1:43" ht="12.75" customHeight="1">
      <c r="A234" s="14" t="s">
        <v>360</v>
      </c>
      <c r="B234" s="14" t="s">
        <v>361</v>
      </c>
      <c r="C234" s="48">
        <v>0</v>
      </c>
      <c r="D234" s="48">
        <v>919.15052114783248</v>
      </c>
      <c r="E234" s="48">
        <v>0</v>
      </c>
      <c r="F234" s="48">
        <v>4560.6850000000004</v>
      </c>
      <c r="G234" s="48">
        <v>55023.646999999997</v>
      </c>
      <c r="H234" s="48">
        <v>9506.1791978622841</v>
      </c>
      <c r="I234" s="48">
        <v>0</v>
      </c>
      <c r="J234" s="48">
        <v>196325.95974934817</v>
      </c>
      <c r="K234" s="48">
        <v>703.8391279888674</v>
      </c>
      <c r="L234" s="48">
        <v>267039.46059634711</v>
      </c>
      <c r="M234" s="49">
        <v>0</v>
      </c>
      <c r="N234" s="50">
        <v>174299.00022885218</v>
      </c>
      <c r="O234" s="50">
        <v>0</v>
      </c>
      <c r="P234" s="50">
        <v>0</v>
      </c>
      <c r="Q234" s="50">
        <v>0</v>
      </c>
      <c r="R234" s="50">
        <v>10014.677960333429</v>
      </c>
      <c r="S234" s="50">
        <v>0</v>
      </c>
      <c r="T234" s="50">
        <v>641075.94671367423</v>
      </c>
      <c r="U234" s="50">
        <v>8718.7411573428562</v>
      </c>
      <c r="V234" s="51">
        <v>834108.36606020271</v>
      </c>
      <c r="W234" s="52">
        <v>0</v>
      </c>
      <c r="X234" s="52">
        <v>175218.15075</v>
      </c>
      <c r="Y234" s="52">
        <v>0</v>
      </c>
      <c r="Z234" s="52">
        <v>4560.6850000000004</v>
      </c>
      <c r="AA234" s="52">
        <v>55023.646999999997</v>
      </c>
      <c r="AB234" s="52">
        <v>19520.857158195715</v>
      </c>
      <c r="AC234" s="52">
        <v>0</v>
      </c>
      <c r="AD234" s="52">
        <v>837401.90646302234</v>
      </c>
      <c r="AE234" s="52">
        <v>9422.5802853317236</v>
      </c>
      <c r="AF234" s="52">
        <v>1101147.8266565497</v>
      </c>
      <c r="AG234" s="52"/>
      <c r="AH234" s="53">
        <f t="shared" ref="AH234:AL240" si="49">+IF($AF234=0,0,W234/$AF234)</f>
        <v>0</v>
      </c>
      <c r="AI234" s="53">
        <f t="shared" si="49"/>
        <v>0.15912318628645936</v>
      </c>
      <c r="AJ234" s="53">
        <f t="shared" si="49"/>
        <v>0</v>
      </c>
      <c r="AK234" s="53">
        <f t="shared" si="49"/>
        <v>4.1417554388203754E-3</v>
      </c>
      <c r="AL234" s="53">
        <f t="shared" si="49"/>
        <v>4.9969355310875971E-2</v>
      </c>
      <c r="AM234" s="53">
        <f t="shared" si="48"/>
        <v>1.772773526463519E-2</v>
      </c>
      <c r="AN234" s="53">
        <f t="shared" si="48"/>
        <v>0</v>
      </c>
      <c r="AO234" s="53">
        <f t="shared" si="48"/>
        <v>0.76048091472482171</v>
      </c>
      <c r="AP234" s="53">
        <f t="shared" si="48"/>
        <v>8.5570529743874673E-3</v>
      </c>
      <c r="AQ234" s="53">
        <f t="shared" si="48"/>
        <v>1</v>
      </c>
    </row>
    <row r="235" spans="1:43" ht="12.75" customHeight="1">
      <c r="A235" s="14" t="s">
        <v>362</v>
      </c>
      <c r="B235" s="14" t="s">
        <v>363</v>
      </c>
      <c r="C235" s="48">
        <v>3629.1701211940754</v>
      </c>
      <c r="D235" s="48">
        <v>715920.83457700151</v>
      </c>
      <c r="E235" s="48">
        <v>0</v>
      </c>
      <c r="F235" s="48">
        <v>6253.025810000001</v>
      </c>
      <c r="G235" s="48">
        <v>37149.279281342206</v>
      </c>
      <c r="H235" s="48">
        <v>-580.57258351851544</v>
      </c>
      <c r="I235" s="48">
        <v>-27.660502354037558</v>
      </c>
      <c r="J235" s="48">
        <v>330452.51463198179</v>
      </c>
      <c r="K235" s="48">
        <v>36155.430688287473</v>
      </c>
      <c r="L235" s="48">
        <v>1128952.0220239344</v>
      </c>
      <c r="M235" s="49">
        <v>0</v>
      </c>
      <c r="N235" s="50">
        <v>265139.89178526931</v>
      </c>
      <c r="O235" s="50">
        <v>0</v>
      </c>
      <c r="P235" s="50">
        <v>2719.9877799999999</v>
      </c>
      <c r="Q235" s="50">
        <v>351212.77443007915</v>
      </c>
      <c r="R235" s="50">
        <v>-66.585001441305593</v>
      </c>
      <c r="S235" s="50">
        <v>-3.1608475516686818</v>
      </c>
      <c r="T235" s="50">
        <v>1021365.0554261704</v>
      </c>
      <c r="U235" s="50">
        <v>149288.80199062149</v>
      </c>
      <c r="V235" s="51">
        <v>1789656.7655631474</v>
      </c>
      <c r="W235" s="52">
        <v>3629.1701211940754</v>
      </c>
      <c r="X235" s="52">
        <v>981060.72636227077</v>
      </c>
      <c r="Y235" s="52">
        <v>0</v>
      </c>
      <c r="Z235" s="52">
        <v>8973.0135900000005</v>
      </c>
      <c r="AA235" s="52">
        <v>388362.05371142138</v>
      </c>
      <c r="AB235" s="52">
        <v>-647.15758495982107</v>
      </c>
      <c r="AC235" s="52">
        <v>-30.821349905706239</v>
      </c>
      <c r="AD235" s="52">
        <v>1351817.5700581521</v>
      </c>
      <c r="AE235" s="52">
        <v>185444.23267890897</v>
      </c>
      <c r="AF235" s="52">
        <v>2918608.787587082</v>
      </c>
      <c r="AG235" s="52"/>
      <c r="AH235" s="53">
        <f t="shared" si="49"/>
        <v>1.2434589166691436E-3</v>
      </c>
      <c r="AI235" s="53">
        <f t="shared" si="49"/>
        <v>0.33613985215652992</v>
      </c>
      <c r="AJ235" s="53">
        <f t="shared" si="49"/>
        <v>0</v>
      </c>
      <c r="AK235" s="53">
        <f t="shared" si="49"/>
        <v>3.0744146417164427E-3</v>
      </c>
      <c r="AL235" s="53">
        <f t="shared" si="49"/>
        <v>0.13306410073290231</v>
      </c>
      <c r="AM235" s="53">
        <f t="shared" si="48"/>
        <v>-2.2173495389728108E-4</v>
      </c>
      <c r="AN235" s="53">
        <f t="shared" si="48"/>
        <v>-1.0560288188259498E-5</v>
      </c>
      <c r="AO235" s="53">
        <f t="shared" si="48"/>
        <v>0.46317189744904042</v>
      </c>
      <c r="AP235" s="53">
        <f t="shared" si="48"/>
        <v>6.3538571345227238E-2</v>
      </c>
      <c r="AQ235" s="53">
        <f t="shared" si="48"/>
        <v>1</v>
      </c>
    </row>
    <row r="236" spans="1:43" ht="12.75" customHeight="1">
      <c r="A236" s="14" t="s">
        <v>364</v>
      </c>
      <c r="B236" s="14" t="s">
        <v>365</v>
      </c>
      <c r="C236" s="48">
        <v>88.637799837790794</v>
      </c>
      <c r="D236" s="48">
        <v>6398.9165945195336</v>
      </c>
      <c r="E236" s="48">
        <v>0</v>
      </c>
      <c r="F236" s="48">
        <v>0</v>
      </c>
      <c r="G236" s="48">
        <v>0</v>
      </c>
      <c r="H236" s="48">
        <v>-0.47882004069373368</v>
      </c>
      <c r="I236" s="48">
        <v>0</v>
      </c>
      <c r="J236" s="48">
        <v>8997.1286909022037</v>
      </c>
      <c r="K236" s="48">
        <v>0</v>
      </c>
      <c r="L236" s="48">
        <v>15484.204265218836</v>
      </c>
      <c r="M236" s="49">
        <v>0</v>
      </c>
      <c r="N236" s="50">
        <v>20.550455480466752</v>
      </c>
      <c r="O236" s="50">
        <v>0</v>
      </c>
      <c r="P236" s="50">
        <v>0</v>
      </c>
      <c r="Q236" s="50">
        <v>0</v>
      </c>
      <c r="R236" s="50">
        <v>-5.5699367908682025E-2</v>
      </c>
      <c r="S236" s="50">
        <v>0</v>
      </c>
      <c r="T236" s="50">
        <v>3377.8233585733806</v>
      </c>
      <c r="U236" s="50">
        <v>0</v>
      </c>
      <c r="V236" s="51">
        <v>3398.3181146859388</v>
      </c>
      <c r="W236" s="52">
        <v>88.637799837790794</v>
      </c>
      <c r="X236" s="52">
        <v>6419.4670500000002</v>
      </c>
      <c r="Y236" s="52">
        <v>0</v>
      </c>
      <c r="Z236" s="52">
        <v>0</v>
      </c>
      <c r="AA236" s="52">
        <v>0</v>
      </c>
      <c r="AB236" s="52">
        <v>-0.53451940860241576</v>
      </c>
      <c r="AC236" s="52">
        <v>0</v>
      </c>
      <c r="AD236" s="52">
        <v>12374.952049475585</v>
      </c>
      <c r="AE236" s="52">
        <v>0</v>
      </c>
      <c r="AF236" s="52">
        <v>18882.522379904774</v>
      </c>
      <c r="AG236" s="52"/>
      <c r="AH236" s="53">
        <f t="shared" si="49"/>
        <v>4.694171575939517E-3</v>
      </c>
      <c r="AI236" s="53">
        <f t="shared" si="49"/>
        <v>0.33996872456148913</v>
      </c>
      <c r="AJ236" s="53">
        <f t="shared" si="49"/>
        <v>0</v>
      </c>
      <c r="AK236" s="53">
        <f t="shared" si="49"/>
        <v>0</v>
      </c>
      <c r="AL236" s="53">
        <f t="shared" si="49"/>
        <v>0</v>
      </c>
      <c r="AM236" s="53">
        <f t="shared" si="48"/>
        <v>-2.8307627437066562E-5</v>
      </c>
      <c r="AN236" s="53">
        <f t="shared" si="48"/>
        <v>0</v>
      </c>
      <c r="AO236" s="53">
        <f t="shared" si="48"/>
        <v>0.65536541149000838</v>
      </c>
      <c r="AP236" s="53">
        <f t="shared" si="48"/>
        <v>0</v>
      </c>
      <c r="AQ236" s="53">
        <f t="shared" si="48"/>
        <v>1</v>
      </c>
    </row>
    <row r="237" spans="1:43" ht="12.75" customHeight="1">
      <c r="A237" s="14" t="s">
        <v>366</v>
      </c>
      <c r="B237" s="14" t="s">
        <v>367</v>
      </c>
      <c r="C237" s="48">
        <v>1362.193</v>
      </c>
      <c r="D237" s="48">
        <v>193.43200700654586</v>
      </c>
      <c r="E237" s="48">
        <v>0</v>
      </c>
      <c r="F237" s="48">
        <v>267321.16370999999</v>
      </c>
      <c r="G237" s="48">
        <v>-11685.177068178926</v>
      </c>
      <c r="H237" s="48">
        <v>32929.921956294544</v>
      </c>
      <c r="I237" s="48">
        <v>0</v>
      </c>
      <c r="J237" s="48">
        <v>1402372.7844315036</v>
      </c>
      <c r="K237" s="48">
        <v>488.65547219526593</v>
      </c>
      <c r="L237" s="48">
        <v>1692982.9735088211</v>
      </c>
      <c r="M237" s="49">
        <v>0</v>
      </c>
      <c r="N237" s="50">
        <v>104655.40752299344</v>
      </c>
      <c r="O237" s="50">
        <v>0</v>
      </c>
      <c r="P237" s="50">
        <v>6392.7127399999999</v>
      </c>
      <c r="Q237" s="50">
        <v>1278.6965167899002</v>
      </c>
      <c r="R237" s="50">
        <v>318.48635714694456</v>
      </c>
      <c r="S237" s="50">
        <v>0</v>
      </c>
      <c r="T237" s="50">
        <v>1577525.236808161</v>
      </c>
      <c r="U237" s="50">
        <v>449.94082755068507</v>
      </c>
      <c r="V237" s="51">
        <v>1690620.480772642</v>
      </c>
      <c r="W237" s="52">
        <v>1362.193</v>
      </c>
      <c r="X237" s="52">
        <v>104848.83952999998</v>
      </c>
      <c r="Y237" s="52">
        <v>0</v>
      </c>
      <c r="Z237" s="52">
        <v>273713.87644999998</v>
      </c>
      <c r="AA237" s="52">
        <v>-10406.480551389026</v>
      </c>
      <c r="AB237" s="52">
        <v>33248.40831344149</v>
      </c>
      <c r="AC237" s="52">
        <v>0</v>
      </c>
      <c r="AD237" s="52">
        <v>2979898.0212396644</v>
      </c>
      <c r="AE237" s="52">
        <v>938.596299745951</v>
      </c>
      <c r="AF237" s="52">
        <v>3383603.4542814633</v>
      </c>
      <c r="AG237" s="52"/>
      <c r="AH237" s="53">
        <f t="shared" si="49"/>
        <v>4.0258647870699529E-4</v>
      </c>
      <c r="AI237" s="53">
        <f t="shared" si="49"/>
        <v>3.0987330798864406E-2</v>
      </c>
      <c r="AJ237" s="53">
        <f t="shared" si="49"/>
        <v>0</v>
      </c>
      <c r="AK237" s="53">
        <f t="shared" si="49"/>
        <v>8.0894194650278667E-2</v>
      </c>
      <c r="AL237" s="53">
        <f t="shared" si="49"/>
        <v>-3.0755615106791319E-3</v>
      </c>
      <c r="AM237" s="53">
        <f t="shared" si="48"/>
        <v>9.82633123611764E-3</v>
      </c>
      <c r="AN237" s="53">
        <f t="shared" si="48"/>
        <v>0</v>
      </c>
      <c r="AO237" s="53">
        <f t="shared" si="48"/>
        <v>0.88068772286806607</v>
      </c>
      <c r="AP237" s="53">
        <f t="shared" si="48"/>
        <v>2.7739547864519775E-4</v>
      </c>
      <c r="AQ237" s="53">
        <f t="shared" si="48"/>
        <v>1</v>
      </c>
    </row>
    <row r="238" spans="1:43" ht="12.75" customHeight="1">
      <c r="A238" s="14" t="s">
        <v>368</v>
      </c>
      <c r="B238" s="14" t="s">
        <v>369</v>
      </c>
      <c r="C238" s="48">
        <v>-50221.809361196429</v>
      </c>
      <c r="D238" s="48">
        <v>1143.1807961565066</v>
      </c>
      <c r="E238" s="48">
        <v>0</v>
      </c>
      <c r="F238" s="48">
        <v>-7674.2356113853912</v>
      </c>
      <c r="G238" s="48">
        <v>164.54060000000001</v>
      </c>
      <c r="H238" s="48">
        <v>-1403.2762724301722</v>
      </c>
      <c r="I238" s="48">
        <v>-389.39050491981976</v>
      </c>
      <c r="J238" s="48">
        <v>-3386.9081462602626</v>
      </c>
      <c r="K238" s="48">
        <v>0</v>
      </c>
      <c r="L238" s="48">
        <v>-61767.898500035568</v>
      </c>
      <c r="M238" s="49">
        <v>-27980.774701515627</v>
      </c>
      <c r="N238" s="50">
        <v>553.08632384349335</v>
      </c>
      <c r="O238" s="50">
        <v>0</v>
      </c>
      <c r="P238" s="50">
        <v>-14144.265544304664</v>
      </c>
      <c r="Q238" s="50">
        <v>1614.5276299999998</v>
      </c>
      <c r="R238" s="50">
        <v>-2572.5836671072639</v>
      </c>
      <c r="S238" s="50">
        <v>-1139.4107856147032</v>
      </c>
      <c r="T238" s="50">
        <v>-35583.813780625715</v>
      </c>
      <c r="U238" s="50">
        <v>0</v>
      </c>
      <c r="V238" s="51">
        <v>-79253.234525324486</v>
      </c>
      <c r="W238" s="52">
        <v>-78202.584062712063</v>
      </c>
      <c r="X238" s="52">
        <v>1696.26712</v>
      </c>
      <c r="Y238" s="52">
        <v>0</v>
      </c>
      <c r="Z238" s="52">
        <v>-21818.501155690057</v>
      </c>
      <c r="AA238" s="52">
        <v>1779.0682299999999</v>
      </c>
      <c r="AB238" s="52">
        <v>-3975.8599395374358</v>
      </c>
      <c r="AC238" s="52">
        <v>-1528.8012905345229</v>
      </c>
      <c r="AD238" s="52">
        <v>-38970.721926885977</v>
      </c>
      <c r="AE238" s="52">
        <v>0</v>
      </c>
      <c r="AF238" s="52">
        <v>-141021.13302536006</v>
      </c>
      <c r="AG238" s="52"/>
      <c r="AH238" s="53">
        <f t="shared" si="49"/>
        <v>0.55454514075311512</v>
      </c>
      <c r="AI238" s="53">
        <f t="shared" si="49"/>
        <v>-1.2028460441421624E-2</v>
      </c>
      <c r="AJ238" s="53">
        <f t="shared" si="49"/>
        <v>0</v>
      </c>
      <c r="AK238" s="53">
        <f t="shared" si="49"/>
        <v>0.15471795388118462</v>
      </c>
      <c r="AL238" s="53">
        <f t="shared" si="49"/>
        <v>-1.2615614353914367E-2</v>
      </c>
      <c r="AM238" s="53">
        <f t="shared" si="48"/>
        <v>2.8193362613406676E-2</v>
      </c>
      <c r="AN238" s="53">
        <f t="shared" si="48"/>
        <v>1.084093750870372E-2</v>
      </c>
      <c r="AO238" s="53">
        <f t="shared" si="48"/>
        <v>0.27634668003892587</v>
      </c>
      <c r="AP238" s="53">
        <f t="shared" si="48"/>
        <v>0</v>
      </c>
      <c r="AQ238" s="53">
        <f t="shared" si="48"/>
        <v>1</v>
      </c>
    </row>
    <row r="239" spans="1:43" ht="12.75" customHeight="1">
      <c r="A239" s="14" t="s">
        <v>370</v>
      </c>
      <c r="B239" s="14" t="s">
        <v>105</v>
      </c>
      <c r="C239" s="48">
        <v>0</v>
      </c>
      <c r="D239" s="48">
        <v>0</v>
      </c>
      <c r="E239" s="48">
        <v>0</v>
      </c>
      <c r="F239" s="48">
        <v>0</v>
      </c>
      <c r="G239" s="48">
        <v>0</v>
      </c>
      <c r="H239" s="48">
        <v>0</v>
      </c>
      <c r="I239" s="48">
        <v>0</v>
      </c>
      <c r="J239" s="48">
        <v>0</v>
      </c>
      <c r="K239" s="48">
        <v>0</v>
      </c>
      <c r="L239" s="48">
        <v>0</v>
      </c>
      <c r="M239" s="49">
        <v>0</v>
      </c>
      <c r="N239" s="50">
        <v>0</v>
      </c>
      <c r="O239" s="50">
        <v>0</v>
      </c>
      <c r="P239" s="50">
        <v>0</v>
      </c>
      <c r="Q239" s="50">
        <v>0</v>
      </c>
      <c r="R239" s="50">
        <v>0</v>
      </c>
      <c r="S239" s="50">
        <v>0</v>
      </c>
      <c r="T239" s="50">
        <v>0</v>
      </c>
      <c r="U239" s="50">
        <v>0</v>
      </c>
      <c r="V239" s="51">
        <v>0</v>
      </c>
      <c r="W239" s="52">
        <v>0</v>
      </c>
      <c r="X239" s="52">
        <v>0</v>
      </c>
      <c r="Y239" s="52">
        <v>0</v>
      </c>
      <c r="Z239" s="52">
        <v>0</v>
      </c>
      <c r="AA239" s="52">
        <v>0</v>
      </c>
      <c r="AB239" s="52">
        <v>0</v>
      </c>
      <c r="AC239" s="52">
        <v>0</v>
      </c>
      <c r="AD239" s="52">
        <v>0</v>
      </c>
      <c r="AE239" s="52">
        <v>0</v>
      </c>
      <c r="AF239" s="52">
        <v>0</v>
      </c>
      <c r="AG239" s="52"/>
      <c r="AH239" s="53">
        <f t="shared" si="49"/>
        <v>0</v>
      </c>
      <c r="AI239" s="53">
        <f t="shared" si="49"/>
        <v>0</v>
      </c>
      <c r="AJ239" s="53">
        <f t="shared" si="49"/>
        <v>0</v>
      </c>
      <c r="AK239" s="53">
        <f t="shared" si="49"/>
        <v>0</v>
      </c>
      <c r="AL239" s="53">
        <f t="shared" si="49"/>
        <v>0</v>
      </c>
      <c r="AM239" s="53">
        <f t="shared" si="48"/>
        <v>0</v>
      </c>
      <c r="AN239" s="53">
        <f t="shared" si="48"/>
        <v>0</v>
      </c>
      <c r="AO239" s="53">
        <f t="shared" si="48"/>
        <v>0</v>
      </c>
      <c r="AP239" s="53">
        <f t="shared" si="48"/>
        <v>0</v>
      </c>
      <c r="AQ239" s="53">
        <f t="shared" si="48"/>
        <v>0</v>
      </c>
    </row>
    <row r="240" spans="1:43" ht="12.75" customHeight="1">
      <c r="A240" s="14"/>
      <c r="B240" s="54" t="s">
        <v>392</v>
      </c>
      <c r="C240" s="48">
        <f t="shared" ref="C240:AF240" si="50">+SUM(C226:C239)</f>
        <v>2243640.0418117521</v>
      </c>
      <c r="D240" s="48">
        <f t="shared" si="50"/>
        <v>3502970.8793386756</v>
      </c>
      <c r="E240" s="48">
        <f t="shared" si="50"/>
        <v>75040.701888482188</v>
      </c>
      <c r="F240" s="48">
        <f t="shared" si="50"/>
        <v>914563.28366411082</v>
      </c>
      <c r="G240" s="48">
        <f t="shared" si="50"/>
        <v>710402.81964669912</v>
      </c>
      <c r="H240" s="48">
        <f t="shared" si="50"/>
        <v>1940003.7918972173</v>
      </c>
      <c r="I240" s="48">
        <f t="shared" si="50"/>
        <v>1728953.4263428883</v>
      </c>
      <c r="J240" s="48">
        <f t="shared" si="50"/>
        <v>7738691.8842655122</v>
      </c>
      <c r="K240" s="48">
        <f t="shared" si="50"/>
        <v>139548.13955262574</v>
      </c>
      <c r="L240" s="48">
        <f t="shared" si="50"/>
        <v>18993814.968407955</v>
      </c>
      <c r="M240" s="49">
        <f t="shared" si="50"/>
        <v>806023.31777789351</v>
      </c>
      <c r="N240" s="50">
        <f t="shared" si="50"/>
        <v>3075219.8293286711</v>
      </c>
      <c r="O240" s="50">
        <f t="shared" si="50"/>
        <v>20721.029008589783</v>
      </c>
      <c r="P240" s="50">
        <f t="shared" si="50"/>
        <v>1874680.019908448</v>
      </c>
      <c r="Q240" s="50">
        <f t="shared" si="50"/>
        <v>478511.15443211724</v>
      </c>
      <c r="R240" s="50">
        <f t="shared" si="50"/>
        <v>633134.90610521252</v>
      </c>
      <c r="S240" s="50">
        <f t="shared" si="50"/>
        <v>1092922.6492534922</v>
      </c>
      <c r="T240" s="50">
        <f t="shared" si="50"/>
        <v>17954674.518298294</v>
      </c>
      <c r="U240" s="50">
        <f t="shared" si="50"/>
        <v>1555350.1607855617</v>
      </c>
      <c r="V240" s="51">
        <f t="shared" si="50"/>
        <v>27491237.584898278</v>
      </c>
      <c r="W240" s="52">
        <f t="shared" si="50"/>
        <v>3049663.3595896456</v>
      </c>
      <c r="X240" s="52">
        <f t="shared" si="50"/>
        <v>6578190.7086673472</v>
      </c>
      <c r="Y240" s="52">
        <f t="shared" si="50"/>
        <v>95761.73089707196</v>
      </c>
      <c r="Z240" s="52">
        <f t="shared" si="50"/>
        <v>2789243.3035725588</v>
      </c>
      <c r="AA240" s="52">
        <f t="shared" si="50"/>
        <v>1188913.9740788164</v>
      </c>
      <c r="AB240" s="52">
        <f t="shared" si="50"/>
        <v>2573138.6980024292</v>
      </c>
      <c r="AC240" s="52">
        <f t="shared" si="50"/>
        <v>2821876.0755963805</v>
      </c>
      <c r="AD240" s="52">
        <f t="shared" si="50"/>
        <v>25693366.402563803</v>
      </c>
      <c r="AE240" s="52">
        <f t="shared" si="50"/>
        <v>1694898.300338187</v>
      </c>
      <c r="AF240" s="52">
        <f t="shared" si="50"/>
        <v>46485052.553306244</v>
      </c>
      <c r="AG240" s="52"/>
      <c r="AH240" s="53">
        <f t="shared" si="49"/>
        <v>6.560524710803492E-2</v>
      </c>
      <c r="AI240" s="53">
        <f t="shared" si="49"/>
        <v>0.14151195593731719</v>
      </c>
      <c r="AJ240" s="53">
        <f t="shared" si="49"/>
        <v>2.0600542677080597E-3</v>
      </c>
      <c r="AK240" s="53">
        <f t="shared" si="49"/>
        <v>6.0003014955700512E-2</v>
      </c>
      <c r="AL240" s="53">
        <f t="shared" si="49"/>
        <v>2.5576263955288461E-2</v>
      </c>
      <c r="AM240" s="53">
        <f t="shared" si="48"/>
        <v>5.5354109690458231E-2</v>
      </c>
      <c r="AN240" s="53">
        <f t="shared" si="48"/>
        <v>6.0705020659284487E-2</v>
      </c>
      <c r="AO240" s="53">
        <f t="shared" si="48"/>
        <v>0.55272318716000601</v>
      </c>
      <c r="AP240" s="53">
        <f t="shared" si="48"/>
        <v>3.6461146266202026E-2</v>
      </c>
      <c r="AQ240" s="53">
        <f t="shared" si="48"/>
        <v>1</v>
      </c>
    </row>
    <row r="243" spans="6:9">
      <c r="F243" s="77"/>
    </row>
    <row r="244" spans="6:9">
      <c r="I244" s="77"/>
    </row>
  </sheetData>
  <sortState xmlns:xlrd2="http://schemas.microsoft.com/office/spreadsheetml/2017/richdata2" ref="A4:AQ224">
    <sortCondition ref="B4:B224"/>
  </sortState>
  <mergeCells count="21">
    <mergeCell ref="D2:D3"/>
    <mergeCell ref="F2:F3"/>
    <mergeCell ref="G2:G3"/>
    <mergeCell ref="J2:J3"/>
    <mergeCell ref="AL2:AL3"/>
    <mergeCell ref="B1:B2"/>
    <mergeCell ref="C1:L1"/>
    <mergeCell ref="M1:V1"/>
    <mergeCell ref="W1:AF1"/>
    <mergeCell ref="AH1:AQ1"/>
    <mergeCell ref="AO2:AO3"/>
    <mergeCell ref="N2:N3"/>
    <mergeCell ref="P2:P3"/>
    <mergeCell ref="Q2:Q3"/>
    <mergeCell ref="T2:T3"/>
    <mergeCell ref="X2:X3"/>
    <mergeCell ref="Z2:Z3"/>
    <mergeCell ref="AA2:AA3"/>
    <mergeCell ref="AD2:AD3"/>
    <mergeCell ref="AI2:AI3"/>
    <mergeCell ref="AK2:AK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24A35-74A5-4DFB-BFDA-06A81919F9E9}">
  <sheetPr>
    <tabColor theme="4" tint="0.39997558519241921"/>
  </sheetPr>
  <dimension ref="A1:AL198"/>
  <sheetViews>
    <sheetView workbookViewId="0">
      <pane xSplit="2" ySplit="4" topLeftCell="C5" activePane="bottomRight" state="frozen"/>
      <selection pane="bottomRight" activeCell="B1" sqref="B1:B2"/>
      <selection pane="bottomLeft" activeCell="A7" sqref="A7"/>
      <selection pane="topRight" activeCell="C1" sqref="C1"/>
    </sheetView>
  </sheetViews>
  <sheetFormatPr defaultRowHeight="15"/>
  <cols>
    <col min="1" max="1" width="7.28515625" hidden="1" customWidth="1"/>
    <col min="2" max="2" width="41.5703125" customWidth="1"/>
    <col min="3" max="38" width="9.7109375" customWidth="1"/>
  </cols>
  <sheetData>
    <row r="1" spans="1:38">
      <c r="A1" s="215"/>
      <c r="B1" s="179" t="s">
        <v>393</v>
      </c>
      <c r="C1" s="220" t="s">
        <v>394</v>
      </c>
      <c r="D1" s="180"/>
      <c r="E1" s="213"/>
      <c r="F1" s="181" t="s">
        <v>395</v>
      </c>
      <c r="G1" s="181"/>
      <c r="H1" s="181"/>
      <c r="I1" s="214" t="s">
        <v>396</v>
      </c>
      <c r="J1" s="182"/>
      <c r="K1" s="182"/>
      <c r="L1" s="216" t="s">
        <v>394</v>
      </c>
      <c r="M1" s="180"/>
      <c r="N1" s="180"/>
      <c r="O1" s="217" t="s">
        <v>395</v>
      </c>
      <c r="P1" s="181"/>
      <c r="Q1" s="218"/>
      <c r="R1" s="182" t="s">
        <v>396</v>
      </c>
      <c r="S1" s="182"/>
      <c r="T1" s="219"/>
      <c r="U1" s="180" t="s">
        <v>394</v>
      </c>
      <c r="V1" s="180"/>
      <c r="W1" s="213"/>
      <c r="X1" s="181" t="s">
        <v>395</v>
      </c>
      <c r="Y1" s="181"/>
      <c r="Z1" s="181"/>
      <c r="AA1" s="214" t="s">
        <v>396</v>
      </c>
      <c r="AB1" s="182"/>
      <c r="AC1" s="182"/>
      <c r="AD1" s="216" t="s">
        <v>394</v>
      </c>
      <c r="AE1" s="180"/>
      <c r="AF1" s="180"/>
      <c r="AG1" s="217" t="s">
        <v>395</v>
      </c>
      <c r="AH1" s="181"/>
      <c r="AI1" s="218"/>
      <c r="AJ1" s="214" t="s">
        <v>396</v>
      </c>
      <c r="AK1" s="182"/>
      <c r="AL1" s="219"/>
    </row>
    <row r="2" spans="1:38">
      <c r="A2" s="215"/>
      <c r="B2" s="179"/>
      <c r="C2" s="150" t="s">
        <v>103</v>
      </c>
      <c r="D2" s="84" t="s">
        <v>6</v>
      </c>
      <c r="E2" s="56" t="s">
        <v>104</v>
      </c>
      <c r="F2" s="55" t="s">
        <v>103</v>
      </c>
      <c r="G2" s="55" t="s">
        <v>6</v>
      </c>
      <c r="H2" s="55" t="s">
        <v>104</v>
      </c>
      <c r="I2" s="153" t="s">
        <v>103</v>
      </c>
      <c r="J2" s="86" t="s">
        <v>6</v>
      </c>
      <c r="K2" s="86" t="s">
        <v>104</v>
      </c>
      <c r="L2" s="162" t="s">
        <v>103</v>
      </c>
      <c r="M2" s="84" t="s">
        <v>6</v>
      </c>
      <c r="N2" s="84" t="s">
        <v>104</v>
      </c>
      <c r="O2" s="156" t="s">
        <v>103</v>
      </c>
      <c r="P2" s="55" t="s">
        <v>6</v>
      </c>
      <c r="Q2" s="157" t="s">
        <v>104</v>
      </c>
      <c r="R2" s="86" t="s">
        <v>103</v>
      </c>
      <c r="S2" s="86" t="s">
        <v>6</v>
      </c>
      <c r="T2" s="163" t="s">
        <v>104</v>
      </c>
      <c r="U2" s="84" t="s">
        <v>103</v>
      </c>
      <c r="V2" s="84" t="s">
        <v>6</v>
      </c>
      <c r="W2" s="56" t="s">
        <v>104</v>
      </c>
      <c r="X2" s="55" t="s">
        <v>103</v>
      </c>
      <c r="Y2" s="55" t="s">
        <v>6</v>
      </c>
      <c r="Z2" s="55" t="s">
        <v>104</v>
      </c>
      <c r="AA2" s="153" t="s">
        <v>103</v>
      </c>
      <c r="AB2" s="86" t="s">
        <v>6</v>
      </c>
      <c r="AC2" s="86" t="s">
        <v>104</v>
      </c>
      <c r="AD2" s="162" t="s">
        <v>103</v>
      </c>
      <c r="AE2" s="84" t="s">
        <v>6</v>
      </c>
      <c r="AF2" s="84" t="s">
        <v>104</v>
      </c>
      <c r="AG2" s="156" t="s">
        <v>103</v>
      </c>
      <c r="AH2" s="55" t="s">
        <v>6</v>
      </c>
      <c r="AI2" s="157" t="s">
        <v>104</v>
      </c>
      <c r="AJ2" s="153" t="s">
        <v>103</v>
      </c>
      <c r="AK2" s="86" t="s">
        <v>6</v>
      </c>
      <c r="AL2" s="163" t="s">
        <v>104</v>
      </c>
    </row>
    <row r="3" spans="1:38" ht="15" customHeight="1">
      <c r="A3" s="4"/>
      <c r="B3" s="1" t="s">
        <v>106</v>
      </c>
      <c r="C3" s="210">
        <v>2018</v>
      </c>
      <c r="D3" s="204"/>
      <c r="E3" s="211"/>
      <c r="F3" s="206">
        <v>2018</v>
      </c>
      <c r="G3" s="206"/>
      <c r="H3" s="206"/>
      <c r="I3" s="212">
        <v>2018</v>
      </c>
      <c r="J3" s="208"/>
      <c r="K3" s="208"/>
      <c r="L3" s="203">
        <v>2019</v>
      </c>
      <c r="M3" s="204"/>
      <c r="N3" s="204"/>
      <c r="O3" s="205">
        <v>2019</v>
      </c>
      <c r="P3" s="206"/>
      <c r="Q3" s="207"/>
      <c r="R3" s="208">
        <v>2019</v>
      </c>
      <c r="S3" s="208"/>
      <c r="T3" s="209"/>
      <c r="U3" s="204">
        <v>2020</v>
      </c>
      <c r="V3" s="204"/>
      <c r="W3" s="211"/>
      <c r="X3" s="206">
        <v>2020</v>
      </c>
      <c r="Y3" s="206"/>
      <c r="Z3" s="206"/>
      <c r="AA3" s="212">
        <v>2020</v>
      </c>
      <c r="AB3" s="208"/>
      <c r="AC3" s="208"/>
      <c r="AD3" s="203">
        <v>2021</v>
      </c>
      <c r="AE3" s="204"/>
      <c r="AF3" s="204"/>
      <c r="AG3" s="205">
        <v>2021</v>
      </c>
      <c r="AH3" s="206"/>
      <c r="AI3" s="207"/>
      <c r="AJ3" s="212">
        <v>2021</v>
      </c>
      <c r="AK3" s="208"/>
      <c r="AL3" s="209"/>
    </row>
    <row r="4" spans="1:38" ht="15" customHeight="1">
      <c r="A4" s="4" t="s">
        <v>117</v>
      </c>
      <c r="B4" s="4" t="s">
        <v>397</v>
      </c>
      <c r="C4" s="210"/>
      <c r="D4" s="204"/>
      <c r="E4" s="211"/>
      <c r="F4" s="206"/>
      <c r="G4" s="206"/>
      <c r="H4" s="206"/>
      <c r="I4" s="212"/>
      <c r="J4" s="208"/>
      <c r="K4" s="208"/>
      <c r="L4" s="203"/>
      <c r="M4" s="204"/>
      <c r="N4" s="204"/>
      <c r="O4" s="205"/>
      <c r="P4" s="206"/>
      <c r="Q4" s="207"/>
      <c r="R4" s="208"/>
      <c r="S4" s="208"/>
      <c r="T4" s="209"/>
      <c r="U4" s="204"/>
      <c r="V4" s="204"/>
      <c r="W4" s="211"/>
      <c r="X4" s="206"/>
      <c r="Y4" s="206"/>
      <c r="Z4" s="206"/>
      <c r="AA4" s="212"/>
      <c r="AB4" s="208"/>
      <c r="AC4" s="208"/>
      <c r="AD4" s="203"/>
      <c r="AE4" s="204"/>
      <c r="AF4" s="204"/>
      <c r="AG4" s="205"/>
      <c r="AH4" s="206"/>
      <c r="AI4" s="207"/>
      <c r="AJ4" s="212"/>
      <c r="AK4" s="208"/>
      <c r="AL4" s="209"/>
    </row>
    <row r="5" spans="1:38">
      <c r="A5" s="6">
        <v>4</v>
      </c>
      <c r="B5" s="3" t="s">
        <v>122</v>
      </c>
      <c r="C5" s="151">
        <v>1188.7057322620722</v>
      </c>
      <c r="D5" s="8">
        <v>19634.206509457712</v>
      </c>
      <c r="E5" s="60">
        <v>20822.912241719783</v>
      </c>
      <c r="F5" s="9">
        <v>546.34368744109929</v>
      </c>
      <c r="G5" s="9">
        <v>20920.296329387878</v>
      </c>
      <c r="H5" s="9">
        <v>21466.640016828977</v>
      </c>
      <c r="I5" s="154">
        <v>1735.0494197031715</v>
      </c>
      <c r="J5" s="10">
        <v>40554.50283884559</v>
      </c>
      <c r="K5" s="10">
        <v>42289.552258548763</v>
      </c>
      <c r="L5" s="164">
        <v>328.3485273002151</v>
      </c>
      <c r="M5" s="8">
        <v>16484.723437346387</v>
      </c>
      <c r="N5" s="8">
        <v>16813.071964646602</v>
      </c>
      <c r="O5" s="158">
        <v>1145.7523538502494</v>
      </c>
      <c r="P5" s="9">
        <v>4478.2188238712461</v>
      </c>
      <c r="Q5" s="159">
        <v>5623.9711777214952</v>
      </c>
      <c r="R5" s="10">
        <v>1474.1008811504644</v>
      </c>
      <c r="S5" s="10">
        <v>20962.942261217635</v>
      </c>
      <c r="T5" s="165">
        <v>22437.043142368097</v>
      </c>
      <c r="U5" s="8">
        <v>380.76634453264325</v>
      </c>
      <c r="V5" s="8">
        <v>22277.214938400932</v>
      </c>
      <c r="W5" s="60">
        <v>22657.981282933575</v>
      </c>
      <c r="X5" s="9">
        <v>178.56816552975818</v>
      </c>
      <c r="Y5" s="9">
        <v>24341.268636219022</v>
      </c>
      <c r="Z5" s="9">
        <v>24519.836801748781</v>
      </c>
      <c r="AA5" s="154">
        <v>559.33451006240148</v>
      </c>
      <c r="AB5" s="10">
        <v>46618.483574619953</v>
      </c>
      <c r="AC5" s="10">
        <v>47177.818084682352</v>
      </c>
      <c r="AD5" s="164">
        <v>273.98193292246839</v>
      </c>
      <c r="AE5" s="8">
        <v>955.72940715410562</v>
      </c>
      <c r="AF5" s="8">
        <v>1229.7113400765741</v>
      </c>
      <c r="AG5" s="158">
        <v>110.24816700800633</v>
      </c>
      <c r="AH5" s="9">
        <v>939.27805757128681</v>
      </c>
      <c r="AI5" s="159">
        <v>1049.5262245792931</v>
      </c>
      <c r="AJ5" s="154">
        <v>384.23009993047469</v>
      </c>
      <c r="AK5" s="10">
        <v>1895.0074647253923</v>
      </c>
      <c r="AL5" s="165">
        <v>2279.2375646558671</v>
      </c>
    </row>
    <row r="6" spans="1:38">
      <c r="A6" s="6">
        <v>8</v>
      </c>
      <c r="B6" s="3" t="s">
        <v>123</v>
      </c>
      <c r="C6" s="151">
        <v>499.29589971563757</v>
      </c>
      <c r="D6" s="8">
        <v>1150.04509354727</v>
      </c>
      <c r="E6" s="60">
        <v>1649.3409932629074</v>
      </c>
      <c r="F6" s="9">
        <v>2.5953525444531107</v>
      </c>
      <c r="G6" s="9">
        <v>39.8364235627214</v>
      </c>
      <c r="H6" s="9">
        <v>42.431776107174514</v>
      </c>
      <c r="I6" s="154">
        <v>501.89125226009071</v>
      </c>
      <c r="J6" s="10">
        <v>1189.8815171099914</v>
      </c>
      <c r="K6" s="10">
        <v>1691.7727693700822</v>
      </c>
      <c r="L6" s="164">
        <v>487.6717166041193</v>
      </c>
      <c r="M6" s="8">
        <v>711.66891509366781</v>
      </c>
      <c r="N6" s="8">
        <v>1199.3406316977871</v>
      </c>
      <c r="O6" s="158">
        <v>95.081997943732347</v>
      </c>
      <c r="P6" s="9">
        <v>24.218362633502771</v>
      </c>
      <c r="Q6" s="159">
        <v>119.30036057723512</v>
      </c>
      <c r="R6" s="10">
        <v>582.75371454785159</v>
      </c>
      <c r="S6" s="10">
        <v>735.88727772717061</v>
      </c>
      <c r="T6" s="165">
        <v>1318.6409922750222</v>
      </c>
      <c r="U6" s="8">
        <v>458.57427031690895</v>
      </c>
      <c r="V6" s="8">
        <v>1223.8011925526016</v>
      </c>
      <c r="W6" s="60">
        <v>1682.3754628695106</v>
      </c>
      <c r="X6" s="9">
        <v>90.318189554086089</v>
      </c>
      <c r="Y6" s="9">
        <v>46.418372501431946</v>
      </c>
      <c r="Z6" s="9">
        <v>136.73656205551805</v>
      </c>
      <c r="AA6" s="154">
        <v>548.89245987099503</v>
      </c>
      <c r="AB6" s="10">
        <v>1270.2195650540336</v>
      </c>
      <c r="AC6" s="10">
        <v>1819.1120249250287</v>
      </c>
      <c r="AD6" s="164">
        <v>473.49701492566044</v>
      </c>
      <c r="AE6" s="8">
        <v>1065.6492826752194</v>
      </c>
      <c r="AF6" s="8">
        <v>1539.1462976008797</v>
      </c>
      <c r="AG6" s="158">
        <v>84.145199821652113</v>
      </c>
      <c r="AH6" s="9">
        <v>-4.0661108761553786</v>
      </c>
      <c r="AI6" s="159">
        <v>80.079088945496736</v>
      </c>
      <c r="AJ6" s="154">
        <v>557.64221474731255</v>
      </c>
      <c r="AK6" s="10">
        <v>1061.5831717990641</v>
      </c>
      <c r="AL6" s="165">
        <v>1619.2253865463765</v>
      </c>
    </row>
    <row r="7" spans="1:38">
      <c r="A7" s="6">
        <v>12</v>
      </c>
      <c r="B7" s="3" t="s">
        <v>124</v>
      </c>
      <c r="C7" s="151">
        <v>6322.5461411891392</v>
      </c>
      <c r="D7" s="8">
        <v>559.53817095057434</v>
      </c>
      <c r="E7" s="60">
        <v>6882.0843121397138</v>
      </c>
      <c r="F7" s="9">
        <v>118.56537934702536</v>
      </c>
      <c r="G7" s="9">
        <v>12.051140400025254</v>
      </c>
      <c r="H7" s="9">
        <v>130.6165197470506</v>
      </c>
      <c r="I7" s="154">
        <v>6441.1115205361648</v>
      </c>
      <c r="J7" s="10">
        <v>571.58931135059959</v>
      </c>
      <c r="K7" s="10">
        <v>7012.7008318867647</v>
      </c>
      <c r="L7" s="164">
        <v>3667.9272712005832</v>
      </c>
      <c r="M7" s="8">
        <v>-227.3226187298817</v>
      </c>
      <c r="N7" s="8">
        <v>3440.6046524707017</v>
      </c>
      <c r="O7" s="158">
        <v>1786.3217910282017</v>
      </c>
      <c r="P7" s="9">
        <v>72.846756798989304</v>
      </c>
      <c r="Q7" s="159">
        <v>1859.1685478271911</v>
      </c>
      <c r="R7" s="10">
        <v>5454.2490622287851</v>
      </c>
      <c r="S7" s="10">
        <v>-154.47586193089239</v>
      </c>
      <c r="T7" s="165">
        <v>5299.7732002978928</v>
      </c>
      <c r="U7" s="8">
        <v>3037.2640946912434</v>
      </c>
      <c r="V7" s="8">
        <v>883.5941785093413</v>
      </c>
      <c r="W7" s="60">
        <v>3920.8582732005848</v>
      </c>
      <c r="X7" s="9">
        <v>1237.8599188592914</v>
      </c>
      <c r="Y7" s="9">
        <v>201.80021515961491</v>
      </c>
      <c r="Z7" s="9">
        <v>1439.6601340189063</v>
      </c>
      <c r="AA7" s="154">
        <v>4275.124013550535</v>
      </c>
      <c r="AB7" s="10">
        <v>1085.3943936689561</v>
      </c>
      <c r="AC7" s="10">
        <v>5360.5184072194916</v>
      </c>
      <c r="AD7" s="164">
        <v>3984.1288641845726</v>
      </c>
      <c r="AE7" s="8">
        <v>967.46384903415674</v>
      </c>
      <c r="AF7" s="8">
        <v>4951.5927132187298</v>
      </c>
      <c r="AG7" s="158">
        <v>1266.4866976783774</v>
      </c>
      <c r="AH7" s="9">
        <v>12.574126007024148</v>
      </c>
      <c r="AI7" s="159">
        <v>1279.0608236854016</v>
      </c>
      <c r="AJ7" s="154">
        <v>5250.61556186295</v>
      </c>
      <c r="AK7" s="10">
        <v>980.03797504118086</v>
      </c>
      <c r="AL7" s="165">
        <v>6230.6535369041312</v>
      </c>
    </row>
    <row r="8" spans="1:38">
      <c r="A8" s="6">
        <v>20</v>
      </c>
      <c r="B8" s="3" t="s">
        <v>125</v>
      </c>
      <c r="C8" s="151">
        <v>250.50824032833225</v>
      </c>
      <c r="D8" s="8">
        <v>415.10352520858078</v>
      </c>
      <c r="E8" s="60">
        <v>665.61176553691303</v>
      </c>
      <c r="F8" s="9">
        <v>1.3744149516769373E-2</v>
      </c>
      <c r="G8" s="9">
        <v>88.909071304841547</v>
      </c>
      <c r="H8" s="9">
        <v>88.922815454358314</v>
      </c>
      <c r="I8" s="154">
        <v>250.52198447784903</v>
      </c>
      <c r="J8" s="10">
        <v>504.0125965134223</v>
      </c>
      <c r="K8" s="10">
        <v>754.53458099127135</v>
      </c>
      <c r="L8" s="164">
        <v>247.15960341429042</v>
      </c>
      <c r="M8" s="8">
        <v>129.19510415725239</v>
      </c>
      <c r="N8" s="8">
        <v>376.3547075715428</v>
      </c>
      <c r="O8" s="158">
        <v>64.527545844187998</v>
      </c>
      <c r="P8" s="9">
        <v>101.52740726223914</v>
      </c>
      <c r="Q8" s="159">
        <v>166.05495310642715</v>
      </c>
      <c r="R8" s="10">
        <v>311.68714925847843</v>
      </c>
      <c r="S8" s="10">
        <v>230.72251141949152</v>
      </c>
      <c r="T8" s="165">
        <v>542.4096606779699</v>
      </c>
      <c r="U8" s="8">
        <v>176.76230090092076</v>
      </c>
      <c r="V8" s="8">
        <v>66.573471658215837</v>
      </c>
      <c r="W8" s="60">
        <v>243.33577255913661</v>
      </c>
      <c r="X8" s="9">
        <v>54.469941258967026</v>
      </c>
      <c r="Y8" s="9">
        <v>129.76519782884117</v>
      </c>
      <c r="Z8" s="9">
        <v>184.23513908780819</v>
      </c>
      <c r="AA8" s="154">
        <v>231.23224215988779</v>
      </c>
      <c r="AB8" s="10">
        <v>196.33866948705702</v>
      </c>
      <c r="AC8" s="10">
        <v>427.57091164694481</v>
      </c>
      <c r="AD8" s="164">
        <v>220.87134938744384</v>
      </c>
      <c r="AE8" s="8">
        <v>55.616593687704267</v>
      </c>
      <c r="AF8" s="8">
        <v>276.48794307514811</v>
      </c>
      <c r="AG8" s="158">
        <v>88.218531336832669</v>
      </c>
      <c r="AH8" s="9">
        <v>90.74640022974917</v>
      </c>
      <c r="AI8" s="159">
        <v>178.96493156658184</v>
      </c>
      <c r="AJ8" s="154">
        <v>309.0898807242765</v>
      </c>
      <c r="AK8" s="10">
        <v>146.36299391745342</v>
      </c>
      <c r="AL8" s="165">
        <v>455.45287464172998</v>
      </c>
    </row>
    <row r="9" spans="1:38">
      <c r="A9" s="6">
        <v>24</v>
      </c>
      <c r="B9" s="3" t="s">
        <v>126</v>
      </c>
      <c r="C9" s="151">
        <v>2821.0562404849261</v>
      </c>
      <c r="D9" s="8">
        <v>3619.3498091835459</v>
      </c>
      <c r="E9" s="60">
        <v>6440.4060496684724</v>
      </c>
      <c r="F9" s="9">
        <v>62.178366747776721</v>
      </c>
      <c r="G9" s="9">
        <v>73.394684727427546</v>
      </c>
      <c r="H9" s="9">
        <v>135.57305147520427</v>
      </c>
      <c r="I9" s="154">
        <v>2883.2346072327027</v>
      </c>
      <c r="J9" s="10">
        <v>3692.7444939109732</v>
      </c>
      <c r="K9" s="10">
        <v>6575.9791011436755</v>
      </c>
      <c r="L9" s="164">
        <v>2762.2809520622473</v>
      </c>
      <c r="M9" s="8">
        <v>15679.871561580918</v>
      </c>
      <c r="N9" s="8">
        <v>18442.152513643166</v>
      </c>
      <c r="O9" s="158">
        <v>172.78105851647803</v>
      </c>
      <c r="P9" s="9">
        <v>2226.9032386263484</v>
      </c>
      <c r="Q9" s="159">
        <v>2399.6842971428264</v>
      </c>
      <c r="R9" s="10">
        <v>2935.0620105787252</v>
      </c>
      <c r="S9" s="10">
        <v>17906.774800207266</v>
      </c>
      <c r="T9" s="165">
        <v>20841.836810785993</v>
      </c>
      <c r="U9" s="8">
        <v>1294.0252700459237</v>
      </c>
      <c r="V9" s="8">
        <v>8621.0605825291896</v>
      </c>
      <c r="W9" s="60">
        <v>9915.0858525751137</v>
      </c>
      <c r="X9" s="9">
        <v>316.06904637390687</v>
      </c>
      <c r="Y9" s="9">
        <v>7309.0176680632167</v>
      </c>
      <c r="Z9" s="9">
        <v>7625.0867144371232</v>
      </c>
      <c r="AA9" s="154">
        <v>1610.0943164198306</v>
      </c>
      <c r="AB9" s="10">
        <v>15930.078250592407</v>
      </c>
      <c r="AC9" s="10">
        <v>17540.172567012236</v>
      </c>
      <c r="AD9" s="164">
        <v>4790.5483955532791</v>
      </c>
      <c r="AE9" s="8">
        <v>14766.9825756596</v>
      </c>
      <c r="AF9" s="8">
        <v>19557.53097121288</v>
      </c>
      <c r="AG9" s="158">
        <v>373.38737476620327</v>
      </c>
      <c r="AH9" s="9">
        <v>2275.4588678607947</v>
      </c>
      <c r="AI9" s="159">
        <v>2648.846242626998</v>
      </c>
      <c r="AJ9" s="154">
        <v>5163.9357703194819</v>
      </c>
      <c r="AK9" s="10">
        <v>17042.441443520394</v>
      </c>
      <c r="AL9" s="165">
        <v>22206.377213839878</v>
      </c>
    </row>
    <row r="10" spans="1:38">
      <c r="A10" s="6">
        <v>28</v>
      </c>
      <c r="B10" s="3" t="s">
        <v>127</v>
      </c>
      <c r="C10" s="151">
        <v>65.840460127450484</v>
      </c>
      <c r="D10" s="8">
        <v>-8.4526920107662527</v>
      </c>
      <c r="E10" s="60">
        <v>57.387768116684228</v>
      </c>
      <c r="F10" s="9">
        <v>4.5803605420840793E-3</v>
      </c>
      <c r="G10" s="9">
        <v>-11.695759189233748</v>
      </c>
      <c r="H10" s="9">
        <v>-11.691178828691664</v>
      </c>
      <c r="I10" s="154">
        <v>65.845040487992563</v>
      </c>
      <c r="J10" s="10">
        <v>-20.1484512</v>
      </c>
      <c r="K10" s="10">
        <v>45.696589287992566</v>
      </c>
      <c r="L10" s="164">
        <v>77.604782103190388</v>
      </c>
      <c r="M10" s="8">
        <v>3.7271028354233376E-2</v>
      </c>
      <c r="N10" s="8">
        <v>77.642053131544628</v>
      </c>
      <c r="O10" s="158">
        <v>23.202033059632051</v>
      </c>
      <c r="P10" s="9">
        <v>3.522465729238354E-2</v>
      </c>
      <c r="Q10" s="159">
        <v>23.237257716924432</v>
      </c>
      <c r="R10" s="10">
        <v>100.80681516282243</v>
      </c>
      <c r="S10" s="10">
        <v>7.2495685646616917E-2</v>
      </c>
      <c r="T10" s="165">
        <v>100.87931084846906</v>
      </c>
      <c r="U10" s="8">
        <v>67.986514107973434</v>
      </c>
      <c r="V10" s="8">
        <v>101.95247598852512</v>
      </c>
      <c r="W10" s="60">
        <v>169.93899009649857</v>
      </c>
      <c r="X10" s="9">
        <v>17.677734049843615</v>
      </c>
      <c r="Y10" s="9">
        <v>11.010781668226345</v>
      </c>
      <c r="Z10" s="9">
        <v>28.688515718069958</v>
      </c>
      <c r="AA10" s="154">
        <v>85.664248157817042</v>
      </c>
      <c r="AB10" s="10">
        <v>112.96325765675147</v>
      </c>
      <c r="AC10" s="10">
        <v>198.62750581456854</v>
      </c>
      <c r="AD10" s="164">
        <v>87.638889563204913</v>
      </c>
      <c r="AE10" s="8">
        <v>-137.80708215035187</v>
      </c>
      <c r="AF10" s="8">
        <v>-50.168192587146962</v>
      </c>
      <c r="AG10" s="158">
        <v>15.475556042063882</v>
      </c>
      <c r="AH10" s="9">
        <v>-9.9665450637996766</v>
      </c>
      <c r="AI10" s="159">
        <v>5.5090109782642056</v>
      </c>
      <c r="AJ10" s="154">
        <v>103.1144456052688</v>
      </c>
      <c r="AK10" s="10">
        <v>-147.77362721415156</v>
      </c>
      <c r="AL10" s="165">
        <v>-44.659181608882754</v>
      </c>
    </row>
    <row r="11" spans="1:38">
      <c r="A11" s="6">
        <v>32</v>
      </c>
      <c r="B11" s="3" t="s">
        <v>128</v>
      </c>
      <c r="C11" s="151">
        <v>18667.517728870182</v>
      </c>
      <c r="D11" s="8">
        <v>144537.94849012149</v>
      </c>
      <c r="E11" s="60">
        <v>163205.46621899167</v>
      </c>
      <c r="F11" s="9">
        <v>395.67138187876162</v>
      </c>
      <c r="G11" s="9">
        <v>149.88335705057017</v>
      </c>
      <c r="H11" s="9">
        <v>545.55473892933173</v>
      </c>
      <c r="I11" s="154">
        <v>19063.189110748943</v>
      </c>
      <c r="J11" s="10">
        <v>144687.83184717206</v>
      </c>
      <c r="K11" s="10">
        <v>163751.02095792099</v>
      </c>
      <c r="L11" s="164">
        <v>21637.408468275004</v>
      </c>
      <c r="M11" s="8">
        <v>95522.59005307169</v>
      </c>
      <c r="N11" s="8">
        <v>117159.99852134669</v>
      </c>
      <c r="O11" s="158">
        <v>10729.636538837723</v>
      </c>
      <c r="P11" s="9">
        <v>3641.1794035315729</v>
      </c>
      <c r="Q11" s="159">
        <v>14370.815942369296</v>
      </c>
      <c r="R11" s="10">
        <v>32367.045007112727</v>
      </c>
      <c r="S11" s="10">
        <v>99163.769456603259</v>
      </c>
      <c r="T11" s="165">
        <v>131530.81446371597</v>
      </c>
      <c r="U11" s="8">
        <v>20639.963892070911</v>
      </c>
      <c r="V11" s="8">
        <v>162154.93341512213</v>
      </c>
      <c r="W11" s="60">
        <v>182794.89730719302</v>
      </c>
      <c r="X11" s="9">
        <v>7201.3446961075797</v>
      </c>
      <c r="Y11" s="9">
        <v>10876.714623199648</v>
      </c>
      <c r="Z11" s="9">
        <v>18078.059319307227</v>
      </c>
      <c r="AA11" s="154">
        <v>27841.30858817849</v>
      </c>
      <c r="AB11" s="10">
        <v>173031.64803832179</v>
      </c>
      <c r="AC11" s="10">
        <v>200872.95662650024</v>
      </c>
      <c r="AD11" s="164">
        <v>22518.205488301792</v>
      </c>
      <c r="AE11" s="8">
        <v>228525.25549648149</v>
      </c>
      <c r="AF11" s="8">
        <v>251043.46098478328</v>
      </c>
      <c r="AG11" s="158">
        <v>7246.2330594075383</v>
      </c>
      <c r="AH11" s="9">
        <v>17924.543878221906</v>
      </c>
      <c r="AI11" s="159">
        <v>25170.776937629445</v>
      </c>
      <c r="AJ11" s="154">
        <v>29764.438547709331</v>
      </c>
      <c r="AK11" s="10">
        <v>246449.79937470341</v>
      </c>
      <c r="AL11" s="165">
        <v>276214.23792241269</v>
      </c>
    </row>
    <row r="12" spans="1:38">
      <c r="A12" s="6">
        <v>51</v>
      </c>
      <c r="B12" s="3" t="s">
        <v>129</v>
      </c>
      <c r="C12" s="151">
        <v>751.23730059780041</v>
      </c>
      <c r="D12" s="8">
        <v>1084.8074661360249</v>
      </c>
      <c r="E12" s="60">
        <v>1836.0447667338253</v>
      </c>
      <c r="F12" s="9">
        <v>9.2174157009248319</v>
      </c>
      <c r="G12" s="9">
        <v>195.05592846397479</v>
      </c>
      <c r="H12" s="9">
        <v>204.27334416489964</v>
      </c>
      <c r="I12" s="154">
        <v>760.4547162987252</v>
      </c>
      <c r="J12" s="10">
        <v>1279.8633945999998</v>
      </c>
      <c r="K12" s="10">
        <v>2040.3181108987251</v>
      </c>
      <c r="L12" s="164">
        <v>792.41962649567404</v>
      </c>
      <c r="M12" s="8">
        <v>849.03130632066745</v>
      </c>
      <c r="N12" s="8">
        <v>1641.4509328163415</v>
      </c>
      <c r="O12" s="158">
        <v>81.73224678734239</v>
      </c>
      <c r="P12" s="9">
        <v>145.90078291822368</v>
      </c>
      <c r="Q12" s="159">
        <v>227.63302970556606</v>
      </c>
      <c r="R12" s="10">
        <v>874.15187328301647</v>
      </c>
      <c r="S12" s="10">
        <v>994.93208923889119</v>
      </c>
      <c r="T12" s="165">
        <v>1869.0839625219076</v>
      </c>
      <c r="U12" s="8">
        <v>608.11459594536711</v>
      </c>
      <c r="V12" s="8">
        <v>1229.0466840799484</v>
      </c>
      <c r="W12" s="60">
        <v>1837.1612800253156</v>
      </c>
      <c r="X12" s="9">
        <v>162.70718200721728</v>
      </c>
      <c r="Y12" s="9">
        <v>257.10290898125368</v>
      </c>
      <c r="Z12" s="9">
        <v>419.81009098847096</v>
      </c>
      <c r="AA12" s="154">
        <v>770.8217779525844</v>
      </c>
      <c r="AB12" s="10">
        <v>1486.149593061202</v>
      </c>
      <c r="AC12" s="10">
        <v>2256.9713710137867</v>
      </c>
      <c r="AD12" s="164">
        <v>904.72810429109836</v>
      </c>
      <c r="AE12" s="8">
        <v>636.30854655528628</v>
      </c>
      <c r="AF12" s="8">
        <v>1541.0366508463846</v>
      </c>
      <c r="AG12" s="158">
        <v>177.1801942766771</v>
      </c>
      <c r="AH12" s="9">
        <v>239.83469952025166</v>
      </c>
      <c r="AI12" s="159">
        <v>417.01489379692873</v>
      </c>
      <c r="AJ12" s="154">
        <v>1081.9082985677755</v>
      </c>
      <c r="AK12" s="10">
        <v>876.14324607553795</v>
      </c>
      <c r="AL12" s="165">
        <v>1958.0515446433133</v>
      </c>
    </row>
    <row r="13" spans="1:38">
      <c r="A13" s="6">
        <v>36</v>
      </c>
      <c r="B13" s="3" t="s">
        <v>130</v>
      </c>
      <c r="C13" s="151">
        <v>69078.782694464215</v>
      </c>
      <c r="D13" s="8">
        <v>152497.28017193495</v>
      </c>
      <c r="E13" s="60">
        <v>221576.06286639918</v>
      </c>
      <c r="F13" s="9">
        <v>43625.383749276378</v>
      </c>
      <c r="G13" s="9">
        <v>158167.78582795302</v>
      </c>
      <c r="H13" s="9">
        <v>201793.16957722939</v>
      </c>
      <c r="I13" s="154">
        <v>112704.1664437406</v>
      </c>
      <c r="J13" s="10">
        <v>310665.065999888</v>
      </c>
      <c r="K13" s="10">
        <v>423369.2324436286</v>
      </c>
      <c r="L13" s="164">
        <v>67218.578974757038</v>
      </c>
      <c r="M13" s="8">
        <v>105258.38903901941</v>
      </c>
      <c r="N13" s="8">
        <v>172476.96801377647</v>
      </c>
      <c r="O13" s="158">
        <v>68334.917919962201</v>
      </c>
      <c r="P13" s="9">
        <v>132155.66942996689</v>
      </c>
      <c r="Q13" s="159">
        <v>200490.58734992909</v>
      </c>
      <c r="R13" s="10">
        <v>135553.49689471925</v>
      </c>
      <c r="S13" s="10">
        <v>237414.0584689863</v>
      </c>
      <c r="T13" s="165">
        <v>372967.55536370556</v>
      </c>
      <c r="U13" s="8">
        <v>77889.778429603277</v>
      </c>
      <c r="V13" s="8">
        <v>106873.14879146265</v>
      </c>
      <c r="W13" s="60">
        <v>184762.92722106591</v>
      </c>
      <c r="X13" s="9">
        <v>56156.701715673073</v>
      </c>
      <c r="Y13" s="9">
        <v>194944.4441453249</v>
      </c>
      <c r="Z13" s="9">
        <v>251101.14586099796</v>
      </c>
      <c r="AA13" s="154">
        <v>134046.48014527635</v>
      </c>
      <c r="AB13" s="10">
        <v>301817.59293678752</v>
      </c>
      <c r="AC13" s="10">
        <v>435864.07308206387</v>
      </c>
      <c r="AD13" s="164">
        <v>90645.238754855323</v>
      </c>
      <c r="AE13" s="8">
        <v>216463.73532588902</v>
      </c>
      <c r="AF13" s="8">
        <v>307108.97408074432</v>
      </c>
      <c r="AG13" s="158">
        <v>67485.292721165461</v>
      </c>
      <c r="AH13" s="9">
        <v>199424.12987804724</v>
      </c>
      <c r="AI13" s="159">
        <v>266909.42259921273</v>
      </c>
      <c r="AJ13" s="154">
        <v>158130.53147602078</v>
      </c>
      <c r="AK13" s="10">
        <v>415887.86520393624</v>
      </c>
      <c r="AL13" s="165">
        <v>574018.39667995705</v>
      </c>
    </row>
    <row r="14" spans="1:38">
      <c r="A14" s="6">
        <v>40</v>
      </c>
      <c r="B14" s="3" t="s">
        <v>131</v>
      </c>
      <c r="C14" s="151">
        <v>19588.596385825305</v>
      </c>
      <c r="D14" s="8">
        <v>20530.223732279781</v>
      </c>
      <c r="E14" s="60">
        <v>40118.820118105083</v>
      </c>
      <c r="F14" s="9">
        <v>2889.5163382942819</v>
      </c>
      <c r="G14" s="9">
        <v>6261.4345142902466</v>
      </c>
      <c r="H14" s="9">
        <v>9150.9508525845285</v>
      </c>
      <c r="I14" s="154">
        <v>22478.112724119586</v>
      </c>
      <c r="J14" s="10">
        <v>26791.658246570027</v>
      </c>
      <c r="K14" s="10">
        <v>49269.770970689613</v>
      </c>
      <c r="L14" s="164">
        <v>25661.987617375358</v>
      </c>
      <c r="M14" s="8">
        <v>20693.259585823613</v>
      </c>
      <c r="N14" s="8">
        <v>46355.247203198975</v>
      </c>
      <c r="O14" s="158">
        <v>10646.990472075824</v>
      </c>
      <c r="P14" s="9">
        <v>19484.973230931733</v>
      </c>
      <c r="Q14" s="159">
        <v>30131.963703007557</v>
      </c>
      <c r="R14" s="10">
        <v>36308.978089451179</v>
      </c>
      <c r="S14" s="10">
        <v>40178.23281675535</v>
      </c>
      <c r="T14" s="165">
        <v>76487.210906206528</v>
      </c>
      <c r="U14" s="8">
        <v>22472.36446866906</v>
      </c>
      <c r="V14" s="8">
        <v>30611.989537418292</v>
      </c>
      <c r="W14" s="60">
        <v>53084.354006087349</v>
      </c>
      <c r="X14" s="9">
        <v>10093.646009047945</v>
      </c>
      <c r="Y14" s="9">
        <v>26279.760672736367</v>
      </c>
      <c r="Z14" s="9">
        <v>36373.406681784312</v>
      </c>
      <c r="AA14" s="154">
        <v>32566.010477717005</v>
      </c>
      <c r="AB14" s="10">
        <v>56891.750210154663</v>
      </c>
      <c r="AC14" s="10">
        <v>89457.760687871662</v>
      </c>
      <c r="AD14" s="164">
        <v>24200.981371874477</v>
      </c>
      <c r="AE14" s="8">
        <v>25167.459879761791</v>
      </c>
      <c r="AF14" s="8">
        <v>49368.441251636264</v>
      </c>
      <c r="AG14" s="158">
        <v>13305.796973026894</v>
      </c>
      <c r="AH14" s="9">
        <v>63187.051868750161</v>
      </c>
      <c r="AI14" s="159">
        <v>76492.848841777057</v>
      </c>
      <c r="AJ14" s="154">
        <v>37506.778344901373</v>
      </c>
      <c r="AK14" s="10">
        <v>88354.511748511955</v>
      </c>
      <c r="AL14" s="165">
        <v>125861.29009341332</v>
      </c>
    </row>
    <row r="15" spans="1:38">
      <c r="A15" s="6">
        <v>31</v>
      </c>
      <c r="B15" s="3" t="s">
        <v>132</v>
      </c>
      <c r="C15" s="151">
        <v>1249.4515402584345</v>
      </c>
      <c r="D15" s="8">
        <v>2536.4435157434905</v>
      </c>
      <c r="E15" s="60">
        <v>3785.8950560019248</v>
      </c>
      <c r="F15" s="9">
        <v>203.71275190016647</v>
      </c>
      <c r="G15" s="9">
        <v>173.47006683552411</v>
      </c>
      <c r="H15" s="9">
        <v>377.1828187356906</v>
      </c>
      <c r="I15" s="154">
        <v>1453.164292158601</v>
      </c>
      <c r="J15" s="10">
        <v>2709.9135825790145</v>
      </c>
      <c r="K15" s="10">
        <v>4163.0778747376153</v>
      </c>
      <c r="L15" s="164">
        <v>1770.9449276981645</v>
      </c>
      <c r="M15" s="8">
        <v>11026.613633436929</v>
      </c>
      <c r="N15" s="8">
        <v>12797.558561135094</v>
      </c>
      <c r="O15" s="158">
        <v>636.5769592340605</v>
      </c>
      <c r="P15" s="9">
        <v>878.17722209528119</v>
      </c>
      <c r="Q15" s="159">
        <v>1514.7541813293417</v>
      </c>
      <c r="R15" s="10">
        <v>2407.5218869322252</v>
      </c>
      <c r="S15" s="10">
        <v>11904.79085553221</v>
      </c>
      <c r="T15" s="165">
        <v>14312.312742464435</v>
      </c>
      <c r="U15" s="8">
        <v>1137.5943831346253</v>
      </c>
      <c r="V15" s="8">
        <v>10175.330422487303</v>
      </c>
      <c r="W15" s="60">
        <v>11312.924805621928</v>
      </c>
      <c r="X15" s="9">
        <v>647.05998640148675</v>
      </c>
      <c r="Y15" s="9">
        <v>5103.1347009451601</v>
      </c>
      <c r="Z15" s="9">
        <v>5750.1946873466468</v>
      </c>
      <c r="AA15" s="154">
        <v>1784.654369536112</v>
      </c>
      <c r="AB15" s="10">
        <v>15278.465123432463</v>
      </c>
      <c r="AC15" s="10">
        <v>17063.119492968573</v>
      </c>
      <c r="AD15" s="164">
        <v>1188.224588970126</v>
      </c>
      <c r="AE15" s="8">
        <v>4425.166310448536</v>
      </c>
      <c r="AF15" s="8">
        <v>5613.3908994186622</v>
      </c>
      <c r="AG15" s="158">
        <v>601.27040438429128</v>
      </c>
      <c r="AH15" s="9">
        <v>718.28414007021843</v>
      </c>
      <c r="AI15" s="159">
        <v>1319.5545444545096</v>
      </c>
      <c r="AJ15" s="154">
        <v>1789.4949933544171</v>
      </c>
      <c r="AK15" s="10">
        <v>5143.4504505187542</v>
      </c>
      <c r="AL15" s="165">
        <v>6932.9454438731718</v>
      </c>
    </row>
    <row r="16" spans="1:38">
      <c r="A16" s="6">
        <v>44</v>
      </c>
      <c r="B16" s="3" t="s">
        <v>133</v>
      </c>
      <c r="C16" s="151">
        <v>259.35034541935443</v>
      </c>
      <c r="D16" s="8">
        <v>4.922360365425801</v>
      </c>
      <c r="E16" s="60">
        <v>264.27270578478021</v>
      </c>
      <c r="F16" s="9">
        <v>3.2068659575622827E-2</v>
      </c>
      <c r="G16" s="9">
        <v>0.1709394337530997</v>
      </c>
      <c r="H16" s="9">
        <v>0.20300809332872252</v>
      </c>
      <c r="I16" s="154">
        <v>259.38241407893003</v>
      </c>
      <c r="J16" s="10">
        <v>5.0932997991789009</v>
      </c>
      <c r="K16" s="10">
        <v>264.47571387810893</v>
      </c>
      <c r="L16" s="164">
        <v>435.49801719556547</v>
      </c>
      <c r="M16" s="8">
        <v>-12.543988494181063</v>
      </c>
      <c r="N16" s="8">
        <v>422.9540287013844</v>
      </c>
      <c r="O16" s="158">
        <v>197.51092114419649</v>
      </c>
      <c r="P16" s="9">
        <v>0.23344930429748667</v>
      </c>
      <c r="Q16" s="159">
        <v>197.74437044849398</v>
      </c>
      <c r="R16" s="10">
        <v>633.00893833976193</v>
      </c>
      <c r="S16" s="10">
        <v>-12.310539189883576</v>
      </c>
      <c r="T16" s="165">
        <v>620.69839914987836</v>
      </c>
      <c r="U16" s="8">
        <v>366.12306726475623</v>
      </c>
      <c r="V16" s="8">
        <v>0.92397738676139629</v>
      </c>
      <c r="W16" s="60">
        <v>367.04704465151764</v>
      </c>
      <c r="X16" s="9">
        <v>141.22479466413617</v>
      </c>
      <c r="Y16" s="9">
        <v>1.1824577007103005</v>
      </c>
      <c r="Z16" s="9">
        <v>142.40725236484647</v>
      </c>
      <c r="AA16" s="154">
        <v>507.34786192889237</v>
      </c>
      <c r="AB16" s="10">
        <v>2.1064350874716968</v>
      </c>
      <c r="AC16" s="10">
        <v>509.45429701636408</v>
      </c>
      <c r="AD16" s="164">
        <v>437.40746023816206</v>
      </c>
      <c r="AE16" s="8">
        <v>70.46554312590159</v>
      </c>
      <c r="AF16" s="8">
        <v>507.87300336406366</v>
      </c>
      <c r="AG16" s="158">
        <v>139.19812041464445</v>
      </c>
      <c r="AH16" s="9">
        <v>9.3205225599464718</v>
      </c>
      <c r="AI16" s="159">
        <v>148.51864297459093</v>
      </c>
      <c r="AJ16" s="154">
        <v>576.60558065280657</v>
      </c>
      <c r="AK16" s="10">
        <v>79.786065685848058</v>
      </c>
      <c r="AL16" s="165">
        <v>656.3916463386546</v>
      </c>
    </row>
    <row r="17" spans="1:38">
      <c r="A17" s="6">
        <v>48</v>
      </c>
      <c r="B17" s="3" t="s">
        <v>134</v>
      </c>
      <c r="C17" s="151">
        <v>2405.1400276801792</v>
      </c>
      <c r="D17" s="8">
        <v>5094.2353434367396</v>
      </c>
      <c r="E17" s="60">
        <v>7499.3753711169193</v>
      </c>
      <c r="F17" s="9">
        <v>0.10078327137843539</v>
      </c>
      <c r="G17" s="9">
        <v>36.207822862953563</v>
      </c>
      <c r="H17" s="9">
        <v>36.308606134331995</v>
      </c>
      <c r="I17" s="154">
        <v>2405.2408109515577</v>
      </c>
      <c r="J17" s="10">
        <v>5130.4431662996931</v>
      </c>
      <c r="K17" s="10">
        <v>7535.6839772512503</v>
      </c>
      <c r="L17" s="164">
        <v>1182.9268344566881</v>
      </c>
      <c r="M17" s="8">
        <v>9285.3337789557445</v>
      </c>
      <c r="N17" s="8">
        <v>10468.260613412433</v>
      </c>
      <c r="O17" s="158">
        <v>601.55841214882014</v>
      </c>
      <c r="P17" s="9">
        <v>503.9900186723255</v>
      </c>
      <c r="Q17" s="159">
        <v>1105.5484308211458</v>
      </c>
      <c r="R17" s="10">
        <v>1784.4852466055081</v>
      </c>
      <c r="S17" s="10">
        <v>9789.3237976280707</v>
      </c>
      <c r="T17" s="165">
        <v>11573.809044233578</v>
      </c>
      <c r="U17" s="8">
        <v>1021.4867946121487</v>
      </c>
      <c r="V17" s="8">
        <v>4375.2689974383766</v>
      </c>
      <c r="W17" s="60">
        <v>5396.7557920505251</v>
      </c>
      <c r="X17" s="9">
        <v>438.46535579666289</v>
      </c>
      <c r="Y17" s="9">
        <v>561.8108619373337</v>
      </c>
      <c r="Z17" s="9">
        <v>1000.2762177339966</v>
      </c>
      <c r="AA17" s="154">
        <v>1459.9521504088116</v>
      </c>
      <c r="AB17" s="10">
        <v>4937.0798593757099</v>
      </c>
      <c r="AC17" s="10">
        <v>6397.0320097845215</v>
      </c>
      <c r="AD17" s="164">
        <v>1302.273903860287</v>
      </c>
      <c r="AE17" s="8">
        <v>3155.2238736928107</v>
      </c>
      <c r="AF17" s="8">
        <v>4457.4977775530979</v>
      </c>
      <c r="AG17" s="158">
        <v>385.16543846008949</v>
      </c>
      <c r="AH17" s="9">
        <v>237.77415145375616</v>
      </c>
      <c r="AI17" s="159">
        <v>622.93958991384568</v>
      </c>
      <c r="AJ17" s="154">
        <v>1687.4393423203765</v>
      </c>
      <c r="AK17" s="10">
        <v>3392.9980251465668</v>
      </c>
      <c r="AL17" s="165">
        <v>5080.4373674669432</v>
      </c>
    </row>
    <row r="18" spans="1:38">
      <c r="A18" s="6">
        <v>50</v>
      </c>
      <c r="B18" s="3" t="s">
        <v>135</v>
      </c>
      <c r="C18" s="151">
        <v>2809.1147237281207</v>
      </c>
      <c r="D18" s="8">
        <v>308.55311694860711</v>
      </c>
      <c r="E18" s="60">
        <v>3117.6678406767278</v>
      </c>
      <c r="F18" s="9">
        <v>68.077440563946425</v>
      </c>
      <c r="G18" s="9">
        <v>193.86954695344772</v>
      </c>
      <c r="H18" s="9">
        <v>261.94698751739418</v>
      </c>
      <c r="I18" s="154">
        <v>2877.192164292067</v>
      </c>
      <c r="J18" s="10">
        <v>502.42266390205486</v>
      </c>
      <c r="K18" s="10">
        <v>3379.6148281941219</v>
      </c>
      <c r="L18" s="164">
        <v>899.44331029097384</v>
      </c>
      <c r="M18" s="8">
        <v>27179.284711558568</v>
      </c>
      <c r="N18" s="8">
        <v>28078.728021849543</v>
      </c>
      <c r="O18" s="158">
        <v>175.87419803696821</v>
      </c>
      <c r="P18" s="9">
        <v>5241.1319816927371</v>
      </c>
      <c r="Q18" s="159">
        <v>5417.0061797297058</v>
      </c>
      <c r="R18" s="10">
        <v>1075.3175083279421</v>
      </c>
      <c r="S18" s="10">
        <v>32420.416693251304</v>
      </c>
      <c r="T18" s="165">
        <v>33495.734201579253</v>
      </c>
      <c r="U18" s="8">
        <v>853.19994061261434</v>
      </c>
      <c r="V18" s="8">
        <v>12084.684455791072</v>
      </c>
      <c r="W18" s="60">
        <v>12937.884396403686</v>
      </c>
      <c r="X18" s="9">
        <v>197.54899623966017</v>
      </c>
      <c r="Y18" s="9">
        <v>55886.392357182718</v>
      </c>
      <c r="Z18" s="9">
        <v>56083.941353422379</v>
      </c>
      <c r="AA18" s="154">
        <v>1050.7489368522745</v>
      </c>
      <c r="AB18" s="10">
        <v>67971.076812973784</v>
      </c>
      <c r="AC18" s="10">
        <v>69021.825749826065</v>
      </c>
      <c r="AD18" s="164">
        <v>2784.3351461920442</v>
      </c>
      <c r="AE18" s="8">
        <v>27766.774651620373</v>
      </c>
      <c r="AF18" s="8">
        <v>30551.109797812416</v>
      </c>
      <c r="AG18" s="158">
        <v>189.22186112323826</v>
      </c>
      <c r="AH18" s="9">
        <v>33286.684917210434</v>
      </c>
      <c r="AI18" s="159">
        <v>33475.906778333672</v>
      </c>
      <c r="AJ18" s="154">
        <v>2973.5570073152826</v>
      </c>
      <c r="AK18" s="10">
        <v>61053.459568830804</v>
      </c>
      <c r="AL18" s="165">
        <v>64027.016576146088</v>
      </c>
    </row>
    <row r="19" spans="1:38">
      <c r="A19" s="6">
        <v>52</v>
      </c>
      <c r="B19" s="3" t="s">
        <v>136</v>
      </c>
      <c r="C19" s="151">
        <v>1298.9621873934107</v>
      </c>
      <c r="D19" s="8">
        <v>36.715781859275566</v>
      </c>
      <c r="E19" s="60">
        <v>1335.6779692526861</v>
      </c>
      <c r="F19" s="9">
        <v>107.31685008481723</v>
      </c>
      <c r="G19" s="9">
        <v>0.12046714011106632</v>
      </c>
      <c r="H19" s="9">
        <v>107.43731722492829</v>
      </c>
      <c r="I19" s="154">
        <v>1406.2790374782278</v>
      </c>
      <c r="J19" s="10">
        <v>36.836248999386633</v>
      </c>
      <c r="K19" s="10">
        <v>1443.1152864776145</v>
      </c>
      <c r="L19" s="164">
        <v>1296.8278045380814</v>
      </c>
      <c r="M19" s="8">
        <v>487.04932830584687</v>
      </c>
      <c r="N19" s="8">
        <v>1783.8771328439284</v>
      </c>
      <c r="O19" s="158">
        <v>211.32179725367945</v>
      </c>
      <c r="P19" s="9">
        <v>0.20615609266988105</v>
      </c>
      <c r="Q19" s="159">
        <v>211.52795334634934</v>
      </c>
      <c r="R19" s="10">
        <v>1508.1496017917609</v>
      </c>
      <c r="S19" s="10">
        <v>487.25548439851673</v>
      </c>
      <c r="T19" s="165">
        <v>1995.4050861902776</v>
      </c>
      <c r="U19" s="8">
        <v>1003.576879508014</v>
      </c>
      <c r="V19" s="8">
        <v>2996.7976937241524</v>
      </c>
      <c r="W19" s="60">
        <v>4000.3745732321663</v>
      </c>
      <c r="X19" s="9">
        <v>314.67422000032582</v>
      </c>
      <c r="Y19" s="9">
        <v>0.11734253635196233</v>
      </c>
      <c r="Z19" s="9">
        <v>314.79156253667776</v>
      </c>
      <c r="AA19" s="154">
        <v>1318.2510995083398</v>
      </c>
      <c r="AB19" s="10">
        <v>2996.9150362605042</v>
      </c>
      <c r="AC19" s="10">
        <v>4315.1661357688445</v>
      </c>
      <c r="AD19" s="164">
        <v>1034.2127004426302</v>
      </c>
      <c r="AE19" s="8">
        <v>601.65758646708537</v>
      </c>
      <c r="AF19" s="8">
        <v>1635.8702869097156</v>
      </c>
      <c r="AG19" s="158">
        <v>283.78433093730678</v>
      </c>
      <c r="AH19" s="9">
        <v>0.11471599856992125</v>
      </c>
      <c r="AI19" s="159">
        <v>283.8990469358767</v>
      </c>
      <c r="AJ19" s="154">
        <v>1317.997031379937</v>
      </c>
      <c r="AK19" s="10">
        <v>601.77230246565534</v>
      </c>
      <c r="AL19" s="165">
        <v>1919.7693338455922</v>
      </c>
    </row>
    <row r="20" spans="1:38">
      <c r="A20" s="6">
        <v>112</v>
      </c>
      <c r="B20" s="3" t="s">
        <v>137</v>
      </c>
      <c r="C20" s="151">
        <v>1623.6283563433522</v>
      </c>
      <c r="D20" s="8">
        <v>146.94468526551185</v>
      </c>
      <c r="E20" s="60">
        <v>1770.5730416088641</v>
      </c>
      <c r="F20" s="9">
        <v>0.12826850252145705</v>
      </c>
      <c r="G20" s="9">
        <v>37.466700134488136</v>
      </c>
      <c r="H20" s="9">
        <v>37.594968637009593</v>
      </c>
      <c r="I20" s="154">
        <v>1623.7566248458736</v>
      </c>
      <c r="J20" s="10">
        <v>184.41138539999997</v>
      </c>
      <c r="K20" s="10">
        <v>1808.1680102458736</v>
      </c>
      <c r="L20" s="164">
        <v>1761.0317991605707</v>
      </c>
      <c r="M20" s="8">
        <v>76.659557249049129</v>
      </c>
      <c r="N20" s="8">
        <v>1837.6913564096199</v>
      </c>
      <c r="O20" s="158">
        <v>588.29321747580047</v>
      </c>
      <c r="P20" s="9">
        <v>43.39909759871535</v>
      </c>
      <c r="Q20" s="159">
        <v>631.69231507451582</v>
      </c>
      <c r="R20" s="10">
        <v>2349.3250166363714</v>
      </c>
      <c r="S20" s="10">
        <v>120.05865484776447</v>
      </c>
      <c r="T20" s="165">
        <v>2469.3836714841354</v>
      </c>
      <c r="U20" s="8">
        <v>1194.7269462893191</v>
      </c>
      <c r="V20" s="8">
        <v>42.626593245214949</v>
      </c>
      <c r="W20" s="60">
        <v>1237.3535395345341</v>
      </c>
      <c r="X20" s="9">
        <v>409.42752682882758</v>
      </c>
      <c r="Y20" s="9">
        <v>47.915257483624508</v>
      </c>
      <c r="Z20" s="9">
        <v>457.34278431245207</v>
      </c>
      <c r="AA20" s="154">
        <v>1604.1544731181466</v>
      </c>
      <c r="AB20" s="10">
        <v>90.541850728839449</v>
      </c>
      <c r="AC20" s="10">
        <v>1694.6963238469862</v>
      </c>
      <c r="AD20" s="164">
        <v>1535.9855222750639</v>
      </c>
      <c r="AE20" s="8">
        <v>52673.945002901572</v>
      </c>
      <c r="AF20" s="8">
        <v>54209.930525176635</v>
      </c>
      <c r="AG20" s="158">
        <v>409.87572290852938</v>
      </c>
      <c r="AH20" s="9">
        <v>3858.2808415652948</v>
      </c>
      <c r="AI20" s="159">
        <v>4268.1565644738239</v>
      </c>
      <c r="AJ20" s="154">
        <v>1945.8612451835934</v>
      </c>
      <c r="AK20" s="10">
        <v>56532.22584446687</v>
      </c>
      <c r="AL20" s="165">
        <v>58478.087089650457</v>
      </c>
    </row>
    <row r="21" spans="1:38">
      <c r="A21" s="6">
        <v>56</v>
      </c>
      <c r="B21" s="3" t="s">
        <v>138</v>
      </c>
      <c r="C21" s="151">
        <v>60961.786728105624</v>
      </c>
      <c r="D21" s="8">
        <v>43469.123906009983</v>
      </c>
      <c r="E21" s="60">
        <v>104430.9106341156</v>
      </c>
      <c r="F21" s="9">
        <v>55209.45064569985</v>
      </c>
      <c r="G21" s="9">
        <v>70993.126500180413</v>
      </c>
      <c r="H21" s="9">
        <v>126202.57714588026</v>
      </c>
      <c r="I21" s="154">
        <v>116171.23737380547</v>
      </c>
      <c r="J21" s="10">
        <v>114462.2504061904</v>
      </c>
      <c r="K21" s="10">
        <v>230633.48777999589</v>
      </c>
      <c r="L21" s="164">
        <v>42684.810804111876</v>
      </c>
      <c r="M21" s="8">
        <v>16847.157712094737</v>
      </c>
      <c r="N21" s="8">
        <v>59531.968516206616</v>
      </c>
      <c r="O21" s="158">
        <v>30087.930668633679</v>
      </c>
      <c r="P21" s="9">
        <v>90368.238306801504</v>
      </c>
      <c r="Q21" s="159">
        <v>120456.16897543518</v>
      </c>
      <c r="R21" s="10">
        <v>72772.741472745547</v>
      </c>
      <c r="S21" s="10">
        <v>107215.39601889624</v>
      </c>
      <c r="T21" s="165">
        <v>179988.1374916418</v>
      </c>
      <c r="U21" s="8">
        <v>34374.332281572526</v>
      </c>
      <c r="V21" s="8">
        <v>29509.817614480824</v>
      </c>
      <c r="W21" s="60">
        <v>63884.14989605335</v>
      </c>
      <c r="X21" s="9">
        <v>68510.041498427818</v>
      </c>
      <c r="Y21" s="9">
        <v>188257.49425562227</v>
      </c>
      <c r="Z21" s="9">
        <v>256767.53575405007</v>
      </c>
      <c r="AA21" s="154">
        <v>102884.37378000034</v>
      </c>
      <c r="AB21" s="10">
        <v>217767.31187010312</v>
      </c>
      <c r="AC21" s="10">
        <v>320651.68565010349</v>
      </c>
      <c r="AD21" s="164">
        <v>148007.48114165507</v>
      </c>
      <c r="AE21" s="8">
        <v>57270.969172449804</v>
      </c>
      <c r="AF21" s="8">
        <v>205278.45031410488</v>
      </c>
      <c r="AG21" s="158">
        <v>79698.730249598972</v>
      </c>
      <c r="AH21" s="9">
        <v>246204.0097022118</v>
      </c>
      <c r="AI21" s="159">
        <v>325902.7399518108</v>
      </c>
      <c r="AJ21" s="154">
        <v>227706.21139125404</v>
      </c>
      <c r="AK21" s="10">
        <v>303474.97887466161</v>
      </c>
      <c r="AL21" s="165">
        <v>531181.19026591571</v>
      </c>
    </row>
    <row r="22" spans="1:38">
      <c r="A22" s="6">
        <v>84</v>
      </c>
      <c r="B22" s="3" t="s">
        <v>139</v>
      </c>
      <c r="C22" s="151">
        <v>123.84145695567665</v>
      </c>
      <c r="D22" s="8">
        <v>-0.23229490013562143</v>
      </c>
      <c r="E22" s="60">
        <v>123.60916205554102</v>
      </c>
      <c r="F22" s="9">
        <v>2.291714216300607E-3</v>
      </c>
      <c r="G22" s="9">
        <v>2.3593001356214238E-3</v>
      </c>
      <c r="H22" s="9">
        <v>4.6510143519220308E-3</v>
      </c>
      <c r="I22" s="154">
        <v>123.84374866989295</v>
      </c>
      <c r="J22" s="10">
        <v>-0.22993560000000002</v>
      </c>
      <c r="K22" s="10">
        <v>123.61381306989294</v>
      </c>
      <c r="L22" s="164">
        <v>131.17161409454769</v>
      </c>
      <c r="M22" s="8">
        <v>10.297571073997062</v>
      </c>
      <c r="N22" s="8">
        <v>141.46918516854475</v>
      </c>
      <c r="O22" s="158">
        <v>11.573826968832211</v>
      </c>
      <c r="P22" s="9">
        <v>15.934073614049286</v>
      </c>
      <c r="Q22" s="159">
        <v>27.507900582881497</v>
      </c>
      <c r="R22" s="10">
        <v>142.7454410633799</v>
      </c>
      <c r="S22" s="10">
        <v>26.231644688046348</v>
      </c>
      <c r="T22" s="165">
        <v>168.97708575142624</v>
      </c>
      <c r="U22" s="8">
        <v>99.726800135306206</v>
      </c>
      <c r="V22" s="8">
        <v>225.00315332578015</v>
      </c>
      <c r="W22" s="60">
        <v>324.72995346108632</v>
      </c>
      <c r="X22" s="9">
        <v>12.34025279602835</v>
      </c>
      <c r="Y22" s="9">
        <v>1.7695144408484656E-3</v>
      </c>
      <c r="Z22" s="9">
        <v>12.342022310469199</v>
      </c>
      <c r="AA22" s="154">
        <v>112.06705293133456</v>
      </c>
      <c r="AB22" s="10">
        <v>225.00492284022098</v>
      </c>
      <c r="AC22" s="10">
        <v>337.07197577155551</v>
      </c>
      <c r="AD22" s="164">
        <v>126.55569531450834</v>
      </c>
      <c r="AE22" s="8">
        <v>41.10211163754623</v>
      </c>
      <c r="AF22" s="8">
        <v>167.65780695205456</v>
      </c>
      <c r="AG22" s="158">
        <v>11.906052480002534</v>
      </c>
      <c r="AH22" s="9">
        <v>47.719480934560004</v>
      </c>
      <c r="AI22" s="159">
        <v>59.62553341456254</v>
      </c>
      <c r="AJ22" s="154">
        <v>138.46174779451087</v>
      </c>
      <c r="AK22" s="10">
        <v>88.821592572106226</v>
      </c>
      <c r="AL22" s="165">
        <v>227.2833403666171</v>
      </c>
    </row>
    <row r="23" spans="1:38">
      <c r="A23" s="6">
        <v>204</v>
      </c>
      <c r="B23" s="3" t="s">
        <v>140</v>
      </c>
      <c r="C23" s="151">
        <v>514.81350746209978</v>
      </c>
      <c r="D23" s="8">
        <v>8976.9402414338401</v>
      </c>
      <c r="E23" s="60">
        <v>9491.7537488959406</v>
      </c>
      <c r="F23" s="9">
        <v>18.512387674122863</v>
      </c>
      <c r="G23" s="9">
        <v>12827.889044298565</v>
      </c>
      <c r="H23" s="9">
        <v>12846.401431972688</v>
      </c>
      <c r="I23" s="154">
        <v>533.3258951362227</v>
      </c>
      <c r="J23" s="10">
        <v>21804.829285732405</v>
      </c>
      <c r="K23" s="10">
        <v>22338.155180868627</v>
      </c>
      <c r="L23" s="164">
        <v>535.14852245404632</v>
      </c>
      <c r="M23" s="8">
        <v>2972.5699859275228</v>
      </c>
      <c r="N23" s="8">
        <v>3507.7185083815693</v>
      </c>
      <c r="O23" s="158">
        <v>50.449756501361989</v>
      </c>
      <c r="P23" s="9">
        <v>18178.446209449176</v>
      </c>
      <c r="Q23" s="159">
        <v>18228.895965950538</v>
      </c>
      <c r="R23" s="10">
        <v>585.59827895540832</v>
      </c>
      <c r="S23" s="10">
        <v>21151.016195376698</v>
      </c>
      <c r="T23" s="165">
        <v>21736.614474332106</v>
      </c>
      <c r="U23" s="8">
        <v>264.13970275707027</v>
      </c>
      <c r="V23" s="8">
        <v>5857.5782163623198</v>
      </c>
      <c r="W23" s="60">
        <v>6121.71791911939</v>
      </c>
      <c r="X23" s="9">
        <v>66.303529870718819</v>
      </c>
      <c r="Y23" s="9">
        <v>16403.480477762751</v>
      </c>
      <c r="Z23" s="9">
        <v>16469.784007633469</v>
      </c>
      <c r="AA23" s="154">
        <v>330.44323262778909</v>
      </c>
      <c r="AB23" s="10">
        <v>22261.058694125069</v>
      </c>
      <c r="AC23" s="10">
        <v>22591.501926752859</v>
      </c>
      <c r="AD23" s="164">
        <v>527.7275877922491</v>
      </c>
      <c r="AE23" s="8">
        <v>6726.0759758353042</v>
      </c>
      <c r="AF23" s="8">
        <v>7253.8035636275536</v>
      </c>
      <c r="AG23" s="158">
        <v>54.132962322080132</v>
      </c>
      <c r="AH23" s="9">
        <v>10123.718706389371</v>
      </c>
      <c r="AI23" s="159">
        <v>10177.851668711452</v>
      </c>
      <c r="AJ23" s="154">
        <v>581.86055011432927</v>
      </c>
      <c r="AK23" s="10">
        <v>16849.794682224674</v>
      </c>
      <c r="AL23" s="165">
        <v>17431.655232339006</v>
      </c>
    </row>
    <row r="24" spans="1:38">
      <c r="A24" s="6">
        <v>64</v>
      </c>
      <c r="B24" s="3" t="s">
        <v>141</v>
      </c>
      <c r="C24" s="151">
        <v>244.32553624681978</v>
      </c>
      <c r="D24" s="8">
        <v>284.2268725480435</v>
      </c>
      <c r="E24" s="60">
        <v>528.55240879486325</v>
      </c>
      <c r="F24" s="9">
        <v>2.7956673878789902</v>
      </c>
      <c r="G24" s="9">
        <v>124.90948638518614</v>
      </c>
      <c r="H24" s="9">
        <v>127.70515377306513</v>
      </c>
      <c r="I24" s="154">
        <v>247.12120363469876</v>
      </c>
      <c r="J24" s="10">
        <v>409.13635893322964</v>
      </c>
      <c r="K24" s="10">
        <v>656.2575625679284</v>
      </c>
      <c r="L24" s="164">
        <v>259.00610161207879</v>
      </c>
      <c r="M24" s="8">
        <v>105.80526987310881</v>
      </c>
      <c r="N24" s="8">
        <v>364.81137148518758</v>
      </c>
      <c r="O24" s="158">
        <v>13.801611843217147</v>
      </c>
      <c r="P24" s="9">
        <v>10.812068766816509</v>
      </c>
      <c r="Q24" s="159">
        <v>24.613680610033654</v>
      </c>
      <c r="R24" s="10">
        <v>272.80771345529593</v>
      </c>
      <c r="S24" s="10">
        <v>116.61733863992532</v>
      </c>
      <c r="T24" s="165">
        <v>389.42505209522125</v>
      </c>
      <c r="U24" s="8">
        <v>169.4554060854384</v>
      </c>
      <c r="V24" s="8">
        <v>19.511521654047247</v>
      </c>
      <c r="W24" s="60">
        <v>188.96692773948564</v>
      </c>
      <c r="X24" s="9">
        <v>29.279463286131552</v>
      </c>
      <c r="Y24" s="9">
        <v>7.7561073581591868</v>
      </c>
      <c r="Z24" s="9">
        <v>37.035570644290736</v>
      </c>
      <c r="AA24" s="154">
        <v>198.73486937156994</v>
      </c>
      <c r="AB24" s="10">
        <v>27.267629012206434</v>
      </c>
      <c r="AC24" s="10">
        <v>226.00249838377638</v>
      </c>
      <c r="AD24" s="164">
        <v>226.63599524972557</v>
      </c>
      <c r="AE24" s="8">
        <v>120.51323881460354</v>
      </c>
      <c r="AF24" s="8">
        <v>347.14923406432911</v>
      </c>
      <c r="AG24" s="158">
        <v>37.753984037746434</v>
      </c>
      <c r="AH24" s="9">
        <v>6.2245070957522692</v>
      </c>
      <c r="AI24" s="159">
        <v>43.978491133498707</v>
      </c>
      <c r="AJ24" s="154">
        <v>264.38997928747199</v>
      </c>
      <c r="AK24" s="10">
        <v>126.73774591035581</v>
      </c>
      <c r="AL24" s="165">
        <v>391.12772519782783</v>
      </c>
    </row>
    <row r="25" spans="1:38">
      <c r="A25" s="6">
        <v>68</v>
      </c>
      <c r="B25" s="3" t="s">
        <v>142</v>
      </c>
      <c r="C25" s="151">
        <v>436.55301560503244</v>
      </c>
      <c r="D25" s="8">
        <v>631.4430906413113</v>
      </c>
      <c r="E25" s="60">
        <v>1067.9961062463437</v>
      </c>
      <c r="F25" s="9">
        <v>12.28971430566987</v>
      </c>
      <c r="G25" s="9">
        <v>342.18844913842037</v>
      </c>
      <c r="H25" s="9">
        <v>354.47816344409023</v>
      </c>
      <c r="I25" s="154">
        <v>448.8427299107023</v>
      </c>
      <c r="J25" s="10">
        <v>973.63153977973161</v>
      </c>
      <c r="K25" s="10">
        <v>1422.4742696904339</v>
      </c>
      <c r="L25" s="164">
        <v>922.10449915998174</v>
      </c>
      <c r="M25" s="8">
        <v>477.98110832151264</v>
      </c>
      <c r="N25" s="8">
        <v>1400.0856074814944</v>
      </c>
      <c r="O25" s="158">
        <v>181.15111867701148</v>
      </c>
      <c r="P25" s="9">
        <v>312.4015572011063</v>
      </c>
      <c r="Q25" s="159">
        <v>493.55267587811778</v>
      </c>
      <c r="R25" s="10">
        <v>1103.2556178369932</v>
      </c>
      <c r="S25" s="10">
        <v>790.38266552261894</v>
      </c>
      <c r="T25" s="165">
        <v>1893.6382833596122</v>
      </c>
      <c r="U25" s="8">
        <v>957.85564755671135</v>
      </c>
      <c r="V25" s="8">
        <v>9130.6473210822878</v>
      </c>
      <c r="W25" s="60">
        <v>10088.502968638999</v>
      </c>
      <c r="X25" s="9">
        <v>244.58444908306819</v>
      </c>
      <c r="Y25" s="9">
        <v>1509.9689281605379</v>
      </c>
      <c r="Z25" s="9">
        <v>1754.5533772436061</v>
      </c>
      <c r="AA25" s="154">
        <v>1202.4400966397795</v>
      </c>
      <c r="AB25" s="10">
        <v>10640.616249242827</v>
      </c>
      <c r="AC25" s="10">
        <v>11843.056345882605</v>
      </c>
      <c r="AD25" s="164">
        <v>873.19171096885111</v>
      </c>
      <c r="AE25" s="8">
        <v>381.23272331241486</v>
      </c>
      <c r="AF25" s="8">
        <v>1254.424434281266</v>
      </c>
      <c r="AG25" s="158">
        <v>190.54593079335106</v>
      </c>
      <c r="AH25" s="9">
        <v>433.92556926502641</v>
      </c>
      <c r="AI25" s="159">
        <v>624.4715000583775</v>
      </c>
      <c r="AJ25" s="154">
        <v>1063.7376417622022</v>
      </c>
      <c r="AK25" s="10">
        <v>815.15829257744122</v>
      </c>
      <c r="AL25" s="165">
        <v>1878.8959343396436</v>
      </c>
    </row>
    <row r="26" spans="1:38">
      <c r="A26" s="6">
        <v>70</v>
      </c>
      <c r="B26" s="3" t="s">
        <v>143</v>
      </c>
      <c r="C26" s="151">
        <v>598.43530661545969</v>
      </c>
      <c r="D26" s="8">
        <v>10252.677828249849</v>
      </c>
      <c r="E26" s="60">
        <v>10851.113134865309</v>
      </c>
      <c r="F26" s="9">
        <v>2.9776945359322217E-2</v>
      </c>
      <c r="G26" s="9">
        <v>1.2578007431338261</v>
      </c>
      <c r="H26" s="9">
        <v>1.2875776884931482</v>
      </c>
      <c r="I26" s="154">
        <v>598.46508356081904</v>
      </c>
      <c r="J26" s="10">
        <v>10253.935628992982</v>
      </c>
      <c r="K26" s="10">
        <v>10852.400712553801</v>
      </c>
      <c r="L26" s="164">
        <v>588.46107210984951</v>
      </c>
      <c r="M26" s="8">
        <v>10493.150781757478</v>
      </c>
      <c r="N26" s="8">
        <v>11081.611853867327</v>
      </c>
      <c r="O26" s="158">
        <v>141.94742927714816</v>
      </c>
      <c r="P26" s="9">
        <v>1.4907606437614906</v>
      </c>
      <c r="Q26" s="159">
        <v>143.43818992090965</v>
      </c>
      <c r="R26" s="10">
        <v>730.40850138699761</v>
      </c>
      <c r="S26" s="10">
        <v>10494.641542401239</v>
      </c>
      <c r="T26" s="165">
        <v>11225.050043788237</v>
      </c>
      <c r="U26" s="8">
        <v>455.78623550652503</v>
      </c>
      <c r="V26" s="8">
        <v>23210.019733504389</v>
      </c>
      <c r="W26" s="60">
        <v>23665.805969010915</v>
      </c>
      <c r="X26" s="9">
        <v>110.34822840034444</v>
      </c>
      <c r="Y26" s="9">
        <v>1869.8940683424576</v>
      </c>
      <c r="Z26" s="9">
        <v>1980.242296742802</v>
      </c>
      <c r="AA26" s="154">
        <v>566.13446390686943</v>
      </c>
      <c r="AB26" s="10">
        <v>25079.913801846847</v>
      </c>
      <c r="AC26" s="10">
        <v>25646.048265753718</v>
      </c>
      <c r="AD26" s="164">
        <v>450.36347949567562</v>
      </c>
      <c r="AE26" s="8">
        <v>16730.88982151145</v>
      </c>
      <c r="AF26" s="8">
        <v>17181.253301007124</v>
      </c>
      <c r="AG26" s="158">
        <v>107.25567381998192</v>
      </c>
      <c r="AH26" s="9">
        <v>1209.9311231425449</v>
      </c>
      <c r="AI26" s="159">
        <v>1317.1867969625268</v>
      </c>
      <c r="AJ26" s="154">
        <v>557.61915331565751</v>
      </c>
      <c r="AK26" s="10">
        <v>17940.820944653995</v>
      </c>
      <c r="AL26" s="165">
        <v>18498.440097969651</v>
      </c>
    </row>
    <row r="27" spans="1:38">
      <c r="A27" s="6">
        <v>72</v>
      </c>
      <c r="B27" s="3" t="s">
        <v>144</v>
      </c>
      <c r="C27" s="151">
        <v>351.05095690735993</v>
      </c>
      <c r="D27" s="8">
        <v>3479.4661180210178</v>
      </c>
      <c r="E27" s="60">
        <v>3830.517074928378</v>
      </c>
      <c r="F27" s="9">
        <v>17.127486938058716</v>
      </c>
      <c r="G27" s="9">
        <v>55.619070978982364</v>
      </c>
      <c r="H27" s="9">
        <v>72.746557917041088</v>
      </c>
      <c r="I27" s="154">
        <v>368.17844384541866</v>
      </c>
      <c r="J27" s="10">
        <v>3535.0851890000004</v>
      </c>
      <c r="K27" s="10">
        <v>3903.2636328454191</v>
      </c>
      <c r="L27" s="164">
        <v>340.55251417933169</v>
      </c>
      <c r="M27" s="8">
        <v>1472.1901604338191</v>
      </c>
      <c r="N27" s="8">
        <v>1812.7426746131507</v>
      </c>
      <c r="O27" s="158">
        <v>174.85413705238943</v>
      </c>
      <c r="P27" s="9">
        <v>37.965502423040562</v>
      </c>
      <c r="Q27" s="159">
        <v>212.81963947542999</v>
      </c>
      <c r="R27" s="10">
        <v>515.40665123172107</v>
      </c>
      <c r="S27" s="10">
        <v>1510.1556628568596</v>
      </c>
      <c r="T27" s="165">
        <v>2025.5623140885807</v>
      </c>
      <c r="U27" s="8">
        <v>386.77444137862091</v>
      </c>
      <c r="V27" s="8">
        <v>2481.4514741843686</v>
      </c>
      <c r="W27" s="60">
        <v>2868.2259155629895</v>
      </c>
      <c r="X27" s="9">
        <v>136.94014059862099</v>
      </c>
      <c r="Y27" s="9">
        <v>385.93277037379164</v>
      </c>
      <c r="Z27" s="9">
        <v>522.87291097241268</v>
      </c>
      <c r="AA27" s="154">
        <v>523.71458197724189</v>
      </c>
      <c r="AB27" s="10">
        <v>2867.3842445581604</v>
      </c>
      <c r="AC27" s="10">
        <v>3391.0988265354022</v>
      </c>
      <c r="AD27" s="164">
        <v>437.33340525125061</v>
      </c>
      <c r="AE27" s="8">
        <v>2312.3730318525318</v>
      </c>
      <c r="AF27" s="8">
        <v>2749.7064371037823</v>
      </c>
      <c r="AG27" s="158">
        <v>119.67890058672842</v>
      </c>
      <c r="AH27" s="9">
        <v>213.91562701560144</v>
      </c>
      <c r="AI27" s="159">
        <v>333.59452760232989</v>
      </c>
      <c r="AJ27" s="154">
        <v>557.01230583797906</v>
      </c>
      <c r="AK27" s="10">
        <v>2526.2886588681331</v>
      </c>
      <c r="AL27" s="165">
        <v>3083.3009647061122</v>
      </c>
    </row>
    <row r="28" spans="1:38">
      <c r="A28" s="6">
        <v>76</v>
      </c>
      <c r="B28" s="3" t="s">
        <v>145</v>
      </c>
      <c r="C28" s="151">
        <v>73120.033093959501</v>
      </c>
      <c r="D28" s="8">
        <v>555954.98784647509</v>
      </c>
      <c r="E28" s="60">
        <v>629075.02094043465</v>
      </c>
      <c r="F28" s="9">
        <v>69.799114168510698</v>
      </c>
      <c r="G28" s="9">
        <v>3128.6956652743866</v>
      </c>
      <c r="H28" s="9">
        <v>3198.4947794428972</v>
      </c>
      <c r="I28" s="154">
        <v>73189.832208128006</v>
      </c>
      <c r="J28" s="10">
        <v>559083.68351174949</v>
      </c>
      <c r="K28" s="10">
        <v>632273.51571987756</v>
      </c>
      <c r="L28" s="164">
        <v>85413.358697784424</v>
      </c>
      <c r="M28" s="8">
        <v>82305.288881541404</v>
      </c>
      <c r="N28" s="8">
        <v>167718.64757932583</v>
      </c>
      <c r="O28" s="158">
        <v>36774.806624003133</v>
      </c>
      <c r="P28" s="9">
        <v>6159.1770916473979</v>
      </c>
      <c r="Q28" s="159">
        <v>42933.983715650531</v>
      </c>
      <c r="R28" s="10">
        <v>122188.16532178756</v>
      </c>
      <c r="S28" s="10">
        <v>88464.46597318881</v>
      </c>
      <c r="T28" s="165">
        <v>210652.63129497637</v>
      </c>
      <c r="U28" s="8">
        <v>64943.916748941578</v>
      </c>
      <c r="V28" s="8">
        <v>71220.291382429816</v>
      </c>
      <c r="W28" s="60">
        <v>136164.20813137139</v>
      </c>
      <c r="X28" s="9">
        <v>23195.724357516068</v>
      </c>
      <c r="Y28" s="9">
        <v>12168.173259133095</v>
      </c>
      <c r="Z28" s="9">
        <v>35363.897616649163</v>
      </c>
      <c r="AA28" s="154">
        <v>88139.641106457653</v>
      </c>
      <c r="AB28" s="10">
        <v>83388.46464156291</v>
      </c>
      <c r="AC28" s="10">
        <v>171528.10574802055</v>
      </c>
      <c r="AD28" s="164">
        <v>88452.908787445704</v>
      </c>
      <c r="AE28" s="8">
        <v>111718.93750634707</v>
      </c>
      <c r="AF28" s="8">
        <v>200171.84629379277</v>
      </c>
      <c r="AG28" s="158">
        <v>26731.71438276731</v>
      </c>
      <c r="AH28" s="9">
        <v>4923.1204913679521</v>
      </c>
      <c r="AI28" s="159">
        <v>31654.83487413526</v>
      </c>
      <c r="AJ28" s="154">
        <v>115184.62317021302</v>
      </c>
      <c r="AK28" s="10">
        <v>116642.05799771502</v>
      </c>
      <c r="AL28" s="165">
        <v>231826.68116792804</v>
      </c>
    </row>
    <row r="29" spans="1:38">
      <c r="A29" s="6">
        <v>96</v>
      </c>
      <c r="B29" s="3" t="s">
        <v>146</v>
      </c>
      <c r="C29" s="151">
        <v>373.74065364199777</v>
      </c>
      <c r="D29" s="8">
        <v>80.180159337993601</v>
      </c>
      <c r="E29" s="60">
        <v>453.92081297999135</v>
      </c>
      <c r="F29" s="9">
        <v>6.6425965477029128E-2</v>
      </c>
      <c r="G29" s="9">
        <v>3.3732546674707087</v>
      </c>
      <c r="H29" s="9">
        <v>3.4396806329477378</v>
      </c>
      <c r="I29" s="154">
        <v>373.8070796074748</v>
      </c>
      <c r="J29" s="10">
        <v>83.553414005464305</v>
      </c>
      <c r="K29" s="10">
        <v>457.36049361293908</v>
      </c>
      <c r="L29" s="164">
        <v>542.1301319985746</v>
      </c>
      <c r="M29" s="8">
        <v>52.035123816094114</v>
      </c>
      <c r="N29" s="8">
        <v>594.16525581466874</v>
      </c>
      <c r="O29" s="158">
        <v>1548.2017395982978</v>
      </c>
      <c r="P29" s="9">
        <v>1.7763406924964222</v>
      </c>
      <c r="Q29" s="159">
        <v>1549.9780802907942</v>
      </c>
      <c r="R29" s="10">
        <v>2090.3318715968726</v>
      </c>
      <c r="S29" s="10">
        <v>53.811464508590532</v>
      </c>
      <c r="T29" s="165">
        <v>2144.1433361054628</v>
      </c>
      <c r="U29" s="8">
        <v>393.57485609728496</v>
      </c>
      <c r="V29" s="8">
        <v>21.681109982414164</v>
      </c>
      <c r="W29" s="60">
        <v>415.25596607969914</v>
      </c>
      <c r="X29" s="9">
        <v>301.33472903042571</v>
      </c>
      <c r="Y29" s="9">
        <v>0.64096708780953382</v>
      </c>
      <c r="Z29" s="9">
        <v>301.97569611823525</v>
      </c>
      <c r="AA29" s="154">
        <v>694.90958512771067</v>
      </c>
      <c r="AB29" s="10">
        <v>22.322077070223699</v>
      </c>
      <c r="AC29" s="10">
        <v>717.23166219793438</v>
      </c>
      <c r="AD29" s="164">
        <v>491.03128954341997</v>
      </c>
      <c r="AE29" s="8">
        <v>16.032653743276121</v>
      </c>
      <c r="AF29" s="8">
        <v>507.06394328669609</v>
      </c>
      <c r="AG29" s="158">
        <v>299.06677789767792</v>
      </c>
      <c r="AH29" s="9">
        <v>150.02029098907497</v>
      </c>
      <c r="AI29" s="159">
        <v>449.08706888675289</v>
      </c>
      <c r="AJ29" s="154">
        <v>790.0980674410979</v>
      </c>
      <c r="AK29" s="10">
        <v>166.05294473235108</v>
      </c>
      <c r="AL29" s="165">
        <v>956.15101217344898</v>
      </c>
    </row>
    <row r="30" spans="1:38">
      <c r="A30" s="6">
        <v>100</v>
      </c>
      <c r="B30" s="3" t="s">
        <v>147</v>
      </c>
      <c r="C30" s="151">
        <v>859.26091095874631</v>
      </c>
      <c r="D30" s="8">
        <v>363.26265498548196</v>
      </c>
      <c r="E30" s="60">
        <v>1222.5235659442283</v>
      </c>
      <c r="F30" s="9">
        <v>15.103074985594736</v>
      </c>
      <c r="G30" s="9">
        <v>461.0642310140737</v>
      </c>
      <c r="H30" s="9">
        <v>476.16730599966843</v>
      </c>
      <c r="I30" s="154">
        <v>874.36398594434104</v>
      </c>
      <c r="J30" s="10">
        <v>824.32688599955566</v>
      </c>
      <c r="K30" s="10">
        <v>1698.6908719438966</v>
      </c>
      <c r="L30" s="164">
        <v>1152.5448499639585</v>
      </c>
      <c r="M30" s="8">
        <v>1118.461975931697</v>
      </c>
      <c r="N30" s="8">
        <v>2271.0068258956553</v>
      </c>
      <c r="O30" s="158">
        <v>547.15961451409646</v>
      </c>
      <c r="P30" s="9">
        <v>1470.4763996434972</v>
      </c>
      <c r="Q30" s="159">
        <v>2017.6360141575938</v>
      </c>
      <c r="R30" s="10">
        <v>1699.7044644780549</v>
      </c>
      <c r="S30" s="10">
        <v>2588.9383755751942</v>
      </c>
      <c r="T30" s="165">
        <v>4288.6428400532495</v>
      </c>
      <c r="U30" s="8">
        <v>956.64705982781595</v>
      </c>
      <c r="V30" s="8">
        <v>418.35272512187009</v>
      </c>
      <c r="W30" s="60">
        <v>1374.999784949686</v>
      </c>
      <c r="X30" s="9">
        <v>351.83823506922795</v>
      </c>
      <c r="Y30" s="9">
        <v>969.65350200584294</v>
      </c>
      <c r="Z30" s="9">
        <v>1321.4917370750709</v>
      </c>
      <c r="AA30" s="154">
        <v>1308.4852948970438</v>
      </c>
      <c r="AB30" s="10">
        <v>1388.0062271277129</v>
      </c>
      <c r="AC30" s="10">
        <v>2696.4915220247567</v>
      </c>
      <c r="AD30" s="164">
        <v>1194.0217389097447</v>
      </c>
      <c r="AE30" s="8">
        <v>715.07710864955061</v>
      </c>
      <c r="AF30" s="8">
        <v>1909.0988475592953</v>
      </c>
      <c r="AG30" s="158">
        <v>606.06412662078026</v>
      </c>
      <c r="AH30" s="9">
        <v>1192.2661646411127</v>
      </c>
      <c r="AI30" s="159">
        <v>1798.3302912618929</v>
      </c>
      <c r="AJ30" s="154">
        <v>1800.0858655305251</v>
      </c>
      <c r="AK30" s="10">
        <v>1907.3432732906633</v>
      </c>
      <c r="AL30" s="165">
        <v>3707.4291388211882</v>
      </c>
    </row>
    <row r="31" spans="1:38">
      <c r="A31" s="6">
        <v>854</v>
      </c>
      <c r="B31" s="3" t="s">
        <v>148</v>
      </c>
      <c r="C31" s="151">
        <v>1948.1372074122332</v>
      </c>
      <c r="D31" s="8">
        <v>7712.2162322722652</v>
      </c>
      <c r="E31" s="60">
        <v>9660.3534396844989</v>
      </c>
      <c r="F31" s="9">
        <v>5.5846927927883803</v>
      </c>
      <c r="G31" s="9">
        <v>20135.976333150335</v>
      </c>
      <c r="H31" s="9">
        <v>20141.561025943123</v>
      </c>
      <c r="I31" s="154">
        <v>1953.7219002050217</v>
      </c>
      <c r="J31" s="10">
        <v>27848.1925654226</v>
      </c>
      <c r="K31" s="10">
        <v>29801.914465627622</v>
      </c>
      <c r="L31" s="164">
        <v>314.41679475768274</v>
      </c>
      <c r="M31" s="8">
        <v>3971.4767534590919</v>
      </c>
      <c r="N31" s="8">
        <v>4285.8935482167744</v>
      </c>
      <c r="O31" s="158">
        <v>42.401240649892856</v>
      </c>
      <c r="P31" s="9">
        <v>-20098.048100542834</v>
      </c>
      <c r="Q31" s="159">
        <v>-20055.646859892942</v>
      </c>
      <c r="R31" s="10">
        <v>356.81803540757562</v>
      </c>
      <c r="S31" s="10">
        <v>-16126.571347083742</v>
      </c>
      <c r="T31" s="165">
        <v>-15769.753311676168</v>
      </c>
      <c r="U31" s="8">
        <v>301.57221027426414</v>
      </c>
      <c r="V31" s="8">
        <v>3357.2812324373376</v>
      </c>
      <c r="W31" s="60">
        <v>3658.8534427116019</v>
      </c>
      <c r="X31" s="9">
        <v>52.593236946397155</v>
      </c>
      <c r="Y31" s="9">
        <v>-1477.5596100455314</v>
      </c>
      <c r="Z31" s="9">
        <v>-1424.9663730991342</v>
      </c>
      <c r="AA31" s="154">
        <v>354.16544722066129</v>
      </c>
      <c r="AB31" s="10">
        <v>1879.7216223918062</v>
      </c>
      <c r="AC31" s="10">
        <v>2233.8870696124677</v>
      </c>
      <c r="AD31" s="164">
        <v>164.22085344732645</v>
      </c>
      <c r="AE31" s="8">
        <v>3016.3161740007449</v>
      </c>
      <c r="AF31" s="8">
        <v>3180.5370274480715</v>
      </c>
      <c r="AG31" s="158">
        <v>31.099541344620707</v>
      </c>
      <c r="AH31" s="9">
        <v>6095.9882635951435</v>
      </c>
      <c r="AI31" s="159">
        <v>6127.0878049397643</v>
      </c>
      <c r="AJ31" s="154">
        <v>195.32039479194717</v>
      </c>
      <c r="AK31" s="10">
        <v>9112.3044375958889</v>
      </c>
      <c r="AL31" s="165">
        <v>9307.6248323878353</v>
      </c>
    </row>
    <row r="32" spans="1:38">
      <c r="A32" s="6">
        <v>108</v>
      </c>
      <c r="B32" s="3" t="s">
        <v>149</v>
      </c>
      <c r="C32" s="151">
        <v>277.64062981570373</v>
      </c>
      <c r="D32" s="8">
        <v>13117.864474971393</v>
      </c>
      <c r="E32" s="60">
        <v>13395.505104787097</v>
      </c>
      <c r="F32" s="9">
        <v>56.472338885035605</v>
      </c>
      <c r="G32" s="9">
        <v>8061.0970454286107</v>
      </c>
      <c r="H32" s="9">
        <v>8117.569384313646</v>
      </c>
      <c r="I32" s="154">
        <v>334.11296870073932</v>
      </c>
      <c r="J32" s="10">
        <v>21178.961520400004</v>
      </c>
      <c r="K32" s="10">
        <v>21513.074489100742</v>
      </c>
      <c r="L32" s="164">
        <v>254.99915730498435</v>
      </c>
      <c r="M32" s="8">
        <v>1363.3347675637824</v>
      </c>
      <c r="N32" s="8">
        <v>1618.3339248687666</v>
      </c>
      <c r="O32" s="158">
        <v>63.575837407603998</v>
      </c>
      <c r="P32" s="9">
        <v>4851.4012235854143</v>
      </c>
      <c r="Q32" s="159">
        <v>4914.9770609930183</v>
      </c>
      <c r="R32" s="10">
        <v>318.57499471258836</v>
      </c>
      <c r="S32" s="10">
        <v>6214.7359911491967</v>
      </c>
      <c r="T32" s="165">
        <v>6533.3109858617845</v>
      </c>
      <c r="U32" s="8">
        <v>221.8865485951149</v>
      </c>
      <c r="V32" s="8">
        <v>5144.6590300535445</v>
      </c>
      <c r="W32" s="60">
        <v>5366.5455786486591</v>
      </c>
      <c r="X32" s="9">
        <v>76.559643154121545</v>
      </c>
      <c r="Y32" s="9">
        <v>7859.6004452665848</v>
      </c>
      <c r="Z32" s="9">
        <v>7936.1600884207064</v>
      </c>
      <c r="AA32" s="154">
        <v>298.44619174923645</v>
      </c>
      <c r="AB32" s="10">
        <v>13004.25947532013</v>
      </c>
      <c r="AC32" s="10">
        <v>13302.705667069366</v>
      </c>
      <c r="AD32" s="164">
        <v>319.69148160199313</v>
      </c>
      <c r="AE32" s="8">
        <v>895.2995224430116</v>
      </c>
      <c r="AF32" s="8">
        <v>1214.9910040450047</v>
      </c>
      <c r="AG32" s="158">
        <v>38.728858105303189</v>
      </c>
      <c r="AH32" s="9">
        <v>6103.3712784216132</v>
      </c>
      <c r="AI32" s="159">
        <v>6142.1001365269167</v>
      </c>
      <c r="AJ32" s="154">
        <v>358.42033970729631</v>
      </c>
      <c r="AK32" s="10">
        <v>6998.6708008646247</v>
      </c>
      <c r="AL32" s="165">
        <v>7357.0911405719216</v>
      </c>
    </row>
    <row r="33" spans="1:38">
      <c r="A33" s="6">
        <v>132</v>
      </c>
      <c r="B33" s="3" t="s">
        <v>150</v>
      </c>
      <c r="C33" s="151">
        <v>424.52045881561548</v>
      </c>
      <c r="D33" s="8">
        <v>126.21263168683862</v>
      </c>
      <c r="E33" s="60">
        <v>550.73309050245416</v>
      </c>
      <c r="F33" s="9">
        <v>5.8292036670041218</v>
      </c>
      <c r="G33" s="9">
        <v>7.5015040096997954</v>
      </c>
      <c r="H33" s="9">
        <v>13.330707676703916</v>
      </c>
      <c r="I33" s="154">
        <v>430.34966248261958</v>
      </c>
      <c r="J33" s="10">
        <v>133.71413569653842</v>
      </c>
      <c r="K33" s="10">
        <v>564.06379817915797</v>
      </c>
      <c r="L33" s="164">
        <v>406.86832158727611</v>
      </c>
      <c r="M33" s="8">
        <v>411.45333761266903</v>
      </c>
      <c r="N33" s="8">
        <v>818.32165919994509</v>
      </c>
      <c r="O33" s="158">
        <v>16.925533078807597</v>
      </c>
      <c r="P33" s="9">
        <v>126.80766355119266</v>
      </c>
      <c r="Q33" s="159">
        <v>143.73319663000026</v>
      </c>
      <c r="R33" s="10">
        <v>423.79385466608369</v>
      </c>
      <c r="S33" s="10">
        <v>538.26100116386169</v>
      </c>
      <c r="T33" s="165">
        <v>962.05485582994538</v>
      </c>
      <c r="U33" s="8">
        <v>199.83903134961167</v>
      </c>
      <c r="V33" s="8">
        <v>9.6288745049822602</v>
      </c>
      <c r="W33" s="60">
        <v>209.46790585459394</v>
      </c>
      <c r="X33" s="9">
        <v>193.16950750052254</v>
      </c>
      <c r="Y33" s="9">
        <v>19.36445042622892</v>
      </c>
      <c r="Z33" s="9">
        <v>212.53395792675147</v>
      </c>
      <c r="AA33" s="154">
        <v>393.00853885013419</v>
      </c>
      <c r="AB33" s="10">
        <v>28.99332493121118</v>
      </c>
      <c r="AC33" s="10">
        <v>422.00186378134538</v>
      </c>
      <c r="AD33" s="164">
        <v>206.0547428257961</v>
      </c>
      <c r="AE33" s="8">
        <v>-60.943970177976823</v>
      </c>
      <c r="AF33" s="8">
        <v>145.11077264781926</v>
      </c>
      <c r="AG33" s="158">
        <v>191.23919768267749</v>
      </c>
      <c r="AH33" s="9">
        <v>-7.7243203762370305</v>
      </c>
      <c r="AI33" s="159">
        <v>183.51487730644047</v>
      </c>
      <c r="AJ33" s="154">
        <v>397.29394050847361</v>
      </c>
      <c r="AK33" s="10">
        <v>-68.668290554213854</v>
      </c>
      <c r="AL33" s="165">
        <v>328.62564995425976</v>
      </c>
    </row>
    <row r="34" spans="1:38">
      <c r="A34" s="6">
        <v>116</v>
      </c>
      <c r="B34" s="3" t="s">
        <v>151</v>
      </c>
      <c r="C34" s="151">
        <v>179.3465891087944</v>
      </c>
      <c r="D34" s="8">
        <v>430.62378107133623</v>
      </c>
      <c r="E34" s="60">
        <v>609.97037018013066</v>
      </c>
      <c r="F34" s="9">
        <v>34.000694307694403</v>
      </c>
      <c r="G34" s="9">
        <v>1207.0416734646035</v>
      </c>
      <c r="H34" s="9">
        <v>1241.0423677722979</v>
      </c>
      <c r="I34" s="154">
        <v>213.34728341648881</v>
      </c>
      <c r="J34" s="10">
        <v>1637.6654545359397</v>
      </c>
      <c r="K34" s="10">
        <v>1851.0127379524286</v>
      </c>
      <c r="L34" s="164">
        <v>274.08570112228119</v>
      </c>
      <c r="M34" s="8">
        <v>508.90757017614578</v>
      </c>
      <c r="N34" s="8">
        <v>782.99327129842698</v>
      </c>
      <c r="O34" s="158">
        <v>89.581835300833944</v>
      </c>
      <c r="P34" s="9">
        <v>3265.0417033496087</v>
      </c>
      <c r="Q34" s="159">
        <v>3354.6235386504427</v>
      </c>
      <c r="R34" s="10">
        <v>363.66753642311517</v>
      </c>
      <c r="S34" s="10">
        <v>3773.9492735257545</v>
      </c>
      <c r="T34" s="165">
        <v>4137.6168099488696</v>
      </c>
      <c r="U34" s="8">
        <v>695.77685991905742</v>
      </c>
      <c r="V34" s="8">
        <v>8378.65892327853</v>
      </c>
      <c r="W34" s="60">
        <v>9074.4357831975867</v>
      </c>
      <c r="X34" s="9">
        <v>79.003743554336282</v>
      </c>
      <c r="Y34" s="9">
        <v>2682.0836246028484</v>
      </c>
      <c r="Z34" s="9">
        <v>2761.0873681571848</v>
      </c>
      <c r="AA34" s="154">
        <v>774.78060347339374</v>
      </c>
      <c r="AB34" s="10">
        <v>11060.742547881378</v>
      </c>
      <c r="AC34" s="10">
        <v>11835.523151354771</v>
      </c>
      <c r="AD34" s="164">
        <v>870.16767763598125</v>
      </c>
      <c r="AE34" s="8">
        <v>16633.124282420431</v>
      </c>
      <c r="AF34" s="8">
        <v>17503.291960056413</v>
      </c>
      <c r="AG34" s="158">
        <v>63.307232836528911</v>
      </c>
      <c r="AH34" s="9">
        <v>1339.9126193579455</v>
      </c>
      <c r="AI34" s="159">
        <v>1403.2198521944745</v>
      </c>
      <c r="AJ34" s="154">
        <v>933.47491047251015</v>
      </c>
      <c r="AK34" s="10">
        <v>17973.036901778378</v>
      </c>
      <c r="AL34" s="165">
        <v>18906.511812250887</v>
      </c>
    </row>
    <row r="35" spans="1:38">
      <c r="A35" s="6">
        <v>120</v>
      </c>
      <c r="B35" s="3" t="s">
        <v>152</v>
      </c>
      <c r="C35" s="151">
        <v>-762.23703734354126</v>
      </c>
      <c r="D35" s="8">
        <v>20866.336619798007</v>
      </c>
      <c r="E35" s="60">
        <v>20104.099582454466</v>
      </c>
      <c r="F35" s="9">
        <v>2.8140072373904292</v>
      </c>
      <c r="G35" s="9">
        <v>182.05013460284857</v>
      </c>
      <c r="H35" s="9">
        <v>184.864141840239</v>
      </c>
      <c r="I35" s="154">
        <v>-759.4230301061508</v>
      </c>
      <c r="J35" s="10">
        <v>21048.386754400854</v>
      </c>
      <c r="K35" s="10">
        <v>20288.963724294703</v>
      </c>
      <c r="L35" s="164">
        <v>1396.7336674126618</v>
      </c>
      <c r="M35" s="8">
        <v>45611.077092251704</v>
      </c>
      <c r="N35" s="8">
        <v>47007.810759664368</v>
      </c>
      <c r="O35" s="158">
        <v>144.35081463961993</v>
      </c>
      <c r="P35" s="9">
        <v>4596.3396333964602</v>
      </c>
      <c r="Q35" s="159">
        <v>4740.6904480360799</v>
      </c>
      <c r="R35" s="10">
        <v>1541.0844820522818</v>
      </c>
      <c r="S35" s="10">
        <v>50207.416725648167</v>
      </c>
      <c r="T35" s="165">
        <v>51748.50120770045</v>
      </c>
      <c r="U35" s="8">
        <v>399.05567908147412</v>
      </c>
      <c r="V35" s="8">
        <v>33841.50520438853</v>
      </c>
      <c r="W35" s="60">
        <v>34240.560883470003</v>
      </c>
      <c r="X35" s="9">
        <v>91.603118421507816</v>
      </c>
      <c r="Y35" s="9">
        <v>5722.2683586892163</v>
      </c>
      <c r="Z35" s="9">
        <v>5813.8714771107243</v>
      </c>
      <c r="AA35" s="154">
        <v>490.65879750298194</v>
      </c>
      <c r="AB35" s="10">
        <v>39563.773563077746</v>
      </c>
      <c r="AC35" s="10">
        <v>40054.432360580729</v>
      </c>
      <c r="AD35" s="164">
        <v>512.55746995694778</v>
      </c>
      <c r="AE35" s="8">
        <v>7598.9247548102048</v>
      </c>
      <c r="AF35" s="8">
        <v>8111.4822247671527</v>
      </c>
      <c r="AG35" s="158">
        <v>120.51402463412566</v>
      </c>
      <c r="AH35" s="9">
        <v>826.44416727570524</v>
      </c>
      <c r="AI35" s="159">
        <v>946.95819190983093</v>
      </c>
      <c r="AJ35" s="154">
        <v>633.07149459107347</v>
      </c>
      <c r="AK35" s="10">
        <v>8425.3689220859105</v>
      </c>
      <c r="AL35" s="165">
        <v>9058.4404166769837</v>
      </c>
    </row>
    <row r="36" spans="1:38">
      <c r="A36" s="6">
        <v>124</v>
      </c>
      <c r="B36" s="3" t="s">
        <v>153</v>
      </c>
      <c r="C36" s="151">
        <v>187236.76616680023</v>
      </c>
      <c r="D36" s="8">
        <v>290505.30796112842</v>
      </c>
      <c r="E36" s="60">
        <v>477742.07412792864</v>
      </c>
      <c r="F36" s="9">
        <v>37013.861084130782</v>
      </c>
      <c r="G36" s="9">
        <v>310547.21866167884</v>
      </c>
      <c r="H36" s="9">
        <v>347561.07974580961</v>
      </c>
      <c r="I36" s="154">
        <v>224250.62725093099</v>
      </c>
      <c r="J36" s="10">
        <v>601052.52662280726</v>
      </c>
      <c r="K36" s="10">
        <v>825303.15387373825</v>
      </c>
      <c r="L36" s="164">
        <v>158415.83633296122</v>
      </c>
      <c r="M36" s="8">
        <v>422566.28905473585</v>
      </c>
      <c r="N36" s="8">
        <v>580982.12538769701</v>
      </c>
      <c r="O36" s="158">
        <v>67758.101150601244</v>
      </c>
      <c r="P36" s="9">
        <v>447723.26110411185</v>
      </c>
      <c r="Q36" s="159">
        <v>515481.36225471308</v>
      </c>
      <c r="R36" s="10">
        <v>226173.93748356245</v>
      </c>
      <c r="S36" s="10">
        <v>870289.55015884771</v>
      </c>
      <c r="T36" s="165">
        <v>1096463.4876424102</v>
      </c>
      <c r="U36" s="8">
        <v>97356.441586457018</v>
      </c>
      <c r="V36" s="8">
        <v>289108.39826347114</v>
      </c>
      <c r="W36" s="60">
        <v>386464.83984992816</v>
      </c>
      <c r="X36" s="9">
        <v>91079.58263190533</v>
      </c>
      <c r="Y36" s="9">
        <v>444930.07327338512</v>
      </c>
      <c r="Z36" s="9">
        <v>536009.65590529051</v>
      </c>
      <c r="AA36" s="154">
        <v>188436.02421836235</v>
      </c>
      <c r="AB36" s="10">
        <v>734038.47153685626</v>
      </c>
      <c r="AC36" s="10">
        <v>922474.49575521867</v>
      </c>
      <c r="AD36" s="164">
        <v>159566.11483337797</v>
      </c>
      <c r="AE36" s="8">
        <v>439405.27642132144</v>
      </c>
      <c r="AF36" s="8">
        <v>598971.39125469944</v>
      </c>
      <c r="AG36" s="158">
        <v>66342.505577644741</v>
      </c>
      <c r="AH36" s="9">
        <v>742676.82633003953</v>
      </c>
      <c r="AI36" s="159">
        <v>809019.33190768422</v>
      </c>
      <c r="AJ36" s="154">
        <v>225908.62041102271</v>
      </c>
      <c r="AK36" s="10">
        <v>1182082.102751361</v>
      </c>
      <c r="AL36" s="165">
        <v>1407990.7231623838</v>
      </c>
    </row>
    <row r="37" spans="1:38">
      <c r="A37" s="6">
        <v>140</v>
      </c>
      <c r="B37" s="3" t="s">
        <v>154</v>
      </c>
      <c r="C37" s="151">
        <v>120.95780149190563</v>
      </c>
      <c r="D37" s="8">
        <v>184.66561885396712</v>
      </c>
      <c r="E37" s="60">
        <v>305.62342034587277</v>
      </c>
      <c r="F37" s="9">
        <v>32.211623273721365</v>
      </c>
      <c r="G37" s="9">
        <v>17.623841142534758</v>
      </c>
      <c r="H37" s="9">
        <v>49.835464416256123</v>
      </c>
      <c r="I37" s="154">
        <v>153.16942476562699</v>
      </c>
      <c r="J37" s="10">
        <v>202.28945999650188</v>
      </c>
      <c r="K37" s="10">
        <v>355.45888476212883</v>
      </c>
      <c r="L37" s="164">
        <v>272.79569261707434</v>
      </c>
      <c r="M37" s="8">
        <v>4712.3967459719424</v>
      </c>
      <c r="N37" s="8">
        <v>4985.192438589017</v>
      </c>
      <c r="O37" s="158">
        <v>40.352364770077145</v>
      </c>
      <c r="P37" s="9">
        <v>928.84110386791281</v>
      </c>
      <c r="Q37" s="159">
        <v>969.19346863799001</v>
      </c>
      <c r="R37" s="10">
        <v>313.14805738715148</v>
      </c>
      <c r="S37" s="10">
        <v>5641.2378498398557</v>
      </c>
      <c r="T37" s="165">
        <v>5954.385907227007</v>
      </c>
      <c r="U37" s="8">
        <v>249.79966116322052</v>
      </c>
      <c r="V37" s="8">
        <v>3888.2744895010301</v>
      </c>
      <c r="W37" s="60">
        <v>4138.0741506642507</v>
      </c>
      <c r="X37" s="9">
        <v>60.704164718026362</v>
      </c>
      <c r="Y37" s="9">
        <v>2715.7896588727563</v>
      </c>
      <c r="Z37" s="9">
        <v>2776.4938235907825</v>
      </c>
      <c r="AA37" s="154">
        <v>310.50382588124688</v>
      </c>
      <c r="AB37" s="10">
        <v>6604.0641483737863</v>
      </c>
      <c r="AC37" s="10">
        <v>6914.5679742550328</v>
      </c>
      <c r="AD37" s="164">
        <v>128.71399464883243</v>
      </c>
      <c r="AE37" s="8">
        <v>5413.9579258774311</v>
      </c>
      <c r="AF37" s="8">
        <v>5542.6719205262634</v>
      </c>
      <c r="AG37" s="158">
        <v>45.385477484295123</v>
      </c>
      <c r="AH37" s="9">
        <v>9433.6760380940595</v>
      </c>
      <c r="AI37" s="159">
        <v>9479.0615155783544</v>
      </c>
      <c r="AJ37" s="154">
        <v>174.09947213312756</v>
      </c>
      <c r="AK37" s="10">
        <v>14847.63396397149</v>
      </c>
      <c r="AL37" s="165">
        <v>15021.733436104618</v>
      </c>
    </row>
    <row r="38" spans="1:38">
      <c r="A38" s="6">
        <v>148</v>
      </c>
      <c r="B38" s="3" t="s">
        <v>155</v>
      </c>
      <c r="C38" s="151">
        <v>245.93162152547509</v>
      </c>
      <c r="D38" s="8">
        <v>11988.89571553022</v>
      </c>
      <c r="E38" s="60">
        <v>12234.827337055694</v>
      </c>
      <c r="F38" s="9">
        <v>59.759761511796839</v>
      </c>
      <c r="G38" s="9">
        <v>2262.0447660575555</v>
      </c>
      <c r="H38" s="9">
        <v>2321.8045275693526</v>
      </c>
      <c r="I38" s="154">
        <v>305.69138303727192</v>
      </c>
      <c r="J38" s="10">
        <v>14250.940481587775</v>
      </c>
      <c r="K38" s="10">
        <v>14556.631864625047</v>
      </c>
      <c r="L38" s="164">
        <v>248.97878780874299</v>
      </c>
      <c r="M38" s="8">
        <v>13696.483118847356</v>
      </c>
      <c r="N38" s="8">
        <v>13945.461906656099</v>
      </c>
      <c r="O38" s="158">
        <v>102.63049761645125</v>
      </c>
      <c r="P38" s="9">
        <v>874.39121649810511</v>
      </c>
      <c r="Q38" s="159">
        <v>977.0217141145564</v>
      </c>
      <c r="R38" s="10">
        <v>351.60928542519423</v>
      </c>
      <c r="S38" s="10">
        <v>14570.874335345461</v>
      </c>
      <c r="T38" s="165">
        <v>14922.483620770656</v>
      </c>
      <c r="U38" s="8">
        <v>211.67544545204993</v>
      </c>
      <c r="V38" s="8">
        <v>2638.4341599714971</v>
      </c>
      <c r="W38" s="60">
        <v>2850.1096054235472</v>
      </c>
      <c r="X38" s="9">
        <v>122.63284974471114</v>
      </c>
      <c r="Y38" s="9">
        <v>20939.295228172981</v>
      </c>
      <c r="Z38" s="9">
        <v>21061.928077917692</v>
      </c>
      <c r="AA38" s="154">
        <v>334.30829519676104</v>
      </c>
      <c r="AB38" s="10">
        <v>23577.729388144478</v>
      </c>
      <c r="AC38" s="10">
        <v>23912.037683341237</v>
      </c>
      <c r="AD38" s="164">
        <v>247.25557738857123</v>
      </c>
      <c r="AE38" s="8">
        <v>8838.8959468792473</v>
      </c>
      <c r="AF38" s="8">
        <v>9086.1515242678179</v>
      </c>
      <c r="AG38" s="158">
        <v>83.994524746638461</v>
      </c>
      <c r="AH38" s="9">
        <v>5054.9229804677498</v>
      </c>
      <c r="AI38" s="159">
        <v>5138.9175052143883</v>
      </c>
      <c r="AJ38" s="154">
        <v>331.25010213520966</v>
      </c>
      <c r="AK38" s="10">
        <v>13893.818927346998</v>
      </c>
      <c r="AL38" s="165">
        <v>14225.069029482205</v>
      </c>
    </row>
    <row r="39" spans="1:38">
      <c r="A39" s="6">
        <v>152</v>
      </c>
      <c r="B39" s="3" t="s">
        <v>156</v>
      </c>
      <c r="C39" s="151">
        <v>8658.9396686622458</v>
      </c>
      <c r="D39" s="8">
        <v>13136.759654934413</v>
      </c>
      <c r="E39" s="60">
        <v>21795.699323596658</v>
      </c>
      <c r="F39" s="9">
        <v>618.58561483426104</v>
      </c>
      <c r="G39" s="9">
        <v>194.39651316688514</v>
      </c>
      <c r="H39" s="9">
        <v>812.98212800114618</v>
      </c>
      <c r="I39" s="154">
        <v>9277.5252834965067</v>
      </c>
      <c r="J39" s="10">
        <v>13331.156168101297</v>
      </c>
      <c r="K39" s="10">
        <v>22608.681451597804</v>
      </c>
      <c r="L39" s="164">
        <v>10839.389226873713</v>
      </c>
      <c r="M39" s="8">
        <v>12295.525714278385</v>
      </c>
      <c r="N39" s="8">
        <v>23134.914941152099</v>
      </c>
      <c r="O39" s="158">
        <v>5122.0889145251003</v>
      </c>
      <c r="P39" s="9">
        <v>2131.745801007457</v>
      </c>
      <c r="Q39" s="159">
        <v>7253.8347155325573</v>
      </c>
      <c r="R39" s="10">
        <v>15961.478141398813</v>
      </c>
      <c r="S39" s="10">
        <v>14427.271515285842</v>
      </c>
      <c r="T39" s="165">
        <v>30388.749656684657</v>
      </c>
      <c r="U39" s="8">
        <v>9618.0624116524559</v>
      </c>
      <c r="V39" s="8">
        <v>7681.7398535356278</v>
      </c>
      <c r="W39" s="60">
        <v>17299.802265188082</v>
      </c>
      <c r="X39" s="9">
        <v>3518.9088095432712</v>
      </c>
      <c r="Y39" s="9">
        <v>948.41333631510827</v>
      </c>
      <c r="Z39" s="9">
        <v>4467.3221458583794</v>
      </c>
      <c r="AA39" s="154">
        <v>13136.971221195727</v>
      </c>
      <c r="AB39" s="10">
        <v>8630.1531898507365</v>
      </c>
      <c r="AC39" s="10">
        <v>21767.124411046461</v>
      </c>
      <c r="AD39" s="164">
        <v>11329.381635631697</v>
      </c>
      <c r="AE39" s="8">
        <v>5605.6072087743778</v>
      </c>
      <c r="AF39" s="8">
        <v>16934.988844406074</v>
      </c>
      <c r="AG39" s="158">
        <v>3444.5051124675856</v>
      </c>
      <c r="AH39" s="9">
        <v>389.31804357284864</v>
      </c>
      <c r="AI39" s="159">
        <v>3833.8231560404342</v>
      </c>
      <c r="AJ39" s="154">
        <v>14773.886748099281</v>
      </c>
      <c r="AK39" s="10">
        <v>5994.925252347226</v>
      </c>
      <c r="AL39" s="165">
        <v>20768.812000446509</v>
      </c>
    </row>
    <row r="40" spans="1:38">
      <c r="A40" s="6">
        <v>156</v>
      </c>
      <c r="B40" s="3" t="s">
        <v>157</v>
      </c>
      <c r="C40" s="151">
        <v>151177.60048283692</v>
      </c>
      <c r="D40" s="8">
        <v>47638.327363493685</v>
      </c>
      <c r="E40" s="60">
        <v>198815.9278463306</v>
      </c>
      <c r="F40" s="9">
        <v>1182.3954403245464</v>
      </c>
      <c r="G40" s="9">
        <v>38758.717517703</v>
      </c>
      <c r="H40" s="9">
        <v>39941.112958027545</v>
      </c>
      <c r="I40" s="154">
        <v>152359.99592316148</v>
      </c>
      <c r="J40" s="10">
        <v>86397.044881196693</v>
      </c>
      <c r="K40" s="10">
        <v>238757.04080435817</v>
      </c>
      <c r="L40" s="164">
        <v>247679.80065530533</v>
      </c>
      <c r="M40" s="8">
        <v>70004.941669370135</v>
      </c>
      <c r="N40" s="8">
        <v>317684.74232467543</v>
      </c>
      <c r="O40" s="158">
        <v>127946.96234742388</v>
      </c>
      <c r="P40" s="9">
        <v>42953.626647766039</v>
      </c>
      <c r="Q40" s="159">
        <v>170900.58899518993</v>
      </c>
      <c r="R40" s="10">
        <v>375626.76300272922</v>
      </c>
      <c r="S40" s="10">
        <v>112958.56831713617</v>
      </c>
      <c r="T40" s="165">
        <v>488585.33131986536</v>
      </c>
      <c r="U40" s="8">
        <v>256400.25645047645</v>
      </c>
      <c r="V40" s="8">
        <v>55837.597370072443</v>
      </c>
      <c r="W40" s="60">
        <v>312237.85382054886</v>
      </c>
      <c r="X40" s="9">
        <v>82676.52715767271</v>
      </c>
      <c r="Y40" s="9">
        <v>56092.664162564564</v>
      </c>
      <c r="Z40" s="9">
        <v>138769.19132023727</v>
      </c>
      <c r="AA40" s="154">
        <v>339076.78360814916</v>
      </c>
      <c r="AB40" s="10">
        <v>111930.261532637</v>
      </c>
      <c r="AC40" s="10">
        <v>451007.0451407861</v>
      </c>
      <c r="AD40" s="164">
        <v>280753.02202103502</v>
      </c>
      <c r="AE40" s="8">
        <v>64621.807848155222</v>
      </c>
      <c r="AF40" s="8">
        <v>345374.82986919023</v>
      </c>
      <c r="AG40" s="158">
        <v>96965.669768779931</v>
      </c>
      <c r="AH40" s="9">
        <v>41979.3967329562</v>
      </c>
      <c r="AI40" s="159">
        <v>138945.06650173612</v>
      </c>
      <c r="AJ40" s="154">
        <v>377718.69178981497</v>
      </c>
      <c r="AK40" s="10">
        <v>106601.20458111142</v>
      </c>
      <c r="AL40" s="165">
        <v>484319.89637092635</v>
      </c>
    </row>
    <row r="41" spans="1:38">
      <c r="A41" s="6">
        <v>170</v>
      </c>
      <c r="B41" s="3" t="s">
        <v>158</v>
      </c>
      <c r="C41" s="151">
        <v>6563.8682054285919</v>
      </c>
      <c r="D41" s="8">
        <v>110993.30021769994</v>
      </c>
      <c r="E41" s="60">
        <v>117557.16842312853</v>
      </c>
      <c r="F41" s="9">
        <v>3.2660302261852503</v>
      </c>
      <c r="G41" s="9">
        <v>12105.69915473139</v>
      </c>
      <c r="H41" s="9">
        <v>12108.965184957575</v>
      </c>
      <c r="I41" s="154">
        <v>6567.1342356547775</v>
      </c>
      <c r="J41" s="10">
        <v>123098.99937243134</v>
      </c>
      <c r="K41" s="10">
        <v>129666.13360808612</v>
      </c>
      <c r="L41" s="164">
        <v>7737.0094458849571</v>
      </c>
      <c r="M41" s="8">
        <v>132875.58488528233</v>
      </c>
      <c r="N41" s="8">
        <v>140612.59433116729</v>
      </c>
      <c r="O41" s="158">
        <v>3439.2346944299697</v>
      </c>
      <c r="P41" s="9">
        <v>61057.479691889792</v>
      </c>
      <c r="Q41" s="159">
        <v>64496.714386319763</v>
      </c>
      <c r="R41" s="10">
        <v>11176.244140314928</v>
      </c>
      <c r="S41" s="10">
        <v>193933.0645771721</v>
      </c>
      <c r="T41" s="165">
        <v>205109.30871748706</v>
      </c>
      <c r="U41" s="8">
        <v>6624.7019665637072</v>
      </c>
      <c r="V41" s="8">
        <v>45686.711693189194</v>
      </c>
      <c r="W41" s="60">
        <v>52311.4136597529</v>
      </c>
      <c r="X41" s="9">
        <v>2291.46536699545</v>
      </c>
      <c r="Y41" s="9">
        <v>22246.41275950956</v>
      </c>
      <c r="Z41" s="9">
        <v>24537.878126505009</v>
      </c>
      <c r="AA41" s="154">
        <v>8916.1673335591568</v>
      </c>
      <c r="AB41" s="10">
        <v>67933.124452698758</v>
      </c>
      <c r="AC41" s="10">
        <v>76849.291786257905</v>
      </c>
      <c r="AD41" s="164">
        <v>0</v>
      </c>
      <c r="AE41" s="8">
        <v>0</v>
      </c>
      <c r="AF41" s="8">
        <v>0</v>
      </c>
      <c r="AG41" s="158">
        <v>0</v>
      </c>
      <c r="AH41" s="9">
        <v>0</v>
      </c>
      <c r="AI41" s="159">
        <v>0</v>
      </c>
      <c r="AJ41" s="154">
        <v>0</v>
      </c>
      <c r="AK41" s="10">
        <v>0</v>
      </c>
      <c r="AL41" s="165">
        <v>0</v>
      </c>
    </row>
    <row r="42" spans="1:38">
      <c r="A42" s="6">
        <v>174</v>
      </c>
      <c r="B42" s="3" t="s">
        <v>159</v>
      </c>
      <c r="C42" s="151">
        <v>164.24340181261496</v>
      </c>
      <c r="D42" s="8">
        <v>2051.8391726211958</v>
      </c>
      <c r="E42" s="60">
        <v>2216.0825744338108</v>
      </c>
      <c r="F42" s="9">
        <v>0.98401667969982731</v>
      </c>
      <c r="G42" s="9">
        <v>52.84320701079934</v>
      </c>
      <c r="H42" s="9">
        <v>53.827223690499167</v>
      </c>
      <c r="I42" s="154">
        <v>165.2274184923148</v>
      </c>
      <c r="J42" s="10">
        <v>2104.682379631995</v>
      </c>
      <c r="K42" s="10">
        <v>2269.9097981243099</v>
      </c>
      <c r="L42" s="164">
        <v>348.31968137589968</v>
      </c>
      <c r="M42" s="8">
        <v>63.708969557401325</v>
      </c>
      <c r="N42" s="8">
        <v>412.02865093330098</v>
      </c>
      <c r="O42" s="158">
        <v>12.475572936702783</v>
      </c>
      <c r="P42" s="9">
        <v>23.688855185851246</v>
      </c>
      <c r="Q42" s="159">
        <v>36.164428122554028</v>
      </c>
      <c r="R42" s="10">
        <v>360.79525431260248</v>
      </c>
      <c r="S42" s="10">
        <v>87.397824743252571</v>
      </c>
      <c r="T42" s="165">
        <v>448.19307905585504</v>
      </c>
      <c r="U42" s="8">
        <v>199.1091322988276</v>
      </c>
      <c r="V42" s="8">
        <v>1035.4135183165972</v>
      </c>
      <c r="W42" s="60">
        <v>1234.5226506154249</v>
      </c>
      <c r="X42" s="9">
        <v>27.722230746253167</v>
      </c>
      <c r="Y42" s="9">
        <v>495.82053392798389</v>
      </c>
      <c r="Z42" s="9">
        <v>523.54276467423711</v>
      </c>
      <c r="AA42" s="154">
        <v>226.83136304508076</v>
      </c>
      <c r="AB42" s="10">
        <v>1531.2340522445811</v>
      </c>
      <c r="AC42" s="10">
        <v>1758.065415289662</v>
      </c>
      <c r="AD42" s="164">
        <v>8309.0757311921825</v>
      </c>
      <c r="AE42" s="8">
        <v>83659.306871927765</v>
      </c>
      <c r="AF42" s="8">
        <v>91968.382603119942</v>
      </c>
      <c r="AG42" s="158">
        <v>2358.4878631537185</v>
      </c>
      <c r="AH42" s="9">
        <v>40133.179804626547</v>
      </c>
      <c r="AI42" s="159">
        <v>42491.667667780268</v>
      </c>
      <c r="AJ42" s="154">
        <v>10667.563594345902</v>
      </c>
      <c r="AK42" s="10">
        <v>123792.48667655431</v>
      </c>
      <c r="AL42" s="165">
        <v>134460.05027090022</v>
      </c>
    </row>
    <row r="43" spans="1:38">
      <c r="A43" s="6">
        <v>180</v>
      </c>
      <c r="B43" s="3" t="s">
        <v>160</v>
      </c>
      <c r="C43" s="151">
        <v>1910.459363006368</v>
      </c>
      <c r="D43" s="8">
        <v>36832.910799616962</v>
      </c>
      <c r="E43" s="60">
        <v>38743.370162623331</v>
      </c>
      <c r="F43" s="9">
        <v>17.730790410743669</v>
      </c>
      <c r="G43" s="9">
        <v>4377.6968493475642</v>
      </c>
      <c r="H43" s="9">
        <v>4395.427639758308</v>
      </c>
      <c r="I43" s="154">
        <v>1928.1901534171116</v>
      </c>
      <c r="J43" s="10">
        <v>41210.607648964527</v>
      </c>
      <c r="K43" s="10">
        <v>43138.797802381639</v>
      </c>
      <c r="L43" s="164">
        <v>598.99199880574224</v>
      </c>
      <c r="M43" s="8">
        <v>29642.34889788233</v>
      </c>
      <c r="N43" s="8">
        <v>30241.340896688071</v>
      </c>
      <c r="O43" s="158">
        <v>126.11844530829977</v>
      </c>
      <c r="P43" s="9">
        <v>38395.119105902209</v>
      </c>
      <c r="Q43" s="159">
        <v>38521.237551210506</v>
      </c>
      <c r="R43" s="10">
        <v>725.11044411404202</v>
      </c>
      <c r="S43" s="10">
        <v>68037.468003784539</v>
      </c>
      <c r="T43" s="165">
        <v>68762.578447898573</v>
      </c>
      <c r="U43" s="8">
        <v>709.7464373174621</v>
      </c>
      <c r="V43" s="8">
        <v>21505.764715890626</v>
      </c>
      <c r="W43" s="60">
        <v>22215.511153208088</v>
      </c>
      <c r="X43" s="9">
        <v>255.86777203253428</v>
      </c>
      <c r="Y43" s="9">
        <v>27992.590501380495</v>
      </c>
      <c r="Z43" s="9">
        <v>28248.458273413031</v>
      </c>
      <c r="AA43" s="154">
        <v>965.61420934999637</v>
      </c>
      <c r="AB43" s="10">
        <v>49498.355217271121</v>
      </c>
      <c r="AC43" s="10">
        <v>50463.969426621115</v>
      </c>
      <c r="AD43" s="164">
        <v>1123.3031235247151</v>
      </c>
      <c r="AE43" s="8">
        <v>15547.387723932436</v>
      </c>
      <c r="AF43" s="8">
        <v>16670.69084745715</v>
      </c>
      <c r="AG43" s="158">
        <v>401.63130197012583</v>
      </c>
      <c r="AH43" s="9">
        <v>13927.455440820237</v>
      </c>
      <c r="AI43" s="159">
        <v>14329.086742790363</v>
      </c>
      <c r="AJ43" s="154">
        <v>1524.934425494841</v>
      </c>
      <c r="AK43" s="10">
        <v>29474.843164752674</v>
      </c>
      <c r="AL43" s="165">
        <v>30999.777590247511</v>
      </c>
    </row>
    <row r="44" spans="1:38">
      <c r="A44" s="6">
        <v>178</v>
      </c>
      <c r="B44" s="3" t="s">
        <v>161</v>
      </c>
      <c r="C44" s="151">
        <v>1630.9821459054767</v>
      </c>
      <c r="D44" s="8">
        <v>267.13297067149682</v>
      </c>
      <c r="E44" s="60">
        <v>1898.1151165769736</v>
      </c>
      <c r="F44" s="9">
        <v>46.435590867370806</v>
      </c>
      <c r="G44" s="9">
        <v>26.470770653740793</v>
      </c>
      <c r="H44" s="9">
        <v>72.906361521111592</v>
      </c>
      <c r="I44" s="154">
        <v>1677.4177367728475</v>
      </c>
      <c r="J44" s="10">
        <v>293.60374132523759</v>
      </c>
      <c r="K44" s="10">
        <v>1971.021478098085</v>
      </c>
      <c r="L44" s="164">
        <v>1141.0579530173873</v>
      </c>
      <c r="M44" s="8">
        <v>2107.2306429249861</v>
      </c>
      <c r="N44" s="8">
        <v>3248.2885959423734</v>
      </c>
      <c r="O44" s="158">
        <v>108.04889381952319</v>
      </c>
      <c r="P44" s="9">
        <v>995.95351493437965</v>
      </c>
      <c r="Q44" s="159">
        <v>1104.0024087539027</v>
      </c>
      <c r="R44" s="10">
        <v>1249.1068468369103</v>
      </c>
      <c r="S44" s="10">
        <v>3103.1841578593658</v>
      </c>
      <c r="T44" s="165">
        <v>4352.2910046962761</v>
      </c>
      <c r="U44" s="8">
        <v>824.25495732830552</v>
      </c>
      <c r="V44" s="8">
        <v>503.8710970242023</v>
      </c>
      <c r="W44" s="60">
        <v>1328.1260543525077</v>
      </c>
      <c r="X44" s="9">
        <v>210.55941800562633</v>
      </c>
      <c r="Y44" s="9">
        <v>1184.7360776715059</v>
      </c>
      <c r="Z44" s="9">
        <v>1395.2954956771323</v>
      </c>
      <c r="AA44" s="154">
        <v>1034.8143753339318</v>
      </c>
      <c r="AB44" s="10">
        <v>1688.6071746957082</v>
      </c>
      <c r="AC44" s="10">
        <v>2723.42155002964</v>
      </c>
      <c r="AD44" s="164">
        <v>609.91300809613131</v>
      </c>
      <c r="AE44" s="8">
        <v>1987.8857010476006</v>
      </c>
      <c r="AF44" s="8">
        <v>2597.7987091437317</v>
      </c>
      <c r="AG44" s="158">
        <v>448.24507529449687</v>
      </c>
      <c r="AH44" s="9">
        <v>2090.7789766953174</v>
      </c>
      <c r="AI44" s="159">
        <v>2539.0240519898143</v>
      </c>
      <c r="AJ44" s="154">
        <v>1058.1580833906282</v>
      </c>
      <c r="AK44" s="10">
        <v>4078.6646777429178</v>
      </c>
      <c r="AL44" s="165">
        <v>5136.822761133546</v>
      </c>
    </row>
    <row r="45" spans="1:38">
      <c r="A45" s="6">
        <v>188</v>
      </c>
      <c r="B45" s="3" t="s">
        <v>162</v>
      </c>
      <c r="C45" s="151">
        <v>1733.0626057279123</v>
      </c>
      <c r="D45" s="8">
        <v>3345.8084177597461</v>
      </c>
      <c r="E45" s="60">
        <v>5078.871023487658</v>
      </c>
      <c r="F45" s="9">
        <v>34.075397193775473</v>
      </c>
      <c r="G45" s="9">
        <v>6.1248961311976267</v>
      </c>
      <c r="H45" s="9">
        <v>40.200293324973103</v>
      </c>
      <c r="I45" s="154">
        <v>1767.1380029216878</v>
      </c>
      <c r="J45" s="10">
        <v>3351.9333138909437</v>
      </c>
      <c r="K45" s="10">
        <v>5119.0713168126313</v>
      </c>
      <c r="L45" s="164">
        <v>2124.8201026094703</v>
      </c>
      <c r="M45" s="8">
        <v>985.97185735619951</v>
      </c>
      <c r="N45" s="8">
        <v>3110.7919599656698</v>
      </c>
      <c r="O45" s="158">
        <v>702.34587651471963</v>
      </c>
      <c r="P45" s="9">
        <v>21.642313312394933</v>
      </c>
      <c r="Q45" s="159">
        <v>723.98818982711452</v>
      </c>
      <c r="R45" s="10">
        <v>2827.16597912419</v>
      </c>
      <c r="S45" s="10">
        <v>1007.6141706685944</v>
      </c>
      <c r="T45" s="165">
        <v>3834.7801497927844</v>
      </c>
      <c r="U45" s="8">
        <v>1372.7151427934027</v>
      </c>
      <c r="V45" s="8">
        <v>1784.0555970358953</v>
      </c>
      <c r="W45" s="60">
        <v>3156.7707398292978</v>
      </c>
      <c r="X45" s="9">
        <v>529.06137571656689</v>
      </c>
      <c r="Y45" s="9">
        <v>115.43822242057284</v>
      </c>
      <c r="Z45" s="9">
        <v>644.49959813713974</v>
      </c>
      <c r="AA45" s="154">
        <v>1901.7765185099697</v>
      </c>
      <c r="AB45" s="10">
        <v>1899.4938194564681</v>
      </c>
      <c r="AC45" s="10">
        <v>3801.2703379664376</v>
      </c>
      <c r="AD45" s="164">
        <v>1592.8494069028914</v>
      </c>
      <c r="AE45" s="8">
        <v>1353.5131856869266</v>
      </c>
      <c r="AF45" s="8">
        <v>2946.3625925898177</v>
      </c>
      <c r="AG45" s="158">
        <v>519.9099459206293</v>
      </c>
      <c r="AH45" s="9">
        <v>127.49645379315696</v>
      </c>
      <c r="AI45" s="159">
        <v>647.4063997137863</v>
      </c>
      <c r="AJ45" s="154">
        <v>2112.7593528235207</v>
      </c>
      <c r="AK45" s="10">
        <v>1481.0096394800835</v>
      </c>
      <c r="AL45" s="165">
        <v>3593.7689923036041</v>
      </c>
    </row>
    <row r="46" spans="1:38">
      <c r="A46" s="6">
        <v>384</v>
      </c>
      <c r="B46" s="3" t="s">
        <v>163</v>
      </c>
      <c r="C46" s="151">
        <v>925.65477946169324</v>
      </c>
      <c r="D46" s="8">
        <v>11381.653246421372</v>
      </c>
      <c r="E46" s="60">
        <v>12307.308025883065</v>
      </c>
      <c r="F46" s="9">
        <v>15.960761773210489</v>
      </c>
      <c r="G46" s="9">
        <v>306.65794757378325</v>
      </c>
      <c r="H46" s="9">
        <v>322.61870934699374</v>
      </c>
      <c r="I46" s="154">
        <v>941.61554123490373</v>
      </c>
      <c r="J46" s="10">
        <v>11688.311193995156</v>
      </c>
      <c r="K46" s="10">
        <v>12629.926735230059</v>
      </c>
      <c r="L46" s="164">
        <v>834.30873464109288</v>
      </c>
      <c r="M46" s="8">
        <v>5589.0398196200176</v>
      </c>
      <c r="N46" s="8">
        <v>6423.3485542611106</v>
      </c>
      <c r="O46" s="158">
        <v>157.14324726335553</v>
      </c>
      <c r="P46" s="9">
        <v>1524.1359582339107</v>
      </c>
      <c r="Q46" s="159">
        <v>1681.2792054972663</v>
      </c>
      <c r="R46" s="10">
        <v>991.45198190444842</v>
      </c>
      <c r="S46" s="10">
        <v>7113.1757778539286</v>
      </c>
      <c r="T46" s="165">
        <v>8104.6277597583767</v>
      </c>
      <c r="U46" s="8">
        <v>720.02752971167627</v>
      </c>
      <c r="V46" s="8">
        <v>6589.1215900568841</v>
      </c>
      <c r="W46" s="60">
        <v>7309.14911976856</v>
      </c>
      <c r="X46" s="9">
        <v>130.87793560790934</v>
      </c>
      <c r="Y46" s="9">
        <v>8544.7363275349162</v>
      </c>
      <c r="Z46" s="9">
        <v>8675.6142631428247</v>
      </c>
      <c r="AA46" s="154">
        <v>850.90546531958557</v>
      </c>
      <c r="AB46" s="10">
        <v>15133.8579175918</v>
      </c>
      <c r="AC46" s="10">
        <v>15984.763382911384</v>
      </c>
      <c r="AD46" s="164">
        <v>1759.819997664425</v>
      </c>
      <c r="AE46" s="8">
        <v>13414.430467125512</v>
      </c>
      <c r="AF46" s="8">
        <v>15174.250464789937</v>
      </c>
      <c r="AG46" s="158">
        <v>195.71596610345532</v>
      </c>
      <c r="AH46" s="9">
        <v>15914.174185839051</v>
      </c>
      <c r="AI46" s="159">
        <v>16109.890151942505</v>
      </c>
      <c r="AJ46" s="154">
        <v>1955.5359637678803</v>
      </c>
      <c r="AK46" s="10">
        <v>29328.604652964561</v>
      </c>
      <c r="AL46" s="165">
        <v>31284.140616732442</v>
      </c>
    </row>
    <row r="47" spans="1:38">
      <c r="A47" s="6">
        <v>191</v>
      </c>
      <c r="B47" s="3" t="s">
        <v>164</v>
      </c>
      <c r="C47" s="151">
        <v>1804.3443647293821</v>
      </c>
      <c r="D47" s="8">
        <v>907.99960314555517</v>
      </c>
      <c r="E47" s="60">
        <v>2712.3439678749373</v>
      </c>
      <c r="F47" s="9">
        <v>0.22676312757410896</v>
      </c>
      <c r="G47" s="9">
        <v>60.532223854444737</v>
      </c>
      <c r="H47" s="9">
        <v>60.758986982018847</v>
      </c>
      <c r="I47" s="154">
        <v>1804.5711278569561</v>
      </c>
      <c r="J47" s="10">
        <v>968.53182699999991</v>
      </c>
      <c r="K47" s="10">
        <v>2773.1029548569559</v>
      </c>
      <c r="L47" s="164">
        <v>2096.3972917881524</v>
      </c>
      <c r="M47" s="8">
        <v>523.61741117813312</v>
      </c>
      <c r="N47" s="8">
        <v>2620.0147029662858</v>
      </c>
      <c r="O47" s="158">
        <v>956.59523989714035</v>
      </c>
      <c r="P47" s="9">
        <v>470.00243279791579</v>
      </c>
      <c r="Q47" s="159">
        <v>1426.5976726950562</v>
      </c>
      <c r="R47" s="10">
        <v>3052.9925316852928</v>
      </c>
      <c r="S47" s="10">
        <v>993.61984397604897</v>
      </c>
      <c r="T47" s="165">
        <v>4046.612375661342</v>
      </c>
      <c r="U47" s="8">
        <v>1623.8400412445942</v>
      </c>
      <c r="V47" s="8">
        <v>1644.2557669208782</v>
      </c>
      <c r="W47" s="60">
        <v>3268.0958081654726</v>
      </c>
      <c r="X47" s="9">
        <v>414.35762871303814</v>
      </c>
      <c r="Y47" s="9">
        <v>951.43105134028963</v>
      </c>
      <c r="Z47" s="9">
        <v>1365.7886800533279</v>
      </c>
      <c r="AA47" s="154">
        <v>2038.1976699576323</v>
      </c>
      <c r="AB47" s="10">
        <v>2595.6868182611679</v>
      </c>
      <c r="AC47" s="10">
        <v>4633.8844882188005</v>
      </c>
      <c r="AD47" s="164">
        <v>1898.3927519979497</v>
      </c>
      <c r="AE47" s="8">
        <v>276.06150187774375</v>
      </c>
      <c r="AF47" s="8">
        <v>2174.4542538756937</v>
      </c>
      <c r="AG47" s="158">
        <v>618.51990319207675</v>
      </c>
      <c r="AH47" s="9">
        <v>354.66072886636834</v>
      </c>
      <c r="AI47" s="159">
        <v>973.1806320584451</v>
      </c>
      <c r="AJ47" s="154">
        <v>2516.9126551900263</v>
      </c>
      <c r="AK47" s="10">
        <v>630.72223074411204</v>
      </c>
      <c r="AL47" s="165">
        <v>3147.6348859341388</v>
      </c>
    </row>
    <row r="48" spans="1:38">
      <c r="A48" s="6">
        <v>192</v>
      </c>
      <c r="B48" s="3" t="s">
        <v>165</v>
      </c>
      <c r="C48" s="151">
        <v>1106.6404440091906</v>
      </c>
      <c r="D48" s="8">
        <v>170.73522042614738</v>
      </c>
      <c r="E48" s="60">
        <v>1277.375664435338</v>
      </c>
      <c r="F48" s="9">
        <v>0.14888472679661108</v>
      </c>
      <c r="G48" s="9">
        <v>9.3300035580983334</v>
      </c>
      <c r="H48" s="9">
        <v>9.4788882848949445</v>
      </c>
      <c r="I48" s="154">
        <v>1106.7893287359873</v>
      </c>
      <c r="J48" s="10">
        <v>180.0652239842457</v>
      </c>
      <c r="K48" s="10">
        <v>1286.854552720233</v>
      </c>
      <c r="L48" s="164">
        <v>1651.637413600296</v>
      </c>
      <c r="M48" s="8">
        <v>125.77423068982483</v>
      </c>
      <c r="N48" s="8">
        <v>1777.4116442901209</v>
      </c>
      <c r="O48" s="158">
        <v>883.40978263164698</v>
      </c>
      <c r="P48" s="9">
        <v>3.8183573109384596</v>
      </c>
      <c r="Q48" s="159">
        <v>887.22813994258547</v>
      </c>
      <c r="R48" s="10">
        <v>2535.047196231943</v>
      </c>
      <c r="S48" s="10">
        <v>129.5925880007633</v>
      </c>
      <c r="T48" s="165">
        <v>2664.6397842327065</v>
      </c>
      <c r="U48" s="8">
        <v>1529.1588009993213</v>
      </c>
      <c r="V48" s="8">
        <v>417.54092952647363</v>
      </c>
      <c r="W48" s="60">
        <v>1946.6997305257951</v>
      </c>
      <c r="X48" s="9">
        <v>629.86983926450068</v>
      </c>
      <c r="Y48" s="9">
        <v>68.960225558465254</v>
      </c>
      <c r="Z48" s="9">
        <v>698.83006482296594</v>
      </c>
      <c r="AA48" s="154">
        <v>2159.0286402638221</v>
      </c>
      <c r="AB48" s="10">
        <v>486.50115508493889</v>
      </c>
      <c r="AC48" s="10">
        <v>2645.5297953487611</v>
      </c>
      <c r="AD48" s="164">
        <v>1896.445809437673</v>
      </c>
      <c r="AE48" s="8">
        <v>41.995423661540819</v>
      </c>
      <c r="AF48" s="8">
        <v>1938.4412330992138</v>
      </c>
      <c r="AG48" s="158">
        <v>631.81137051259589</v>
      </c>
      <c r="AH48" s="9">
        <v>2.8781575511907072</v>
      </c>
      <c r="AI48" s="159">
        <v>634.68952806378661</v>
      </c>
      <c r="AJ48" s="154">
        <v>2528.2571799502689</v>
      </c>
      <c r="AK48" s="10">
        <v>44.873581212731523</v>
      </c>
      <c r="AL48" s="165">
        <v>2573.1307611630004</v>
      </c>
    </row>
    <row r="49" spans="1:38">
      <c r="A49" s="6">
        <v>196</v>
      </c>
      <c r="B49" s="3" t="s">
        <v>166</v>
      </c>
      <c r="C49" s="151">
        <v>862.17176914223069</v>
      </c>
      <c r="D49" s="8">
        <v>272.87694502750554</v>
      </c>
      <c r="E49" s="60">
        <v>1135.0487141697363</v>
      </c>
      <c r="F49" s="9">
        <v>135.9609801694684</v>
      </c>
      <c r="G49" s="9">
        <v>48.56958639626005</v>
      </c>
      <c r="H49" s="9">
        <v>184.53056656572846</v>
      </c>
      <c r="I49" s="154">
        <v>998.13274931169906</v>
      </c>
      <c r="J49" s="10">
        <v>321.44653142376558</v>
      </c>
      <c r="K49" s="10">
        <v>1319.5792807354646</v>
      </c>
      <c r="L49" s="164">
        <v>1044.3902205229431</v>
      </c>
      <c r="M49" s="8">
        <v>1272.6499771844701</v>
      </c>
      <c r="N49" s="8">
        <v>2317.0401977074134</v>
      </c>
      <c r="O49" s="158">
        <v>573.98990860851836</v>
      </c>
      <c r="P49" s="9">
        <v>597.77976202423588</v>
      </c>
      <c r="Q49" s="159">
        <v>1171.7696706327542</v>
      </c>
      <c r="R49" s="10">
        <v>1618.3801291314614</v>
      </c>
      <c r="S49" s="10">
        <v>1870.429739208706</v>
      </c>
      <c r="T49" s="165">
        <v>3488.8098683401677</v>
      </c>
      <c r="U49" s="8">
        <v>815.50926424130557</v>
      </c>
      <c r="V49" s="8">
        <v>755.50482365943412</v>
      </c>
      <c r="W49" s="60">
        <v>1571.0140879007397</v>
      </c>
      <c r="X49" s="9">
        <v>371.16414095838229</v>
      </c>
      <c r="Y49" s="9">
        <v>1329.7571514863589</v>
      </c>
      <c r="Z49" s="9">
        <v>1700.9212924447411</v>
      </c>
      <c r="AA49" s="154">
        <v>1186.6734051996877</v>
      </c>
      <c r="AB49" s="10">
        <v>2085.2619751457933</v>
      </c>
      <c r="AC49" s="10">
        <v>3271.9353803454806</v>
      </c>
      <c r="AD49" s="164">
        <v>983.18685100751838</v>
      </c>
      <c r="AE49" s="8">
        <v>1461.9303063658838</v>
      </c>
      <c r="AF49" s="8">
        <v>2445.1171573734023</v>
      </c>
      <c r="AG49" s="158">
        <v>477.63956504578965</v>
      </c>
      <c r="AH49" s="9">
        <v>1769.5931064824633</v>
      </c>
      <c r="AI49" s="159">
        <v>2247.2326715282529</v>
      </c>
      <c r="AJ49" s="154">
        <v>1460.8264160533081</v>
      </c>
      <c r="AK49" s="10">
        <v>3231.5234128483471</v>
      </c>
      <c r="AL49" s="165">
        <v>4692.3498289016552</v>
      </c>
    </row>
    <row r="50" spans="1:38">
      <c r="A50" s="6">
        <v>203</v>
      </c>
      <c r="B50" s="3" t="s">
        <v>167</v>
      </c>
      <c r="C50" s="151">
        <v>6643.8800985156095</v>
      </c>
      <c r="D50" s="8">
        <v>2817.7406696200251</v>
      </c>
      <c r="E50" s="60">
        <v>9461.6207681356354</v>
      </c>
      <c r="F50" s="9">
        <v>1.6722355096232602</v>
      </c>
      <c r="G50" s="9">
        <v>4470.2851431654362</v>
      </c>
      <c r="H50" s="9">
        <v>4471.9573786750598</v>
      </c>
      <c r="I50" s="154">
        <v>6645.552334025233</v>
      </c>
      <c r="J50" s="10">
        <v>7288.0258127854613</v>
      </c>
      <c r="K50" s="10">
        <v>13933.578146810694</v>
      </c>
      <c r="L50" s="164">
        <v>7672.6298104905181</v>
      </c>
      <c r="M50" s="8">
        <v>1450.1495403812141</v>
      </c>
      <c r="N50" s="8">
        <v>9122.7793508717332</v>
      </c>
      <c r="O50" s="158">
        <v>3702.8660095297882</v>
      </c>
      <c r="P50" s="9">
        <v>9599.7926373487207</v>
      </c>
      <c r="Q50" s="159">
        <v>13302.65864687851</v>
      </c>
      <c r="R50" s="10">
        <v>11375.495820020307</v>
      </c>
      <c r="S50" s="10">
        <v>11049.942177729936</v>
      </c>
      <c r="T50" s="165">
        <v>22425.437997750243</v>
      </c>
      <c r="U50" s="8">
        <v>6317.5416918368255</v>
      </c>
      <c r="V50" s="8">
        <v>3461.0295236233414</v>
      </c>
      <c r="W50" s="60">
        <v>9778.5712154601679</v>
      </c>
      <c r="X50" s="9">
        <v>2359.5110542135776</v>
      </c>
      <c r="Y50" s="9">
        <v>7505.3440304918422</v>
      </c>
      <c r="Z50" s="9">
        <v>9864.8550847054194</v>
      </c>
      <c r="AA50" s="154">
        <v>8677.0527460504036</v>
      </c>
      <c r="AB50" s="10">
        <v>10966.373554115184</v>
      </c>
      <c r="AC50" s="10">
        <v>19643.426300165585</v>
      </c>
      <c r="AD50" s="164">
        <v>7755.60030596456</v>
      </c>
      <c r="AE50" s="8">
        <v>5441.9760510752758</v>
      </c>
      <c r="AF50" s="8">
        <v>13197.576357039836</v>
      </c>
      <c r="AG50" s="158">
        <v>2461.3684964359909</v>
      </c>
      <c r="AH50" s="9">
        <v>7687.6201254717453</v>
      </c>
      <c r="AI50" s="159">
        <v>10148.988621907736</v>
      </c>
      <c r="AJ50" s="154">
        <v>10216.968802400552</v>
      </c>
      <c r="AK50" s="10">
        <v>13129.59617654702</v>
      </c>
      <c r="AL50" s="165">
        <v>23346.564978947572</v>
      </c>
    </row>
    <row r="51" spans="1:38">
      <c r="A51" s="6">
        <v>208</v>
      </c>
      <c r="B51" s="3" t="s">
        <v>168</v>
      </c>
      <c r="C51" s="151">
        <v>108173.26715985457</v>
      </c>
      <c r="D51" s="8">
        <v>188219.89544463303</v>
      </c>
      <c r="E51" s="60">
        <v>296393.16260448762</v>
      </c>
      <c r="F51" s="9">
        <v>66995.843373577198</v>
      </c>
      <c r="G51" s="9">
        <v>150119.4064492053</v>
      </c>
      <c r="H51" s="9">
        <v>217115.2498227825</v>
      </c>
      <c r="I51" s="154">
        <v>175169.11053343175</v>
      </c>
      <c r="J51" s="10">
        <v>338339.30189383833</v>
      </c>
      <c r="K51" s="10">
        <v>513508.41242727009</v>
      </c>
      <c r="L51" s="164">
        <v>105995.27354048665</v>
      </c>
      <c r="M51" s="8">
        <v>195103.31097224509</v>
      </c>
      <c r="N51" s="8">
        <v>301098.58451273176</v>
      </c>
      <c r="O51" s="158">
        <v>120191.54274621965</v>
      </c>
      <c r="P51" s="9">
        <v>250244.14958335448</v>
      </c>
      <c r="Q51" s="159">
        <v>370435.69232957414</v>
      </c>
      <c r="R51" s="10">
        <v>226186.81628670631</v>
      </c>
      <c r="S51" s="10">
        <v>445347.46055559954</v>
      </c>
      <c r="T51" s="165">
        <v>671534.2768423059</v>
      </c>
      <c r="U51" s="8">
        <v>88405.980302820491</v>
      </c>
      <c r="V51" s="8">
        <v>173781.24805368835</v>
      </c>
      <c r="W51" s="60">
        <v>262187.22835650883</v>
      </c>
      <c r="X51" s="9">
        <v>78847.699716141113</v>
      </c>
      <c r="Y51" s="9">
        <v>241472.46721462635</v>
      </c>
      <c r="Z51" s="9">
        <v>320320.16693076747</v>
      </c>
      <c r="AA51" s="154">
        <v>167253.6800189616</v>
      </c>
      <c r="AB51" s="10">
        <v>415253.7152683147</v>
      </c>
      <c r="AC51" s="10">
        <v>582507.39528727625</v>
      </c>
      <c r="AD51" s="164">
        <v>82867.679007446219</v>
      </c>
      <c r="AE51" s="8">
        <v>195778.29829417286</v>
      </c>
      <c r="AF51" s="8">
        <v>278645.97730161907</v>
      </c>
      <c r="AG51" s="158">
        <v>251153.23525530711</v>
      </c>
      <c r="AH51" s="9">
        <v>447328.45501090121</v>
      </c>
      <c r="AI51" s="159">
        <v>698481.69026620826</v>
      </c>
      <c r="AJ51" s="154">
        <v>334020.91426275333</v>
      </c>
      <c r="AK51" s="10">
        <v>643106.75330507406</v>
      </c>
      <c r="AL51" s="165">
        <v>977127.66756782727</v>
      </c>
    </row>
    <row r="52" spans="1:38">
      <c r="A52" s="6">
        <v>262</v>
      </c>
      <c r="B52" s="3" t="s">
        <v>169</v>
      </c>
      <c r="C52" s="151">
        <v>203.486181540817</v>
      </c>
      <c r="D52" s="8">
        <v>1170.5662153447151</v>
      </c>
      <c r="E52" s="60">
        <v>1374.0523968855321</v>
      </c>
      <c r="F52" s="9">
        <v>2.291714216300607E-3</v>
      </c>
      <c r="G52" s="9">
        <v>282.35412965528099</v>
      </c>
      <c r="H52" s="9">
        <v>282.3564213694973</v>
      </c>
      <c r="I52" s="154">
        <v>203.48847325503331</v>
      </c>
      <c r="J52" s="10">
        <v>1452.9203449999961</v>
      </c>
      <c r="K52" s="10">
        <v>1656.4088182550295</v>
      </c>
      <c r="L52" s="164">
        <v>245.54814133917046</v>
      </c>
      <c r="M52" s="8">
        <v>302.74186481904223</v>
      </c>
      <c r="N52" s="8">
        <v>548.29000615821269</v>
      </c>
      <c r="O52" s="158">
        <v>11.573826968832211</v>
      </c>
      <c r="P52" s="9">
        <v>202.26302214678088</v>
      </c>
      <c r="Q52" s="159">
        <v>213.83684911561309</v>
      </c>
      <c r="R52" s="10">
        <v>257.12196830800269</v>
      </c>
      <c r="S52" s="10">
        <v>505.00488696582312</v>
      </c>
      <c r="T52" s="165">
        <v>762.12685527382575</v>
      </c>
      <c r="U52" s="8">
        <v>19.658845563459458</v>
      </c>
      <c r="V52" s="8">
        <v>-18.233874181725344</v>
      </c>
      <c r="W52" s="60">
        <v>1.4249713817341139</v>
      </c>
      <c r="X52" s="9">
        <v>7.7991120962929461</v>
      </c>
      <c r="Y52" s="9">
        <v>-8.3353060669999977</v>
      </c>
      <c r="Z52" s="9">
        <v>-0.53619397070705155</v>
      </c>
      <c r="AA52" s="154">
        <v>27.457957659752402</v>
      </c>
      <c r="AB52" s="10">
        <v>-26.569180248725342</v>
      </c>
      <c r="AC52" s="10">
        <v>0.88877741102706231</v>
      </c>
      <c r="AD52" s="164">
        <v>27.565386285675697</v>
      </c>
      <c r="AE52" s="8">
        <v>321.0005298968353</v>
      </c>
      <c r="AF52" s="8">
        <v>348.56591618251099</v>
      </c>
      <c r="AG52" s="158">
        <v>7.7264811116429666</v>
      </c>
      <c r="AH52" s="9">
        <v>21.272876748676804</v>
      </c>
      <c r="AI52" s="159">
        <v>28.999357860319769</v>
      </c>
      <c r="AJ52" s="154">
        <v>35.291867397318661</v>
      </c>
      <c r="AK52" s="10">
        <v>342.27340664551213</v>
      </c>
      <c r="AL52" s="165">
        <v>377.56527404283077</v>
      </c>
    </row>
    <row r="53" spans="1:38">
      <c r="A53" s="6">
        <v>212</v>
      </c>
      <c r="B53" s="3" t="s">
        <v>170</v>
      </c>
      <c r="C53" s="151">
        <v>138.80645695567665</v>
      </c>
      <c r="D53" s="8">
        <v>3.3613510537688285</v>
      </c>
      <c r="E53" s="60">
        <v>142.16780800944548</v>
      </c>
      <c r="F53" s="9">
        <v>2.291714216300607E-3</v>
      </c>
      <c r="G53" s="9">
        <v>0.23332255815854125</v>
      </c>
      <c r="H53" s="9">
        <v>0.23561427237484187</v>
      </c>
      <c r="I53" s="154">
        <v>138.80874866989296</v>
      </c>
      <c r="J53" s="10">
        <v>3.5946736119273699</v>
      </c>
      <c r="K53" s="10">
        <v>142.40342228182033</v>
      </c>
      <c r="L53" s="164">
        <v>156.20292409454771</v>
      </c>
      <c r="M53" s="8">
        <v>121.82976597181158</v>
      </c>
      <c r="N53" s="8">
        <v>278.03269006635929</v>
      </c>
      <c r="O53" s="158">
        <v>11.573826968832211</v>
      </c>
      <c r="P53" s="9">
        <v>0.90125101682712505</v>
      </c>
      <c r="Q53" s="159">
        <v>12.475077985659336</v>
      </c>
      <c r="R53" s="10">
        <v>167.77675106337992</v>
      </c>
      <c r="S53" s="10">
        <v>122.73101698863871</v>
      </c>
      <c r="T53" s="165">
        <v>290.5077680520186</v>
      </c>
      <c r="U53" s="8">
        <v>157.65793766738818</v>
      </c>
      <c r="V53" s="8">
        <v>20010.357505396365</v>
      </c>
      <c r="W53" s="60">
        <v>20168.015443063752</v>
      </c>
      <c r="X53" s="9">
        <v>24.292160422254153</v>
      </c>
      <c r="Y53" s="9">
        <v>1737.7152984057025</v>
      </c>
      <c r="Z53" s="9">
        <v>1762.0074588279567</v>
      </c>
      <c r="AA53" s="154">
        <v>181.95009808964232</v>
      </c>
      <c r="AB53" s="10">
        <v>21748.072803802068</v>
      </c>
      <c r="AC53" s="10">
        <v>21930.022901891709</v>
      </c>
      <c r="AD53" s="164">
        <v>127.78887496040014</v>
      </c>
      <c r="AE53" s="8">
        <v>38008.272531587878</v>
      </c>
      <c r="AF53" s="8">
        <v>38136.061406548281</v>
      </c>
      <c r="AG53" s="158">
        <v>54.580266487351594</v>
      </c>
      <c r="AH53" s="9">
        <v>3930.7683142532355</v>
      </c>
      <c r="AI53" s="159">
        <v>3985.3485807405873</v>
      </c>
      <c r="AJ53" s="154">
        <v>182.36914144775173</v>
      </c>
      <c r="AK53" s="10">
        <v>41939.040845841111</v>
      </c>
      <c r="AL53" s="165">
        <v>42121.409987288869</v>
      </c>
    </row>
    <row r="54" spans="1:38">
      <c r="A54" s="6">
        <v>214</v>
      </c>
      <c r="B54" s="3" t="s">
        <v>171</v>
      </c>
      <c r="C54" s="151">
        <v>1428.3595780815563</v>
      </c>
      <c r="D54" s="8">
        <v>50680.963527976382</v>
      </c>
      <c r="E54" s="60">
        <v>52109.323106057942</v>
      </c>
      <c r="F54" s="9">
        <v>10.495081657253367</v>
      </c>
      <c r="G54" s="9">
        <v>884.56257476156782</v>
      </c>
      <c r="H54" s="9">
        <v>895.05765641882124</v>
      </c>
      <c r="I54" s="154">
        <v>1438.8546597388097</v>
      </c>
      <c r="J54" s="10">
        <v>51565.526102737953</v>
      </c>
      <c r="K54" s="10">
        <v>53004.380762476765</v>
      </c>
      <c r="L54" s="164">
        <v>1671.3810820615015</v>
      </c>
      <c r="M54" s="8">
        <v>55563.141202588857</v>
      </c>
      <c r="N54" s="8">
        <v>57234.52228465036</v>
      </c>
      <c r="O54" s="158">
        <v>716.34674703103292</v>
      </c>
      <c r="P54" s="9">
        <v>1130.3721631014239</v>
      </c>
      <c r="Q54" s="159">
        <v>1846.7189101324568</v>
      </c>
      <c r="R54" s="10">
        <v>2387.7278290925342</v>
      </c>
      <c r="S54" s="10">
        <v>56693.513365690284</v>
      </c>
      <c r="T54" s="165">
        <v>59081.241194782815</v>
      </c>
      <c r="U54" s="8">
        <v>1500.0035091676521</v>
      </c>
      <c r="V54" s="8">
        <v>230126.37424341572</v>
      </c>
      <c r="W54" s="60">
        <v>231626.37775258336</v>
      </c>
      <c r="X54" s="9">
        <v>456.09820578866044</v>
      </c>
      <c r="Y54" s="9">
        <v>18949.695760574185</v>
      </c>
      <c r="Z54" s="9">
        <v>19405.793966362846</v>
      </c>
      <c r="AA54" s="154">
        <v>1956.1017149563124</v>
      </c>
      <c r="AB54" s="10">
        <v>249076.07000398991</v>
      </c>
      <c r="AC54" s="10">
        <v>251032.17171894619</v>
      </c>
      <c r="AD54" s="164">
        <v>1581.462393076238</v>
      </c>
      <c r="AE54" s="8">
        <v>99392.166973145737</v>
      </c>
      <c r="AF54" s="8">
        <v>100973.62936622197</v>
      </c>
      <c r="AG54" s="158">
        <v>426.20526408505418</v>
      </c>
      <c r="AH54" s="9">
        <v>11675.81790155371</v>
      </c>
      <c r="AI54" s="159">
        <v>12102.023165638764</v>
      </c>
      <c r="AJ54" s="154">
        <v>2007.667657161292</v>
      </c>
      <c r="AK54" s="10">
        <v>111067.98487469944</v>
      </c>
      <c r="AL54" s="165">
        <v>113075.65253186073</v>
      </c>
    </row>
    <row r="55" spans="1:38">
      <c r="A55" s="6">
        <v>218</v>
      </c>
      <c r="B55" s="3" t="s">
        <v>172</v>
      </c>
      <c r="C55" s="151">
        <v>1706.3408683512173</v>
      </c>
      <c r="D55" s="8">
        <v>11452.924837838589</v>
      </c>
      <c r="E55" s="60">
        <v>13159.265706189806</v>
      </c>
      <c r="F55" s="9">
        <v>25.515949152181481</v>
      </c>
      <c r="G55" s="9">
        <v>27.734528672674113</v>
      </c>
      <c r="H55" s="9">
        <v>53.250477824855594</v>
      </c>
      <c r="I55" s="154">
        <v>1731.8568175033988</v>
      </c>
      <c r="J55" s="10">
        <v>11480.659366511263</v>
      </c>
      <c r="K55" s="10">
        <v>13212.516184014661</v>
      </c>
      <c r="L55" s="164">
        <v>2166.5671950380429</v>
      </c>
      <c r="M55" s="8">
        <v>9466.7691120278851</v>
      </c>
      <c r="N55" s="8">
        <v>11633.336307065929</v>
      </c>
      <c r="O55" s="158">
        <v>913.76597480283829</v>
      </c>
      <c r="P55" s="9">
        <v>43.839444655394118</v>
      </c>
      <c r="Q55" s="159">
        <v>957.6054194582324</v>
      </c>
      <c r="R55" s="10">
        <v>3080.3331698408811</v>
      </c>
      <c r="S55" s="10">
        <v>9510.6085566832789</v>
      </c>
      <c r="T55" s="165">
        <v>12590.941726524161</v>
      </c>
      <c r="U55" s="8">
        <v>1958.256641462378</v>
      </c>
      <c r="V55" s="8">
        <v>13715.698722073797</v>
      </c>
      <c r="W55" s="60">
        <v>15673.955363536175</v>
      </c>
      <c r="X55" s="9">
        <v>666.68737354843381</v>
      </c>
      <c r="Y55" s="9">
        <v>2519.9103004288172</v>
      </c>
      <c r="Z55" s="9">
        <v>3186.5976739772509</v>
      </c>
      <c r="AA55" s="154">
        <v>2624.9440150108117</v>
      </c>
      <c r="AB55" s="10">
        <v>16235.609022502615</v>
      </c>
      <c r="AC55" s="10">
        <v>18860.553037513426</v>
      </c>
      <c r="AD55" s="164">
        <v>2869.4998368591009</v>
      </c>
      <c r="AE55" s="8">
        <v>16308.204388446457</v>
      </c>
      <c r="AF55" s="8">
        <v>19177.704225305559</v>
      </c>
      <c r="AG55" s="158">
        <v>695.27170452080406</v>
      </c>
      <c r="AH55" s="9">
        <v>1402.995970401576</v>
      </c>
      <c r="AI55" s="159">
        <v>2098.2676749223801</v>
      </c>
      <c r="AJ55" s="154">
        <v>3564.7715413799051</v>
      </c>
      <c r="AK55" s="10">
        <v>17711.200358848033</v>
      </c>
      <c r="AL55" s="165">
        <v>21275.971900227938</v>
      </c>
    </row>
    <row r="56" spans="1:38">
      <c r="A56" s="6">
        <v>818</v>
      </c>
      <c r="B56" s="3" t="s">
        <v>173</v>
      </c>
      <c r="C56" s="151">
        <v>6561.0632660243809</v>
      </c>
      <c r="D56" s="8">
        <v>48832.977344640902</v>
      </c>
      <c r="E56" s="60">
        <v>55394.040610665281</v>
      </c>
      <c r="F56" s="9">
        <v>239.64361989194677</v>
      </c>
      <c r="G56" s="9">
        <v>155.12613734494047</v>
      </c>
      <c r="H56" s="9">
        <v>394.76975723688724</v>
      </c>
      <c r="I56" s="154">
        <v>6800.7068859163273</v>
      </c>
      <c r="J56" s="10">
        <v>48988.10348198584</v>
      </c>
      <c r="K56" s="10">
        <v>55788.810367902166</v>
      </c>
      <c r="L56" s="164">
        <v>7320.9142673835095</v>
      </c>
      <c r="M56" s="8">
        <v>44158.674792479207</v>
      </c>
      <c r="N56" s="8">
        <v>51479.589059862716</v>
      </c>
      <c r="O56" s="158">
        <v>2225.2706612862366</v>
      </c>
      <c r="P56" s="9">
        <v>619.9896792481868</v>
      </c>
      <c r="Q56" s="159">
        <v>2845.2603405344234</v>
      </c>
      <c r="R56" s="10">
        <v>9546.184928669747</v>
      </c>
      <c r="S56" s="10">
        <v>44778.664471727396</v>
      </c>
      <c r="T56" s="165">
        <v>54324.849400397143</v>
      </c>
      <c r="U56" s="8">
        <v>4114.9335449998052</v>
      </c>
      <c r="V56" s="8">
        <v>55561.739888698336</v>
      </c>
      <c r="W56" s="60">
        <v>59676.673433698139</v>
      </c>
      <c r="X56" s="9">
        <v>1647.504561783689</v>
      </c>
      <c r="Y56" s="9">
        <v>7683.1996924291352</v>
      </c>
      <c r="Z56" s="9">
        <v>9330.7042542128238</v>
      </c>
      <c r="AA56" s="154">
        <v>5762.4381067834947</v>
      </c>
      <c r="AB56" s="10">
        <v>63244.939581127474</v>
      </c>
      <c r="AC56" s="10">
        <v>69007.377687910965</v>
      </c>
      <c r="AD56" s="164">
        <v>5048.7468686077691</v>
      </c>
      <c r="AE56" s="8">
        <v>45602.086472502757</v>
      </c>
      <c r="AF56" s="8">
        <v>50650.833341110527</v>
      </c>
      <c r="AG56" s="158">
        <v>1616.7864276846512</v>
      </c>
      <c r="AH56" s="9">
        <v>3902.8843455565975</v>
      </c>
      <c r="AI56" s="159">
        <v>5519.6707732412488</v>
      </c>
      <c r="AJ56" s="154">
        <v>6665.5332962924203</v>
      </c>
      <c r="AK56" s="10">
        <v>49504.970818059352</v>
      </c>
      <c r="AL56" s="165">
        <v>56170.504114351774</v>
      </c>
    </row>
    <row r="57" spans="1:38">
      <c r="A57" s="6">
        <v>222</v>
      </c>
      <c r="B57" s="3" t="s">
        <v>174</v>
      </c>
      <c r="C57" s="151">
        <v>2826.7478203051992</v>
      </c>
      <c r="D57" s="8">
        <v>10303.339875608857</v>
      </c>
      <c r="E57" s="60">
        <v>13130.087695914057</v>
      </c>
      <c r="F57" s="9">
        <v>3.2068659575622827E-2</v>
      </c>
      <c r="G57" s="9">
        <v>380.69634778932874</v>
      </c>
      <c r="H57" s="9">
        <v>380.72841644890434</v>
      </c>
      <c r="I57" s="154">
        <v>2826.7798889647747</v>
      </c>
      <c r="J57" s="10">
        <v>10684.036223398187</v>
      </c>
      <c r="K57" s="10">
        <v>13510.816112362962</v>
      </c>
      <c r="L57" s="164">
        <v>953.02625213632234</v>
      </c>
      <c r="M57" s="8">
        <v>3738.2394394445209</v>
      </c>
      <c r="N57" s="8">
        <v>4691.2656915808429</v>
      </c>
      <c r="O57" s="158">
        <v>144.86890055271039</v>
      </c>
      <c r="P57" s="9">
        <v>745.70575878309148</v>
      </c>
      <c r="Q57" s="159">
        <v>890.57465933580193</v>
      </c>
      <c r="R57" s="10">
        <v>1097.8951526890328</v>
      </c>
      <c r="S57" s="10">
        <v>4483.9451982276123</v>
      </c>
      <c r="T57" s="165">
        <v>5581.8403509166446</v>
      </c>
      <c r="U57" s="8">
        <v>282.02434515157</v>
      </c>
      <c r="V57" s="8">
        <v>6990.5989175293143</v>
      </c>
      <c r="W57" s="60">
        <v>7272.6232626808842</v>
      </c>
      <c r="X57" s="9">
        <v>93.65185534033364</v>
      </c>
      <c r="Y57" s="9">
        <v>1877.7396129005979</v>
      </c>
      <c r="Z57" s="9">
        <v>1971.3914682409315</v>
      </c>
      <c r="AA57" s="154">
        <v>375.67620049190361</v>
      </c>
      <c r="AB57" s="10">
        <v>8868.3385304299118</v>
      </c>
      <c r="AC57" s="10">
        <v>9244.0147309218155</v>
      </c>
      <c r="AD57" s="164">
        <v>338.02469323192753</v>
      </c>
      <c r="AE57" s="8">
        <v>80142.322476750487</v>
      </c>
      <c r="AF57" s="8">
        <v>80480.347169982415</v>
      </c>
      <c r="AG57" s="158">
        <v>92.810801588173589</v>
      </c>
      <c r="AH57" s="9">
        <v>6799.4034602975689</v>
      </c>
      <c r="AI57" s="159">
        <v>6892.2142618857424</v>
      </c>
      <c r="AJ57" s="154">
        <v>430.83549482010113</v>
      </c>
      <c r="AK57" s="10">
        <v>86941.725937048061</v>
      </c>
      <c r="AL57" s="165">
        <v>87372.561431868162</v>
      </c>
    </row>
    <row r="58" spans="1:38">
      <c r="A58" s="6">
        <v>226</v>
      </c>
      <c r="B58" s="3" t="s">
        <v>175</v>
      </c>
      <c r="C58" s="151">
        <v>277.38233411455292</v>
      </c>
      <c r="D58" s="8">
        <v>2911.3385882069801</v>
      </c>
      <c r="E58" s="60">
        <v>3188.7209223215332</v>
      </c>
      <c r="F58" s="9">
        <v>16.127572184298728</v>
      </c>
      <c r="G58" s="9">
        <v>604.05197430362671</v>
      </c>
      <c r="H58" s="9">
        <v>620.17954648792545</v>
      </c>
      <c r="I58" s="154">
        <v>293.50990629885166</v>
      </c>
      <c r="J58" s="10">
        <v>3515.3905625106067</v>
      </c>
      <c r="K58" s="10">
        <v>3808.9004688094583</v>
      </c>
      <c r="L58" s="164">
        <v>409.0019418318725</v>
      </c>
      <c r="M58" s="8">
        <v>11473.852679526804</v>
      </c>
      <c r="N58" s="8">
        <v>11882.854621358678</v>
      </c>
      <c r="O58" s="158">
        <v>179.27213936458529</v>
      </c>
      <c r="P58" s="9">
        <v>257.98394427957652</v>
      </c>
      <c r="Q58" s="159">
        <v>437.25608364416178</v>
      </c>
      <c r="R58" s="10">
        <v>588.27408119645781</v>
      </c>
      <c r="S58" s="10">
        <v>11731.836623806381</v>
      </c>
      <c r="T58" s="165">
        <v>12320.11070500284</v>
      </c>
      <c r="U58" s="8">
        <v>360.10662400563308</v>
      </c>
      <c r="V58" s="8">
        <v>4673.0259511176437</v>
      </c>
      <c r="W58" s="60">
        <v>5033.1325751232771</v>
      </c>
      <c r="X58" s="9">
        <v>207.27336996828654</v>
      </c>
      <c r="Y58" s="9">
        <v>3162.060616102694</v>
      </c>
      <c r="Z58" s="9">
        <v>3369.3339860709807</v>
      </c>
      <c r="AA58" s="154">
        <v>567.37999397391968</v>
      </c>
      <c r="AB58" s="10">
        <v>7835.0865672203381</v>
      </c>
      <c r="AC58" s="10">
        <v>8402.4665611942582</v>
      </c>
      <c r="AD58" s="164">
        <v>436.51615690785377</v>
      </c>
      <c r="AE58" s="8">
        <v>3661.5127794396926</v>
      </c>
      <c r="AF58" s="8">
        <v>4098.0289363475467</v>
      </c>
      <c r="AG58" s="158">
        <v>186.32146418934076</v>
      </c>
      <c r="AH58" s="9">
        <v>264.67421911228541</v>
      </c>
      <c r="AI58" s="159">
        <v>450.99568330162617</v>
      </c>
      <c r="AJ58" s="154">
        <v>622.83762109719453</v>
      </c>
      <c r="AK58" s="10">
        <v>3926.1869985519779</v>
      </c>
      <c r="AL58" s="165">
        <v>4549.0246196491726</v>
      </c>
    </row>
    <row r="59" spans="1:38">
      <c r="A59" s="6">
        <v>232</v>
      </c>
      <c r="B59" s="3" t="s">
        <v>176</v>
      </c>
      <c r="C59" s="151">
        <v>114.06969154081702</v>
      </c>
      <c r="D59" s="8">
        <v>336.42590401677825</v>
      </c>
      <c r="E59" s="60">
        <v>450.49559555759527</v>
      </c>
      <c r="F59" s="9">
        <v>2.291714216300607E-3</v>
      </c>
      <c r="G59" s="9">
        <v>61.652235983221793</v>
      </c>
      <c r="H59" s="9">
        <v>61.654527697438091</v>
      </c>
      <c r="I59" s="154">
        <v>114.07198325503332</v>
      </c>
      <c r="J59" s="10">
        <v>398.07814000000002</v>
      </c>
      <c r="K59" s="10">
        <v>512.15012325503335</v>
      </c>
      <c r="L59" s="164">
        <v>160.03272377737827</v>
      </c>
      <c r="M59" s="8">
        <v>38.298351316479007</v>
      </c>
      <c r="N59" s="8">
        <v>198.33107509385727</v>
      </c>
      <c r="O59" s="158">
        <v>11.709174530624383</v>
      </c>
      <c r="P59" s="9">
        <v>7.2107776983191689</v>
      </c>
      <c r="Q59" s="159">
        <v>18.919952228943551</v>
      </c>
      <c r="R59" s="10">
        <v>171.74189830800265</v>
      </c>
      <c r="S59" s="10">
        <v>45.509129014798177</v>
      </c>
      <c r="T59" s="165">
        <v>217.25102732280081</v>
      </c>
      <c r="U59" s="8">
        <v>161.75746234944859</v>
      </c>
      <c r="V59" s="8">
        <v>33.464786319813967</v>
      </c>
      <c r="W59" s="60">
        <v>195.22224866926257</v>
      </c>
      <c r="X59" s="9">
        <v>20.861751544748799</v>
      </c>
      <c r="Y59" s="9">
        <v>52.465211154373613</v>
      </c>
      <c r="Z59" s="9">
        <v>73.326962699122419</v>
      </c>
      <c r="AA59" s="154">
        <v>182.6192138941974</v>
      </c>
      <c r="AB59" s="10">
        <v>85.929997474187587</v>
      </c>
      <c r="AC59" s="10">
        <v>268.54921136838499</v>
      </c>
      <c r="AD59" s="164">
        <v>97.551933043763682</v>
      </c>
      <c r="AE59" s="8">
        <v>38.05761766438907</v>
      </c>
      <c r="AF59" s="8">
        <v>135.60955070815277</v>
      </c>
      <c r="AG59" s="158">
        <v>14.529934353554975</v>
      </c>
      <c r="AH59" s="9">
        <v>3.1384632333252069</v>
      </c>
      <c r="AI59" s="159">
        <v>17.668397586880182</v>
      </c>
      <c r="AJ59" s="154">
        <v>112.08186739731866</v>
      </c>
      <c r="AK59" s="10">
        <v>41.196080897714275</v>
      </c>
      <c r="AL59" s="165">
        <v>153.27794829503296</v>
      </c>
    </row>
    <row r="60" spans="1:38">
      <c r="A60" s="6">
        <v>233</v>
      </c>
      <c r="B60" s="3" t="s">
        <v>177</v>
      </c>
      <c r="C60" s="151">
        <v>1036.4582368775168</v>
      </c>
      <c r="D60" s="8">
        <v>2460.2067589261019</v>
      </c>
      <c r="E60" s="60">
        <v>3496.6649958036187</v>
      </c>
      <c r="F60" s="9">
        <v>547.12551912186166</v>
      </c>
      <c r="G60" s="9">
        <v>1306.9676782561712</v>
      </c>
      <c r="H60" s="9">
        <v>1854.093197378033</v>
      </c>
      <c r="I60" s="154">
        <v>1583.5837559993784</v>
      </c>
      <c r="J60" s="10">
        <v>3767.1744371822733</v>
      </c>
      <c r="K60" s="10">
        <v>5350.7581931816512</v>
      </c>
      <c r="L60" s="164">
        <v>1261.4766608097834</v>
      </c>
      <c r="M60" s="8">
        <v>1845.9420575834772</v>
      </c>
      <c r="N60" s="8">
        <v>3107.4187183932609</v>
      </c>
      <c r="O60" s="158">
        <v>800.54909473048474</v>
      </c>
      <c r="P60" s="9">
        <v>1433.3328062946766</v>
      </c>
      <c r="Q60" s="159">
        <v>2233.8819010251614</v>
      </c>
      <c r="R60" s="10">
        <v>2062.0257555402682</v>
      </c>
      <c r="S60" s="10">
        <v>3279.2748638781541</v>
      </c>
      <c r="T60" s="165">
        <v>5341.3006194184218</v>
      </c>
      <c r="U60" s="8">
        <v>1263.1869698215946</v>
      </c>
      <c r="V60" s="8">
        <v>1207.5026587073237</v>
      </c>
      <c r="W60" s="60">
        <v>2470.6896285289185</v>
      </c>
      <c r="X60" s="9">
        <v>925.01952611888612</v>
      </c>
      <c r="Y60" s="9">
        <v>3541.3107681738338</v>
      </c>
      <c r="Z60" s="9">
        <v>4466.3302942927203</v>
      </c>
      <c r="AA60" s="154">
        <v>2188.2064959404806</v>
      </c>
      <c r="AB60" s="10">
        <v>4748.8134268811582</v>
      </c>
      <c r="AC60" s="10">
        <v>6937.0199228216388</v>
      </c>
      <c r="AD60" s="164">
        <v>1171.761038196719</v>
      </c>
      <c r="AE60" s="8">
        <v>1762.1022034514604</v>
      </c>
      <c r="AF60" s="8">
        <v>2933.8632416481796</v>
      </c>
      <c r="AG60" s="158">
        <v>865.75260943755904</v>
      </c>
      <c r="AH60" s="9">
        <v>1949.7457524596575</v>
      </c>
      <c r="AI60" s="159">
        <v>2815.4983618972165</v>
      </c>
      <c r="AJ60" s="154">
        <v>2037.5136476342782</v>
      </c>
      <c r="AK60" s="10">
        <v>3711.8479559111179</v>
      </c>
      <c r="AL60" s="165">
        <v>5749.3616035453961</v>
      </c>
    </row>
    <row r="61" spans="1:38">
      <c r="A61" s="6">
        <v>748</v>
      </c>
      <c r="B61" s="3" t="s">
        <v>178</v>
      </c>
      <c r="C61" s="151">
        <v>448.42185402064888</v>
      </c>
      <c r="D61" s="8">
        <v>420.65695694030865</v>
      </c>
      <c r="E61" s="60">
        <v>869.07881096095753</v>
      </c>
      <c r="F61" s="9">
        <v>9.8922657137602759</v>
      </c>
      <c r="G61" s="9">
        <v>22.218956659691351</v>
      </c>
      <c r="H61" s="9">
        <v>32.111222373451625</v>
      </c>
      <c r="I61" s="154">
        <v>458.31411973440913</v>
      </c>
      <c r="J61" s="10">
        <v>442.87591359999999</v>
      </c>
      <c r="K61" s="10">
        <v>901.19003333440912</v>
      </c>
      <c r="L61" s="164">
        <v>542.80897557734454</v>
      </c>
      <c r="M61" s="8">
        <v>395.62872403652995</v>
      </c>
      <c r="N61" s="8">
        <v>938.43769961387443</v>
      </c>
      <c r="O61" s="158">
        <v>32.150449994716524</v>
      </c>
      <c r="P61" s="9">
        <v>39.639998500201834</v>
      </c>
      <c r="Q61" s="159">
        <v>71.790448494918365</v>
      </c>
      <c r="R61" s="10">
        <v>574.95942557206104</v>
      </c>
      <c r="S61" s="10">
        <v>435.26872253673179</v>
      </c>
      <c r="T61" s="165">
        <v>1010.2281481087928</v>
      </c>
      <c r="U61" s="8">
        <v>1136.4083295794674</v>
      </c>
      <c r="V61" s="8">
        <v>439.25042604707397</v>
      </c>
      <c r="W61" s="60">
        <v>1575.6587556265413</v>
      </c>
      <c r="X61" s="9">
        <v>112.03527107657447</v>
      </c>
      <c r="Y61" s="9">
        <v>481.27815196465332</v>
      </c>
      <c r="Z61" s="9">
        <v>593.31342304122779</v>
      </c>
      <c r="AA61" s="154">
        <v>1248.4436006560418</v>
      </c>
      <c r="AB61" s="10">
        <v>920.52857801172729</v>
      </c>
      <c r="AC61" s="10">
        <v>2168.9721786677692</v>
      </c>
      <c r="AD61" s="164">
        <v>663.04323542516227</v>
      </c>
      <c r="AE61" s="8">
        <v>347.86314669943772</v>
      </c>
      <c r="AF61" s="8">
        <v>1010.9063821246</v>
      </c>
      <c r="AG61" s="158">
        <v>62.17060986731007</v>
      </c>
      <c r="AH61" s="9">
        <v>38.039320404518286</v>
      </c>
      <c r="AI61" s="159">
        <v>100.20993027182836</v>
      </c>
      <c r="AJ61" s="154">
        <v>725.21384529247234</v>
      </c>
      <c r="AK61" s="10">
        <v>385.90246710395598</v>
      </c>
      <c r="AL61" s="165">
        <v>1111.1163123964284</v>
      </c>
    </row>
    <row r="62" spans="1:38">
      <c r="A62" s="6">
        <v>231</v>
      </c>
      <c r="B62" s="3" t="s">
        <v>179</v>
      </c>
      <c r="C62" s="151">
        <v>1506.0102197695205</v>
      </c>
      <c r="D62" s="8">
        <v>2726.5052383783727</v>
      </c>
      <c r="E62" s="60">
        <v>4232.5154581478928</v>
      </c>
      <c r="F62" s="9">
        <v>186.98031558306741</v>
      </c>
      <c r="G62" s="9">
        <v>112.0086600171457</v>
      </c>
      <c r="H62" s="9">
        <v>298.98897560021311</v>
      </c>
      <c r="I62" s="154">
        <v>1692.9905353525878</v>
      </c>
      <c r="J62" s="10">
        <v>2838.5138983955185</v>
      </c>
      <c r="K62" s="10">
        <v>4531.5044337481067</v>
      </c>
      <c r="L62" s="164">
        <v>1394.3133864624447</v>
      </c>
      <c r="M62" s="8">
        <v>9083.731245925208</v>
      </c>
      <c r="N62" s="8">
        <v>10478.044632387653</v>
      </c>
      <c r="O62" s="158">
        <v>287.57814915758615</v>
      </c>
      <c r="P62" s="9">
        <v>453.01083362776387</v>
      </c>
      <c r="Q62" s="159">
        <v>740.58898278535003</v>
      </c>
      <c r="R62" s="10">
        <v>1681.8915356200309</v>
      </c>
      <c r="S62" s="10">
        <v>9536.7420795529724</v>
      </c>
      <c r="T62" s="165">
        <v>11218.633615173003</v>
      </c>
      <c r="U62" s="8">
        <v>1171.0404050113079</v>
      </c>
      <c r="V62" s="8">
        <v>4189.7069456369854</v>
      </c>
      <c r="W62" s="60">
        <v>5360.7473506482929</v>
      </c>
      <c r="X62" s="9">
        <v>443.8025748078303</v>
      </c>
      <c r="Y62" s="9">
        <v>52250.189163465031</v>
      </c>
      <c r="Z62" s="9">
        <v>52693.99173827286</v>
      </c>
      <c r="AA62" s="154">
        <v>1614.8429798191382</v>
      </c>
      <c r="AB62" s="10">
        <v>56439.896109102017</v>
      </c>
      <c r="AC62" s="10">
        <v>58054.739088921153</v>
      </c>
      <c r="AD62" s="164">
        <v>1434.1132358223613</v>
      </c>
      <c r="AE62" s="8">
        <v>23426.693283032739</v>
      </c>
      <c r="AF62" s="8">
        <v>24860.806518855101</v>
      </c>
      <c r="AG62" s="158">
        <v>372.07539590210388</v>
      </c>
      <c r="AH62" s="9">
        <v>228859.93516531866</v>
      </c>
      <c r="AI62" s="159">
        <v>229232.01056122076</v>
      </c>
      <c r="AJ62" s="154">
        <v>1806.1886317244653</v>
      </c>
      <c r="AK62" s="10">
        <v>252286.6284483514</v>
      </c>
      <c r="AL62" s="165">
        <v>254092.81708007585</v>
      </c>
    </row>
    <row r="63" spans="1:38">
      <c r="A63" s="6">
        <v>242</v>
      </c>
      <c r="B63" s="3" t="s">
        <v>180</v>
      </c>
      <c r="C63" s="151">
        <v>472.92536628718267</v>
      </c>
      <c r="D63" s="8">
        <v>31.975766028602649</v>
      </c>
      <c r="E63" s="60">
        <v>504.90113231578533</v>
      </c>
      <c r="F63" s="9">
        <v>1.7901447956540397</v>
      </c>
      <c r="G63" s="9">
        <v>31.085267171397348</v>
      </c>
      <c r="H63" s="9">
        <v>32.875411967051384</v>
      </c>
      <c r="I63" s="154">
        <v>474.71551108283671</v>
      </c>
      <c r="J63" s="10">
        <v>63.061033199999997</v>
      </c>
      <c r="K63" s="10">
        <v>537.77654428283677</v>
      </c>
      <c r="L63" s="164">
        <v>710.19881141743417</v>
      </c>
      <c r="M63" s="8">
        <v>227.09459870304718</v>
      </c>
      <c r="N63" s="8">
        <v>937.29341012048133</v>
      </c>
      <c r="O63" s="158">
        <v>37.000982180112899</v>
      </c>
      <c r="P63" s="9">
        <v>7.23904735731226</v>
      </c>
      <c r="Q63" s="159">
        <v>44.240029537425158</v>
      </c>
      <c r="R63" s="10">
        <v>747.19979359754711</v>
      </c>
      <c r="S63" s="10">
        <v>234.33364606035946</v>
      </c>
      <c r="T63" s="165">
        <v>981.53343965790646</v>
      </c>
      <c r="U63" s="8">
        <v>586.9519648737687</v>
      </c>
      <c r="V63" s="8">
        <v>789.27754744404911</v>
      </c>
      <c r="W63" s="60">
        <v>1376.2295123178178</v>
      </c>
      <c r="X63" s="9">
        <v>86.203593241648619</v>
      </c>
      <c r="Y63" s="9">
        <v>868.78829097071105</v>
      </c>
      <c r="Z63" s="9">
        <v>954.99188421235965</v>
      </c>
      <c r="AA63" s="154">
        <v>673.15555811541731</v>
      </c>
      <c r="AB63" s="10">
        <v>1658.06583841476</v>
      </c>
      <c r="AC63" s="10">
        <v>2331.2213965301776</v>
      </c>
      <c r="AD63" s="164">
        <v>261.45000394796813</v>
      </c>
      <c r="AE63" s="8">
        <v>490.79692786641726</v>
      </c>
      <c r="AF63" s="8">
        <v>752.24693181438533</v>
      </c>
      <c r="AG63" s="158">
        <v>97.563617168467886</v>
      </c>
      <c r="AH63" s="9">
        <v>184.09220215039107</v>
      </c>
      <c r="AI63" s="159">
        <v>281.65581931885896</v>
      </c>
      <c r="AJ63" s="154">
        <v>359.01362111643601</v>
      </c>
      <c r="AK63" s="10">
        <v>674.88913001680839</v>
      </c>
      <c r="AL63" s="165">
        <v>1033.9027511332442</v>
      </c>
    </row>
    <row r="64" spans="1:38">
      <c r="A64" s="6">
        <v>246</v>
      </c>
      <c r="B64" s="3" t="s">
        <v>181</v>
      </c>
      <c r="C64" s="151">
        <v>59665.291536095487</v>
      </c>
      <c r="D64" s="8">
        <v>50881.26776347882</v>
      </c>
      <c r="E64" s="60">
        <v>110546.55929957431</v>
      </c>
      <c r="F64" s="9">
        <v>14244.680817095752</v>
      </c>
      <c r="G64" s="9">
        <v>51684.787270680987</v>
      </c>
      <c r="H64" s="9">
        <v>65929.468087776739</v>
      </c>
      <c r="I64" s="154">
        <v>73909.972353191231</v>
      </c>
      <c r="J64" s="10">
        <v>102566.0550341598</v>
      </c>
      <c r="K64" s="10">
        <v>176476.02738735103</v>
      </c>
      <c r="L64" s="164">
        <v>75561.750614879798</v>
      </c>
      <c r="M64" s="8">
        <v>69723.790289034427</v>
      </c>
      <c r="N64" s="8">
        <v>145285.54090391423</v>
      </c>
      <c r="O64" s="158">
        <v>28564.851636984175</v>
      </c>
      <c r="P64" s="9">
        <v>46893.776005512933</v>
      </c>
      <c r="Q64" s="159">
        <v>75458.6276424971</v>
      </c>
      <c r="R64" s="10">
        <v>104126.60225186398</v>
      </c>
      <c r="S64" s="10">
        <v>116617.56629454736</v>
      </c>
      <c r="T64" s="165">
        <v>220744.16854641133</v>
      </c>
      <c r="U64" s="8">
        <v>64770.669292587096</v>
      </c>
      <c r="V64" s="8">
        <v>71393.83160257776</v>
      </c>
      <c r="W64" s="60">
        <v>136164.50089516485</v>
      </c>
      <c r="X64" s="9">
        <v>50433.819251658068</v>
      </c>
      <c r="Y64" s="9">
        <v>84609.145284990329</v>
      </c>
      <c r="Z64" s="9">
        <v>135042.96453664839</v>
      </c>
      <c r="AA64" s="154">
        <v>115204.48854424516</v>
      </c>
      <c r="AB64" s="10">
        <v>156002.97688756807</v>
      </c>
      <c r="AC64" s="10">
        <v>271207.46543181327</v>
      </c>
      <c r="AD64" s="164">
        <v>92979.464402043785</v>
      </c>
      <c r="AE64" s="8">
        <v>71487.645524013642</v>
      </c>
      <c r="AF64" s="8">
        <v>164467.10992605743</v>
      </c>
      <c r="AG64" s="158">
        <v>53660.34691759546</v>
      </c>
      <c r="AH64" s="9">
        <v>103005.47633046916</v>
      </c>
      <c r="AI64" s="159">
        <v>156665.82324806461</v>
      </c>
      <c r="AJ64" s="154">
        <v>146639.81131963924</v>
      </c>
      <c r="AK64" s="10">
        <v>174493.1218544828</v>
      </c>
      <c r="AL64" s="165">
        <v>321132.93317412201</v>
      </c>
    </row>
    <row r="65" spans="1:38">
      <c r="A65" s="6">
        <v>250</v>
      </c>
      <c r="B65" s="3" t="s">
        <v>182</v>
      </c>
      <c r="C65" s="151">
        <v>119836.32696259026</v>
      </c>
      <c r="D65" s="8">
        <v>63083.166089203471</v>
      </c>
      <c r="E65" s="60">
        <v>182919.49305179372</v>
      </c>
      <c r="F65" s="9">
        <v>25050.333380197717</v>
      </c>
      <c r="G65" s="9">
        <v>62961.15791119849</v>
      </c>
      <c r="H65" s="9">
        <v>88011.491291396203</v>
      </c>
      <c r="I65" s="154">
        <v>144886.66034278797</v>
      </c>
      <c r="J65" s="10">
        <v>126044.32400040196</v>
      </c>
      <c r="K65" s="10">
        <v>270930.98434318992</v>
      </c>
      <c r="L65" s="164">
        <v>168643.68437096116</v>
      </c>
      <c r="M65" s="8">
        <v>66870.560012855072</v>
      </c>
      <c r="N65" s="8">
        <v>235514.24438381623</v>
      </c>
      <c r="O65" s="158">
        <v>83360.75797161767</v>
      </c>
      <c r="P65" s="9">
        <v>89459.986729491182</v>
      </c>
      <c r="Q65" s="159">
        <v>172820.74470110884</v>
      </c>
      <c r="R65" s="10">
        <v>252004.44234257884</v>
      </c>
      <c r="S65" s="10">
        <v>156330.54674234625</v>
      </c>
      <c r="T65" s="165">
        <v>408334.98908492504</v>
      </c>
      <c r="U65" s="8">
        <v>123842.24014619077</v>
      </c>
      <c r="V65" s="8">
        <v>69658.991035259125</v>
      </c>
      <c r="W65" s="60">
        <v>193501.2311814499</v>
      </c>
      <c r="X65" s="9">
        <v>61381.669183302001</v>
      </c>
      <c r="Y65" s="9">
        <v>161596.28582413041</v>
      </c>
      <c r="Z65" s="9">
        <v>222977.95500743241</v>
      </c>
      <c r="AA65" s="154">
        <v>185223.90932949277</v>
      </c>
      <c r="AB65" s="10">
        <v>231255.27685938956</v>
      </c>
      <c r="AC65" s="10">
        <v>416479.18618888233</v>
      </c>
      <c r="AD65" s="164">
        <v>151012.40687658766</v>
      </c>
      <c r="AE65" s="8">
        <v>110605.69770728079</v>
      </c>
      <c r="AF65" s="8">
        <v>261618.10458386847</v>
      </c>
      <c r="AG65" s="158">
        <v>180158.00184370053</v>
      </c>
      <c r="AH65" s="9">
        <v>295082.53479178401</v>
      </c>
      <c r="AI65" s="159">
        <v>475240.53663548455</v>
      </c>
      <c r="AJ65" s="154">
        <v>331170.40872028819</v>
      </c>
      <c r="AK65" s="10">
        <v>405688.23249906482</v>
      </c>
      <c r="AL65" s="165">
        <v>736858.64121935307</v>
      </c>
    </row>
    <row r="66" spans="1:38">
      <c r="A66" s="6">
        <v>266</v>
      </c>
      <c r="B66" s="3" t="s">
        <v>183</v>
      </c>
      <c r="C66" s="151">
        <v>1567.6852925756921</v>
      </c>
      <c r="D66" s="8">
        <v>1431.628000283416</v>
      </c>
      <c r="E66" s="60">
        <v>2999.3132928591081</v>
      </c>
      <c r="F66" s="9">
        <v>424.65059773291046</v>
      </c>
      <c r="G66" s="9">
        <v>42.290460410931701</v>
      </c>
      <c r="H66" s="9">
        <v>466.94105814384216</v>
      </c>
      <c r="I66" s="154">
        <v>1992.3358903086025</v>
      </c>
      <c r="J66" s="10">
        <v>1473.9184606943477</v>
      </c>
      <c r="K66" s="10">
        <v>3466.25435100295</v>
      </c>
      <c r="L66" s="164">
        <v>1351.7130311748087</v>
      </c>
      <c r="M66" s="8">
        <v>1612.3438617501904</v>
      </c>
      <c r="N66" s="8">
        <v>2964.0568929249994</v>
      </c>
      <c r="O66" s="158">
        <v>581.21410561386824</v>
      </c>
      <c r="P66" s="9">
        <v>483.47802244704945</v>
      </c>
      <c r="Q66" s="159">
        <v>1064.6921280609176</v>
      </c>
      <c r="R66" s="10">
        <v>1932.927136788677</v>
      </c>
      <c r="S66" s="10">
        <v>2095.8218841972398</v>
      </c>
      <c r="T66" s="165">
        <v>4028.749020985917</v>
      </c>
      <c r="U66" s="8">
        <v>1041.4765808048801</v>
      </c>
      <c r="V66" s="8">
        <v>2995.8250388619954</v>
      </c>
      <c r="W66" s="60">
        <v>4037.3016196668755</v>
      </c>
      <c r="X66" s="9">
        <v>489.05465301448908</v>
      </c>
      <c r="Y66" s="9">
        <v>3490.598705305676</v>
      </c>
      <c r="Z66" s="9">
        <v>3979.6533583201654</v>
      </c>
      <c r="AA66" s="154">
        <v>1530.5312338193692</v>
      </c>
      <c r="AB66" s="10">
        <v>6486.4237441676714</v>
      </c>
      <c r="AC66" s="10">
        <v>8016.9549779870413</v>
      </c>
      <c r="AD66" s="164">
        <v>1945.1200485582226</v>
      </c>
      <c r="AE66" s="8">
        <v>176.57453763178967</v>
      </c>
      <c r="AF66" s="8">
        <v>2121.6945861900122</v>
      </c>
      <c r="AG66" s="158">
        <v>416.42214620195568</v>
      </c>
      <c r="AH66" s="9">
        <v>44.769436199124613</v>
      </c>
      <c r="AI66" s="159">
        <v>461.19158240108027</v>
      </c>
      <c r="AJ66" s="154">
        <v>2361.5421947601781</v>
      </c>
      <c r="AK66" s="10">
        <v>221.34397383091428</v>
      </c>
      <c r="AL66" s="165">
        <v>2582.8861685910924</v>
      </c>
    </row>
    <row r="67" spans="1:38">
      <c r="A67" s="6">
        <v>270</v>
      </c>
      <c r="B67" s="3" t="s">
        <v>184</v>
      </c>
      <c r="C67" s="151">
        <v>214.44486036133625</v>
      </c>
      <c r="D67" s="8">
        <v>1892.7486658327284</v>
      </c>
      <c r="E67" s="60">
        <v>2107.1935261940648</v>
      </c>
      <c r="F67" s="9">
        <v>2.291714216300607E-3</v>
      </c>
      <c r="G67" s="9">
        <v>2.3049672715592831E-3</v>
      </c>
      <c r="H67" s="9">
        <v>4.5966814878598897E-3</v>
      </c>
      <c r="I67" s="154">
        <v>214.44715207555257</v>
      </c>
      <c r="J67" s="10">
        <v>1892.7509708</v>
      </c>
      <c r="K67" s="10">
        <v>2107.1981228755526</v>
      </c>
      <c r="L67" s="164">
        <v>136.64220572124873</v>
      </c>
      <c r="M67" s="8">
        <v>663.22801077661052</v>
      </c>
      <c r="N67" s="8">
        <v>799.87021649785925</v>
      </c>
      <c r="O67" s="158">
        <v>12.927302586753925</v>
      </c>
      <c r="P67" s="9">
        <v>1774.3861251791272</v>
      </c>
      <c r="Q67" s="159">
        <v>1787.3134277658812</v>
      </c>
      <c r="R67" s="10">
        <v>149.56950830800264</v>
      </c>
      <c r="S67" s="10">
        <v>2437.6141359557378</v>
      </c>
      <c r="T67" s="165">
        <v>2587.1836442637405</v>
      </c>
      <c r="U67" s="8">
        <v>214.96523906547046</v>
      </c>
      <c r="V67" s="8">
        <v>3251.7427925441893</v>
      </c>
      <c r="W67" s="60">
        <v>3466.7080316096599</v>
      </c>
      <c r="X67" s="9">
        <v>23.004251851881087</v>
      </c>
      <c r="Y67" s="9">
        <v>2047.7522273866894</v>
      </c>
      <c r="Z67" s="9">
        <v>2070.7564792385706</v>
      </c>
      <c r="AA67" s="154">
        <v>237.96949091735155</v>
      </c>
      <c r="AB67" s="10">
        <v>5299.4950199308787</v>
      </c>
      <c r="AC67" s="10">
        <v>5537.4645108482309</v>
      </c>
      <c r="AD67" s="164">
        <v>163.03503578475593</v>
      </c>
      <c r="AE67" s="8">
        <v>2737.1723586646563</v>
      </c>
      <c r="AF67" s="8">
        <v>2900.2073944494123</v>
      </c>
      <c r="AG67" s="158">
        <v>16.058164171237582</v>
      </c>
      <c r="AH67" s="9">
        <v>3240.3145978639195</v>
      </c>
      <c r="AI67" s="159">
        <v>3256.3727620351569</v>
      </c>
      <c r="AJ67" s="154">
        <v>179.09319995599353</v>
      </c>
      <c r="AK67" s="10">
        <v>5977.4869565285753</v>
      </c>
      <c r="AL67" s="165">
        <v>6156.5801564845697</v>
      </c>
    </row>
    <row r="68" spans="1:38">
      <c r="A68" s="6">
        <v>268</v>
      </c>
      <c r="B68" s="3" t="s">
        <v>185</v>
      </c>
      <c r="C68" s="151">
        <v>1083.4661719696617</v>
      </c>
      <c r="D68" s="8">
        <v>994.22219716194752</v>
      </c>
      <c r="E68" s="60">
        <v>2077.6883691316093</v>
      </c>
      <c r="F68" s="9">
        <v>8.1911848477092128</v>
      </c>
      <c r="G68" s="9">
        <v>1.0780016380526098</v>
      </c>
      <c r="H68" s="9">
        <v>9.2691864857618231</v>
      </c>
      <c r="I68" s="154">
        <v>1091.6573568173708</v>
      </c>
      <c r="J68" s="10">
        <v>995.30019880000009</v>
      </c>
      <c r="K68" s="10">
        <v>2086.9575556173709</v>
      </c>
      <c r="L68" s="164">
        <v>1099.8957701527504</v>
      </c>
      <c r="M68" s="8">
        <v>153.36168147999507</v>
      </c>
      <c r="N68" s="8">
        <v>1253.2574516327454</v>
      </c>
      <c r="O68" s="158">
        <v>105.83613244339898</v>
      </c>
      <c r="P68" s="9">
        <v>16.362511009127594</v>
      </c>
      <c r="Q68" s="159">
        <v>122.19864345252657</v>
      </c>
      <c r="R68" s="10">
        <v>1205.7319025961494</v>
      </c>
      <c r="S68" s="10">
        <v>169.72419248912266</v>
      </c>
      <c r="T68" s="165">
        <v>1375.456095085272</v>
      </c>
      <c r="U68" s="8">
        <v>804.38533354181527</v>
      </c>
      <c r="V68" s="8">
        <v>955.67956073624214</v>
      </c>
      <c r="W68" s="60">
        <v>1760.0648942780574</v>
      </c>
      <c r="X68" s="9">
        <v>203.93789966669243</v>
      </c>
      <c r="Y68" s="9">
        <v>93.730294193695102</v>
      </c>
      <c r="Z68" s="9">
        <v>297.66819386038753</v>
      </c>
      <c r="AA68" s="154">
        <v>1008.3232332085076</v>
      </c>
      <c r="AB68" s="10">
        <v>1049.4098549299372</v>
      </c>
      <c r="AC68" s="10">
        <v>2057.7330881384451</v>
      </c>
      <c r="AD68" s="164">
        <v>870.236378956517</v>
      </c>
      <c r="AE68" s="8">
        <v>243.22766508542963</v>
      </c>
      <c r="AF68" s="8">
        <v>1113.4640440419466</v>
      </c>
      <c r="AG68" s="158">
        <v>193.38649042686052</v>
      </c>
      <c r="AH68" s="9">
        <v>10.787098082447372</v>
      </c>
      <c r="AI68" s="159">
        <v>204.17358850930788</v>
      </c>
      <c r="AJ68" s="154">
        <v>1063.6228693833775</v>
      </c>
      <c r="AK68" s="10">
        <v>254.01476316787699</v>
      </c>
      <c r="AL68" s="165">
        <v>1317.6376325512545</v>
      </c>
    </row>
    <row r="69" spans="1:38">
      <c r="A69" s="6">
        <v>276</v>
      </c>
      <c r="B69" s="3" t="s">
        <v>186</v>
      </c>
      <c r="C69" s="151">
        <v>271828.11812760436</v>
      </c>
      <c r="D69" s="8">
        <v>872273.80653677648</v>
      </c>
      <c r="E69" s="60">
        <v>1144101.924664381</v>
      </c>
      <c r="F69" s="9">
        <v>135193.60006542614</v>
      </c>
      <c r="G69" s="9">
        <v>1812361.6717479362</v>
      </c>
      <c r="H69" s="9">
        <v>1947555.2718133624</v>
      </c>
      <c r="I69" s="154">
        <v>407021.71819303051</v>
      </c>
      <c r="J69" s="10">
        <v>2684635.4782847129</v>
      </c>
      <c r="K69" s="10">
        <v>3091657.1964777433</v>
      </c>
      <c r="L69" s="164">
        <v>358728.30179310747</v>
      </c>
      <c r="M69" s="8">
        <v>982806.22924110247</v>
      </c>
      <c r="N69" s="8">
        <v>1341534.53103421</v>
      </c>
      <c r="O69" s="158">
        <v>184035.16707676434</v>
      </c>
      <c r="P69" s="9">
        <v>1683888.1135786772</v>
      </c>
      <c r="Q69" s="159">
        <v>1867923.2806554416</v>
      </c>
      <c r="R69" s="10">
        <v>542763.46886987181</v>
      </c>
      <c r="S69" s="10">
        <v>2666694.3428197796</v>
      </c>
      <c r="T69" s="165">
        <v>3209457.8116896516</v>
      </c>
      <c r="U69" s="8">
        <v>484124.98606960219</v>
      </c>
      <c r="V69" s="8">
        <v>1204983.3339743486</v>
      </c>
      <c r="W69" s="60">
        <v>1689108.3200439508</v>
      </c>
      <c r="X69" s="9">
        <v>231850.20305853875</v>
      </c>
      <c r="Y69" s="9">
        <v>3078037.1024454031</v>
      </c>
      <c r="Z69" s="9">
        <v>3309887.3055039421</v>
      </c>
      <c r="AA69" s="154">
        <v>715975.18912814092</v>
      </c>
      <c r="AB69" s="10">
        <v>4283020.4364197524</v>
      </c>
      <c r="AC69" s="10">
        <v>4998995.6255478933</v>
      </c>
      <c r="AD69" s="164">
        <v>474444.26156352088</v>
      </c>
      <c r="AE69" s="8">
        <v>1398709.4412674564</v>
      </c>
      <c r="AF69" s="8">
        <v>1873153.7028309773</v>
      </c>
      <c r="AG69" s="158">
        <v>228637.87705266458</v>
      </c>
      <c r="AH69" s="9">
        <v>3535927.9970787372</v>
      </c>
      <c r="AI69" s="159">
        <v>3764565.874131402</v>
      </c>
      <c r="AJ69" s="154">
        <v>703082.1386161854</v>
      </c>
      <c r="AK69" s="10">
        <v>4934637.4383461941</v>
      </c>
      <c r="AL69" s="165">
        <v>5637719.5769623797</v>
      </c>
    </row>
    <row r="70" spans="1:38">
      <c r="A70" s="6">
        <v>288</v>
      </c>
      <c r="B70" s="3" t="s">
        <v>187</v>
      </c>
      <c r="C70" s="151">
        <v>1088.1496647356616</v>
      </c>
      <c r="D70" s="8">
        <v>286.41980525949657</v>
      </c>
      <c r="E70" s="60">
        <v>1374.5694699951582</v>
      </c>
      <c r="F70" s="9">
        <v>228.46502756692806</v>
      </c>
      <c r="G70" s="9">
        <v>5058.3740265228107</v>
      </c>
      <c r="H70" s="9">
        <v>5286.839054089739</v>
      </c>
      <c r="I70" s="154">
        <v>1316.6146923025897</v>
      </c>
      <c r="J70" s="10">
        <v>5344.7938317823073</v>
      </c>
      <c r="K70" s="10">
        <v>6661.4085240848972</v>
      </c>
      <c r="L70" s="164">
        <v>1126.7551678055079</v>
      </c>
      <c r="M70" s="8">
        <v>135.3249474824612</v>
      </c>
      <c r="N70" s="8">
        <v>1262.080115287969</v>
      </c>
      <c r="O70" s="158">
        <v>402.86956253203726</v>
      </c>
      <c r="P70" s="9">
        <v>56.279348407880079</v>
      </c>
      <c r="Q70" s="159">
        <v>459.14891093991736</v>
      </c>
      <c r="R70" s="10">
        <v>1529.6247303375451</v>
      </c>
      <c r="S70" s="10">
        <v>191.60429589034129</v>
      </c>
      <c r="T70" s="165">
        <v>1721.2290262278864</v>
      </c>
      <c r="U70" s="8">
        <v>1871.6271757726404</v>
      </c>
      <c r="V70" s="8">
        <v>164.53273371692734</v>
      </c>
      <c r="W70" s="60">
        <v>2036.1599094895678</v>
      </c>
      <c r="X70" s="9">
        <v>521.25468345432773</v>
      </c>
      <c r="Y70" s="9">
        <v>352.87213933493973</v>
      </c>
      <c r="Z70" s="9">
        <v>874.12682278926741</v>
      </c>
      <c r="AA70" s="154">
        <v>2392.8818592269681</v>
      </c>
      <c r="AB70" s="10">
        <v>517.40487305186707</v>
      </c>
      <c r="AC70" s="10">
        <v>2910.2867322788352</v>
      </c>
      <c r="AD70" s="164">
        <v>1500.8271094466763</v>
      </c>
      <c r="AE70" s="8">
        <v>170.34813207863567</v>
      </c>
      <c r="AF70" s="8">
        <v>1671.175241525312</v>
      </c>
      <c r="AG70" s="158">
        <v>347.6007074076494</v>
      </c>
      <c r="AH70" s="9">
        <v>1462.6269297936897</v>
      </c>
      <c r="AI70" s="159">
        <v>1810.2276372013391</v>
      </c>
      <c r="AJ70" s="154">
        <v>1848.4278168543258</v>
      </c>
      <c r="AK70" s="10">
        <v>1632.9750618723253</v>
      </c>
      <c r="AL70" s="165">
        <v>3481.4028787266511</v>
      </c>
    </row>
    <row r="71" spans="1:38">
      <c r="A71" s="6">
        <v>300</v>
      </c>
      <c r="B71" s="3" t="s">
        <v>188</v>
      </c>
      <c r="C71" s="151">
        <v>7536.682995870915</v>
      </c>
      <c r="D71" s="8">
        <v>149.54614589233961</v>
      </c>
      <c r="E71" s="60">
        <v>7686.229141763255</v>
      </c>
      <c r="F71" s="9">
        <v>1.0788390398034673</v>
      </c>
      <c r="G71" s="9">
        <v>4.2581386555500478</v>
      </c>
      <c r="H71" s="9">
        <v>5.3369776953535153</v>
      </c>
      <c r="I71" s="154">
        <v>7537.7618349107188</v>
      </c>
      <c r="J71" s="10">
        <v>153.80428454788967</v>
      </c>
      <c r="K71" s="10">
        <v>7691.5661194586082</v>
      </c>
      <c r="L71" s="164">
        <v>9161.3510452930404</v>
      </c>
      <c r="M71" s="8">
        <v>4966.6536573117792</v>
      </c>
      <c r="N71" s="8">
        <v>14128.00470260482</v>
      </c>
      <c r="O71" s="158">
        <v>4580.770287818078</v>
      </c>
      <c r="P71" s="9">
        <v>6946.742219517726</v>
      </c>
      <c r="Q71" s="159">
        <v>11527.512507335803</v>
      </c>
      <c r="R71" s="10">
        <v>13742.121333111118</v>
      </c>
      <c r="S71" s="10">
        <v>11913.395876829505</v>
      </c>
      <c r="T71" s="165">
        <v>25655.517209940623</v>
      </c>
      <c r="U71" s="8">
        <v>6192.5067774319186</v>
      </c>
      <c r="V71" s="8">
        <v>863.50796479949338</v>
      </c>
      <c r="W71" s="60">
        <v>7056.0147422314121</v>
      </c>
      <c r="X71" s="9">
        <v>2858.1020406497705</v>
      </c>
      <c r="Y71" s="9">
        <v>1802.7934784740523</v>
      </c>
      <c r="Z71" s="9">
        <v>4660.8955191238229</v>
      </c>
      <c r="AA71" s="154">
        <v>9050.6088180816896</v>
      </c>
      <c r="AB71" s="10">
        <v>2666.3014432735458</v>
      </c>
      <c r="AC71" s="10">
        <v>11716.910261355235</v>
      </c>
      <c r="AD71" s="164">
        <v>8497.7025597418124</v>
      </c>
      <c r="AE71" s="8">
        <v>6561.506588102915</v>
      </c>
      <c r="AF71" s="8">
        <v>15059.209147844727</v>
      </c>
      <c r="AG71" s="158">
        <v>2875.7635596675664</v>
      </c>
      <c r="AH71" s="9">
        <v>11774.861826968905</v>
      </c>
      <c r="AI71" s="159">
        <v>14650.625386636471</v>
      </c>
      <c r="AJ71" s="154">
        <v>11373.466119409379</v>
      </c>
      <c r="AK71" s="10">
        <v>18336.368415071818</v>
      </c>
      <c r="AL71" s="165">
        <v>29709.834534481197</v>
      </c>
    </row>
    <row r="72" spans="1:38">
      <c r="A72" s="6">
        <v>308</v>
      </c>
      <c r="B72" s="3" t="s">
        <v>189</v>
      </c>
      <c r="C72" s="151">
        <v>88.930083500800407</v>
      </c>
      <c r="D72" s="8">
        <v>2.6867782628250546E-3</v>
      </c>
      <c r="E72" s="60">
        <v>88.932770279063234</v>
      </c>
      <c r="F72" s="9">
        <v>2.291714216300607E-3</v>
      </c>
      <c r="G72" s="9">
        <v>3.7176217371749456E-3</v>
      </c>
      <c r="H72" s="9">
        <v>6.009335953475553E-3</v>
      </c>
      <c r="I72" s="154">
        <v>88.932375215016705</v>
      </c>
      <c r="J72" s="10">
        <v>6.4044000000000002E-3</v>
      </c>
      <c r="K72" s="10">
        <v>88.938779615016699</v>
      </c>
      <c r="L72" s="164">
        <v>71.680053502135124</v>
      </c>
      <c r="M72" s="8">
        <v>60.061300042197871</v>
      </c>
      <c r="N72" s="8">
        <v>131.74135354433298</v>
      </c>
      <c r="O72" s="158">
        <v>11.573826968832211</v>
      </c>
      <c r="P72" s="9">
        <v>7.4142163887365475</v>
      </c>
      <c r="Q72" s="159">
        <v>18.98804335756876</v>
      </c>
      <c r="R72" s="10">
        <v>83.253880470967331</v>
      </c>
      <c r="S72" s="10">
        <v>67.47551643093442</v>
      </c>
      <c r="T72" s="165">
        <v>150.72939690190174</v>
      </c>
      <c r="U72" s="8">
        <v>40.594378522040863</v>
      </c>
      <c r="V72" s="8">
        <v>1144.728648199909</v>
      </c>
      <c r="W72" s="60">
        <v>1185.3230267219499</v>
      </c>
      <c r="X72" s="9">
        <v>7.7991120962929461</v>
      </c>
      <c r="Y72" s="9">
        <v>1224.7823011018386</v>
      </c>
      <c r="Z72" s="9">
        <v>1232.5814131981315</v>
      </c>
      <c r="AA72" s="154">
        <v>48.393490618333807</v>
      </c>
      <c r="AB72" s="10">
        <v>2369.5109493017476</v>
      </c>
      <c r="AC72" s="10">
        <v>2417.9044399200811</v>
      </c>
      <c r="AD72" s="164">
        <v>64.617152848053379</v>
      </c>
      <c r="AE72" s="8">
        <v>0.14385850975276976</v>
      </c>
      <c r="AF72" s="8">
        <v>64.761011357806154</v>
      </c>
      <c r="AG72" s="158">
        <v>7.7264811116429666</v>
      </c>
      <c r="AH72" s="9">
        <v>1.2620940610546557E-2</v>
      </c>
      <c r="AI72" s="159">
        <v>7.7391020522535134</v>
      </c>
      <c r="AJ72" s="154">
        <v>72.343633959696348</v>
      </c>
      <c r="AK72" s="10">
        <v>0.15647945036331631</v>
      </c>
      <c r="AL72" s="165">
        <v>72.500113410059669</v>
      </c>
    </row>
    <row r="73" spans="1:38">
      <c r="A73" s="6">
        <v>320</v>
      </c>
      <c r="B73" s="3" t="s">
        <v>190</v>
      </c>
      <c r="C73" s="151">
        <v>1329.4294612634885</v>
      </c>
      <c r="D73" s="8">
        <v>35043.926282886954</v>
      </c>
      <c r="E73" s="60">
        <v>36373.355744150445</v>
      </c>
      <c r="F73" s="9">
        <v>21.453031296279633</v>
      </c>
      <c r="G73" s="9">
        <v>145.25273571128187</v>
      </c>
      <c r="H73" s="9">
        <v>166.70576700756152</v>
      </c>
      <c r="I73" s="154">
        <v>1350.8824925597683</v>
      </c>
      <c r="J73" s="10">
        <v>35189.179018598239</v>
      </c>
      <c r="K73" s="10">
        <v>36540.061511158005</v>
      </c>
      <c r="L73" s="164">
        <v>1122.7613932532108</v>
      </c>
      <c r="M73" s="8">
        <v>35394.535223671191</v>
      </c>
      <c r="N73" s="8">
        <v>36517.296616924403</v>
      </c>
      <c r="O73" s="158">
        <v>409.43065488324009</v>
      </c>
      <c r="P73" s="9">
        <v>1217.8129199748505</v>
      </c>
      <c r="Q73" s="159">
        <v>1627.2435748580906</v>
      </c>
      <c r="R73" s="10">
        <v>1532.1920481364509</v>
      </c>
      <c r="S73" s="10">
        <v>36612.348143646042</v>
      </c>
      <c r="T73" s="165">
        <v>38144.540191782493</v>
      </c>
      <c r="U73" s="8">
        <v>1281.3270581237371</v>
      </c>
      <c r="V73" s="8">
        <v>10366.45238962547</v>
      </c>
      <c r="W73" s="60">
        <v>11647.779447749208</v>
      </c>
      <c r="X73" s="9">
        <v>346.17884256981671</v>
      </c>
      <c r="Y73" s="9">
        <v>3071.2633915706219</v>
      </c>
      <c r="Z73" s="9">
        <v>3417.4422341404388</v>
      </c>
      <c r="AA73" s="154">
        <v>1627.5059006935537</v>
      </c>
      <c r="AB73" s="10">
        <v>13437.715781196093</v>
      </c>
      <c r="AC73" s="10">
        <v>15065.221681889647</v>
      </c>
      <c r="AD73" s="164">
        <v>1840.0901632889365</v>
      </c>
      <c r="AE73" s="8">
        <v>20191.385508473868</v>
      </c>
      <c r="AF73" s="8">
        <v>22031.475671762804</v>
      </c>
      <c r="AG73" s="158">
        <v>346.27260169586958</v>
      </c>
      <c r="AH73" s="9">
        <v>690.27066536842869</v>
      </c>
      <c r="AI73" s="159">
        <v>1036.5432670642983</v>
      </c>
      <c r="AJ73" s="154">
        <v>2186.3627649848063</v>
      </c>
      <c r="AK73" s="10">
        <v>20881.656173842297</v>
      </c>
      <c r="AL73" s="165">
        <v>23068.018938827103</v>
      </c>
    </row>
    <row r="74" spans="1:38">
      <c r="A74" s="6">
        <v>324</v>
      </c>
      <c r="B74" s="3" t="s">
        <v>191</v>
      </c>
      <c r="C74" s="151">
        <v>830.72297905822427</v>
      </c>
      <c r="D74" s="8">
        <v>5996.828904346914</v>
      </c>
      <c r="E74" s="60">
        <v>6827.5518834051381</v>
      </c>
      <c r="F74" s="9">
        <v>4.5803605420840793E-3</v>
      </c>
      <c r="G74" s="9">
        <v>353.83593482651389</v>
      </c>
      <c r="H74" s="9">
        <v>353.84051518705598</v>
      </c>
      <c r="I74" s="154">
        <v>830.7275594187663</v>
      </c>
      <c r="J74" s="10">
        <v>6350.6648391734279</v>
      </c>
      <c r="K74" s="10">
        <v>7181.3923985921938</v>
      </c>
      <c r="L74" s="164">
        <v>431.0391785523866</v>
      </c>
      <c r="M74" s="8">
        <v>1595.9423538557637</v>
      </c>
      <c r="N74" s="8">
        <v>2026.9815324081503</v>
      </c>
      <c r="O74" s="158">
        <v>31.85411964678266</v>
      </c>
      <c r="P74" s="9">
        <v>0.19235171195770065</v>
      </c>
      <c r="Q74" s="159">
        <v>32.046471358740362</v>
      </c>
      <c r="R74" s="10">
        <v>462.89329819916924</v>
      </c>
      <c r="S74" s="10">
        <v>1596.1347055677213</v>
      </c>
      <c r="T74" s="165">
        <v>2059.0280037668908</v>
      </c>
      <c r="U74" s="8">
        <v>363.1466263975035</v>
      </c>
      <c r="V74" s="8">
        <v>5236.1916043370011</v>
      </c>
      <c r="W74" s="60">
        <v>5599.3382307345046</v>
      </c>
      <c r="X74" s="9">
        <v>70.900847826983579</v>
      </c>
      <c r="Y74" s="9">
        <v>7312.3883943700148</v>
      </c>
      <c r="Z74" s="9">
        <v>7383.2892421969982</v>
      </c>
      <c r="AA74" s="154">
        <v>434.04747422448708</v>
      </c>
      <c r="AB74" s="10">
        <v>12548.579998707017</v>
      </c>
      <c r="AC74" s="10">
        <v>12982.627472931503</v>
      </c>
      <c r="AD74" s="164">
        <v>967.94512394040839</v>
      </c>
      <c r="AE74" s="8">
        <v>1469.531053667022</v>
      </c>
      <c r="AF74" s="8">
        <v>2437.4761776074301</v>
      </c>
      <c r="AG74" s="158">
        <v>255.30746236825809</v>
      </c>
      <c r="AH74" s="9">
        <v>520.47310016080348</v>
      </c>
      <c r="AI74" s="159">
        <v>775.78056252906163</v>
      </c>
      <c r="AJ74" s="154">
        <v>1223.2525863086664</v>
      </c>
      <c r="AK74" s="10">
        <v>1990.0041538278256</v>
      </c>
      <c r="AL74" s="165">
        <v>3213.2567401364918</v>
      </c>
    </row>
    <row r="75" spans="1:38">
      <c r="A75" s="6">
        <v>624</v>
      </c>
      <c r="B75" s="3" t="s">
        <v>192</v>
      </c>
      <c r="C75" s="151">
        <v>645.08223273501073</v>
      </c>
      <c r="D75" s="8">
        <v>7890.6945534729102</v>
      </c>
      <c r="E75" s="60">
        <v>8535.7767862079218</v>
      </c>
      <c r="F75" s="9">
        <v>3.2232239497996513</v>
      </c>
      <c r="G75" s="9">
        <v>266.87945092709009</v>
      </c>
      <c r="H75" s="9">
        <v>270.10267487688975</v>
      </c>
      <c r="I75" s="154">
        <v>648.30545668481034</v>
      </c>
      <c r="J75" s="10">
        <v>8157.5740044000004</v>
      </c>
      <c r="K75" s="10">
        <v>8805.8794610848108</v>
      </c>
      <c r="L75" s="164">
        <v>676.6301190271389</v>
      </c>
      <c r="M75" s="8">
        <v>4957.1682939492466</v>
      </c>
      <c r="N75" s="8">
        <v>5633.7984129763854</v>
      </c>
      <c r="O75" s="158">
        <v>14.451681594343551</v>
      </c>
      <c r="P75" s="9">
        <v>14.403486705956485</v>
      </c>
      <c r="Q75" s="159">
        <v>28.855168300300036</v>
      </c>
      <c r="R75" s="10">
        <v>691.08180062148244</v>
      </c>
      <c r="S75" s="10">
        <v>4971.5717806552029</v>
      </c>
      <c r="T75" s="165">
        <v>5662.6535812766851</v>
      </c>
      <c r="U75" s="8">
        <v>334.91384109670366</v>
      </c>
      <c r="V75" s="8">
        <v>9822.3043484147929</v>
      </c>
      <c r="W75" s="60">
        <v>10157.218189511497</v>
      </c>
      <c r="X75" s="9">
        <v>331.42843310442379</v>
      </c>
      <c r="Y75" s="9">
        <v>5686.8906188717956</v>
      </c>
      <c r="Z75" s="9">
        <v>6018.3190519762193</v>
      </c>
      <c r="AA75" s="154">
        <v>666.34227420112745</v>
      </c>
      <c r="AB75" s="10">
        <v>15509.194967286589</v>
      </c>
      <c r="AC75" s="10">
        <v>16175.537241487717</v>
      </c>
      <c r="AD75" s="164">
        <v>371.32688209789524</v>
      </c>
      <c r="AE75" s="8">
        <v>7610.8695798884519</v>
      </c>
      <c r="AF75" s="8">
        <v>7982.1964619863475</v>
      </c>
      <c r="AG75" s="158">
        <v>331.96215422243506</v>
      </c>
      <c r="AH75" s="9">
        <v>11477.322736323513</v>
      </c>
      <c r="AI75" s="159">
        <v>11809.284890545949</v>
      </c>
      <c r="AJ75" s="154">
        <v>703.2890363203303</v>
      </c>
      <c r="AK75" s="10">
        <v>19088.192316211964</v>
      </c>
      <c r="AL75" s="165">
        <v>19791.481352532297</v>
      </c>
    </row>
    <row r="76" spans="1:38">
      <c r="A76" s="6">
        <v>328</v>
      </c>
      <c r="B76" s="3" t="s">
        <v>193</v>
      </c>
      <c r="C76" s="151">
        <v>567.99596565259321</v>
      </c>
      <c r="D76" s="8">
        <v>65.051684039995081</v>
      </c>
      <c r="E76" s="60">
        <v>633.04764969258827</v>
      </c>
      <c r="F76" s="9">
        <v>4.5803605420840793E-3</v>
      </c>
      <c r="G76" s="9">
        <v>6.7605431076384814</v>
      </c>
      <c r="H76" s="9">
        <v>6.7651234681805654</v>
      </c>
      <c r="I76" s="154">
        <v>568.00054601313525</v>
      </c>
      <c r="J76" s="10">
        <v>71.812227147633564</v>
      </c>
      <c r="K76" s="10">
        <v>639.81277316076876</v>
      </c>
      <c r="L76" s="164">
        <v>591.51259926326259</v>
      </c>
      <c r="M76" s="8">
        <v>-69.509134544101229</v>
      </c>
      <c r="N76" s="8">
        <v>522.00346471916134</v>
      </c>
      <c r="O76" s="158">
        <v>43.8550687567312</v>
      </c>
      <c r="P76" s="9">
        <v>56.076181333221108</v>
      </c>
      <c r="Q76" s="159">
        <v>99.9312500899523</v>
      </c>
      <c r="R76" s="10">
        <v>635.36766801999374</v>
      </c>
      <c r="S76" s="10">
        <v>-13.432953210880122</v>
      </c>
      <c r="T76" s="165">
        <v>621.93471480911364</v>
      </c>
      <c r="U76" s="8">
        <v>533.23308038784376</v>
      </c>
      <c r="V76" s="8">
        <v>75.096730001463555</v>
      </c>
      <c r="W76" s="60">
        <v>608.32981038930734</v>
      </c>
      <c r="X76" s="9">
        <v>56.527156751197936</v>
      </c>
      <c r="Y76" s="9">
        <v>77.824074387224897</v>
      </c>
      <c r="Z76" s="9">
        <v>134.35123113842283</v>
      </c>
      <c r="AA76" s="154">
        <v>589.76023713904169</v>
      </c>
      <c r="AB76" s="10">
        <v>152.92080438868845</v>
      </c>
      <c r="AC76" s="10">
        <v>742.68104152773014</v>
      </c>
      <c r="AD76" s="164">
        <v>645.20609012974455</v>
      </c>
      <c r="AE76" s="8">
        <v>280.5609249796052</v>
      </c>
      <c r="AF76" s="8">
        <v>925.76701510934981</v>
      </c>
      <c r="AG76" s="158">
        <v>55.286637028442946</v>
      </c>
      <c r="AH76" s="9">
        <v>233.21131198107111</v>
      </c>
      <c r="AI76" s="159">
        <v>288.49794900951406</v>
      </c>
      <c r="AJ76" s="154">
        <v>700.49272715818745</v>
      </c>
      <c r="AK76" s="10">
        <v>513.77223696067631</v>
      </c>
      <c r="AL76" s="165">
        <v>1214.2649641188639</v>
      </c>
    </row>
    <row r="77" spans="1:38">
      <c r="A77" s="6">
        <v>332</v>
      </c>
      <c r="B77" s="3" t="s">
        <v>194</v>
      </c>
      <c r="C77" s="151">
        <v>953.05305724604955</v>
      </c>
      <c r="D77" s="8">
        <v>24379.89997160748</v>
      </c>
      <c r="E77" s="60">
        <v>25332.953028853528</v>
      </c>
      <c r="F77" s="9">
        <v>11.690852783619443</v>
      </c>
      <c r="G77" s="9">
        <v>2.6164857925223379</v>
      </c>
      <c r="H77" s="9">
        <v>14.307338576141781</v>
      </c>
      <c r="I77" s="154">
        <v>964.743910029669</v>
      </c>
      <c r="J77" s="10">
        <v>24382.516457400001</v>
      </c>
      <c r="K77" s="10">
        <v>25347.26036742967</v>
      </c>
      <c r="L77" s="164">
        <v>493.17214778951382</v>
      </c>
      <c r="M77" s="8">
        <v>6341.3610471554166</v>
      </c>
      <c r="N77" s="8">
        <v>6834.5331949449301</v>
      </c>
      <c r="O77" s="158">
        <v>44.875839237462017</v>
      </c>
      <c r="P77" s="9">
        <v>2380.9062369917497</v>
      </c>
      <c r="Q77" s="159">
        <v>2425.7820762292117</v>
      </c>
      <c r="R77" s="10">
        <v>538.04798702697587</v>
      </c>
      <c r="S77" s="10">
        <v>8722.2672841471667</v>
      </c>
      <c r="T77" s="165">
        <v>9260.3152711741423</v>
      </c>
      <c r="U77" s="8">
        <v>101.27803193662362</v>
      </c>
      <c r="V77" s="8">
        <v>8433.0245687907427</v>
      </c>
      <c r="W77" s="60">
        <v>8534.3026007273656</v>
      </c>
      <c r="X77" s="9">
        <v>38.560711655074641</v>
      </c>
      <c r="Y77" s="9">
        <v>60235.100497245607</v>
      </c>
      <c r="Z77" s="9">
        <v>60273.661208900681</v>
      </c>
      <c r="AA77" s="154">
        <v>139.83874359169826</v>
      </c>
      <c r="AB77" s="10">
        <v>68668.125066036344</v>
      </c>
      <c r="AC77" s="10">
        <v>68807.96380962804</v>
      </c>
      <c r="AD77" s="164">
        <v>876.1254161231351</v>
      </c>
      <c r="AE77" s="8">
        <v>47063.441484423434</v>
      </c>
      <c r="AF77" s="8">
        <v>47939.566900546568</v>
      </c>
      <c r="AG77" s="158">
        <v>82.669631011913168</v>
      </c>
      <c r="AH77" s="9">
        <v>27177.593563950682</v>
      </c>
      <c r="AI77" s="159">
        <v>27260.263194962594</v>
      </c>
      <c r="AJ77" s="154">
        <v>958.79504713504821</v>
      </c>
      <c r="AK77" s="10">
        <v>74241.03504837412</v>
      </c>
      <c r="AL77" s="165">
        <v>75199.830095509154</v>
      </c>
    </row>
    <row r="78" spans="1:38">
      <c r="A78" s="6">
        <v>340</v>
      </c>
      <c r="B78" s="3" t="s">
        <v>195</v>
      </c>
      <c r="C78" s="151">
        <v>210.67473395427902</v>
      </c>
      <c r="D78" s="8">
        <v>6744.8555518224748</v>
      </c>
      <c r="E78" s="60">
        <v>6955.5302857767538</v>
      </c>
      <c r="F78" s="9">
        <v>1.8324510058853452E-2</v>
      </c>
      <c r="G78" s="9">
        <v>25541.349218984946</v>
      </c>
      <c r="H78" s="9">
        <v>25541.367543495006</v>
      </c>
      <c r="I78" s="154">
        <v>210.69305846433787</v>
      </c>
      <c r="J78" s="10">
        <v>32286.204770807421</v>
      </c>
      <c r="K78" s="10">
        <v>32496.897829271758</v>
      </c>
      <c r="L78" s="164">
        <v>257.35325207995243</v>
      </c>
      <c r="M78" s="8">
        <v>28347.755118107088</v>
      </c>
      <c r="N78" s="8">
        <v>28605.108370187041</v>
      </c>
      <c r="O78" s="158">
        <v>101.35108823515554</v>
      </c>
      <c r="P78" s="9">
        <v>19612.753041328935</v>
      </c>
      <c r="Q78" s="159">
        <v>19714.10412956409</v>
      </c>
      <c r="R78" s="10">
        <v>358.70434031510797</v>
      </c>
      <c r="S78" s="10">
        <v>47960.508159436024</v>
      </c>
      <c r="T78" s="165">
        <v>48319.212499751127</v>
      </c>
      <c r="U78" s="8">
        <v>260.45094310675546</v>
      </c>
      <c r="V78" s="8">
        <v>45340.824478640585</v>
      </c>
      <c r="W78" s="60">
        <v>45601.275421747341</v>
      </c>
      <c r="X78" s="9">
        <v>98.49682088062093</v>
      </c>
      <c r="Y78" s="9">
        <v>3985.4250296582741</v>
      </c>
      <c r="Z78" s="9">
        <v>4083.9218505388949</v>
      </c>
      <c r="AA78" s="154">
        <v>358.94776398737639</v>
      </c>
      <c r="AB78" s="10">
        <v>49326.249508298861</v>
      </c>
      <c r="AC78" s="10">
        <v>49685.197272286234</v>
      </c>
      <c r="AD78" s="164">
        <v>295.43307801578476</v>
      </c>
      <c r="AE78" s="8">
        <v>59326.62623655799</v>
      </c>
      <c r="AF78" s="8">
        <v>59622.059314573773</v>
      </c>
      <c r="AG78" s="158">
        <v>73.236657633856652</v>
      </c>
      <c r="AH78" s="9">
        <v>4426.8460132472746</v>
      </c>
      <c r="AI78" s="159">
        <v>4500.082670881131</v>
      </c>
      <c r="AJ78" s="154">
        <v>368.66973564964144</v>
      </c>
      <c r="AK78" s="10">
        <v>63753.472249805265</v>
      </c>
      <c r="AL78" s="165">
        <v>64122.141985454902</v>
      </c>
    </row>
    <row r="79" spans="1:38">
      <c r="A79" s="6">
        <v>348</v>
      </c>
      <c r="B79" s="3" t="s">
        <v>196</v>
      </c>
      <c r="C79" s="151">
        <v>6014.8818171607118</v>
      </c>
      <c r="D79" s="8">
        <v>955.2801387942377</v>
      </c>
      <c r="E79" s="60">
        <v>6970.161955954949</v>
      </c>
      <c r="F79" s="9">
        <v>158.24762672075673</v>
      </c>
      <c r="G79" s="9">
        <v>3450.6107477992459</v>
      </c>
      <c r="H79" s="9">
        <v>3608.8583745200026</v>
      </c>
      <c r="I79" s="154">
        <v>6173.1294438814684</v>
      </c>
      <c r="J79" s="10">
        <v>4405.8908865934836</v>
      </c>
      <c r="K79" s="10">
        <v>10579.020330474952</v>
      </c>
      <c r="L79" s="164">
        <v>7952.2298981748172</v>
      </c>
      <c r="M79" s="8">
        <v>865.92628245009882</v>
      </c>
      <c r="N79" s="8">
        <v>8818.1561806249156</v>
      </c>
      <c r="O79" s="158">
        <v>2619.4902202091612</v>
      </c>
      <c r="P79" s="9">
        <v>3516.6862451285483</v>
      </c>
      <c r="Q79" s="159">
        <v>6136.1764653377095</v>
      </c>
      <c r="R79" s="10">
        <v>10571.720118383979</v>
      </c>
      <c r="S79" s="10">
        <v>4382.6125275786471</v>
      </c>
      <c r="T79" s="165">
        <v>14954.332645962626</v>
      </c>
      <c r="U79" s="8">
        <v>7014.5138112278328</v>
      </c>
      <c r="V79" s="8">
        <v>730.81526840204958</v>
      </c>
      <c r="W79" s="60">
        <v>7745.3290796298825</v>
      </c>
      <c r="X79" s="9">
        <v>4095.5890822921647</v>
      </c>
      <c r="Y79" s="9">
        <v>4124.1347430378137</v>
      </c>
      <c r="Z79" s="9">
        <v>8219.7238253299784</v>
      </c>
      <c r="AA79" s="154">
        <v>11110.102893519997</v>
      </c>
      <c r="AB79" s="10">
        <v>4854.9500114398634</v>
      </c>
      <c r="AC79" s="10">
        <v>15965.052904959861</v>
      </c>
      <c r="AD79" s="164">
        <v>8682.8779470819463</v>
      </c>
      <c r="AE79" s="8">
        <v>1192.9987829842325</v>
      </c>
      <c r="AF79" s="8">
        <v>9875.8767300661784</v>
      </c>
      <c r="AG79" s="158">
        <v>4208.5143908381488</v>
      </c>
      <c r="AH79" s="9">
        <v>9302.5660450589658</v>
      </c>
      <c r="AI79" s="159">
        <v>13511.080435897115</v>
      </c>
      <c r="AJ79" s="154">
        <v>12891.392337920095</v>
      </c>
      <c r="AK79" s="10">
        <v>10495.564828043198</v>
      </c>
      <c r="AL79" s="165">
        <v>23386.957165963293</v>
      </c>
    </row>
    <row r="80" spans="1:38">
      <c r="A80" s="6">
        <v>352</v>
      </c>
      <c r="B80" s="3" t="s">
        <v>197</v>
      </c>
      <c r="C80" s="151">
        <v>3316.6234155327797</v>
      </c>
      <c r="D80" s="8">
        <v>8099.6618768367098</v>
      </c>
      <c r="E80" s="60">
        <v>11416.28529236949</v>
      </c>
      <c r="F80" s="9">
        <v>1180.5367637250924</v>
      </c>
      <c r="G80" s="9">
        <v>3208.3371989630023</v>
      </c>
      <c r="H80" s="9">
        <v>4388.8739626880943</v>
      </c>
      <c r="I80" s="154">
        <v>4497.1601792578722</v>
      </c>
      <c r="J80" s="10">
        <v>11307.999075799711</v>
      </c>
      <c r="K80" s="10">
        <v>15805.159255057584</v>
      </c>
      <c r="L80" s="164">
        <v>3083.5559961970921</v>
      </c>
      <c r="M80" s="8">
        <v>7417.0043350902497</v>
      </c>
      <c r="N80" s="8">
        <v>10500.560331287343</v>
      </c>
      <c r="O80" s="158">
        <v>3689.8591343875287</v>
      </c>
      <c r="P80" s="9">
        <v>3517.9715054361341</v>
      </c>
      <c r="Q80" s="159">
        <v>7207.8306398236628</v>
      </c>
      <c r="R80" s="10">
        <v>6773.4151305846208</v>
      </c>
      <c r="S80" s="10">
        <v>10934.975840526384</v>
      </c>
      <c r="T80" s="165">
        <v>17708.390971111006</v>
      </c>
      <c r="U80" s="8">
        <v>2527.7067821095275</v>
      </c>
      <c r="V80" s="8">
        <v>5338.0829325069099</v>
      </c>
      <c r="W80" s="60">
        <v>7865.7897146164378</v>
      </c>
      <c r="X80" s="9">
        <v>1187.8077354882587</v>
      </c>
      <c r="Y80" s="9">
        <v>10957.378924263174</v>
      </c>
      <c r="Z80" s="9">
        <v>12145.186659751433</v>
      </c>
      <c r="AA80" s="154">
        <v>3715.5145175977859</v>
      </c>
      <c r="AB80" s="10">
        <v>16295.461856770084</v>
      </c>
      <c r="AC80" s="10">
        <v>20010.97637436787</v>
      </c>
      <c r="AD80" s="164">
        <v>2738.5364074031932</v>
      </c>
      <c r="AE80" s="8">
        <v>8271.2158130434782</v>
      </c>
      <c r="AF80" s="8">
        <v>11009.752220446671</v>
      </c>
      <c r="AG80" s="158">
        <v>1897.6822144060782</v>
      </c>
      <c r="AH80" s="9">
        <v>11151.298882678102</v>
      </c>
      <c r="AI80" s="159">
        <v>13048.981097084181</v>
      </c>
      <c r="AJ80" s="154">
        <v>4636.2186218092711</v>
      </c>
      <c r="AK80" s="10">
        <v>19422.51469572158</v>
      </c>
      <c r="AL80" s="165">
        <v>24058.733317530852</v>
      </c>
    </row>
    <row r="81" spans="1:38">
      <c r="A81" s="6">
        <v>356</v>
      </c>
      <c r="B81" s="3" t="s">
        <v>198</v>
      </c>
      <c r="C81" s="151">
        <v>18943.519964838888</v>
      </c>
      <c r="D81" s="8">
        <v>36913.838120179629</v>
      </c>
      <c r="E81" s="60">
        <v>55857.358085018517</v>
      </c>
      <c r="F81" s="9">
        <v>5049.2586758860771</v>
      </c>
      <c r="G81" s="9">
        <v>2211.7150956391065</v>
      </c>
      <c r="H81" s="9">
        <v>7260.9737715251831</v>
      </c>
      <c r="I81" s="154">
        <v>23992.778640724966</v>
      </c>
      <c r="J81" s="10">
        <v>39125.553215818734</v>
      </c>
      <c r="K81" s="10">
        <v>63118.3318565437</v>
      </c>
      <c r="L81" s="164">
        <v>50928.999417819701</v>
      </c>
      <c r="M81" s="8">
        <v>32129.992250904259</v>
      </c>
      <c r="N81" s="8">
        <v>83058.99166872396</v>
      </c>
      <c r="O81" s="158">
        <v>14407.280294976052</v>
      </c>
      <c r="P81" s="9">
        <v>7183.4686432772887</v>
      </c>
      <c r="Q81" s="159">
        <v>21590.748938253339</v>
      </c>
      <c r="R81" s="10">
        <v>65336.279712795753</v>
      </c>
      <c r="S81" s="10">
        <v>39313.460894181546</v>
      </c>
      <c r="T81" s="165">
        <v>104649.7406069773</v>
      </c>
      <c r="U81" s="8">
        <v>21845.814264444438</v>
      </c>
      <c r="V81" s="8">
        <v>47536.936288018907</v>
      </c>
      <c r="W81" s="60">
        <v>69382.750552463345</v>
      </c>
      <c r="X81" s="9">
        <v>11566.045386072828</v>
      </c>
      <c r="Y81" s="9">
        <v>17296.038101945454</v>
      </c>
      <c r="Z81" s="9">
        <v>28862.083488018281</v>
      </c>
      <c r="AA81" s="154">
        <v>33411.859650517268</v>
      </c>
      <c r="AB81" s="10">
        <v>64832.974389964365</v>
      </c>
      <c r="AC81" s="10">
        <v>98244.834040481626</v>
      </c>
      <c r="AD81" s="164">
        <v>34988.188220981618</v>
      </c>
      <c r="AE81" s="8">
        <v>37943.23787361446</v>
      </c>
      <c r="AF81" s="8">
        <v>72931.42609459607</v>
      </c>
      <c r="AG81" s="158">
        <v>12369.749826573354</v>
      </c>
      <c r="AH81" s="9">
        <v>13580.322737380831</v>
      </c>
      <c r="AI81" s="159">
        <v>25950.072563954185</v>
      </c>
      <c r="AJ81" s="154">
        <v>47357.93804755497</v>
      </c>
      <c r="AK81" s="10">
        <v>51523.560610995293</v>
      </c>
      <c r="AL81" s="165">
        <v>98881.498658550263</v>
      </c>
    </row>
    <row r="82" spans="1:38">
      <c r="A82" s="6">
        <v>360</v>
      </c>
      <c r="B82" s="3" t="s">
        <v>199</v>
      </c>
      <c r="C82" s="151">
        <v>13472.644842508053</v>
      </c>
      <c r="D82" s="8">
        <v>13813.261380330428</v>
      </c>
      <c r="E82" s="60">
        <v>27285.906222838479</v>
      </c>
      <c r="F82" s="9">
        <v>312.31461400848269</v>
      </c>
      <c r="G82" s="9">
        <v>828.78273316524235</v>
      </c>
      <c r="H82" s="9">
        <v>1141.097347173725</v>
      </c>
      <c r="I82" s="154">
        <v>13784.959456516535</v>
      </c>
      <c r="J82" s="10">
        <v>14642.044113495671</v>
      </c>
      <c r="K82" s="10">
        <v>28427.003570012206</v>
      </c>
      <c r="L82" s="164">
        <v>15057.964833491937</v>
      </c>
      <c r="M82" s="8">
        <v>2273.5446428202717</v>
      </c>
      <c r="N82" s="8">
        <v>17331.509476312207</v>
      </c>
      <c r="O82" s="158">
        <v>7316.7662331447682</v>
      </c>
      <c r="P82" s="9">
        <v>473.23951482441305</v>
      </c>
      <c r="Q82" s="159">
        <v>7790.0057479691814</v>
      </c>
      <c r="R82" s="10">
        <v>22374.731066636705</v>
      </c>
      <c r="S82" s="10">
        <v>2746.7841576446849</v>
      </c>
      <c r="T82" s="165">
        <v>25121.515224281389</v>
      </c>
      <c r="U82" s="8">
        <v>10390.841263122078</v>
      </c>
      <c r="V82" s="8">
        <v>5344.1970757325753</v>
      </c>
      <c r="W82" s="60">
        <v>15735.038338854654</v>
      </c>
      <c r="X82" s="9">
        <v>4387.0384571399809</v>
      </c>
      <c r="Y82" s="9">
        <v>1826.3930386347013</v>
      </c>
      <c r="Z82" s="9">
        <v>6213.4314957746819</v>
      </c>
      <c r="AA82" s="154">
        <v>14777.879720262059</v>
      </c>
      <c r="AB82" s="10">
        <v>7170.5901143672763</v>
      </c>
      <c r="AC82" s="10">
        <v>21948.469834629337</v>
      </c>
      <c r="AD82" s="164">
        <v>19080.619962040786</v>
      </c>
      <c r="AE82" s="8">
        <v>2600.7746304985203</v>
      </c>
      <c r="AF82" s="8">
        <v>21681.394592539305</v>
      </c>
      <c r="AG82" s="158">
        <v>4529.5895493446242</v>
      </c>
      <c r="AH82" s="9">
        <v>2941.3605960116574</v>
      </c>
      <c r="AI82" s="159">
        <v>7470.9501453562816</v>
      </c>
      <c r="AJ82" s="154">
        <v>23610.209511385408</v>
      </c>
      <c r="AK82" s="10">
        <v>5542.1352265101777</v>
      </c>
      <c r="AL82" s="165">
        <v>29152.344737895586</v>
      </c>
    </row>
    <row r="83" spans="1:38">
      <c r="A83" s="6">
        <v>364</v>
      </c>
      <c r="B83" s="3" t="s">
        <v>200</v>
      </c>
      <c r="C83" s="151">
        <v>8515.0061690344173</v>
      </c>
      <c r="D83" s="8">
        <v>2381.95192077303</v>
      </c>
      <c r="E83" s="60">
        <v>10896.958089807447</v>
      </c>
      <c r="F83" s="9">
        <v>15.40125524014781</v>
      </c>
      <c r="G83" s="9">
        <v>26.589401752746941</v>
      </c>
      <c r="H83" s="9">
        <v>41.990656992894749</v>
      </c>
      <c r="I83" s="154">
        <v>8530.4074242745646</v>
      </c>
      <c r="J83" s="10">
        <v>2408.5413225257771</v>
      </c>
      <c r="K83" s="10">
        <v>10938.948746800343</v>
      </c>
      <c r="L83" s="164">
        <v>8792.9110804255761</v>
      </c>
      <c r="M83" s="8">
        <v>761.94121841719118</v>
      </c>
      <c r="N83" s="8">
        <v>9554.8522988427667</v>
      </c>
      <c r="O83" s="158">
        <v>4843.54648985117</v>
      </c>
      <c r="P83" s="9">
        <v>137.47302096612452</v>
      </c>
      <c r="Q83" s="159">
        <v>4981.0195108172948</v>
      </c>
      <c r="R83" s="10">
        <v>13636.457570276747</v>
      </c>
      <c r="S83" s="10">
        <v>899.4142393833157</v>
      </c>
      <c r="T83" s="165">
        <v>14535.871809660061</v>
      </c>
      <c r="U83" s="8">
        <v>7686.9755238353309</v>
      </c>
      <c r="V83" s="8">
        <v>13197.207947954805</v>
      </c>
      <c r="W83" s="60">
        <v>20884.183471790137</v>
      </c>
      <c r="X83" s="9">
        <v>2398.4914529856715</v>
      </c>
      <c r="Y83" s="9">
        <v>21088.904165970933</v>
      </c>
      <c r="Z83" s="9">
        <v>23487.395618956605</v>
      </c>
      <c r="AA83" s="154">
        <v>10085.466976821002</v>
      </c>
      <c r="AB83" s="10">
        <v>34286.112113925738</v>
      </c>
      <c r="AC83" s="10">
        <v>44371.579090746745</v>
      </c>
      <c r="AD83" s="164">
        <v>8369.0422704798639</v>
      </c>
      <c r="AE83" s="8">
        <v>13446.254509466304</v>
      </c>
      <c r="AF83" s="8">
        <v>21815.296779946169</v>
      </c>
      <c r="AG83" s="158">
        <v>3132.2152633033429</v>
      </c>
      <c r="AH83" s="9">
        <v>80.143409651904193</v>
      </c>
      <c r="AI83" s="159">
        <v>3212.3586729552471</v>
      </c>
      <c r="AJ83" s="154">
        <v>11501.257533783206</v>
      </c>
      <c r="AK83" s="10">
        <v>13526.397919118208</v>
      </c>
      <c r="AL83" s="165">
        <v>25027.655452901417</v>
      </c>
    </row>
    <row r="84" spans="1:38">
      <c r="A84" s="6">
        <v>368</v>
      </c>
      <c r="B84" s="3" t="s">
        <v>201</v>
      </c>
      <c r="C84" s="151">
        <v>1914.576245836864</v>
      </c>
      <c r="D84" s="8">
        <v>2687.2438151565584</v>
      </c>
      <c r="E84" s="60">
        <v>4601.8200609934229</v>
      </c>
      <c r="F84" s="9">
        <v>0.29547773937692151</v>
      </c>
      <c r="G84" s="9">
        <v>676.96286149084142</v>
      </c>
      <c r="H84" s="9">
        <v>677.25833923021833</v>
      </c>
      <c r="I84" s="154">
        <v>1914.871723576241</v>
      </c>
      <c r="J84" s="10">
        <v>3364.2066766473999</v>
      </c>
      <c r="K84" s="10">
        <v>5279.0784002236414</v>
      </c>
      <c r="L84" s="164">
        <v>4886.2888975521037</v>
      </c>
      <c r="M84" s="8">
        <v>2863.160023078095</v>
      </c>
      <c r="N84" s="8">
        <v>7749.4489206301987</v>
      </c>
      <c r="O84" s="158">
        <v>1456.8142412915911</v>
      </c>
      <c r="P84" s="9">
        <v>3073.5538117785854</v>
      </c>
      <c r="Q84" s="159">
        <v>4530.3680530701768</v>
      </c>
      <c r="R84" s="10">
        <v>6343.103138843695</v>
      </c>
      <c r="S84" s="10">
        <v>5936.7138348566805</v>
      </c>
      <c r="T84" s="165">
        <v>12279.816973700375</v>
      </c>
      <c r="U84" s="8">
        <v>2267.8184721876769</v>
      </c>
      <c r="V84" s="8">
        <v>11029.77783042044</v>
      </c>
      <c r="W84" s="60">
        <v>13297.596302608117</v>
      </c>
      <c r="X84" s="9">
        <v>1012.4787823002391</v>
      </c>
      <c r="Y84" s="9">
        <v>7761.3340426083523</v>
      </c>
      <c r="Z84" s="9">
        <v>8773.8128249085912</v>
      </c>
      <c r="AA84" s="154">
        <v>3280.2972544879158</v>
      </c>
      <c r="AB84" s="10">
        <v>18791.111873028793</v>
      </c>
      <c r="AC84" s="10">
        <v>22071.409127516708</v>
      </c>
      <c r="AD84" s="164">
        <v>5423.5138522502066</v>
      </c>
      <c r="AE84" s="8">
        <v>20597.877118169468</v>
      </c>
      <c r="AF84" s="8">
        <v>26021.390970419674</v>
      </c>
      <c r="AG84" s="158">
        <v>1009.9923589178145</v>
      </c>
      <c r="AH84" s="9">
        <v>-2678.3991745914213</v>
      </c>
      <c r="AI84" s="159">
        <v>-1668.4068156736068</v>
      </c>
      <c r="AJ84" s="154">
        <v>6433.5062111680209</v>
      </c>
      <c r="AK84" s="10">
        <v>17919.477943578047</v>
      </c>
      <c r="AL84" s="165">
        <v>24352.984154746067</v>
      </c>
    </row>
    <row r="85" spans="1:38">
      <c r="A85" s="6">
        <v>372</v>
      </c>
      <c r="B85" s="3" t="s">
        <v>202</v>
      </c>
      <c r="C85" s="151">
        <v>36362.674107500134</v>
      </c>
      <c r="D85" s="8">
        <v>40604.496035424832</v>
      </c>
      <c r="E85" s="60">
        <v>76967.170142924966</v>
      </c>
      <c r="F85" s="9">
        <v>31909.932582302354</v>
      </c>
      <c r="G85" s="9">
        <v>94269.16752420619</v>
      </c>
      <c r="H85" s="9">
        <v>126179.10010650854</v>
      </c>
      <c r="I85" s="154">
        <v>68272.606689802487</v>
      </c>
      <c r="J85" s="10">
        <v>134873.66355963104</v>
      </c>
      <c r="K85" s="10">
        <v>203146.27024943352</v>
      </c>
      <c r="L85" s="164">
        <v>38176.255567708009</v>
      </c>
      <c r="M85" s="8">
        <v>22142.694369733312</v>
      </c>
      <c r="N85" s="8">
        <v>60318.949937441321</v>
      </c>
      <c r="O85" s="158">
        <v>47973.358485374571</v>
      </c>
      <c r="P85" s="9">
        <v>86130.078962431275</v>
      </c>
      <c r="Q85" s="159">
        <v>134103.43744780583</v>
      </c>
      <c r="R85" s="10">
        <v>86149.61405308258</v>
      </c>
      <c r="S85" s="10">
        <v>108272.77333216459</v>
      </c>
      <c r="T85" s="165">
        <v>194422.38738524716</v>
      </c>
      <c r="U85" s="8">
        <v>34959.924373765287</v>
      </c>
      <c r="V85" s="8">
        <v>26798.203406788078</v>
      </c>
      <c r="W85" s="60">
        <v>61758.127780553361</v>
      </c>
      <c r="X85" s="9">
        <v>42577.667168358304</v>
      </c>
      <c r="Y85" s="9">
        <v>118759.20945494647</v>
      </c>
      <c r="Z85" s="9">
        <v>161336.87662330476</v>
      </c>
      <c r="AA85" s="154">
        <v>77537.591542123584</v>
      </c>
      <c r="AB85" s="10">
        <v>145557.41286173454</v>
      </c>
      <c r="AC85" s="10">
        <v>223095.00440385813</v>
      </c>
      <c r="AD85" s="164">
        <v>40958.407147766084</v>
      </c>
      <c r="AE85" s="8">
        <v>38844.931171545417</v>
      </c>
      <c r="AF85" s="8">
        <v>79803.338319311501</v>
      </c>
      <c r="AG85" s="158">
        <v>48068.305334400531</v>
      </c>
      <c r="AH85" s="9">
        <v>150216.52526925827</v>
      </c>
      <c r="AI85" s="159">
        <v>198284.8306036588</v>
      </c>
      <c r="AJ85" s="154">
        <v>89026.712482166622</v>
      </c>
      <c r="AK85" s="10">
        <v>189061.45644080368</v>
      </c>
      <c r="AL85" s="165">
        <v>278088.1689229703</v>
      </c>
    </row>
    <row r="86" spans="1:38">
      <c r="A86" s="6">
        <v>376</v>
      </c>
      <c r="B86" s="3" t="s">
        <v>203</v>
      </c>
      <c r="C86" s="151">
        <v>8497.2996735044981</v>
      </c>
      <c r="D86" s="8">
        <v>477.89377891633251</v>
      </c>
      <c r="E86" s="60">
        <v>8975.19345242083</v>
      </c>
      <c r="F86" s="9">
        <v>120.00526972424395</v>
      </c>
      <c r="G86" s="9">
        <v>164.39559172504474</v>
      </c>
      <c r="H86" s="9">
        <v>284.4008614492887</v>
      </c>
      <c r="I86" s="154">
        <v>8617.3049432287426</v>
      </c>
      <c r="J86" s="10">
        <v>642.28937064137722</v>
      </c>
      <c r="K86" s="10">
        <v>9259.5943138701205</v>
      </c>
      <c r="L86" s="164">
        <v>10059.133605024266</v>
      </c>
      <c r="M86" s="8">
        <v>448.73632835329573</v>
      </c>
      <c r="N86" s="8">
        <v>10507.869933377562</v>
      </c>
      <c r="O86" s="158">
        <v>5472.2761685203468</v>
      </c>
      <c r="P86" s="9">
        <v>329.65187664549927</v>
      </c>
      <c r="Q86" s="159">
        <v>5801.928045165846</v>
      </c>
      <c r="R86" s="10">
        <v>15531.409773544612</v>
      </c>
      <c r="S86" s="10">
        <v>778.388204998795</v>
      </c>
      <c r="T86" s="165">
        <v>16309.797978543407</v>
      </c>
      <c r="U86" s="8">
        <v>8239.3682605849335</v>
      </c>
      <c r="V86" s="8">
        <v>617.92739647556903</v>
      </c>
      <c r="W86" s="60">
        <v>8857.295657060502</v>
      </c>
      <c r="X86" s="9">
        <v>3255.4689412159305</v>
      </c>
      <c r="Y86" s="9">
        <v>5960.762370386381</v>
      </c>
      <c r="Z86" s="9">
        <v>9216.2313116023106</v>
      </c>
      <c r="AA86" s="154">
        <v>11494.837201800863</v>
      </c>
      <c r="AB86" s="10">
        <v>6578.6897668619504</v>
      </c>
      <c r="AC86" s="10">
        <v>18073.526968662813</v>
      </c>
      <c r="AD86" s="164">
        <v>9384.4518309597206</v>
      </c>
      <c r="AE86" s="8">
        <v>487.20243150433492</v>
      </c>
      <c r="AF86" s="8">
        <v>9871.6542624640551</v>
      </c>
      <c r="AG86" s="158">
        <v>3852.7679299782631</v>
      </c>
      <c r="AH86" s="9">
        <v>773.47210833841052</v>
      </c>
      <c r="AI86" s="159">
        <v>4626.2400383166732</v>
      </c>
      <c r="AJ86" s="154">
        <v>13237.219760937984</v>
      </c>
      <c r="AK86" s="10">
        <v>1260.6745398427454</v>
      </c>
      <c r="AL86" s="165">
        <v>14497.894300780728</v>
      </c>
    </row>
    <row r="87" spans="1:38">
      <c r="A87" s="6">
        <v>380</v>
      </c>
      <c r="B87" s="3" t="s">
        <v>204</v>
      </c>
      <c r="C87" s="151">
        <v>110277.84387363691</v>
      </c>
      <c r="D87" s="8">
        <v>173892.31872000088</v>
      </c>
      <c r="E87" s="60">
        <v>284170.16259363783</v>
      </c>
      <c r="F87" s="9">
        <v>44247.201511215542</v>
      </c>
      <c r="G87" s="9">
        <v>85349.962523542679</v>
      </c>
      <c r="H87" s="9">
        <v>129597.16403475823</v>
      </c>
      <c r="I87" s="154">
        <v>154525.04538485245</v>
      </c>
      <c r="J87" s="10">
        <v>259242.28124354355</v>
      </c>
      <c r="K87" s="10">
        <v>413767.326628396</v>
      </c>
      <c r="L87" s="164">
        <v>119990.44753963195</v>
      </c>
      <c r="M87" s="8">
        <v>205587.45530345029</v>
      </c>
      <c r="N87" s="8">
        <v>325577.90284308221</v>
      </c>
      <c r="O87" s="158">
        <v>80402.889102614456</v>
      </c>
      <c r="P87" s="9">
        <v>96193.075042682773</v>
      </c>
      <c r="Q87" s="159">
        <v>176595.96414529724</v>
      </c>
      <c r="R87" s="10">
        <v>200393.3366422464</v>
      </c>
      <c r="S87" s="10">
        <v>301780.53034613305</v>
      </c>
      <c r="T87" s="165">
        <v>502173.86698837945</v>
      </c>
      <c r="U87" s="8">
        <v>111511.38216782032</v>
      </c>
      <c r="V87" s="8">
        <v>161832.78254218338</v>
      </c>
      <c r="W87" s="60">
        <v>273344.16471000371</v>
      </c>
      <c r="X87" s="9">
        <v>62401.156965264032</v>
      </c>
      <c r="Y87" s="9">
        <v>163336.7610594841</v>
      </c>
      <c r="Z87" s="9">
        <v>225737.91802474813</v>
      </c>
      <c r="AA87" s="154">
        <v>173912.53913308436</v>
      </c>
      <c r="AB87" s="10">
        <v>325169.54360166751</v>
      </c>
      <c r="AC87" s="10">
        <v>499082.08273475186</v>
      </c>
      <c r="AD87" s="164">
        <v>170626.48616851427</v>
      </c>
      <c r="AE87" s="8">
        <v>163663.45857873012</v>
      </c>
      <c r="AF87" s="8">
        <v>334289.94474724436</v>
      </c>
      <c r="AG87" s="158">
        <v>53160.907675829236</v>
      </c>
      <c r="AH87" s="9">
        <v>255241.6883224771</v>
      </c>
      <c r="AI87" s="159">
        <v>308402.59599830635</v>
      </c>
      <c r="AJ87" s="154">
        <v>223787.39384434349</v>
      </c>
      <c r="AK87" s="10">
        <v>418905.14690120722</v>
      </c>
      <c r="AL87" s="165">
        <v>642692.54074555077</v>
      </c>
    </row>
    <row r="88" spans="1:38">
      <c r="A88" s="6">
        <v>388</v>
      </c>
      <c r="B88" s="3" t="s">
        <v>205</v>
      </c>
      <c r="C88" s="151">
        <v>3149.8270686754095</v>
      </c>
      <c r="D88" s="8">
        <v>140.91158899113944</v>
      </c>
      <c r="E88" s="60">
        <v>3290.738657666549</v>
      </c>
      <c r="F88" s="9">
        <v>1511.2487590909966</v>
      </c>
      <c r="G88" s="9">
        <v>4.9380204008363204</v>
      </c>
      <c r="H88" s="9">
        <v>1516.186779491833</v>
      </c>
      <c r="I88" s="154">
        <v>4661.0758277664063</v>
      </c>
      <c r="J88" s="10">
        <v>145.84960939197575</v>
      </c>
      <c r="K88" s="10">
        <v>4806.925437158382</v>
      </c>
      <c r="L88" s="164">
        <v>3630.9278836229714</v>
      </c>
      <c r="M88" s="8">
        <v>141.06012596190604</v>
      </c>
      <c r="N88" s="8">
        <v>3771.9880095848775</v>
      </c>
      <c r="O88" s="158">
        <v>1484.2228390511841</v>
      </c>
      <c r="P88" s="9">
        <v>1.3750917429908607</v>
      </c>
      <c r="Q88" s="159">
        <v>1485.597930794175</v>
      </c>
      <c r="R88" s="10">
        <v>5115.150722674156</v>
      </c>
      <c r="S88" s="10">
        <v>142.4352177048969</v>
      </c>
      <c r="T88" s="165">
        <v>5257.5859403790528</v>
      </c>
      <c r="U88" s="8">
        <v>644.84534664863236</v>
      </c>
      <c r="V88" s="8">
        <v>98.179986179080515</v>
      </c>
      <c r="W88" s="60">
        <v>743.02533282771287</v>
      </c>
      <c r="X88" s="9">
        <v>110.94664224117828</v>
      </c>
      <c r="Y88" s="9">
        <v>2.5908070668291772</v>
      </c>
      <c r="Z88" s="9">
        <v>113.53744930800745</v>
      </c>
      <c r="AA88" s="154">
        <v>755.79198888981068</v>
      </c>
      <c r="AB88" s="10">
        <v>100.77079324590969</v>
      </c>
      <c r="AC88" s="10">
        <v>856.56278213572034</v>
      </c>
      <c r="AD88" s="164">
        <v>761.74475173015071</v>
      </c>
      <c r="AE88" s="8">
        <v>30.087793501339274</v>
      </c>
      <c r="AF88" s="8">
        <v>791.83254523149003</v>
      </c>
      <c r="AG88" s="158">
        <v>143.46275085379997</v>
      </c>
      <c r="AH88" s="9">
        <v>9.9475657332398437E-2</v>
      </c>
      <c r="AI88" s="159">
        <v>143.56222651113237</v>
      </c>
      <c r="AJ88" s="154">
        <v>905.20750258395071</v>
      </c>
      <c r="AK88" s="10">
        <v>30.187269158671672</v>
      </c>
      <c r="AL88" s="165">
        <v>935.39477174262242</v>
      </c>
    </row>
    <row r="89" spans="1:38">
      <c r="A89" s="6">
        <v>392</v>
      </c>
      <c r="B89" s="3" t="s">
        <v>206</v>
      </c>
      <c r="C89" s="151">
        <v>314925.18373061228</v>
      </c>
      <c r="D89" s="8">
        <v>512265.29677101766</v>
      </c>
      <c r="E89" s="60">
        <v>827190.48050162988</v>
      </c>
      <c r="F89" s="9">
        <v>54148.207970588985</v>
      </c>
      <c r="G89" s="9">
        <v>340198.83279883186</v>
      </c>
      <c r="H89" s="9">
        <v>394347.04076942086</v>
      </c>
      <c r="I89" s="154">
        <v>369073.39170120127</v>
      </c>
      <c r="J89" s="10">
        <v>852464.12956984947</v>
      </c>
      <c r="K89" s="10">
        <v>1221537.5212710507</v>
      </c>
      <c r="L89" s="164">
        <v>350639.32016360672</v>
      </c>
      <c r="M89" s="8">
        <v>420050.38978624169</v>
      </c>
      <c r="N89" s="8">
        <v>770689.70994984847</v>
      </c>
      <c r="O89" s="158">
        <v>157868.03965719373</v>
      </c>
      <c r="P89" s="9">
        <v>411194.40970306459</v>
      </c>
      <c r="Q89" s="159">
        <v>569062.4493602583</v>
      </c>
      <c r="R89" s="10">
        <v>508507.35982080048</v>
      </c>
      <c r="S89" s="10">
        <v>831244.79948930629</v>
      </c>
      <c r="T89" s="165">
        <v>1339752.1593101067</v>
      </c>
      <c r="U89" s="8">
        <v>278506.51761714014</v>
      </c>
      <c r="V89" s="8">
        <v>471029.55196938809</v>
      </c>
      <c r="W89" s="60">
        <v>749536.06958652823</v>
      </c>
      <c r="X89" s="9">
        <v>100752.94195441389</v>
      </c>
      <c r="Y89" s="9">
        <v>544813.65943655197</v>
      </c>
      <c r="Z89" s="9">
        <v>645566.60139096586</v>
      </c>
      <c r="AA89" s="154">
        <v>379259.45957155403</v>
      </c>
      <c r="AB89" s="10">
        <v>1015843.2114059401</v>
      </c>
      <c r="AC89" s="10">
        <v>1395102.6709774942</v>
      </c>
      <c r="AD89" s="164">
        <v>324230.60243149888</v>
      </c>
      <c r="AE89" s="8">
        <v>527629.20354628854</v>
      </c>
      <c r="AF89" s="8">
        <v>851859.80597778736</v>
      </c>
      <c r="AG89" s="158">
        <v>117336.18918346829</v>
      </c>
      <c r="AH89" s="9">
        <v>654356.26141206012</v>
      </c>
      <c r="AI89" s="159">
        <v>771692.45059552835</v>
      </c>
      <c r="AJ89" s="154">
        <v>441566.79161496717</v>
      </c>
      <c r="AK89" s="10">
        <v>1181985.4649583488</v>
      </c>
      <c r="AL89" s="165">
        <v>1623552.2565733157</v>
      </c>
    </row>
    <row r="90" spans="1:38">
      <c r="A90" s="6">
        <v>400</v>
      </c>
      <c r="B90" s="3" t="s">
        <v>207</v>
      </c>
      <c r="C90" s="151">
        <v>1595.7037308261165</v>
      </c>
      <c r="D90" s="8">
        <v>1057.4451833681294</v>
      </c>
      <c r="E90" s="60">
        <v>2653.1489141942457</v>
      </c>
      <c r="F90" s="9">
        <v>3.1137002583378961</v>
      </c>
      <c r="G90" s="9">
        <v>15.914461149072483</v>
      </c>
      <c r="H90" s="9">
        <v>19.02816140741038</v>
      </c>
      <c r="I90" s="154">
        <v>1598.8174310844545</v>
      </c>
      <c r="J90" s="10">
        <v>1073.3596445172018</v>
      </c>
      <c r="K90" s="10">
        <v>2672.1770756016563</v>
      </c>
      <c r="L90" s="164">
        <v>1698.8208864094213</v>
      </c>
      <c r="M90" s="8">
        <v>3035.7706928445123</v>
      </c>
      <c r="N90" s="8">
        <v>4734.5915792539336</v>
      </c>
      <c r="O90" s="158">
        <v>240.32504542954587</v>
      </c>
      <c r="P90" s="9">
        <v>5035.6688295852355</v>
      </c>
      <c r="Q90" s="159">
        <v>5275.9938750147812</v>
      </c>
      <c r="R90" s="10">
        <v>1939.145931838967</v>
      </c>
      <c r="S90" s="10">
        <v>8071.4395224297477</v>
      </c>
      <c r="T90" s="165">
        <v>10010.585454268716</v>
      </c>
      <c r="U90" s="8">
        <v>1277.812927969306</v>
      </c>
      <c r="V90" s="8">
        <v>603.31789720666086</v>
      </c>
      <c r="W90" s="60">
        <v>1881.1308251759669</v>
      </c>
      <c r="X90" s="9">
        <v>628.97383195947236</v>
      </c>
      <c r="Y90" s="9">
        <v>7453.4750852967763</v>
      </c>
      <c r="Z90" s="9">
        <v>8082.4489172562489</v>
      </c>
      <c r="AA90" s="154">
        <v>1906.7867599287783</v>
      </c>
      <c r="AB90" s="10">
        <v>8056.7929825034371</v>
      </c>
      <c r="AC90" s="10">
        <v>9963.5797424322154</v>
      </c>
      <c r="AD90" s="164">
        <v>1344.8313719355247</v>
      </c>
      <c r="AE90" s="8">
        <v>2639.6828651153132</v>
      </c>
      <c r="AF90" s="8">
        <v>3984.5142370508379</v>
      </c>
      <c r="AG90" s="158">
        <v>622.35971348328303</v>
      </c>
      <c r="AH90" s="9">
        <v>6570.8150065662921</v>
      </c>
      <c r="AI90" s="159">
        <v>7193.1747200495756</v>
      </c>
      <c r="AJ90" s="154">
        <v>1967.1910854188077</v>
      </c>
      <c r="AK90" s="10">
        <v>9210.4978716816058</v>
      </c>
      <c r="AL90" s="165">
        <v>11177.688957100414</v>
      </c>
    </row>
    <row r="91" spans="1:38">
      <c r="A91" s="6">
        <v>398</v>
      </c>
      <c r="B91" s="3" t="s">
        <v>208</v>
      </c>
      <c r="C91" s="151">
        <v>3026.7854807754525</v>
      </c>
      <c r="D91" s="8">
        <v>15232.973502682999</v>
      </c>
      <c r="E91" s="60">
        <v>18259.758983458451</v>
      </c>
      <c r="F91" s="9">
        <v>131.00566184156705</v>
      </c>
      <c r="G91" s="9">
        <v>1056.8306916540262</v>
      </c>
      <c r="H91" s="9">
        <v>1187.8363534955931</v>
      </c>
      <c r="I91" s="154">
        <v>3157.7911426170194</v>
      </c>
      <c r="J91" s="10">
        <v>16289.804194337024</v>
      </c>
      <c r="K91" s="10">
        <v>19447.595336954044</v>
      </c>
      <c r="L91" s="164">
        <v>4836.8458820592359</v>
      </c>
      <c r="M91" s="8">
        <v>11467.461539153226</v>
      </c>
      <c r="N91" s="8">
        <v>16304.307421212463</v>
      </c>
      <c r="O91" s="158">
        <v>2157.1310856679343</v>
      </c>
      <c r="P91" s="9">
        <v>912.35889118539808</v>
      </c>
      <c r="Q91" s="159">
        <v>3069.4899768533323</v>
      </c>
      <c r="R91" s="10">
        <v>6993.9769677271706</v>
      </c>
      <c r="S91" s="10">
        <v>12379.820430338625</v>
      </c>
      <c r="T91" s="165">
        <v>19373.797398065795</v>
      </c>
      <c r="U91" s="8">
        <v>3918.9664427236394</v>
      </c>
      <c r="V91" s="8">
        <v>7209.114885038317</v>
      </c>
      <c r="W91" s="60">
        <v>11128.081327761956</v>
      </c>
      <c r="X91" s="9">
        <v>1239.8044181214732</v>
      </c>
      <c r="Y91" s="9">
        <v>2116.9391957793778</v>
      </c>
      <c r="Z91" s="9">
        <v>3356.743613900851</v>
      </c>
      <c r="AA91" s="154">
        <v>5158.7708608451121</v>
      </c>
      <c r="AB91" s="10">
        <v>9326.0540808176956</v>
      </c>
      <c r="AC91" s="10">
        <v>14484.824941662808</v>
      </c>
      <c r="AD91" s="164">
        <v>4237.5542788020139</v>
      </c>
      <c r="AE91" s="8">
        <v>11556.112042109626</v>
      </c>
      <c r="AF91" s="8">
        <v>15793.66632091164</v>
      </c>
      <c r="AG91" s="158">
        <v>1601.5572209565353</v>
      </c>
      <c r="AH91" s="9">
        <v>1756.0020794308568</v>
      </c>
      <c r="AI91" s="159">
        <v>3357.5593003873919</v>
      </c>
      <c r="AJ91" s="154">
        <v>5839.1114997585491</v>
      </c>
      <c r="AK91" s="10">
        <v>13312.114121540482</v>
      </c>
      <c r="AL91" s="165">
        <v>19151.225621299032</v>
      </c>
    </row>
    <row r="92" spans="1:38">
      <c r="A92" s="6">
        <v>404</v>
      </c>
      <c r="B92" s="3" t="s">
        <v>209</v>
      </c>
      <c r="C92" s="151">
        <v>1209.9381297824225</v>
      </c>
      <c r="D92" s="8">
        <v>1346.5770251422741</v>
      </c>
      <c r="E92" s="60">
        <v>2556.5151549246966</v>
      </c>
      <c r="F92" s="9">
        <v>33.209606402020128</v>
      </c>
      <c r="G92" s="9">
        <v>1604.4365492320007</v>
      </c>
      <c r="H92" s="9">
        <v>1637.6461556340209</v>
      </c>
      <c r="I92" s="154">
        <v>1243.1477361844427</v>
      </c>
      <c r="J92" s="10">
        <v>2951.0135743742749</v>
      </c>
      <c r="K92" s="10">
        <v>4194.1613105587176</v>
      </c>
      <c r="L92" s="164">
        <v>1293.5848699038029</v>
      </c>
      <c r="M92" s="8">
        <v>16013.251074745243</v>
      </c>
      <c r="N92" s="8">
        <v>17306.835944649047</v>
      </c>
      <c r="O92" s="158">
        <v>278.03503403840534</v>
      </c>
      <c r="P92" s="9">
        <v>3407.2785476228191</v>
      </c>
      <c r="Q92" s="159">
        <v>3685.3135816612244</v>
      </c>
      <c r="R92" s="10">
        <v>1571.6199039422081</v>
      </c>
      <c r="S92" s="10">
        <v>19420.529622368063</v>
      </c>
      <c r="T92" s="165">
        <v>20992.14952631027</v>
      </c>
      <c r="U92" s="8">
        <v>1687.1655892541523</v>
      </c>
      <c r="V92" s="8">
        <v>2728.2352682202409</v>
      </c>
      <c r="W92" s="60">
        <v>4415.400857474393</v>
      </c>
      <c r="X92" s="9">
        <v>265.73125692573888</v>
      </c>
      <c r="Y92" s="9">
        <v>2145.1229547373223</v>
      </c>
      <c r="Z92" s="9">
        <v>2410.8542116630611</v>
      </c>
      <c r="AA92" s="154">
        <v>1952.8968461798913</v>
      </c>
      <c r="AB92" s="10">
        <v>4873.3582229575632</v>
      </c>
      <c r="AC92" s="10">
        <v>6826.2550691374545</v>
      </c>
      <c r="AD92" s="164">
        <v>986.51845191079815</v>
      </c>
      <c r="AE92" s="8">
        <v>86.112155176214543</v>
      </c>
      <c r="AF92" s="8">
        <v>1072.6306070870128</v>
      </c>
      <c r="AG92" s="158">
        <v>295.80216436676233</v>
      </c>
      <c r="AH92" s="9">
        <v>10.376412629518594</v>
      </c>
      <c r="AI92" s="159">
        <v>306.17857699628092</v>
      </c>
      <c r="AJ92" s="154">
        <v>1282.3206162775605</v>
      </c>
      <c r="AK92" s="10">
        <v>96.48856780573314</v>
      </c>
      <c r="AL92" s="165">
        <v>1378.8091840832938</v>
      </c>
    </row>
    <row r="93" spans="1:38">
      <c r="A93" s="6">
        <v>296</v>
      </c>
      <c r="B93" s="3" t="s">
        <v>210</v>
      </c>
      <c r="C93" s="151">
        <v>193.56172759136439</v>
      </c>
      <c r="D93" s="8">
        <v>6.7962350661679286E-4</v>
      </c>
      <c r="E93" s="60">
        <v>193.562407214871</v>
      </c>
      <c r="F93" s="9">
        <v>1.6472471899018006</v>
      </c>
      <c r="G93" s="9">
        <v>9.4037649338320705E-4</v>
      </c>
      <c r="H93" s="9">
        <v>1.6481875663951839</v>
      </c>
      <c r="I93" s="154">
        <v>195.20897478126619</v>
      </c>
      <c r="J93" s="10">
        <v>1.6199999999999999E-3</v>
      </c>
      <c r="K93" s="10">
        <v>195.2105947812662</v>
      </c>
      <c r="L93" s="164">
        <v>106.49256133917044</v>
      </c>
      <c r="M93" s="8">
        <v>4.7326559118300866E-2</v>
      </c>
      <c r="N93" s="8">
        <v>106.53988789828874</v>
      </c>
      <c r="O93" s="158">
        <v>11.573826968832211</v>
      </c>
      <c r="P93" s="9">
        <v>3.0673334404288176E-2</v>
      </c>
      <c r="Q93" s="159">
        <v>11.604500303236499</v>
      </c>
      <c r="R93" s="10">
        <v>118.06638830800264</v>
      </c>
      <c r="S93" s="10">
        <v>7.7999893522589042E-2</v>
      </c>
      <c r="T93" s="165">
        <v>118.14438820152523</v>
      </c>
      <c r="U93" s="8">
        <v>51.26762815165398</v>
      </c>
      <c r="V93" s="8">
        <v>0</v>
      </c>
      <c r="W93" s="60">
        <v>51.26762815165398</v>
      </c>
      <c r="X93" s="9">
        <v>10.272447912567934</v>
      </c>
      <c r="Y93" s="9">
        <v>4.8180124835528054E-2</v>
      </c>
      <c r="Z93" s="9">
        <v>10.320628037403463</v>
      </c>
      <c r="AA93" s="154">
        <v>61.540076064221914</v>
      </c>
      <c r="AB93" s="10">
        <v>4.8180124835528054E-2</v>
      </c>
      <c r="AC93" s="10">
        <v>61.588256189057446</v>
      </c>
      <c r="AD93" s="164">
        <v>64.235880385424963</v>
      </c>
      <c r="AE93" s="8">
        <v>1.8570626440238821E-2</v>
      </c>
      <c r="AF93" s="8">
        <v>64.2544510118652</v>
      </c>
      <c r="AG93" s="158">
        <v>11.891805257611363</v>
      </c>
      <c r="AH93" s="9">
        <v>1.1539760542231244E-2</v>
      </c>
      <c r="AI93" s="159">
        <v>11.903345018153594</v>
      </c>
      <c r="AJ93" s="154">
        <v>76.12768564303633</v>
      </c>
      <c r="AK93" s="10">
        <v>3.0110386982470067E-2</v>
      </c>
      <c r="AL93" s="165">
        <v>76.157796030018801</v>
      </c>
    </row>
    <row r="94" spans="1:38">
      <c r="A94" s="6">
        <v>408</v>
      </c>
      <c r="B94" s="3" t="s">
        <v>211</v>
      </c>
      <c r="C94" s="151">
        <v>255.88781646432074</v>
      </c>
      <c r="D94" s="8">
        <v>764.82990665804266</v>
      </c>
      <c r="E94" s="60">
        <v>1020.7177231223634</v>
      </c>
      <c r="F94" s="9">
        <v>1.1452435300468763E-2</v>
      </c>
      <c r="G94" s="9">
        <v>245.55509730131973</v>
      </c>
      <c r="H94" s="9">
        <v>245.5665497366202</v>
      </c>
      <c r="I94" s="154">
        <v>255.89926889962121</v>
      </c>
      <c r="J94" s="10">
        <v>1010.3850039593624</v>
      </c>
      <c r="K94" s="10">
        <v>1266.2842728589835</v>
      </c>
      <c r="L94" s="164">
        <v>315.80712012068898</v>
      </c>
      <c r="M94" s="8">
        <v>184.99853412050811</v>
      </c>
      <c r="N94" s="8">
        <v>500.80565424119709</v>
      </c>
      <c r="O94" s="158">
        <v>74.322379603653843</v>
      </c>
      <c r="P94" s="9">
        <v>3.4836698638938999</v>
      </c>
      <c r="Q94" s="159">
        <v>77.806049467547737</v>
      </c>
      <c r="R94" s="10">
        <v>390.12949972434285</v>
      </c>
      <c r="S94" s="10">
        <v>188.48220398440202</v>
      </c>
      <c r="T94" s="165">
        <v>578.61170370874481</v>
      </c>
      <c r="U94" s="8">
        <v>224.40755819706521</v>
      </c>
      <c r="V94" s="8">
        <v>139.928320569319</v>
      </c>
      <c r="W94" s="60">
        <v>364.33587876638421</v>
      </c>
      <c r="X94" s="9">
        <v>127.05646025062394</v>
      </c>
      <c r="Y94" s="9">
        <v>123.31585789458859</v>
      </c>
      <c r="Z94" s="9">
        <v>250.37231814521255</v>
      </c>
      <c r="AA94" s="154">
        <v>351.46401844768917</v>
      </c>
      <c r="AB94" s="10">
        <v>263.24417846390759</v>
      </c>
      <c r="AC94" s="10">
        <v>614.70819691159681</v>
      </c>
      <c r="AD94" s="164">
        <v>244.44199636187457</v>
      </c>
      <c r="AE94" s="8">
        <v>153.08182600959904</v>
      </c>
      <c r="AF94" s="8">
        <v>397.52382237147361</v>
      </c>
      <c r="AG94" s="158">
        <v>116.82892021595278</v>
      </c>
      <c r="AH94" s="9">
        <v>0.38046076371171561</v>
      </c>
      <c r="AI94" s="159">
        <v>117.20938097966449</v>
      </c>
      <c r="AJ94" s="154">
        <v>361.27091657782734</v>
      </c>
      <c r="AK94" s="10">
        <v>153.46228677331075</v>
      </c>
      <c r="AL94" s="165">
        <v>514.73320335113806</v>
      </c>
    </row>
    <row r="95" spans="1:38">
      <c r="A95" s="6">
        <v>410</v>
      </c>
      <c r="B95" s="3" t="s">
        <v>212</v>
      </c>
      <c r="C95" s="151">
        <v>54954.193560361236</v>
      </c>
      <c r="D95" s="8">
        <v>164829.20992631683</v>
      </c>
      <c r="E95" s="60">
        <v>219783.40348667809</v>
      </c>
      <c r="F95" s="9">
        <v>4751.6047314215175</v>
      </c>
      <c r="G95" s="9">
        <v>93741.704328336506</v>
      </c>
      <c r="H95" s="9">
        <v>98493.30905975803</v>
      </c>
      <c r="I95" s="154">
        <v>59705.798291782754</v>
      </c>
      <c r="J95" s="10">
        <v>258570.91425465333</v>
      </c>
      <c r="K95" s="10">
        <v>318276.71254643606</v>
      </c>
      <c r="L95" s="164">
        <v>62264.284677669581</v>
      </c>
      <c r="M95" s="8">
        <v>176225.55329164944</v>
      </c>
      <c r="N95" s="8">
        <v>238489.83796931902</v>
      </c>
      <c r="O95" s="158">
        <v>30121.689242707143</v>
      </c>
      <c r="P95" s="9">
        <v>124837.48229255137</v>
      </c>
      <c r="Q95" s="159">
        <v>154959.17153525853</v>
      </c>
      <c r="R95" s="10">
        <v>92385.973920376724</v>
      </c>
      <c r="S95" s="10">
        <v>301063.03558420081</v>
      </c>
      <c r="T95" s="165">
        <v>393449.00950457755</v>
      </c>
      <c r="U95" s="8">
        <v>67702.628168130221</v>
      </c>
      <c r="V95" s="8">
        <v>178177.06688244609</v>
      </c>
      <c r="W95" s="60">
        <v>245879.69505057629</v>
      </c>
      <c r="X95" s="9">
        <v>18752.411632335639</v>
      </c>
      <c r="Y95" s="9">
        <v>217287.66461010734</v>
      </c>
      <c r="Z95" s="9">
        <v>236040.07624244297</v>
      </c>
      <c r="AA95" s="154">
        <v>86455.039800465864</v>
      </c>
      <c r="AB95" s="10">
        <v>395464.73149255343</v>
      </c>
      <c r="AC95" s="10">
        <v>481919.77129301929</v>
      </c>
      <c r="AD95" s="164">
        <v>68819.457003481279</v>
      </c>
      <c r="AE95" s="8">
        <v>197014.66754785125</v>
      </c>
      <c r="AF95" s="8">
        <v>265834.12455133256</v>
      </c>
      <c r="AG95" s="158">
        <v>28372.605201378203</v>
      </c>
      <c r="AH95" s="9">
        <v>206793.0731342303</v>
      </c>
      <c r="AI95" s="159">
        <v>235165.67833560851</v>
      </c>
      <c r="AJ95" s="154">
        <v>97192.062204859481</v>
      </c>
      <c r="AK95" s="10">
        <v>403807.74068208155</v>
      </c>
      <c r="AL95" s="165">
        <v>500999.80288694106</v>
      </c>
    </row>
    <row r="96" spans="1:38">
      <c r="A96" s="6">
        <v>414</v>
      </c>
      <c r="B96" s="3" t="s">
        <v>213</v>
      </c>
      <c r="C96" s="151">
        <v>5698.1077583928891</v>
      </c>
      <c r="D96" s="8">
        <v>64276.000600397449</v>
      </c>
      <c r="E96" s="60">
        <v>69974.108358790341</v>
      </c>
      <c r="F96" s="9">
        <v>45000.652801083692</v>
      </c>
      <c r="G96" s="9">
        <v>164967.11929404471</v>
      </c>
      <c r="H96" s="9">
        <v>209967.7720951284</v>
      </c>
      <c r="I96" s="154">
        <v>50698.760559476577</v>
      </c>
      <c r="J96" s="10">
        <v>229243.11989444215</v>
      </c>
      <c r="K96" s="10">
        <v>279941.88045391871</v>
      </c>
      <c r="L96" s="164">
        <v>22265.519191402127</v>
      </c>
      <c r="M96" s="8">
        <v>38365.958442119125</v>
      </c>
      <c r="N96" s="8">
        <v>60631.477633521252</v>
      </c>
      <c r="O96" s="158">
        <v>4090.5974142264913</v>
      </c>
      <c r="P96" s="9">
        <v>109664.37826110207</v>
      </c>
      <c r="Q96" s="159">
        <v>113754.97567532856</v>
      </c>
      <c r="R96" s="10">
        <v>26356.116605628617</v>
      </c>
      <c r="S96" s="10">
        <v>148030.3367032212</v>
      </c>
      <c r="T96" s="165">
        <v>174386.45330884983</v>
      </c>
      <c r="U96" s="8">
        <v>5780.3692741556451</v>
      </c>
      <c r="V96" s="8">
        <v>24846.176807505362</v>
      </c>
      <c r="W96" s="60">
        <v>30626.546081661007</v>
      </c>
      <c r="X96" s="9">
        <v>1495.9272419575043</v>
      </c>
      <c r="Y96" s="9">
        <v>39286.547923620274</v>
      </c>
      <c r="Z96" s="9">
        <v>40782.47516557778</v>
      </c>
      <c r="AA96" s="154">
        <v>7276.2965161131497</v>
      </c>
      <c r="AB96" s="10">
        <v>64132.724731125643</v>
      </c>
      <c r="AC96" s="10">
        <v>71409.021247238794</v>
      </c>
      <c r="AD96" s="164">
        <v>36858.36467660543</v>
      </c>
      <c r="AE96" s="8">
        <v>12184.049648661956</v>
      </c>
      <c r="AF96" s="8">
        <v>49042.414325267382</v>
      </c>
      <c r="AG96" s="158">
        <v>12656.187108472261</v>
      </c>
      <c r="AH96" s="9">
        <v>7326.277951969555</v>
      </c>
      <c r="AI96" s="159">
        <v>19982.465060441817</v>
      </c>
      <c r="AJ96" s="154">
        <v>49514.551785077689</v>
      </c>
      <c r="AK96" s="10">
        <v>19510.32760063151</v>
      </c>
      <c r="AL96" s="165">
        <v>69024.879385709195</v>
      </c>
    </row>
    <row r="97" spans="1:38">
      <c r="A97" s="6">
        <v>417</v>
      </c>
      <c r="B97" s="3" t="s">
        <v>214</v>
      </c>
      <c r="C97" s="151">
        <v>397.65623604522438</v>
      </c>
      <c r="D97" s="8">
        <v>39.675753423007492</v>
      </c>
      <c r="E97" s="60">
        <v>437.33198946823188</v>
      </c>
      <c r="F97" s="9">
        <v>7.1026788848862488</v>
      </c>
      <c r="G97" s="9">
        <v>70.563135376992506</v>
      </c>
      <c r="H97" s="9">
        <v>77.665814261878751</v>
      </c>
      <c r="I97" s="154">
        <v>404.75891493011062</v>
      </c>
      <c r="J97" s="10">
        <v>110.2388888</v>
      </c>
      <c r="K97" s="10">
        <v>514.9978037301106</v>
      </c>
      <c r="L97" s="164">
        <v>402.55867653295701</v>
      </c>
      <c r="M97" s="8">
        <v>6.666318398989354</v>
      </c>
      <c r="N97" s="8">
        <v>409.22499493194636</v>
      </c>
      <c r="O97" s="158">
        <v>29.721864936091354</v>
      </c>
      <c r="P97" s="9">
        <v>50.62195316303319</v>
      </c>
      <c r="Q97" s="159">
        <v>80.343818099124547</v>
      </c>
      <c r="R97" s="10">
        <v>432.28054146904839</v>
      </c>
      <c r="S97" s="10">
        <v>57.288271562022544</v>
      </c>
      <c r="T97" s="165">
        <v>489.56881303107093</v>
      </c>
      <c r="U97" s="8">
        <v>251.31314803278602</v>
      </c>
      <c r="V97" s="8">
        <v>686.00607330545256</v>
      </c>
      <c r="W97" s="60">
        <v>937.31922133823855</v>
      </c>
      <c r="X97" s="9">
        <v>66.375768723791126</v>
      </c>
      <c r="Y97" s="9">
        <v>34.787408084813073</v>
      </c>
      <c r="Z97" s="9">
        <v>101.16317680860419</v>
      </c>
      <c r="AA97" s="154">
        <v>317.68891675657716</v>
      </c>
      <c r="AB97" s="10">
        <v>720.79348139026558</v>
      </c>
      <c r="AC97" s="10">
        <v>1038.4823981468428</v>
      </c>
      <c r="AD97" s="164">
        <v>273.20258228146679</v>
      </c>
      <c r="AE97" s="8">
        <v>0.5</v>
      </c>
      <c r="AF97" s="8">
        <v>273.70258228146679</v>
      </c>
      <c r="AG97" s="158">
        <v>57.646575560572117</v>
      </c>
      <c r="AH97" s="9">
        <v>34.783999999999999</v>
      </c>
      <c r="AI97" s="159">
        <v>92.430575560572123</v>
      </c>
      <c r="AJ97" s="154">
        <v>330.84915784203889</v>
      </c>
      <c r="AK97" s="10">
        <v>35.283999999999999</v>
      </c>
      <c r="AL97" s="165">
        <v>366.13315784203894</v>
      </c>
    </row>
    <row r="98" spans="1:38">
      <c r="A98" s="6">
        <v>418</v>
      </c>
      <c r="B98" s="3" t="s">
        <v>215</v>
      </c>
      <c r="C98" s="151">
        <v>431.22358830116957</v>
      </c>
      <c r="D98" s="8">
        <v>301.96263353947484</v>
      </c>
      <c r="E98" s="60">
        <v>733.18622184064441</v>
      </c>
      <c r="F98" s="9">
        <v>16.021260574208416</v>
      </c>
      <c r="G98" s="9">
        <v>519.21546666063125</v>
      </c>
      <c r="H98" s="9">
        <v>535.23672723483969</v>
      </c>
      <c r="I98" s="154">
        <v>447.24484887537801</v>
      </c>
      <c r="J98" s="10">
        <v>821.17810020010609</v>
      </c>
      <c r="K98" s="10">
        <v>1268.4229490754842</v>
      </c>
      <c r="L98" s="164">
        <v>355.8969712121073</v>
      </c>
      <c r="M98" s="8">
        <v>1000.911647402374</v>
      </c>
      <c r="N98" s="8">
        <v>1356.8086186144812</v>
      </c>
      <c r="O98" s="158">
        <v>65.297153217612774</v>
      </c>
      <c r="P98" s="9">
        <v>282.6685282721225</v>
      </c>
      <c r="Q98" s="159">
        <v>347.96568148973529</v>
      </c>
      <c r="R98" s="10">
        <v>421.19412442972009</v>
      </c>
      <c r="S98" s="10">
        <v>1283.5801756744966</v>
      </c>
      <c r="T98" s="165">
        <v>1704.7743001042165</v>
      </c>
      <c r="U98" s="8">
        <v>269.5206380033726</v>
      </c>
      <c r="V98" s="8">
        <v>617.94448400283579</v>
      </c>
      <c r="W98" s="60">
        <v>887.46512200620839</v>
      </c>
      <c r="X98" s="9">
        <v>68.165719007392369</v>
      </c>
      <c r="Y98" s="9">
        <v>229.55240127707091</v>
      </c>
      <c r="Z98" s="9">
        <v>297.71812028446328</v>
      </c>
      <c r="AA98" s="154">
        <v>337.68635701076494</v>
      </c>
      <c r="AB98" s="10">
        <v>847.49688527990668</v>
      </c>
      <c r="AC98" s="10">
        <v>1185.1832422906716</v>
      </c>
      <c r="AD98" s="164">
        <v>471.65849156257752</v>
      </c>
      <c r="AE98" s="8">
        <v>77.663748647698156</v>
      </c>
      <c r="AF98" s="8">
        <v>549.32224021027571</v>
      </c>
      <c r="AG98" s="158">
        <v>65.766880989421409</v>
      </c>
      <c r="AH98" s="9">
        <v>87.522323947514536</v>
      </c>
      <c r="AI98" s="159">
        <v>153.28920493693596</v>
      </c>
      <c r="AJ98" s="154">
        <v>537.42537255199898</v>
      </c>
      <c r="AK98" s="10">
        <v>165.18607259521269</v>
      </c>
      <c r="AL98" s="165">
        <v>702.61144514721173</v>
      </c>
    </row>
    <row r="99" spans="1:38">
      <c r="A99" s="6">
        <v>428</v>
      </c>
      <c r="B99" s="3" t="s">
        <v>216</v>
      </c>
      <c r="C99" s="151">
        <v>878.59767323019219</v>
      </c>
      <c r="D99" s="8">
        <v>48.875423730020238</v>
      </c>
      <c r="E99" s="60">
        <v>927.47309696021239</v>
      </c>
      <c r="F99" s="9">
        <v>28.819207420895204</v>
      </c>
      <c r="G99" s="9">
        <v>51.812409867788851</v>
      </c>
      <c r="H99" s="9">
        <v>80.631617288684055</v>
      </c>
      <c r="I99" s="154">
        <v>907.41688065108735</v>
      </c>
      <c r="J99" s="10">
        <v>100.68783359780909</v>
      </c>
      <c r="K99" s="10">
        <v>1008.1047142488965</v>
      </c>
      <c r="L99" s="164">
        <v>1124.2282561089389</v>
      </c>
      <c r="M99" s="8">
        <v>91.687948146272959</v>
      </c>
      <c r="N99" s="8">
        <v>1215.9162042552118</v>
      </c>
      <c r="O99" s="158">
        <v>565.93733126496477</v>
      </c>
      <c r="P99" s="9">
        <v>126.55330230430403</v>
      </c>
      <c r="Q99" s="159">
        <v>692.49063356926877</v>
      </c>
      <c r="R99" s="10">
        <v>1690.1655873739037</v>
      </c>
      <c r="S99" s="10">
        <v>218.24125045057698</v>
      </c>
      <c r="T99" s="165">
        <v>1908.4068378244806</v>
      </c>
      <c r="U99" s="8">
        <v>844.85370798169379</v>
      </c>
      <c r="V99" s="8">
        <v>49.950896156622591</v>
      </c>
      <c r="W99" s="60">
        <v>894.80460413831634</v>
      </c>
      <c r="X99" s="9">
        <v>362.02362725433005</v>
      </c>
      <c r="Y99" s="9">
        <v>126.57195802612262</v>
      </c>
      <c r="Z99" s="9">
        <v>488.59558528045267</v>
      </c>
      <c r="AA99" s="154">
        <v>1206.8773352360238</v>
      </c>
      <c r="AB99" s="10">
        <v>176.52285418274522</v>
      </c>
      <c r="AC99" s="10">
        <v>1383.4001894187691</v>
      </c>
      <c r="AD99" s="164">
        <v>1127.5598443933022</v>
      </c>
      <c r="AE99" s="8">
        <v>164.4730715451777</v>
      </c>
      <c r="AF99" s="8">
        <v>1292.0329159384798</v>
      </c>
      <c r="AG99" s="158">
        <v>399.37111451747688</v>
      </c>
      <c r="AH99" s="9">
        <v>123.76262498291938</v>
      </c>
      <c r="AI99" s="159">
        <v>523.13373950039625</v>
      </c>
      <c r="AJ99" s="154">
        <v>1526.9309589107791</v>
      </c>
      <c r="AK99" s="10">
        <v>288.23569652809709</v>
      </c>
      <c r="AL99" s="165">
        <v>1815.1666554388762</v>
      </c>
    </row>
    <row r="100" spans="1:38">
      <c r="A100" s="6">
        <v>422</v>
      </c>
      <c r="B100" s="3" t="s">
        <v>217</v>
      </c>
      <c r="C100" s="151">
        <v>1692.6919258294743</v>
      </c>
      <c r="D100" s="8">
        <v>13146.796764185066</v>
      </c>
      <c r="E100" s="60">
        <v>14839.488690014541</v>
      </c>
      <c r="F100" s="9">
        <v>0.10536363192051949</v>
      </c>
      <c r="G100" s="9">
        <v>1387.2253597581916</v>
      </c>
      <c r="H100" s="9">
        <v>1387.3307233901121</v>
      </c>
      <c r="I100" s="154">
        <v>1692.7972894613947</v>
      </c>
      <c r="J100" s="10">
        <v>14534.022123943258</v>
      </c>
      <c r="K100" s="10">
        <v>16226.819413404652</v>
      </c>
      <c r="L100" s="164">
        <v>969.366097195875</v>
      </c>
      <c r="M100" s="8">
        <v>13235.103628706504</v>
      </c>
      <c r="N100" s="8">
        <v>14204.469725902378</v>
      </c>
      <c r="O100" s="158">
        <v>531.85239334731386</v>
      </c>
      <c r="P100" s="9">
        <v>2933.0903307198869</v>
      </c>
      <c r="Q100" s="159">
        <v>3464.9427240672007</v>
      </c>
      <c r="R100" s="10">
        <v>1501.2184905431889</v>
      </c>
      <c r="S100" s="10">
        <v>16168.193959426389</v>
      </c>
      <c r="T100" s="165">
        <v>17669.412449969579</v>
      </c>
      <c r="U100" s="8">
        <v>910.06218342110549</v>
      </c>
      <c r="V100" s="8">
        <v>14336.406438966704</v>
      </c>
      <c r="W100" s="60">
        <v>15246.468622387809</v>
      </c>
      <c r="X100" s="9">
        <v>270.57677158635198</v>
      </c>
      <c r="Y100" s="9">
        <v>4436.2840626624566</v>
      </c>
      <c r="Z100" s="9">
        <v>4706.8608342488087</v>
      </c>
      <c r="AA100" s="154">
        <v>1180.6389550074575</v>
      </c>
      <c r="AB100" s="10">
        <v>18772.69050162916</v>
      </c>
      <c r="AC100" s="10">
        <v>19953.329456636617</v>
      </c>
      <c r="AD100" s="164">
        <v>1075.2593364966372</v>
      </c>
      <c r="AE100" s="8">
        <v>7898.3031478416824</v>
      </c>
      <c r="AF100" s="8">
        <v>8973.5624843383193</v>
      </c>
      <c r="AG100" s="158">
        <v>372.15687176360882</v>
      </c>
      <c r="AH100" s="9">
        <v>7548.2831238385879</v>
      </c>
      <c r="AI100" s="159">
        <v>7920.4399956021971</v>
      </c>
      <c r="AJ100" s="154">
        <v>1447.4162082602461</v>
      </c>
      <c r="AK100" s="10">
        <v>15446.586271680269</v>
      </c>
      <c r="AL100" s="165">
        <v>16894.002479940515</v>
      </c>
    </row>
    <row r="101" spans="1:38">
      <c r="A101" s="6">
        <v>426</v>
      </c>
      <c r="B101" s="3" t="s">
        <v>218</v>
      </c>
      <c r="C101" s="151">
        <v>836.74222606214801</v>
      </c>
      <c r="D101" s="8">
        <v>510.66288651837203</v>
      </c>
      <c r="E101" s="60">
        <v>1347.4051125805199</v>
      </c>
      <c r="F101" s="9">
        <v>9.7449916294851615</v>
      </c>
      <c r="G101" s="9">
        <v>6304.2754030816241</v>
      </c>
      <c r="H101" s="9">
        <v>6314.0203947111095</v>
      </c>
      <c r="I101" s="154">
        <v>846.48721769163319</v>
      </c>
      <c r="J101" s="10">
        <v>6814.9382895999961</v>
      </c>
      <c r="K101" s="10">
        <v>7661.4255072916294</v>
      </c>
      <c r="L101" s="164">
        <v>1077.0755572755486</v>
      </c>
      <c r="M101" s="8">
        <v>123.82153246028929</v>
      </c>
      <c r="N101" s="8">
        <v>1200.8970897358379</v>
      </c>
      <c r="O101" s="158">
        <v>20.522810313102756</v>
      </c>
      <c r="P101" s="9">
        <v>7.2032760393500983E-2</v>
      </c>
      <c r="Q101" s="159">
        <v>20.594843073496257</v>
      </c>
      <c r="R101" s="10">
        <v>1097.5983675886514</v>
      </c>
      <c r="S101" s="10">
        <v>123.89356522068279</v>
      </c>
      <c r="T101" s="165">
        <v>1221.4919328093342</v>
      </c>
      <c r="U101" s="8">
        <v>711.60406603584931</v>
      </c>
      <c r="V101" s="8">
        <v>2487.3945499925148</v>
      </c>
      <c r="W101" s="60">
        <v>3198.9986160283643</v>
      </c>
      <c r="X101" s="9">
        <v>130.32046840158998</v>
      </c>
      <c r="Y101" s="9">
        <v>1666.3087934905909</v>
      </c>
      <c r="Z101" s="9">
        <v>1796.6292618921809</v>
      </c>
      <c r="AA101" s="154">
        <v>841.92453443743932</v>
      </c>
      <c r="AB101" s="10">
        <v>4153.7033434831055</v>
      </c>
      <c r="AC101" s="10">
        <v>4995.627877920545</v>
      </c>
      <c r="AD101" s="164">
        <v>463.20447849164321</v>
      </c>
      <c r="AE101" s="8">
        <v>61.850790721704278</v>
      </c>
      <c r="AF101" s="8">
        <v>525.05526921334751</v>
      </c>
      <c r="AG101" s="158">
        <v>91.5843395385603</v>
      </c>
      <c r="AH101" s="9">
        <v>53.179646524488206</v>
      </c>
      <c r="AI101" s="159">
        <v>144.76398606304849</v>
      </c>
      <c r="AJ101" s="154">
        <v>554.78881803020352</v>
      </c>
      <c r="AK101" s="10">
        <v>115.03043724619249</v>
      </c>
      <c r="AL101" s="165">
        <v>669.81925527639601</v>
      </c>
    </row>
    <row r="102" spans="1:38">
      <c r="A102" s="6">
        <v>430</v>
      </c>
      <c r="B102" s="3" t="s">
        <v>219</v>
      </c>
      <c r="C102" s="151">
        <v>176.30150652162172</v>
      </c>
      <c r="D102" s="8">
        <v>3288.3068187016934</v>
      </c>
      <c r="E102" s="60">
        <v>3464.6083252233152</v>
      </c>
      <c r="F102" s="9">
        <v>16.723951693486867</v>
      </c>
      <c r="G102" s="9">
        <v>294.64234403477911</v>
      </c>
      <c r="H102" s="9">
        <v>311.36629572826598</v>
      </c>
      <c r="I102" s="154">
        <v>193.02545821510859</v>
      </c>
      <c r="J102" s="10">
        <v>3582.9491627364723</v>
      </c>
      <c r="K102" s="10">
        <v>3775.9746209515811</v>
      </c>
      <c r="L102" s="164">
        <v>45.716371339166521</v>
      </c>
      <c r="M102" s="8">
        <v>1768.2845571997625</v>
      </c>
      <c r="N102" s="8">
        <v>1814.000928538929</v>
      </c>
      <c r="O102" s="158">
        <v>11.573326968845503</v>
      </c>
      <c r="P102" s="9">
        <v>876.66657681157062</v>
      </c>
      <c r="Q102" s="159">
        <v>888.23990378041617</v>
      </c>
      <c r="R102" s="10">
        <v>57.289698308012021</v>
      </c>
      <c r="S102" s="10">
        <v>2644.9511340113331</v>
      </c>
      <c r="T102" s="165">
        <v>2702.2408323193449</v>
      </c>
      <c r="U102" s="8">
        <v>27.608176013905521</v>
      </c>
      <c r="V102" s="8">
        <v>3200.6238277575721</v>
      </c>
      <c r="W102" s="60">
        <v>3228.2320037714776</v>
      </c>
      <c r="X102" s="9">
        <v>5.9767442352288702</v>
      </c>
      <c r="Y102" s="9">
        <v>30416.660948729132</v>
      </c>
      <c r="Z102" s="9">
        <v>30422.637692964359</v>
      </c>
      <c r="AA102" s="154">
        <v>33.584920249134392</v>
      </c>
      <c r="AB102" s="10">
        <v>33617.284776486704</v>
      </c>
      <c r="AC102" s="10">
        <v>33650.869696735834</v>
      </c>
      <c r="AD102" s="164">
        <v>208.5120244492403</v>
      </c>
      <c r="AE102" s="8">
        <v>162.74333771819616</v>
      </c>
      <c r="AF102" s="8">
        <v>371.25536216743649</v>
      </c>
      <c r="AG102" s="158">
        <v>18.830122958658613</v>
      </c>
      <c r="AH102" s="9">
        <v>10.711139560134219</v>
      </c>
      <c r="AI102" s="159">
        <v>29.541262518792834</v>
      </c>
      <c r="AJ102" s="154">
        <v>227.34214740789892</v>
      </c>
      <c r="AK102" s="10">
        <v>173.45447727833039</v>
      </c>
      <c r="AL102" s="165">
        <v>400.79662468622934</v>
      </c>
    </row>
    <row r="103" spans="1:38">
      <c r="A103" s="6">
        <v>434</v>
      </c>
      <c r="B103" s="3" t="s">
        <v>220</v>
      </c>
      <c r="C103" s="151">
        <v>1873.2575481980905</v>
      </c>
      <c r="D103" s="8">
        <v>6964.4311793671304</v>
      </c>
      <c r="E103" s="60">
        <v>8837.6887275652207</v>
      </c>
      <c r="F103" s="9">
        <v>13.509983569377416</v>
      </c>
      <c r="G103" s="9">
        <v>472.00099843931935</v>
      </c>
      <c r="H103" s="9">
        <v>485.51098200869677</v>
      </c>
      <c r="I103" s="154">
        <v>1886.767531767468</v>
      </c>
      <c r="J103" s="10">
        <v>7436.4321778064495</v>
      </c>
      <c r="K103" s="10">
        <v>9323.1997095739171</v>
      </c>
      <c r="L103" s="164">
        <v>1526.5671196104136</v>
      </c>
      <c r="M103" s="8">
        <v>642.94340977439151</v>
      </c>
      <c r="N103" s="8">
        <v>2169.5105293848051</v>
      </c>
      <c r="O103" s="158">
        <v>637.27269898737779</v>
      </c>
      <c r="P103" s="9">
        <v>276.51367071761655</v>
      </c>
      <c r="Q103" s="159">
        <v>913.78636970499429</v>
      </c>
      <c r="R103" s="10">
        <v>2163.8398185977912</v>
      </c>
      <c r="S103" s="10">
        <v>919.45708049200812</v>
      </c>
      <c r="T103" s="165">
        <v>3083.2968990897994</v>
      </c>
      <c r="U103" s="8">
        <v>596.68700576477033</v>
      </c>
      <c r="V103" s="8">
        <v>2097.6608278285698</v>
      </c>
      <c r="W103" s="60">
        <v>2694.3478335933401</v>
      </c>
      <c r="X103" s="9">
        <v>199.07297379318067</v>
      </c>
      <c r="Y103" s="9">
        <v>456.06683935056924</v>
      </c>
      <c r="Z103" s="9">
        <v>655.13981314374996</v>
      </c>
      <c r="AA103" s="154">
        <v>795.75997955795106</v>
      </c>
      <c r="AB103" s="10">
        <v>2553.7276671791392</v>
      </c>
      <c r="AC103" s="10">
        <v>3349.48764673709</v>
      </c>
      <c r="AD103" s="164">
        <v>-208.43880496418421</v>
      </c>
      <c r="AE103" s="8">
        <v>307.90688988835029</v>
      </c>
      <c r="AF103" s="8">
        <v>99.468084924166078</v>
      </c>
      <c r="AG103" s="158">
        <v>99.889468476455988</v>
      </c>
      <c r="AH103" s="9">
        <v>58.053795622873373</v>
      </c>
      <c r="AI103" s="159">
        <v>157.94326409932935</v>
      </c>
      <c r="AJ103" s="154">
        <v>-108.54933648772823</v>
      </c>
      <c r="AK103" s="10">
        <v>365.96068551122369</v>
      </c>
      <c r="AL103" s="165">
        <v>257.4113490234954</v>
      </c>
    </row>
    <row r="104" spans="1:38">
      <c r="A104" s="6">
        <v>438</v>
      </c>
      <c r="B104" s="3" t="s">
        <v>221</v>
      </c>
      <c r="C104" s="151">
        <v>245.45498370970125</v>
      </c>
      <c r="D104" s="8">
        <v>677.8768954977669</v>
      </c>
      <c r="E104" s="60">
        <v>923.33187920746809</v>
      </c>
      <c r="F104" s="9">
        <v>367.05478630009065</v>
      </c>
      <c r="G104" s="9">
        <v>954.21440050223316</v>
      </c>
      <c r="H104" s="9">
        <v>1321.2691868023239</v>
      </c>
      <c r="I104" s="154">
        <v>612.50977000979196</v>
      </c>
      <c r="J104" s="10">
        <v>1632.0912960000001</v>
      </c>
      <c r="K104" s="10">
        <v>2244.6010660097918</v>
      </c>
      <c r="L104" s="164">
        <v>245.45516016732108</v>
      </c>
      <c r="M104" s="8">
        <v>273.44766998695815</v>
      </c>
      <c r="N104" s="8">
        <v>518.90283015427917</v>
      </c>
      <c r="O104" s="158">
        <v>377.94496323540125</v>
      </c>
      <c r="P104" s="9">
        <v>612.64910105871047</v>
      </c>
      <c r="Q104" s="159">
        <v>990.59406429411172</v>
      </c>
      <c r="R104" s="10">
        <v>623.40012340272233</v>
      </c>
      <c r="S104" s="10">
        <v>886.09677104566867</v>
      </c>
      <c r="T104" s="165">
        <v>1509.4968944483908</v>
      </c>
      <c r="U104" s="8">
        <v>238.90863972681586</v>
      </c>
      <c r="V104" s="8">
        <v>617.08485980740738</v>
      </c>
      <c r="W104" s="60">
        <v>855.99349953422325</v>
      </c>
      <c r="X104" s="9">
        <v>356.84499435079772</v>
      </c>
      <c r="Y104" s="9">
        <v>1821.2237328839601</v>
      </c>
      <c r="Z104" s="9">
        <v>2178.0687272347577</v>
      </c>
      <c r="AA104" s="154">
        <v>595.75363407761358</v>
      </c>
      <c r="AB104" s="10">
        <v>2438.3085926913673</v>
      </c>
      <c r="AC104" s="10">
        <v>3034.062226768981</v>
      </c>
      <c r="AD104" s="164">
        <v>255.57253344912721</v>
      </c>
      <c r="AE104" s="8">
        <v>347.00458279631897</v>
      </c>
      <c r="AF104" s="8">
        <v>602.57711624544618</v>
      </c>
      <c r="AG104" s="158">
        <v>396.24504027174214</v>
      </c>
      <c r="AH104" s="9">
        <v>1136.2196408272632</v>
      </c>
      <c r="AI104" s="159">
        <v>1532.4646810990052</v>
      </c>
      <c r="AJ104" s="154">
        <v>651.8175737208694</v>
      </c>
      <c r="AK104" s="10">
        <v>1483.2242236235822</v>
      </c>
      <c r="AL104" s="165">
        <v>2135.0417973444514</v>
      </c>
    </row>
    <row r="105" spans="1:38">
      <c r="A105" s="6">
        <v>440</v>
      </c>
      <c r="B105" s="3" t="s">
        <v>222</v>
      </c>
      <c r="C105" s="151">
        <v>1183.5875583889554</v>
      </c>
      <c r="D105" s="8">
        <v>109.67006330711153</v>
      </c>
      <c r="E105" s="60">
        <v>1293.257621696067</v>
      </c>
      <c r="F105" s="9">
        <v>24.704797522639165</v>
      </c>
      <c r="G105" s="9">
        <v>162.9214650920004</v>
      </c>
      <c r="H105" s="9">
        <v>187.62626261463956</v>
      </c>
      <c r="I105" s="154">
        <v>1208.2923559115945</v>
      </c>
      <c r="J105" s="10">
        <v>272.59152839911195</v>
      </c>
      <c r="K105" s="10">
        <v>1480.8838843107064</v>
      </c>
      <c r="L105" s="164">
        <v>1615.9871306609848</v>
      </c>
      <c r="M105" s="8">
        <v>228.77527430145307</v>
      </c>
      <c r="N105" s="8">
        <v>1844.7624049624378</v>
      </c>
      <c r="O105" s="158">
        <v>914.93653320613646</v>
      </c>
      <c r="P105" s="9">
        <v>385.56035567906883</v>
      </c>
      <c r="Q105" s="159">
        <v>1300.4968888852054</v>
      </c>
      <c r="R105" s="10">
        <v>2530.9236638671214</v>
      </c>
      <c r="S105" s="10">
        <v>614.33562998052184</v>
      </c>
      <c r="T105" s="165">
        <v>3145.2592938476432</v>
      </c>
      <c r="U105" s="8">
        <v>1199.3878426518197</v>
      </c>
      <c r="V105" s="8">
        <v>257.31138165992678</v>
      </c>
      <c r="W105" s="60">
        <v>1456.6992243117465</v>
      </c>
      <c r="X105" s="9">
        <v>603.53898444885169</v>
      </c>
      <c r="Y105" s="9">
        <v>573.42734262304634</v>
      </c>
      <c r="Z105" s="9">
        <v>1176.9663270718979</v>
      </c>
      <c r="AA105" s="154">
        <v>1802.9268271006713</v>
      </c>
      <c r="AB105" s="10">
        <v>830.73872428297318</v>
      </c>
      <c r="AC105" s="10">
        <v>2633.6655513836445</v>
      </c>
      <c r="AD105" s="164">
        <v>1600.0313290425515</v>
      </c>
      <c r="AE105" s="8">
        <v>304.49562820404685</v>
      </c>
      <c r="AF105" s="8">
        <v>1904.5269572465984</v>
      </c>
      <c r="AG105" s="158">
        <v>831.27999674685498</v>
      </c>
      <c r="AH105" s="9">
        <v>1103.9857094934489</v>
      </c>
      <c r="AI105" s="159">
        <v>1935.2657062403039</v>
      </c>
      <c r="AJ105" s="154">
        <v>2431.3113257894065</v>
      </c>
      <c r="AK105" s="10">
        <v>1408.4813376974957</v>
      </c>
      <c r="AL105" s="165">
        <v>3839.7926634869023</v>
      </c>
    </row>
    <row r="106" spans="1:38">
      <c r="A106" s="6">
        <v>442</v>
      </c>
      <c r="B106" s="3" t="s">
        <v>223</v>
      </c>
      <c r="C106" s="151">
        <v>20918.695004075049</v>
      </c>
      <c r="D106" s="8">
        <v>56113.854655106938</v>
      </c>
      <c r="E106" s="60">
        <v>77032.549659181983</v>
      </c>
      <c r="F106" s="9">
        <v>7606.5563559356733</v>
      </c>
      <c r="G106" s="9">
        <v>17461.89946059501</v>
      </c>
      <c r="H106" s="9">
        <v>25068.455816530684</v>
      </c>
      <c r="I106" s="154">
        <v>28525.251360010723</v>
      </c>
      <c r="J106" s="10">
        <v>73575.754115701944</v>
      </c>
      <c r="K106" s="10">
        <v>102101.00547571266</v>
      </c>
      <c r="L106" s="164">
        <v>22077.466824992436</v>
      </c>
      <c r="M106" s="8">
        <v>50400.997853413843</v>
      </c>
      <c r="N106" s="8">
        <v>72478.464678406279</v>
      </c>
      <c r="O106" s="158">
        <v>14568.646899426149</v>
      </c>
      <c r="P106" s="9">
        <v>24308.236855662566</v>
      </c>
      <c r="Q106" s="159">
        <v>38876.883755088711</v>
      </c>
      <c r="R106" s="10">
        <v>36646.113724418581</v>
      </c>
      <c r="S106" s="10">
        <v>74709.234709076409</v>
      </c>
      <c r="T106" s="165">
        <v>111355.34843349499</v>
      </c>
      <c r="U106" s="8">
        <v>18841.872108245127</v>
      </c>
      <c r="V106" s="8">
        <v>27378.186021465317</v>
      </c>
      <c r="W106" s="60">
        <v>46220.058129710444</v>
      </c>
      <c r="X106" s="9">
        <v>11958.342111263812</v>
      </c>
      <c r="Y106" s="9">
        <v>44422.087385028128</v>
      </c>
      <c r="Z106" s="9">
        <v>56380.429496291938</v>
      </c>
      <c r="AA106" s="154">
        <v>30800.21421950894</v>
      </c>
      <c r="AB106" s="10">
        <v>71800.273406493434</v>
      </c>
      <c r="AC106" s="10">
        <v>102600.48762600237</v>
      </c>
      <c r="AD106" s="164">
        <v>40801.467432017234</v>
      </c>
      <c r="AE106" s="8">
        <v>34170.055749646621</v>
      </c>
      <c r="AF106" s="8">
        <v>74971.523181663855</v>
      </c>
      <c r="AG106" s="158">
        <v>23087.320126742419</v>
      </c>
      <c r="AH106" s="9">
        <v>99692.010388394425</v>
      </c>
      <c r="AI106" s="159">
        <v>122779.33051513684</v>
      </c>
      <c r="AJ106" s="154">
        <v>63888.78755875965</v>
      </c>
      <c r="AK106" s="10">
        <v>133862.06613804103</v>
      </c>
      <c r="AL106" s="165">
        <v>197750.85369680071</v>
      </c>
    </row>
    <row r="107" spans="1:38">
      <c r="A107" s="6">
        <v>807</v>
      </c>
      <c r="B107" s="3" t="s">
        <v>224</v>
      </c>
      <c r="C107" s="151">
        <v>106.43105201608509</v>
      </c>
      <c r="D107" s="8">
        <v>8341.8275859302448</v>
      </c>
      <c r="E107" s="60">
        <v>8448.2586379463301</v>
      </c>
      <c r="F107" s="9">
        <v>1.6032795842552842E-2</v>
      </c>
      <c r="G107" s="9">
        <v>4.3718469728478648E-2</v>
      </c>
      <c r="H107" s="9">
        <v>5.9751265571031491E-2</v>
      </c>
      <c r="I107" s="154">
        <v>106.44708481192764</v>
      </c>
      <c r="J107" s="10">
        <v>8341.8713043999742</v>
      </c>
      <c r="K107" s="10">
        <v>8448.3183892119014</v>
      </c>
      <c r="L107" s="164">
        <v>216.28700835537683</v>
      </c>
      <c r="M107" s="8">
        <v>14229.370548618876</v>
      </c>
      <c r="N107" s="8">
        <v>14445.657556974253</v>
      </c>
      <c r="O107" s="158">
        <v>83.101858555543089</v>
      </c>
      <c r="P107" s="9">
        <v>1.3419335900161471</v>
      </c>
      <c r="Q107" s="159">
        <v>84.443792145559229</v>
      </c>
      <c r="R107" s="10">
        <v>299.38886691091989</v>
      </c>
      <c r="S107" s="10">
        <v>14230.712482208892</v>
      </c>
      <c r="T107" s="165">
        <v>14530.101349119812</v>
      </c>
      <c r="U107" s="8">
        <v>175.14874390840126</v>
      </c>
      <c r="V107" s="8">
        <v>1046.4627000003616</v>
      </c>
      <c r="W107" s="60">
        <v>1221.6114439087628</v>
      </c>
      <c r="X107" s="9">
        <v>64.727441469085448</v>
      </c>
      <c r="Y107" s="9">
        <v>248.24470001586121</v>
      </c>
      <c r="Z107" s="9">
        <v>312.97214148494663</v>
      </c>
      <c r="AA107" s="154">
        <v>239.87618537748671</v>
      </c>
      <c r="AB107" s="10">
        <v>1294.7074000162229</v>
      </c>
      <c r="AC107" s="10">
        <v>1534.5835853937094</v>
      </c>
      <c r="AD107" s="164">
        <v>187.19659419179925</v>
      </c>
      <c r="AE107" s="8">
        <v>2842.6228481225494</v>
      </c>
      <c r="AF107" s="8">
        <v>3029.8194423143486</v>
      </c>
      <c r="AG107" s="158">
        <v>81.455763756416232</v>
      </c>
      <c r="AH107" s="9">
        <v>226.39957347688465</v>
      </c>
      <c r="AI107" s="159">
        <v>307.85533723330087</v>
      </c>
      <c r="AJ107" s="154">
        <v>268.65235794821547</v>
      </c>
      <c r="AK107" s="10">
        <v>3069.022421599434</v>
      </c>
      <c r="AL107" s="165">
        <v>3337.6747795476495</v>
      </c>
    </row>
    <row r="108" spans="1:38">
      <c r="A108" s="6">
        <v>450</v>
      </c>
      <c r="B108" s="3" t="s">
        <v>225</v>
      </c>
      <c r="C108" s="151">
        <v>552.62217780816047</v>
      </c>
      <c r="D108" s="8">
        <v>4722.7041109142265</v>
      </c>
      <c r="E108" s="60">
        <v>5275.3262887223873</v>
      </c>
      <c r="F108" s="9">
        <v>17.6472425482905</v>
      </c>
      <c r="G108" s="9">
        <v>409.72958255305792</v>
      </c>
      <c r="H108" s="9">
        <v>427.3768251013484</v>
      </c>
      <c r="I108" s="154">
        <v>570.26942035645095</v>
      </c>
      <c r="J108" s="10">
        <v>5132.4336934672847</v>
      </c>
      <c r="K108" s="10">
        <v>5702.7031138237353</v>
      </c>
      <c r="L108" s="164">
        <v>198.76764146605097</v>
      </c>
      <c r="M108" s="8">
        <v>4892.7259052576546</v>
      </c>
      <c r="N108" s="8">
        <v>5091.4935467237055</v>
      </c>
      <c r="O108" s="158">
        <v>59.603679935339045</v>
      </c>
      <c r="P108" s="9">
        <v>56.55674468870226</v>
      </c>
      <c r="Q108" s="159">
        <v>116.1604246240413</v>
      </c>
      <c r="R108" s="10">
        <v>258.37132140138999</v>
      </c>
      <c r="S108" s="10">
        <v>4949.2826499463572</v>
      </c>
      <c r="T108" s="165">
        <v>5207.6539713477468</v>
      </c>
      <c r="U108" s="8">
        <v>234.9594017065829</v>
      </c>
      <c r="V108" s="8">
        <v>9804.7677499184974</v>
      </c>
      <c r="W108" s="60">
        <v>10039.72715162508</v>
      </c>
      <c r="X108" s="9">
        <v>52.755395359970805</v>
      </c>
      <c r="Y108" s="9">
        <v>6558.1713950160856</v>
      </c>
      <c r="Z108" s="9">
        <v>6610.9267903760565</v>
      </c>
      <c r="AA108" s="154">
        <v>287.71479706655373</v>
      </c>
      <c r="AB108" s="10">
        <v>16362.939144934582</v>
      </c>
      <c r="AC108" s="10">
        <v>16650.653942001136</v>
      </c>
      <c r="AD108" s="164">
        <v>423.89557971156438</v>
      </c>
      <c r="AE108" s="8">
        <v>2498.9478859450196</v>
      </c>
      <c r="AF108" s="8">
        <v>2922.8434656565842</v>
      </c>
      <c r="AG108" s="158">
        <v>55.153514800022194</v>
      </c>
      <c r="AH108" s="9">
        <v>2468.6637489664381</v>
      </c>
      <c r="AI108" s="159">
        <v>2523.8172637664602</v>
      </c>
      <c r="AJ108" s="154">
        <v>479.04909451158659</v>
      </c>
      <c r="AK108" s="10">
        <v>4967.6116349114582</v>
      </c>
      <c r="AL108" s="165">
        <v>5446.6607294230444</v>
      </c>
    </row>
    <row r="109" spans="1:38">
      <c r="A109" s="6">
        <v>454</v>
      </c>
      <c r="B109" s="3" t="s">
        <v>226</v>
      </c>
      <c r="C109" s="151">
        <v>114.82245032798508</v>
      </c>
      <c r="D109" s="8">
        <v>22103.864232905824</v>
      </c>
      <c r="E109" s="60">
        <v>22218.686683233809</v>
      </c>
      <c r="F109" s="9">
        <v>11.361911054979634</v>
      </c>
      <c r="G109" s="9">
        <v>3.5055806941752761</v>
      </c>
      <c r="H109" s="9">
        <v>14.86749174915491</v>
      </c>
      <c r="I109" s="154">
        <v>126.18436138296471</v>
      </c>
      <c r="J109" s="10">
        <v>22107.369813599998</v>
      </c>
      <c r="K109" s="10">
        <v>22233.554174982964</v>
      </c>
      <c r="L109" s="164">
        <v>146.12879520789664</v>
      </c>
      <c r="M109" s="8">
        <v>12228.726765673073</v>
      </c>
      <c r="N109" s="8">
        <v>12374.855560880969</v>
      </c>
      <c r="O109" s="158">
        <v>34.321397382637358</v>
      </c>
      <c r="P109" s="9">
        <v>960.83767999148779</v>
      </c>
      <c r="Q109" s="159">
        <v>995.1590773741251</v>
      </c>
      <c r="R109" s="10">
        <v>180.45019259053402</v>
      </c>
      <c r="S109" s="10">
        <v>13189.56444566456</v>
      </c>
      <c r="T109" s="165">
        <v>13370.014638255094</v>
      </c>
      <c r="U109" s="8">
        <v>109.4327646252392</v>
      </c>
      <c r="V109" s="8">
        <v>13234.03499925237</v>
      </c>
      <c r="W109" s="60">
        <v>13343.467763877608</v>
      </c>
      <c r="X109" s="9">
        <v>28.923222643858963</v>
      </c>
      <c r="Y109" s="9">
        <v>14138.252960385094</v>
      </c>
      <c r="Z109" s="9">
        <v>14167.176183028954</v>
      </c>
      <c r="AA109" s="154">
        <v>138.35598726909816</v>
      </c>
      <c r="AB109" s="10">
        <v>27372.287959637462</v>
      </c>
      <c r="AC109" s="10">
        <v>27510.643946906563</v>
      </c>
      <c r="AD109" s="164">
        <v>222.37500936137707</v>
      </c>
      <c r="AE109" s="8">
        <v>1807.981476828603</v>
      </c>
      <c r="AF109" s="8">
        <v>2030.3564861899802</v>
      </c>
      <c r="AG109" s="158">
        <v>27.082513044014259</v>
      </c>
      <c r="AH109" s="9">
        <v>491.11316147682032</v>
      </c>
      <c r="AI109" s="159">
        <v>518.19567452083459</v>
      </c>
      <c r="AJ109" s="154">
        <v>249.45752240539133</v>
      </c>
      <c r="AK109" s="10">
        <v>2299.0946383054234</v>
      </c>
      <c r="AL109" s="165">
        <v>2548.5521607108149</v>
      </c>
    </row>
    <row r="110" spans="1:38">
      <c r="A110" s="6">
        <v>458</v>
      </c>
      <c r="B110" s="3" t="s">
        <v>227</v>
      </c>
      <c r="C110" s="151">
        <v>6797.9698246115731</v>
      </c>
      <c r="D110" s="8">
        <v>2392.3418485632783</v>
      </c>
      <c r="E110" s="60">
        <v>9190.3116731748523</v>
      </c>
      <c r="F110" s="9">
        <v>347.70343132423818</v>
      </c>
      <c r="G110" s="9">
        <v>1240.8303795915274</v>
      </c>
      <c r="H110" s="9">
        <v>1588.5338109157656</v>
      </c>
      <c r="I110" s="154">
        <v>7145.6732559358115</v>
      </c>
      <c r="J110" s="10">
        <v>3633.1722281548055</v>
      </c>
      <c r="K110" s="10">
        <v>10778.845484090616</v>
      </c>
      <c r="L110" s="164">
        <v>8081.5005783480065</v>
      </c>
      <c r="M110" s="8">
        <v>7729.0859437405479</v>
      </c>
      <c r="N110" s="8">
        <v>15810.586522088553</v>
      </c>
      <c r="O110" s="158">
        <v>3927.2892182238852</v>
      </c>
      <c r="P110" s="9">
        <v>1598.1780586529119</v>
      </c>
      <c r="Q110" s="159">
        <v>5525.4672768767969</v>
      </c>
      <c r="R110" s="10">
        <v>12008.789796571891</v>
      </c>
      <c r="S110" s="10">
        <v>9327.26400239346</v>
      </c>
      <c r="T110" s="165">
        <v>21336.053798965349</v>
      </c>
      <c r="U110" s="8">
        <v>6953.9193713642153</v>
      </c>
      <c r="V110" s="8">
        <v>-1201.7471820445614</v>
      </c>
      <c r="W110" s="60">
        <v>5752.1721893196536</v>
      </c>
      <c r="X110" s="9">
        <v>2906.6235574710308</v>
      </c>
      <c r="Y110" s="9">
        <v>1774.7670661712132</v>
      </c>
      <c r="Z110" s="9">
        <v>4681.3906236422445</v>
      </c>
      <c r="AA110" s="154">
        <v>9860.5429288352461</v>
      </c>
      <c r="AB110" s="10">
        <v>573.01988412665173</v>
      </c>
      <c r="AC110" s="10">
        <v>10433.562812961898</v>
      </c>
      <c r="AD110" s="164">
        <v>8039.1490141107888</v>
      </c>
      <c r="AE110" s="8">
        <v>3227.5130062849303</v>
      </c>
      <c r="AF110" s="8">
        <v>11266.662020395719</v>
      </c>
      <c r="AG110" s="158">
        <v>2991.9193921658161</v>
      </c>
      <c r="AH110" s="9">
        <v>1748.7696846503247</v>
      </c>
      <c r="AI110" s="159">
        <v>4740.6890768161411</v>
      </c>
      <c r="AJ110" s="154">
        <v>11031.068406276605</v>
      </c>
      <c r="AK110" s="10">
        <v>4976.2826909352552</v>
      </c>
      <c r="AL110" s="165">
        <v>16007.35109721186</v>
      </c>
    </row>
    <row r="111" spans="1:38">
      <c r="A111" s="6">
        <v>462</v>
      </c>
      <c r="B111" s="3" t="s">
        <v>228</v>
      </c>
      <c r="C111" s="151">
        <v>365.03234565259316</v>
      </c>
      <c r="D111" s="8">
        <v>52.296455978543953</v>
      </c>
      <c r="E111" s="60">
        <v>417.32880163113714</v>
      </c>
      <c r="F111" s="9">
        <v>4.5803605420840793E-3</v>
      </c>
      <c r="G111" s="9">
        <v>14.397769895892431</v>
      </c>
      <c r="H111" s="9">
        <v>14.402350256434515</v>
      </c>
      <c r="I111" s="154">
        <v>365.03692601313526</v>
      </c>
      <c r="J111" s="10">
        <v>66.694225874436384</v>
      </c>
      <c r="K111" s="10">
        <v>431.73115188757163</v>
      </c>
      <c r="L111" s="164">
        <v>358.53250461181801</v>
      </c>
      <c r="M111" s="8">
        <v>133.24091489676121</v>
      </c>
      <c r="N111" s="8">
        <v>491.7734195085792</v>
      </c>
      <c r="O111" s="158">
        <v>41.503906886199225</v>
      </c>
      <c r="P111" s="9">
        <v>70.829895513764882</v>
      </c>
      <c r="Q111" s="159">
        <v>112.3338023999641</v>
      </c>
      <c r="R111" s="10">
        <v>400.03641149801723</v>
      </c>
      <c r="S111" s="10">
        <v>204.07081041052609</v>
      </c>
      <c r="T111" s="165">
        <v>604.10722190854335</v>
      </c>
      <c r="U111" s="8">
        <v>329.67454817344327</v>
      </c>
      <c r="V111" s="8">
        <v>100.7470980776295</v>
      </c>
      <c r="W111" s="60">
        <v>430.42164625107279</v>
      </c>
      <c r="X111" s="9">
        <v>54.295342351583457</v>
      </c>
      <c r="Y111" s="9">
        <v>93.799115010373484</v>
      </c>
      <c r="Z111" s="9">
        <v>148.09445736195693</v>
      </c>
      <c r="AA111" s="154">
        <v>383.9698905250267</v>
      </c>
      <c r="AB111" s="10">
        <v>194.54621308800299</v>
      </c>
      <c r="AC111" s="10">
        <v>578.51610361302971</v>
      </c>
      <c r="AD111" s="164">
        <v>372.25634935526716</v>
      </c>
      <c r="AE111" s="8">
        <v>244.66632129433907</v>
      </c>
      <c r="AF111" s="8">
        <v>616.92267064960629</v>
      </c>
      <c r="AG111" s="158">
        <v>53.984228983452716</v>
      </c>
      <c r="AH111" s="9">
        <v>66.761509599468894</v>
      </c>
      <c r="AI111" s="159">
        <v>120.7457385829216</v>
      </c>
      <c r="AJ111" s="154">
        <v>426.2405783387199</v>
      </c>
      <c r="AK111" s="10">
        <v>311.42783089380794</v>
      </c>
      <c r="AL111" s="165">
        <v>737.66840923252789</v>
      </c>
    </row>
    <row r="112" spans="1:38">
      <c r="A112" s="6">
        <v>466</v>
      </c>
      <c r="B112" s="3" t="s">
        <v>229</v>
      </c>
      <c r="C112" s="151">
        <v>256.3147401214519</v>
      </c>
      <c r="D112" s="8">
        <v>9939.4002736240418</v>
      </c>
      <c r="E112" s="60">
        <v>10195.715013745494</v>
      </c>
      <c r="F112" s="9">
        <v>21.815892182974927</v>
      </c>
      <c r="G112" s="9">
        <v>259.7097160185848</v>
      </c>
      <c r="H112" s="9">
        <v>281.52560820155975</v>
      </c>
      <c r="I112" s="154">
        <v>278.13063230442685</v>
      </c>
      <c r="J112" s="10">
        <v>10199.109989642626</v>
      </c>
      <c r="K112" s="10">
        <v>10477.240621947052</v>
      </c>
      <c r="L112" s="164">
        <v>165.94042148312283</v>
      </c>
      <c r="M112" s="8">
        <v>3388.1903388314076</v>
      </c>
      <c r="N112" s="8">
        <v>3554.1307603145306</v>
      </c>
      <c r="O112" s="158">
        <v>60.79003947431876</v>
      </c>
      <c r="P112" s="9">
        <v>1312.7544063403686</v>
      </c>
      <c r="Q112" s="159">
        <v>1373.5444458146874</v>
      </c>
      <c r="R112" s="10">
        <v>226.73046095744161</v>
      </c>
      <c r="S112" s="10">
        <v>4700.944745171776</v>
      </c>
      <c r="T112" s="165">
        <v>4927.6752061292182</v>
      </c>
      <c r="U112" s="8">
        <v>1133.7253610801731</v>
      </c>
      <c r="V112" s="8">
        <v>2588.8417765186059</v>
      </c>
      <c r="W112" s="60">
        <v>3722.567137598779</v>
      </c>
      <c r="X112" s="9">
        <v>136.13413215018028</v>
      </c>
      <c r="Y112" s="9">
        <v>14230.595850558913</v>
      </c>
      <c r="Z112" s="9">
        <v>14366.729982709094</v>
      </c>
      <c r="AA112" s="154">
        <v>1269.8594932303533</v>
      </c>
      <c r="AB112" s="10">
        <v>16819.437627077517</v>
      </c>
      <c r="AC112" s="10">
        <v>18089.297120307874</v>
      </c>
      <c r="AD112" s="164">
        <v>528.29107149129709</v>
      </c>
      <c r="AE112" s="8">
        <v>10742.102229540396</v>
      </c>
      <c r="AF112" s="8">
        <v>11270.393301031694</v>
      </c>
      <c r="AG112" s="158">
        <v>82.389821233026069</v>
      </c>
      <c r="AH112" s="9">
        <v>19393.822285726543</v>
      </c>
      <c r="AI112" s="159">
        <v>19476.212106959571</v>
      </c>
      <c r="AJ112" s="154">
        <v>610.68089272432314</v>
      </c>
      <c r="AK112" s="10">
        <v>30135.924515266939</v>
      </c>
      <c r="AL112" s="165">
        <v>30746.605407991265</v>
      </c>
    </row>
    <row r="113" spans="1:38">
      <c r="A113" s="6">
        <v>470</v>
      </c>
      <c r="B113" s="3" t="s">
        <v>230</v>
      </c>
      <c r="C113" s="151">
        <v>282.99390495133508</v>
      </c>
      <c r="D113" s="8">
        <v>175.41669929873859</v>
      </c>
      <c r="E113" s="60">
        <v>458.41060425007367</v>
      </c>
      <c r="F113" s="9">
        <v>209.70859923660862</v>
      </c>
      <c r="G113" s="9">
        <v>264.85497835142962</v>
      </c>
      <c r="H113" s="9">
        <v>474.56357758803824</v>
      </c>
      <c r="I113" s="154">
        <v>492.7025041879437</v>
      </c>
      <c r="J113" s="10">
        <v>440.27167765016821</v>
      </c>
      <c r="K113" s="10">
        <v>932.97418183811192</v>
      </c>
      <c r="L113" s="164">
        <v>386.70484272686974</v>
      </c>
      <c r="M113" s="8">
        <v>157.58734401530796</v>
      </c>
      <c r="N113" s="8">
        <v>544.29218674217771</v>
      </c>
      <c r="O113" s="158">
        <v>435.94203354258275</v>
      </c>
      <c r="P113" s="9">
        <v>539.52134970364068</v>
      </c>
      <c r="Q113" s="159">
        <v>975.46338324622343</v>
      </c>
      <c r="R113" s="10">
        <v>822.64687626945249</v>
      </c>
      <c r="S113" s="10">
        <v>697.10869371894864</v>
      </c>
      <c r="T113" s="165">
        <v>1519.755569988401</v>
      </c>
      <c r="U113" s="8">
        <v>389.45069666549188</v>
      </c>
      <c r="V113" s="8">
        <v>112.45154936285559</v>
      </c>
      <c r="W113" s="60">
        <v>501.90224602834746</v>
      </c>
      <c r="X113" s="9">
        <v>145.11535744057127</v>
      </c>
      <c r="Y113" s="9">
        <v>509.66466224622474</v>
      </c>
      <c r="Z113" s="9">
        <v>654.78001968679598</v>
      </c>
      <c r="AA113" s="154">
        <v>534.56605410606312</v>
      </c>
      <c r="AB113" s="10">
        <v>622.11621160908032</v>
      </c>
      <c r="AC113" s="10">
        <v>1156.6822657151433</v>
      </c>
      <c r="AD113" s="164">
        <v>411.6140391070179</v>
      </c>
      <c r="AE113" s="8">
        <v>332.14688221237731</v>
      </c>
      <c r="AF113" s="8">
        <v>743.76092131939527</v>
      </c>
      <c r="AG113" s="158">
        <v>165.67216168770423</v>
      </c>
      <c r="AH113" s="9">
        <v>688.86632869203322</v>
      </c>
      <c r="AI113" s="159">
        <v>854.53849037973748</v>
      </c>
      <c r="AJ113" s="154">
        <v>577.28620079472216</v>
      </c>
      <c r="AK113" s="10">
        <v>1021.0132109044105</v>
      </c>
      <c r="AL113" s="165">
        <v>1598.2994116991326</v>
      </c>
    </row>
    <row r="114" spans="1:38">
      <c r="A114" s="6">
        <v>584</v>
      </c>
      <c r="B114" s="3" t="s">
        <v>231</v>
      </c>
      <c r="C114" s="151">
        <v>16.844703934757991</v>
      </c>
      <c r="D114" s="8">
        <v>-3.0294900135621423E-2</v>
      </c>
      <c r="E114" s="60">
        <v>16.814409034622368</v>
      </c>
      <c r="F114" s="9">
        <v>2.291714216300607E-3</v>
      </c>
      <c r="G114" s="9">
        <v>2.3593001356214238E-3</v>
      </c>
      <c r="H114" s="9">
        <v>4.6510143519220308E-3</v>
      </c>
      <c r="I114" s="154">
        <v>16.846995648974293</v>
      </c>
      <c r="J114" s="10">
        <v>-2.7935599999999998E-2</v>
      </c>
      <c r="K114" s="10">
        <v>16.819060048974293</v>
      </c>
      <c r="L114" s="164">
        <v>20.508498745955904</v>
      </c>
      <c r="M114" s="8">
        <v>213.38369964848124</v>
      </c>
      <c r="N114" s="8">
        <v>233.89219839443714</v>
      </c>
      <c r="O114" s="158">
        <v>11.58736172501143</v>
      </c>
      <c r="P114" s="9">
        <v>330.37952164937172</v>
      </c>
      <c r="Q114" s="159">
        <v>341.96688337438314</v>
      </c>
      <c r="R114" s="10">
        <v>32.095860470967338</v>
      </c>
      <c r="S114" s="10">
        <v>543.76322129785297</v>
      </c>
      <c r="T114" s="165">
        <v>575.85908176882026</v>
      </c>
      <c r="U114" s="8">
        <v>37.432360399932918</v>
      </c>
      <c r="V114" s="8">
        <v>116.94367146221768</v>
      </c>
      <c r="W114" s="60">
        <v>154.3760318621506</v>
      </c>
      <c r="X114" s="9">
        <v>9.4639186816484013</v>
      </c>
      <c r="Y114" s="9">
        <v>9.4262513780033448</v>
      </c>
      <c r="Z114" s="9">
        <v>18.890170059651744</v>
      </c>
      <c r="AA114" s="154">
        <v>46.896279081581319</v>
      </c>
      <c r="AB114" s="10">
        <v>126.36992284022102</v>
      </c>
      <c r="AC114" s="10">
        <v>173.26620192180235</v>
      </c>
      <c r="AD114" s="164">
        <v>24.79515738834851</v>
      </c>
      <c r="AE114" s="8">
        <v>76.793494960213579</v>
      </c>
      <c r="AF114" s="8">
        <v>101.58865234856209</v>
      </c>
      <c r="AG114" s="158">
        <v>7.7264811116429666</v>
      </c>
      <c r="AH114" s="9">
        <v>141.53690866371494</v>
      </c>
      <c r="AI114" s="159">
        <v>149.26338977535789</v>
      </c>
      <c r="AJ114" s="154">
        <v>32.521638499991475</v>
      </c>
      <c r="AK114" s="10">
        <v>218.33040362392853</v>
      </c>
      <c r="AL114" s="165">
        <v>250.85204212392</v>
      </c>
    </row>
    <row r="115" spans="1:38">
      <c r="A115" s="6">
        <v>478</v>
      </c>
      <c r="B115" s="3" t="s">
        <v>232</v>
      </c>
      <c r="C115" s="151">
        <v>222.17862461149417</v>
      </c>
      <c r="D115" s="8">
        <v>1088.6205431539611</v>
      </c>
      <c r="E115" s="60">
        <v>1310.7991677654552</v>
      </c>
      <c r="F115" s="9">
        <v>1.0378458867134959</v>
      </c>
      <c r="G115" s="9">
        <v>338.67004990217288</v>
      </c>
      <c r="H115" s="9">
        <v>339.70789578888639</v>
      </c>
      <c r="I115" s="154">
        <v>223.21647049820766</v>
      </c>
      <c r="J115" s="10">
        <v>1427.290593056134</v>
      </c>
      <c r="K115" s="10">
        <v>1650.5070635543416</v>
      </c>
      <c r="L115" s="164">
        <v>151.18312221861351</v>
      </c>
      <c r="M115" s="8">
        <v>739.49869730173339</v>
      </c>
      <c r="N115" s="8">
        <v>890.68181952034683</v>
      </c>
      <c r="O115" s="158">
        <v>24.15112069081583</v>
      </c>
      <c r="P115" s="9">
        <v>100.58522931866777</v>
      </c>
      <c r="Q115" s="159">
        <v>124.7363500094836</v>
      </c>
      <c r="R115" s="10">
        <v>175.33424290942935</v>
      </c>
      <c r="S115" s="10">
        <v>840.08392662040114</v>
      </c>
      <c r="T115" s="165">
        <v>1015.4181695298305</v>
      </c>
      <c r="U115" s="8">
        <v>113.17997204302046</v>
      </c>
      <c r="V115" s="8">
        <v>4049.8403032070432</v>
      </c>
      <c r="W115" s="60">
        <v>4163.0202752500636</v>
      </c>
      <c r="X115" s="9">
        <v>23.978375801760411</v>
      </c>
      <c r="Y115" s="9">
        <v>714.58958265616275</v>
      </c>
      <c r="Z115" s="9">
        <v>738.56795845792317</v>
      </c>
      <c r="AA115" s="154">
        <v>137.15834784478088</v>
      </c>
      <c r="AB115" s="10">
        <v>4764.4298858632064</v>
      </c>
      <c r="AC115" s="10">
        <v>4901.5882337079865</v>
      </c>
      <c r="AD115" s="164">
        <v>219.34063561115141</v>
      </c>
      <c r="AE115" s="8">
        <v>6891.1487195909749</v>
      </c>
      <c r="AF115" s="8">
        <v>7110.4893552021267</v>
      </c>
      <c r="AG115" s="158">
        <v>37.115953431739698</v>
      </c>
      <c r="AH115" s="9">
        <v>3100.1519092269455</v>
      </c>
      <c r="AI115" s="159">
        <v>3137.2678626586853</v>
      </c>
      <c r="AJ115" s="154">
        <v>256.4565890428911</v>
      </c>
      <c r="AK115" s="10">
        <v>9991.3006288179204</v>
      </c>
      <c r="AL115" s="165">
        <v>10247.757217860812</v>
      </c>
    </row>
    <row r="116" spans="1:38">
      <c r="A116" s="6">
        <v>480</v>
      </c>
      <c r="B116" s="3" t="s">
        <v>233</v>
      </c>
      <c r="C116" s="151">
        <v>206.86920972086938</v>
      </c>
      <c r="D116" s="8">
        <v>398.46301227788223</v>
      </c>
      <c r="E116" s="60">
        <v>605.33222199875161</v>
      </c>
      <c r="F116" s="9">
        <v>2.4878935433093874</v>
      </c>
      <c r="G116" s="9">
        <v>3.5386762205954631E-2</v>
      </c>
      <c r="H116" s="9">
        <v>2.5232803055153421</v>
      </c>
      <c r="I116" s="154">
        <v>209.35710326417876</v>
      </c>
      <c r="J116" s="10">
        <v>398.4983990400882</v>
      </c>
      <c r="K116" s="10">
        <v>607.85550230426702</v>
      </c>
      <c r="L116" s="164">
        <v>252.41296768049949</v>
      </c>
      <c r="M116" s="8">
        <v>613.21981572537925</v>
      </c>
      <c r="N116" s="8">
        <v>865.63278340587874</v>
      </c>
      <c r="O116" s="158">
        <v>132.86650688687902</v>
      </c>
      <c r="P116" s="9">
        <v>47.309478629019303</v>
      </c>
      <c r="Q116" s="159">
        <v>180.17598551589833</v>
      </c>
      <c r="R116" s="10">
        <v>385.27947456737854</v>
      </c>
      <c r="S116" s="10">
        <v>660.52929435439853</v>
      </c>
      <c r="T116" s="165">
        <v>1045.8087689217771</v>
      </c>
      <c r="U116" s="8">
        <v>210.54454495118787</v>
      </c>
      <c r="V116" s="8">
        <v>525.20312126773842</v>
      </c>
      <c r="W116" s="60">
        <v>735.74766621892627</v>
      </c>
      <c r="X116" s="9">
        <v>89.859429598956297</v>
      </c>
      <c r="Y116" s="9">
        <v>61.98287217095514</v>
      </c>
      <c r="Z116" s="9">
        <v>151.84230176991144</v>
      </c>
      <c r="AA116" s="154">
        <v>300.4039745501442</v>
      </c>
      <c r="AB116" s="10">
        <v>587.18599343869357</v>
      </c>
      <c r="AC116" s="10">
        <v>887.58996798883777</v>
      </c>
      <c r="AD116" s="164">
        <v>168.37461900429264</v>
      </c>
      <c r="AE116" s="8">
        <v>3215.4177536825159</v>
      </c>
      <c r="AF116" s="8">
        <v>3383.7923726868084</v>
      </c>
      <c r="AG116" s="158">
        <v>88.734006528220547</v>
      </c>
      <c r="AH116" s="9">
        <v>279.57061299563935</v>
      </c>
      <c r="AI116" s="159">
        <v>368.30461952385991</v>
      </c>
      <c r="AJ116" s="154">
        <v>257.1086255325132</v>
      </c>
      <c r="AK116" s="10">
        <v>3494.9883666781552</v>
      </c>
      <c r="AL116" s="165">
        <v>3752.0969922106683</v>
      </c>
    </row>
    <row r="117" spans="1:38">
      <c r="A117" s="6">
        <v>484</v>
      </c>
      <c r="B117" s="3" t="s">
        <v>234</v>
      </c>
      <c r="C117" s="151">
        <v>27355.385751539201</v>
      </c>
      <c r="D117" s="8">
        <v>21936.96545761147</v>
      </c>
      <c r="E117" s="60">
        <v>49292.351209150671</v>
      </c>
      <c r="F117" s="9">
        <v>536.11333575450976</v>
      </c>
      <c r="G117" s="9">
        <v>3190.7353780287099</v>
      </c>
      <c r="H117" s="9">
        <v>3726.8487137832199</v>
      </c>
      <c r="I117" s="154">
        <v>27891.499087293712</v>
      </c>
      <c r="J117" s="10">
        <v>25127.700835640178</v>
      </c>
      <c r="K117" s="10">
        <v>53019.199922933891</v>
      </c>
      <c r="L117" s="164">
        <v>35235.030921642356</v>
      </c>
      <c r="M117" s="8">
        <v>29565.039481716965</v>
      </c>
      <c r="N117" s="8">
        <v>64800.070403359321</v>
      </c>
      <c r="O117" s="158">
        <v>16231.810289687275</v>
      </c>
      <c r="P117" s="9">
        <v>2259.1491648674064</v>
      </c>
      <c r="Q117" s="159">
        <v>18490.959454554682</v>
      </c>
      <c r="R117" s="10">
        <v>51466.841211329629</v>
      </c>
      <c r="S117" s="10">
        <v>31824.188646584371</v>
      </c>
      <c r="T117" s="165">
        <v>83291.029857914007</v>
      </c>
      <c r="U117" s="8">
        <v>31044.334678751868</v>
      </c>
      <c r="V117" s="8">
        <v>18704.233059304701</v>
      </c>
      <c r="W117" s="60">
        <v>49748.567738056568</v>
      </c>
      <c r="X117" s="9">
        <v>11030.183538291609</v>
      </c>
      <c r="Y117" s="9">
        <v>1978.477629549345</v>
      </c>
      <c r="Z117" s="9">
        <v>13008.661167840954</v>
      </c>
      <c r="AA117" s="154">
        <v>42074.518217043478</v>
      </c>
      <c r="AB117" s="10">
        <v>20682.710688854047</v>
      </c>
      <c r="AC117" s="10">
        <v>62757.228905897522</v>
      </c>
      <c r="AD117" s="164">
        <v>40486.880341579803</v>
      </c>
      <c r="AE117" s="8">
        <v>25213.389840526277</v>
      </c>
      <c r="AF117" s="8">
        <v>65700.270182106076</v>
      </c>
      <c r="AG117" s="158">
        <v>11083.257839613445</v>
      </c>
      <c r="AH117" s="9">
        <v>2471.9321287936227</v>
      </c>
      <c r="AI117" s="159">
        <v>13555.189968407067</v>
      </c>
      <c r="AJ117" s="154">
        <v>51570.138181193252</v>
      </c>
      <c r="AK117" s="10">
        <v>27685.321969319899</v>
      </c>
      <c r="AL117" s="165">
        <v>79255.460150513143</v>
      </c>
    </row>
    <row r="118" spans="1:38">
      <c r="A118" s="6">
        <v>583</v>
      </c>
      <c r="B118" s="3" t="s">
        <v>235</v>
      </c>
      <c r="C118" s="151">
        <v>47.278460967598512</v>
      </c>
      <c r="D118" s="8">
        <v>-12.801320376493383</v>
      </c>
      <c r="E118" s="60">
        <v>34.477140591105126</v>
      </c>
      <c r="F118" s="9">
        <v>2.291714216300607E-3</v>
      </c>
      <c r="G118" s="9">
        <v>9.4037649338320705E-4</v>
      </c>
      <c r="H118" s="9">
        <v>3.2320907096838143E-3</v>
      </c>
      <c r="I118" s="154">
        <v>47.280752681814811</v>
      </c>
      <c r="J118" s="10">
        <v>-12.800379999999999</v>
      </c>
      <c r="K118" s="10">
        <v>34.480372681814814</v>
      </c>
      <c r="L118" s="164">
        <v>53.486409832909935</v>
      </c>
      <c r="M118" s="8">
        <v>5.1702904392098405</v>
      </c>
      <c r="N118" s="8">
        <v>58.656700272119778</v>
      </c>
      <c r="O118" s="158">
        <v>11.607005722411945</v>
      </c>
      <c r="P118" s="9">
        <v>1.466347898424164E-2</v>
      </c>
      <c r="Q118" s="159">
        <v>11.621669201396186</v>
      </c>
      <c r="R118" s="10">
        <v>65.093415555321883</v>
      </c>
      <c r="S118" s="10">
        <v>5.1849539181940818</v>
      </c>
      <c r="T118" s="165">
        <v>70.278369473515966</v>
      </c>
      <c r="U118" s="8">
        <v>20.336813787307793</v>
      </c>
      <c r="V118" s="8">
        <v>5</v>
      </c>
      <c r="W118" s="60">
        <v>25.336813787307793</v>
      </c>
      <c r="X118" s="9">
        <v>8.6676356584289991</v>
      </c>
      <c r="Y118" s="9">
        <v>0</v>
      </c>
      <c r="Z118" s="9">
        <v>8.6676356584289991</v>
      </c>
      <c r="AA118" s="154">
        <v>29.004449445736793</v>
      </c>
      <c r="AB118" s="10">
        <v>5</v>
      </c>
      <c r="AC118" s="10">
        <v>34.004449445736796</v>
      </c>
      <c r="AD118" s="164">
        <v>47.359653884010299</v>
      </c>
      <c r="AE118" s="8">
        <v>180</v>
      </c>
      <c r="AF118" s="8">
        <v>227.3596538840103</v>
      </c>
      <c r="AG118" s="158">
        <v>10.553843497549277</v>
      </c>
      <c r="AH118" s="9">
        <v>0</v>
      </c>
      <c r="AI118" s="159">
        <v>10.553843497549277</v>
      </c>
      <c r="AJ118" s="154">
        <v>57.91349738155958</v>
      </c>
      <c r="AK118" s="10">
        <v>180</v>
      </c>
      <c r="AL118" s="165">
        <v>237.91349738155958</v>
      </c>
    </row>
    <row r="119" spans="1:38">
      <c r="A119" s="6">
        <v>498</v>
      </c>
      <c r="B119" s="3" t="s">
        <v>236</v>
      </c>
      <c r="C119" s="151">
        <v>507.65168397992841</v>
      </c>
      <c r="D119" s="8">
        <v>5821.2529427715226</v>
      </c>
      <c r="E119" s="60">
        <v>6328.9046267514514</v>
      </c>
      <c r="F119" s="9">
        <v>9.1607210841681587E-3</v>
      </c>
      <c r="G119" s="9">
        <v>7.7212798284630191</v>
      </c>
      <c r="H119" s="9">
        <v>7.7304405495471871</v>
      </c>
      <c r="I119" s="154">
        <v>507.66084470101259</v>
      </c>
      <c r="J119" s="10">
        <v>5828.9742225999853</v>
      </c>
      <c r="K119" s="10">
        <v>6336.6350673009983</v>
      </c>
      <c r="L119" s="164">
        <v>532.12849353859599</v>
      </c>
      <c r="M119" s="8">
        <v>2325.9879505169865</v>
      </c>
      <c r="N119" s="8">
        <v>2858.1164440555826</v>
      </c>
      <c r="O119" s="158">
        <v>38.074125932076939</v>
      </c>
      <c r="P119" s="9">
        <v>120.3198051720301</v>
      </c>
      <c r="Q119" s="159">
        <v>158.39393110410703</v>
      </c>
      <c r="R119" s="10">
        <v>570.20261947067297</v>
      </c>
      <c r="S119" s="10">
        <v>2446.3077556890166</v>
      </c>
      <c r="T119" s="165">
        <v>3016.5103751596898</v>
      </c>
      <c r="U119" s="8">
        <v>490.01584996747306</v>
      </c>
      <c r="V119" s="8">
        <v>1299.7024264172064</v>
      </c>
      <c r="W119" s="60">
        <v>1789.7182763846795</v>
      </c>
      <c r="X119" s="9">
        <v>62.300520841349183</v>
      </c>
      <c r="Y119" s="9">
        <v>314.39049945721212</v>
      </c>
      <c r="Z119" s="9">
        <v>376.69102029856128</v>
      </c>
      <c r="AA119" s="154">
        <v>552.31637080882228</v>
      </c>
      <c r="AB119" s="10">
        <v>1614.0929258744186</v>
      </c>
      <c r="AC119" s="10">
        <v>2166.4092966832409</v>
      </c>
      <c r="AD119" s="164">
        <v>532.19411939923293</v>
      </c>
      <c r="AE119" s="8">
        <v>986.2236105937227</v>
      </c>
      <c r="AF119" s="8">
        <v>1518.4177299929556</v>
      </c>
      <c r="AG119" s="158">
        <v>84.885692738425575</v>
      </c>
      <c r="AH119" s="9">
        <v>129.63946057961792</v>
      </c>
      <c r="AI119" s="159">
        <v>214.52515331804349</v>
      </c>
      <c r="AJ119" s="154">
        <v>617.07981213765856</v>
      </c>
      <c r="AK119" s="10">
        <v>1115.8630711733406</v>
      </c>
      <c r="AL119" s="165">
        <v>1732.9428833109992</v>
      </c>
    </row>
    <row r="120" spans="1:38">
      <c r="A120" s="6">
        <v>492</v>
      </c>
      <c r="B120" s="3" t="s">
        <v>237</v>
      </c>
      <c r="C120" s="151">
        <v>476.61679928962633</v>
      </c>
      <c r="D120" s="8">
        <v>2103.1578047643434</v>
      </c>
      <c r="E120" s="60">
        <v>2579.7746040539696</v>
      </c>
      <c r="F120" s="9">
        <v>65.08632000360511</v>
      </c>
      <c r="G120" s="9">
        <v>1894.2682789400224</v>
      </c>
      <c r="H120" s="9">
        <v>1959.3545989436275</v>
      </c>
      <c r="I120" s="154">
        <v>541.70311929323145</v>
      </c>
      <c r="J120" s="10">
        <v>3997.4260837043657</v>
      </c>
      <c r="K120" s="10">
        <v>4539.1292029975975</v>
      </c>
      <c r="L120" s="164">
        <v>576.67931474286388</v>
      </c>
      <c r="M120" s="8">
        <v>1442.2248054153106</v>
      </c>
      <c r="N120" s="8">
        <v>2018.9041201581745</v>
      </c>
      <c r="O120" s="158">
        <v>186.43070309105326</v>
      </c>
      <c r="P120" s="9">
        <v>2171.5242570337437</v>
      </c>
      <c r="Q120" s="159">
        <v>2357.9549601247968</v>
      </c>
      <c r="R120" s="10">
        <v>763.11001783391714</v>
      </c>
      <c r="S120" s="10">
        <v>3613.7490624490542</v>
      </c>
      <c r="T120" s="165">
        <v>4376.8590802829713</v>
      </c>
      <c r="U120" s="8">
        <v>427.78067151737588</v>
      </c>
      <c r="V120" s="8">
        <v>1470.341172124567</v>
      </c>
      <c r="W120" s="60">
        <v>1898.1218436419429</v>
      </c>
      <c r="X120" s="9">
        <v>105.29776609655121</v>
      </c>
      <c r="Y120" s="9">
        <v>4489.2548090498804</v>
      </c>
      <c r="Z120" s="9">
        <v>4594.552575146432</v>
      </c>
      <c r="AA120" s="154">
        <v>533.07843761392712</v>
      </c>
      <c r="AB120" s="10">
        <v>5959.5959811744469</v>
      </c>
      <c r="AC120" s="10">
        <v>6492.6744187883751</v>
      </c>
      <c r="AD120" s="164">
        <v>463.76986015476047</v>
      </c>
      <c r="AE120" s="8">
        <v>2041.0032612970117</v>
      </c>
      <c r="AF120" s="8">
        <v>2504.7731214517721</v>
      </c>
      <c r="AG120" s="158">
        <v>157.51135931244585</v>
      </c>
      <c r="AH120" s="9">
        <v>3231.1489330537856</v>
      </c>
      <c r="AI120" s="159">
        <v>3388.6602923662313</v>
      </c>
      <c r="AJ120" s="154">
        <v>621.28121946720626</v>
      </c>
      <c r="AK120" s="10">
        <v>5272.1521943507978</v>
      </c>
      <c r="AL120" s="165">
        <v>5893.4334138180038</v>
      </c>
    </row>
    <row r="121" spans="1:38">
      <c r="A121" s="6">
        <v>496</v>
      </c>
      <c r="B121" s="3" t="s">
        <v>238</v>
      </c>
      <c r="C121" s="151">
        <v>395.36934995220474</v>
      </c>
      <c r="D121" s="8">
        <v>331.36562252909306</v>
      </c>
      <c r="E121" s="60">
        <v>726.73497248129775</v>
      </c>
      <c r="F121" s="9">
        <v>27.02398300744176</v>
      </c>
      <c r="G121" s="9">
        <v>44.033802791626172</v>
      </c>
      <c r="H121" s="9">
        <v>71.057785799067929</v>
      </c>
      <c r="I121" s="154">
        <v>422.3933329596465</v>
      </c>
      <c r="J121" s="10">
        <v>375.39942532071922</v>
      </c>
      <c r="K121" s="10">
        <v>797.79275828036566</v>
      </c>
      <c r="L121" s="164">
        <v>684.23233609557849</v>
      </c>
      <c r="M121" s="8">
        <v>238.59711315817134</v>
      </c>
      <c r="N121" s="8">
        <v>922.82944925374977</v>
      </c>
      <c r="O121" s="158">
        <v>114.77724491050822</v>
      </c>
      <c r="P121" s="9">
        <v>30.043470144262066</v>
      </c>
      <c r="Q121" s="159">
        <v>144.82071505477029</v>
      </c>
      <c r="R121" s="10">
        <v>799.00958100608671</v>
      </c>
      <c r="S121" s="10">
        <v>268.64058330243341</v>
      </c>
      <c r="T121" s="165">
        <v>1067.6501643085201</v>
      </c>
      <c r="U121" s="8">
        <v>424.20613945091054</v>
      </c>
      <c r="V121" s="8">
        <v>1272.0249454727737</v>
      </c>
      <c r="W121" s="60">
        <v>1696.2310849236842</v>
      </c>
      <c r="X121" s="9">
        <v>132.26689535987637</v>
      </c>
      <c r="Y121" s="9">
        <v>714.42574808524046</v>
      </c>
      <c r="Z121" s="9">
        <v>846.6926434451168</v>
      </c>
      <c r="AA121" s="154">
        <v>556.47303481078688</v>
      </c>
      <c r="AB121" s="10">
        <v>1986.4506935580141</v>
      </c>
      <c r="AC121" s="10">
        <v>2542.9237283688008</v>
      </c>
      <c r="AD121" s="164">
        <v>339.50232775657736</v>
      </c>
      <c r="AE121" s="8">
        <v>3534.2013844306507</v>
      </c>
      <c r="AF121" s="8">
        <v>3873.7037121872281</v>
      </c>
      <c r="AG121" s="158">
        <v>113.26054868741804</v>
      </c>
      <c r="AH121" s="9">
        <v>1503.4569286908768</v>
      </c>
      <c r="AI121" s="159">
        <v>1616.7174773782949</v>
      </c>
      <c r="AJ121" s="154">
        <v>452.76287644399542</v>
      </c>
      <c r="AK121" s="10">
        <v>5037.6583131215275</v>
      </c>
      <c r="AL121" s="165">
        <v>5490.4211895655226</v>
      </c>
    </row>
    <row r="122" spans="1:38">
      <c r="A122" s="6">
        <v>499</v>
      </c>
      <c r="B122" s="3" t="s">
        <v>239</v>
      </c>
      <c r="C122" s="151">
        <v>261.75061776982511</v>
      </c>
      <c r="D122" s="8">
        <v>8582.5170084825168</v>
      </c>
      <c r="E122" s="60">
        <v>8844.2676262523419</v>
      </c>
      <c r="F122" s="9">
        <v>11.385720721084168</v>
      </c>
      <c r="G122" s="9">
        <v>96.152847516808023</v>
      </c>
      <c r="H122" s="9">
        <v>107.53856823789219</v>
      </c>
      <c r="I122" s="154">
        <v>273.13633849090928</v>
      </c>
      <c r="J122" s="10">
        <v>8678.6698559993256</v>
      </c>
      <c r="K122" s="10">
        <v>8951.8061944902347</v>
      </c>
      <c r="L122" s="164">
        <v>303.58845334682439</v>
      </c>
      <c r="M122" s="8">
        <v>5070.8777247529688</v>
      </c>
      <c r="N122" s="8">
        <v>5374.4661780997931</v>
      </c>
      <c r="O122" s="158">
        <v>57.619696667233782</v>
      </c>
      <c r="P122" s="9">
        <v>88.564572904913916</v>
      </c>
      <c r="Q122" s="159">
        <v>146.18426957214768</v>
      </c>
      <c r="R122" s="10">
        <v>361.20815001405816</v>
      </c>
      <c r="S122" s="10">
        <v>5159.4422976578826</v>
      </c>
      <c r="T122" s="165">
        <v>5520.650447671941</v>
      </c>
      <c r="U122" s="8">
        <v>228.92193557163822</v>
      </c>
      <c r="V122" s="8">
        <v>2588.9379049377785</v>
      </c>
      <c r="W122" s="60">
        <v>2817.8598405094167</v>
      </c>
      <c r="X122" s="9">
        <v>65.95829527435555</v>
      </c>
      <c r="Y122" s="9">
        <v>321.39566864383215</v>
      </c>
      <c r="Z122" s="9">
        <v>387.35396391818767</v>
      </c>
      <c r="AA122" s="154">
        <v>294.88023084599376</v>
      </c>
      <c r="AB122" s="10">
        <v>2910.3335735816108</v>
      </c>
      <c r="AC122" s="10">
        <v>3205.2138044276044</v>
      </c>
      <c r="AD122" s="164">
        <v>296.06375673106805</v>
      </c>
      <c r="AE122" s="8">
        <v>1701.7609714737364</v>
      </c>
      <c r="AF122" s="8">
        <v>1997.8247282048044</v>
      </c>
      <c r="AG122" s="158">
        <v>68.817026734581873</v>
      </c>
      <c r="AH122" s="9">
        <v>228.27663263410557</v>
      </c>
      <c r="AI122" s="159">
        <v>297.09365936868744</v>
      </c>
      <c r="AJ122" s="154">
        <v>364.88078346564993</v>
      </c>
      <c r="AK122" s="10">
        <v>1930.0376041078421</v>
      </c>
      <c r="AL122" s="165">
        <v>2294.9183875734916</v>
      </c>
    </row>
    <row r="123" spans="1:38">
      <c r="A123" s="6">
        <v>504</v>
      </c>
      <c r="B123" s="3" t="s">
        <v>240</v>
      </c>
      <c r="C123" s="151">
        <v>3251.9921446611188</v>
      </c>
      <c r="D123" s="8">
        <v>9684.1731777912719</v>
      </c>
      <c r="E123" s="60">
        <v>12936.165322452391</v>
      </c>
      <c r="F123" s="9">
        <v>324.05323417564034</v>
      </c>
      <c r="G123" s="9">
        <v>273.94410046822674</v>
      </c>
      <c r="H123" s="9">
        <v>597.99733464386713</v>
      </c>
      <c r="I123" s="154">
        <v>3576.045378836759</v>
      </c>
      <c r="J123" s="10">
        <v>9958.1172782594986</v>
      </c>
      <c r="K123" s="10">
        <v>13534.162657096258</v>
      </c>
      <c r="L123" s="164">
        <v>2601.1514456369559</v>
      </c>
      <c r="M123" s="8">
        <v>18975.473873708568</v>
      </c>
      <c r="N123" s="8">
        <v>21576.625319345523</v>
      </c>
      <c r="O123" s="158">
        <v>647.72606044348936</v>
      </c>
      <c r="P123" s="9">
        <v>561.20599749297935</v>
      </c>
      <c r="Q123" s="159">
        <v>1208.9320579364687</v>
      </c>
      <c r="R123" s="10">
        <v>3248.8775060804455</v>
      </c>
      <c r="S123" s="10">
        <v>19536.679871201548</v>
      </c>
      <c r="T123" s="165">
        <v>22785.557377281992</v>
      </c>
      <c r="U123" s="8">
        <v>2088.1739039463323</v>
      </c>
      <c r="V123" s="8">
        <v>16788.292824591696</v>
      </c>
      <c r="W123" s="60">
        <v>18876.466728538027</v>
      </c>
      <c r="X123" s="9">
        <v>723.53022027076611</v>
      </c>
      <c r="Y123" s="9">
        <v>2237.4067927799574</v>
      </c>
      <c r="Z123" s="9">
        <v>2960.9370130507236</v>
      </c>
      <c r="AA123" s="154">
        <v>2811.7041242170985</v>
      </c>
      <c r="AB123" s="10">
        <v>19025.699617371654</v>
      </c>
      <c r="AC123" s="10">
        <v>21837.403741588751</v>
      </c>
      <c r="AD123" s="164">
        <v>1932.6285951607181</v>
      </c>
      <c r="AE123" s="8">
        <v>17114.823372174702</v>
      </c>
      <c r="AF123" s="8">
        <v>19047.451967335419</v>
      </c>
      <c r="AG123" s="158">
        <v>601.14747515499221</v>
      </c>
      <c r="AH123" s="9">
        <v>1514.2063008553203</v>
      </c>
      <c r="AI123" s="159">
        <v>2115.3537760103127</v>
      </c>
      <c r="AJ123" s="154">
        <v>2533.7760703157101</v>
      </c>
      <c r="AK123" s="10">
        <v>18629.029673030022</v>
      </c>
      <c r="AL123" s="165">
        <v>21162.805743345732</v>
      </c>
    </row>
    <row r="124" spans="1:38">
      <c r="A124" s="6">
        <v>508</v>
      </c>
      <c r="B124" s="3" t="s">
        <v>241</v>
      </c>
      <c r="C124" s="151">
        <v>405.28858704986385</v>
      </c>
      <c r="D124" s="8">
        <v>1951.1170719044362</v>
      </c>
      <c r="E124" s="60">
        <v>2356.4056589543002</v>
      </c>
      <c r="F124" s="9">
        <v>58.544511788039443</v>
      </c>
      <c r="G124" s="9">
        <v>72.595480744767656</v>
      </c>
      <c r="H124" s="9">
        <v>131.1399925328071</v>
      </c>
      <c r="I124" s="154">
        <v>463.83309883790332</v>
      </c>
      <c r="J124" s="10">
        <v>2023.7125526492039</v>
      </c>
      <c r="K124" s="10">
        <v>2487.5456514871071</v>
      </c>
      <c r="L124" s="164">
        <v>780.91598288265277</v>
      </c>
      <c r="M124" s="8">
        <v>12573.41843921036</v>
      </c>
      <c r="N124" s="8">
        <v>13354.334422093012</v>
      </c>
      <c r="O124" s="158">
        <v>103.64008690182689</v>
      </c>
      <c r="P124" s="9">
        <v>18764.339135378792</v>
      </c>
      <c r="Q124" s="159">
        <v>18867.979222280617</v>
      </c>
      <c r="R124" s="10">
        <v>884.55606978447963</v>
      </c>
      <c r="S124" s="10">
        <v>31337.757574589152</v>
      </c>
      <c r="T124" s="165">
        <v>32222.313644373629</v>
      </c>
      <c r="U124" s="8">
        <v>308.31675768327204</v>
      </c>
      <c r="V124" s="8">
        <v>7429.6652558237292</v>
      </c>
      <c r="W124" s="60">
        <v>7737.9820135070013</v>
      </c>
      <c r="X124" s="9">
        <v>83.864604050409099</v>
      </c>
      <c r="Y124" s="9">
        <v>14349.906861445847</v>
      </c>
      <c r="Z124" s="9">
        <v>14433.771465496256</v>
      </c>
      <c r="AA124" s="154">
        <v>392.18136173368111</v>
      </c>
      <c r="AB124" s="10">
        <v>21779.572117269578</v>
      </c>
      <c r="AC124" s="10">
        <v>22171.753479003259</v>
      </c>
      <c r="AD124" s="164">
        <v>368.60985032652297</v>
      </c>
      <c r="AE124" s="8">
        <v>20010.58972826822</v>
      </c>
      <c r="AF124" s="8">
        <v>20379.199578594744</v>
      </c>
      <c r="AG124" s="158">
        <v>61.878348645446543</v>
      </c>
      <c r="AH124" s="9">
        <v>13956.588046827643</v>
      </c>
      <c r="AI124" s="159">
        <v>14018.46639547309</v>
      </c>
      <c r="AJ124" s="154">
        <v>430.4881989719695</v>
      </c>
      <c r="AK124" s="10">
        <v>33967.177775095864</v>
      </c>
      <c r="AL124" s="165">
        <v>34397.66597406783</v>
      </c>
    </row>
    <row r="125" spans="1:38">
      <c r="A125" s="6">
        <v>104</v>
      </c>
      <c r="B125" s="3" t="s">
        <v>242</v>
      </c>
      <c r="C125" s="151">
        <v>536.97257644020885</v>
      </c>
      <c r="D125" s="8">
        <v>14990.055502663905</v>
      </c>
      <c r="E125" s="60">
        <v>15527.028079104113</v>
      </c>
      <c r="F125" s="9">
        <v>68.743652454447812</v>
      </c>
      <c r="G125" s="9">
        <v>163.43523475519959</v>
      </c>
      <c r="H125" s="9">
        <v>232.1788872096474</v>
      </c>
      <c r="I125" s="154">
        <v>605.71622889465664</v>
      </c>
      <c r="J125" s="10">
        <v>15153.490737419104</v>
      </c>
      <c r="K125" s="10">
        <v>15759.206966313761</v>
      </c>
      <c r="L125" s="164">
        <v>604.31700716498483</v>
      </c>
      <c r="M125" s="8">
        <v>3836.437138358373</v>
      </c>
      <c r="N125" s="8">
        <v>4440.7541455233577</v>
      </c>
      <c r="O125" s="158">
        <v>190.65196050477923</v>
      </c>
      <c r="P125" s="9">
        <v>102.74488100100579</v>
      </c>
      <c r="Q125" s="159">
        <v>293.39684150578501</v>
      </c>
      <c r="R125" s="10">
        <v>794.96896766976408</v>
      </c>
      <c r="S125" s="10">
        <v>3939.182019359379</v>
      </c>
      <c r="T125" s="165">
        <v>4734.1509870291429</v>
      </c>
      <c r="U125" s="8">
        <v>552.60722114341002</v>
      </c>
      <c r="V125" s="8">
        <v>18034.249523501883</v>
      </c>
      <c r="W125" s="60">
        <v>18586.856744645294</v>
      </c>
      <c r="X125" s="9">
        <v>207.79241662229668</v>
      </c>
      <c r="Y125" s="9">
        <v>19215.443172527393</v>
      </c>
      <c r="Z125" s="9">
        <v>19423.235589149692</v>
      </c>
      <c r="AA125" s="154">
        <v>760.39963776570676</v>
      </c>
      <c r="AB125" s="10">
        <v>37249.692696029277</v>
      </c>
      <c r="AC125" s="10">
        <v>38010.092333794986</v>
      </c>
      <c r="AD125" s="164">
        <v>497.99455647758572</v>
      </c>
      <c r="AE125" s="8">
        <v>-3.2529239238830243</v>
      </c>
      <c r="AF125" s="8">
        <v>494.74163255370269</v>
      </c>
      <c r="AG125" s="158">
        <v>110.58350743830312</v>
      </c>
      <c r="AH125" s="9">
        <v>11.183686742822315</v>
      </c>
      <c r="AI125" s="159">
        <v>121.76719418112543</v>
      </c>
      <c r="AJ125" s="154">
        <v>608.57806391588883</v>
      </c>
      <c r="AK125" s="10">
        <v>7.9307628189392911</v>
      </c>
      <c r="AL125" s="165">
        <v>616.50882673482806</v>
      </c>
    </row>
    <row r="126" spans="1:38">
      <c r="A126" s="6">
        <v>516</v>
      </c>
      <c r="B126" s="3" t="s">
        <v>243</v>
      </c>
      <c r="C126" s="151">
        <v>644.37991311613109</v>
      </c>
      <c r="D126" s="8">
        <v>1310.1199618352898</v>
      </c>
      <c r="E126" s="60">
        <v>1954.4998749514209</v>
      </c>
      <c r="F126" s="9">
        <v>12.509219275344543</v>
      </c>
      <c r="G126" s="9">
        <v>476.86564695608689</v>
      </c>
      <c r="H126" s="9">
        <v>489.37486623143144</v>
      </c>
      <c r="I126" s="154">
        <v>656.88913239147564</v>
      </c>
      <c r="J126" s="10">
        <v>1786.9856087913768</v>
      </c>
      <c r="K126" s="10">
        <v>2443.8747411828526</v>
      </c>
      <c r="L126" s="164">
        <v>736.89453333282893</v>
      </c>
      <c r="M126" s="8">
        <v>-47.047855759690023</v>
      </c>
      <c r="N126" s="8">
        <v>689.84667757313889</v>
      </c>
      <c r="O126" s="158">
        <v>118.02162386666714</v>
      </c>
      <c r="P126" s="9">
        <v>-7.8367580778779464</v>
      </c>
      <c r="Q126" s="159">
        <v>110.1848657887892</v>
      </c>
      <c r="R126" s="10">
        <v>854.91615719949607</v>
      </c>
      <c r="S126" s="10">
        <v>-54.884613837567969</v>
      </c>
      <c r="T126" s="165">
        <v>800.03154336192813</v>
      </c>
      <c r="U126" s="8">
        <v>665.85475849729937</v>
      </c>
      <c r="V126" s="8">
        <v>133.75641303542358</v>
      </c>
      <c r="W126" s="60">
        <v>799.61117153272289</v>
      </c>
      <c r="X126" s="9">
        <v>179.93370291965505</v>
      </c>
      <c r="Y126" s="9">
        <v>390.08051327525231</v>
      </c>
      <c r="Z126" s="9">
        <v>570.01421619490736</v>
      </c>
      <c r="AA126" s="154">
        <v>845.78846141695442</v>
      </c>
      <c r="AB126" s="10">
        <v>523.83692631067584</v>
      </c>
      <c r="AC126" s="10">
        <v>1369.6253877276304</v>
      </c>
      <c r="AD126" s="164">
        <v>3388.7592252910558</v>
      </c>
      <c r="AE126" s="8">
        <v>73.236945695550034</v>
      </c>
      <c r="AF126" s="8">
        <v>3461.9961709866056</v>
      </c>
      <c r="AG126" s="158">
        <v>361.72759281762131</v>
      </c>
      <c r="AH126" s="9">
        <v>2.907218862277436</v>
      </c>
      <c r="AI126" s="159">
        <v>364.63481167989875</v>
      </c>
      <c r="AJ126" s="154">
        <v>3750.4868181086772</v>
      </c>
      <c r="AK126" s="10">
        <v>76.144164557827466</v>
      </c>
      <c r="AL126" s="165">
        <v>3826.6309826665042</v>
      </c>
    </row>
    <row r="127" spans="1:38">
      <c r="A127" s="6">
        <v>520</v>
      </c>
      <c r="B127" s="3" t="s">
        <v>244</v>
      </c>
      <c r="C127" s="151">
        <v>10.777607946694372</v>
      </c>
      <c r="D127" s="8">
        <v>2.5357508169102112E-3</v>
      </c>
      <c r="E127" s="60">
        <v>10.780143697511283</v>
      </c>
      <c r="F127" s="9">
        <v>2.291714216300607E-3</v>
      </c>
      <c r="G127" s="9">
        <v>3.5086491830897881E-3</v>
      </c>
      <c r="H127" s="9">
        <v>5.8003633993903951E-3</v>
      </c>
      <c r="I127" s="154">
        <v>10.779899660910672</v>
      </c>
      <c r="J127" s="10">
        <v>6.0443999999999993E-3</v>
      </c>
      <c r="K127" s="10">
        <v>10.785944060910673</v>
      </c>
      <c r="L127" s="164">
        <v>17.314495815712444</v>
      </c>
      <c r="M127" s="8">
        <v>1.8708268554829911E-2</v>
      </c>
      <c r="N127" s="8">
        <v>17.333204084267273</v>
      </c>
      <c r="O127" s="158">
        <v>11.484692916812282</v>
      </c>
      <c r="P127" s="9">
        <v>1.7681088434548346E-2</v>
      </c>
      <c r="Q127" s="159">
        <v>11.50237400524683</v>
      </c>
      <c r="R127" s="10">
        <v>28.799188732524726</v>
      </c>
      <c r="S127" s="10">
        <v>3.6389356989378258E-2</v>
      </c>
      <c r="T127" s="165">
        <v>28.835578089514101</v>
      </c>
      <c r="U127" s="8">
        <v>14.990045013452921</v>
      </c>
      <c r="V127" s="8">
        <v>4.8206226759526342E-2</v>
      </c>
      <c r="W127" s="60">
        <v>15.038251240212448</v>
      </c>
      <c r="X127" s="9">
        <v>7.4631607715867965</v>
      </c>
      <c r="Y127" s="9">
        <v>3.1851259935272379E-3</v>
      </c>
      <c r="Z127" s="9">
        <v>7.4663458975803234</v>
      </c>
      <c r="AA127" s="154">
        <v>22.453205785039717</v>
      </c>
      <c r="AB127" s="10">
        <v>5.1391352753053579E-2</v>
      </c>
      <c r="AC127" s="10">
        <v>22.504597137792771</v>
      </c>
      <c r="AD127" s="164">
        <v>20.169084602919472</v>
      </c>
      <c r="AE127" s="8">
        <v>2.2331765972439091E-2</v>
      </c>
      <c r="AF127" s="8">
        <v>20.191416368891911</v>
      </c>
      <c r="AG127" s="158">
        <v>7.2638265888151086</v>
      </c>
      <c r="AH127" s="9">
        <v>1.3876927234328712E-2</v>
      </c>
      <c r="AI127" s="159">
        <v>7.2777035160494377</v>
      </c>
      <c r="AJ127" s="154">
        <v>27.432911191734583</v>
      </c>
      <c r="AK127" s="10">
        <v>3.6208693206767804E-2</v>
      </c>
      <c r="AL127" s="165">
        <v>27.46911988494135</v>
      </c>
    </row>
    <row r="128" spans="1:38">
      <c r="A128" s="6">
        <v>524</v>
      </c>
      <c r="B128" s="3" t="s">
        <v>245</v>
      </c>
      <c r="C128" s="151">
        <v>300.20168251812231</v>
      </c>
      <c r="D128" s="8">
        <v>350.53457969668551</v>
      </c>
      <c r="E128" s="60">
        <v>650.73626221480777</v>
      </c>
      <c r="F128" s="9">
        <v>2.0088547106206667</v>
      </c>
      <c r="G128" s="9">
        <v>352.10982771745427</v>
      </c>
      <c r="H128" s="9">
        <v>354.11868242807492</v>
      </c>
      <c r="I128" s="154">
        <v>302.21053722874296</v>
      </c>
      <c r="J128" s="10">
        <v>702.64440741413978</v>
      </c>
      <c r="K128" s="10">
        <v>1004.8549446428827</v>
      </c>
      <c r="L128" s="164">
        <v>275.98820093803806</v>
      </c>
      <c r="M128" s="8">
        <v>1704.2525928152686</v>
      </c>
      <c r="N128" s="8">
        <v>1980.2407937533067</v>
      </c>
      <c r="O128" s="158">
        <v>79.959083949675801</v>
      </c>
      <c r="P128" s="9">
        <v>903.65903616446383</v>
      </c>
      <c r="Q128" s="159">
        <v>983.61812011413963</v>
      </c>
      <c r="R128" s="10">
        <v>355.94728488771386</v>
      </c>
      <c r="S128" s="10">
        <v>2607.9116289797325</v>
      </c>
      <c r="T128" s="165">
        <v>2963.8589138674461</v>
      </c>
      <c r="U128" s="8">
        <v>266.38703684423405</v>
      </c>
      <c r="V128" s="8">
        <v>4985.4591881305969</v>
      </c>
      <c r="W128" s="60">
        <v>5251.8462249748309</v>
      </c>
      <c r="X128" s="9">
        <v>74.489710691968881</v>
      </c>
      <c r="Y128" s="9">
        <v>1019.1324864187724</v>
      </c>
      <c r="Z128" s="9">
        <v>1093.6221971107414</v>
      </c>
      <c r="AA128" s="154">
        <v>340.87674753620291</v>
      </c>
      <c r="AB128" s="10">
        <v>6004.5916745493696</v>
      </c>
      <c r="AC128" s="10">
        <v>6345.4684220855725</v>
      </c>
      <c r="AD128" s="164">
        <v>380.62514991250799</v>
      </c>
      <c r="AE128" s="8">
        <v>1777.4947295025775</v>
      </c>
      <c r="AF128" s="8">
        <v>2158.1198794150855</v>
      </c>
      <c r="AG128" s="158">
        <v>69.949483813906269</v>
      </c>
      <c r="AH128" s="9">
        <v>846.72165955658329</v>
      </c>
      <c r="AI128" s="159">
        <v>916.67114337048952</v>
      </c>
      <c r="AJ128" s="154">
        <v>450.57463372641428</v>
      </c>
      <c r="AK128" s="10">
        <v>2624.216389059161</v>
      </c>
      <c r="AL128" s="165">
        <v>3074.791022785575</v>
      </c>
    </row>
    <row r="129" spans="1:38">
      <c r="A129" s="6">
        <v>528</v>
      </c>
      <c r="B129" s="3" t="s">
        <v>246</v>
      </c>
      <c r="C129" s="151">
        <v>178376.08434236838</v>
      </c>
      <c r="D129" s="8">
        <v>386964.67909306358</v>
      </c>
      <c r="E129" s="60">
        <v>565340.76343543199</v>
      </c>
      <c r="F129" s="9">
        <v>113987.62498017731</v>
      </c>
      <c r="G129" s="9">
        <v>268334.00205716857</v>
      </c>
      <c r="H129" s="9">
        <v>382321.6270373459</v>
      </c>
      <c r="I129" s="154">
        <v>292363.70932254568</v>
      </c>
      <c r="J129" s="10">
        <v>655298.68115023221</v>
      </c>
      <c r="K129" s="10">
        <v>947662.39047277789</v>
      </c>
      <c r="L129" s="164">
        <v>346603.50751044188</v>
      </c>
      <c r="M129" s="8">
        <v>521757.95611435227</v>
      </c>
      <c r="N129" s="8">
        <v>868361.46362479415</v>
      </c>
      <c r="O129" s="158">
        <v>156942.35952183159</v>
      </c>
      <c r="P129" s="9">
        <v>328519.36271768576</v>
      </c>
      <c r="Q129" s="159">
        <v>485461.72223951737</v>
      </c>
      <c r="R129" s="10">
        <v>503545.86703227344</v>
      </c>
      <c r="S129" s="10">
        <v>850277.31883203797</v>
      </c>
      <c r="T129" s="165">
        <v>1353823.1858643116</v>
      </c>
      <c r="U129" s="8">
        <v>120146.81198721618</v>
      </c>
      <c r="V129" s="8">
        <v>299321.24903207924</v>
      </c>
      <c r="W129" s="60">
        <v>419468.06101929542</v>
      </c>
      <c r="X129" s="9">
        <v>93985.414780009785</v>
      </c>
      <c r="Y129" s="9">
        <v>379118.29477469373</v>
      </c>
      <c r="Z129" s="9">
        <v>473103.7095547035</v>
      </c>
      <c r="AA129" s="154">
        <v>214132.22676722595</v>
      </c>
      <c r="AB129" s="10">
        <v>678439.54380677291</v>
      </c>
      <c r="AC129" s="10">
        <v>892571.77057399892</v>
      </c>
      <c r="AD129" s="164">
        <v>111200.67320217974</v>
      </c>
      <c r="AE129" s="8">
        <v>313550.52119870583</v>
      </c>
      <c r="AF129" s="8">
        <v>424751.19440088555</v>
      </c>
      <c r="AG129" s="158">
        <v>126804.46863601718</v>
      </c>
      <c r="AH129" s="9">
        <v>361842.88623180264</v>
      </c>
      <c r="AI129" s="159">
        <v>488647.35486781981</v>
      </c>
      <c r="AJ129" s="154">
        <v>238005.1418381969</v>
      </c>
      <c r="AK129" s="10">
        <v>675393.40743050841</v>
      </c>
      <c r="AL129" s="165">
        <v>913398.5492687053</v>
      </c>
    </row>
    <row r="130" spans="1:38">
      <c r="A130" s="6">
        <v>554</v>
      </c>
      <c r="B130" s="3" t="s">
        <v>247</v>
      </c>
      <c r="C130" s="151">
        <v>19550.085353150018</v>
      </c>
      <c r="D130" s="8">
        <v>22068.993825112026</v>
      </c>
      <c r="E130" s="60">
        <v>41619.079178262044</v>
      </c>
      <c r="F130" s="9">
        <v>6116.6391262878278</v>
      </c>
      <c r="G130" s="9">
        <v>8278.644145040631</v>
      </c>
      <c r="H130" s="9">
        <v>14395.283271328459</v>
      </c>
      <c r="I130" s="154">
        <v>25666.724479437846</v>
      </c>
      <c r="J130" s="10">
        <v>30347.637970152657</v>
      </c>
      <c r="K130" s="10">
        <v>56014.362449590502</v>
      </c>
      <c r="L130" s="164">
        <v>31110.387145211382</v>
      </c>
      <c r="M130" s="8">
        <v>30812.366850720264</v>
      </c>
      <c r="N130" s="8">
        <v>61922.753995931649</v>
      </c>
      <c r="O130" s="158">
        <v>20465.940054776176</v>
      </c>
      <c r="P130" s="9">
        <v>23271.568106553077</v>
      </c>
      <c r="Q130" s="159">
        <v>43737.508161329257</v>
      </c>
      <c r="R130" s="10">
        <v>51576.327199987558</v>
      </c>
      <c r="S130" s="10">
        <v>54083.934957273341</v>
      </c>
      <c r="T130" s="165">
        <v>105660.26215726091</v>
      </c>
      <c r="U130" s="8">
        <v>16294.69526480043</v>
      </c>
      <c r="V130" s="8">
        <v>45954.177963332419</v>
      </c>
      <c r="W130" s="60">
        <v>62248.873228132848</v>
      </c>
      <c r="X130" s="9">
        <v>8256.6719091316045</v>
      </c>
      <c r="Y130" s="9">
        <v>33089.222302482209</v>
      </c>
      <c r="Z130" s="9">
        <v>41345.894211613813</v>
      </c>
      <c r="AA130" s="154">
        <v>24551.367173932034</v>
      </c>
      <c r="AB130" s="10">
        <v>79043.40026581462</v>
      </c>
      <c r="AC130" s="10">
        <v>103594.76743974666</v>
      </c>
      <c r="AD130" s="164">
        <v>14908.736195814668</v>
      </c>
      <c r="AE130" s="8">
        <v>30680.558140097008</v>
      </c>
      <c r="AF130" s="8">
        <v>45589.294335911676</v>
      </c>
      <c r="AG130" s="158">
        <v>10828.565724342812</v>
      </c>
      <c r="AH130" s="9">
        <v>19304.38827416642</v>
      </c>
      <c r="AI130" s="159">
        <v>30132.953998509234</v>
      </c>
      <c r="AJ130" s="154">
        <v>25737.301920157479</v>
      </c>
      <c r="AK130" s="10">
        <v>49984.946414263424</v>
      </c>
      <c r="AL130" s="165">
        <v>75722.248334420903</v>
      </c>
    </row>
    <row r="131" spans="1:38">
      <c r="A131" s="6">
        <v>558</v>
      </c>
      <c r="B131" s="3" t="s">
        <v>248</v>
      </c>
      <c r="C131" s="151">
        <v>199.64079152829544</v>
      </c>
      <c r="D131" s="8">
        <v>110.74795512318613</v>
      </c>
      <c r="E131" s="60">
        <v>310.3887466514816</v>
      </c>
      <c r="F131" s="9">
        <v>25.779441065026742</v>
      </c>
      <c r="G131" s="9">
        <v>187.6810088750544</v>
      </c>
      <c r="H131" s="9">
        <v>213.46044994008113</v>
      </c>
      <c r="I131" s="154">
        <v>225.42023259332217</v>
      </c>
      <c r="J131" s="10">
        <v>298.42896399824053</v>
      </c>
      <c r="K131" s="10">
        <v>523.84919659156276</v>
      </c>
      <c r="L131" s="164">
        <v>269.76303072419199</v>
      </c>
      <c r="M131" s="8">
        <v>96.870787319933513</v>
      </c>
      <c r="N131" s="8">
        <v>366.63381804412552</v>
      </c>
      <c r="O131" s="158">
        <v>79.322327190908169</v>
      </c>
      <c r="P131" s="9">
        <v>107.00476038382506</v>
      </c>
      <c r="Q131" s="159">
        <v>186.32708757473324</v>
      </c>
      <c r="R131" s="10">
        <v>349.08535791510019</v>
      </c>
      <c r="S131" s="10">
        <v>203.87554770375857</v>
      </c>
      <c r="T131" s="165">
        <v>552.96090561885876</v>
      </c>
      <c r="U131" s="8">
        <v>229.21573884126315</v>
      </c>
      <c r="V131" s="8">
        <v>350.32012022471906</v>
      </c>
      <c r="W131" s="60">
        <v>579.53585906598221</v>
      </c>
      <c r="X131" s="9">
        <v>88.789504592467736</v>
      </c>
      <c r="Y131" s="9">
        <v>206.50048480778483</v>
      </c>
      <c r="Z131" s="9">
        <v>295.28998940025258</v>
      </c>
      <c r="AA131" s="154">
        <v>318.00524343373087</v>
      </c>
      <c r="AB131" s="10">
        <v>556.82060503250386</v>
      </c>
      <c r="AC131" s="10">
        <v>874.82584846623479</v>
      </c>
      <c r="AD131" s="164">
        <v>281.86841455336673</v>
      </c>
      <c r="AE131" s="8">
        <v>1141.345425257028</v>
      </c>
      <c r="AF131" s="8">
        <v>1423.2138398103948</v>
      </c>
      <c r="AG131" s="158">
        <v>63.095921811578222</v>
      </c>
      <c r="AH131" s="9">
        <v>4866.7808997165403</v>
      </c>
      <c r="AI131" s="159">
        <v>4929.8768215281189</v>
      </c>
      <c r="AJ131" s="154">
        <v>344.96433636494498</v>
      </c>
      <c r="AK131" s="10">
        <v>6008.1263249735684</v>
      </c>
      <c r="AL131" s="165">
        <v>6353.0906613385141</v>
      </c>
    </row>
    <row r="132" spans="1:38">
      <c r="A132" s="6">
        <v>562</v>
      </c>
      <c r="B132" s="3" t="s">
        <v>249</v>
      </c>
      <c r="C132" s="151">
        <v>546.21121155717924</v>
      </c>
      <c r="D132" s="8">
        <v>7718.2808758097062</v>
      </c>
      <c r="E132" s="60">
        <v>8264.4920873668852</v>
      </c>
      <c r="F132" s="9">
        <v>10.93516748404601</v>
      </c>
      <c r="G132" s="9">
        <v>143.25748014641502</v>
      </c>
      <c r="H132" s="9">
        <v>154.19264763046104</v>
      </c>
      <c r="I132" s="154">
        <v>557.14637904122526</v>
      </c>
      <c r="J132" s="10">
        <v>7861.5383559561214</v>
      </c>
      <c r="K132" s="10">
        <v>8418.6847349973468</v>
      </c>
      <c r="L132" s="164">
        <v>711.74738332959714</v>
      </c>
      <c r="M132" s="8">
        <v>35200.674029078924</v>
      </c>
      <c r="N132" s="8">
        <v>35912.421412408519</v>
      </c>
      <c r="O132" s="158">
        <v>33.2556637812052</v>
      </c>
      <c r="P132" s="9">
        <v>1367.8196769591168</v>
      </c>
      <c r="Q132" s="159">
        <v>1401.075340740322</v>
      </c>
      <c r="R132" s="10">
        <v>745.0030471108023</v>
      </c>
      <c r="S132" s="10">
        <v>36568.49370603804</v>
      </c>
      <c r="T132" s="165">
        <v>37313.496753148844</v>
      </c>
      <c r="U132" s="8">
        <v>494.35767235881497</v>
      </c>
      <c r="V132" s="8">
        <v>5199.8956580020076</v>
      </c>
      <c r="W132" s="60">
        <v>5694.2533303608225</v>
      </c>
      <c r="X132" s="9">
        <v>64.778681947162497</v>
      </c>
      <c r="Y132" s="9">
        <v>1946.9263393577735</v>
      </c>
      <c r="Z132" s="9">
        <v>2011.7050213049361</v>
      </c>
      <c r="AA132" s="154">
        <v>559.13635430597742</v>
      </c>
      <c r="AB132" s="10">
        <v>7146.8219973597807</v>
      </c>
      <c r="AC132" s="10">
        <v>7705.9583516657585</v>
      </c>
      <c r="AD132" s="164">
        <v>764.02779742793746</v>
      </c>
      <c r="AE132" s="8">
        <v>1015.981060828173</v>
      </c>
      <c r="AF132" s="8">
        <v>1780.0088582561104</v>
      </c>
      <c r="AG132" s="158">
        <v>93.413265418736785</v>
      </c>
      <c r="AH132" s="9">
        <v>2926.9365982923005</v>
      </c>
      <c r="AI132" s="159">
        <v>3020.3498637110374</v>
      </c>
      <c r="AJ132" s="154">
        <v>857.44106284667419</v>
      </c>
      <c r="AK132" s="10">
        <v>3942.9176591204732</v>
      </c>
      <c r="AL132" s="165">
        <v>4800.3587219671481</v>
      </c>
    </row>
    <row r="133" spans="1:38">
      <c r="A133" s="6">
        <v>566</v>
      </c>
      <c r="B133" s="3" t="s">
        <v>250</v>
      </c>
      <c r="C133" s="151">
        <v>8548.7817018848618</v>
      </c>
      <c r="D133" s="8">
        <v>42003.721543898057</v>
      </c>
      <c r="E133" s="60">
        <v>50552.503245782922</v>
      </c>
      <c r="F133" s="9">
        <v>19.138080877202235</v>
      </c>
      <c r="G133" s="9">
        <v>3295.1844751403132</v>
      </c>
      <c r="H133" s="9">
        <v>3314.3225560175156</v>
      </c>
      <c r="I133" s="154">
        <v>8567.9197827620646</v>
      </c>
      <c r="J133" s="10">
        <v>45298.906019038368</v>
      </c>
      <c r="K133" s="10">
        <v>53866.825801800434</v>
      </c>
      <c r="L133" s="164">
        <v>6953.8272497659455</v>
      </c>
      <c r="M133" s="8">
        <v>44145.766763899272</v>
      </c>
      <c r="N133" s="8">
        <v>51099.594013665221</v>
      </c>
      <c r="O133" s="158">
        <v>2799.5121020448346</v>
      </c>
      <c r="P133" s="9">
        <v>4050.9177103399888</v>
      </c>
      <c r="Q133" s="159">
        <v>6850.4298123848239</v>
      </c>
      <c r="R133" s="10">
        <v>9753.3393518107805</v>
      </c>
      <c r="S133" s="10">
        <v>48196.684474239257</v>
      </c>
      <c r="T133" s="165">
        <v>57950.023826050048</v>
      </c>
      <c r="U133" s="8">
        <v>6188.7710482053708</v>
      </c>
      <c r="V133" s="8">
        <v>9628.3730867505546</v>
      </c>
      <c r="W133" s="60">
        <v>15817.144134955925</v>
      </c>
      <c r="X133" s="9">
        <v>2277.7931939507739</v>
      </c>
      <c r="Y133" s="9">
        <v>11829.6512162651</v>
      </c>
      <c r="Z133" s="9">
        <v>14107.444410215874</v>
      </c>
      <c r="AA133" s="154">
        <v>8466.5642421561442</v>
      </c>
      <c r="AB133" s="10">
        <v>21458.024303015656</v>
      </c>
      <c r="AC133" s="10">
        <v>29924.588545171799</v>
      </c>
      <c r="AD133" s="164">
        <v>6502.8724522687153</v>
      </c>
      <c r="AE133" s="8">
        <v>48560.360052779535</v>
      </c>
      <c r="AF133" s="8">
        <v>55063.232505048247</v>
      </c>
      <c r="AG133" s="158">
        <v>2916.4600831607836</v>
      </c>
      <c r="AH133" s="9">
        <v>42145.125895139507</v>
      </c>
      <c r="AI133" s="159">
        <v>45061.585978300289</v>
      </c>
      <c r="AJ133" s="154">
        <v>9419.3325354294993</v>
      </c>
      <c r="AK133" s="10">
        <v>90705.485947919049</v>
      </c>
      <c r="AL133" s="165">
        <v>100124.81848334853</v>
      </c>
    </row>
    <row r="134" spans="1:38">
      <c r="A134" s="6">
        <v>578</v>
      </c>
      <c r="B134" s="3" t="s">
        <v>251</v>
      </c>
      <c r="C134" s="151">
        <v>263466.80899558379</v>
      </c>
      <c r="D134" s="8">
        <v>639804.78258376289</v>
      </c>
      <c r="E134" s="60">
        <v>903271.59157934668</v>
      </c>
      <c r="F134" s="9">
        <v>97862.226736413722</v>
      </c>
      <c r="G134" s="9">
        <v>471657.33342077531</v>
      </c>
      <c r="H134" s="9">
        <v>569519.56015718903</v>
      </c>
      <c r="I134" s="154">
        <v>361329.03573199752</v>
      </c>
      <c r="J134" s="10">
        <v>1111462.1160045383</v>
      </c>
      <c r="K134" s="10">
        <v>1472791.1517365358</v>
      </c>
      <c r="L134" s="164">
        <v>375289.78627655347</v>
      </c>
      <c r="M134" s="8">
        <v>443675.41701545613</v>
      </c>
      <c r="N134" s="8">
        <v>818965.20329200965</v>
      </c>
      <c r="O134" s="158">
        <v>105020.26091896956</v>
      </c>
      <c r="P134" s="9">
        <v>295634.91578377871</v>
      </c>
      <c r="Q134" s="159">
        <v>400655.17670274829</v>
      </c>
      <c r="R134" s="10">
        <v>480310.04719552305</v>
      </c>
      <c r="S134" s="10">
        <v>739310.33279923489</v>
      </c>
      <c r="T134" s="165">
        <v>1219620.3799947579</v>
      </c>
      <c r="U134" s="8">
        <v>123284.38150869624</v>
      </c>
      <c r="V134" s="8">
        <v>487610.941947705</v>
      </c>
      <c r="W134" s="60">
        <v>610895.32345640124</v>
      </c>
      <c r="X134" s="9">
        <v>80677.187457586318</v>
      </c>
      <c r="Y134" s="9">
        <v>417081.96566737775</v>
      </c>
      <c r="Z134" s="9">
        <v>497759.1531249641</v>
      </c>
      <c r="AA134" s="154">
        <v>203961.56896628256</v>
      </c>
      <c r="AB134" s="10">
        <v>904692.9076150828</v>
      </c>
      <c r="AC134" s="10">
        <v>1108654.4765813653</v>
      </c>
      <c r="AD134" s="164">
        <v>104993.7679097769</v>
      </c>
      <c r="AE134" s="8">
        <v>478367.94444969995</v>
      </c>
      <c r="AF134" s="8">
        <v>583361.71235947683</v>
      </c>
      <c r="AG134" s="158">
        <v>250043.37116874364</v>
      </c>
      <c r="AH134" s="9">
        <v>385130.20433409477</v>
      </c>
      <c r="AI134" s="159">
        <v>635173.57550283847</v>
      </c>
      <c r="AJ134" s="154">
        <v>355037.13907852053</v>
      </c>
      <c r="AK134" s="10">
        <v>863498.14878379472</v>
      </c>
      <c r="AL134" s="165">
        <v>1218535.2878623153</v>
      </c>
    </row>
    <row r="135" spans="1:38">
      <c r="A135" s="6">
        <v>512</v>
      </c>
      <c r="B135" s="3" t="s">
        <v>252</v>
      </c>
      <c r="C135" s="151">
        <v>1562.6050186785681</v>
      </c>
      <c r="D135" s="8">
        <v>2142.0468980802566</v>
      </c>
      <c r="E135" s="60">
        <v>3704.6519167588249</v>
      </c>
      <c r="F135" s="9">
        <v>16.514663270298364</v>
      </c>
      <c r="G135" s="9">
        <v>842.19010816426726</v>
      </c>
      <c r="H135" s="9">
        <v>858.7047714345656</v>
      </c>
      <c r="I135" s="154">
        <v>1579.1196819488664</v>
      </c>
      <c r="J135" s="10">
        <v>2984.2370062445239</v>
      </c>
      <c r="K135" s="10">
        <v>4563.3566881933903</v>
      </c>
      <c r="L135" s="164">
        <v>2490.0363499174723</v>
      </c>
      <c r="M135" s="8">
        <v>3794.4769303156968</v>
      </c>
      <c r="N135" s="8">
        <v>6284.5132802331691</v>
      </c>
      <c r="O135" s="158">
        <v>1358.1034842531105</v>
      </c>
      <c r="P135" s="9">
        <v>1031.9362779848884</v>
      </c>
      <c r="Q135" s="159">
        <v>2390.0397622379987</v>
      </c>
      <c r="R135" s="10">
        <v>3848.1398341705826</v>
      </c>
      <c r="S135" s="10">
        <v>4826.4132083005852</v>
      </c>
      <c r="T135" s="165">
        <v>8674.5530424711687</v>
      </c>
      <c r="U135" s="8">
        <v>2208.0307548706642</v>
      </c>
      <c r="V135" s="8">
        <v>1047.6045465563805</v>
      </c>
      <c r="W135" s="60">
        <v>3255.6353014270444</v>
      </c>
      <c r="X135" s="9">
        <v>1109.5444838598589</v>
      </c>
      <c r="Y135" s="9">
        <v>1204.3770296349703</v>
      </c>
      <c r="Z135" s="9">
        <v>2313.921513494829</v>
      </c>
      <c r="AA135" s="154">
        <v>3317.5752387305229</v>
      </c>
      <c r="AB135" s="10">
        <v>2251.9815761913505</v>
      </c>
      <c r="AC135" s="10">
        <v>5569.5568149218734</v>
      </c>
      <c r="AD135" s="164">
        <v>2598.9956843293917</v>
      </c>
      <c r="AE135" s="8">
        <v>2023.1358757524113</v>
      </c>
      <c r="AF135" s="8">
        <v>4622.1315600818034</v>
      </c>
      <c r="AG135" s="158">
        <v>1174.7970214882939</v>
      </c>
      <c r="AH135" s="9">
        <v>1061.3726698788612</v>
      </c>
      <c r="AI135" s="159">
        <v>2236.1696913671549</v>
      </c>
      <c r="AJ135" s="154">
        <v>3773.7927058176856</v>
      </c>
      <c r="AK135" s="10">
        <v>3084.5085456312727</v>
      </c>
      <c r="AL135" s="165">
        <v>6858.3012514489583</v>
      </c>
    </row>
    <row r="136" spans="1:38">
      <c r="A136" s="6">
        <v>586</v>
      </c>
      <c r="B136" s="3" t="s">
        <v>253</v>
      </c>
      <c r="C136" s="151">
        <v>5513.5044051603354</v>
      </c>
      <c r="D136" s="8">
        <v>11131.008637620773</v>
      </c>
      <c r="E136" s="60">
        <v>16644.513042781109</v>
      </c>
      <c r="F136" s="9">
        <v>458.84408615631025</v>
      </c>
      <c r="G136" s="9">
        <v>17051.883045661143</v>
      </c>
      <c r="H136" s="9">
        <v>17510.727131817453</v>
      </c>
      <c r="I136" s="154">
        <v>5972.3484913166458</v>
      </c>
      <c r="J136" s="10">
        <v>28182.891683281916</v>
      </c>
      <c r="K136" s="10">
        <v>34155.240174598563</v>
      </c>
      <c r="L136" s="164">
        <v>4815.1718668943558</v>
      </c>
      <c r="M136" s="8">
        <v>16558.855707467541</v>
      </c>
      <c r="N136" s="8">
        <v>21374.027574361899</v>
      </c>
      <c r="O136" s="158">
        <v>1729.1011218539188</v>
      </c>
      <c r="P136" s="9">
        <v>13800.327020415805</v>
      </c>
      <c r="Q136" s="159">
        <v>15529.428142269724</v>
      </c>
      <c r="R136" s="10">
        <v>6544.2729887482747</v>
      </c>
      <c r="S136" s="10">
        <v>30359.182727883344</v>
      </c>
      <c r="T136" s="165">
        <v>36903.455716631623</v>
      </c>
      <c r="U136" s="8">
        <v>6058.8753384426054</v>
      </c>
      <c r="V136" s="8">
        <v>6944.6670222607463</v>
      </c>
      <c r="W136" s="60">
        <v>13003.542360703352</v>
      </c>
      <c r="X136" s="9">
        <v>932.60543614771098</v>
      </c>
      <c r="Y136" s="9">
        <v>20024.144746782578</v>
      </c>
      <c r="Z136" s="9">
        <v>20956.750182930289</v>
      </c>
      <c r="AA136" s="154">
        <v>6991.4807745903163</v>
      </c>
      <c r="AB136" s="10">
        <v>26968.811769043325</v>
      </c>
      <c r="AC136" s="10">
        <v>33960.292543633637</v>
      </c>
      <c r="AD136" s="164">
        <v>7164.1854846251654</v>
      </c>
      <c r="AE136" s="8">
        <v>21860.024049025567</v>
      </c>
      <c r="AF136" s="8">
        <v>29024.209533650734</v>
      </c>
      <c r="AG136" s="158">
        <v>1618.9300989777005</v>
      </c>
      <c r="AH136" s="9">
        <v>211074.85513053907</v>
      </c>
      <c r="AI136" s="159">
        <v>212693.78522951677</v>
      </c>
      <c r="AJ136" s="154">
        <v>8783.1155836028665</v>
      </c>
      <c r="AK136" s="10">
        <v>232934.87917956465</v>
      </c>
      <c r="AL136" s="165">
        <v>241717.99476316752</v>
      </c>
    </row>
    <row r="137" spans="1:38">
      <c r="A137" s="6">
        <v>585</v>
      </c>
      <c r="B137" s="3" t="s">
        <v>254</v>
      </c>
      <c r="C137" s="151">
        <v>47.167005422609378</v>
      </c>
      <c r="D137" s="8">
        <v>155.00170509986438</v>
      </c>
      <c r="E137" s="60">
        <v>202.16871052247376</v>
      </c>
      <c r="F137" s="9">
        <v>2.291714216300607E-3</v>
      </c>
      <c r="G137" s="9">
        <v>2.3593001356214238E-3</v>
      </c>
      <c r="H137" s="9">
        <v>4.6510143519220308E-3</v>
      </c>
      <c r="I137" s="154">
        <v>47.169297136825676</v>
      </c>
      <c r="J137" s="10">
        <v>155.0040644</v>
      </c>
      <c r="K137" s="10">
        <v>202.17336153682567</v>
      </c>
      <c r="L137" s="164">
        <v>19.147391320343043</v>
      </c>
      <c r="M137" s="8">
        <v>1.4758745193254711E-2</v>
      </c>
      <c r="N137" s="8">
        <v>19.162150065536299</v>
      </c>
      <c r="O137" s="158">
        <v>11.58736172501143</v>
      </c>
      <c r="P137" s="9">
        <v>1.3948414209477029E-2</v>
      </c>
      <c r="Q137" s="159">
        <v>11.601310139220907</v>
      </c>
      <c r="R137" s="10">
        <v>30.734753045354473</v>
      </c>
      <c r="S137" s="10">
        <v>2.870715940273174E-2</v>
      </c>
      <c r="T137" s="165">
        <v>30.763460204757205</v>
      </c>
      <c r="U137" s="8">
        <v>15.366405131365926</v>
      </c>
      <c r="V137" s="8">
        <v>-8.6708849323694341</v>
      </c>
      <c r="W137" s="60">
        <v>6.6955201989964923</v>
      </c>
      <c r="X137" s="9">
        <v>7.7991120962929461</v>
      </c>
      <c r="Y137" s="9">
        <v>12.649173986555528</v>
      </c>
      <c r="Z137" s="9">
        <v>20.448286082848476</v>
      </c>
      <c r="AA137" s="154">
        <v>23.165517227658874</v>
      </c>
      <c r="AB137" s="10">
        <v>3.978289054186094</v>
      </c>
      <c r="AC137" s="10">
        <v>27.143806281844967</v>
      </c>
      <c r="AD137" s="164">
        <v>16.133212187608226</v>
      </c>
      <c r="AE137" s="8">
        <v>1.8570626440238821E-2</v>
      </c>
      <c r="AF137" s="8">
        <v>16.151782814048467</v>
      </c>
      <c r="AG137" s="158">
        <v>7.3284591469840228</v>
      </c>
      <c r="AH137" s="9">
        <v>1.1539760542231244E-2</v>
      </c>
      <c r="AI137" s="159">
        <v>7.3399989075262537</v>
      </c>
      <c r="AJ137" s="154">
        <v>23.46167133459225</v>
      </c>
      <c r="AK137" s="10">
        <v>3.0110386982470067E-2</v>
      </c>
      <c r="AL137" s="165">
        <v>23.491781721574721</v>
      </c>
    </row>
    <row r="138" spans="1:38">
      <c r="A138" s="6">
        <v>591</v>
      </c>
      <c r="B138" s="3" t="s">
        <v>255</v>
      </c>
      <c r="C138" s="151">
        <v>1694.6249472593227</v>
      </c>
      <c r="D138" s="8">
        <v>30823.540762307945</v>
      </c>
      <c r="E138" s="60">
        <v>32518.165709567267</v>
      </c>
      <c r="F138" s="9">
        <v>212.03590643979567</v>
      </c>
      <c r="G138" s="9">
        <v>74.832694853521801</v>
      </c>
      <c r="H138" s="9">
        <v>286.86860129331745</v>
      </c>
      <c r="I138" s="154">
        <v>1906.6608536991184</v>
      </c>
      <c r="J138" s="10">
        <v>30898.373457161466</v>
      </c>
      <c r="K138" s="10">
        <v>32805.034310860581</v>
      </c>
      <c r="L138" s="164">
        <v>2429.2491177394968</v>
      </c>
      <c r="M138" s="8">
        <v>29086.305184136545</v>
      </c>
      <c r="N138" s="8">
        <v>31515.554301876044</v>
      </c>
      <c r="O138" s="158">
        <v>703.5505209695317</v>
      </c>
      <c r="P138" s="9">
        <v>4916.2260863196998</v>
      </c>
      <c r="Q138" s="159">
        <v>5619.7766072892318</v>
      </c>
      <c r="R138" s="10">
        <v>3132.7996387090284</v>
      </c>
      <c r="S138" s="10">
        <v>34002.531270456246</v>
      </c>
      <c r="T138" s="165">
        <v>37135.330909165277</v>
      </c>
      <c r="U138" s="8">
        <v>1712.9908108873997</v>
      </c>
      <c r="V138" s="8">
        <v>24752.508269558595</v>
      </c>
      <c r="W138" s="60">
        <v>26465.499080445996</v>
      </c>
      <c r="X138" s="9">
        <v>1089.4584264729972</v>
      </c>
      <c r="Y138" s="9">
        <v>6809.6731944300382</v>
      </c>
      <c r="Z138" s="9">
        <v>7899.1316209030356</v>
      </c>
      <c r="AA138" s="154">
        <v>2802.4492373603971</v>
      </c>
      <c r="AB138" s="10">
        <v>31562.181463988632</v>
      </c>
      <c r="AC138" s="10">
        <v>34364.63070134903</v>
      </c>
      <c r="AD138" s="164">
        <v>1801.3078837713626</v>
      </c>
      <c r="AE138" s="8">
        <v>46576.016597545378</v>
      </c>
      <c r="AF138" s="8">
        <v>48377.32448131674</v>
      </c>
      <c r="AG138" s="158">
        <v>958.34321349465972</v>
      </c>
      <c r="AH138" s="9">
        <v>4130.6278267481448</v>
      </c>
      <c r="AI138" s="159">
        <v>5088.9710402428045</v>
      </c>
      <c r="AJ138" s="154">
        <v>2759.6510972660226</v>
      </c>
      <c r="AK138" s="10">
        <v>50706.644424293525</v>
      </c>
      <c r="AL138" s="165">
        <v>53466.295521559543</v>
      </c>
    </row>
    <row r="139" spans="1:38">
      <c r="A139" s="6">
        <v>598</v>
      </c>
      <c r="B139" s="3" t="s">
        <v>256</v>
      </c>
      <c r="C139" s="151">
        <v>268.69150281226985</v>
      </c>
      <c r="D139" s="8">
        <v>442.55412273166689</v>
      </c>
      <c r="E139" s="60">
        <v>711.24562554393674</v>
      </c>
      <c r="F139" s="9">
        <v>110.74773682762597</v>
      </c>
      <c r="G139" s="9">
        <v>117.09007306833313</v>
      </c>
      <c r="H139" s="9">
        <v>227.83780989595908</v>
      </c>
      <c r="I139" s="154">
        <v>379.43923963989585</v>
      </c>
      <c r="J139" s="10">
        <v>559.64419580000003</v>
      </c>
      <c r="K139" s="10">
        <v>939.08343543989588</v>
      </c>
      <c r="L139" s="164">
        <v>321.06530234686682</v>
      </c>
      <c r="M139" s="8">
        <v>1818.6718510381147</v>
      </c>
      <c r="N139" s="8">
        <v>2139.7371533849814</v>
      </c>
      <c r="O139" s="158">
        <v>189.50565061886891</v>
      </c>
      <c r="P139" s="9">
        <v>487.14810579913734</v>
      </c>
      <c r="Q139" s="159">
        <v>676.6537564180062</v>
      </c>
      <c r="R139" s="10">
        <v>510.57095296573573</v>
      </c>
      <c r="S139" s="10">
        <v>2305.819956837252</v>
      </c>
      <c r="T139" s="165">
        <v>2816.3909098029876</v>
      </c>
      <c r="U139" s="8">
        <v>424.25511608047702</v>
      </c>
      <c r="V139" s="8">
        <v>8394.4036589975185</v>
      </c>
      <c r="W139" s="60">
        <v>8818.6587750779963</v>
      </c>
      <c r="X139" s="9">
        <v>245.21428750250993</v>
      </c>
      <c r="Y139" s="9">
        <v>4832.5298123215098</v>
      </c>
      <c r="Z139" s="9">
        <v>5077.7440998240199</v>
      </c>
      <c r="AA139" s="154">
        <v>669.46940358298696</v>
      </c>
      <c r="AB139" s="10">
        <v>13226.933471319029</v>
      </c>
      <c r="AC139" s="10">
        <v>13896.402874902016</v>
      </c>
      <c r="AD139" s="164">
        <v>887.75076977238439</v>
      </c>
      <c r="AE139" s="8">
        <v>1017.437261224354</v>
      </c>
      <c r="AF139" s="8">
        <v>1905.1880309967382</v>
      </c>
      <c r="AG139" s="158">
        <v>203.69953854789333</v>
      </c>
      <c r="AH139" s="9">
        <v>409.20801428889956</v>
      </c>
      <c r="AI139" s="159">
        <v>612.90755283679289</v>
      </c>
      <c r="AJ139" s="154">
        <v>1091.4503083202776</v>
      </c>
      <c r="AK139" s="10">
        <v>1426.6452755132536</v>
      </c>
      <c r="AL139" s="165">
        <v>2518.0955838335312</v>
      </c>
    </row>
    <row r="140" spans="1:38">
      <c r="A140" s="6">
        <v>600</v>
      </c>
      <c r="B140" s="3" t="s">
        <v>257</v>
      </c>
      <c r="C140" s="151">
        <v>320.2169431532601</v>
      </c>
      <c r="D140" s="8">
        <v>25244.482926844888</v>
      </c>
      <c r="E140" s="60">
        <v>25564.699869998149</v>
      </c>
      <c r="F140" s="9">
        <v>7.3950059007020723</v>
      </c>
      <c r="G140" s="9">
        <v>2.8460757414230136</v>
      </c>
      <c r="H140" s="9">
        <v>10.241081642125085</v>
      </c>
      <c r="I140" s="154">
        <v>327.61194905396218</v>
      </c>
      <c r="J140" s="10">
        <v>25247.32900258631</v>
      </c>
      <c r="K140" s="10">
        <v>25574.94095164027</v>
      </c>
      <c r="L140" s="164">
        <v>424.7199125128613</v>
      </c>
      <c r="M140" s="8">
        <v>24190.167263409567</v>
      </c>
      <c r="N140" s="8">
        <v>24614.887175922428</v>
      </c>
      <c r="O140" s="158">
        <v>186.36704477455305</v>
      </c>
      <c r="P140" s="9">
        <v>258.38648541281697</v>
      </c>
      <c r="Q140" s="159">
        <v>444.75353018737002</v>
      </c>
      <c r="R140" s="10">
        <v>611.08695728741441</v>
      </c>
      <c r="S140" s="10">
        <v>24448.553748822385</v>
      </c>
      <c r="T140" s="165">
        <v>25059.640706109796</v>
      </c>
      <c r="U140" s="8">
        <v>383.99404432728704</v>
      </c>
      <c r="V140" s="8">
        <v>19206.710154916436</v>
      </c>
      <c r="W140" s="60">
        <v>19590.704199243723</v>
      </c>
      <c r="X140" s="9">
        <v>136.42400096593542</v>
      </c>
      <c r="Y140" s="9">
        <v>1556.2317581319194</v>
      </c>
      <c r="Z140" s="9">
        <v>1692.6557590978548</v>
      </c>
      <c r="AA140" s="154">
        <v>520.41804529322246</v>
      </c>
      <c r="AB140" s="10">
        <v>20762.941913048355</v>
      </c>
      <c r="AC140" s="10">
        <v>21283.359958341578</v>
      </c>
      <c r="AD140" s="164">
        <v>683.48802174035575</v>
      </c>
      <c r="AE140" s="8">
        <v>12359.669120330482</v>
      </c>
      <c r="AF140" s="8">
        <v>13043.157142070837</v>
      </c>
      <c r="AG140" s="158">
        <v>130.27503440608297</v>
      </c>
      <c r="AH140" s="9">
        <v>1004.7677377352219</v>
      </c>
      <c r="AI140" s="159">
        <v>1135.0427721413048</v>
      </c>
      <c r="AJ140" s="154">
        <v>813.76305614643866</v>
      </c>
      <c r="AK140" s="10">
        <v>13364.436858065703</v>
      </c>
      <c r="AL140" s="165">
        <v>14178.199914212142</v>
      </c>
    </row>
    <row r="141" spans="1:38">
      <c r="A141" s="6">
        <v>604</v>
      </c>
      <c r="B141" s="3" t="s">
        <v>258</v>
      </c>
      <c r="C141" s="151">
        <v>3252.9698945417636</v>
      </c>
      <c r="D141" s="8">
        <v>22769.421917498323</v>
      </c>
      <c r="E141" s="60">
        <v>26022.391812040085</v>
      </c>
      <c r="F141" s="9">
        <v>1.2318776903602806</v>
      </c>
      <c r="G141" s="9">
        <v>548.71931801419908</v>
      </c>
      <c r="H141" s="9">
        <v>549.95119570455938</v>
      </c>
      <c r="I141" s="154">
        <v>3254.2017722321239</v>
      </c>
      <c r="J141" s="10">
        <v>23318.141235512521</v>
      </c>
      <c r="K141" s="10">
        <v>26572.343007744646</v>
      </c>
      <c r="L141" s="164">
        <v>5338.2738368865084</v>
      </c>
      <c r="M141" s="8">
        <v>3047.0461412786535</v>
      </c>
      <c r="N141" s="8">
        <v>8385.319978165162</v>
      </c>
      <c r="O141" s="158">
        <v>1859.0226095367905</v>
      </c>
      <c r="P141" s="9">
        <v>-433.11044708664178</v>
      </c>
      <c r="Q141" s="159">
        <v>1425.9121624501486</v>
      </c>
      <c r="R141" s="10">
        <v>7197.2964464232991</v>
      </c>
      <c r="S141" s="10">
        <v>2613.9356941920119</v>
      </c>
      <c r="T141" s="165">
        <v>9811.2321406153096</v>
      </c>
      <c r="U141" s="8">
        <v>3797.7473899217493</v>
      </c>
      <c r="V141" s="8">
        <v>16639.801679291795</v>
      </c>
      <c r="W141" s="60">
        <v>20437.549069213543</v>
      </c>
      <c r="X141" s="9">
        <v>1254.2952532550357</v>
      </c>
      <c r="Y141" s="9">
        <v>1517.792034686468</v>
      </c>
      <c r="Z141" s="9">
        <v>2772.0872879415037</v>
      </c>
      <c r="AA141" s="154">
        <v>5052.0426431767846</v>
      </c>
      <c r="AB141" s="10">
        <v>18157.593713978262</v>
      </c>
      <c r="AC141" s="10">
        <v>23209.636357155046</v>
      </c>
      <c r="AD141" s="164">
        <v>6296.1973810270356</v>
      </c>
      <c r="AE141" s="8">
        <v>22413.207457521141</v>
      </c>
      <c r="AF141" s="8">
        <v>28709.404838548176</v>
      </c>
      <c r="AG141" s="158">
        <v>1403.7171159273882</v>
      </c>
      <c r="AH141" s="9">
        <v>2607.2673021959718</v>
      </c>
      <c r="AI141" s="159">
        <v>4010.9844181233602</v>
      </c>
      <c r="AJ141" s="154">
        <v>7699.9144969544241</v>
      </c>
      <c r="AK141" s="10">
        <v>25020.474759717112</v>
      </c>
      <c r="AL141" s="165">
        <v>32720.389256671537</v>
      </c>
    </row>
    <row r="142" spans="1:38">
      <c r="A142" s="6">
        <v>608</v>
      </c>
      <c r="B142" s="3" t="s">
        <v>259</v>
      </c>
      <c r="C142" s="151">
        <v>3410.729370230019</v>
      </c>
      <c r="D142" s="8">
        <v>27591.781671344306</v>
      </c>
      <c r="E142" s="60">
        <v>31002.511041574326</v>
      </c>
      <c r="F142" s="9">
        <v>62.680136856177889</v>
      </c>
      <c r="G142" s="9">
        <v>-615.86888227095642</v>
      </c>
      <c r="H142" s="9">
        <v>-553.18874541477851</v>
      </c>
      <c r="I142" s="154">
        <v>3473.4095070861968</v>
      </c>
      <c r="J142" s="10">
        <v>26975.912789073351</v>
      </c>
      <c r="K142" s="10">
        <v>30449.322296159546</v>
      </c>
      <c r="L142" s="164">
        <v>4809.1194553261475</v>
      </c>
      <c r="M142" s="8">
        <v>19658.103970996006</v>
      </c>
      <c r="N142" s="8">
        <v>24467.223426322154</v>
      </c>
      <c r="O142" s="158">
        <v>2288.535383585946</v>
      </c>
      <c r="P142" s="9">
        <v>6369.933216182978</v>
      </c>
      <c r="Q142" s="159">
        <v>8658.468599768923</v>
      </c>
      <c r="R142" s="10">
        <v>7097.6548389120935</v>
      </c>
      <c r="S142" s="10">
        <v>26028.037187178983</v>
      </c>
      <c r="T142" s="165">
        <v>33125.692026091077</v>
      </c>
      <c r="U142" s="8">
        <v>4978.5848113410293</v>
      </c>
      <c r="V142" s="8">
        <v>1128.0131090214982</v>
      </c>
      <c r="W142" s="60">
        <v>6106.5979203625275</v>
      </c>
      <c r="X142" s="9">
        <v>1833.4964100489558</v>
      </c>
      <c r="Y142" s="9">
        <v>3467.6246867225386</v>
      </c>
      <c r="Z142" s="9">
        <v>5301.1210967714942</v>
      </c>
      <c r="AA142" s="154">
        <v>6812.0812213899853</v>
      </c>
      <c r="AB142" s="10">
        <v>4595.6377957440363</v>
      </c>
      <c r="AC142" s="10">
        <v>11407.719017134023</v>
      </c>
      <c r="AD142" s="164">
        <v>5157.3640935587655</v>
      </c>
      <c r="AE142" s="8">
        <v>-4024.433235762508</v>
      </c>
      <c r="AF142" s="8">
        <v>1132.9308577962574</v>
      </c>
      <c r="AG142" s="158">
        <v>1867.9817854028317</v>
      </c>
      <c r="AH142" s="9">
        <v>15.871809295846177</v>
      </c>
      <c r="AI142" s="159">
        <v>1883.8535946986779</v>
      </c>
      <c r="AJ142" s="154">
        <v>7025.345878961597</v>
      </c>
      <c r="AK142" s="10">
        <v>-4008.5614264666619</v>
      </c>
      <c r="AL142" s="165">
        <v>3016.7844524949351</v>
      </c>
    </row>
    <row r="143" spans="1:38">
      <c r="A143" s="6">
        <v>616</v>
      </c>
      <c r="B143" s="3" t="s">
        <v>260</v>
      </c>
      <c r="C143" s="151">
        <v>14557.984806675839</v>
      </c>
      <c r="D143" s="8">
        <v>4744.5742792452957</v>
      </c>
      <c r="E143" s="60">
        <v>19302.559085921133</v>
      </c>
      <c r="F143" s="9">
        <v>585.16974152360024</v>
      </c>
      <c r="G143" s="9">
        <v>2377.2808010872586</v>
      </c>
      <c r="H143" s="9">
        <v>2962.450542610859</v>
      </c>
      <c r="I143" s="154">
        <v>15143.154548199438</v>
      </c>
      <c r="J143" s="10">
        <v>7121.8550803325543</v>
      </c>
      <c r="K143" s="10">
        <v>22265.009628531992</v>
      </c>
      <c r="L143" s="164">
        <v>18926.194255214057</v>
      </c>
      <c r="M143" s="8">
        <v>3739.9586524593324</v>
      </c>
      <c r="N143" s="8">
        <v>22666.15290767339</v>
      </c>
      <c r="O143" s="158">
        <v>9937.0459076153566</v>
      </c>
      <c r="P143" s="9">
        <v>2670.6222188777238</v>
      </c>
      <c r="Q143" s="159">
        <v>12607.668126493081</v>
      </c>
      <c r="R143" s="10">
        <v>28863.240162829414</v>
      </c>
      <c r="S143" s="10">
        <v>6410.5808713370561</v>
      </c>
      <c r="T143" s="165">
        <v>35273.821034166467</v>
      </c>
      <c r="U143" s="8">
        <v>14536.965694226605</v>
      </c>
      <c r="V143" s="8">
        <v>4704.8193029802433</v>
      </c>
      <c r="W143" s="60">
        <v>19241.784997206847</v>
      </c>
      <c r="X143" s="9">
        <v>7076.4597591701431</v>
      </c>
      <c r="Y143" s="9">
        <v>3325.5206293939991</v>
      </c>
      <c r="Z143" s="9">
        <v>10401.980388564141</v>
      </c>
      <c r="AA143" s="154">
        <v>21613.425453396747</v>
      </c>
      <c r="AB143" s="10">
        <v>8030.3399323742415</v>
      </c>
      <c r="AC143" s="10">
        <v>29643.765385770988</v>
      </c>
      <c r="AD143" s="164">
        <v>18649.372802649719</v>
      </c>
      <c r="AE143" s="8">
        <v>6977.5387903400606</v>
      </c>
      <c r="AF143" s="8">
        <v>25626.911592989782</v>
      </c>
      <c r="AG143" s="158">
        <v>6561.5278950505299</v>
      </c>
      <c r="AH143" s="9">
        <v>3048.2662033514466</v>
      </c>
      <c r="AI143" s="159">
        <v>9609.794098401977</v>
      </c>
      <c r="AJ143" s="154">
        <v>25210.90069770025</v>
      </c>
      <c r="AK143" s="10">
        <v>10025.804993691507</v>
      </c>
      <c r="AL143" s="165">
        <v>35236.705691391762</v>
      </c>
    </row>
    <row r="144" spans="1:38">
      <c r="A144" s="6">
        <v>620</v>
      </c>
      <c r="B144" s="3" t="s">
        <v>261</v>
      </c>
      <c r="C144" s="151">
        <v>6626.9916230600174</v>
      </c>
      <c r="D144" s="8">
        <v>1124.9150585938316</v>
      </c>
      <c r="E144" s="60">
        <v>7751.9066816538489</v>
      </c>
      <c r="F144" s="9">
        <v>305.42322738414805</v>
      </c>
      <c r="G144" s="9">
        <v>503.81882995213749</v>
      </c>
      <c r="H144" s="9">
        <v>809.2420573362856</v>
      </c>
      <c r="I144" s="154">
        <v>6932.4148504441655</v>
      </c>
      <c r="J144" s="10">
        <v>1628.7338885459692</v>
      </c>
      <c r="K144" s="10">
        <v>8561.148738990134</v>
      </c>
      <c r="L144" s="164">
        <v>8719.839754057557</v>
      </c>
      <c r="M144" s="8">
        <v>3053.9171759030251</v>
      </c>
      <c r="N144" s="8">
        <v>11773.756929960582</v>
      </c>
      <c r="O144" s="158">
        <v>4480.7587529837865</v>
      </c>
      <c r="P144" s="9">
        <v>1955.9223043312952</v>
      </c>
      <c r="Q144" s="159">
        <v>6436.6810573150815</v>
      </c>
      <c r="R144" s="10">
        <v>13200.598507041344</v>
      </c>
      <c r="S144" s="10">
        <v>5009.83948023432</v>
      </c>
      <c r="T144" s="165">
        <v>18210.437987275662</v>
      </c>
      <c r="U144" s="8">
        <v>6867.4966452557474</v>
      </c>
      <c r="V144" s="8">
        <v>3804.0148410431866</v>
      </c>
      <c r="W144" s="60">
        <v>10671.511486298934</v>
      </c>
      <c r="X144" s="9">
        <v>2978.4361793474709</v>
      </c>
      <c r="Y144" s="9">
        <v>3277.4885067366886</v>
      </c>
      <c r="Z144" s="9">
        <v>6255.9246860841595</v>
      </c>
      <c r="AA144" s="154">
        <v>9845.9328246032183</v>
      </c>
      <c r="AB144" s="10">
        <v>7081.5033477798752</v>
      </c>
      <c r="AC144" s="10">
        <v>16927.436172383095</v>
      </c>
      <c r="AD144" s="164">
        <v>8374.8551979549247</v>
      </c>
      <c r="AE144" s="8">
        <v>3124.7786631262834</v>
      </c>
      <c r="AF144" s="8">
        <v>11499.633861081209</v>
      </c>
      <c r="AG144" s="158">
        <v>3230.9926861837066</v>
      </c>
      <c r="AH144" s="9">
        <v>2101.389316296164</v>
      </c>
      <c r="AI144" s="159">
        <v>5332.3820024798706</v>
      </c>
      <c r="AJ144" s="154">
        <v>11605.847884138631</v>
      </c>
      <c r="AK144" s="10">
        <v>5226.1679794224474</v>
      </c>
      <c r="AL144" s="165">
        <v>16832.015863561079</v>
      </c>
    </row>
    <row r="145" spans="1:38">
      <c r="A145" s="6">
        <v>634</v>
      </c>
      <c r="B145" s="3" t="s">
        <v>262</v>
      </c>
      <c r="C145" s="151">
        <v>12096.169962432014</v>
      </c>
      <c r="D145" s="8">
        <v>39721.097250074745</v>
      </c>
      <c r="E145" s="60">
        <v>51817.267212506762</v>
      </c>
      <c r="F145" s="9">
        <v>69200.616152063565</v>
      </c>
      <c r="G145" s="9">
        <v>14292.65387997192</v>
      </c>
      <c r="H145" s="9">
        <v>83493.270032035478</v>
      </c>
      <c r="I145" s="154">
        <v>81296.786114495582</v>
      </c>
      <c r="J145" s="10">
        <v>54013.751130046665</v>
      </c>
      <c r="K145" s="10">
        <v>135310.53724454224</v>
      </c>
      <c r="L145" s="164">
        <v>5959.8735599425499</v>
      </c>
      <c r="M145" s="8">
        <v>46595.296517491231</v>
      </c>
      <c r="N145" s="8">
        <v>52555.170077433781</v>
      </c>
      <c r="O145" s="158">
        <v>29150.078780299744</v>
      </c>
      <c r="P145" s="9">
        <v>42275.690843850411</v>
      </c>
      <c r="Q145" s="159">
        <v>71425.769624150154</v>
      </c>
      <c r="R145" s="10">
        <v>35109.952340242293</v>
      </c>
      <c r="S145" s="10">
        <v>88870.987361341642</v>
      </c>
      <c r="T145" s="165">
        <v>123980.93970158393</v>
      </c>
      <c r="U145" s="8">
        <v>5268.9427132403152</v>
      </c>
      <c r="V145" s="8">
        <v>9339.7202228450533</v>
      </c>
      <c r="W145" s="60">
        <v>14608.662936085369</v>
      </c>
      <c r="X145" s="9">
        <v>11346.802589083916</v>
      </c>
      <c r="Y145" s="9">
        <v>56867.345476544768</v>
      </c>
      <c r="Z145" s="9">
        <v>68214.148065628688</v>
      </c>
      <c r="AA145" s="154">
        <v>16615.745302324231</v>
      </c>
      <c r="AB145" s="10">
        <v>66207.065699389816</v>
      </c>
      <c r="AC145" s="10">
        <v>82822.811001714057</v>
      </c>
      <c r="AD145" s="164">
        <v>23875.43574930447</v>
      </c>
      <c r="AE145" s="8">
        <v>16272.396335435687</v>
      </c>
      <c r="AF145" s="8">
        <v>40147.832084740156</v>
      </c>
      <c r="AG145" s="158">
        <v>24663.588299353039</v>
      </c>
      <c r="AH145" s="9">
        <v>114715.86511028017</v>
      </c>
      <c r="AI145" s="159">
        <v>139379.45340963319</v>
      </c>
      <c r="AJ145" s="154">
        <v>48539.024048657506</v>
      </c>
      <c r="AK145" s="10">
        <v>130988.26144571585</v>
      </c>
      <c r="AL145" s="165">
        <v>179527.28549437335</v>
      </c>
    </row>
    <row r="146" spans="1:38">
      <c r="A146" s="6">
        <v>642</v>
      </c>
      <c r="B146" s="3" t="s">
        <v>263</v>
      </c>
      <c r="C146" s="151">
        <v>3658.2167161041903</v>
      </c>
      <c r="D146" s="8">
        <v>769.20009496990053</v>
      </c>
      <c r="E146" s="60">
        <v>4427.4168110740911</v>
      </c>
      <c r="F146" s="9">
        <v>50.421457595572598</v>
      </c>
      <c r="G146" s="9">
        <v>283.98577742792725</v>
      </c>
      <c r="H146" s="9">
        <v>334.40723502349982</v>
      </c>
      <c r="I146" s="154">
        <v>3708.6381736997628</v>
      </c>
      <c r="J146" s="10">
        <v>1053.1858723978278</v>
      </c>
      <c r="K146" s="10">
        <v>4761.8240460975903</v>
      </c>
      <c r="L146" s="164">
        <v>4838.7890848488023</v>
      </c>
      <c r="M146" s="8">
        <v>436.64715062887751</v>
      </c>
      <c r="N146" s="8">
        <v>5275.4362354776795</v>
      </c>
      <c r="O146" s="158">
        <v>2281.551347687262</v>
      </c>
      <c r="P146" s="9">
        <v>658.05766365659372</v>
      </c>
      <c r="Q146" s="159">
        <v>2939.6090113438559</v>
      </c>
      <c r="R146" s="10">
        <v>7120.3404325360643</v>
      </c>
      <c r="S146" s="10">
        <v>1094.7048142854712</v>
      </c>
      <c r="T146" s="165">
        <v>8215.0452468215353</v>
      </c>
      <c r="U146" s="8">
        <v>3857.8471590333388</v>
      </c>
      <c r="V146" s="8">
        <v>683.78642014562649</v>
      </c>
      <c r="W146" s="60">
        <v>4541.6335791789652</v>
      </c>
      <c r="X146" s="9">
        <v>1381.2064881219021</v>
      </c>
      <c r="Y146" s="9">
        <v>1660.3816456043512</v>
      </c>
      <c r="Z146" s="9">
        <v>3041.5881337262535</v>
      </c>
      <c r="AA146" s="154">
        <v>5239.0536471552405</v>
      </c>
      <c r="AB146" s="10">
        <v>2344.1680657499778</v>
      </c>
      <c r="AC146" s="10">
        <v>7583.2217129052187</v>
      </c>
      <c r="AD146" s="164">
        <v>4604.0657365980314</v>
      </c>
      <c r="AE146" s="8">
        <v>1082.8959405670983</v>
      </c>
      <c r="AF146" s="8">
        <v>5686.9616771651299</v>
      </c>
      <c r="AG146" s="158">
        <v>1764.1108993528348</v>
      </c>
      <c r="AH146" s="9">
        <v>1380.4485693054726</v>
      </c>
      <c r="AI146" s="159">
        <v>3144.5594686583072</v>
      </c>
      <c r="AJ146" s="154">
        <v>6368.1766359508665</v>
      </c>
      <c r="AK146" s="10">
        <v>2463.3445098725706</v>
      </c>
      <c r="AL146" s="165">
        <v>8831.5211458234371</v>
      </c>
    </row>
    <row r="147" spans="1:38">
      <c r="A147" s="6">
        <v>643</v>
      </c>
      <c r="B147" s="3" t="s">
        <v>264</v>
      </c>
      <c r="C147" s="151">
        <v>63286.377800603033</v>
      </c>
      <c r="D147" s="8">
        <v>52099.719667555444</v>
      </c>
      <c r="E147" s="60">
        <v>115386.09746815848</v>
      </c>
      <c r="F147" s="9">
        <v>2557.0731473707683</v>
      </c>
      <c r="G147" s="9">
        <v>51771.719590518842</v>
      </c>
      <c r="H147" s="9">
        <v>54328.792737889613</v>
      </c>
      <c r="I147" s="154">
        <v>65843.450947973804</v>
      </c>
      <c r="J147" s="10">
        <v>103871.43925807429</v>
      </c>
      <c r="K147" s="10">
        <v>169714.89020604809</v>
      </c>
      <c r="L147" s="164">
        <v>67933.204702741321</v>
      </c>
      <c r="M147" s="8">
        <v>54129.975145998847</v>
      </c>
      <c r="N147" s="8">
        <v>122063.17984874017</v>
      </c>
      <c r="O147" s="158">
        <v>31497.065620792484</v>
      </c>
      <c r="P147" s="9">
        <v>50421.670160590511</v>
      </c>
      <c r="Q147" s="159">
        <v>81918.735781383002</v>
      </c>
      <c r="R147" s="10">
        <v>99430.270323533798</v>
      </c>
      <c r="S147" s="10">
        <v>104551.64530658936</v>
      </c>
      <c r="T147" s="165">
        <v>203981.91563012317</v>
      </c>
      <c r="U147" s="8">
        <v>57095.997519946053</v>
      </c>
      <c r="V147" s="8">
        <v>63881.044428780209</v>
      </c>
      <c r="W147" s="60">
        <v>120977.04194872626</v>
      </c>
      <c r="X147" s="9">
        <v>12069.974677074659</v>
      </c>
      <c r="Y147" s="9">
        <v>101050.90659217598</v>
      </c>
      <c r="Z147" s="9">
        <v>113120.88126925063</v>
      </c>
      <c r="AA147" s="154">
        <v>69165.972197020717</v>
      </c>
      <c r="AB147" s="10">
        <v>164931.95102095616</v>
      </c>
      <c r="AC147" s="10">
        <v>234097.92321797687</v>
      </c>
      <c r="AD147" s="164">
        <v>56921.30794862975</v>
      </c>
      <c r="AE147" s="8">
        <v>49352.871379255768</v>
      </c>
      <c r="AF147" s="8">
        <v>106274.17932788552</v>
      </c>
      <c r="AG147" s="158">
        <v>21298.118387947939</v>
      </c>
      <c r="AH147" s="9">
        <v>72824.960721373049</v>
      </c>
      <c r="AI147" s="159">
        <v>94123.079109320985</v>
      </c>
      <c r="AJ147" s="154">
        <v>78219.426336577686</v>
      </c>
      <c r="AK147" s="10">
        <v>122177.83210062882</v>
      </c>
      <c r="AL147" s="165">
        <v>200397.2584372065</v>
      </c>
    </row>
    <row r="148" spans="1:38">
      <c r="A148" s="6">
        <v>646</v>
      </c>
      <c r="B148" s="3" t="s">
        <v>265</v>
      </c>
      <c r="C148" s="151">
        <v>367.18598891350405</v>
      </c>
      <c r="D148" s="8">
        <v>223.07276516152399</v>
      </c>
      <c r="E148" s="60">
        <v>590.25875407502804</v>
      </c>
      <c r="F148" s="9">
        <v>4.5803605420840793E-3</v>
      </c>
      <c r="G148" s="9">
        <v>25.84752328194034</v>
      </c>
      <c r="H148" s="9">
        <v>25.852103642482426</v>
      </c>
      <c r="I148" s="154">
        <v>367.19056927404614</v>
      </c>
      <c r="J148" s="10">
        <v>248.92028844346433</v>
      </c>
      <c r="K148" s="10">
        <v>616.1108577175105</v>
      </c>
      <c r="L148" s="164">
        <v>996.93396855238666</v>
      </c>
      <c r="M148" s="8">
        <v>61.757778518805736</v>
      </c>
      <c r="N148" s="8">
        <v>1058.6917470711924</v>
      </c>
      <c r="O148" s="158">
        <v>31.85411964678266</v>
      </c>
      <c r="P148" s="9">
        <v>15.173724137482562</v>
      </c>
      <c r="Q148" s="159">
        <v>47.027843784265222</v>
      </c>
      <c r="R148" s="10">
        <v>1028.7880881991694</v>
      </c>
      <c r="S148" s="10">
        <v>76.931502656288302</v>
      </c>
      <c r="T148" s="165">
        <v>1105.7195908554577</v>
      </c>
      <c r="U148" s="8">
        <v>763.72998820310261</v>
      </c>
      <c r="V148" s="8">
        <v>21.099156761041034</v>
      </c>
      <c r="W148" s="60">
        <v>784.82914496414367</v>
      </c>
      <c r="X148" s="9">
        <v>81.816977402234656</v>
      </c>
      <c r="Y148" s="9">
        <v>3.940821026137336</v>
      </c>
      <c r="Z148" s="9">
        <v>85.757798428371999</v>
      </c>
      <c r="AA148" s="154">
        <v>845.54696560533728</v>
      </c>
      <c r="AB148" s="10">
        <v>25.039977787178369</v>
      </c>
      <c r="AC148" s="10">
        <v>870.58694339251565</v>
      </c>
      <c r="AD148" s="164">
        <v>341.06309885406631</v>
      </c>
      <c r="AE148" s="8">
        <v>44.344103924695034</v>
      </c>
      <c r="AF148" s="8">
        <v>385.40720277876136</v>
      </c>
      <c r="AG148" s="158">
        <v>35.975678773372785</v>
      </c>
      <c r="AH148" s="9">
        <v>0.41948536785287627</v>
      </c>
      <c r="AI148" s="159">
        <v>36.395164141225663</v>
      </c>
      <c r="AJ148" s="154">
        <v>377.03877762743912</v>
      </c>
      <c r="AK148" s="10">
        <v>44.763589292547913</v>
      </c>
      <c r="AL148" s="165">
        <v>421.80236691998704</v>
      </c>
    </row>
    <row r="149" spans="1:38">
      <c r="A149" s="6">
        <v>882</v>
      </c>
      <c r="B149" s="3" t="s">
        <v>266</v>
      </c>
      <c r="C149" s="151">
        <v>416.44020093633429</v>
      </c>
      <c r="D149" s="8">
        <v>28.686530497615379</v>
      </c>
      <c r="E149" s="60">
        <v>445.12673143394966</v>
      </c>
      <c r="F149" s="9">
        <v>33.135509299285324</v>
      </c>
      <c r="G149" s="9">
        <v>9.6932938990188102</v>
      </c>
      <c r="H149" s="9">
        <v>42.828803198304136</v>
      </c>
      <c r="I149" s="154">
        <v>449.57571023561962</v>
      </c>
      <c r="J149" s="10">
        <v>38.379824396634191</v>
      </c>
      <c r="K149" s="10">
        <v>487.95553463225383</v>
      </c>
      <c r="L149" s="164">
        <v>409.11539148121722</v>
      </c>
      <c r="M149" s="8">
        <v>201.27686445045805</v>
      </c>
      <c r="N149" s="8">
        <v>610.39225593167521</v>
      </c>
      <c r="O149" s="158">
        <v>42.145550233668814</v>
      </c>
      <c r="P149" s="9">
        <v>2.0455510490487665</v>
      </c>
      <c r="Q149" s="159">
        <v>44.191101282717582</v>
      </c>
      <c r="R149" s="10">
        <v>451.26094171488603</v>
      </c>
      <c r="S149" s="10">
        <v>203.3224154995068</v>
      </c>
      <c r="T149" s="165">
        <v>654.58335721439278</v>
      </c>
      <c r="U149" s="8">
        <v>390.76725943659346</v>
      </c>
      <c r="V149" s="8">
        <v>96.689933627108502</v>
      </c>
      <c r="W149" s="60">
        <v>487.45719306370199</v>
      </c>
      <c r="X149" s="9">
        <v>73.131628850202532</v>
      </c>
      <c r="Y149" s="9">
        <v>1.3112686280760939</v>
      </c>
      <c r="Z149" s="9">
        <v>74.442897478278624</v>
      </c>
      <c r="AA149" s="154">
        <v>463.89888828679602</v>
      </c>
      <c r="AB149" s="10">
        <v>98.001202255184594</v>
      </c>
      <c r="AC149" s="10">
        <v>561.9000905419806</v>
      </c>
      <c r="AD149" s="164">
        <v>379.30265356673624</v>
      </c>
      <c r="AE149" s="8">
        <v>8.7521780182233506</v>
      </c>
      <c r="AF149" s="8">
        <v>388.05483158495957</v>
      </c>
      <c r="AG149" s="158">
        <v>41.728982292990565</v>
      </c>
      <c r="AH149" s="9">
        <v>0.77864183807959153</v>
      </c>
      <c r="AI149" s="159">
        <v>42.507624131070159</v>
      </c>
      <c r="AJ149" s="154">
        <v>421.0316358597268</v>
      </c>
      <c r="AK149" s="10">
        <v>9.5308198563029425</v>
      </c>
      <c r="AL149" s="165">
        <v>430.56245571602972</v>
      </c>
    </row>
    <row r="150" spans="1:38">
      <c r="A150" s="6">
        <v>674</v>
      </c>
      <c r="B150" s="3" t="s">
        <v>267</v>
      </c>
      <c r="C150" s="151">
        <v>48.716242563103691</v>
      </c>
      <c r="D150" s="8">
        <v>3.9387957894591024E-3</v>
      </c>
      <c r="E150" s="60">
        <v>48.72018135889315</v>
      </c>
      <c r="F150" s="9">
        <v>6.8720747583846864E-3</v>
      </c>
      <c r="G150" s="9">
        <v>5.4500042105408968E-3</v>
      </c>
      <c r="H150" s="9">
        <v>1.2322078968925582E-2</v>
      </c>
      <c r="I150" s="154">
        <v>48.723114637862075</v>
      </c>
      <c r="J150" s="10">
        <v>9.3887999999999992E-3</v>
      </c>
      <c r="K150" s="10">
        <v>48.732503437862078</v>
      </c>
      <c r="L150" s="164">
        <v>55.409039008139182</v>
      </c>
      <c r="M150" s="8">
        <v>29.056065543740765</v>
      </c>
      <c r="N150" s="8">
        <v>84.465104551879946</v>
      </c>
      <c r="O150" s="158">
        <v>25.514414590736507</v>
      </c>
      <c r="P150" s="9">
        <v>20.23586261300651</v>
      </c>
      <c r="Q150" s="159">
        <v>45.750277203743018</v>
      </c>
      <c r="R150" s="10">
        <v>80.923453598875682</v>
      </c>
      <c r="S150" s="10">
        <v>49.291928156747275</v>
      </c>
      <c r="T150" s="165">
        <v>130.21538175562296</v>
      </c>
      <c r="U150" s="8">
        <v>39.592637016987894</v>
      </c>
      <c r="V150" s="8">
        <v>17.207037138819036</v>
      </c>
      <c r="W150" s="60">
        <v>56.799674155806926</v>
      </c>
      <c r="X150" s="9">
        <v>11.640189927905549</v>
      </c>
      <c r="Y150" s="9">
        <v>37.916192968972922</v>
      </c>
      <c r="Z150" s="9">
        <v>49.556382896878475</v>
      </c>
      <c r="AA150" s="154">
        <v>51.232826944893446</v>
      </c>
      <c r="AB150" s="10">
        <v>55.123230107791954</v>
      </c>
      <c r="AC150" s="10">
        <v>106.3560570526854</v>
      </c>
      <c r="AD150" s="164">
        <v>59.124678405912121</v>
      </c>
      <c r="AE150" s="8">
        <v>3.6906181659715133E-2</v>
      </c>
      <c r="AF150" s="8">
        <v>59.161584587571838</v>
      </c>
      <c r="AG150" s="158">
        <v>14.770616921784422</v>
      </c>
      <c r="AH150" s="9">
        <v>2.2933448166206398E-2</v>
      </c>
      <c r="AI150" s="159">
        <v>14.793550369950628</v>
      </c>
      <c r="AJ150" s="154">
        <v>73.895295327696545</v>
      </c>
      <c r="AK150" s="10">
        <v>5.9839629825921531E-2</v>
      </c>
      <c r="AL150" s="165">
        <v>73.955134957522461</v>
      </c>
    </row>
    <row r="151" spans="1:38">
      <c r="A151" s="6">
        <v>678</v>
      </c>
      <c r="B151" s="3" t="s">
        <v>268</v>
      </c>
      <c r="C151" s="151">
        <v>55.529845881786663</v>
      </c>
      <c r="D151" s="8">
        <v>113.0112699425121</v>
      </c>
      <c r="E151" s="60">
        <v>168.54111582429877</v>
      </c>
      <c r="F151" s="9">
        <v>3.9782778244245831</v>
      </c>
      <c r="G151" s="9">
        <v>3.1408574878999114E-3</v>
      </c>
      <c r="H151" s="9">
        <v>3.981418681912483</v>
      </c>
      <c r="I151" s="154">
        <v>59.508123706211244</v>
      </c>
      <c r="J151" s="10">
        <v>113.01441080000001</v>
      </c>
      <c r="K151" s="10">
        <v>172.52253450621126</v>
      </c>
      <c r="L151" s="164">
        <v>57.484570987923789</v>
      </c>
      <c r="M151" s="8">
        <v>247.11133850569783</v>
      </c>
      <c r="N151" s="8">
        <v>304.5959094936216</v>
      </c>
      <c r="O151" s="158">
        <v>15.225898138708025</v>
      </c>
      <c r="P151" s="9">
        <v>1.7038394902562381E-2</v>
      </c>
      <c r="Q151" s="159">
        <v>15.242936533610587</v>
      </c>
      <c r="R151" s="10">
        <v>72.710469126631807</v>
      </c>
      <c r="S151" s="10">
        <v>247.12837690060039</v>
      </c>
      <c r="T151" s="165">
        <v>319.83884602723219</v>
      </c>
      <c r="U151" s="8">
        <v>81.329804476906887</v>
      </c>
      <c r="V151" s="8">
        <v>1016.2352904496574</v>
      </c>
      <c r="W151" s="60">
        <v>1097.5650949265644</v>
      </c>
      <c r="X151" s="9">
        <v>20.314158361248062</v>
      </c>
      <c r="Y151" s="9">
        <v>853.21196436075729</v>
      </c>
      <c r="Z151" s="9">
        <v>873.52612272200531</v>
      </c>
      <c r="AA151" s="154">
        <v>101.64396283815495</v>
      </c>
      <c r="AB151" s="10">
        <v>1869.4472548104147</v>
      </c>
      <c r="AC151" s="10">
        <v>1971.0912176485697</v>
      </c>
      <c r="AD151" s="164">
        <v>53.605623800934893</v>
      </c>
      <c r="AE151" s="8">
        <v>1092.6815770213066</v>
      </c>
      <c r="AF151" s="8">
        <v>1146.2872008222414</v>
      </c>
      <c r="AG151" s="158">
        <v>21.300530445698868</v>
      </c>
      <c r="AH151" s="9">
        <v>520.63291428701734</v>
      </c>
      <c r="AI151" s="159">
        <v>541.93344473271623</v>
      </c>
      <c r="AJ151" s="154">
        <v>74.906154246633761</v>
      </c>
      <c r="AK151" s="10">
        <v>1613.3144913083238</v>
      </c>
      <c r="AL151" s="165">
        <v>1688.2206455549576</v>
      </c>
    </row>
    <row r="152" spans="1:38">
      <c r="A152" s="6">
        <v>682</v>
      </c>
      <c r="B152" s="3" t="s">
        <v>269</v>
      </c>
      <c r="C152" s="151">
        <v>21352.602796485022</v>
      </c>
      <c r="D152" s="8">
        <v>74932.044092771597</v>
      </c>
      <c r="E152" s="60">
        <v>96284.646889256619</v>
      </c>
      <c r="F152" s="9">
        <v>54235.477865966939</v>
      </c>
      <c r="G152" s="9">
        <v>212533.97646804689</v>
      </c>
      <c r="H152" s="9">
        <v>266769.45433401386</v>
      </c>
      <c r="I152" s="154">
        <v>75588.080662451961</v>
      </c>
      <c r="J152" s="10">
        <v>287466.02056081849</v>
      </c>
      <c r="K152" s="10">
        <v>363054.10122327047</v>
      </c>
      <c r="L152" s="164">
        <v>27177.785727076996</v>
      </c>
      <c r="M152" s="8">
        <v>68797.442973884987</v>
      </c>
      <c r="N152" s="8">
        <v>95975.228700961976</v>
      </c>
      <c r="O152" s="158">
        <v>20128.125923493477</v>
      </c>
      <c r="P152" s="9">
        <v>560078.84825270006</v>
      </c>
      <c r="Q152" s="159">
        <v>580206.97417619359</v>
      </c>
      <c r="R152" s="10">
        <v>47305.911650570473</v>
      </c>
      <c r="S152" s="10">
        <v>628876.29122658505</v>
      </c>
      <c r="T152" s="165">
        <v>676182.20287715551</v>
      </c>
      <c r="U152" s="8">
        <v>50318.286935254131</v>
      </c>
      <c r="V152" s="8">
        <v>119752.61535973102</v>
      </c>
      <c r="W152" s="60">
        <v>170070.90229498514</v>
      </c>
      <c r="X152" s="9">
        <v>36927.021433316149</v>
      </c>
      <c r="Y152" s="9">
        <v>312966.82997073157</v>
      </c>
      <c r="Z152" s="9">
        <v>349893.85140404775</v>
      </c>
      <c r="AA152" s="154">
        <v>87245.308368570288</v>
      </c>
      <c r="AB152" s="10">
        <v>432719.44533046259</v>
      </c>
      <c r="AC152" s="10">
        <v>519964.75369903288</v>
      </c>
      <c r="AD152" s="164">
        <v>27322.020347325812</v>
      </c>
      <c r="AE152" s="8">
        <v>64536.864525250538</v>
      </c>
      <c r="AF152" s="8">
        <v>91858.884872576353</v>
      </c>
      <c r="AG152" s="158">
        <v>9833.3121285845154</v>
      </c>
      <c r="AH152" s="9">
        <v>190182.25013741263</v>
      </c>
      <c r="AI152" s="159">
        <v>200015.56226599714</v>
      </c>
      <c r="AJ152" s="154">
        <v>37155.332475910327</v>
      </c>
      <c r="AK152" s="10">
        <v>254719.11466266317</v>
      </c>
      <c r="AL152" s="165">
        <v>291874.44713857351</v>
      </c>
    </row>
    <row r="153" spans="1:38">
      <c r="A153" s="6">
        <v>686</v>
      </c>
      <c r="B153" s="3" t="s">
        <v>270</v>
      </c>
      <c r="C153" s="151">
        <v>2141.1019221162142</v>
      </c>
      <c r="D153" s="8">
        <v>26522.798144858447</v>
      </c>
      <c r="E153" s="60">
        <v>28663.90006697466</v>
      </c>
      <c r="F153" s="9">
        <v>45.104516005029453</v>
      </c>
      <c r="G153" s="9">
        <v>124.73537570116736</v>
      </c>
      <c r="H153" s="9">
        <v>169.83989170619679</v>
      </c>
      <c r="I153" s="154">
        <v>2186.2064381212435</v>
      </c>
      <c r="J153" s="10">
        <v>26647.533520559613</v>
      </c>
      <c r="K153" s="10">
        <v>28833.739958680857</v>
      </c>
      <c r="L153" s="164">
        <v>1247.1904969108059</v>
      </c>
      <c r="M153" s="8">
        <v>2876.8975423578413</v>
      </c>
      <c r="N153" s="8">
        <v>4124.0880392686468</v>
      </c>
      <c r="O153" s="158">
        <v>193.62464763350476</v>
      </c>
      <c r="P153" s="9">
        <v>155.32796886212623</v>
      </c>
      <c r="Q153" s="159">
        <v>348.95261649563099</v>
      </c>
      <c r="R153" s="10">
        <v>1440.8151445443107</v>
      </c>
      <c r="S153" s="10">
        <v>3032.2255112199673</v>
      </c>
      <c r="T153" s="165">
        <v>4473.0406557642782</v>
      </c>
      <c r="U153" s="8">
        <v>1322.2940307581146</v>
      </c>
      <c r="V153" s="8">
        <v>2703.9639391145211</v>
      </c>
      <c r="W153" s="60">
        <v>4026.2579698726358</v>
      </c>
      <c r="X153" s="9">
        <v>288.58996682564646</v>
      </c>
      <c r="Y153" s="9">
        <v>1826.8066909742938</v>
      </c>
      <c r="Z153" s="9">
        <v>2115.3966577999404</v>
      </c>
      <c r="AA153" s="154">
        <v>1610.8839975837609</v>
      </c>
      <c r="AB153" s="10">
        <v>4530.7706300888149</v>
      </c>
      <c r="AC153" s="10">
        <v>6141.6546276725767</v>
      </c>
      <c r="AD153" s="164">
        <v>1292.8102654067718</v>
      </c>
      <c r="AE153" s="8">
        <v>1243.7418724321572</v>
      </c>
      <c r="AF153" s="8">
        <v>2536.552137838929</v>
      </c>
      <c r="AG153" s="158">
        <v>529.13037203094495</v>
      </c>
      <c r="AH153" s="9">
        <v>2773.453585456396</v>
      </c>
      <c r="AI153" s="159">
        <v>3302.5839574873407</v>
      </c>
      <c r="AJ153" s="154">
        <v>1821.9406374377168</v>
      </c>
      <c r="AK153" s="10">
        <v>4017.1954578885534</v>
      </c>
      <c r="AL153" s="165">
        <v>5839.1360953262702</v>
      </c>
    </row>
    <row r="154" spans="1:38">
      <c r="A154" s="6">
        <v>688</v>
      </c>
      <c r="B154" s="3" t="s">
        <v>271</v>
      </c>
      <c r="C154" s="151">
        <v>1303.5435417816539</v>
      </c>
      <c r="D154" s="8">
        <v>15159.777236481412</v>
      </c>
      <c r="E154" s="60">
        <v>16463.320778263067</v>
      </c>
      <c r="F154" s="9">
        <v>5.0732980402354135</v>
      </c>
      <c r="G154" s="9">
        <v>123.4969763184647</v>
      </c>
      <c r="H154" s="9">
        <v>128.57027435870012</v>
      </c>
      <c r="I154" s="154">
        <v>1308.6168398218892</v>
      </c>
      <c r="J154" s="10">
        <v>15283.274212799877</v>
      </c>
      <c r="K154" s="10">
        <v>16591.891052621766</v>
      </c>
      <c r="L154" s="164">
        <v>1127.1263441029328</v>
      </c>
      <c r="M154" s="8">
        <v>22686.470429955592</v>
      </c>
      <c r="N154" s="8">
        <v>23813.596774058526</v>
      </c>
      <c r="O154" s="158">
        <v>349.78535015880317</v>
      </c>
      <c r="P154" s="9">
        <v>162.48734287020295</v>
      </c>
      <c r="Q154" s="159">
        <v>512.27269302900618</v>
      </c>
      <c r="R154" s="10">
        <v>1476.9116942617359</v>
      </c>
      <c r="S154" s="10">
        <v>22848.957772825794</v>
      </c>
      <c r="T154" s="165">
        <v>24325.86946708753</v>
      </c>
      <c r="U154" s="8">
        <v>1265.0625252450293</v>
      </c>
      <c r="V154" s="8">
        <v>20704.875111435271</v>
      </c>
      <c r="W154" s="60">
        <v>21969.937636680301</v>
      </c>
      <c r="X154" s="9">
        <v>232.02037449966099</v>
      </c>
      <c r="Y154" s="9">
        <v>2266.6381662136973</v>
      </c>
      <c r="Z154" s="9">
        <v>2498.6585407133584</v>
      </c>
      <c r="AA154" s="154">
        <v>1497.0828997446902</v>
      </c>
      <c r="AB154" s="10">
        <v>22971.51327764897</v>
      </c>
      <c r="AC154" s="10">
        <v>24468.596177393658</v>
      </c>
      <c r="AD154" s="164">
        <v>1290.4637601259853</v>
      </c>
      <c r="AE154" s="8">
        <v>22714.533273482204</v>
      </c>
      <c r="AF154" s="8">
        <v>24004.99703360819</v>
      </c>
      <c r="AG154" s="158">
        <v>271.25033479409916</v>
      </c>
      <c r="AH154" s="9">
        <v>1794.384246552921</v>
      </c>
      <c r="AI154" s="159">
        <v>2065.6345813470202</v>
      </c>
      <c r="AJ154" s="154">
        <v>1561.7140949200846</v>
      </c>
      <c r="AK154" s="10">
        <v>24508.917520035124</v>
      </c>
      <c r="AL154" s="165">
        <v>26070.631614955211</v>
      </c>
    </row>
    <row r="155" spans="1:38">
      <c r="A155" s="6">
        <v>690</v>
      </c>
      <c r="B155" s="3" t="s">
        <v>272</v>
      </c>
      <c r="C155" s="151">
        <v>85.232861078612558</v>
      </c>
      <c r="D155" s="8">
        <v>177.27639084404453</v>
      </c>
      <c r="E155" s="60">
        <v>262.50925192265709</v>
      </c>
      <c r="F155" s="9">
        <v>35.722029386939603</v>
      </c>
      <c r="G155" s="9">
        <v>2.0052135442216144</v>
      </c>
      <c r="H155" s="9">
        <v>37.727242931161214</v>
      </c>
      <c r="I155" s="154">
        <v>120.95489046555215</v>
      </c>
      <c r="J155" s="10">
        <v>179.28160438826615</v>
      </c>
      <c r="K155" s="10">
        <v>300.23649485381827</v>
      </c>
      <c r="L155" s="164">
        <v>180.35543546492715</v>
      </c>
      <c r="M155" s="8">
        <v>401.71248975837716</v>
      </c>
      <c r="N155" s="8">
        <v>582.06792522330431</v>
      </c>
      <c r="O155" s="158">
        <v>54.807571482532715</v>
      </c>
      <c r="P155" s="9">
        <v>133.03971449477805</v>
      </c>
      <c r="Q155" s="159">
        <v>187.84728597731078</v>
      </c>
      <c r="R155" s="10">
        <v>235.16300694745988</v>
      </c>
      <c r="S155" s="10">
        <v>534.75220425315524</v>
      </c>
      <c r="T155" s="165">
        <v>769.91521120061509</v>
      </c>
      <c r="U155" s="8">
        <v>78.908963963966514</v>
      </c>
      <c r="V155" s="8">
        <v>291.0102785994718</v>
      </c>
      <c r="W155" s="60">
        <v>369.91924256343833</v>
      </c>
      <c r="X155" s="9">
        <v>40.674772015165274</v>
      </c>
      <c r="Y155" s="9">
        <v>144.34165779454764</v>
      </c>
      <c r="Z155" s="9">
        <v>185.01642980971292</v>
      </c>
      <c r="AA155" s="154">
        <v>119.58373597913179</v>
      </c>
      <c r="AB155" s="10">
        <v>435.35193639401945</v>
      </c>
      <c r="AC155" s="10">
        <v>554.93567237315119</v>
      </c>
      <c r="AD155" s="164">
        <v>160.81214963619203</v>
      </c>
      <c r="AE155" s="8">
        <v>239.35225676440103</v>
      </c>
      <c r="AF155" s="8">
        <v>400.16440640059307</v>
      </c>
      <c r="AG155" s="158">
        <v>31.038797162088244</v>
      </c>
      <c r="AH155" s="9">
        <v>34.273505487714083</v>
      </c>
      <c r="AI155" s="159">
        <v>65.312302649802319</v>
      </c>
      <c r="AJ155" s="154">
        <v>191.85094679828029</v>
      </c>
      <c r="AK155" s="10">
        <v>273.62576225211512</v>
      </c>
      <c r="AL155" s="165">
        <v>465.47670905039536</v>
      </c>
    </row>
    <row r="156" spans="1:38">
      <c r="A156" s="6">
        <v>694</v>
      </c>
      <c r="B156" s="3" t="s">
        <v>273</v>
      </c>
      <c r="C156" s="151">
        <v>452.30854154083153</v>
      </c>
      <c r="D156" s="8">
        <v>8334.7377043318811</v>
      </c>
      <c r="E156" s="60">
        <v>8787.0462458727125</v>
      </c>
      <c r="F156" s="9">
        <v>2.291714216300607E-3</v>
      </c>
      <c r="G156" s="9">
        <v>1421.8648128077236</v>
      </c>
      <c r="H156" s="9">
        <v>1421.8671045219398</v>
      </c>
      <c r="I156" s="154">
        <v>452.31083325504784</v>
      </c>
      <c r="J156" s="10">
        <v>9756.602517139605</v>
      </c>
      <c r="K156" s="10">
        <v>10208.913350394652</v>
      </c>
      <c r="L156" s="164">
        <v>440.75673681676437</v>
      </c>
      <c r="M156" s="8">
        <v>909.3014089926246</v>
      </c>
      <c r="N156" s="8">
        <v>1350.0581458093889</v>
      </c>
      <c r="O156" s="158">
        <v>13.265171491247646</v>
      </c>
      <c r="P156" s="9">
        <v>4811.3245747892306</v>
      </c>
      <c r="Q156" s="159">
        <v>4824.5897462804778</v>
      </c>
      <c r="R156" s="10">
        <v>454.02190830801203</v>
      </c>
      <c r="S156" s="10">
        <v>5720.6259837818552</v>
      </c>
      <c r="T156" s="165">
        <v>6174.6478920898662</v>
      </c>
      <c r="U156" s="8">
        <v>849.53263420358746</v>
      </c>
      <c r="V156" s="8">
        <v>7785.6590804313109</v>
      </c>
      <c r="W156" s="60">
        <v>8635.1917146348987</v>
      </c>
      <c r="X156" s="9">
        <v>106.16669894574898</v>
      </c>
      <c r="Y156" s="9">
        <v>8855.4605022783235</v>
      </c>
      <c r="Z156" s="9">
        <v>8961.6272012240734</v>
      </c>
      <c r="AA156" s="154">
        <v>955.69933314933644</v>
      </c>
      <c r="AB156" s="10">
        <v>16641.119582709634</v>
      </c>
      <c r="AC156" s="10">
        <v>17596.818915858974</v>
      </c>
      <c r="AD156" s="164">
        <v>398.09721768547138</v>
      </c>
      <c r="AE156" s="8">
        <v>2275.2544052832495</v>
      </c>
      <c r="AF156" s="8">
        <v>2673.3516229687211</v>
      </c>
      <c r="AG156" s="158">
        <v>206.50904355724205</v>
      </c>
      <c r="AH156" s="9">
        <v>3219.2681224515959</v>
      </c>
      <c r="AI156" s="159">
        <v>3425.7771660088379</v>
      </c>
      <c r="AJ156" s="154">
        <v>604.60626124271346</v>
      </c>
      <c r="AK156" s="10">
        <v>5494.5225277348454</v>
      </c>
      <c r="AL156" s="165">
        <v>6099.1287889775595</v>
      </c>
    </row>
    <row r="157" spans="1:38">
      <c r="A157" s="6">
        <v>702</v>
      </c>
      <c r="B157" s="3" t="s">
        <v>274</v>
      </c>
      <c r="C157" s="151">
        <v>6386.0234555211691</v>
      </c>
      <c r="D157" s="8">
        <v>684.63261430011096</v>
      </c>
      <c r="E157" s="60">
        <v>7070.6560698212797</v>
      </c>
      <c r="F157" s="9">
        <v>61.023865509626908</v>
      </c>
      <c r="G157" s="9">
        <v>100.36438576380938</v>
      </c>
      <c r="H157" s="9">
        <v>161.38825127343628</v>
      </c>
      <c r="I157" s="154">
        <v>6447.0473210307964</v>
      </c>
      <c r="J157" s="10">
        <v>784.99700006392038</v>
      </c>
      <c r="K157" s="10">
        <v>7232.0443210947169</v>
      </c>
      <c r="L157" s="164">
        <v>9291.3996816073613</v>
      </c>
      <c r="M157" s="8">
        <v>941.55302988312712</v>
      </c>
      <c r="N157" s="8">
        <v>10232.952711490489</v>
      </c>
      <c r="O157" s="158">
        <v>5443.4631752407522</v>
      </c>
      <c r="P157" s="9">
        <v>287.91167848656676</v>
      </c>
      <c r="Q157" s="159">
        <v>5731.3748537273186</v>
      </c>
      <c r="R157" s="10">
        <v>14734.862856848114</v>
      </c>
      <c r="S157" s="10">
        <v>1229.4647083696939</v>
      </c>
      <c r="T157" s="165">
        <v>15964.327565217807</v>
      </c>
      <c r="U157" s="8">
        <v>8237.3287503694228</v>
      </c>
      <c r="V157" s="8">
        <v>127.30451354584282</v>
      </c>
      <c r="W157" s="60">
        <v>8364.6332639152661</v>
      </c>
      <c r="X157" s="9">
        <v>3648.5830667043597</v>
      </c>
      <c r="Y157" s="9">
        <v>463.42463459114396</v>
      </c>
      <c r="Z157" s="9">
        <v>4112.0077012955035</v>
      </c>
      <c r="AA157" s="154">
        <v>11885.911817073782</v>
      </c>
      <c r="AB157" s="10">
        <v>590.72914813698674</v>
      </c>
      <c r="AC157" s="10">
        <v>12476.640965210769</v>
      </c>
      <c r="AD157" s="164">
        <v>9613.607906039324</v>
      </c>
      <c r="AE157" s="8">
        <v>188.33443132592654</v>
      </c>
      <c r="AF157" s="8">
        <v>9801.9423373652498</v>
      </c>
      <c r="AG157" s="158">
        <v>3772.2728762127554</v>
      </c>
      <c r="AH157" s="9">
        <v>74.759163461724881</v>
      </c>
      <c r="AI157" s="159">
        <v>3847.0320396744801</v>
      </c>
      <c r="AJ157" s="154">
        <v>13385.880782252079</v>
      </c>
      <c r="AK157" s="10">
        <v>263.09359478765145</v>
      </c>
      <c r="AL157" s="165">
        <v>13648.974377039729</v>
      </c>
    </row>
    <row r="158" spans="1:38">
      <c r="A158" s="6">
        <v>703</v>
      </c>
      <c r="B158" s="3" t="s">
        <v>275</v>
      </c>
      <c r="C158" s="151">
        <v>2144.23592227569</v>
      </c>
      <c r="D158" s="8">
        <v>3759.5987562122646</v>
      </c>
      <c r="E158" s="60">
        <v>5903.8346784879541</v>
      </c>
      <c r="F158" s="9">
        <v>140.83185047619145</v>
      </c>
      <c r="G158" s="9">
        <v>600.42147795466963</v>
      </c>
      <c r="H158" s="9">
        <v>741.25332843086107</v>
      </c>
      <c r="I158" s="154">
        <v>2285.0677727518814</v>
      </c>
      <c r="J158" s="10">
        <v>4360.0202341669337</v>
      </c>
      <c r="K158" s="10">
        <v>6645.0880069188152</v>
      </c>
      <c r="L158" s="164">
        <v>3667.4737708121315</v>
      </c>
      <c r="M158" s="8">
        <v>3724.2541622317381</v>
      </c>
      <c r="N158" s="8">
        <v>7391.7279330438696</v>
      </c>
      <c r="O158" s="158">
        <v>1826.9092632063839</v>
      </c>
      <c r="P158" s="9">
        <v>709.21465831421096</v>
      </c>
      <c r="Q158" s="159">
        <v>2536.1239215205951</v>
      </c>
      <c r="R158" s="10">
        <v>5494.3830340185159</v>
      </c>
      <c r="S158" s="10">
        <v>4433.4688205459488</v>
      </c>
      <c r="T158" s="165">
        <v>9927.8518545644656</v>
      </c>
      <c r="U158" s="8">
        <v>2673.2994748624815</v>
      </c>
      <c r="V158" s="8">
        <v>730.02681524404966</v>
      </c>
      <c r="W158" s="60">
        <v>3403.3262901065309</v>
      </c>
      <c r="X158" s="9">
        <v>1175.0721930515965</v>
      </c>
      <c r="Y158" s="9">
        <v>1299.0112550325259</v>
      </c>
      <c r="Z158" s="9">
        <v>2474.0834480841222</v>
      </c>
      <c r="AA158" s="154">
        <v>3848.371667914078</v>
      </c>
      <c r="AB158" s="10">
        <v>2029.0380702765756</v>
      </c>
      <c r="AC158" s="10">
        <v>5877.4097381906531</v>
      </c>
      <c r="AD158" s="164">
        <v>3804.3882753697098</v>
      </c>
      <c r="AE158" s="8">
        <v>6869.9579383825412</v>
      </c>
      <c r="AF158" s="8">
        <v>10674.346213752251</v>
      </c>
      <c r="AG158" s="158">
        <v>1317.1770003245967</v>
      </c>
      <c r="AH158" s="9">
        <v>1517.860619380323</v>
      </c>
      <c r="AI158" s="159">
        <v>2835.03761970492</v>
      </c>
      <c r="AJ158" s="154">
        <v>5121.5652756943064</v>
      </c>
      <c r="AK158" s="10">
        <v>8387.8185577628647</v>
      </c>
      <c r="AL158" s="165">
        <v>13509.38383345717</v>
      </c>
    </row>
    <row r="159" spans="1:38">
      <c r="A159" s="6">
        <v>705</v>
      </c>
      <c r="B159" s="3" t="s">
        <v>276</v>
      </c>
      <c r="C159" s="151">
        <v>2716.0109443959709</v>
      </c>
      <c r="D159" s="8">
        <v>278.77477265651294</v>
      </c>
      <c r="E159" s="60">
        <v>2994.785717052484</v>
      </c>
      <c r="F159" s="9">
        <v>0.19240275378218552</v>
      </c>
      <c r="G159" s="9">
        <v>-25.219558456512914</v>
      </c>
      <c r="H159" s="9">
        <v>-25.027155702730727</v>
      </c>
      <c r="I159" s="154">
        <v>2716.203347149753</v>
      </c>
      <c r="J159" s="10">
        <v>253.55521420000002</v>
      </c>
      <c r="K159" s="10">
        <v>2969.7585613497531</v>
      </c>
      <c r="L159" s="164">
        <v>2051.5808618195533</v>
      </c>
      <c r="M159" s="8">
        <v>574.96108579248084</v>
      </c>
      <c r="N159" s="8">
        <v>2626.5419476120342</v>
      </c>
      <c r="O159" s="158">
        <v>962.67367056008459</v>
      </c>
      <c r="P159" s="9">
        <v>346.16244823646406</v>
      </c>
      <c r="Q159" s="159">
        <v>1308.8361187965486</v>
      </c>
      <c r="R159" s="10">
        <v>3014.254532379638</v>
      </c>
      <c r="S159" s="10">
        <v>921.12353402894496</v>
      </c>
      <c r="T159" s="165">
        <v>3935.3780664085825</v>
      </c>
      <c r="U159" s="8">
        <v>1533.3556895084857</v>
      </c>
      <c r="V159" s="8">
        <v>395.8112220280367</v>
      </c>
      <c r="W159" s="60">
        <v>1929.1669115365225</v>
      </c>
      <c r="X159" s="9">
        <v>542.40185730009932</v>
      </c>
      <c r="Y159" s="9">
        <v>545.79880227980868</v>
      </c>
      <c r="Z159" s="9">
        <v>1088.200659579908</v>
      </c>
      <c r="AA159" s="154">
        <v>2075.7575468085852</v>
      </c>
      <c r="AB159" s="10">
        <v>941.61002430784538</v>
      </c>
      <c r="AC159" s="10">
        <v>3017.3675711164306</v>
      </c>
      <c r="AD159" s="164">
        <v>1970.001184433251</v>
      </c>
      <c r="AE159" s="8">
        <v>792.96343668789586</v>
      </c>
      <c r="AF159" s="8">
        <v>2762.9646211211466</v>
      </c>
      <c r="AG159" s="158">
        <v>669.18919724920215</v>
      </c>
      <c r="AH159" s="9">
        <v>750.79202007362869</v>
      </c>
      <c r="AI159" s="159">
        <v>1419.9812173228308</v>
      </c>
      <c r="AJ159" s="154">
        <v>2639.1903816824533</v>
      </c>
      <c r="AK159" s="10">
        <v>1543.7554567615246</v>
      </c>
      <c r="AL159" s="165">
        <v>4182.9458384439777</v>
      </c>
    </row>
    <row r="160" spans="1:38">
      <c r="A160" s="6">
        <v>90</v>
      </c>
      <c r="B160" s="3" t="s">
        <v>277</v>
      </c>
      <c r="C160" s="151">
        <v>125.95176845818294</v>
      </c>
      <c r="D160" s="8">
        <v>1173.45362712309</v>
      </c>
      <c r="E160" s="60">
        <v>1299.4053955812728</v>
      </c>
      <c r="F160" s="9">
        <v>3.7562515198089326</v>
      </c>
      <c r="G160" s="9">
        <v>160.80389727690994</v>
      </c>
      <c r="H160" s="9">
        <v>164.56014879671886</v>
      </c>
      <c r="I160" s="154">
        <v>129.70801997799188</v>
      </c>
      <c r="J160" s="10">
        <v>1334.2575244</v>
      </c>
      <c r="K160" s="10">
        <v>1463.9655443779918</v>
      </c>
      <c r="L160" s="164">
        <v>249.33743841986171</v>
      </c>
      <c r="M160" s="8">
        <v>878.4832003600618</v>
      </c>
      <c r="N160" s="8">
        <v>1127.8206387799235</v>
      </c>
      <c r="O160" s="158">
        <v>15.013801851152568</v>
      </c>
      <c r="P160" s="9">
        <v>186.08792178920569</v>
      </c>
      <c r="Q160" s="159">
        <v>201.10172364035827</v>
      </c>
      <c r="R160" s="10">
        <v>264.35124027101426</v>
      </c>
      <c r="S160" s="10">
        <v>1064.5711221492675</v>
      </c>
      <c r="T160" s="165">
        <v>1328.9223624202818</v>
      </c>
      <c r="U160" s="8">
        <v>259.27894102325337</v>
      </c>
      <c r="V160" s="8">
        <v>928.87752322810331</v>
      </c>
      <c r="W160" s="60">
        <v>1188.1564642513567</v>
      </c>
      <c r="X160" s="9">
        <v>28.830165553399606</v>
      </c>
      <c r="Y160" s="9">
        <v>972.59972977955431</v>
      </c>
      <c r="Z160" s="9">
        <v>1001.4298953329539</v>
      </c>
      <c r="AA160" s="154">
        <v>288.10910657665295</v>
      </c>
      <c r="AB160" s="10">
        <v>1901.4772530076575</v>
      </c>
      <c r="AC160" s="10">
        <v>2189.5863595843107</v>
      </c>
      <c r="AD160" s="164">
        <v>193.6021054999876</v>
      </c>
      <c r="AE160" s="8">
        <v>81.345099157778165</v>
      </c>
      <c r="AF160" s="8">
        <v>274.94720465776578</v>
      </c>
      <c r="AG160" s="158">
        <v>21.939658591068117</v>
      </c>
      <c r="AH160" s="9">
        <v>92.089537496094167</v>
      </c>
      <c r="AI160" s="159">
        <v>114.02919608716229</v>
      </c>
      <c r="AJ160" s="154">
        <v>215.54176409105571</v>
      </c>
      <c r="AK160" s="10">
        <v>173.43463665387233</v>
      </c>
      <c r="AL160" s="165">
        <v>388.97640074492807</v>
      </c>
    </row>
    <row r="161" spans="1:38">
      <c r="A161" s="6">
        <v>706</v>
      </c>
      <c r="B161" s="3" t="s">
        <v>278</v>
      </c>
      <c r="C161" s="151">
        <v>456.04538036136523</v>
      </c>
      <c r="D161" s="8">
        <v>372.50407868468056</v>
      </c>
      <c r="E161" s="60">
        <v>828.54945904604574</v>
      </c>
      <c r="F161" s="9">
        <v>2.291714216300607E-3</v>
      </c>
      <c r="G161" s="9">
        <v>377.05645471531938</v>
      </c>
      <c r="H161" s="9">
        <v>377.05874642953569</v>
      </c>
      <c r="I161" s="154">
        <v>456.04767207558154</v>
      </c>
      <c r="J161" s="10">
        <v>749.56053339999994</v>
      </c>
      <c r="K161" s="10">
        <v>1205.6082054755816</v>
      </c>
      <c r="L161" s="164">
        <v>669.07387133916268</v>
      </c>
      <c r="M161" s="8">
        <v>1460.7134407228098</v>
      </c>
      <c r="N161" s="8">
        <v>2129.7873120619724</v>
      </c>
      <c r="O161" s="158">
        <v>11.572826968858795</v>
      </c>
      <c r="P161" s="9">
        <v>1074.3774208363009</v>
      </c>
      <c r="Q161" s="159">
        <v>1085.9502478051597</v>
      </c>
      <c r="R161" s="10">
        <v>680.64669830802143</v>
      </c>
      <c r="S161" s="10">
        <v>2535.0908615591106</v>
      </c>
      <c r="T161" s="165">
        <v>3215.7375598671324</v>
      </c>
      <c r="U161" s="8">
        <v>392.19044233626761</v>
      </c>
      <c r="V161" s="8">
        <v>10920.831295427146</v>
      </c>
      <c r="W161" s="60">
        <v>11313.021737763414</v>
      </c>
      <c r="X161" s="9">
        <v>73.745840148740427</v>
      </c>
      <c r="Y161" s="9">
        <v>96031.592974908912</v>
      </c>
      <c r="Z161" s="9">
        <v>96105.33881505765</v>
      </c>
      <c r="AA161" s="154">
        <v>465.93628248500806</v>
      </c>
      <c r="AB161" s="10">
        <v>106952.42427033605</v>
      </c>
      <c r="AC161" s="10">
        <v>107418.36055282106</v>
      </c>
      <c r="AD161" s="164">
        <v>273.06403254640264</v>
      </c>
      <c r="AE161" s="8">
        <v>13623.219697683255</v>
      </c>
      <c r="AF161" s="8">
        <v>13896.283730229658</v>
      </c>
      <c r="AG161" s="158">
        <v>236.86206986301536</v>
      </c>
      <c r="AH161" s="9">
        <v>163338.30696402813</v>
      </c>
      <c r="AI161" s="159">
        <v>163575.16903389114</v>
      </c>
      <c r="AJ161" s="154">
        <v>509.92610240941804</v>
      </c>
      <c r="AK161" s="10">
        <v>176961.5266617114</v>
      </c>
      <c r="AL161" s="165">
        <v>177471.4527641208</v>
      </c>
    </row>
    <row r="162" spans="1:38">
      <c r="A162" s="6">
        <v>710</v>
      </c>
      <c r="B162" s="3" t="s">
        <v>279</v>
      </c>
      <c r="C162" s="151">
        <v>7396.8869419258363</v>
      </c>
      <c r="D162" s="8">
        <v>3279.8168442240876</v>
      </c>
      <c r="E162" s="60">
        <v>10676.703786149923</v>
      </c>
      <c r="F162" s="9">
        <v>346.61645322162076</v>
      </c>
      <c r="G162" s="9">
        <v>1187.2954015730213</v>
      </c>
      <c r="H162" s="9">
        <v>1533.9118547946421</v>
      </c>
      <c r="I162" s="154">
        <v>7743.503395147457</v>
      </c>
      <c r="J162" s="10">
        <v>4467.1122457971087</v>
      </c>
      <c r="K162" s="10">
        <v>12210.615640944565</v>
      </c>
      <c r="L162" s="164">
        <v>8137.4679693610424</v>
      </c>
      <c r="M162" s="8">
        <v>5930.8483659760695</v>
      </c>
      <c r="N162" s="8">
        <v>14068.316335337113</v>
      </c>
      <c r="O162" s="158">
        <v>3717.1912769584942</v>
      </c>
      <c r="P162" s="9">
        <v>1203.1729101934641</v>
      </c>
      <c r="Q162" s="159">
        <v>4920.3641871519585</v>
      </c>
      <c r="R162" s="10">
        <v>11854.659246319537</v>
      </c>
      <c r="S162" s="10">
        <v>7134.0212761695338</v>
      </c>
      <c r="T162" s="165">
        <v>18988.68052248907</v>
      </c>
      <c r="U162" s="8">
        <v>6900.0143651232574</v>
      </c>
      <c r="V162" s="8">
        <v>2281.6553589687842</v>
      </c>
      <c r="W162" s="60">
        <v>9181.6697240920421</v>
      </c>
      <c r="X162" s="9">
        <v>2730.1070830402796</v>
      </c>
      <c r="Y162" s="9">
        <v>548.60415687661282</v>
      </c>
      <c r="Z162" s="9">
        <v>3278.7112399168923</v>
      </c>
      <c r="AA162" s="154">
        <v>9630.1214481635361</v>
      </c>
      <c r="AB162" s="10">
        <v>2830.2595158453969</v>
      </c>
      <c r="AC162" s="10">
        <v>12460.380964008935</v>
      </c>
      <c r="AD162" s="164">
        <v>8061.1625818933344</v>
      </c>
      <c r="AE162" s="8">
        <v>2124.0502676347287</v>
      </c>
      <c r="AF162" s="8">
        <v>10185.212849528063</v>
      </c>
      <c r="AG162" s="158">
        <v>2604.5306925093132</v>
      </c>
      <c r="AH162" s="9">
        <v>489.6246436680608</v>
      </c>
      <c r="AI162" s="159">
        <v>3094.155336177374</v>
      </c>
      <c r="AJ162" s="154">
        <v>10665.693274402647</v>
      </c>
      <c r="AK162" s="10">
        <v>2613.6749113027895</v>
      </c>
      <c r="AL162" s="165">
        <v>13279.368185705436</v>
      </c>
    </row>
    <row r="163" spans="1:38">
      <c r="A163" s="6">
        <v>728</v>
      </c>
      <c r="B163" s="3" t="s">
        <v>280</v>
      </c>
      <c r="C163" s="151">
        <v>777.12866620941099</v>
      </c>
      <c r="D163" s="8">
        <v>7797.6458381483944</v>
      </c>
      <c r="E163" s="60">
        <v>8574.7745043578052</v>
      </c>
      <c r="F163" s="9">
        <v>390.24868163549439</v>
      </c>
      <c r="G163" s="9">
        <v>6119.8261249539746</v>
      </c>
      <c r="H163" s="9">
        <v>6510.0748065894686</v>
      </c>
      <c r="I163" s="154">
        <v>1167.3773478449054</v>
      </c>
      <c r="J163" s="10">
        <v>13917.471963102369</v>
      </c>
      <c r="K163" s="10">
        <v>15084.849310947275</v>
      </c>
      <c r="L163" s="164">
        <v>532.02221306719787</v>
      </c>
      <c r="M163" s="8">
        <v>17743.222830900297</v>
      </c>
      <c r="N163" s="8">
        <v>18275.245043967494</v>
      </c>
      <c r="O163" s="158">
        <v>283.58392074905998</v>
      </c>
      <c r="P163" s="9">
        <v>1.4654265997284654E-2</v>
      </c>
      <c r="Q163" s="159">
        <v>283.59857501505729</v>
      </c>
      <c r="R163" s="10">
        <v>815.60613381625785</v>
      </c>
      <c r="S163" s="10">
        <v>17743.237485166293</v>
      </c>
      <c r="T163" s="165">
        <v>18558.843618982552</v>
      </c>
      <c r="U163" s="8">
        <v>611.3433223600598</v>
      </c>
      <c r="V163" s="8">
        <v>-27.069873389453125</v>
      </c>
      <c r="W163" s="60">
        <v>584.27344897060664</v>
      </c>
      <c r="X163" s="9">
        <v>424.15767489927032</v>
      </c>
      <c r="Y163" s="9">
        <v>-6.9297463307572178</v>
      </c>
      <c r="Z163" s="9">
        <v>417.22792856851311</v>
      </c>
      <c r="AA163" s="154">
        <v>1035.5009972593302</v>
      </c>
      <c r="AB163" s="10">
        <v>-33.99961972021034</v>
      </c>
      <c r="AC163" s="10">
        <v>1001.5013775391197</v>
      </c>
      <c r="AD163" s="164">
        <v>867.04860132575175</v>
      </c>
      <c r="AE163" s="8">
        <v>3576.9116498987005</v>
      </c>
      <c r="AF163" s="8">
        <v>4443.9602512244519</v>
      </c>
      <c r="AG163" s="158">
        <v>248.28219929028143</v>
      </c>
      <c r="AH163" s="9">
        <v>590.5976245828731</v>
      </c>
      <c r="AI163" s="159">
        <v>838.87982387315446</v>
      </c>
      <c r="AJ163" s="154">
        <v>1115.3308006160332</v>
      </c>
      <c r="AK163" s="10">
        <v>4167.5092744815738</v>
      </c>
      <c r="AL163" s="165">
        <v>5282.8400750976061</v>
      </c>
    </row>
    <row r="164" spans="1:38">
      <c r="A164" s="6">
        <v>724</v>
      </c>
      <c r="B164" s="3" t="s">
        <v>281</v>
      </c>
      <c r="C164" s="151">
        <v>46186.266381462934</v>
      </c>
      <c r="D164" s="8">
        <v>32900.549282072679</v>
      </c>
      <c r="E164" s="60">
        <v>79086.815663535614</v>
      </c>
      <c r="F164" s="9">
        <v>16222.738085605994</v>
      </c>
      <c r="G164" s="9">
        <v>44581.524464655377</v>
      </c>
      <c r="H164" s="9">
        <v>60804.262550261366</v>
      </c>
      <c r="I164" s="154">
        <v>62409.004467068924</v>
      </c>
      <c r="J164" s="10">
        <v>77482.073746728056</v>
      </c>
      <c r="K164" s="10">
        <v>139891.07821379698</v>
      </c>
      <c r="L164" s="164">
        <v>58377.582422791667</v>
      </c>
      <c r="M164" s="8">
        <v>26567.011264340574</v>
      </c>
      <c r="N164" s="8">
        <v>84944.593687132234</v>
      </c>
      <c r="O164" s="158">
        <v>31283.590406922216</v>
      </c>
      <c r="P164" s="9">
        <v>36798.797965893151</v>
      </c>
      <c r="Q164" s="159">
        <v>68082.38837281536</v>
      </c>
      <c r="R164" s="10">
        <v>89661.172829713876</v>
      </c>
      <c r="S164" s="10">
        <v>63365.809230233725</v>
      </c>
      <c r="T164" s="165">
        <v>153026.98205994759</v>
      </c>
      <c r="U164" s="8">
        <v>45214.202007120643</v>
      </c>
      <c r="V164" s="8">
        <v>19573.175291166357</v>
      </c>
      <c r="W164" s="60">
        <v>64787.377298287</v>
      </c>
      <c r="X164" s="9">
        <v>26300.519336340505</v>
      </c>
      <c r="Y164" s="9">
        <v>66741.532534743892</v>
      </c>
      <c r="Z164" s="9">
        <v>93042.051871084404</v>
      </c>
      <c r="AA164" s="154">
        <v>71514.721343461148</v>
      </c>
      <c r="AB164" s="10">
        <v>86314.707825910242</v>
      </c>
      <c r="AC164" s="10">
        <v>157829.4291693714</v>
      </c>
      <c r="AD164" s="164">
        <v>54862.158356550099</v>
      </c>
      <c r="AE164" s="8">
        <v>72396.537669180427</v>
      </c>
      <c r="AF164" s="8">
        <v>127258.69602573052</v>
      </c>
      <c r="AG164" s="158">
        <v>34478.637822903285</v>
      </c>
      <c r="AH164" s="9">
        <v>72443.2415846722</v>
      </c>
      <c r="AI164" s="159">
        <v>106921.87940757548</v>
      </c>
      <c r="AJ164" s="154">
        <v>89340.796179453377</v>
      </c>
      <c r="AK164" s="10">
        <v>144839.77925385261</v>
      </c>
      <c r="AL164" s="165">
        <v>234180.57543330599</v>
      </c>
    </row>
    <row r="165" spans="1:38">
      <c r="A165" s="6">
        <v>144</v>
      </c>
      <c r="B165" s="3" t="s">
        <v>282</v>
      </c>
      <c r="C165" s="151">
        <v>1376.1462814869665</v>
      </c>
      <c r="D165" s="8">
        <v>1784.1720416231076</v>
      </c>
      <c r="E165" s="60">
        <v>3160.3183231100738</v>
      </c>
      <c r="F165" s="9">
        <v>32.01246392014481</v>
      </c>
      <c r="G165" s="9">
        <v>117.09826923013424</v>
      </c>
      <c r="H165" s="9">
        <v>149.11073315027903</v>
      </c>
      <c r="I165" s="154">
        <v>1408.1587454071114</v>
      </c>
      <c r="J165" s="10">
        <v>1901.2703108532419</v>
      </c>
      <c r="K165" s="10">
        <v>3309.4290562603533</v>
      </c>
      <c r="L165" s="164">
        <v>1686.8836801979478</v>
      </c>
      <c r="M165" s="8">
        <v>-193.9937597609248</v>
      </c>
      <c r="N165" s="8">
        <v>1492.889920437023</v>
      </c>
      <c r="O165" s="158">
        <v>501.53574536053418</v>
      </c>
      <c r="P165" s="9">
        <v>48.608725891289147</v>
      </c>
      <c r="Q165" s="159">
        <v>550.14447125182335</v>
      </c>
      <c r="R165" s="10">
        <v>2188.4194255584821</v>
      </c>
      <c r="S165" s="10">
        <v>-145.38503386963566</v>
      </c>
      <c r="T165" s="165">
        <v>2043.0343916888464</v>
      </c>
      <c r="U165" s="8">
        <v>1309.556252314602</v>
      </c>
      <c r="V165" s="8">
        <v>99.636428975238104</v>
      </c>
      <c r="W165" s="60">
        <v>1409.19268128984</v>
      </c>
      <c r="X165" s="9">
        <v>387.58239574699763</v>
      </c>
      <c r="Y165" s="9">
        <v>67.306359925394034</v>
      </c>
      <c r="Z165" s="9">
        <v>454.88875567239165</v>
      </c>
      <c r="AA165" s="154">
        <v>1697.1386480615997</v>
      </c>
      <c r="AB165" s="10">
        <v>166.94278890063214</v>
      </c>
      <c r="AC165" s="10">
        <v>1864.0814369622317</v>
      </c>
      <c r="AD165" s="164">
        <v>1749.0000166833966</v>
      </c>
      <c r="AE165" s="8">
        <v>1358.6823783147777</v>
      </c>
      <c r="AF165" s="8">
        <v>3107.6823949981745</v>
      </c>
      <c r="AG165" s="158">
        <v>396.13832408372133</v>
      </c>
      <c r="AH165" s="9">
        <v>1355.3781831887859</v>
      </c>
      <c r="AI165" s="159">
        <v>1751.5165072725072</v>
      </c>
      <c r="AJ165" s="154">
        <v>2145.1383407671178</v>
      </c>
      <c r="AK165" s="10">
        <v>2714.0605615035638</v>
      </c>
      <c r="AL165" s="165">
        <v>4859.1989022706821</v>
      </c>
    </row>
    <row r="166" spans="1:38">
      <c r="A166" s="6">
        <v>659</v>
      </c>
      <c r="B166" s="3" t="s">
        <v>283</v>
      </c>
      <c r="C166" s="151">
        <v>48.006703934757994</v>
      </c>
      <c r="D166" s="8">
        <v>2.2699425121000881E-3</v>
      </c>
      <c r="E166" s="60">
        <v>48.008973877270094</v>
      </c>
      <c r="F166" s="9">
        <v>2.291714216300607E-3</v>
      </c>
      <c r="G166" s="9">
        <v>3.1408574878999114E-3</v>
      </c>
      <c r="H166" s="9">
        <v>5.432571704200518E-3</v>
      </c>
      <c r="I166" s="154">
        <v>48.008995648974292</v>
      </c>
      <c r="J166" s="10">
        <v>5.4107999999999995E-3</v>
      </c>
      <c r="K166" s="10">
        <v>48.014406448974292</v>
      </c>
      <c r="L166" s="164">
        <v>45.395033502135128</v>
      </c>
      <c r="M166" s="8">
        <v>36.788642194203852</v>
      </c>
      <c r="N166" s="8">
        <v>82.18367569633898</v>
      </c>
      <c r="O166" s="158">
        <v>11.573826968832211</v>
      </c>
      <c r="P166" s="9">
        <v>1.6673547045976466E-2</v>
      </c>
      <c r="Q166" s="159">
        <v>11.590500515878189</v>
      </c>
      <c r="R166" s="10">
        <v>56.968860470967343</v>
      </c>
      <c r="S166" s="10">
        <v>36.805315741249828</v>
      </c>
      <c r="T166" s="165">
        <v>93.774176212217171</v>
      </c>
      <c r="U166" s="8">
        <v>38.885940395863557</v>
      </c>
      <c r="V166" s="8">
        <v>2.1235601618960154E-2</v>
      </c>
      <c r="W166" s="60">
        <v>38.907175997482518</v>
      </c>
      <c r="X166" s="9">
        <v>7.7991120962929461</v>
      </c>
      <c r="Y166" s="9">
        <v>2.2234525684260904E-3</v>
      </c>
      <c r="Z166" s="9">
        <v>7.8013355488613723</v>
      </c>
      <c r="AA166" s="154">
        <v>46.685052492156501</v>
      </c>
      <c r="AB166" s="10">
        <v>2.3459054187386245E-2</v>
      </c>
      <c r="AC166" s="10">
        <v>46.708511546343892</v>
      </c>
      <c r="AD166" s="164">
        <v>57.21023229969029</v>
      </c>
      <c r="AE166" s="8">
        <v>29.273544318369872</v>
      </c>
      <c r="AF166" s="8">
        <v>86.483776618060162</v>
      </c>
      <c r="AG166" s="158">
        <v>8.0734016600060681</v>
      </c>
      <c r="AH166" s="9">
        <v>2.4961114920565186</v>
      </c>
      <c r="AI166" s="159">
        <v>10.569513152062587</v>
      </c>
      <c r="AJ166" s="154">
        <v>65.28363395969636</v>
      </c>
      <c r="AK166" s="10">
        <v>31.769655810426389</v>
      </c>
      <c r="AL166" s="165">
        <v>97.053289770122745</v>
      </c>
    </row>
    <row r="167" spans="1:38">
      <c r="A167" s="6">
        <v>662</v>
      </c>
      <c r="B167" s="3" t="s">
        <v>284</v>
      </c>
      <c r="C167" s="151">
        <v>50.718456955676643</v>
      </c>
      <c r="D167" s="8">
        <v>4.4288609351012296</v>
      </c>
      <c r="E167" s="60">
        <v>55.14731789077787</v>
      </c>
      <c r="F167" s="9">
        <v>2.291714216300607E-3</v>
      </c>
      <c r="G167" s="9">
        <v>0.30670992204956515</v>
      </c>
      <c r="H167" s="9">
        <v>0.30900163626586574</v>
      </c>
      <c r="I167" s="154">
        <v>50.720748669892942</v>
      </c>
      <c r="J167" s="10">
        <v>4.7355708571507948</v>
      </c>
      <c r="K167" s="10">
        <v>55.456319527043739</v>
      </c>
      <c r="L167" s="164">
        <v>56.585389338368465</v>
      </c>
      <c r="M167" s="8">
        <v>9.0995565286924656</v>
      </c>
      <c r="N167" s="8">
        <v>65.684945867060932</v>
      </c>
      <c r="O167" s="158">
        <v>11.58736172501143</v>
      </c>
      <c r="P167" s="9">
        <v>1.5997175250305647E-2</v>
      </c>
      <c r="Q167" s="159">
        <v>11.603358900261735</v>
      </c>
      <c r="R167" s="10">
        <v>68.172751063379891</v>
      </c>
      <c r="S167" s="10">
        <v>9.115553703942771</v>
      </c>
      <c r="T167" s="165">
        <v>77.288304767322671</v>
      </c>
      <c r="U167" s="8">
        <v>43.647175056413822</v>
      </c>
      <c r="V167" s="8">
        <v>162.42903541529324</v>
      </c>
      <c r="W167" s="60">
        <v>206.07621047170707</v>
      </c>
      <c r="X167" s="9">
        <v>7.7991120962929461</v>
      </c>
      <c r="Y167" s="9">
        <v>1.2282132057072273</v>
      </c>
      <c r="Z167" s="9">
        <v>9.0273253020001736</v>
      </c>
      <c r="AA167" s="154">
        <v>51.446287152706766</v>
      </c>
      <c r="AB167" s="10">
        <v>163.65724862100046</v>
      </c>
      <c r="AC167" s="10">
        <v>215.10353577370725</v>
      </c>
      <c r="AD167" s="164">
        <v>87.493660253576778</v>
      </c>
      <c r="AE167" s="8">
        <v>120.50791063399757</v>
      </c>
      <c r="AF167" s="8">
        <v>208.00157088757436</v>
      </c>
      <c r="AG167" s="158">
        <v>9.2989737061195701</v>
      </c>
      <c r="AH167" s="9">
        <v>1.2059742404647205E-2</v>
      </c>
      <c r="AI167" s="159">
        <v>9.311033448524217</v>
      </c>
      <c r="AJ167" s="154">
        <v>96.792633959696346</v>
      </c>
      <c r="AK167" s="10">
        <v>120.51997037640221</v>
      </c>
      <c r="AL167" s="165">
        <v>217.31260433609859</v>
      </c>
    </row>
    <row r="168" spans="1:38">
      <c r="A168" s="6">
        <v>670</v>
      </c>
      <c r="B168" s="3" t="s">
        <v>285</v>
      </c>
      <c r="C168" s="151">
        <v>50.620703934757991</v>
      </c>
      <c r="D168" s="8">
        <v>23.02578677824831</v>
      </c>
      <c r="E168" s="60">
        <v>73.646490713006301</v>
      </c>
      <c r="F168" s="9">
        <v>2.291714216300607E-3</v>
      </c>
      <c r="G168" s="9">
        <v>4.3776217478199049E-3</v>
      </c>
      <c r="H168" s="9">
        <v>6.6693359641205119E-3</v>
      </c>
      <c r="I168" s="154">
        <v>50.622995648974289</v>
      </c>
      <c r="J168" s="10">
        <v>23.030164399996131</v>
      </c>
      <c r="K168" s="10">
        <v>73.65316004897042</v>
      </c>
      <c r="L168" s="164">
        <v>91.428033502135122</v>
      </c>
      <c r="M168" s="8">
        <v>1.8755781617826307E-2</v>
      </c>
      <c r="N168" s="8">
        <v>91.446789283752949</v>
      </c>
      <c r="O168" s="158">
        <v>11.573826968832211</v>
      </c>
      <c r="P168" s="9">
        <v>1.7725992786128148E-2</v>
      </c>
      <c r="Q168" s="159">
        <v>11.591552961618339</v>
      </c>
      <c r="R168" s="10">
        <v>103.00186047096733</v>
      </c>
      <c r="S168" s="10">
        <v>3.6481774403954455E-2</v>
      </c>
      <c r="T168" s="165">
        <v>103.03834224537128</v>
      </c>
      <c r="U168" s="8">
        <v>40.541900900417666</v>
      </c>
      <c r="V168" s="8">
        <v>8.8486208128679772E-2</v>
      </c>
      <c r="W168" s="60">
        <v>40.630387108546344</v>
      </c>
      <c r="X168" s="9">
        <v>7.7991120962929461</v>
      </c>
      <c r="Y168" s="9">
        <v>5.663093623080373E-3</v>
      </c>
      <c r="Z168" s="9">
        <v>7.8047751899160263</v>
      </c>
      <c r="AA168" s="154">
        <v>48.34101299671061</v>
      </c>
      <c r="AB168" s="10">
        <v>9.4149301751760145E-2</v>
      </c>
      <c r="AC168" s="10">
        <v>48.435162298462373</v>
      </c>
      <c r="AD168" s="164">
        <v>64.365152848053384</v>
      </c>
      <c r="AE168" s="8">
        <v>10.105866871782505</v>
      </c>
      <c r="AF168" s="8">
        <v>74.471019719835894</v>
      </c>
      <c r="AG168" s="158">
        <v>7.7264811116429666</v>
      </c>
      <c r="AH168" s="9">
        <v>1.6402917138257856E-2</v>
      </c>
      <c r="AI168" s="159">
        <v>7.7428840287812246</v>
      </c>
      <c r="AJ168" s="154">
        <v>72.091633959696352</v>
      </c>
      <c r="AK168" s="10">
        <v>10.122269788920763</v>
      </c>
      <c r="AL168" s="165">
        <v>82.213903748617113</v>
      </c>
    </row>
    <row r="169" spans="1:38">
      <c r="A169" s="6">
        <v>729</v>
      </c>
      <c r="B169" s="3" t="s">
        <v>286</v>
      </c>
      <c r="C169" s="151">
        <v>1349.3427631776817</v>
      </c>
      <c r="D169" s="8">
        <v>35615.305154747424</v>
      </c>
      <c r="E169" s="60">
        <v>36964.647917925104</v>
      </c>
      <c r="F169" s="9">
        <v>2.7355643447577784</v>
      </c>
      <c r="G169" s="9">
        <v>2383.0108846270227</v>
      </c>
      <c r="H169" s="9">
        <v>2385.7464489717804</v>
      </c>
      <c r="I169" s="154">
        <v>1352.0783275224394</v>
      </c>
      <c r="J169" s="10">
        <v>37998.316039374447</v>
      </c>
      <c r="K169" s="10">
        <v>39350.394366896886</v>
      </c>
      <c r="L169" s="164">
        <v>1140.042256235464</v>
      </c>
      <c r="M169" s="8">
        <v>21123.141699649124</v>
      </c>
      <c r="N169" s="8">
        <v>22263.18395588459</v>
      </c>
      <c r="O169" s="158">
        <v>118.32441839250842</v>
      </c>
      <c r="P169" s="9">
        <v>944.67806084128085</v>
      </c>
      <c r="Q169" s="159">
        <v>1063.0024792337892</v>
      </c>
      <c r="R169" s="10">
        <v>1258.3666746279725</v>
      </c>
      <c r="S169" s="10">
        <v>22067.819760490405</v>
      </c>
      <c r="T169" s="165">
        <v>23326.186435118379</v>
      </c>
      <c r="U169" s="8">
        <v>790.56185305221152</v>
      </c>
      <c r="V169" s="8">
        <v>17726.447380203055</v>
      </c>
      <c r="W169" s="60">
        <v>18517.009233255267</v>
      </c>
      <c r="X169" s="9">
        <v>147.93242569748537</v>
      </c>
      <c r="Y169" s="9">
        <v>56418.212025526082</v>
      </c>
      <c r="Z169" s="9">
        <v>56566.144451223568</v>
      </c>
      <c r="AA169" s="154">
        <v>938.49427874969683</v>
      </c>
      <c r="AB169" s="10">
        <v>74144.659405729137</v>
      </c>
      <c r="AC169" s="10">
        <v>75083.153684478835</v>
      </c>
      <c r="AD169" s="164">
        <v>936.40666579347101</v>
      </c>
      <c r="AE169" s="8">
        <v>24705.883211484546</v>
      </c>
      <c r="AF169" s="8">
        <v>25642.289877278017</v>
      </c>
      <c r="AG169" s="158">
        <v>210.04047124994133</v>
      </c>
      <c r="AH169" s="9">
        <v>67063.181089001868</v>
      </c>
      <c r="AI169" s="159">
        <v>67273.221560251812</v>
      </c>
      <c r="AJ169" s="154">
        <v>1146.4471370434123</v>
      </c>
      <c r="AK169" s="10">
        <v>91769.064300486411</v>
      </c>
      <c r="AL169" s="165">
        <v>92915.511437529829</v>
      </c>
    </row>
    <row r="170" spans="1:38">
      <c r="A170" s="6">
        <v>740</v>
      </c>
      <c r="B170" s="3" t="s">
        <v>287</v>
      </c>
      <c r="C170" s="151">
        <v>148.41987492615493</v>
      </c>
      <c r="D170" s="8">
        <v>9.7012479883399304E-3</v>
      </c>
      <c r="E170" s="60">
        <v>148.42957617414328</v>
      </c>
      <c r="F170" s="9">
        <v>1.3744149516769373E-2</v>
      </c>
      <c r="G170" s="9">
        <v>1.3423352011660068E-2</v>
      </c>
      <c r="H170" s="9">
        <v>2.7167501528429443E-2</v>
      </c>
      <c r="I170" s="154">
        <v>148.43361907567171</v>
      </c>
      <c r="J170" s="10">
        <v>2.3124599999999999E-2</v>
      </c>
      <c r="K170" s="10">
        <v>148.4567436756717</v>
      </c>
      <c r="L170" s="164">
        <v>512.75209535604472</v>
      </c>
      <c r="M170" s="8">
        <v>7.7802640656594244E-2</v>
      </c>
      <c r="N170" s="8">
        <v>512.82989799670133</v>
      </c>
      <c r="O170" s="158">
        <v>60.820638708746621</v>
      </c>
      <c r="P170" s="9">
        <v>7.3530875711931218E-2</v>
      </c>
      <c r="Q170" s="159">
        <v>60.894169584458552</v>
      </c>
      <c r="R170" s="10">
        <v>573.57273406479135</v>
      </c>
      <c r="S170" s="10">
        <v>0.15133351636852546</v>
      </c>
      <c r="T170" s="165">
        <v>573.72406758115994</v>
      </c>
      <c r="U170" s="8">
        <v>146.21684826864575</v>
      </c>
      <c r="V170" s="8">
        <v>1.2823524839319863E-2</v>
      </c>
      <c r="W170" s="60">
        <v>146.22967179348507</v>
      </c>
      <c r="X170" s="9">
        <v>46.538606314866044</v>
      </c>
      <c r="Y170" s="9">
        <v>7.1960253927837595E-3</v>
      </c>
      <c r="Z170" s="9">
        <v>46.545802340258831</v>
      </c>
      <c r="AA170" s="154">
        <v>192.75545458351178</v>
      </c>
      <c r="AB170" s="10">
        <v>2.0019550232103622E-2</v>
      </c>
      <c r="AC170" s="10">
        <v>192.7754741337439</v>
      </c>
      <c r="AD170" s="164">
        <v>260.14868633937868</v>
      </c>
      <c r="AE170" s="8">
        <v>-0.1036</v>
      </c>
      <c r="AF170" s="8">
        <v>260.04508633937871</v>
      </c>
      <c r="AG170" s="158">
        <v>51.710985551417942</v>
      </c>
      <c r="AH170" s="9">
        <v>0</v>
      </c>
      <c r="AI170" s="159">
        <v>51.710985551417942</v>
      </c>
      <c r="AJ170" s="154">
        <v>311.85967189079662</v>
      </c>
      <c r="AK170" s="10">
        <v>-0.1036</v>
      </c>
      <c r="AL170" s="165">
        <v>311.75607189079665</v>
      </c>
    </row>
    <row r="171" spans="1:38">
      <c r="A171" s="6">
        <v>752</v>
      </c>
      <c r="B171" s="3" t="s">
        <v>288</v>
      </c>
      <c r="C171" s="151">
        <v>569105.21592327475</v>
      </c>
      <c r="D171" s="8">
        <v>710767.80916533282</v>
      </c>
      <c r="E171" s="60">
        <v>1279873.0250886076</v>
      </c>
      <c r="F171" s="9">
        <v>242961.61217473773</v>
      </c>
      <c r="G171" s="9">
        <v>620080.60884877003</v>
      </c>
      <c r="H171" s="9">
        <v>863042.22102350777</v>
      </c>
      <c r="I171" s="154">
        <v>812066.82809801248</v>
      </c>
      <c r="J171" s="10">
        <v>1330848.4180141028</v>
      </c>
      <c r="K171" s="10">
        <v>2142915.2461121152</v>
      </c>
      <c r="L171" s="164">
        <v>217219.26145196988</v>
      </c>
      <c r="M171" s="8">
        <v>647281.51206072676</v>
      </c>
      <c r="N171" s="8">
        <v>864500.77351269661</v>
      </c>
      <c r="O171" s="158">
        <v>266568.12828714342</v>
      </c>
      <c r="P171" s="9">
        <v>335447.34339719254</v>
      </c>
      <c r="Q171" s="159">
        <v>602015.47168433596</v>
      </c>
      <c r="R171" s="10">
        <v>483787.38973911328</v>
      </c>
      <c r="S171" s="10">
        <v>982728.8554579193</v>
      </c>
      <c r="T171" s="165">
        <v>1466516.2451970326</v>
      </c>
      <c r="U171" s="8">
        <v>275286.28256586142</v>
      </c>
      <c r="V171" s="8">
        <v>608209.85773925902</v>
      </c>
      <c r="W171" s="60">
        <v>883496.1403051205</v>
      </c>
      <c r="X171" s="9">
        <v>294739.812064172</v>
      </c>
      <c r="Y171" s="9">
        <v>515517.72232070542</v>
      </c>
      <c r="Z171" s="9">
        <v>810257.53438487742</v>
      </c>
      <c r="AA171" s="154">
        <v>570026.09463003348</v>
      </c>
      <c r="AB171" s="10">
        <v>1123727.5800599644</v>
      </c>
      <c r="AC171" s="10">
        <v>1693753.6746899979</v>
      </c>
      <c r="AD171" s="164">
        <v>630703.53991608589</v>
      </c>
      <c r="AE171" s="8">
        <v>574364.27825511165</v>
      </c>
      <c r="AF171" s="8">
        <v>1205067.8181711975</v>
      </c>
      <c r="AG171" s="158">
        <v>634000.08995996846</v>
      </c>
      <c r="AH171" s="9">
        <v>841788.7293246811</v>
      </c>
      <c r="AI171" s="159">
        <v>1475788.8192846496</v>
      </c>
      <c r="AJ171" s="154">
        <v>1264703.6298760544</v>
      </c>
      <c r="AK171" s="10">
        <v>1416153.0075797928</v>
      </c>
      <c r="AL171" s="165">
        <v>2680856.6374558471</v>
      </c>
    </row>
    <row r="172" spans="1:38">
      <c r="A172" s="6">
        <v>756</v>
      </c>
      <c r="B172" s="3" t="s">
        <v>289</v>
      </c>
      <c r="C172" s="151">
        <v>221233.53104499468</v>
      </c>
      <c r="D172" s="8">
        <v>186827.97446263488</v>
      </c>
      <c r="E172" s="60">
        <v>408061.5055076296</v>
      </c>
      <c r="F172" s="9">
        <v>47976.065549170344</v>
      </c>
      <c r="G172" s="9">
        <v>145418.27349838594</v>
      </c>
      <c r="H172" s="9">
        <v>193394.33904755628</v>
      </c>
      <c r="I172" s="154">
        <v>269209.59659416502</v>
      </c>
      <c r="J172" s="10">
        <v>332246.2479610208</v>
      </c>
      <c r="K172" s="10">
        <v>601455.84455518587</v>
      </c>
      <c r="L172" s="164">
        <v>89553.451793836561</v>
      </c>
      <c r="M172" s="8">
        <v>191604.59580404131</v>
      </c>
      <c r="N172" s="8">
        <v>281158.04759787786</v>
      </c>
      <c r="O172" s="158">
        <v>95200.632133092615</v>
      </c>
      <c r="P172" s="9">
        <v>201930.377188852</v>
      </c>
      <c r="Q172" s="159">
        <v>297131.00932194461</v>
      </c>
      <c r="R172" s="10">
        <v>184754.08392692916</v>
      </c>
      <c r="S172" s="10">
        <v>393534.97299289331</v>
      </c>
      <c r="T172" s="165">
        <v>578289.05691982247</v>
      </c>
      <c r="U172" s="8">
        <v>77937.404717462006</v>
      </c>
      <c r="V172" s="8">
        <v>190811.50087565003</v>
      </c>
      <c r="W172" s="60">
        <v>268748.90559311205</v>
      </c>
      <c r="X172" s="9">
        <v>45041.791294471754</v>
      </c>
      <c r="Y172" s="9">
        <v>247452.80634245172</v>
      </c>
      <c r="Z172" s="9">
        <v>292494.59763692348</v>
      </c>
      <c r="AA172" s="154">
        <v>122979.19601193376</v>
      </c>
      <c r="AB172" s="10">
        <v>438264.30721810175</v>
      </c>
      <c r="AC172" s="10">
        <v>561243.50323003554</v>
      </c>
      <c r="AD172" s="164">
        <v>177617.79855983172</v>
      </c>
      <c r="AE172" s="8">
        <v>188806.87118556039</v>
      </c>
      <c r="AF172" s="8">
        <v>366424.66974539211</v>
      </c>
      <c r="AG172" s="158">
        <v>70090.53873549428</v>
      </c>
      <c r="AH172" s="9">
        <v>257124.0910356048</v>
      </c>
      <c r="AI172" s="159">
        <v>327214.62977109908</v>
      </c>
      <c r="AJ172" s="154">
        <v>247708.337295326</v>
      </c>
      <c r="AK172" s="10">
        <v>445930.96222116519</v>
      </c>
      <c r="AL172" s="165">
        <v>693639.29951649113</v>
      </c>
    </row>
    <row r="173" spans="1:38">
      <c r="A173" s="6">
        <v>760</v>
      </c>
      <c r="B173" s="3" t="s">
        <v>290</v>
      </c>
      <c r="C173" s="151">
        <v>440.44076337762459</v>
      </c>
      <c r="D173" s="8">
        <v>28.671526020403306</v>
      </c>
      <c r="E173" s="60">
        <v>469.11228939802788</v>
      </c>
      <c r="F173" s="9">
        <v>16.161398745140669</v>
      </c>
      <c r="G173" s="9">
        <v>8.600138179596696</v>
      </c>
      <c r="H173" s="9">
        <v>24.761536924737364</v>
      </c>
      <c r="I173" s="154">
        <v>456.60216212276526</v>
      </c>
      <c r="J173" s="10">
        <v>37.271664200000004</v>
      </c>
      <c r="K173" s="10">
        <v>493.87382632276524</v>
      </c>
      <c r="L173" s="164">
        <v>386.99584016255187</v>
      </c>
      <c r="M173" s="8">
        <v>187.28094196843301</v>
      </c>
      <c r="N173" s="8">
        <v>574.27678213098488</v>
      </c>
      <c r="O173" s="158">
        <v>172.98080784793501</v>
      </c>
      <c r="P173" s="9">
        <v>581.15325590794919</v>
      </c>
      <c r="Q173" s="159">
        <v>754.1340637558842</v>
      </c>
      <c r="R173" s="10">
        <v>559.97664801048688</v>
      </c>
      <c r="S173" s="10">
        <v>768.4341978763822</v>
      </c>
      <c r="T173" s="165">
        <v>1328.4108458868691</v>
      </c>
      <c r="U173" s="8">
        <v>223.78028531406326</v>
      </c>
      <c r="V173" s="8">
        <v>39.005828479329679</v>
      </c>
      <c r="W173" s="60">
        <v>262.78611379339293</v>
      </c>
      <c r="X173" s="9">
        <v>100.14282720278206</v>
      </c>
      <c r="Y173" s="9">
        <v>499.34943596068626</v>
      </c>
      <c r="Z173" s="9">
        <v>599.49226316346835</v>
      </c>
      <c r="AA173" s="154">
        <v>323.92311251684532</v>
      </c>
      <c r="AB173" s="10">
        <v>538.35526444001596</v>
      </c>
      <c r="AC173" s="10">
        <v>862.27837695686128</v>
      </c>
      <c r="AD173" s="164">
        <v>284.43241445473058</v>
      </c>
      <c r="AE173" s="8">
        <v>57.435002996488045</v>
      </c>
      <c r="AF173" s="8">
        <v>341.86741745121861</v>
      </c>
      <c r="AG173" s="158">
        <v>88.1305516579597</v>
      </c>
      <c r="AH173" s="9">
        <v>488.70435205364686</v>
      </c>
      <c r="AI173" s="159">
        <v>576.83490371160656</v>
      </c>
      <c r="AJ173" s="154">
        <v>372.56296611269028</v>
      </c>
      <c r="AK173" s="10">
        <v>546.1393550501349</v>
      </c>
      <c r="AL173" s="165">
        <v>918.70232116282523</v>
      </c>
    </row>
    <row r="174" spans="1:38">
      <c r="A174" s="6">
        <v>762</v>
      </c>
      <c r="B174" s="3" t="s">
        <v>291</v>
      </c>
      <c r="C174" s="151">
        <v>251.11610078636974</v>
      </c>
      <c r="D174" s="8">
        <v>0.51249978656114203</v>
      </c>
      <c r="E174" s="60">
        <v>251.62860057293088</v>
      </c>
      <c r="F174" s="9">
        <v>11.716230934475224</v>
      </c>
      <c r="G174" s="9">
        <v>1.7295613438858031E-2</v>
      </c>
      <c r="H174" s="9">
        <v>11.733526547914082</v>
      </c>
      <c r="I174" s="154">
        <v>262.83233172084499</v>
      </c>
      <c r="J174" s="10">
        <v>0.52979540000000003</v>
      </c>
      <c r="K174" s="10">
        <v>263.362127120845</v>
      </c>
      <c r="L174" s="164">
        <v>276.53512571605836</v>
      </c>
      <c r="M174" s="8">
        <v>2862.4572257948876</v>
      </c>
      <c r="N174" s="8">
        <v>3138.9923515109458</v>
      </c>
      <c r="O174" s="158">
        <v>57.075751152852334</v>
      </c>
      <c r="P174" s="9">
        <v>6.8260227445251578E-2</v>
      </c>
      <c r="Q174" s="159">
        <v>57.144011380297584</v>
      </c>
      <c r="R174" s="10">
        <v>333.61087686891068</v>
      </c>
      <c r="S174" s="10">
        <v>2862.5254860223326</v>
      </c>
      <c r="T174" s="165">
        <v>3196.1363628912436</v>
      </c>
      <c r="U174" s="8">
        <v>210.56980104386344</v>
      </c>
      <c r="V174" s="8">
        <v>3770.0088519574783</v>
      </c>
      <c r="W174" s="60">
        <v>3980.578653001342</v>
      </c>
      <c r="X174" s="9">
        <v>68.87240218199193</v>
      </c>
      <c r="Y174" s="9">
        <v>4040.9501472307297</v>
      </c>
      <c r="Z174" s="9">
        <v>4109.8225494127219</v>
      </c>
      <c r="AA174" s="154">
        <v>279.44220322585534</v>
      </c>
      <c r="AB174" s="10">
        <v>7810.9589991882076</v>
      </c>
      <c r="AC174" s="10">
        <v>8090.4012024140638</v>
      </c>
      <c r="AD174" s="164">
        <v>298.49075381180887</v>
      </c>
      <c r="AE174" s="8">
        <v>21.186893883951477</v>
      </c>
      <c r="AF174" s="8">
        <v>319.67764769576036</v>
      </c>
      <c r="AG174" s="158">
        <v>69.135876128806828</v>
      </c>
      <c r="AH174" s="9">
        <v>23.409341335969035</v>
      </c>
      <c r="AI174" s="159">
        <v>92.54521746477586</v>
      </c>
      <c r="AJ174" s="154">
        <v>367.62662994061571</v>
      </c>
      <c r="AK174" s="10">
        <v>44.596235219920516</v>
      </c>
      <c r="AL174" s="165">
        <v>412.22286516053623</v>
      </c>
    </row>
    <row r="175" spans="1:38">
      <c r="A175" s="6">
        <v>834</v>
      </c>
      <c r="B175" s="3" t="s">
        <v>292</v>
      </c>
      <c r="C175" s="151">
        <v>807.361031240285</v>
      </c>
      <c r="D175" s="8">
        <v>13681.005232342884</v>
      </c>
      <c r="E175" s="60">
        <v>14488.36626358317</v>
      </c>
      <c r="F175" s="9">
        <v>6.1955560956413356</v>
      </c>
      <c r="G175" s="9">
        <v>32.517731300697278</v>
      </c>
      <c r="H175" s="9">
        <v>38.713287396338615</v>
      </c>
      <c r="I175" s="154">
        <v>813.55658733592634</v>
      </c>
      <c r="J175" s="10">
        <v>13713.522963643582</v>
      </c>
      <c r="K175" s="10">
        <v>14527.079550979508</v>
      </c>
      <c r="L175" s="164">
        <v>1186.7025993184707</v>
      </c>
      <c r="M175" s="8">
        <v>9363.2280075237377</v>
      </c>
      <c r="N175" s="8">
        <v>10549.930606842208</v>
      </c>
      <c r="O175" s="158">
        <v>120.76664799480994</v>
      </c>
      <c r="P175" s="9">
        <v>443.81516097808276</v>
      </c>
      <c r="Q175" s="159">
        <v>564.58180897289276</v>
      </c>
      <c r="R175" s="10">
        <v>1307.4692473132807</v>
      </c>
      <c r="S175" s="10">
        <v>9807.0431685018211</v>
      </c>
      <c r="T175" s="165">
        <v>11114.512415815101</v>
      </c>
      <c r="U175" s="8">
        <v>687.56435355724409</v>
      </c>
      <c r="V175" s="8">
        <v>7564.9243125700141</v>
      </c>
      <c r="W175" s="60">
        <v>8252.4886661272576</v>
      </c>
      <c r="X175" s="9">
        <v>127.13142168714734</v>
      </c>
      <c r="Y175" s="9">
        <v>742.4870532914955</v>
      </c>
      <c r="Z175" s="9">
        <v>869.61847497864278</v>
      </c>
      <c r="AA175" s="154">
        <v>814.69577524439137</v>
      </c>
      <c r="AB175" s="10">
        <v>8307.4113658615097</v>
      </c>
      <c r="AC175" s="10">
        <v>9122.1071411059002</v>
      </c>
      <c r="AD175" s="164">
        <v>540.49308469199741</v>
      </c>
      <c r="AE175" s="8">
        <v>17133.406326708508</v>
      </c>
      <c r="AF175" s="8">
        <v>17673.899411400504</v>
      </c>
      <c r="AG175" s="158">
        <v>109.89893936925742</v>
      </c>
      <c r="AH175" s="9">
        <v>1432.8476982063346</v>
      </c>
      <c r="AI175" s="159">
        <v>1542.7466375755921</v>
      </c>
      <c r="AJ175" s="154">
        <v>650.3920240612548</v>
      </c>
      <c r="AK175" s="10">
        <v>18566.254024914841</v>
      </c>
      <c r="AL175" s="165">
        <v>19216.646048976094</v>
      </c>
    </row>
    <row r="176" spans="1:38">
      <c r="A176" s="6">
        <v>764</v>
      </c>
      <c r="B176" s="3" t="s">
        <v>293</v>
      </c>
      <c r="C176" s="151">
        <v>6631.3493197009302</v>
      </c>
      <c r="D176" s="8">
        <v>4469.4892963414986</v>
      </c>
      <c r="E176" s="60">
        <v>11100.838616042429</v>
      </c>
      <c r="F176" s="9">
        <v>215.33330757080782</v>
      </c>
      <c r="G176" s="9">
        <v>573.31053931481688</v>
      </c>
      <c r="H176" s="9">
        <v>788.64384688562473</v>
      </c>
      <c r="I176" s="154">
        <v>6846.6826272717381</v>
      </c>
      <c r="J176" s="10">
        <v>5042.7998356563157</v>
      </c>
      <c r="K176" s="10">
        <v>11889.482462928054</v>
      </c>
      <c r="L176" s="164">
        <v>8404.7413456925715</v>
      </c>
      <c r="M176" s="8">
        <v>3030.646650255947</v>
      </c>
      <c r="N176" s="8">
        <v>11435.387995948518</v>
      </c>
      <c r="O176" s="158">
        <v>3767.6114934004127</v>
      </c>
      <c r="P176" s="9">
        <v>1074.2654301658579</v>
      </c>
      <c r="Q176" s="159">
        <v>4841.8769235662703</v>
      </c>
      <c r="R176" s="10">
        <v>12172.352839092984</v>
      </c>
      <c r="S176" s="10">
        <v>4104.9120804218046</v>
      </c>
      <c r="T176" s="165">
        <v>16277.26491951479</v>
      </c>
      <c r="U176" s="8">
        <v>7632.595274932457</v>
      </c>
      <c r="V176" s="8">
        <v>4698.0287458128842</v>
      </c>
      <c r="W176" s="60">
        <v>12330.624020745341</v>
      </c>
      <c r="X176" s="9">
        <v>3006.9194959431152</v>
      </c>
      <c r="Y176" s="9">
        <v>731.60614134750688</v>
      </c>
      <c r="Z176" s="9">
        <v>3738.5256372906219</v>
      </c>
      <c r="AA176" s="154">
        <v>10639.514770875572</v>
      </c>
      <c r="AB176" s="10">
        <v>5429.6348871603914</v>
      </c>
      <c r="AC176" s="10">
        <v>16069.149658035964</v>
      </c>
      <c r="AD176" s="164">
        <v>9237.4521351981311</v>
      </c>
      <c r="AE176" s="8">
        <v>3268.2005518113501</v>
      </c>
      <c r="AF176" s="8">
        <v>12505.652687009482</v>
      </c>
      <c r="AG176" s="158">
        <v>2954.5519880633533</v>
      </c>
      <c r="AH176" s="9">
        <v>790.70873639618821</v>
      </c>
      <c r="AI176" s="159">
        <v>3745.2607244595415</v>
      </c>
      <c r="AJ176" s="154">
        <v>12192.004123261484</v>
      </c>
      <c r="AK176" s="10">
        <v>4058.9092882075383</v>
      </c>
      <c r="AL176" s="165">
        <v>16250.913411469024</v>
      </c>
    </row>
    <row r="177" spans="1:38">
      <c r="A177" s="6">
        <v>626</v>
      </c>
      <c r="B177" s="3" t="s">
        <v>294</v>
      </c>
      <c r="C177" s="151">
        <v>458.96686131948036</v>
      </c>
      <c r="D177" s="8">
        <v>1175.5522972033054</v>
      </c>
      <c r="E177" s="60">
        <v>1634.5191585227858</v>
      </c>
      <c r="F177" s="9">
        <v>3.6883406953216098</v>
      </c>
      <c r="G177" s="9">
        <v>489.61272691005536</v>
      </c>
      <c r="H177" s="9">
        <v>493.30106760537694</v>
      </c>
      <c r="I177" s="154">
        <v>462.65520201480194</v>
      </c>
      <c r="J177" s="10">
        <v>1665.1650241133607</v>
      </c>
      <c r="K177" s="10">
        <v>2127.8202261281626</v>
      </c>
      <c r="L177" s="164">
        <v>567.74655032899489</v>
      </c>
      <c r="M177" s="8">
        <v>6281.630504801039</v>
      </c>
      <c r="N177" s="8">
        <v>6849.377055130034</v>
      </c>
      <c r="O177" s="158">
        <v>39.314085028987549</v>
      </c>
      <c r="P177" s="9">
        <v>344.94170567250086</v>
      </c>
      <c r="Q177" s="159">
        <v>384.25579070148842</v>
      </c>
      <c r="R177" s="10">
        <v>607.06063535798239</v>
      </c>
      <c r="S177" s="10">
        <v>6626.5722104735396</v>
      </c>
      <c r="T177" s="165">
        <v>7233.632845831522</v>
      </c>
      <c r="U177" s="8">
        <v>563.77309153757892</v>
      </c>
      <c r="V177" s="8">
        <v>9016.3570998713294</v>
      </c>
      <c r="W177" s="60">
        <v>9580.130191408909</v>
      </c>
      <c r="X177" s="9">
        <v>118.46790955771876</v>
      </c>
      <c r="Y177" s="9">
        <v>896.82748927573994</v>
      </c>
      <c r="Z177" s="9">
        <v>1015.2953988334586</v>
      </c>
      <c r="AA177" s="154">
        <v>682.24100109529763</v>
      </c>
      <c r="AB177" s="10">
        <v>9913.1845891470693</v>
      </c>
      <c r="AC177" s="10">
        <v>10595.425590242368</v>
      </c>
      <c r="AD177" s="164">
        <v>556.56006141197008</v>
      </c>
      <c r="AE177" s="8">
        <v>10235.894749186305</v>
      </c>
      <c r="AF177" s="8">
        <v>10792.454810598276</v>
      </c>
      <c r="AG177" s="158">
        <v>127.5098068175036</v>
      </c>
      <c r="AH177" s="9">
        <v>1225.4431681832248</v>
      </c>
      <c r="AI177" s="159">
        <v>1352.9529750007284</v>
      </c>
      <c r="AJ177" s="154">
        <v>684.06986822947374</v>
      </c>
      <c r="AK177" s="10">
        <v>11461.33791736953</v>
      </c>
      <c r="AL177" s="165">
        <v>12145.407785599004</v>
      </c>
    </row>
    <row r="178" spans="1:38">
      <c r="A178" s="6">
        <v>768</v>
      </c>
      <c r="B178" s="3" t="s">
        <v>295</v>
      </c>
      <c r="C178" s="151">
        <v>527.01481563926279</v>
      </c>
      <c r="D178" s="8">
        <v>4696.9729104623975</v>
      </c>
      <c r="E178" s="60">
        <v>5223.98772610166</v>
      </c>
      <c r="F178" s="9">
        <v>9.66509148885687</v>
      </c>
      <c r="G178" s="9">
        <v>298.29806055376417</v>
      </c>
      <c r="H178" s="9">
        <v>307.96315204262106</v>
      </c>
      <c r="I178" s="154">
        <v>536.67990712811968</v>
      </c>
      <c r="J178" s="10">
        <v>4995.2709710161616</v>
      </c>
      <c r="K178" s="10">
        <v>5531.950878144281</v>
      </c>
      <c r="L178" s="164">
        <v>316.30729250695873</v>
      </c>
      <c r="M178" s="8">
        <v>-377.21795809389721</v>
      </c>
      <c r="N178" s="8">
        <v>-60.910665586938478</v>
      </c>
      <c r="O178" s="158">
        <v>28.911195265390674</v>
      </c>
      <c r="P178" s="9">
        <v>26.911615719205233</v>
      </c>
      <c r="Q178" s="159">
        <v>55.822810984595904</v>
      </c>
      <c r="R178" s="10">
        <v>345.21848777234942</v>
      </c>
      <c r="S178" s="10">
        <v>-350.30634237469195</v>
      </c>
      <c r="T178" s="165">
        <v>-5.0878546023425741</v>
      </c>
      <c r="U178" s="8">
        <v>349.3582225157831</v>
      </c>
      <c r="V178" s="8">
        <v>784.38366026288463</v>
      </c>
      <c r="W178" s="60">
        <v>1133.7418827786678</v>
      </c>
      <c r="X178" s="9">
        <v>79.991346468717126</v>
      </c>
      <c r="Y178" s="9">
        <v>510.53351468908949</v>
      </c>
      <c r="Z178" s="9">
        <v>590.52486115780664</v>
      </c>
      <c r="AA178" s="154">
        <v>429.34956898450025</v>
      </c>
      <c r="AB178" s="10">
        <v>1294.9171749519742</v>
      </c>
      <c r="AC178" s="10">
        <v>1724.2667439364745</v>
      </c>
      <c r="AD178" s="164">
        <v>367.02975301982394</v>
      </c>
      <c r="AE178" s="8">
        <v>812.14171221317281</v>
      </c>
      <c r="AF178" s="8">
        <v>1179.1714652329968</v>
      </c>
      <c r="AG178" s="158">
        <v>61.068494053728905</v>
      </c>
      <c r="AH178" s="9">
        <v>1115.3188718440749</v>
      </c>
      <c r="AI178" s="159">
        <v>1176.3873658978039</v>
      </c>
      <c r="AJ178" s="154">
        <v>428.09824707355284</v>
      </c>
      <c r="AK178" s="10">
        <v>1927.4605840572476</v>
      </c>
      <c r="AL178" s="165">
        <v>2355.5588311308006</v>
      </c>
    </row>
    <row r="179" spans="1:38">
      <c r="A179" s="6">
        <v>776</v>
      </c>
      <c r="B179" s="3" t="s">
        <v>296</v>
      </c>
      <c r="C179" s="151">
        <v>42.050037397971934</v>
      </c>
      <c r="D179" s="8">
        <v>1.7050998643785755E-3</v>
      </c>
      <c r="E179" s="60">
        <v>42.051742497836315</v>
      </c>
      <c r="F179" s="9">
        <v>3.6837603347795258</v>
      </c>
      <c r="G179" s="9">
        <v>2.3593001356214238E-3</v>
      </c>
      <c r="H179" s="9">
        <v>3.6861196349151473</v>
      </c>
      <c r="I179" s="154">
        <v>45.733797732751462</v>
      </c>
      <c r="J179" s="10">
        <v>4.0643999999999993E-3</v>
      </c>
      <c r="K179" s="10">
        <v>45.737862132751459</v>
      </c>
      <c r="L179" s="164">
        <v>57.515829241902033</v>
      </c>
      <c r="M179" s="8">
        <v>1.6540485055619464E-2</v>
      </c>
      <c r="N179" s="8">
        <v>57.532369726957654</v>
      </c>
      <c r="O179" s="158">
        <v>15.71577183872707</v>
      </c>
      <c r="P179" s="9">
        <v>1.5632327393719728E-2</v>
      </c>
      <c r="Q179" s="159">
        <v>15.73140416612079</v>
      </c>
      <c r="R179" s="10">
        <v>73.231601080629105</v>
      </c>
      <c r="S179" s="10">
        <v>3.2172812449339193E-2</v>
      </c>
      <c r="T179" s="165">
        <v>73.263773893078451</v>
      </c>
      <c r="U179" s="8">
        <v>44.212945787100637</v>
      </c>
      <c r="V179" s="8">
        <v>355.14184039291706</v>
      </c>
      <c r="W179" s="60">
        <v>399.3547861800177</v>
      </c>
      <c r="X179" s="9">
        <v>13.624315203664452</v>
      </c>
      <c r="Y179" s="9">
        <v>379.98908244730359</v>
      </c>
      <c r="Z179" s="9">
        <v>393.61339765096807</v>
      </c>
      <c r="AA179" s="154">
        <v>57.837260990765088</v>
      </c>
      <c r="AB179" s="10">
        <v>735.13092284022059</v>
      </c>
      <c r="AC179" s="10">
        <v>792.96818383098571</v>
      </c>
      <c r="AD179" s="164">
        <v>35.865188388878039</v>
      </c>
      <c r="AE179" s="8">
        <v>1795.4773642050573</v>
      </c>
      <c r="AF179" s="8">
        <v>1831.3425525939354</v>
      </c>
      <c r="AG179" s="158">
        <v>9.7476770581501597</v>
      </c>
      <c r="AH179" s="9">
        <v>1926.9866357949427</v>
      </c>
      <c r="AI179" s="159">
        <v>1936.7343128530929</v>
      </c>
      <c r="AJ179" s="154">
        <v>45.612865447028199</v>
      </c>
      <c r="AK179" s="10">
        <v>3722.4639999999999</v>
      </c>
      <c r="AL179" s="165">
        <v>3768.0768654470285</v>
      </c>
    </row>
    <row r="180" spans="1:38">
      <c r="A180" s="6">
        <v>780</v>
      </c>
      <c r="B180" s="3" t="s">
        <v>297</v>
      </c>
      <c r="C180" s="151">
        <v>745.09351877175095</v>
      </c>
      <c r="D180" s="8">
        <v>1575.6706650221868</v>
      </c>
      <c r="E180" s="60">
        <v>2320.7641837939377</v>
      </c>
      <c r="F180" s="9">
        <v>46.096236157817806</v>
      </c>
      <c r="G180" s="9">
        <v>3.7919124149930066</v>
      </c>
      <c r="H180" s="9">
        <v>49.888148572810813</v>
      </c>
      <c r="I180" s="154">
        <v>791.18975492956872</v>
      </c>
      <c r="J180" s="10">
        <v>1579.4625774371798</v>
      </c>
      <c r="K180" s="10">
        <v>2370.6523323667484</v>
      </c>
      <c r="L180" s="164">
        <v>998.88536291945638</v>
      </c>
      <c r="M180" s="8">
        <v>1318.5404489812499</v>
      </c>
      <c r="N180" s="8">
        <v>2317.4258119007063</v>
      </c>
      <c r="O180" s="158">
        <v>488.80879135665907</v>
      </c>
      <c r="P180" s="9">
        <v>2.192173100421785</v>
      </c>
      <c r="Q180" s="159">
        <v>491.00096445708084</v>
      </c>
      <c r="R180" s="10">
        <v>1487.6941542761156</v>
      </c>
      <c r="S180" s="10">
        <v>1320.7326220816717</v>
      </c>
      <c r="T180" s="165">
        <v>2808.4267763577873</v>
      </c>
      <c r="U180" s="8">
        <v>1057.0995600394335</v>
      </c>
      <c r="V180" s="8">
        <v>1192.9376977441943</v>
      </c>
      <c r="W180" s="60">
        <v>2250.0372577836279</v>
      </c>
      <c r="X180" s="9">
        <v>469.02224524415266</v>
      </c>
      <c r="Y180" s="9">
        <v>97.07763617635382</v>
      </c>
      <c r="Z180" s="9">
        <v>566.09988142050645</v>
      </c>
      <c r="AA180" s="154">
        <v>1526.1218052835861</v>
      </c>
      <c r="AB180" s="10">
        <v>1290.0153339205481</v>
      </c>
      <c r="AC180" s="10">
        <v>2816.1371392041342</v>
      </c>
      <c r="AD180" s="164">
        <v>1322.7324241740116</v>
      </c>
      <c r="AE180" s="8">
        <v>1709.5991620294265</v>
      </c>
      <c r="AF180" s="8">
        <v>3032.3315862034378</v>
      </c>
      <c r="AG180" s="158">
        <v>379.94163912263872</v>
      </c>
      <c r="AH180" s="9">
        <v>246.5642179773522</v>
      </c>
      <c r="AI180" s="159">
        <v>626.50585709999086</v>
      </c>
      <c r="AJ180" s="154">
        <v>1702.6740632966503</v>
      </c>
      <c r="AK180" s="10">
        <v>1956.1633800067787</v>
      </c>
      <c r="AL180" s="165">
        <v>3658.8374433034287</v>
      </c>
    </row>
    <row r="181" spans="1:38">
      <c r="A181" s="6">
        <v>788</v>
      </c>
      <c r="B181" s="3" t="s">
        <v>298</v>
      </c>
      <c r="C181" s="151">
        <v>1241.218123312593</v>
      </c>
      <c r="D181" s="8">
        <v>141.11626517942207</v>
      </c>
      <c r="E181" s="60">
        <v>1382.334388492015</v>
      </c>
      <c r="F181" s="9">
        <v>26.678247085613116</v>
      </c>
      <c r="G181" s="9">
        <v>6.1377637114419299</v>
      </c>
      <c r="H181" s="9">
        <v>32.816010797055043</v>
      </c>
      <c r="I181" s="154">
        <v>1267.896370398206</v>
      </c>
      <c r="J181" s="10">
        <v>147.25402889086399</v>
      </c>
      <c r="K181" s="10">
        <v>1415.15039928907</v>
      </c>
      <c r="L181" s="164">
        <v>938.43947396524209</v>
      </c>
      <c r="M181" s="8">
        <v>2188.1539692849592</v>
      </c>
      <c r="N181" s="8">
        <v>3126.5934432502013</v>
      </c>
      <c r="O181" s="158">
        <v>325.79604912228416</v>
      </c>
      <c r="P181" s="9">
        <v>889.11580427958324</v>
      </c>
      <c r="Q181" s="159">
        <v>1214.9118534018673</v>
      </c>
      <c r="R181" s="10">
        <v>1264.2355230875262</v>
      </c>
      <c r="S181" s="10">
        <v>3077.2697735645424</v>
      </c>
      <c r="T181" s="165">
        <v>4341.5052966520689</v>
      </c>
      <c r="U181" s="8">
        <v>613.71036055772424</v>
      </c>
      <c r="V181" s="8">
        <v>3613.177161808806</v>
      </c>
      <c r="W181" s="60">
        <v>4226.88752236653</v>
      </c>
      <c r="X181" s="9">
        <v>260.81489448907149</v>
      </c>
      <c r="Y181" s="9">
        <v>2874.4503791188345</v>
      </c>
      <c r="Z181" s="9">
        <v>3135.2652736079058</v>
      </c>
      <c r="AA181" s="154">
        <v>874.52525504679579</v>
      </c>
      <c r="AB181" s="10">
        <v>6487.6275409276404</v>
      </c>
      <c r="AC181" s="10">
        <v>7362.1527959744362</v>
      </c>
      <c r="AD181" s="164">
        <v>865.77721525110758</v>
      </c>
      <c r="AE181" s="8">
        <v>319.43813034384004</v>
      </c>
      <c r="AF181" s="8">
        <v>1185.2153455949476</v>
      </c>
      <c r="AG181" s="158">
        <v>226.41918420250192</v>
      </c>
      <c r="AH181" s="9">
        <v>39.952319711297278</v>
      </c>
      <c r="AI181" s="159">
        <v>266.37150391379919</v>
      </c>
      <c r="AJ181" s="154">
        <v>1092.1963994536095</v>
      </c>
      <c r="AK181" s="10">
        <v>359.39045005513731</v>
      </c>
      <c r="AL181" s="165">
        <v>1451.5868495087468</v>
      </c>
    </row>
    <row r="182" spans="1:38">
      <c r="A182" s="6">
        <v>792</v>
      </c>
      <c r="B182" s="3" t="s">
        <v>299</v>
      </c>
      <c r="C182" s="151">
        <v>18397.497555671893</v>
      </c>
      <c r="D182" s="8">
        <v>28416.383330362176</v>
      </c>
      <c r="E182" s="60">
        <v>46813.880886034065</v>
      </c>
      <c r="F182" s="9">
        <v>11554.671838540182</v>
      </c>
      <c r="G182" s="9">
        <v>9699.6649015099483</v>
      </c>
      <c r="H182" s="9">
        <v>21254.33674005013</v>
      </c>
      <c r="I182" s="154">
        <v>29952.169394212076</v>
      </c>
      <c r="J182" s="10">
        <v>38116.048231872126</v>
      </c>
      <c r="K182" s="10">
        <v>68068.217626084195</v>
      </c>
      <c r="L182" s="164">
        <v>31940.572795088457</v>
      </c>
      <c r="M182" s="8">
        <v>21044.013542130597</v>
      </c>
      <c r="N182" s="8">
        <v>52984.586337219051</v>
      </c>
      <c r="O182" s="158">
        <v>24931.442827277959</v>
      </c>
      <c r="P182" s="9">
        <v>6374.0793276821541</v>
      </c>
      <c r="Q182" s="159">
        <v>31305.522154960112</v>
      </c>
      <c r="R182" s="10">
        <v>56872.015622366416</v>
      </c>
      <c r="S182" s="10">
        <v>27418.09286981275</v>
      </c>
      <c r="T182" s="165">
        <v>84290.108492179163</v>
      </c>
      <c r="U182" s="8">
        <v>26611.892533568545</v>
      </c>
      <c r="V182" s="8">
        <v>12856.062229468696</v>
      </c>
      <c r="W182" s="60">
        <v>39467.95476303724</v>
      </c>
      <c r="X182" s="9">
        <v>19070.272506935984</v>
      </c>
      <c r="Y182" s="9">
        <v>14397.572462902061</v>
      </c>
      <c r="Z182" s="9">
        <v>33467.844969838043</v>
      </c>
      <c r="AA182" s="154">
        <v>45682.165040504529</v>
      </c>
      <c r="AB182" s="10">
        <v>27253.634692370757</v>
      </c>
      <c r="AC182" s="10">
        <v>72935.799732875283</v>
      </c>
      <c r="AD182" s="164">
        <v>35933.381587803669</v>
      </c>
      <c r="AE182" s="8">
        <v>23759.459887455268</v>
      </c>
      <c r="AF182" s="8">
        <v>59692.841475258938</v>
      </c>
      <c r="AG182" s="158">
        <v>21415.635436008652</v>
      </c>
      <c r="AH182" s="9">
        <v>20451.734094573301</v>
      </c>
      <c r="AI182" s="159">
        <v>41867.369530581956</v>
      </c>
      <c r="AJ182" s="154">
        <v>57349.017023812325</v>
      </c>
      <c r="AK182" s="10">
        <v>44211.19398202857</v>
      </c>
      <c r="AL182" s="165">
        <v>101560.21100584089</v>
      </c>
    </row>
    <row r="183" spans="1:38">
      <c r="A183" s="6">
        <v>795</v>
      </c>
      <c r="B183" s="3" t="s">
        <v>300</v>
      </c>
      <c r="C183" s="151">
        <v>749.13139916071759</v>
      </c>
      <c r="D183" s="8">
        <v>3580.4843239217921</v>
      </c>
      <c r="E183" s="60">
        <v>4329.6157230825102</v>
      </c>
      <c r="F183" s="9">
        <v>5.9553890718644434E-2</v>
      </c>
      <c r="G183" s="9">
        <v>39.775503678207819</v>
      </c>
      <c r="H183" s="9">
        <v>39.835057568926466</v>
      </c>
      <c r="I183" s="154">
        <v>749.19095305143628</v>
      </c>
      <c r="J183" s="10">
        <v>3620.2598275999999</v>
      </c>
      <c r="K183" s="10">
        <v>4369.4507806514357</v>
      </c>
      <c r="L183" s="164">
        <v>994.47536340811098</v>
      </c>
      <c r="M183" s="8">
        <v>6670.432361710732</v>
      </c>
      <c r="N183" s="8">
        <v>7664.9077251188428</v>
      </c>
      <c r="O183" s="158">
        <v>361.86832708188172</v>
      </c>
      <c r="P183" s="9">
        <v>151.37332960725138</v>
      </c>
      <c r="Q183" s="159">
        <v>513.24165668913315</v>
      </c>
      <c r="R183" s="10">
        <v>1356.3436904899927</v>
      </c>
      <c r="S183" s="10">
        <v>6821.8056913179835</v>
      </c>
      <c r="T183" s="165">
        <v>8178.1493818079762</v>
      </c>
      <c r="U183" s="8">
        <v>838.26738283484508</v>
      </c>
      <c r="V183" s="8">
        <v>6977.9485646560815</v>
      </c>
      <c r="W183" s="60">
        <v>7816.2159474909267</v>
      </c>
      <c r="X183" s="9">
        <v>310.91506902411345</v>
      </c>
      <c r="Y183" s="9">
        <v>693.53081345968576</v>
      </c>
      <c r="Z183" s="9">
        <v>1004.4458824837992</v>
      </c>
      <c r="AA183" s="154">
        <v>1149.1824518589585</v>
      </c>
      <c r="AB183" s="10">
        <v>7671.4793781157678</v>
      </c>
      <c r="AC183" s="10">
        <v>8820.6618299747261</v>
      </c>
      <c r="AD183" s="164">
        <v>947.40012768325983</v>
      </c>
      <c r="AE183" s="8">
        <v>42229.211766571505</v>
      </c>
      <c r="AF183" s="8">
        <v>43176.611894254762</v>
      </c>
      <c r="AG183" s="158">
        <v>311.73948367498588</v>
      </c>
      <c r="AH183" s="9">
        <v>3388.6520552904735</v>
      </c>
      <c r="AI183" s="159">
        <v>3700.3915389654594</v>
      </c>
      <c r="AJ183" s="154">
        <v>1259.1396113582457</v>
      </c>
      <c r="AK183" s="10">
        <v>45617.863821861982</v>
      </c>
      <c r="AL183" s="165">
        <v>46877.003433220219</v>
      </c>
    </row>
    <row r="184" spans="1:38">
      <c r="A184" s="6">
        <v>798</v>
      </c>
      <c r="B184" s="3" t="s">
        <v>301</v>
      </c>
      <c r="C184" s="151">
        <v>68.789071540831543</v>
      </c>
      <c r="D184" s="8">
        <v>1.1216796235066167</v>
      </c>
      <c r="E184" s="60">
        <v>69.910751164338166</v>
      </c>
      <c r="F184" s="9">
        <v>2.291714216300607E-3</v>
      </c>
      <c r="G184" s="9">
        <v>9.4037649338320705E-4</v>
      </c>
      <c r="H184" s="9">
        <v>3.2320907096838143E-3</v>
      </c>
      <c r="I184" s="154">
        <v>68.791363255047841</v>
      </c>
      <c r="J184" s="10">
        <v>1.12262</v>
      </c>
      <c r="K184" s="10">
        <v>69.913983255047839</v>
      </c>
      <c r="L184" s="164">
        <v>70.565301339166524</v>
      </c>
      <c r="M184" s="8">
        <v>1.2472179036553276E-2</v>
      </c>
      <c r="N184" s="8">
        <v>70.577773518203074</v>
      </c>
      <c r="O184" s="158">
        <v>11.573326968845503</v>
      </c>
      <c r="P184" s="9">
        <v>1.1787392289698899E-2</v>
      </c>
      <c r="Q184" s="159">
        <v>11.585114361135203</v>
      </c>
      <c r="R184" s="10">
        <v>82.138628308012031</v>
      </c>
      <c r="S184" s="10">
        <v>2.4259571326252175E-2</v>
      </c>
      <c r="T184" s="165">
        <v>82.162887879338271</v>
      </c>
      <c r="U184" s="8">
        <v>31.512437534158252</v>
      </c>
      <c r="V184" s="8">
        <v>309.49597001534437</v>
      </c>
      <c r="W184" s="60">
        <v>341.00840754950264</v>
      </c>
      <c r="X184" s="9">
        <v>8.7250965082299246</v>
      </c>
      <c r="Y184" s="9">
        <v>331.15102998465534</v>
      </c>
      <c r="Z184" s="9">
        <v>339.87612649288525</v>
      </c>
      <c r="AA184" s="154">
        <v>40.237534042388177</v>
      </c>
      <c r="AB184" s="10">
        <v>640.64699999999971</v>
      </c>
      <c r="AC184" s="10">
        <v>680.88453404238794</v>
      </c>
      <c r="AD184" s="164">
        <v>21.925114130524403</v>
      </c>
      <c r="AE184" s="8">
        <v>539.62137485337337</v>
      </c>
      <c r="AF184" s="8">
        <v>561.5464889838978</v>
      </c>
      <c r="AG184" s="158">
        <v>7.327432309614716</v>
      </c>
      <c r="AH184" s="9">
        <v>579.09809105939428</v>
      </c>
      <c r="AI184" s="159">
        <v>586.42552336900894</v>
      </c>
      <c r="AJ184" s="154">
        <v>29.25254644013912</v>
      </c>
      <c r="AK184" s="10">
        <v>1118.7194659127676</v>
      </c>
      <c r="AL184" s="165">
        <v>1147.9720123529069</v>
      </c>
    </row>
    <row r="185" spans="1:38">
      <c r="A185" s="6">
        <v>800</v>
      </c>
      <c r="B185" s="3" t="s">
        <v>302</v>
      </c>
      <c r="C185" s="151">
        <v>787.00822973776405</v>
      </c>
      <c r="D185" s="8">
        <v>2658.1556837468638</v>
      </c>
      <c r="E185" s="60">
        <v>3445.1639134846278</v>
      </c>
      <c r="F185" s="9">
        <v>11.433168948021152</v>
      </c>
      <c r="G185" s="9">
        <v>298.42967096186464</v>
      </c>
      <c r="H185" s="9">
        <v>309.86283990988579</v>
      </c>
      <c r="I185" s="154">
        <v>798.4413986857852</v>
      </c>
      <c r="J185" s="10">
        <v>2956.5853547087286</v>
      </c>
      <c r="K185" s="10">
        <v>3755.0267533945139</v>
      </c>
      <c r="L185" s="164">
        <v>1443.1794529789381</v>
      </c>
      <c r="M185" s="8">
        <v>10999.209478687373</v>
      </c>
      <c r="N185" s="8">
        <v>12442.388931666312</v>
      </c>
      <c r="O185" s="158">
        <v>104.02498679937229</v>
      </c>
      <c r="P185" s="9">
        <v>2826.0186795082159</v>
      </c>
      <c r="Q185" s="159">
        <v>2930.043666307588</v>
      </c>
      <c r="R185" s="10">
        <v>1547.2044397783104</v>
      </c>
      <c r="S185" s="10">
        <v>13825.228158195589</v>
      </c>
      <c r="T185" s="165">
        <v>15372.432597973901</v>
      </c>
      <c r="U185" s="8">
        <v>742.3929196734631</v>
      </c>
      <c r="V185" s="8">
        <v>1629.6373086140625</v>
      </c>
      <c r="W185" s="60">
        <v>2372.0302282875255</v>
      </c>
      <c r="X185" s="9">
        <v>143.41703045623487</v>
      </c>
      <c r="Y185" s="9">
        <v>2063.4645168962356</v>
      </c>
      <c r="Z185" s="9">
        <v>2206.8815473524705</v>
      </c>
      <c r="AA185" s="154">
        <v>885.809950129698</v>
      </c>
      <c r="AB185" s="10">
        <v>3693.1018255102981</v>
      </c>
      <c r="AC185" s="10">
        <v>4578.9117756399955</v>
      </c>
      <c r="AD185" s="164">
        <v>502.46942623938105</v>
      </c>
      <c r="AE185" s="8">
        <v>187.85640972156088</v>
      </c>
      <c r="AF185" s="8">
        <v>690.32583596094196</v>
      </c>
      <c r="AG185" s="158">
        <v>312.17463482620235</v>
      </c>
      <c r="AH185" s="9">
        <v>169.44587017406877</v>
      </c>
      <c r="AI185" s="159">
        <v>481.62050500027112</v>
      </c>
      <c r="AJ185" s="154">
        <v>814.6440610655834</v>
      </c>
      <c r="AK185" s="10">
        <v>357.30227989562968</v>
      </c>
      <c r="AL185" s="165">
        <v>1171.9463409612131</v>
      </c>
    </row>
    <row r="186" spans="1:38">
      <c r="A186" s="6">
        <v>804</v>
      </c>
      <c r="B186" s="3" t="s">
        <v>303</v>
      </c>
      <c r="C186" s="151">
        <v>2985.4013179458434</v>
      </c>
      <c r="D186" s="8">
        <v>162286.83977989975</v>
      </c>
      <c r="E186" s="60">
        <v>165272.2410978456</v>
      </c>
      <c r="F186" s="9">
        <v>0.23592384865827715</v>
      </c>
      <c r="G186" s="9">
        <v>0.46669849986535089</v>
      </c>
      <c r="H186" s="9">
        <v>0.70262234852362804</v>
      </c>
      <c r="I186" s="154">
        <v>2985.6372417945017</v>
      </c>
      <c r="J186" s="10">
        <v>162287.30647839961</v>
      </c>
      <c r="K186" s="10">
        <v>165272.9437201941</v>
      </c>
      <c r="L186" s="164">
        <v>2254.8716491173932</v>
      </c>
      <c r="M186" s="8">
        <v>109509.7616586184</v>
      </c>
      <c r="N186" s="8">
        <v>111764.6333077358</v>
      </c>
      <c r="O186" s="158">
        <v>796.33123811250573</v>
      </c>
      <c r="P186" s="9">
        <v>581.64496791330896</v>
      </c>
      <c r="Q186" s="159">
        <v>1377.9762060258147</v>
      </c>
      <c r="R186" s="10">
        <v>3051.2028872298988</v>
      </c>
      <c r="S186" s="10">
        <v>110091.40662653171</v>
      </c>
      <c r="T186" s="165">
        <v>113142.60951376162</v>
      </c>
      <c r="U186" s="8">
        <v>1635.2526769391193</v>
      </c>
      <c r="V186" s="8">
        <v>63579.32735891614</v>
      </c>
      <c r="W186" s="60">
        <v>65214.580035855259</v>
      </c>
      <c r="X186" s="9">
        <v>379.25263016176382</v>
      </c>
      <c r="Y186" s="9">
        <v>8873.9112984525127</v>
      </c>
      <c r="Z186" s="9">
        <v>9253.1639286142763</v>
      </c>
      <c r="AA186" s="154">
        <v>2014.5053071008831</v>
      </c>
      <c r="AB186" s="10">
        <v>72453.238657368653</v>
      </c>
      <c r="AC186" s="10">
        <v>74467.743964469541</v>
      </c>
      <c r="AD186" s="164">
        <v>1542.3916267121713</v>
      </c>
      <c r="AE186" s="8">
        <v>27972.557102447205</v>
      </c>
      <c r="AF186" s="8">
        <v>29514.948729159376</v>
      </c>
      <c r="AG186" s="158">
        <v>480.354057780863</v>
      </c>
      <c r="AH186" s="9">
        <v>10449.595626264214</v>
      </c>
      <c r="AI186" s="159">
        <v>10929.949684045077</v>
      </c>
      <c r="AJ186" s="154">
        <v>2022.7456844930343</v>
      </c>
      <c r="AK186" s="10">
        <v>38422.152728711415</v>
      </c>
      <c r="AL186" s="165">
        <v>40444.898413204457</v>
      </c>
    </row>
    <row r="187" spans="1:38">
      <c r="A187" s="6">
        <v>784</v>
      </c>
      <c r="B187" s="3" t="s">
        <v>304</v>
      </c>
      <c r="C187" s="151">
        <v>15222.460863229286</v>
      </c>
      <c r="D187" s="8">
        <v>36017.108256573832</v>
      </c>
      <c r="E187" s="60">
        <v>51239.56911980312</v>
      </c>
      <c r="F187" s="9">
        <v>56121.780116630638</v>
      </c>
      <c r="G187" s="9">
        <v>86225.533715660378</v>
      </c>
      <c r="H187" s="9">
        <v>142347.31383229102</v>
      </c>
      <c r="I187" s="154">
        <v>71344.240979859926</v>
      </c>
      <c r="J187" s="10">
        <v>122242.64197223421</v>
      </c>
      <c r="K187" s="10">
        <v>193586.88295209414</v>
      </c>
      <c r="L187" s="164">
        <v>18926.191137010712</v>
      </c>
      <c r="M187" s="8">
        <v>40897.252630923933</v>
      </c>
      <c r="N187" s="8">
        <v>59823.443767934645</v>
      </c>
      <c r="O187" s="158">
        <v>59628.935800915962</v>
      </c>
      <c r="P187" s="9">
        <v>334592.49424214545</v>
      </c>
      <c r="Q187" s="159">
        <v>394221.43004306138</v>
      </c>
      <c r="R187" s="10">
        <v>78555.126937926674</v>
      </c>
      <c r="S187" s="10">
        <v>375489.74687306938</v>
      </c>
      <c r="T187" s="165">
        <v>454044.87381099601</v>
      </c>
      <c r="U187" s="8">
        <v>17104.903102058044</v>
      </c>
      <c r="V187" s="8">
        <v>30061.208849177303</v>
      </c>
      <c r="W187" s="60">
        <v>47166.111951235347</v>
      </c>
      <c r="X187" s="9">
        <v>5127.5947466249709</v>
      </c>
      <c r="Y187" s="9">
        <v>32480.874417391424</v>
      </c>
      <c r="Z187" s="9">
        <v>37608.469164016395</v>
      </c>
      <c r="AA187" s="154">
        <v>22232.497848683015</v>
      </c>
      <c r="AB187" s="10">
        <v>62542.083266568727</v>
      </c>
      <c r="AC187" s="10">
        <v>84774.581115251742</v>
      </c>
      <c r="AD187" s="164">
        <v>16574.494804390924</v>
      </c>
      <c r="AE187" s="8">
        <v>42216.236467423718</v>
      </c>
      <c r="AF187" s="8">
        <v>58790.731271814642</v>
      </c>
      <c r="AG187" s="158">
        <v>7072.3284207272263</v>
      </c>
      <c r="AH187" s="9">
        <v>57571.106900314102</v>
      </c>
      <c r="AI187" s="159">
        <v>64643.435321041325</v>
      </c>
      <c r="AJ187" s="154">
        <v>23646.823225118151</v>
      </c>
      <c r="AK187" s="10">
        <v>99787.34336773782</v>
      </c>
      <c r="AL187" s="165">
        <v>123434.16659285597</v>
      </c>
    </row>
    <row r="188" spans="1:38">
      <c r="A188" s="6">
        <v>826</v>
      </c>
      <c r="B188" s="3" t="s">
        <v>305</v>
      </c>
      <c r="C188" s="151">
        <v>355050.27104975807</v>
      </c>
      <c r="D188" s="8">
        <v>900123.65425212157</v>
      </c>
      <c r="E188" s="60">
        <v>1255173.9253018796</v>
      </c>
      <c r="F188" s="9">
        <v>129458.6823523488</v>
      </c>
      <c r="G188" s="9">
        <v>1346318.9862582132</v>
      </c>
      <c r="H188" s="9">
        <v>1475777.6686105619</v>
      </c>
      <c r="I188" s="154">
        <v>484508.95340210688</v>
      </c>
      <c r="J188" s="10">
        <v>2246442.6405103346</v>
      </c>
      <c r="K188" s="10">
        <v>2730951.5939124413</v>
      </c>
      <c r="L188" s="164">
        <v>271791.27692218206</v>
      </c>
      <c r="M188" s="8">
        <v>780066.63422628783</v>
      </c>
      <c r="N188" s="8">
        <v>1051857.9111484699</v>
      </c>
      <c r="O188" s="158">
        <v>187019.9681495179</v>
      </c>
      <c r="P188" s="9">
        <v>1532092.0131462866</v>
      </c>
      <c r="Q188" s="159">
        <v>1719111.9812958045</v>
      </c>
      <c r="R188" s="10">
        <v>458811.24507169996</v>
      </c>
      <c r="S188" s="10">
        <v>2312158.6473725745</v>
      </c>
      <c r="T188" s="165">
        <v>2770969.8924442744</v>
      </c>
      <c r="U188" s="8">
        <v>211406.52184447553</v>
      </c>
      <c r="V188" s="8">
        <v>658766.35448451049</v>
      </c>
      <c r="W188" s="60">
        <v>870172.87632898602</v>
      </c>
      <c r="X188" s="9">
        <v>160280.38125391217</v>
      </c>
      <c r="Y188" s="9">
        <v>1310402.3671564248</v>
      </c>
      <c r="Z188" s="9">
        <v>1470682.7484103369</v>
      </c>
      <c r="AA188" s="154">
        <v>371686.9030983877</v>
      </c>
      <c r="AB188" s="10">
        <v>1969168.7216409352</v>
      </c>
      <c r="AC188" s="10">
        <v>2340855.6247393228</v>
      </c>
      <c r="AD188" s="164">
        <v>237966.72253951975</v>
      </c>
      <c r="AE188" s="8">
        <v>383145.55486867623</v>
      </c>
      <c r="AF188" s="8">
        <v>621112.27740819601</v>
      </c>
      <c r="AG188" s="158">
        <v>211595.19466602689</v>
      </c>
      <c r="AH188" s="9">
        <v>791815.21122270112</v>
      </c>
      <c r="AI188" s="159">
        <v>1003410.405888728</v>
      </c>
      <c r="AJ188" s="154">
        <v>449561.91720554663</v>
      </c>
      <c r="AK188" s="10">
        <v>1174960.7660913775</v>
      </c>
      <c r="AL188" s="165">
        <v>1624522.683296924</v>
      </c>
    </row>
    <row r="189" spans="1:38">
      <c r="A189" s="6">
        <v>840</v>
      </c>
      <c r="B189" s="3" t="s">
        <v>306</v>
      </c>
      <c r="C189" s="151">
        <v>703459.44358393527</v>
      </c>
      <c r="D189" s="8">
        <v>826895.05107540963</v>
      </c>
      <c r="E189" s="60">
        <v>1530354.4946593449</v>
      </c>
      <c r="F189" s="9">
        <v>69604.843017784995</v>
      </c>
      <c r="G189" s="9">
        <v>4654088.7925611129</v>
      </c>
      <c r="H189" s="9">
        <v>4723693.6355788978</v>
      </c>
      <c r="I189" s="154">
        <v>773064.28660172026</v>
      </c>
      <c r="J189" s="10">
        <v>5480983.8436365221</v>
      </c>
      <c r="K189" s="10">
        <v>6254048.1302382424</v>
      </c>
      <c r="L189" s="164">
        <v>777213.99654707173</v>
      </c>
      <c r="M189" s="8">
        <v>1025753.4154975889</v>
      </c>
      <c r="N189" s="8">
        <v>1802967.4120446607</v>
      </c>
      <c r="O189" s="158">
        <v>269605.66808926687</v>
      </c>
      <c r="P189" s="9">
        <v>6022662.4315210916</v>
      </c>
      <c r="Q189" s="159">
        <v>6292268.0996103585</v>
      </c>
      <c r="R189" s="10">
        <v>1046819.6646363386</v>
      </c>
      <c r="S189" s="10">
        <v>7048415.8470186805</v>
      </c>
      <c r="T189" s="165">
        <v>8095235.5116550196</v>
      </c>
      <c r="U189" s="8">
        <v>744239.52600429417</v>
      </c>
      <c r="V189" s="8">
        <v>1068464.9765565048</v>
      </c>
      <c r="W189" s="60">
        <v>1812704.502560799</v>
      </c>
      <c r="X189" s="9">
        <v>153344.57353570621</v>
      </c>
      <c r="Y189" s="9">
        <v>6627664.5758914705</v>
      </c>
      <c r="Z189" s="9">
        <v>6781009.1494271765</v>
      </c>
      <c r="AA189" s="154">
        <v>897584.09954000032</v>
      </c>
      <c r="AB189" s="10">
        <v>7696129.5524479765</v>
      </c>
      <c r="AC189" s="10">
        <v>8593713.6519879773</v>
      </c>
      <c r="AD189" s="164">
        <v>801249.70715360646</v>
      </c>
      <c r="AE189" s="8">
        <v>1300179.1689233782</v>
      </c>
      <c r="AF189" s="8">
        <v>2101428.8760769847</v>
      </c>
      <c r="AG189" s="158">
        <v>401853.97814492846</v>
      </c>
      <c r="AH189" s="9">
        <v>6921840.4753946047</v>
      </c>
      <c r="AI189" s="159">
        <v>7323694.4535395335</v>
      </c>
      <c r="AJ189" s="154">
        <v>1203103.685298535</v>
      </c>
      <c r="AK189" s="10">
        <v>8222019.6443179827</v>
      </c>
      <c r="AL189" s="165">
        <v>9425123.3296165187</v>
      </c>
    </row>
    <row r="190" spans="1:38">
      <c r="A190" s="6">
        <v>858</v>
      </c>
      <c r="B190" s="3" t="s">
        <v>307</v>
      </c>
      <c r="C190" s="151">
        <v>1705.4648093898022</v>
      </c>
      <c r="D190" s="8">
        <v>29859.077141781749</v>
      </c>
      <c r="E190" s="60">
        <v>31564.541951171552</v>
      </c>
      <c r="F190" s="9">
        <v>33.248840835617735</v>
      </c>
      <c r="G190" s="9">
        <v>63.802784497198573</v>
      </c>
      <c r="H190" s="9">
        <v>97.051625332816315</v>
      </c>
      <c r="I190" s="154">
        <v>1738.71365022542</v>
      </c>
      <c r="J190" s="10">
        <v>29922.879926278947</v>
      </c>
      <c r="K190" s="10">
        <v>31661.593576504369</v>
      </c>
      <c r="L190" s="164">
        <v>2350.8712846935205</v>
      </c>
      <c r="M190" s="8">
        <v>23779.706561218609</v>
      </c>
      <c r="N190" s="8">
        <v>26130.577845912128</v>
      </c>
      <c r="O190" s="158">
        <v>1018.4797115082206</v>
      </c>
      <c r="P190" s="9">
        <v>338.34034573201899</v>
      </c>
      <c r="Q190" s="159">
        <v>1356.8200572402395</v>
      </c>
      <c r="R190" s="10">
        <v>3369.3509962017411</v>
      </c>
      <c r="S190" s="10">
        <v>24118.046906950629</v>
      </c>
      <c r="T190" s="165">
        <v>27487.397903152367</v>
      </c>
      <c r="U190" s="8">
        <v>1837.6432375266586</v>
      </c>
      <c r="V190" s="8">
        <v>11400.568487942219</v>
      </c>
      <c r="W190" s="60">
        <v>13238.211725468878</v>
      </c>
      <c r="X190" s="9">
        <v>753.27875458005008</v>
      </c>
      <c r="Y190" s="9">
        <v>1230.359410431282</v>
      </c>
      <c r="Z190" s="9">
        <v>1983.6381650113321</v>
      </c>
      <c r="AA190" s="154">
        <v>2590.9219921067088</v>
      </c>
      <c r="AB190" s="10">
        <v>12630.9278983735</v>
      </c>
      <c r="AC190" s="10">
        <v>15221.849890480211</v>
      </c>
      <c r="AD190" s="164">
        <v>2394.6502946205769</v>
      </c>
      <c r="AE190" s="8">
        <v>20036.510455293224</v>
      </c>
      <c r="AF190" s="8">
        <v>22431.160749913801</v>
      </c>
      <c r="AG190" s="158">
        <v>756.26986040903466</v>
      </c>
      <c r="AH190" s="9">
        <v>2765.2470639516418</v>
      </c>
      <c r="AI190" s="159">
        <v>3521.5169243606765</v>
      </c>
      <c r="AJ190" s="154">
        <v>3150.9201550296116</v>
      </c>
      <c r="AK190" s="10">
        <v>22801.757519244868</v>
      </c>
      <c r="AL190" s="165">
        <v>25952.677674274477</v>
      </c>
    </row>
    <row r="191" spans="1:38">
      <c r="A191" s="6">
        <v>860</v>
      </c>
      <c r="B191" s="3" t="s">
        <v>308</v>
      </c>
      <c r="C191" s="151">
        <v>1025.5832410878197</v>
      </c>
      <c r="D191" s="8">
        <v>5900.5883844036125</v>
      </c>
      <c r="E191" s="60">
        <v>6926.1716254914318</v>
      </c>
      <c r="F191" s="9">
        <v>5.2681815960259747E-2</v>
      </c>
      <c r="G191" s="9">
        <v>26.831754971777798</v>
      </c>
      <c r="H191" s="9">
        <v>26.884436787738057</v>
      </c>
      <c r="I191" s="154">
        <v>1025.6359229037801</v>
      </c>
      <c r="J191" s="10">
        <v>5927.4201393753901</v>
      </c>
      <c r="K191" s="10">
        <v>6953.05606227917</v>
      </c>
      <c r="L191" s="164">
        <v>1511.0760014921348</v>
      </c>
      <c r="M191" s="8">
        <v>4754.4156528955154</v>
      </c>
      <c r="N191" s="8">
        <v>6265.4916543876498</v>
      </c>
      <c r="O191" s="158">
        <v>342.98634685737323</v>
      </c>
      <c r="P191" s="9">
        <v>20.574563535873192</v>
      </c>
      <c r="Q191" s="159">
        <v>363.56091039324644</v>
      </c>
      <c r="R191" s="10">
        <v>1854.0623483495081</v>
      </c>
      <c r="S191" s="10">
        <v>4774.9902164313889</v>
      </c>
      <c r="T191" s="165">
        <v>6629.0525647808963</v>
      </c>
      <c r="U191" s="8">
        <v>1257.4286613564332</v>
      </c>
      <c r="V191" s="8">
        <v>5303.6533157117246</v>
      </c>
      <c r="W191" s="60">
        <v>6561.0819770681574</v>
      </c>
      <c r="X191" s="9">
        <v>452.92510395043001</v>
      </c>
      <c r="Y191" s="9">
        <v>330.02630431681627</v>
      </c>
      <c r="Z191" s="9">
        <v>782.95140826724628</v>
      </c>
      <c r="AA191" s="154">
        <v>1710.3537653068631</v>
      </c>
      <c r="AB191" s="10">
        <v>5633.6796200285407</v>
      </c>
      <c r="AC191" s="10">
        <v>7344.0333853354041</v>
      </c>
      <c r="AD191" s="164">
        <v>1597.9738810409854</v>
      </c>
      <c r="AE191" s="8">
        <v>11352.706373103369</v>
      </c>
      <c r="AF191" s="8">
        <v>12950.680254144354</v>
      </c>
      <c r="AG191" s="158">
        <v>555.87253616867315</v>
      </c>
      <c r="AH191" s="9">
        <v>1311.7958243318803</v>
      </c>
      <c r="AI191" s="159">
        <v>1867.6683605005535</v>
      </c>
      <c r="AJ191" s="154">
        <v>2153.8464172096583</v>
      </c>
      <c r="AK191" s="10">
        <v>12664.502197435249</v>
      </c>
      <c r="AL191" s="165">
        <v>14818.348614644907</v>
      </c>
    </row>
    <row r="192" spans="1:38">
      <c r="A192" s="6">
        <v>548</v>
      </c>
      <c r="B192" s="3" t="s">
        <v>309</v>
      </c>
      <c r="C192" s="151">
        <v>204.49852808885055</v>
      </c>
      <c r="D192" s="8">
        <v>72.89895307053412</v>
      </c>
      <c r="E192" s="60">
        <v>277.39748115938465</v>
      </c>
      <c r="F192" s="9">
        <v>12.88743188618759</v>
      </c>
      <c r="G192" s="9">
        <v>100.86829132946589</v>
      </c>
      <c r="H192" s="9">
        <v>113.75572321565348</v>
      </c>
      <c r="I192" s="154">
        <v>217.38595997503813</v>
      </c>
      <c r="J192" s="10">
        <v>173.76724440000001</v>
      </c>
      <c r="K192" s="10">
        <v>391.15320437503817</v>
      </c>
      <c r="L192" s="164">
        <v>44.087575571241452</v>
      </c>
      <c r="M192" s="8">
        <v>181.33021606441562</v>
      </c>
      <c r="N192" s="8">
        <v>225.41779163565707</v>
      </c>
      <c r="O192" s="158">
        <v>23.409242797133459</v>
      </c>
      <c r="P192" s="9">
        <v>1.8161003692057514E-2</v>
      </c>
      <c r="Q192" s="159">
        <v>23.427403800825516</v>
      </c>
      <c r="R192" s="10">
        <v>67.496818368374903</v>
      </c>
      <c r="S192" s="10">
        <v>181.34837706810768</v>
      </c>
      <c r="T192" s="165">
        <v>248.84519543648258</v>
      </c>
      <c r="U192" s="8">
        <v>19.359296218920239</v>
      </c>
      <c r="V192" s="8">
        <v>863.67796725247592</v>
      </c>
      <c r="W192" s="60">
        <v>883.03726347139616</v>
      </c>
      <c r="X192" s="9">
        <v>7.7991120962929461</v>
      </c>
      <c r="Y192" s="9">
        <v>838.97490929187688</v>
      </c>
      <c r="Z192" s="9">
        <v>846.77402138816979</v>
      </c>
      <c r="AA192" s="154">
        <v>27.158408315213187</v>
      </c>
      <c r="AB192" s="10">
        <v>1702.6528765443527</v>
      </c>
      <c r="AC192" s="10">
        <v>1729.8112848595661</v>
      </c>
      <c r="AD192" s="164">
        <v>46.182150464943639</v>
      </c>
      <c r="AE192" s="8">
        <v>1460.8301875497257</v>
      </c>
      <c r="AF192" s="8">
        <v>1507.0123380146692</v>
      </c>
      <c r="AG192" s="158">
        <v>9.7927539525291643</v>
      </c>
      <c r="AH192" s="9">
        <v>1567.8199228372569</v>
      </c>
      <c r="AI192" s="159">
        <v>1577.6126767897861</v>
      </c>
      <c r="AJ192" s="154">
        <v>55.9749044174728</v>
      </c>
      <c r="AK192" s="10">
        <v>3028.6501103869823</v>
      </c>
      <c r="AL192" s="165">
        <v>3084.6250148044555</v>
      </c>
    </row>
    <row r="193" spans="1:38">
      <c r="A193" s="6">
        <v>862</v>
      </c>
      <c r="B193" s="3" t="s">
        <v>310</v>
      </c>
      <c r="C193" s="151">
        <v>11202.714632376896</v>
      </c>
      <c r="D193" s="8">
        <v>2559.2366020821555</v>
      </c>
      <c r="E193" s="60">
        <v>13761.951234459051</v>
      </c>
      <c r="F193" s="9">
        <v>13.677625378795797</v>
      </c>
      <c r="G193" s="9">
        <v>14.583775047652976</v>
      </c>
      <c r="H193" s="9">
        <v>28.261400426448773</v>
      </c>
      <c r="I193" s="154">
        <v>11216.392257755691</v>
      </c>
      <c r="J193" s="10">
        <v>2573.8203771298085</v>
      </c>
      <c r="K193" s="10">
        <v>13790.2126348855</v>
      </c>
      <c r="L193" s="164">
        <v>15515.038085381218</v>
      </c>
      <c r="M193" s="8">
        <v>411.32478798666875</v>
      </c>
      <c r="N193" s="8">
        <v>15926.362873367887</v>
      </c>
      <c r="O193" s="158">
        <v>7996.5908018296486</v>
      </c>
      <c r="P193" s="9">
        <v>24.017376401104045</v>
      </c>
      <c r="Q193" s="159">
        <v>8020.6081782307529</v>
      </c>
      <c r="R193" s="10">
        <v>23511.628887210867</v>
      </c>
      <c r="S193" s="10">
        <v>435.34216438777281</v>
      </c>
      <c r="T193" s="165">
        <v>23946.971051598641</v>
      </c>
      <c r="U193" s="8">
        <v>14621.589001370799</v>
      </c>
      <c r="V193" s="8">
        <v>8063.7211999486963</v>
      </c>
      <c r="W193" s="60">
        <v>22685.310201319495</v>
      </c>
      <c r="X193" s="9">
        <v>5740.7417484931002</v>
      </c>
      <c r="Y193" s="9">
        <v>11.76911536361947</v>
      </c>
      <c r="Z193" s="9">
        <v>5752.5108638567199</v>
      </c>
      <c r="AA193" s="154">
        <v>20362.330749863901</v>
      </c>
      <c r="AB193" s="10">
        <v>8075.4903153123159</v>
      </c>
      <c r="AC193" s="10">
        <v>28437.821065176213</v>
      </c>
      <c r="AD193" s="164">
        <v>15261.530487750671</v>
      </c>
      <c r="AE193" s="8">
        <v>4030.3736236150285</v>
      </c>
      <c r="AF193" s="8">
        <v>19291.9041113657</v>
      </c>
      <c r="AG193" s="158">
        <v>5484.4014514911987</v>
      </c>
      <c r="AH193" s="9">
        <v>10.793766910589989</v>
      </c>
      <c r="AI193" s="159">
        <v>5495.1952184017891</v>
      </c>
      <c r="AJ193" s="154">
        <v>20745.931939241869</v>
      </c>
      <c r="AK193" s="10">
        <v>4041.1673905256184</v>
      </c>
      <c r="AL193" s="165">
        <v>24787.09932976749</v>
      </c>
    </row>
    <row r="194" spans="1:38">
      <c r="A194" s="6">
        <v>704</v>
      </c>
      <c r="B194" s="3" t="s">
        <v>311</v>
      </c>
      <c r="C194" s="151">
        <v>1623.4743129085368</v>
      </c>
      <c r="D194" s="8">
        <v>79.41734819345794</v>
      </c>
      <c r="E194" s="60">
        <v>1702.8916611019947</v>
      </c>
      <c r="F194" s="9">
        <v>4.7537086278643335</v>
      </c>
      <c r="G194" s="9">
        <v>12.809218405969045</v>
      </c>
      <c r="H194" s="9">
        <v>17.562927033833379</v>
      </c>
      <c r="I194" s="154">
        <v>1628.2280215364012</v>
      </c>
      <c r="J194" s="10">
        <v>92.226566599426988</v>
      </c>
      <c r="K194" s="10">
        <v>1720.4545881358283</v>
      </c>
      <c r="L194" s="164">
        <v>1992.9283373083081</v>
      </c>
      <c r="M194" s="8">
        <v>80.268302723488404</v>
      </c>
      <c r="N194" s="8">
        <v>2073.1966400317965</v>
      </c>
      <c r="O194" s="158">
        <v>852.59448916118401</v>
      </c>
      <c r="P194" s="9">
        <v>89.315464308079925</v>
      </c>
      <c r="Q194" s="159">
        <v>941.90995346926388</v>
      </c>
      <c r="R194" s="10">
        <v>2845.522826469492</v>
      </c>
      <c r="S194" s="10">
        <v>169.58376703156833</v>
      </c>
      <c r="T194" s="165">
        <v>3015.1065935010602</v>
      </c>
      <c r="U194" s="8">
        <v>1857.1867080200634</v>
      </c>
      <c r="V194" s="8">
        <v>728.08901731382662</v>
      </c>
      <c r="W194" s="60">
        <v>2585.27572533389</v>
      </c>
      <c r="X194" s="9">
        <v>678.51195941618118</v>
      </c>
      <c r="Y194" s="9">
        <v>253.33814544747096</v>
      </c>
      <c r="Z194" s="9">
        <v>931.85010486365218</v>
      </c>
      <c r="AA194" s="154">
        <v>2535.6986674362447</v>
      </c>
      <c r="AB194" s="10">
        <v>981.42716276129761</v>
      </c>
      <c r="AC194" s="10">
        <v>3517.1258301975422</v>
      </c>
      <c r="AD194" s="164">
        <v>2486.5174217614776</v>
      </c>
      <c r="AE194" s="8">
        <v>158.03354072316188</v>
      </c>
      <c r="AF194" s="8">
        <v>2644.5509624846395</v>
      </c>
      <c r="AG194" s="158">
        <v>707.13825870981873</v>
      </c>
      <c r="AH194" s="9">
        <v>33.384253019043463</v>
      </c>
      <c r="AI194" s="159">
        <v>740.52251172886224</v>
      </c>
      <c r="AJ194" s="154">
        <v>3193.6556804712964</v>
      </c>
      <c r="AK194" s="10">
        <v>191.41779374220533</v>
      </c>
      <c r="AL194" s="165">
        <v>3385.0734742135019</v>
      </c>
    </row>
    <row r="195" spans="1:38">
      <c r="A195" s="6">
        <v>887</v>
      </c>
      <c r="B195" s="3" t="s">
        <v>312</v>
      </c>
      <c r="C195" s="151">
        <v>138.46272367121594</v>
      </c>
      <c r="D195" s="8">
        <v>43.224060455482345</v>
      </c>
      <c r="E195" s="60">
        <v>181.68678412669829</v>
      </c>
      <c r="F195" s="9">
        <v>2.2904870600937526E-2</v>
      </c>
      <c r="G195" s="9">
        <v>11.531473344517661</v>
      </c>
      <c r="H195" s="9">
        <v>11.554378215118598</v>
      </c>
      <c r="I195" s="154">
        <v>138.48562854181688</v>
      </c>
      <c r="J195" s="10">
        <v>54.755533800000009</v>
      </c>
      <c r="K195" s="10">
        <v>193.2411623418169</v>
      </c>
      <c r="L195" s="164">
        <v>192.25398036186849</v>
      </c>
      <c r="M195" s="8">
        <v>95.184933090914413</v>
      </c>
      <c r="N195" s="8">
        <v>287.43891345278291</v>
      </c>
      <c r="O195" s="158">
        <v>115.69432692553798</v>
      </c>
      <c r="P195" s="9">
        <v>61.347606488800224</v>
      </c>
      <c r="Q195" s="159">
        <v>177.04193341433819</v>
      </c>
      <c r="R195" s="10">
        <v>307.94830728740646</v>
      </c>
      <c r="S195" s="10">
        <v>156.53253957971464</v>
      </c>
      <c r="T195" s="165">
        <v>464.4808468671211</v>
      </c>
      <c r="U195" s="8">
        <v>181.95978305535516</v>
      </c>
      <c r="V195" s="8">
        <v>4558.7170893993662</v>
      </c>
      <c r="W195" s="60">
        <v>4740.676872454721</v>
      </c>
      <c r="X195" s="9">
        <v>59.581451564723245</v>
      </c>
      <c r="Y195" s="9">
        <v>6512.0808213757855</v>
      </c>
      <c r="Z195" s="9">
        <v>6571.662272940509</v>
      </c>
      <c r="AA195" s="154">
        <v>241.5412346200784</v>
      </c>
      <c r="AB195" s="10">
        <v>11070.797910775153</v>
      </c>
      <c r="AC195" s="10">
        <v>11312.33914539523</v>
      </c>
      <c r="AD195" s="164">
        <v>171.66275325721719</v>
      </c>
      <c r="AE195" s="8">
        <v>1102.6861624737705</v>
      </c>
      <c r="AF195" s="8">
        <v>1274.3489157309878</v>
      </c>
      <c r="AG195" s="158">
        <v>73.497237242166293</v>
      </c>
      <c r="AH195" s="9">
        <v>1167.4355885898067</v>
      </c>
      <c r="AI195" s="159">
        <v>1240.9328258319729</v>
      </c>
      <c r="AJ195" s="154">
        <v>245.15999049938347</v>
      </c>
      <c r="AK195" s="10">
        <v>2270.121751063577</v>
      </c>
      <c r="AL195" s="165">
        <v>2515.2817415629606</v>
      </c>
    </row>
    <row r="196" spans="1:38">
      <c r="A196" s="6">
        <v>894</v>
      </c>
      <c r="B196" s="3" t="s">
        <v>313</v>
      </c>
      <c r="C196" s="151">
        <v>1225.4446462942451</v>
      </c>
      <c r="D196" s="8">
        <v>5659.6694562060584</v>
      </c>
      <c r="E196" s="60">
        <v>6885.1141025003035</v>
      </c>
      <c r="F196" s="9">
        <v>0.53055315522469815</v>
      </c>
      <c r="G196" s="9">
        <v>1145.9771955939418</v>
      </c>
      <c r="H196" s="9">
        <v>1146.5077487491665</v>
      </c>
      <c r="I196" s="154">
        <v>1225.9751994494698</v>
      </c>
      <c r="J196" s="10">
        <v>6805.6466517999997</v>
      </c>
      <c r="K196" s="10">
        <v>8031.6218512494697</v>
      </c>
      <c r="L196" s="164">
        <v>455.26760259985286</v>
      </c>
      <c r="M196" s="8">
        <v>1802.8186028750754</v>
      </c>
      <c r="N196" s="8">
        <v>2258.0862054749282</v>
      </c>
      <c r="O196" s="158">
        <v>111.9199679068555</v>
      </c>
      <c r="P196" s="9">
        <v>-585.98917392256749</v>
      </c>
      <c r="Q196" s="159">
        <v>-474.06920601571198</v>
      </c>
      <c r="R196" s="10">
        <v>567.18757050670843</v>
      </c>
      <c r="S196" s="10">
        <v>1216.8294289525079</v>
      </c>
      <c r="T196" s="165">
        <v>1784.0169994592161</v>
      </c>
      <c r="U196" s="8">
        <v>954.89237657438821</v>
      </c>
      <c r="V196" s="8">
        <v>1048.5022927020216</v>
      </c>
      <c r="W196" s="60">
        <v>2003.3946692764098</v>
      </c>
      <c r="X196" s="9">
        <v>247.66307245478836</v>
      </c>
      <c r="Y196" s="9">
        <v>558.01121701182581</v>
      </c>
      <c r="Z196" s="9">
        <v>805.67428946661414</v>
      </c>
      <c r="AA196" s="154">
        <v>1202.5554490291765</v>
      </c>
      <c r="AB196" s="10">
        <v>1606.5135097138473</v>
      </c>
      <c r="AC196" s="10">
        <v>2809.0689587430238</v>
      </c>
      <c r="AD196" s="164">
        <v>1633.9940852830759</v>
      </c>
      <c r="AE196" s="8">
        <v>-35.625855097481164</v>
      </c>
      <c r="AF196" s="8">
        <v>1598.3682301855947</v>
      </c>
      <c r="AG196" s="158">
        <v>316.0688470546645</v>
      </c>
      <c r="AH196" s="9">
        <v>6.6836479702285683</v>
      </c>
      <c r="AI196" s="159">
        <v>322.75249502489305</v>
      </c>
      <c r="AJ196" s="154">
        <v>1950.0629323377404</v>
      </c>
      <c r="AK196" s="10">
        <v>-28.942207127252594</v>
      </c>
      <c r="AL196" s="165">
        <v>1921.1207252104878</v>
      </c>
    </row>
    <row r="197" spans="1:38">
      <c r="A197" s="6">
        <v>716</v>
      </c>
      <c r="B197" s="3" t="s">
        <v>314</v>
      </c>
      <c r="C197" s="151">
        <v>1284.8629071052753</v>
      </c>
      <c r="D197" s="8">
        <v>3562.6771616943538</v>
      </c>
      <c r="E197" s="60">
        <v>4847.5400687996289</v>
      </c>
      <c r="F197" s="9">
        <v>146.1504325585274</v>
      </c>
      <c r="G197" s="9">
        <v>74.647345291569764</v>
      </c>
      <c r="H197" s="9">
        <v>220.79777785009716</v>
      </c>
      <c r="I197" s="154">
        <v>1431.0133396638028</v>
      </c>
      <c r="J197" s="10">
        <v>3637.3245069859236</v>
      </c>
      <c r="K197" s="10">
        <v>5068.3378466497261</v>
      </c>
      <c r="L197" s="164">
        <v>389.3399639222614</v>
      </c>
      <c r="M197" s="8">
        <v>11889.999419138556</v>
      </c>
      <c r="N197" s="8">
        <v>12279.339383060817</v>
      </c>
      <c r="O197" s="158">
        <v>186.33590274176521</v>
      </c>
      <c r="P197" s="9">
        <v>173.22477499547782</v>
      </c>
      <c r="Q197" s="159">
        <v>359.56067773724305</v>
      </c>
      <c r="R197" s="10">
        <v>575.67586666402667</v>
      </c>
      <c r="S197" s="10">
        <v>12063.224194134034</v>
      </c>
      <c r="T197" s="165">
        <v>12638.90006079806</v>
      </c>
      <c r="U197" s="8">
        <v>573.58576751522958</v>
      </c>
      <c r="V197" s="8">
        <v>7516.0109882411889</v>
      </c>
      <c r="W197" s="60">
        <v>8089.5967557564181</v>
      </c>
      <c r="X197" s="9">
        <v>223.45758131502106</v>
      </c>
      <c r="Y197" s="9">
        <v>7797.2184209037096</v>
      </c>
      <c r="Z197" s="9">
        <v>8020.6760022187309</v>
      </c>
      <c r="AA197" s="154">
        <v>797.04334883025058</v>
      </c>
      <c r="AB197" s="10">
        <v>15313.229409144898</v>
      </c>
      <c r="AC197" s="10">
        <v>16110.272757975148</v>
      </c>
      <c r="AD197" s="164">
        <v>1409.1406857543252</v>
      </c>
      <c r="AE197" s="8">
        <v>3315.9591901442482</v>
      </c>
      <c r="AF197" s="8">
        <v>4725.0998758985734</v>
      </c>
      <c r="AG197" s="158">
        <v>101.0009922456215</v>
      </c>
      <c r="AH197" s="9">
        <v>392.50606353247821</v>
      </c>
      <c r="AI197" s="159">
        <v>493.5070557780997</v>
      </c>
      <c r="AJ197" s="154">
        <v>1510.1416779999468</v>
      </c>
      <c r="AK197" s="10">
        <v>3708.4652536767262</v>
      </c>
      <c r="AL197" s="165">
        <v>5218.6069316766734</v>
      </c>
    </row>
    <row r="198" spans="1:38" s="149" customFormat="1">
      <c r="A198" s="54" t="s">
        <v>344</v>
      </c>
      <c r="B198" s="54" t="s">
        <v>398</v>
      </c>
      <c r="C198" s="152">
        <f>+SUM(C5:C197)</f>
        <v>4494762.2856595768</v>
      </c>
      <c r="D198" s="68">
        <f t="shared" ref="D198:K198" si="0">+SUM(D5:D197)</f>
        <v>8639935.2624116652</v>
      </c>
      <c r="E198" s="69">
        <f t="shared" si="0"/>
        <v>13134697.548071252</v>
      </c>
      <c r="F198" s="70">
        <f t="shared" si="0"/>
        <v>1505633.4809805732</v>
      </c>
      <c r="G198" s="70">
        <f t="shared" si="0"/>
        <v>11592362.21598891</v>
      </c>
      <c r="H198" s="70">
        <f t="shared" si="0"/>
        <v>13097995.69696949</v>
      </c>
      <c r="I198" s="155">
        <f t="shared" si="0"/>
        <v>6000395.7666401509</v>
      </c>
      <c r="J198" s="71">
        <f t="shared" si="0"/>
        <v>20232297.478400566</v>
      </c>
      <c r="K198" s="71">
        <f t="shared" si="0"/>
        <v>26232693.245040737</v>
      </c>
      <c r="L198" s="166">
        <f>+SUM(L5:L197)</f>
        <v>4691548.6671676468</v>
      </c>
      <c r="M198" s="68">
        <f t="shared" ref="M198" si="1">+SUM(M5:M197)</f>
        <v>8190100.1871771039</v>
      </c>
      <c r="N198" s="68">
        <f t="shared" ref="N198" si="2">+SUM(N5:N197)</f>
        <v>12881648.85434475</v>
      </c>
      <c r="O198" s="160">
        <f t="shared" ref="O198" si="3">+SUM(O5:O197)</f>
        <v>2565733.277326405</v>
      </c>
      <c r="P198" s="70">
        <f t="shared" ref="P198" si="4">+SUM(P5:P197)</f>
        <v>13733551.987090202</v>
      </c>
      <c r="Q198" s="161">
        <f t="shared" ref="Q198" si="5">+SUM(Q5:Q197)</f>
        <v>16299285.264416603</v>
      </c>
      <c r="R198" s="71">
        <f t="shared" ref="R198" si="6">+SUM(R5:R197)</f>
        <v>7257281.9444940472</v>
      </c>
      <c r="S198" s="71">
        <f t="shared" ref="S198" si="7">+SUM(S5:S197)</f>
        <v>21923652.174267303</v>
      </c>
      <c r="T198" s="167">
        <f t="shared" ref="T198" si="8">+SUM(T5:T197)</f>
        <v>29180934.118761361</v>
      </c>
      <c r="U198" s="68">
        <f>+SUM(U5:U197)</f>
        <v>3930906.3125180975</v>
      </c>
      <c r="V198" s="68">
        <f t="shared" ref="V198" si="9">+SUM(V5:V197)</f>
        <v>7983419.4151288746</v>
      </c>
      <c r="W198" s="69">
        <f t="shared" ref="W198" si="10">+SUM(W5:W197)</f>
        <v>11914325.727646969</v>
      </c>
      <c r="X198" s="70">
        <f t="shared" ref="X198" si="11">+SUM(X5:X197)</f>
        <v>2065497.0563483217</v>
      </c>
      <c r="Y198" s="70">
        <f t="shared" ref="Y198" si="12">+SUM(Y5:Y197)</f>
        <v>16625644.279046576</v>
      </c>
      <c r="Z198" s="70">
        <f t="shared" ref="Z198" si="13">+SUM(Z5:Z197)</f>
        <v>18691141.3353949</v>
      </c>
      <c r="AA198" s="155">
        <f t="shared" ref="AA198" si="14">+SUM(AA5:AA197)</f>
        <v>5996403.3688664176</v>
      </c>
      <c r="AB198" s="71">
        <f t="shared" ref="AB198" si="15">+SUM(AB5:AB197)</f>
        <v>24609063.694175452</v>
      </c>
      <c r="AC198" s="71">
        <f t="shared" ref="AC198" si="16">+SUM(AC5:AC197)</f>
        <v>30605467.063041877</v>
      </c>
      <c r="AD198" s="166">
        <f>+SUM(AD5:AD197)</f>
        <v>4985163.7054629102</v>
      </c>
      <c r="AE198" s="68">
        <f t="shared" ref="AE198" si="17">+SUM(AE5:AE197)</f>
        <v>8797164.4988526758</v>
      </c>
      <c r="AF198" s="68">
        <f t="shared" ref="AF198" si="18">+SUM(AF5:AF197)</f>
        <v>13782328.20431559</v>
      </c>
      <c r="AG198" s="160">
        <f t="shared" ref="AG198" si="19">+SUM(AG5:AG197)</f>
        <v>3303509.3150061825</v>
      </c>
      <c r="AH198" s="70">
        <f t="shared" ref="AH198" si="20">+SUM(AH5:AH197)</f>
        <v>18320362.519797698</v>
      </c>
      <c r="AI198" s="161">
        <f t="shared" ref="AI198" si="21">+SUM(AI5:AI197)</f>
        <v>21623871.834803879</v>
      </c>
      <c r="AJ198" s="155">
        <f t="shared" ref="AJ198" si="22">+SUM(AJ5:AJ197)</f>
        <v>8288673.0204690918</v>
      </c>
      <c r="AK198" s="71">
        <f t="shared" ref="AK198" si="23">+SUM(AK5:AK197)</f>
        <v>27117527.018650386</v>
      </c>
      <c r="AL198" s="167">
        <f t="shared" ref="AL198" si="24">+SUM(AL5:AL197)</f>
        <v>35406200.03911946</v>
      </c>
    </row>
  </sheetData>
  <mergeCells count="26">
    <mergeCell ref="A1:A2"/>
    <mergeCell ref="B1:B2"/>
    <mergeCell ref="AD1:AF1"/>
    <mergeCell ref="AG1:AI1"/>
    <mergeCell ref="AJ1:AL1"/>
    <mergeCell ref="C1:E1"/>
    <mergeCell ref="F1:H1"/>
    <mergeCell ref="I1:K1"/>
    <mergeCell ref="L1:N1"/>
    <mergeCell ref="O1:Q1"/>
    <mergeCell ref="R1:T1"/>
    <mergeCell ref="AJ3:AL4"/>
    <mergeCell ref="U3:W4"/>
    <mergeCell ref="X3:Z4"/>
    <mergeCell ref="AA3:AC4"/>
    <mergeCell ref="U1:W1"/>
    <mergeCell ref="X1:Z1"/>
    <mergeCell ref="AA1:AC1"/>
    <mergeCell ref="AD3:AF4"/>
    <mergeCell ref="AG3:AI4"/>
    <mergeCell ref="L3:N4"/>
    <mergeCell ref="O3:Q4"/>
    <mergeCell ref="R3:T4"/>
    <mergeCell ref="C3:E4"/>
    <mergeCell ref="F3:H4"/>
    <mergeCell ref="I3: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5A01-7B30-4B07-B266-7DD0E5F144D6}">
  <sheetPr>
    <tabColor theme="5" tint="0.39997558519241921"/>
    <pageSetUpPr fitToPage="1"/>
  </sheetPr>
  <dimension ref="A1:AR266"/>
  <sheetViews>
    <sheetView workbookViewId="0">
      <pane ySplit="4" topLeftCell="A5" activePane="bottomLeft" state="frozen"/>
      <selection pane="bottomLeft" activeCell="H30" sqref="H30"/>
      <selection activeCell="G34" sqref="G34"/>
    </sheetView>
  </sheetViews>
  <sheetFormatPr defaultRowHeight="12.75"/>
  <cols>
    <col min="1" max="1" width="30.28515625" style="27" customWidth="1"/>
    <col min="2" max="7" width="9.28515625" style="27" customWidth="1"/>
    <col min="8" max="12" width="9.28515625" style="134" customWidth="1"/>
    <col min="13" max="16" width="9.140625" style="134" customWidth="1"/>
    <col min="17" max="20" width="9.140625" style="134"/>
    <col min="21" max="21" width="21.5703125" style="134" customWidth="1"/>
    <col min="22" max="22" width="9.140625" style="134"/>
    <col min="23" max="23" width="11.140625" style="134" customWidth="1"/>
    <col min="24" max="44" width="9.140625" style="134"/>
    <col min="45" max="16384" width="9.140625" style="27"/>
  </cols>
  <sheetData>
    <row r="1" spans="1:44">
      <c r="A1" s="26" t="s">
        <v>399</v>
      </c>
      <c r="B1" s="133"/>
      <c r="C1" s="133"/>
      <c r="D1" s="133"/>
    </row>
    <row r="2" spans="1:44">
      <c r="A2" s="135" t="s">
        <v>3</v>
      </c>
      <c r="B2" s="133"/>
      <c r="C2" s="133"/>
      <c r="D2" s="133"/>
    </row>
    <row r="3" spans="1:44" ht="5.25" customHeight="1"/>
    <row r="4" spans="1:44" s="138" customFormat="1" ht="14.25" customHeight="1" thickBot="1">
      <c r="A4" s="136" t="s">
        <v>400</v>
      </c>
      <c r="B4" s="137">
        <v>2005</v>
      </c>
      <c r="C4" s="137">
        <v>2006</v>
      </c>
      <c r="D4" s="137">
        <v>2007</v>
      </c>
      <c r="E4" s="137">
        <v>2008</v>
      </c>
      <c r="F4" s="137">
        <v>2009</v>
      </c>
      <c r="G4" s="137">
        <v>2010</v>
      </c>
      <c r="H4" s="137">
        <v>2011</v>
      </c>
      <c r="I4" s="137">
        <v>2012</v>
      </c>
      <c r="J4" s="137">
        <v>2013</v>
      </c>
      <c r="K4" s="137">
        <v>2014</v>
      </c>
      <c r="L4" s="137">
        <v>2015</v>
      </c>
      <c r="M4" s="137">
        <v>2016</v>
      </c>
      <c r="N4" s="137">
        <v>2017</v>
      </c>
      <c r="O4" s="137">
        <v>2018</v>
      </c>
      <c r="P4" s="137">
        <v>2019</v>
      </c>
      <c r="Q4" s="137">
        <v>2020</v>
      </c>
      <c r="R4" s="137">
        <v>2021</v>
      </c>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row>
    <row r="5" spans="1:44" ht="9" customHeight="1">
      <c r="B5" s="139"/>
      <c r="C5" s="139"/>
      <c r="D5" s="139"/>
      <c r="E5" s="139"/>
      <c r="F5" s="139"/>
      <c r="G5" s="139"/>
      <c r="H5" s="139"/>
      <c r="I5" s="139"/>
      <c r="J5" s="139"/>
      <c r="K5" s="139"/>
      <c r="L5" s="139"/>
      <c r="M5" s="139"/>
      <c r="N5" s="139"/>
      <c r="O5" s="139"/>
      <c r="P5" s="139"/>
      <c r="Q5" s="139"/>
      <c r="R5" s="139"/>
    </row>
    <row r="6" spans="1:44" s="93" customFormat="1" ht="11.25" customHeight="1">
      <c r="A6" s="118" t="s">
        <v>7</v>
      </c>
      <c r="B6" s="117"/>
      <c r="C6" s="117"/>
      <c r="D6" s="116"/>
      <c r="E6" s="116"/>
      <c r="F6" s="116"/>
      <c r="G6" s="116"/>
      <c r="H6" s="116"/>
      <c r="I6" s="116"/>
      <c r="J6" s="116"/>
      <c r="K6" s="116"/>
      <c r="L6" s="116"/>
      <c r="M6" s="116"/>
      <c r="N6" s="116"/>
      <c r="O6" s="116"/>
      <c r="P6" s="116"/>
      <c r="Q6" s="116"/>
      <c r="R6" s="116"/>
    </row>
    <row r="7" spans="1:44" ht="12.75" customHeight="1">
      <c r="A7" s="108" t="s">
        <v>401</v>
      </c>
      <c r="B7" s="140">
        <v>2892.4</v>
      </c>
      <c r="C7" s="140">
        <v>2664.9938910000001</v>
      </c>
      <c r="D7" s="140">
        <v>2642.3558912299995</v>
      </c>
      <c r="E7" s="140">
        <v>3535.7456252999996</v>
      </c>
      <c r="F7" s="140">
        <v>4016.3820590000005</v>
      </c>
      <c r="G7" s="140">
        <v>4315.2333810399978</v>
      </c>
      <c r="H7" s="140">
        <v>4193.4226303000014</v>
      </c>
      <c r="I7" s="140">
        <v>4450.0127769999999</v>
      </c>
      <c r="J7" s="140">
        <v>4530.7470000000003</v>
      </c>
      <c r="K7" s="140">
        <v>4995.8974096099992</v>
      </c>
      <c r="L7" s="140">
        <v>4893.4723937900026</v>
      </c>
      <c r="M7" s="140">
        <v>5355.4090429600001</v>
      </c>
      <c r="N7" s="140">
        <v>6224.0108834000002</v>
      </c>
      <c r="O7" s="140">
        <v>6789.0543988068684</v>
      </c>
      <c r="P7" s="140">
        <v>7770.8471278700008</v>
      </c>
      <c r="Q7" s="140">
        <v>8199.9333874700005</v>
      </c>
      <c r="R7" s="140">
        <v>9406.9859094499989</v>
      </c>
    </row>
    <row r="8" spans="1:44" ht="12.75" customHeight="1">
      <c r="A8" s="108" t="s">
        <v>402</v>
      </c>
      <c r="B8" s="140">
        <v>2197</v>
      </c>
      <c r="C8" s="140">
        <v>2344</v>
      </c>
      <c r="D8" s="140">
        <v>2782</v>
      </c>
      <c r="E8" s="140">
        <v>3081</v>
      </c>
      <c r="F8" s="140">
        <v>3296.9218282400007</v>
      </c>
      <c r="G8" s="140">
        <v>3652.7684791099996</v>
      </c>
      <c r="H8" s="140">
        <v>3793.6051263400009</v>
      </c>
      <c r="I8" s="140">
        <v>3543.7769514799998</v>
      </c>
      <c r="J8" s="140">
        <v>4082.1009929999996</v>
      </c>
      <c r="K8" s="140">
        <v>4868.09156308</v>
      </c>
      <c r="L8" s="140">
        <v>5077.6016564700012</v>
      </c>
      <c r="M8" s="140">
        <v>5427.2550347399992</v>
      </c>
      <c r="N8" s="140">
        <v>5843.8123149999983</v>
      </c>
      <c r="O8" s="140">
        <v>5918.5873789500001</v>
      </c>
      <c r="P8" s="140">
        <v>6202.8962762818801</v>
      </c>
      <c r="Q8" s="140">
        <v>6283.2522717999991</v>
      </c>
      <c r="R8" s="140">
        <v>6958.9731819999997</v>
      </c>
    </row>
    <row r="9" spans="1:44" ht="12.75" customHeight="1">
      <c r="A9" s="108" t="s">
        <v>403</v>
      </c>
      <c r="B9" s="140">
        <v>4371.7380000000003</v>
      </c>
      <c r="C9" s="140">
        <v>4776.7719999999999</v>
      </c>
      <c r="D9" s="140">
        <v>4774.5360000000001</v>
      </c>
      <c r="E9" s="140">
        <v>5387.89</v>
      </c>
      <c r="F9" s="140">
        <v>5526.8064821289981</v>
      </c>
      <c r="G9" s="140">
        <v>5989.9860649999991</v>
      </c>
      <c r="H9" s="140">
        <v>5568.5313830000005</v>
      </c>
      <c r="I9" s="140">
        <v>5331.8051180000011</v>
      </c>
      <c r="J9" s="140">
        <v>5307.3514350000005</v>
      </c>
      <c r="K9" s="140">
        <v>5372.2709999999997</v>
      </c>
      <c r="L9" s="140">
        <v>5124.5668980000009</v>
      </c>
      <c r="M9" s="140">
        <v>4722.9728310000019</v>
      </c>
      <c r="N9" s="140">
        <v>5159.3612919999987</v>
      </c>
      <c r="O9" s="140">
        <v>5157.6788207599975</v>
      </c>
      <c r="P9" s="140">
        <v>4997.2465044210003</v>
      </c>
      <c r="Q9" s="140">
        <v>5132.5154652599995</v>
      </c>
      <c r="R9" s="140">
        <v>5481.9642585000001</v>
      </c>
    </row>
    <row r="10" spans="1:44" ht="12.75" customHeight="1">
      <c r="A10" s="108" t="s">
        <v>404</v>
      </c>
      <c r="B10" s="140">
        <v>1141.6320000000001</v>
      </c>
      <c r="C10" s="140">
        <v>1090.8902</v>
      </c>
      <c r="D10" s="140">
        <v>1342.0143157970001</v>
      </c>
      <c r="E10" s="140">
        <v>1597.4732858530001</v>
      </c>
      <c r="F10" s="140">
        <v>1754.4962400000002</v>
      </c>
      <c r="G10" s="140">
        <v>1878.1735999999996</v>
      </c>
      <c r="H10" s="140">
        <v>2181.0996275800012</v>
      </c>
      <c r="I10" s="140">
        <v>2243.2725832999995</v>
      </c>
      <c r="J10" s="140">
        <v>2704.1871010000009</v>
      </c>
      <c r="K10" s="140">
        <v>3274.0251614600002</v>
      </c>
      <c r="L10" s="140">
        <v>3278.8717621799988</v>
      </c>
      <c r="M10" s="140">
        <v>3846.9241194100014</v>
      </c>
      <c r="N10" s="140">
        <v>3942.8399878270002</v>
      </c>
      <c r="O10" s="140">
        <v>4063.9799558149994</v>
      </c>
      <c r="P10" s="140">
        <v>4258.2616770000004</v>
      </c>
      <c r="Q10" s="140">
        <v>4432.4550829079999</v>
      </c>
      <c r="R10" s="140">
        <v>4692.3521517560002</v>
      </c>
    </row>
    <row r="11" spans="1:44" s="134" customFormat="1" ht="12.75" customHeight="1">
      <c r="A11" s="108" t="s">
        <v>405</v>
      </c>
      <c r="B11" s="140">
        <v>481.0258</v>
      </c>
      <c r="C11" s="140">
        <v>599.90837999999997</v>
      </c>
      <c r="D11" s="140">
        <v>699.45617700000003</v>
      </c>
      <c r="E11" s="140">
        <v>807.08085600000004</v>
      </c>
      <c r="F11" s="140">
        <v>771.80928799999992</v>
      </c>
      <c r="G11" s="140">
        <v>544.99927500000001</v>
      </c>
      <c r="H11" s="140">
        <v>608.06111199999998</v>
      </c>
      <c r="I11" s="140">
        <v>664.04143500000009</v>
      </c>
      <c r="J11" s="140">
        <v>710.50124600000004</v>
      </c>
      <c r="K11" s="140">
        <v>1331.035408</v>
      </c>
      <c r="L11" s="140">
        <v>1333.7748409999999</v>
      </c>
      <c r="M11" s="140">
        <v>1316.76230558</v>
      </c>
      <c r="N11" s="140">
        <v>1310.4436310000001</v>
      </c>
      <c r="O11" s="140">
        <v>1190.223313</v>
      </c>
      <c r="P11" s="140">
        <v>1173.1316218000002</v>
      </c>
      <c r="Q11" s="140">
        <v>1127.6192205</v>
      </c>
      <c r="R11" s="140">
        <v>1206.677224</v>
      </c>
    </row>
    <row r="12" spans="1:44" ht="12.75" customHeight="1">
      <c r="A12" s="108" t="s">
        <v>406</v>
      </c>
      <c r="B12" s="140">
        <v>523.29999999999995</v>
      </c>
      <c r="C12" s="140">
        <v>536.6</v>
      </c>
      <c r="D12" s="140">
        <v>629</v>
      </c>
      <c r="E12" s="140">
        <v>701.8</v>
      </c>
      <c r="F12" s="140">
        <v>800.1</v>
      </c>
      <c r="G12" s="140">
        <v>815.4</v>
      </c>
      <c r="H12" s="140">
        <v>824.46556571200006</v>
      </c>
      <c r="I12" s="140">
        <v>785.59924599999988</v>
      </c>
      <c r="J12" s="140">
        <v>913.34029800000019</v>
      </c>
      <c r="K12" s="140">
        <v>959.82</v>
      </c>
      <c r="L12" s="140">
        <v>977.3780171200001</v>
      </c>
      <c r="M12" s="140">
        <v>864.46106129999998</v>
      </c>
      <c r="N12" s="140">
        <v>926.86931720999996</v>
      </c>
      <c r="O12" s="140">
        <v>1086.0215798499999</v>
      </c>
      <c r="P12" s="140">
        <v>1130.2022475402223</v>
      </c>
      <c r="Q12" s="140">
        <v>1228.1016204</v>
      </c>
      <c r="R12" s="140">
        <v>1300.6779297999999</v>
      </c>
    </row>
    <row r="13" spans="1:44" ht="12.75" customHeight="1">
      <c r="A13" s="108" t="s">
        <v>407</v>
      </c>
      <c r="B13" s="140">
        <v>150.69580099999999</v>
      </c>
      <c r="C13" s="140">
        <v>114.78325599999999</v>
      </c>
      <c r="D13" s="140">
        <v>129.91825616</v>
      </c>
      <c r="E13" s="140">
        <v>130.90612300000001</v>
      </c>
      <c r="F13" s="140">
        <v>233.80600000000001</v>
      </c>
      <c r="G13" s="140">
        <v>448.88316700000001</v>
      </c>
      <c r="H13" s="140">
        <v>611.37296900000001</v>
      </c>
      <c r="I13" s="140">
        <v>479.04202700000002</v>
      </c>
      <c r="J13" s="140">
        <v>601.96505300000001</v>
      </c>
      <c r="K13" s="140">
        <v>563.30186100000003</v>
      </c>
      <c r="L13" s="140">
        <v>559.70299999999997</v>
      </c>
      <c r="M13" s="140">
        <v>561.34199999999998</v>
      </c>
      <c r="N13" s="140">
        <v>562.23456599999997</v>
      </c>
      <c r="O13" s="140">
        <v>558.53220580000004</v>
      </c>
      <c r="P13" s="140">
        <v>592.78211610999995</v>
      </c>
      <c r="Q13" s="140">
        <v>491.13890989999999</v>
      </c>
      <c r="R13" s="140">
        <v>628.607034</v>
      </c>
    </row>
    <row r="14" spans="1:44" s="134" customFormat="1" ht="12.75" customHeight="1">
      <c r="A14" s="108" t="s">
        <v>408</v>
      </c>
      <c r="B14" s="140" t="s">
        <v>16</v>
      </c>
      <c r="C14" s="140" t="s">
        <v>16</v>
      </c>
      <c r="D14" s="140" t="s">
        <v>16</v>
      </c>
      <c r="E14" s="140" t="s">
        <v>16</v>
      </c>
      <c r="F14" s="140" t="s">
        <v>16</v>
      </c>
      <c r="G14" s="140" t="s">
        <v>16</v>
      </c>
      <c r="H14" s="140">
        <v>198.315</v>
      </c>
      <c r="I14" s="140">
        <v>235.887</v>
      </c>
      <c r="J14" s="140">
        <v>264.10499200000004</v>
      </c>
      <c r="K14" s="140">
        <v>270.53789599999999</v>
      </c>
      <c r="L14" s="140">
        <v>314.976</v>
      </c>
      <c r="M14" s="140">
        <v>339.80099222000001</v>
      </c>
      <c r="N14" s="140">
        <v>338.61499950700005</v>
      </c>
      <c r="O14" s="140">
        <v>380.26000003000007</v>
      </c>
      <c r="P14" s="140">
        <v>420.89000000900006</v>
      </c>
      <c r="Q14" s="140">
        <v>439.51000002999996</v>
      </c>
      <c r="R14" s="140">
        <v>530.74064196848997</v>
      </c>
    </row>
    <row r="15" spans="1:44" s="134" customFormat="1" ht="12.75" customHeight="1">
      <c r="A15" s="108" t="s">
        <v>409</v>
      </c>
      <c r="B15" s="140">
        <v>70.028000000000006</v>
      </c>
      <c r="C15" s="140">
        <v>143.18199981664</v>
      </c>
      <c r="D15" s="140">
        <v>99.350194999999985</v>
      </c>
      <c r="E15" s="140">
        <v>125.36199000000002</v>
      </c>
      <c r="F15" s="140">
        <v>143.49899193875711</v>
      </c>
      <c r="G15" s="140">
        <v>171.98927298000001</v>
      </c>
      <c r="H15" s="140">
        <v>214.10313399999993</v>
      </c>
      <c r="I15" s="140">
        <v>162.586794</v>
      </c>
      <c r="J15" s="140">
        <v>168.20099999999994</v>
      </c>
      <c r="K15" s="140">
        <v>196.16196600000006</v>
      </c>
      <c r="L15" s="140">
        <v>167.06201555346001</v>
      </c>
      <c r="M15" s="140">
        <v>186.71500069000007</v>
      </c>
      <c r="N15" s="140">
        <v>197.48317652999998</v>
      </c>
      <c r="O15" s="140">
        <v>131.39505149999997</v>
      </c>
      <c r="P15" s="140">
        <v>134.90278768000002</v>
      </c>
      <c r="Q15" s="140">
        <v>138.29838297000001</v>
      </c>
      <c r="R15" s="140">
        <v>120.21587465</v>
      </c>
    </row>
    <row r="16" spans="1:44" s="93" customFormat="1">
      <c r="A16" s="113" t="s">
        <v>18</v>
      </c>
      <c r="B16" s="141"/>
      <c r="C16" s="141"/>
      <c r="D16" s="141"/>
      <c r="E16" s="141"/>
      <c r="F16" s="141"/>
      <c r="G16" s="141"/>
      <c r="H16" s="141"/>
      <c r="I16" s="141"/>
      <c r="J16" s="141"/>
      <c r="K16" s="141"/>
      <c r="L16" s="141"/>
      <c r="M16" s="141"/>
      <c r="N16" s="141"/>
      <c r="O16" s="141"/>
      <c r="P16" s="141"/>
      <c r="Q16" s="141"/>
      <c r="R16" s="141"/>
    </row>
    <row r="17" spans="1:23" s="134" customFormat="1" ht="12.75" customHeight="1">
      <c r="A17" s="108" t="s">
        <v>410</v>
      </c>
      <c r="B17" s="140">
        <v>1893.4306000000001</v>
      </c>
      <c r="C17" s="140">
        <v>1789.6044824000005</v>
      </c>
      <c r="D17" s="140">
        <v>1973.13508</v>
      </c>
      <c r="E17" s="140">
        <v>1582.3951604400002</v>
      </c>
      <c r="F17" s="140">
        <v>1818.5270763999999</v>
      </c>
      <c r="G17" s="140">
        <v>1826.29038616</v>
      </c>
      <c r="H17" s="140">
        <v>2346</v>
      </c>
      <c r="I17" s="140">
        <v>2855.011524</v>
      </c>
      <c r="J17" s="140">
        <v>3211.1402035199999</v>
      </c>
      <c r="K17" s="140">
        <v>3871.2131335431568</v>
      </c>
      <c r="L17" s="140">
        <v>3991.482047</v>
      </c>
      <c r="M17" s="140">
        <v>3707.8222017200005</v>
      </c>
      <c r="N17" s="140">
        <v>4011.4585797600002</v>
      </c>
      <c r="O17" s="140">
        <v>3290.186567055146</v>
      </c>
      <c r="P17" s="140">
        <v>2909.0358539999993</v>
      </c>
      <c r="Q17" s="140">
        <v>3346.192254</v>
      </c>
      <c r="R17" s="140">
        <v>3935.0800285199998</v>
      </c>
    </row>
    <row r="18" spans="1:23" ht="12.75" customHeight="1">
      <c r="A18" s="108" t="s">
        <v>411</v>
      </c>
      <c r="B18" s="140">
        <v>538.99535000000003</v>
      </c>
      <c r="C18" s="140">
        <v>698.00955961199998</v>
      </c>
      <c r="D18" s="140">
        <v>849.30976706000001</v>
      </c>
      <c r="E18" s="140">
        <v>785.51703473829991</v>
      </c>
      <c r="F18" s="140">
        <v>948.31367605000003</v>
      </c>
      <c r="G18" s="140">
        <v>1188.269</v>
      </c>
      <c r="H18" s="140">
        <v>1205.2984963756999</v>
      </c>
      <c r="I18" s="140">
        <v>1062.6921289489621</v>
      </c>
      <c r="J18" s="140">
        <v>1068.1402376999999</v>
      </c>
      <c r="K18" s="140">
        <v>1029.8127196674632</v>
      </c>
      <c r="L18" s="140">
        <v>986.19763757919236</v>
      </c>
      <c r="M18" s="140">
        <v>990.42774795740036</v>
      </c>
      <c r="N18" s="140">
        <v>1132.7111040755003</v>
      </c>
      <c r="O18" s="140">
        <v>1289.7735645845369</v>
      </c>
      <c r="P18" s="140">
        <v>1270.4390436000003</v>
      </c>
      <c r="Q18" s="140">
        <v>1277.3178875536</v>
      </c>
      <c r="R18" s="140">
        <v>1362.1328248906923</v>
      </c>
    </row>
    <row r="19" spans="1:23" s="134" customFormat="1" ht="12.75" customHeight="1">
      <c r="A19" s="108" t="s">
        <v>412</v>
      </c>
      <c r="B19" s="140">
        <v>417.20788249999998</v>
      </c>
      <c r="C19" s="140">
        <v>411.48450949999983</v>
      </c>
      <c r="D19" s="140">
        <v>434.71668499999993</v>
      </c>
      <c r="E19" s="140">
        <v>347.00599999999997</v>
      </c>
      <c r="F19" s="140">
        <v>352.66911386199996</v>
      </c>
      <c r="G19" s="140">
        <v>404.18099999999998</v>
      </c>
      <c r="H19" s="140">
        <v>436.61487691008017</v>
      </c>
      <c r="I19" s="140">
        <v>504.42771131467305</v>
      </c>
      <c r="J19" s="140">
        <v>628.99203879999993</v>
      </c>
      <c r="K19" s="140">
        <v>625.62727399999994</v>
      </c>
      <c r="L19" s="140">
        <v>589.83825899999988</v>
      </c>
      <c r="M19" s="140">
        <v>509.93170680000003</v>
      </c>
      <c r="N19" s="140">
        <v>530.10327579999989</v>
      </c>
      <c r="O19" s="140">
        <v>491.04927999999995</v>
      </c>
      <c r="P19" s="140">
        <v>460.45956000000001</v>
      </c>
      <c r="Q19" s="140">
        <v>416.37644496000001</v>
      </c>
      <c r="R19" s="140">
        <v>495.41300000000001</v>
      </c>
    </row>
    <row r="20" spans="1:23" ht="12.75" customHeight="1">
      <c r="A20" s="108" t="s">
        <v>413</v>
      </c>
      <c r="B20" s="140">
        <v>371.88499999999999</v>
      </c>
      <c r="C20" s="140">
        <v>437.50925750000005</v>
      </c>
      <c r="D20" s="140">
        <v>381.32400000000007</v>
      </c>
      <c r="E20" s="140">
        <v>424.01549</v>
      </c>
      <c r="F20" s="140">
        <v>435.36359857999986</v>
      </c>
      <c r="G20" s="140">
        <v>441.962199</v>
      </c>
      <c r="H20" s="140">
        <v>481.24002400000012</v>
      </c>
      <c r="I20" s="140">
        <v>559.79542029852496</v>
      </c>
      <c r="J20" s="140">
        <v>535.55144219999988</v>
      </c>
      <c r="K20" s="140">
        <v>467.40480272647312</v>
      </c>
      <c r="L20" s="140">
        <v>489.52480619999994</v>
      </c>
      <c r="M20" s="140">
        <v>484.67128439999999</v>
      </c>
      <c r="N20" s="140">
        <v>474.36962140000003</v>
      </c>
      <c r="O20" s="140">
        <v>433.87320230560965</v>
      </c>
      <c r="P20" s="140">
        <v>489.77565802897101</v>
      </c>
      <c r="Q20" s="140">
        <v>547.36083417999998</v>
      </c>
      <c r="R20" s="140">
        <v>625.82578114</v>
      </c>
    </row>
    <row r="21" spans="1:23" ht="12.75" customHeight="1">
      <c r="A21" s="108" t="s">
        <v>414</v>
      </c>
      <c r="B21" s="140">
        <v>183.76499999999999</v>
      </c>
      <c r="C21" s="140">
        <v>193.46685300000001</v>
      </c>
      <c r="D21" s="140">
        <v>219.12246600000003</v>
      </c>
      <c r="E21" s="140">
        <v>230.77724099999998</v>
      </c>
      <c r="F21" s="140">
        <v>245.56606643999999</v>
      </c>
      <c r="G21" s="140">
        <v>256.04543554999998</v>
      </c>
      <c r="H21" s="140">
        <v>245.59764265000001</v>
      </c>
      <c r="I21" s="140">
        <v>309.54611955000007</v>
      </c>
      <c r="J21" s="140">
        <v>330.77476099999996</v>
      </c>
      <c r="K21" s="140">
        <v>185.60895142999999</v>
      </c>
      <c r="L21" s="140">
        <v>244.14076146608301</v>
      </c>
      <c r="M21" s="140">
        <v>235.51142420502094</v>
      </c>
      <c r="N21" s="140">
        <v>299.18019844478022</v>
      </c>
      <c r="O21" s="140">
        <v>279.46369601301825</v>
      </c>
      <c r="P21" s="140">
        <v>291.85303776258576</v>
      </c>
      <c r="Q21" s="140">
        <v>284.54990687116566</v>
      </c>
      <c r="R21" s="140">
        <v>299.75182599318953</v>
      </c>
    </row>
    <row r="22" spans="1:23" s="134" customFormat="1" ht="12.75" customHeight="1">
      <c r="A22" s="108" t="s">
        <v>415</v>
      </c>
      <c r="B22" s="140">
        <v>343.5</v>
      </c>
      <c r="C22" s="140">
        <v>386.71600000000001</v>
      </c>
      <c r="D22" s="140">
        <v>401.36799999999994</v>
      </c>
      <c r="E22" s="140">
        <v>430.6</v>
      </c>
      <c r="F22" s="140">
        <v>451.3</v>
      </c>
      <c r="G22" s="140">
        <v>496.9</v>
      </c>
      <c r="H22" s="140">
        <v>625.9</v>
      </c>
      <c r="I22" s="140">
        <v>652.9</v>
      </c>
      <c r="J22" s="140">
        <v>625.1</v>
      </c>
      <c r="K22" s="140">
        <v>642.1</v>
      </c>
      <c r="L22" s="140">
        <v>168.226</v>
      </c>
      <c r="M22" s="140">
        <v>169.727</v>
      </c>
      <c r="N22" s="140">
        <v>188.81700000000001</v>
      </c>
      <c r="O22" s="140">
        <v>193.08199999999999</v>
      </c>
      <c r="P22" s="140">
        <v>185.83799999999999</v>
      </c>
      <c r="Q22" s="140">
        <v>190.62</v>
      </c>
      <c r="R22" s="140">
        <v>208.73099999999999</v>
      </c>
    </row>
    <row r="23" spans="1:23" s="134" customFormat="1" ht="12.75" customHeight="1">
      <c r="A23" s="108" t="s">
        <v>416</v>
      </c>
      <c r="B23" s="140">
        <v>194.38372171329996</v>
      </c>
      <c r="C23" s="140">
        <v>148.17540092239997</v>
      </c>
      <c r="D23" s="140">
        <v>190.80156004395008</v>
      </c>
      <c r="E23" s="140">
        <v>148.83406970000004</v>
      </c>
      <c r="F23" s="140">
        <v>170.12510748989473</v>
      </c>
      <c r="G23" s="140">
        <v>207.68437404037931</v>
      </c>
      <c r="H23" s="140">
        <v>198.49415128912892</v>
      </c>
      <c r="I23" s="140">
        <v>209.62620208352894</v>
      </c>
      <c r="J23" s="140">
        <v>236.25702997000002</v>
      </c>
      <c r="K23" s="140">
        <v>318.75647332158928</v>
      </c>
      <c r="L23" s="140">
        <v>91.455153456269386</v>
      </c>
      <c r="M23" s="140">
        <v>265.35166189524318</v>
      </c>
      <c r="N23" s="140">
        <v>157.97823983760247</v>
      </c>
      <c r="O23" s="140">
        <v>74.130083586626128</v>
      </c>
      <c r="P23" s="140">
        <v>83.398696271503837</v>
      </c>
      <c r="Q23" s="140">
        <v>78.063924314835774</v>
      </c>
      <c r="R23" s="140">
        <v>108.78991366120219</v>
      </c>
    </row>
    <row r="24" spans="1:23" s="93" customFormat="1">
      <c r="A24" s="113" t="s">
        <v>417</v>
      </c>
      <c r="B24" s="141"/>
      <c r="C24" s="141"/>
      <c r="D24" s="141"/>
      <c r="E24" s="141"/>
      <c r="F24" s="141"/>
      <c r="G24" s="141"/>
      <c r="H24" s="141"/>
      <c r="I24" s="141"/>
      <c r="J24" s="141"/>
      <c r="K24" s="141"/>
      <c r="L24" s="141"/>
      <c r="M24" s="141"/>
      <c r="N24" s="141"/>
      <c r="O24" s="141"/>
      <c r="P24" s="141"/>
      <c r="Q24" s="141"/>
      <c r="R24" s="141"/>
    </row>
    <row r="25" spans="1:23" s="134" customFormat="1" ht="12.75" customHeight="1">
      <c r="A25" s="108" t="s">
        <v>418</v>
      </c>
      <c r="B25" s="140" t="s">
        <v>16</v>
      </c>
      <c r="C25" s="140" t="s">
        <v>16</v>
      </c>
      <c r="D25" s="140" t="s">
        <v>16</v>
      </c>
      <c r="E25" s="140" t="s">
        <v>16</v>
      </c>
      <c r="F25" s="140" t="s">
        <v>16</v>
      </c>
      <c r="G25" s="140" t="s">
        <v>16</v>
      </c>
      <c r="H25" s="140" t="s">
        <v>16</v>
      </c>
      <c r="I25" s="140" t="s">
        <v>16</v>
      </c>
      <c r="J25" s="140" t="s">
        <v>16</v>
      </c>
      <c r="K25" s="140" t="s">
        <v>16</v>
      </c>
      <c r="L25" s="140" t="s">
        <v>16</v>
      </c>
      <c r="M25" s="140" t="s">
        <v>16</v>
      </c>
      <c r="N25" s="140" t="s">
        <v>16</v>
      </c>
      <c r="O25" s="140">
        <v>590.38246974406161</v>
      </c>
      <c r="P25" s="140">
        <v>442.88901775787775</v>
      </c>
      <c r="Q25" s="140">
        <v>363.92549710000003</v>
      </c>
      <c r="R25" s="140">
        <v>379.31383527999998</v>
      </c>
    </row>
    <row r="26" spans="1:23" s="134" customFormat="1" ht="12.75" customHeight="1">
      <c r="A26" s="108" t="s">
        <v>419</v>
      </c>
      <c r="B26" s="140">
        <v>104.808975</v>
      </c>
      <c r="C26" s="140">
        <v>123.266847</v>
      </c>
      <c r="D26" s="140">
        <v>137</v>
      </c>
      <c r="E26" s="140">
        <v>209.30585499999998</v>
      </c>
      <c r="F26" s="140">
        <v>207.56725400000002</v>
      </c>
      <c r="G26" s="140">
        <v>211.01131800000002</v>
      </c>
      <c r="H26" s="140">
        <v>245.42515599999999</v>
      </c>
      <c r="I26" s="140">
        <v>272.21360000000004</v>
      </c>
      <c r="J26" s="140">
        <v>285.48090955200001</v>
      </c>
      <c r="K26" s="140">
        <v>293.41018499999996</v>
      </c>
      <c r="L26" s="140">
        <v>308.63474400000001</v>
      </c>
      <c r="M26" s="140">
        <v>569.6578330000001</v>
      </c>
      <c r="N26" s="140">
        <v>1492.7764914400002</v>
      </c>
      <c r="O26" s="140">
        <v>1783.6601254900004</v>
      </c>
      <c r="P26" s="140">
        <v>1792.8758814339999</v>
      </c>
      <c r="Q26" s="140">
        <v>1934.042602</v>
      </c>
      <c r="R26" s="140">
        <v>1654.0287849000001</v>
      </c>
    </row>
    <row r="27" spans="1:23" s="134" customFormat="1" ht="12.75" customHeight="1">
      <c r="A27" s="108" t="s">
        <v>420</v>
      </c>
      <c r="B27" s="140">
        <v>73.062072000000001</v>
      </c>
      <c r="C27" s="140">
        <v>114.46056799999999</v>
      </c>
      <c r="D27" s="140">
        <v>185.16410000000005</v>
      </c>
      <c r="E27" s="140">
        <v>230.87700000000001</v>
      </c>
      <c r="F27" s="140">
        <v>265.22300000000001</v>
      </c>
      <c r="G27" s="140">
        <v>231.846</v>
      </c>
      <c r="H27" s="140">
        <v>262.36</v>
      </c>
      <c r="I27" s="140">
        <v>186.317184</v>
      </c>
      <c r="J27" s="140">
        <v>257.63831799999997</v>
      </c>
      <c r="K27" s="140">
        <v>305.697</v>
      </c>
      <c r="L27" s="140">
        <v>278.91925499999996</v>
      </c>
      <c r="M27" s="140">
        <v>241.90600000000001</v>
      </c>
      <c r="N27" s="140">
        <v>308.70400000000001</v>
      </c>
      <c r="O27" s="140">
        <v>332.27100000000002</v>
      </c>
      <c r="P27" s="140">
        <v>374.84116292000004</v>
      </c>
      <c r="Q27" s="140">
        <v>333.10118539999996</v>
      </c>
      <c r="R27" s="140">
        <v>347.58392119999996</v>
      </c>
    </row>
    <row r="28" spans="1:23" s="134" customFormat="1" ht="12.75" customHeight="1">
      <c r="A28" s="108" t="s">
        <v>421</v>
      </c>
      <c r="B28" s="140" t="s">
        <v>16</v>
      </c>
      <c r="C28" s="140" t="s">
        <v>16</v>
      </c>
      <c r="D28" s="140" t="s">
        <v>16</v>
      </c>
      <c r="E28" s="140" t="s">
        <v>16</v>
      </c>
      <c r="F28" s="140" t="s">
        <v>16</v>
      </c>
      <c r="G28" s="140">
        <v>80.331711999999996</v>
      </c>
      <c r="H28" s="140">
        <v>82.21344000000002</v>
      </c>
      <c r="I28" s="140">
        <v>89.841024000000004</v>
      </c>
      <c r="J28" s="140">
        <v>81.629311999999999</v>
      </c>
      <c r="K28" s="140">
        <v>89.182720000000003</v>
      </c>
      <c r="L28" s="140">
        <v>146.28313600000001</v>
      </c>
      <c r="M28" s="140">
        <v>153.24470010959999</v>
      </c>
      <c r="N28" s="140">
        <v>120.6251496384</v>
      </c>
      <c r="O28" s="140">
        <v>147.00718439000002</v>
      </c>
      <c r="P28" s="140">
        <v>141.90819044</v>
      </c>
      <c r="Q28" s="140">
        <v>298.69944700000002</v>
      </c>
      <c r="R28" s="140">
        <v>358.38224941999999</v>
      </c>
    </row>
    <row r="29" spans="1:23" s="134" customFormat="1" ht="12.75" customHeight="1">
      <c r="A29" s="109" t="s">
        <v>422</v>
      </c>
      <c r="B29" s="140">
        <v>75.434200000000004</v>
      </c>
      <c r="C29" s="140">
        <v>82.334800000000001</v>
      </c>
      <c r="D29" s="140">
        <v>93.027506760000009</v>
      </c>
      <c r="E29" s="140">
        <v>103.71814311</v>
      </c>
      <c r="F29" s="140">
        <v>109.35272506</v>
      </c>
      <c r="G29" s="140">
        <v>109.29724184946501</v>
      </c>
      <c r="H29" s="140">
        <v>99.318370116406101</v>
      </c>
      <c r="I29" s="140">
        <v>94.56534806225396</v>
      </c>
      <c r="J29" s="140">
        <v>90.296366449999994</v>
      </c>
      <c r="K29" s="140">
        <v>87.30055999999999</v>
      </c>
      <c r="L29" s="140">
        <v>67.645400000000009</v>
      </c>
      <c r="M29" s="140">
        <v>114.36347785999999</v>
      </c>
      <c r="N29" s="140">
        <v>194.07614085</v>
      </c>
      <c r="O29" s="140">
        <v>415.40677638573675</v>
      </c>
      <c r="P29" s="140">
        <v>438.0909939796457</v>
      </c>
      <c r="Q29" s="140">
        <v>592.92888489000006</v>
      </c>
      <c r="R29" s="140">
        <v>695.66238800999997</v>
      </c>
      <c r="V29" s="93"/>
      <c r="W29" s="93"/>
    </row>
    <row r="30" spans="1:23" s="134" customFormat="1" ht="12.75" customHeight="1">
      <c r="A30" s="108" t="s">
        <v>423</v>
      </c>
      <c r="B30" s="140">
        <v>46.175800000000002</v>
      </c>
      <c r="C30" s="140">
        <v>47.41539412960919</v>
      </c>
      <c r="D30" s="140">
        <v>58.329930770474171</v>
      </c>
      <c r="E30" s="140">
        <v>59.220466000000002</v>
      </c>
      <c r="F30" s="140">
        <v>66.180163919999998</v>
      </c>
      <c r="G30" s="140">
        <v>60.936966160436171</v>
      </c>
      <c r="H30" s="140">
        <v>103.70502664</v>
      </c>
      <c r="I30" s="140">
        <v>80.492229057626005</v>
      </c>
      <c r="J30" s="140">
        <v>109.00584409155655</v>
      </c>
      <c r="K30" s="140">
        <v>74.857793091556573</v>
      </c>
      <c r="L30" s="140">
        <v>25.343</v>
      </c>
      <c r="M30" s="140">
        <v>29.012521389999996</v>
      </c>
      <c r="N30" s="140">
        <v>385.14520921329995</v>
      </c>
      <c r="O30" s="140">
        <v>445.79739493999995</v>
      </c>
      <c r="P30" s="140">
        <v>467.59606473999997</v>
      </c>
      <c r="Q30" s="140">
        <v>415.77801619000002</v>
      </c>
      <c r="R30" s="140">
        <v>465.58952176999998</v>
      </c>
    </row>
    <row r="31" spans="1:23" s="93" customFormat="1">
      <c r="A31" s="111" t="s">
        <v>33</v>
      </c>
      <c r="B31" s="142"/>
      <c r="C31" s="142"/>
      <c r="D31" s="142"/>
      <c r="E31" s="142"/>
      <c r="F31" s="142"/>
      <c r="G31" s="142"/>
      <c r="H31" s="142"/>
      <c r="I31" s="142"/>
      <c r="J31" s="142"/>
      <c r="K31" s="142"/>
      <c r="L31" s="142"/>
      <c r="M31" s="142"/>
      <c r="N31" s="142"/>
      <c r="O31" s="142"/>
      <c r="P31" s="142"/>
      <c r="Q31" s="142"/>
      <c r="R31" s="142"/>
    </row>
    <row r="32" spans="1:23" s="134" customFormat="1" ht="12.75" customHeight="1">
      <c r="A32" s="108" t="s">
        <v>424</v>
      </c>
      <c r="B32" s="140" t="s">
        <v>16</v>
      </c>
      <c r="C32" s="140" t="s">
        <v>16</v>
      </c>
      <c r="D32" s="140" t="s">
        <v>16</v>
      </c>
      <c r="E32" s="140" t="s">
        <v>16</v>
      </c>
      <c r="F32" s="140" t="s">
        <v>16</v>
      </c>
      <c r="G32" s="140" t="s">
        <v>16</v>
      </c>
      <c r="H32" s="140" t="s">
        <v>16</v>
      </c>
      <c r="I32" s="140" t="s">
        <v>16</v>
      </c>
      <c r="J32" s="140" t="s">
        <v>16</v>
      </c>
      <c r="K32" s="140">
        <v>58.826999999999998</v>
      </c>
      <c r="L32" s="140">
        <v>122.596</v>
      </c>
      <c r="M32" s="140">
        <v>168.89599999999999</v>
      </c>
      <c r="N32" s="140">
        <v>397.15436999999997</v>
      </c>
      <c r="O32" s="140">
        <v>592.25440712423233</v>
      </c>
      <c r="P32" s="140">
        <v>841.33742297563697</v>
      </c>
      <c r="Q32" s="140">
        <v>822.25282960000004</v>
      </c>
      <c r="R32" s="140">
        <v>874.66135761999988</v>
      </c>
    </row>
    <row r="33" spans="1:21" s="134" customFormat="1" ht="12.75" customHeight="1">
      <c r="A33" s="108" t="s">
        <v>425</v>
      </c>
      <c r="B33" s="140">
        <v>132.53749999999999</v>
      </c>
      <c r="C33" s="140">
        <v>139.50684200000001</v>
      </c>
      <c r="D33" s="140">
        <v>178.62882099999999</v>
      </c>
      <c r="E33" s="140">
        <v>270</v>
      </c>
      <c r="F33" s="140">
        <v>279.37828571657798</v>
      </c>
      <c r="G33" s="140">
        <v>283.98819710999993</v>
      </c>
      <c r="H33" s="140">
        <v>327.97116546999996</v>
      </c>
      <c r="I33" s="140">
        <v>278.8641135900001</v>
      </c>
      <c r="J33" s="140">
        <v>295.19541499999997</v>
      </c>
      <c r="K33" s="140">
        <v>192.84700000000001</v>
      </c>
      <c r="L33" s="140">
        <v>293.93680700000004</v>
      </c>
      <c r="M33" s="140">
        <v>181.75005486999996</v>
      </c>
      <c r="N33" s="140">
        <v>173.37110000000001</v>
      </c>
      <c r="O33" s="140">
        <v>184.33689699999996</v>
      </c>
      <c r="P33" s="140">
        <v>190.72690999999998</v>
      </c>
      <c r="Q33" s="140">
        <v>191.53551300000001</v>
      </c>
      <c r="R33" s="140">
        <v>208.742347</v>
      </c>
    </row>
    <row r="34" spans="1:21" s="134" customFormat="1" ht="12.75" customHeight="1">
      <c r="A34" s="108" t="s">
        <v>426</v>
      </c>
      <c r="B34" s="140">
        <v>49.819000000000003</v>
      </c>
      <c r="C34" s="140">
        <v>52.505400000000002</v>
      </c>
      <c r="D34" s="140">
        <v>59.894000000000005</v>
      </c>
      <c r="E34" s="140">
        <v>48.775370000000002</v>
      </c>
      <c r="F34" s="140">
        <v>67.855000000000004</v>
      </c>
      <c r="G34" s="140">
        <v>75.206999999999994</v>
      </c>
      <c r="H34" s="140">
        <v>88.051000000000002</v>
      </c>
      <c r="I34" s="140">
        <v>76.227000000000004</v>
      </c>
      <c r="J34" s="140">
        <v>79.352999999999994</v>
      </c>
      <c r="K34" s="140">
        <v>88.418000000000006</v>
      </c>
      <c r="L34" s="140">
        <v>102.654</v>
      </c>
      <c r="M34" s="140">
        <v>91.197000000000003</v>
      </c>
      <c r="N34" s="140">
        <v>88.21</v>
      </c>
      <c r="O34" s="140">
        <v>98.687490999999994</v>
      </c>
      <c r="P34" s="140">
        <v>118.952</v>
      </c>
      <c r="Q34" s="140">
        <v>131.29499999999999</v>
      </c>
      <c r="R34" s="140">
        <v>150.87200000000001</v>
      </c>
    </row>
    <row r="35" spans="1:21" s="134" customFormat="1" ht="12.75" customHeight="1">
      <c r="A35" s="108" t="s">
        <v>427</v>
      </c>
      <c r="B35" s="140" t="s">
        <v>16</v>
      </c>
      <c r="C35" s="140" t="s">
        <v>16</v>
      </c>
      <c r="D35" s="140" t="s">
        <v>16</v>
      </c>
      <c r="E35" s="140" t="s">
        <v>16</v>
      </c>
      <c r="F35" s="140" t="s">
        <v>16</v>
      </c>
      <c r="G35" s="140">
        <v>829.37651900000003</v>
      </c>
      <c r="H35" s="140">
        <v>807.55408799999998</v>
      </c>
      <c r="I35" s="140">
        <v>690.72445100000004</v>
      </c>
      <c r="J35" s="140">
        <v>654.19893999999999</v>
      </c>
      <c r="K35" s="140">
        <v>874.43860500000005</v>
      </c>
      <c r="L35" s="140">
        <v>1078.9191860000001</v>
      </c>
      <c r="M35" s="140">
        <v>1023.216596</v>
      </c>
      <c r="N35" s="140">
        <v>981.14515200000005</v>
      </c>
      <c r="O35" s="140">
        <v>1537.907547</v>
      </c>
      <c r="P35" s="140">
        <v>1800.73592798</v>
      </c>
      <c r="Q35" s="140">
        <v>1923.8455514349239</v>
      </c>
      <c r="R35" s="140">
        <v>2211.3377294499996</v>
      </c>
      <c r="T35" s="93"/>
      <c r="U35" s="93"/>
    </row>
    <row r="36" spans="1:21" s="134" customFormat="1" ht="12.75" customHeight="1">
      <c r="A36" s="108" t="s">
        <v>428</v>
      </c>
      <c r="B36" s="140" t="s">
        <v>16</v>
      </c>
      <c r="C36" s="140" t="s">
        <v>16</v>
      </c>
      <c r="D36" s="140" t="s">
        <v>16</v>
      </c>
      <c r="E36" s="140" t="s">
        <v>16</v>
      </c>
      <c r="F36" s="140" t="s">
        <v>16</v>
      </c>
      <c r="G36" s="140">
        <v>80.042559999999995</v>
      </c>
      <c r="H36" s="140">
        <v>77.386308999999997</v>
      </c>
      <c r="I36" s="140">
        <v>83.435469999999995</v>
      </c>
      <c r="J36" s="140">
        <v>87.983526999999995</v>
      </c>
      <c r="K36" s="140">
        <v>100.471</v>
      </c>
      <c r="L36" s="140">
        <v>98.105000000000004</v>
      </c>
      <c r="M36" s="140">
        <v>113.840553</v>
      </c>
      <c r="N36" s="140">
        <v>274.31270709</v>
      </c>
      <c r="O36" s="140">
        <v>228.27780200000001</v>
      </c>
      <c r="P36" s="140">
        <v>253.50450000000001</v>
      </c>
      <c r="Q36" s="140">
        <v>271.34263163999998</v>
      </c>
      <c r="R36" s="140">
        <v>388.72911402999995</v>
      </c>
    </row>
    <row r="37" spans="1:21" s="134" customFormat="1" ht="9.75" customHeight="1">
      <c r="A37" s="143"/>
      <c r="B37" s="144"/>
      <c r="C37" s="144"/>
      <c r="D37" s="144"/>
      <c r="E37" s="144"/>
      <c r="F37" s="144"/>
      <c r="G37" s="144"/>
      <c r="H37" s="144"/>
      <c r="I37" s="144"/>
      <c r="J37" s="144"/>
      <c r="K37" s="144"/>
      <c r="L37" s="144"/>
      <c r="M37" s="144"/>
      <c r="N37" s="144"/>
      <c r="O37" s="144"/>
      <c r="P37" s="144"/>
      <c r="Q37" s="144"/>
      <c r="R37" s="144"/>
    </row>
    <row r="38" spans="1:21" s="134" customFormat="1" ht="12.75" customHeight="1" thickBot="1">
      <c r="A38" s="145" t="s">
        <v>429</v>
      </c>
      <c r="B38" s="146">
        <f t="shared" ref="B38:O38" si="0">+SUM(B7:B36)</f>
        <v>16252.824702213298</v>
      </c>
      <c r="C38" s="146">
        <f t="shared" si="0"/>
        <v>16895.585640880647</v>
      </c>
      <c r="D38" s="146">
        <f t="shared" si="0"/>
        <v>18260.452751821424</v>
      </c>
      <c r="E38" s="146">
        <f t="shared" si="0"/>
        <v>20238.299710141298</v>
      </c>
      <c r="F38" s="146">
        <f t="shared" si="0"/>
        <v>21961.241956826223</v>
      </c>
      <c r="G38" s="146">
        <f t="shared" si="0"/>
        <v>24600.803149000283</v>
      </c>
      <c r="H38" s="146">
        <f t="shared" si="0"/>
        <v>25826.106294383317</v>
      </c>
      <c r="I38" s="146">
        <f t="shared" si="0"/>
        <v>25902.703457685569</v>
      </c>
      <c r="J38" s="146">
        <f t="shared" si="0"/>
        <v>27859.236463283552</v>
      </c>
      <c r="K38" s="146">
        <f t="shared" si="0"/>
        <v>31137.11548293024</v>
      </c>
      <c r="L38" s="146">
        <f t="shared" si="0"/>
        <v>30811.307776815011</v>
      </c>
      <c r="M38" s="146">
        <f t="shared" si="0"/>
        <v>31672.170151107268</v>
      </c>
      <c r="N38" s="146">
        <f t="shared" si="0"/>
        <v>35715.808508023561</v>
      </c>
      <c r="O38" s="146">
        <f t="shared" si="0"/>
        <v>37683.280193130828</v>
      </c>
      <c r="P38" s="146">
        <f t="shared" ref="P38:R38" si="1">+SUM(P7:P36)</f>
        <v>39235.418280602316</v>
      </c>
      <c r="Q38" s="146">
        <f t="shared" si="1"/>
        <v>40892.052751372532</v>
      </c>
      <c r="R38" s="146">
        <f t="shared" si="1"/>
        <v>45097.82182900959</v>
      </c>
    </row>
    <row r="39" spans="1:21" s="134" customFormat="1" ht="9.75" customHeight="1">
      <c r="A39" s="147" t="s">
        <v>40</v>
      </c>
      <c r="B39" s="144"/>
      <c r="C39" s="144"/>
      <c r="D39" s="144"/>
      <c r="E39" s="144"/>
      <c r="F39" s="144"/>
      <c r="G39" s="144"/>
      <c r="H39" s="144"/>
      <c r="I39" s="144"/>
      <c r="J39" s="144"/>
      <c r="K39" s="144"/>
      <c r="L39" s="144"/>
    </row>
    <row r="40" spans="1:21" s="134" customFormat="1" ht="11.45" customHeight="1">
      <c r="A40" s="147" t="s">
        <v>41</v>
      </c>
      <c r="B40" s="27"/>
      <c r="C40" s="27"/>
      <c r="D40" s="27"/>
      <c r="E40" s="27"/>
      <c r="F40" s="27"/>
      <c r="G40" s="27"/>
      <c r="H40" s="27"/>
      <c r="I40" s="27"/>
      <c r="J40" s="27"/>
      <c r="K40" s="27"/>
      <c r="L40" s="27"/>
      <c r="M40" s="27"/>
      <c r="N40" s="27"/>
      <c r="O40" s="172"/>
      <c r="P40" s="172"/>
      <c r="Q40" s="172"/>
    </row>
    <row r="41" spans="1:21" s="134" customFormat="1" ht="11.45" customHeight="1">
      <c r="A41" s="147" t="s">
        <v>42</v>
      </c>
      <c r="B41" s="27"/>
      <c r="C41" s="27"/>
      <c r="D41" s="27"/>
      <c r="E41" s="27"/>
      <c r="F41" s="27"/>
      <c r="G41" s="27"/>
    </row>
    <row r="42" spans="1:21" s="134" customFormat="1" ht="11.45" customHeight="1">
      <c r="A42" s="147" t="s">
        <v>43</v>
      </c>
      <c r="B42" s="27"/>
      <c r="C42" s="27"/>
      <c r="D42" s="27"/>
      <c r="E42" s="27"/>
      <c r="F42" s="27"/>
      <c r="G42" s="27"/>
      <c r="H42" s="27"/>
      <c r="I42" s="27"/>
      <c r="J42" s="27"/>
      <c r="K42" s="27"/>
      <c r="L42" s="27"/>
      <c r="M42" s="27"/>
      <c r="N42" s="27"/>
      <c r="O42" s="27"/>
    </row>
    <row r="43" spans="1:21" s="134" customFormat="1" ht="11.45" customHeight="1">
      <c r="A43" s="25" t="s">
        <v>430</v>
      </c>
      <c r="B43" s="27"/>
      <c r="C43" s="27"/>
      <c r="D43" s="27"/>
      <c r="E43" s="27"/>
      <c r="F43" s="27"/>
      <c r="G43" s="27"/>
      <c r="H43" s="27"/>
      <c r="I43" s="27"/>
      <c r="J43" s="27"/>
      <c r="K43" s="27"/>
      <c r="L43" s="27"/>
      <c r="M43" s="27"/>
      <c r="N43" s="27"/>
      <c r="O43" s="27"/>
    </row>
    <row r="44" spans="1:21" s="134" customFormat="1" ht="11.45" customHeight="1">
      <c r="A44" s="25" t="s">
        <v>431</v>
      </c>
      <c r="B44" s="27"/>
      <c r="C44" s="27"/>
      <c r="D44" s="27"/>
      <c r="E44" s="27"/>
      <c r="F44" s="27"/>
      <c r="G44" s="27"/>
    </row>
    <row r="45" spans="1:21" s="134" customFormat="1" ht="24" customHeight="1">
      <c r="A45" s="176" t="s">
        <v>432</v>
      </c>
      <c r="B45" s="176"/>
      <c r="C45" s="176"/>
      <c r="D45" s="176"/>
      <c r="E45" s="176"/>
      <c r="F45" s="176"/>
      <c r="G45" s="176"/>
      <c r="H45" s="176"/>
      <c r="I45" s="176"/>
      <c r="J45" s="176"/>
      <c r="K45" s="176"/>
      <c r="L45" s="176"/>
      <c r="M45" s="176"/>
      <c r="N45" s="176"/>
      <c r="O45" s="176"/>
      <c r="P45" s="176"/>
    </row>
    <row r="46" spans="1:21" s="134" customFormat="1"/>
    <row r="47" spans="1:21" s="134" customFormat="1"/>
    <row r="48" spans="1:21" s="134" customFormat="1"/>
    <row r="49" spans="2:21" s="134" customFormat="1"/>
    <row r="50" spans="2:21" s="134" customFormat="1"/>
    <row r="51" spans="2:21" s="134" customFormat="1">
      <c r="B51" s="148"/>
      <c r="C51" s="148"/>
      <c r="D51" s="148"/>
      <c r="E51" s="148"/>
      <c r="F51" s="148"/>
      <c r="G51" s="148"/>
      <c r="H51" s="148"/>
      <c r="I51" s="148"/>
      <c r="J51" s="148"/>
      <c r="K51" s="148"/>
    </row>
    <row r="52" spans="2:21" s="134" customFormat="1"/>
    <row r="53" spans="2:21" s="134" customFormat="1"/>
    <row r="54" spans="2:21" s="134" customFormat="1"/>
    <row r="55" spans="2:21" s="134" customFormat="1"/>
    <row r="56" spans="2:21" s="134" customFormat="1"/>
    <row r="57" spans="2:21" s="134" customFormat="1"/>
    <row r="58" spans="2:21" s="134" customFormat="1"/>
    <row r="59" spans="2:21" s="134" customFormat="1"/>
    <row r="60" spans="2:21" s="134" customFormat="1"/>
    <row r="61" spans="2:21" s="134" customFormat="1"/>
    <row r="62" spans="2:21" s="134" customFormat="1"/>
    <row r="63" spans="2:21" s="134" customFormat="1">
      <c r="T63" s="93"/>
      <c r="U63" s="93"/>
    </row>
    <row r="64" spans="2:21"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row r="119" s="134" customFormat="1"/>
    <row r="120" s="134" customFormat="1"/>
    <row r="121" s="134" customFormat="1"/>
    <row r="122" s="134" customFormat="1"/>
    <row r="123" s="134" customFormat="1"/>
    <row r="124" s="134" customFormat="1"/>
    <row r="125" s="134" customFormat="1"/>
    <row r="126" s="134" customFormat="1"/>
    <row r="127" s="134" customFormat="1"/>
    <row r="128"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sheetData>
  <sortState xmlns:xlrd2="http://schemas.microsoft.com/office/spreadsheetml/2017/richdata2" ref="T7:U73">
    <sortCondition descending="1" ref="U7:U73"/>
  </sortState>
  <mergeCells count="1">
    <mergeCell ref="A45:P45"/>
  </mergeCells>
  <pageMargins left="0.7" right="0.7" top="0.75" bottom="0.75" header="0.3" footer="0.3"/>
  <pageSetup scale="8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8C319-0FC6-43B1-BE67-B486225440D1}">
  <sheetPr filterMode="1">
    <tabColor theme="5" tint="0.39997558519241921"/>
  </sheetPr>
  <dimension ref="A1:HG241"/>
  <sheetViews>
    <sheetView view="pageBreakPreview" zoomScaleNormal="60" zoomScaleSheetLayoutView="100" workbookViewId="0">
      <pane xSplit="4" ySplit="3" topLeftCell="E122" activePane="bottomRight" state="frozen"/>
      <selection pane="bottomRight" activeCell="E236" sqref="E236:N239"/>
      <selection pane="bottomLeft" activeCell="A4" sqref="A4"/>
      <selection pane="topRight" activeCell="C1" sqref="C1"/>
    </sheetView>
  </sheetViews>
  <sheetFormatPr defaultRowHeight="12"/>
  <cols>
    <col min="1" max="2" width="5.85546875" style="3" customWidth="1"/>
    <col min="3" max="3" width="5.7109375" style="3" customWidth="1"/>
    <col min="4" max="4" width="26.140625" style="3" customWidth="1"/>
    <col min="5" max="13" width="11.7109375" style="3" customWidth="1"/>
    <col min="14" max="14" width="9.42578125" style="3" customWidth="1"/>
    <col min="15" max="17" width="9.7109375" style="3" customWidth="1"/>
    <col min="18" max="18" width="11.28515625" style="3" customWidth="1"/>
    <col min="19" max="31" width="9.7109375" style="3" customWidth="1"/>
    <col min="32" max="32" width="9.5703125" style="3" customWidth="1"/>
    <col min="33" max="35" width="9.7109375" style="3" customWidth="1"/>
    <col min="36" max="36" width="9.5703125" style="3" customWidth="1"/>
    <col min="37" max="39" width="9.7109375" style="3" customWidth="1"/>
    <col min="40" max="40" width="9.5703125" style="3" customWidth="1"/>
    <col min="41" max="43" width="9.7109375" style="3" customWidth="1"/>
    <col min="44" max="44" width="9.5703125" style="3" customWidth="1"/>
    <col min="45" max="47" width="9.7109375" style="3" customWidth="1"/>
    <col min="48" max="48" width="9.5703125" style="3" customWidth="1"/>
    <col min="49" max="51" width="9.7109375" style="3" customWidth="1"/>
    <col min="52" max="52" width="9.5703125" style="3" customWidth="1"/>
    <col min="53" max="55" width="9.7109375" style="3" customWidth="1"/>
    <col min="56" max="56" width="9.5703125" style="3" customWidth="1"/>
    <col min="57" max="59" width="9.7109375" style="3" customWidth="1"/>
    <col min="60" max="60" width="9.5703125" style="3" customWidth="1"/>
    <col min="61" max="63" width="9.7109375" style="3" customWidth="1"/>
    <col min="64" max="64" width="9.5703125" style="3" customWidth="1"/>
    <col min="65" max="67" width="9.7109375" style="3" customWidth="1"/>
    <col min="68" max="68" width="9.5703125" style="3" customWidth="1"/>
    <col min="69" max="71" width="9.7109375" style="3" customWidth="1"/>
    <col min="72" max="72" width="9.5703125" style="3" customWidth="1"/>
    <col min="73" max="75" width="9.7109375" style="3" customWidth="1"/>
    <col min="76" max="76" width="9.5703125" style="3" customWidth="1"/>
    <col min="77" max="79" width="9.7109375" style="3" customWidth="1"/>
    <col min="80" max="80" width="9.5703125" style="3" customWidth="1"/>
    <col min="81" max="83" width="9.7109375" style="3" customWidth="1"/>
    <col min="84" max="84" width="9.5703125" style="3" customWidth="1"/>
    <col min="85" max="87" width="9.7109375" style="3" customWidth="1"/>
    <col min="88" max="88" width="9.5703125" style="3" customWidth="1"/>
    <col min="89" max="91" width="9.7109375" style="3" customWidth="1"/>
    <col min="92" max="92" width="9.5703125" style="3" customWidth="1"/>
    <col min="93" max="95" width="9.7109375" style="3" customWidth="1"/>
    <col min="96" max="96" width="9.5703125" style="3" customWidth="1"/>
    <col min="97" max="99" width="9.7109375" style="3" customWidth="1"/>
    <col min="100" max="100" width="9.5703125" style="3" customWidth="1"/>
    <col min="101" max="103" width="9.7109375" style="3" customWidth="1"/>
    <col min="104" max="104" width="9.5703125" style="3" customWidth="1"/>
    <col min="105" max="107" width="9.7109375" style="3" customWidth="1"/>
    <col min="108" max="108" width="9.5703125" style="3" customWidth="1"/>
    <col min="109" max="111" width="9.7109375" style="3" customWidth="1"/>
    <col min="112" max="112" width="9.5703125" style="3" customWidth="1"/>
    <col min="113" max="115" width="9.7109375" style="3" customWidth="1"/>
    <col min="116" max="116" width="9.5703125" style="3" customWidth="1"/>
    <col min="117" max="119" width="9.7109375" style="3" customWidth="1"/>
    <col min="120" max="120" width="9.5703125" style="3" customWidth="1"/>
    <col min="121" max="123" width="9.7109375" style="3" customWidth="1"/>
    <col min="124" max="124" width="9.5703125" style="3" customWidth="1"/>
    <col min="125" max="127" width="9.7109375" style="3" customWidth="1"/>
    <col min="128" max="128" width="9.5703125" style="3" customWidth="1"/>
    <col min="129" max="131" width="9.7109375" style="3" customWidth="1"/>
    <col min="132" max="132" width="9.5703125" style="3" customWidth="1"/>
    <col min="133" max="135" width="9.7109375" style="3" customWidth="1"/>
    <col min="136" max="136" width="9.5703125" style="3" customWidth="1"/>
    <col min="137" max="139" width="9.7109375" style="3" customWidth="1"/>
    <col min="140" max="140" width="9.5703125" style="3" customWidth="1"/>
    <col min="141" max="143" width="9.7109375" style="3" customWidth="1"/>
    <col min="144" max="144" width="9.5703125" style="3" customWidth="1"/>
    <col min="145" max="147" width="9.7109375" style="3" customWidth="1"/>
    <col min="148" max="148" width="9.5703125" style="3" customWidth="1"/>
    <col min="149" max="151" width="9.7109375" style="3" customWidth="1"/>
    <col min="152" max="152" width="9.5703125" style="3" customWidth="1"/>
    <col min="153" max="155" width="9.7109375" style="3" customWidth="1"/>
    <col min="156" max="156" width="9.5703125" style="3" customWidth="1"/>
    <col min="157" max="159" width="9.7109375" style="3" customWidth="1"/>
    <col min="160" max="160" width="9.5703125" style="3" customWidth="1"/>
    <col min="161" max="163" width="9.7109375" style="3" customWidth="1"/>
    <col min="164" max="164" width="9.5703125" style="3" customWidth="1"/>
    <col min="165" max="167" width="9.7109375" style="3" customWidth="1"/>
    <col min="168" max="168" width="9.5703125" style="3" customWidth="1"/>
    <col min="169" max="171" width="9.7109375" style="3" customWidth="1"/>
    <col min="172" max="172" width="9.5703125" style="3" customWidth="1"/>
    <col min="173" max="175" width="9.7109375" style="3" customWidth="1"/>
    <col min="176" max="176" width="9.5703125" style="3" customWidth="1"/>
    <col min="177" max="179" width="9.7109375" style="3" customWidth="1"/>
    <col min="180" max="180" width="9.5703125" style="3" customWidth="1"/>
    <col min="181" max="183" width="9.7109375" style="3" customWidth="1"/>
    <col min="184" max="184" width="9.5703125" style="3" customWidth="1"/>
    <col min="185" max="187" width="9.7109375" style="3" customWidth="1"/>
    <col min="188" max="188" width="9.5703125" style="3" customWidth="1"/>
    <col min="189" max="191" width="9.7109375" style="3" customWidth="1"/>
    <col min="192" max="192" width="9.5703125" style="3" customWidth="1"/>
    <col min="193" max="195" width="9.7109375" style="3" customWidth="1"/>
    <col min="196" max="196" width="9.5703125" style="3" customWidth="1"/>
    <col min="197" max="197" width="9.7109375" style="3" customWidth="1"/>
    <col min="198" max="200" width="10.7109375" style="3" customWidth="1"/>
    <col min="201" max="209" width="9.140625" style="3" customWidth="1"/>
    <col min="210" max="210" width="12.85546875" style="3" customWidth="1"/>
    <col min="211" max="211" width="13" style="3" customWidth="1"/>
    <col min="212" max="212" width="9.28515625" style="3" customWidth="1"/>
    <col min="213" max="213" width="13.5703125" style="3" customWidth="1"/>
    <col min="214" max="214" width="9.140625" style="3" customWidth="1"/>
    <col min="215" max="215" width="8.5703125" style="3" customWidth="1"/>
    <col min="216" max="16384" width="9.140625" style="3"/>
  </cols>
  <sheetData>
    <row r="1" spans="1:215" ht="24.75" customHeight="1">
      <c r="A1" s="1"/>
      <c r="B1" s="1"/>
      <c r="C1" s="1"/>
      <c r="D1" s="179" t="s">
        <v>433</v>
      </c>
      <c r="E1" s="221" t="s">
        <v>434</v>
      </c>
      <c r="F1" s="221"/>
      <c r="G1" s="221"/>
      <c r="H1" s="222" t="s">
        <v>435</v>
      </c>
      <c r="I1" s="222"/>
      <c r="J1" s="222"/>
      <c r="K1" s="223" t="s">
        <v>436</v>
      </c>
      <c r="L1" s="223"/>
      <c r="M1" s="223"/>
      <c r="N1" s="84" t="s">
        <v>56</v>
      </c>
      <c r="O1" s="84" t="s">
        <v>56</v>
      </c>
      <c r="P1" s="85" t="s">
        <v>56</v>
      </c>
      <c r="Q1" s="85" t="s">
        <v>56</v>
      </c>
      <c r="R1" s="84" t="s">
        <v>13</v>
      </c>
      <c r="S1" s="84" t="s">
        <v>13</v>
      </c>
      <c r="T1" s="85" t="s">
        <v>13</v>
      </c>
      <c r="U1" s="85" t="s">
        <v>13</v>
      </c>
      <c r="V1" s="84" t="s">
        <v>9</v>
      </c>
      <c r="W1" s="84" t="s">
        <v>9</v>
      </c>
      <c r="X1" s="85" t="s">
        <v>9</v>
      </c>
      <c r="Y1" s="85" t="s">
        <v>9</v>
      </c>
      <c r="Z1" s="84" t="s">
        <v>8</v>
      </c>
      <c r="AA1" s="84" t="s">
        <v>8</v>
      </c>
      <c r="AB1" s="85" t="s">
        <v>8</v>
      </c>
      <c r="AC1" s="85" t="s">
        <v>8</v>
      </c>
      <c r="AD1" s="84" t="s">
        <v>437</v>
      </c>
      <c r="AE1" s="84" t="s">
        <v>437</v>
      </c>
      <c r="AF1" s="85" t="s">
        <v>437</v>
      </c>
      <c r="AG1" s="85" t="s">
        <v>437</v>
      </c>
      <c r="AH1" s="84" t="s">
        <v>438</v>
      </c>
      <c r="AI1" s="84" t="s">
        <v>438</v>
      </c>
      <c r="AJ1" s="85" t="s">
        <v>438</v>
      </c>
      <c r="AK1" s="85" t="s">
        <v>438</v>
      </c>
      <c r="AL1" s="84" t="s">
        <v>61</v>
      </c>
      <c r="AM1" s="84" t="s">
        <v>61</v>
      </c>
      <c r="AN1" s="85" t="s">
        <v>61</v>
      </c>
      <c r="AO1" s="85" t="s">
        <v>61</v>
      </c>
      <c r="AP1" s="84" t="s">
        <v>11</v>
      </c>
      <c r="AQ1" s="84" t="s">
        <v>11</v>
      </c>
      <c r="AR1" s="85" t="s">
        <v>11</v>
      </c>
      <c r="AS1" s="85" t="s">
        <v>11</v>
      </c>
      <c r="AT1" s="84" t="s">
        <v>23</v>
      </c>
      <c r="AU1" s="84" t="s">
        <v>23</v>
      </c>
      <c r="AV1" s="85" t="s">
        <v>23</v>
      </c>
      <c r="AW1" s="85" t="s">
        <v>23</v>
      </c>
      <c r="AX1" s="84" t="s">
        <v>35</v>
      </c>
      <c r="AY1" s="84" t="s">
        <v>35</v>
      </c>
      <c r="AZ1" s="85" t="s">
        <v>35</v>
      </c>
      <c r="BA1" s="85" t="s">
        <v>35</v>
      </c>
      <c r="BB1" s="84" t="s">
        <v>34</v>
      </c>
      <c r="BC1" s="84" t="s">
        <v>34</v>
      </c>
      <c r="BD1" s="85" t="s">
        <v>34</v>
      </c>
      <c r="BE1" s="85" t="s">
        <v>34</v>
      </c>
      <c r="BF1" s="84" t="s">
        <v>14</v>
      </c>
      <c r="BG1" s="84" t="s">
        <v>14</v>
      </c>
      <c r="BH1" s="85" t="s">
        <v>14</v>
      </c>
      <c r="BI1" s="85" t="s">
        <v>14</v>
      </c>
      <c r="BJ1" s="84" t="s">
        <v>67</v>
      </c>
      <c r="BK1" s="84" t="s">
        <v>67</v>
      </c>
      <c r="BL1" s="85" t="s">
        <v>67</v>
      </c>
      <c r="BM1" s="85" t="s">
        <v>67</v>
      </c>
      <c r="BN1" s="84" t="s">
        <v>29</v>
      </c>
      <c r="BO1" s="84" t="s">
        <v>29</v>
      </c>
      <c r="BP1" s="85" t="s">
        <v>29</v>
      </c>
      <c r="BQ1" s="85" t="s">
        <v>29</v>
      </c>
      <c r="BR1" s="84" t="s">
        <v>12</v>
      </c>
      <c r="BS1" s="84" t="s">
        <v>12</v>
      </c>
      <c r="BT1" s="85" t="s">
        <v>12</v>
      </c>
      <c r="BU1" s="85" t="s">
        <v>12</v>
      </c>
      <c r="BV1" s="84" t="s">
        <v>439</v>
      </c>
      <c r="BW1" s="84" t="s">
        <v>439</v>
      </c>
      <c r="BX1" s="85" t="s">
        <v>439</v>
      </c>
      <c r="BY1" s="85" t="s">
        <v>439</v>
      </c>
      <c r="BZ1" s="84" t="s">
        <v>440</v>
      </c>
      <c r="CA1" s="84" t="s">
        <v>440</v>
      </c>
      <c r="CB1" s="85" t="s">
        <v>440</v>
      </c>
      <c r="CC1" s="85" t="s">
        <v>440</v>
      </c>
      <c r="CD1" s="84" t="s">
        <v>441</v>
      </c>
      <c r="CE1" s="84" t="s">
        <v>441</v>
      </c>
      <c r="CF1" s="85" t="s">
        <v>441</v>
      </c>
      <c r="CG1" s="85" t="s">
        <v>441</v>
      </c>
      <c r="CH1" s="84" t="s">
        <v>442</v>
      </c>
      <c r="CI1" s="84" t="s">
        <v>442</v>
      </c>
      <c r="CJ1" s="85" t="s">
        <v>442</v>
      </c>
      <c r="CK1" s="85" t="s">
        <v>442</v>
      </c>
      <c r="CL1" s="84" t="s">
        <v>443</v>
      </c>
      <c r="CM1" s="84" t="s">
        <v>443</v>
      </c>
      <c r="CN1" s="85" t="s">
        <v>443</v>
      </c>
      <c r="CO1" s="85" t="s">
        <v>443</v>
      </c>
      <c r="CP1" s="84" t="s">
        <v>444</v>
      </c>
      <c r="CQ1" s="84" t="s">
        <v>444</v>
      </c>
      <c r="CR1" s="85" t="s">
        <v>444</v>
      </c>
      <c r="CS1" s="85" t="s">
        <v>444</v>
      </c>
      <c r="CT1" s="84" t="s">
        <v>445</v>
      </c>
      <c r="CU1" s="84" t="s">
        <v>445</v>
      </c>
      <c r="CV1" s="85" t="s">
        <v>445</v>
      </c>
      <c r="CW1" s="85" t="s">
        <v>445</v>
      </c>
      <c r="CX1" s="84" t="s">
        <v>446</v>
      </c>
      <c r="CY1" s="84" t="s">
        <v>446</v>
      </c>
      <c r="CZ1" s="85" t="s">
        <v>446</v>
      </c>
      <c r="DA1" s="85" t="s">
        <v>446</v>
      </c>
      <c r="DB1" s="84" t="s">
        <v>78</v>
      </c>
      <c r="DC1" s="84" t="s">
        <v>78</v>
      </c>
      <c r="DD1" s="85" t="s">
        <v>78</v>
      </c>
      <c r="DE1" s="85" t="s">
        <v>78</v>
      </c>
      <c r="DF1" s="84" t="s">
        <v>447</v>
      </c>
      <c r="DG1" s="84" t="s">
        <v>447</v>
      </c>
      <c r="DH1" s="85" t="s">
        <v>447</v>
      </c>
      <c r="DI1" s="85" t="s">
        <v>447</v>
      </c>
      <c r="DJ1" s="84" t="s">
        <v>80</v>
      </c>
      <c r="DK1" s="84" t="s">
        <v>80</v>
      </c>
      <c r="DL1" s="85" t="s">
        <v>80</v>
      </c>
      <c r="DM1" s="85" t="s">
        <v>80</v>
      </c>
      <c r="DN1" s="84" t="s">
        <v>448</v>
      </c>
      <c r="DO1" s="84" t="s">
        <v>448</v>
      </c>
      <c r="DP1" s="85" t="s">
        <v>448</v>
      </c>
      <c r="DQ1" s="85" t="s">
        <v>448</v>
      </c>
      <c r="DR1" s="84" t="s">
        <v>82</v>
      </c>
      <c r="DS1" s="84" t="s">
        <v>82</v>
      </c>
      <c r="DT1" s="85" t="s">
        <v>82</v>
      </c>
      <c r="DU1" s="85" t="s">
        <v>82</v>
      </c>
      <c r="DV1" s="84" t="s">
        <v>449</v>
      </c>
      <c r="DW1" s="84" t="s">
        <v>449</v>
      </c>
      <c r="DX1" s="85" t="s">
        <v>449</v>
      </c>
      <c r="DY1" s="85" t="s">
        <v>449</v>
      </c>
      <c r="DZ1" s="84" t="s">
        <v>100</v>
      </c>
      <c r="EA1" s="84" t="s">
        <v>100</v>
      </c>
      <c r="EB1" s="85" t="s">
        <v>100</v>
      </c>
      <c r="EC1" s="85" t="s">
        <v>100</v>
      </c>
      <c r="ED1" s="84" t="s">
        <v>96</v>
      </c>
      <c r="EE1" s="84" t="s">
        <v>96</v>
      </c>
      <c r="EF1" s="85" t="s">
        <v>96</v>
      </c>
      <c r="EG1" s="85" t="s">
        <v>96</v>
      </c>
      <c r="EH1" s="84" t="s">
        <v>85</v>
      </c>
      <c r="EI1" s="84" t="s">
        <v>85</v>
      </c>
      <c r="EJ1" s="85" t="s">
        <v>85</v>
      </c>
      <c r="EK1" s="85" t="s">
        <v>85</v>
      </c>
      <c r="EL1" s="84" t="s">
        <v>20</v>
      </c>
      <c r="EM1" s="84" t="s">
        <v>20</v>
      </c>
      <c r="EN1" s="85" t="s">
        <v>20</v>
      </c>
      <c r="EO1" s="85" t="s">
        <v>20</v>
      </c>
      <c r="EP1" s="84" t="s">
        <v>21</v>
      </c>
      <c r="EQ1" s="84" t="s">
        <v>21</v>
      </c>
      <c r="ER1" s="85" t="s">
        <v>21</v>
      </c>
      <c r="ES1" s="85" t="s">
        <v>21</v>
      </c>
      <c r="ET1" s="84" t="s">
        <v>22</v>
      </c>
      <c r="EU1" s="84" t="s">
        <v>22</v>
      </c>
      <c r="EV1" s="85" t="s">
        <v>22</v>
      </c>
      <c r="EW1" s="85" t="s">
        <v>22</v>
      </c>
      <c r="EX1" s="84" t="s">
        <v>24</v>
      </c>
      <c r="EY1" s="84" t="s">
        <v>24</v>
      </c>
      <c r="EZ1" s="85" t="s">
        <v>24</v>
      </c>
      <c r="FA1" s="85" t="s">
        <v>24</v>
      </c>
      <c r="FB1" s="84" t="s">
        <v>19</v>
      </c>
      <c r="FC1" s="84" t="s">
        <v>19</v>
      </c>
      <c r="FD1" s="85" t="s">
        <v>19</v>
      </c>
      <c r="FE1" s="85" t="s">
        <v>19</v>
      </c>
      <c r="FF1" s="84" t="s">
        <v>91</v>
      </c>
      <c r="FG1" s="84" t="s">
        <v>91</v>
      </c>
      <c r="FH1" s="85" t="s">
        <v>91</v>
      </c>
      <c r="FI1" s="85" t="s">
        <v>91</v>
      </c>
      <c r="FJ1" s="84" t="s">
        <v>92</v>
      </c>
      <c r="FK1" s="84" t="s">
        <v>92</v>
      </c>
      <c r="FL1" s="85" t="s">
        <v>92</v>
      </c>
      <c r="FM1" s="85" t="s">
        <v>92</v>
      </c>
      <c r="FN1" s="84" t="s">
        <v>93</v>
      </c>
      <c r="FO1" s="84" t="s">
        <v>93</v>
      </c>
      <c r="FP1" s="85" t="s">
        <v>93</v>
      </c>
      <c r="FQ1" s="85" t="s">
        <v>93</v>
      </c>
      <c r="FR1" s="84" t="s">
        <v>450</v>
      </c>
      <c r="FS1" s="84" t="s">
        <v>450</v>
      </c>
      <c r="FT1" s="85" t="s">
        <v>450</v>
      </c>
      <c r="FU1" s="85" t="s">
        <v>450</v>
      </c>
      <c r="FV1" s="84" t="s">
        <v>97</v>
      </c>
      <c r="FW1" s="84" t="s">
        <v>97</v>
      </c>
      <c r="FX1" s="85" t="s">
        <v>97</v>
      </c>
      <c r="FY1" s="85" t="s">
        <v>97</v>
      </c>
      <c r="FZ1" s="84" t="s">
        <v>98</v>
      </c>
      <c r="GA1" s="84" t="s">
        <v>98</v>
      </c>
      <c r="GB1" s="85" t="s">
        <v>98</v>
      </c>
      <c r="GC1" s="85" t="s">
        <v>98</v>
      </c>
      <c r="GD1" s="84" t="s">
        <v>451</v>
      </c>
      <c r="GE1" s="84" t="s">
        <v>451</v>
      </c>
      <c r="GF1" s="85" t="s">
        <v>451</v>
      </c>
      <c r="GG1" s="85" t="s">
        <v>451</v>
      </c>
      <c r="GH1" s="84" t="s">
        <v>452</v>
      </c>
      <c r="GI1" s="84" t="s">
        <v>452</v>
      </c>
      <c r="GJ1" s="85" t="s">
        <v>452</v>
      </c>
      <c r="GK1" s="85" t="s">
        <v>452</v>
      </c>
      <c r="GL1" s="84" t="s">
        <v>36</v>
      </c>
      <c r="GM1" s="84" t="s">
        <v>36</v>
      </c>
      <c r="GN1" s="85" t="s">
        <v>36</v>
      </c>
      <c r="GO1" s="85" t="s">
        <v>36</v>
      </c>
      <c r="GP1" s="224" t="s">
        <v>453</v>
      </c>
      <c r="GQ1" s="225"/>
      <c r="GR1" s="225"/>
      <c r="GS1" s="2" t="s">
        <v>454</v>
      </c>
      <c r="GT1" s="2" t="s">
        <v>454</v>
      </c>
      <c r="GU1" s="2" t="s">
        <v>454</v>
      </c>
      <c r="GV1" s="2" t="s">
        <v>454</v>
      </c>
      <c r="GW1" s="2" t="s">
        <v>454</v>
      </c>
      <c r="GX1" s="2" t="s">
        <v>454</v>
      </c>
      <c r="GY1" s="2" t="s">
        <v>454</v>
      </c>
      <c r="GZ1" s="2" t="s">
        <v>454</v>
      </c>
      <c r="HA1" s="2" t="s">
        <v>454</v>
      </c>
      <c r="HB1" s="2" t="s">
        <v>454</v>
      </c>
      <c r="HC1" s="2" t="s">
        <v>454</v>
      </c>
      <c r="HD1" s="2" t="s">
        <v>454</v>
      </c>
      <c r="HE1" s="2" t="s">
        <v>454</v>
      </c>
      <c r="HF1" s="2" t="s">
        <v>454</v>
      </c>
      <c r="HG1" s="2" t="s">
        <v>454</v>
      </c>
    </row>
    <row r="2" spans="1:215" s="4" customFormat="1">
      <c r="D2" s="179"/>
      <c r="E2" s="84" t="s">
        <v>119</v>
      </c>
      <c r="F2" s="84" t="s">
        <v>119</v>
      </c>
      <c r="G2" s="84" t="s">
        <v>119</v>
      </c>
      <c r="H2" s="85" t="s">
        <v>120</v>
      </c>
      <c r="I2" s="85" t="s">
        <v>120</v>
      </c>
      <c r="J2" s="85" t="s">
        <v>120</v>
      </c>
      <c r="K2" s="86" t="s">
        <v>121</v>
      </c>
      <c r="L2" s="86" t="s">
        <v>121</v>
      </c>
      <c r="M2" s="86" t="s">
        <v>121</v>
      </c>
      <c r="N2" s="84" t="s">
        <v>119</v>
      </c>
      <c r="O2" s="84" t="s">
        <v>119</v>
      </c>
      <c r="P2" s="85" t="s">
        <v>120</v>
      </c>
      <c r="Q2" s="85" t="s">
        <v>120</v>
      </c>
      <c r="R2" s="84" t="s">
        <v>119</v>
      </c>
      <c r="S2" s="84" t="s">
        <v>119</v>
      </c>
      <c r="T2" s="85" t="s">
        <v>120</v>
      </c>
      <c r="U2" s="85" t="s">
        <v>120</v>
      </c>
      <c r="V2" s="84" t="s">
        <v>119</v>
      </c>
      <c r="W2" s="84" t="s">
        <v>119</v>
      </c>
      <c r="X2" s="85" t="s">
        <v>120</v>
      </c>
      <c r="Y2" s="85" t="s">
        <v>120</v>
      </c>
      <c r="Z2" s="84" t="s">
        <v>119</v>
      </c>
      <c r="AA2" s="84" t="s">
        <v>119</v>
      </c>
      <c r="AB2" s="85" t="s">
        <v>120</v>
      </c>
      <c r="AC2" s="85" t="s">
        <v>120</v>
      </c>
      <c r="AD2" s="84" t="s">
        <v>119</v>
      </c>
      <c r="AE2" s="84" t="s">
        <v>119</v>
      </c>
      <c r="AF2" s="85" t="s">
        <v>120</v>
      </c>
      <c r="AG2" s="85" t="s">
        <v>120</v>
      </c>
      <c r="AH2" s="84" t="s">
        <v>119</v>
      </c>
      <c r="AI2" s="84" t="s">
        <v>119</v>
      </c>
      <c r="AJ2" s="85" t="s">
        <v>120</v>
      </c>
      <c r="AK2" s="85" t="s">
        <v>120</v>
      </c>
      <c r="AL2" s="84" t="s">
        <v>119</v>
      </c>
      <c r="AM2" s="84" t="s">
        <v>119</v>
      </c>
      <c r="AN2" s="85" t="s">
        <v>120</v>
      </c>
      <c r="AO2" s="85" t="s">
        <v>120</v>
      </c>
      <c r="AP2" s="84" t="s">
        <v>119</v>
      </c>
      <c r="AQ2" s="84" t="s">
        <v>119</v>
      </c>
      <c r="AR2" s="85" t="s">
        <v>120</v>
      </c>
      <c r="AS2" s="85" t="s">
        <v>120</v>
      </c>
      <c r="AT2" s="84" t="s">
        <v>119</v>
      </c>
      <c r="AU2" s="84" t="s">
        <v>119</v>
      </c>
      <c r="AV2" s="85" t="s">
        <v>120</v>
      </c>
      <c r="AW2" s="85" t="s">
        <v>120</v>
      </c>
      <c r="AX2" s="84" t="s">
        <v>119</v>
      </c>
      <c r="AY2" s="84" t="s">
        <v>119</v>
      </c>
      <c r="AZ2" s="85" t="s">
        <v>120</v>
      </c>
      <c r="BA2" s="85" t="s">
        <v>120</v>
      </c>
      <c r="BB2" s="84" t="s">
        <v>119</v>
      </c>
      <c r="BC2" s="84" t="s">
        <v>119</v>
      </c>
      <c r="BD2" s="85" t="s">
        <v>120</v>
      </c>
      <c r="BE2" s="85" t="s">
        <v>120</v>
      </c>
      <c r="BF2" s="84" t="s">
        <v>119</v>
      </c>
      <c r="BG2" s="84" t="s">
        <v>119</v>
      </c>
      <c r="BH2" s="85" t="s">
        <v>120</v>
      </c>
      <c r="BI2" s="85" t="s">
        <v>120</v>
      </c>
      <c r="BJ2" s="84" t="s">
        <v>119</v>
      </c>
      <c r="BK2" s="84" t="s">
        <v>119</v>
      </c>
      <c r="BL2" s="85" t="s">
        <v>120</v>
      </c>
      <c r="BM2" s="85" t="s">
        <v>120</v>
      </c>
      <c r="BN2" s="84" t="s">
        <v>119</v>
      </c>
      <c r="BO2" s="84" t="s">
        <v>119</v>
      </c>
      <c r="BP2" s="85" t="s">
        <v>120</v>
      </c>
      <c r="BQ2" s="85" t="s">
        <v>120</v>
      </c>
      <c r="BR2" s="84" t="s">
        <v>119</v>
      </c>
      <c r="BS2" s="84" t="s">
        <v>119</v>
      </c>
      <c r="BT2" s="85" t="s">
        <v>120</v>
      </c>
      <c r="BU2" s="85" t="s">
        <v>120</v>
      </c>
      <c r="BV2" s="84" t="s">
        <v>119</v>
      </c>
      <c r="BW2" s="84" t="s">
        <v>119</v>
      </c>
      <c r="BX2" s="85" t="s">
        <v>120</v>
      </c>
      <c r="BY2" s="85" t="s">
        <v>120</v>
      </c>
      <c r="BZ2" s="84" t="s">
        <v>119</v>
      </c>
      <c r="CA2" s="84" t="s">
        <v>119</v>
      </c>
      <c r="CB2" s="85" t="s">
        <v>120</v>
      </c>
      <c r="CC2" s="85" t="s">
        <v>120</v>
      </c>
      <c r="CD2" s="84" t="s">
        <v>119</v>
      </c>
      <c r="CE2" s="84" t="s">
        <v>119</v>
      </c>
      <c r="CF2" s="85" t="s">
        <v>120</v>
      </c>
      <c r="CG2" s="85" t="s">
        <v>120</v>
      </c>
      <c r="CH2" s="84" t="s">
        <v>119</v>
      </c>
      <c r="CI2" s="84" t="s">
        <v>119</v>
      </c>
      <c r="CJ2" s="85" t="s">
        <v>120</v>
      </c>
      <c r="CK2" s="85" t="s">
        <v>120</v>
      </c>
      <c r="CL2" s="84" t="s">
        <v>119</v>
      </c>
      <c r="CM2" s="84" t="s">
        <v>119</v>
      </c>
      <c r="CN2" s="85" t="s">
        <v>120</v>
      </c>
      <c r="CO2" s="85" t="s">
        <v>120</v>
      </c>
      <c r="CP2" s="84" t="s">
        <v>119</v>
      </c>
      <c r="CQ2" s="84" t="s">
        <v>119</v>
      </c>
      <c r="CR2" s="85" t="s">
        <v>120</v>
      </c>
      <c r="CS2" s="85" t="s">
        <v>120</v>
      </c>
      <c r="CT2" s="84" t="s">
        <v>119</v>
      </c>
      <c r="CU2" s="84" t="s">
        <v>119</v>
      </c>
      <c r="CV2" s="85" t="s">
        <v>120</v>
      </c>
      <c r="CW2" s="85" t="s">
        <v>120</v>
      </c>
      <c r="CX2" s="84" t="s">
        <v>119</v>
      </c>
      <c r="CY2" s="84" t="s">
        <v>119</v>
      </c>
      <c r="CZ2" s="85" t="s">
        <v>120</v>
      </c>
      <c r="DA2" s="85" t="s">
        <v>120</v>
      </c>
      <c r="DB2" s="84" t="s">
        <v>119</v>
      </c>
      <c r="DC2" s="84" t="s">
        <v>119</v>
      </c>
      <c r="DD2" s="85" t="s">
        <v>120</v>
      </c>
      <c r="DE2" s="85" t="s">
        <v>120</v>
      </c>
      <c r="DF2" s="84" t="s">
        <v>119</v>
      </c>
      <c r="DG2" s="84" t="s">
        <v>119</v>
      </c>
      <c r="DH2" s="85" t="s">
        <v>120</v>
      </c>
      <c r="DI2" s="85" t="s">
        <v>120</v>
      </c>
      <c r="DJ2" s="84" t="s">
        <v>119</v>
      </c>
      <c r="DK2" s="84" t="s">
        <v>119</v>
      </c>
      <c r="DL2" s="85" t="s">
        <v>120</v>
      </c>
      <c r="DM2" s="85" t="s">
        <v>120</v>
      </c>
      <c r="DN2" s="84" t="s">
        <v>119</v>
      </c>
      <c r="DO2" s="84" t="s">
        <v>119</v>
      </c>
      <c r="DP2" s="85" t="s">
        <v>120</v>
      </c>
      <c r="DQ2" s="85" t="s">
        <v>120</v>
      </c>
      <c r="DR2" s="84" t="s">
        <v>119</v>
      </c>
      <c r="DS2" s="84" t="s">
        <v>119</v>
      </c>
      <c r="DT2" s="85" t="s">
        <v>120</v>
      </c>
      <c r="DU2" s="85" t="s">
        <v>120</v>
      </c>
      <c r="DV2" s="84" t="s">
        <v>119</v>
      </c>
      <c r="DW2" s="84" t="s">
        <v>119</v>
      </c>
      <c r="DX2" s="85" t="s">
        <v>120</v>
      </c>
      <c r="DY2" s="85" t="s">
        <v>120</v>
      </c>
      <c r="DZ2" s="84" t="s">
        <v>119</v>
      </c>
      <c r="EA2" s="84" t="s">
        <v>119</v>
      </c>
      <c r="EB2" s="85" t="s">
        <v>120</v>
      </c>
      <c r="EC2" s="85" t="s">
        <v>120</v>
      </c>
      <c r="ED2" s="84" t="s">
        <v>119</v>
      </c>
      <c r="EE2" s="84" t="s">
        <v>119</v>
      </c>
      <c r="EF2" s="85" t="s">
        <v>120</v>
      </c>
      <c r="EG2" s="85" t="s">
        <v>120</v>
      </c>
      <c r="EH2" s="84" t="s">
        <v>119</v>
      </c>
      <c r="EI2" s="84" t="s">
        <v>119</v>
      </c>
      <c r="EJ2" s="85" t="s">
        <v>120</v>
      </c>
      <c r="EK2" s="85" t="s">
        <v>120</v>
      </c>
      <c r="EL2" s="84" t="s">
        <v>119</v>
      </c>
      <c r="EM2" s="84" t="s">
        <v>119</v>
      </c>
      <c r="EN2" s="85" t="s">
        <v>120</v>
      </c>
      <c r="EO2" s="85" t="s">
        <v>120</v>
      </c>
      <c r="EP2" s="84" t="s">
        <v>119</v>
      </c>
      <c r="EQ2" s="84" t="s">
        <v>119</v>
      </c>
      <c r="ER2" s="85" t="s">
        <v>120</v>
      </c>
      <c r="ES2" s="85" t="s">
        <v>120</v>
      </c>
      <c r="ET2" s="84" t="s">
        <v>119</v>
      </c>
      <c r="EU2" s="84" t="s">
        <v>119</v>
      </c>
      <c r="EV2" s="85" t="s">
        <v>120</v>
      </c>
      <c r="EW2" s="85" t="s">
        <v>120</v>
      </c>
      <c r="EX2" s="84" t="s">
        <v>119</v>
      </c>
      <c r="EY2" s="84" t="s">
        <v>119</v>
      </c>
      <c r="EZ2" s="85" t="s">
        <v>120</v>
      </c>
      <c r="FA2" s="85" t="s">
        <v>120</v>
      </c>
      <c r="FB2" s="84" t="s">
        <v>119</v>
      </c>
      <c r="FC2" s="84" t="s">
        <v>119</v>
      </c>
      <c r="FD2" s="85" t="s">
        <v>120</v>
      </c>
      <c r="FE2" s="85" t="s">
        <v>120</v>
      </c>
      <c r="FF2" s="84" t="s">
        <v>119</v>
      </c>
      <c r="FG2" s="84" t="s">
        <v>119</v>
      </c>
      <c r="FH2" s="85" t="s">
        <v>120</v>
      </c>
      <c r="FI2" s="85" t="s">
        <v>120</v>
      </c>
      <c r="FJ2" s="84" t="s">
        <v>119</v>
      </c>
      <c r="FK2" s="84" t="s">
        <v>119</v>
      </c>
      <c r="FL2" s="85" t="s">
        <v>120</v>
      </c>
      <c r="FM2" s="85" t="s">
        <v>120</v>
      </c>
      <c r="FN2" s="84" t="s">
        <v>119</v>
      </c>
      <c r="FO2" s="84" t="s">
        <v>119</v>
      </c>
      <c r="FP2" s="85" t="s">
        <v>120</v>
      </c>
      <c r="FQ2" s="85" t="s">
        <v>120</v>
      </c>
      <c r="FR2" s="84" t="s">
        <v>119</v>
      </c>
      <c r="FS2" s="84" t="s">
        <v>119</v>
      </c>
      <c r="FT2" s="85" t="s">
        <v>120</v>
      </c>
      <c r="FU2" s="85" t="s">
        <v>120</v>
      </c>
      <c r="FV2" s="84" t="s">
        <v>119</v>
      </c>
      <c r="FW2" s="84" t="s">
        <v>119</v>
      </c>
      <c r="FX2" s="85" t="s">
        <v>120</v>
      </c>
      <c r="FY2" s="85" t="s">
        <v>120</v>
      </c>
      <c r="FZ2" s="84" t="s">
        <v>119</v>
      </c>
      <c r="GA2" s="84" t="s">
        <v>119</v>
      </c>
      <c r="GB2" s="85" t="s">
        <v>120</v>
      </c>
      <c r="GC2" s="85" t="s">
        <v>120</v>
      </c>
      <c r="GD2" s="84" t="s">
        <v>119</v>
      </c>
      <c r="GE2" s="84" t="s">
        <v>119</v>
      </c>
      <c r="GF2" s="85" t="s">
        <v>120</v>
      </c>
      <c r="GG2" s="85" t="s">
        <v>120</v>
      </c>
      <c r="GH2" s="84" t="s">
        <v>119</v>
      </c>
      <c r="GI2" s="84" t="s">
        <v>119</v>
      </c>
      <c r="GJ2" s="85" t="s">
        <v>120</v>
      </c>
      <c r="GK2" s="85" t="s">
        <v>120</v>
      </c>
      <c r="GL2" s="84" t="s">
        <v>119</v>
      </c>
      <c r="GM2" s="84" t="s">
        <v>119</v>
      </c>
      <c r="GN2" s="85" t="s">
        <v>120</v>
      </c>
      <c r="GO2" s="85" t="s">
        <v>120</v>
      </c>
      <c r="GP2" s="87" t="s">
        <v>119</v>
      </c>
      <c r="GQ2" s="85" t="s">
        <v>120</v>
      </c>
      <c r="GR2" s="86" t="s">
        <v>121</v>
      </c>
      <c r="GS2" s="5" t="s">
        <v>455</v>
      </c>
      <c r="GT2" s="5" t="s">
        <v>456</v>
      </c>
      <c r="GU2" s="2" t="s">
        <v>457</v>
      </c>
      <c r="GV2" s="2" t="s">
        <v>458</v>
      </c>
      <c r="GW2" s="2" t="s">
        <v>459</v>
      </c>
      <c r="GX2" s="2" t="s">
        <v>460</v>
      </c>
      <c r="GY2" s="2" t="s">
        <v>461</v>
      </c>
      <c r="GZ2" s="2" t="s">
        <v>462</v>
      </c>
      <c r="HA2" s="2" t="s">
        <v>463</v>
      </c>
      <c r="HB2" s="2" t="s">
        <v>464</v>
      </c>
      <c r="HC2" s="2" t="s">
        <v>465</v>
      </c>
      <c r="HD2" s="2" t="s">
        <v>466</v>
      </c>
      <c r="HE2" s="2" t="s">
        <v>467</v>
      </c>
      <c r="HF2" s="2" t="s">
        <v>468</v>
      </c>
      <c r="HG2" s="2" t="s">
        <v>469</v>
      </c>
    </row>
    <row r="3" spans="1:215" s="4" customFormat="1" hidden="1">
      <c r="A3" s="86" t="s">
        <v>470</v>
      </c>
      <c r="B3" s="86" t="s">
        <v>471</v>
      </c>
      <c r="C3" s="86" t="s">
        <v>472</v>
      </c>
      <c r="D3" s="4" t="s">
        <v>473</v>
      </c>
      <c r="E3" s="84" t="s">
        <v>103</v>
      </c>
      <c r="F3" s="84" t="s">
        <v>6</v>
      </c>
      <c r="G3" s="84" t="s">
        <v>104</v>
      </c>
      <c r="H3" s="85" t="s">
        <v>103</v>
      </c>
      <c r="I3" s="85" t="s">
        <v>6</v>
      </c>
      <c r="J3" s="85" t="s">
        <v>104</v>
      </c>
      <c r="K3" s="86" t="s">
        <v>103</v>
      </c>
      <c r="L3" s="86" t="s">
        <v>6</v>
      </c>
      <c r="M3" s="86" t="s">
        <v>104</v>
      </c>
      <c r="N3" s="84" t="s">
        <v>103</v>
      </c>
      <c r="O3" s="84" t="s">
        <v>6</v>
      </c>
      <c r="P3" s="85" t="s">
        <v>103</v>
      </c>
      <c r="Q3" s="85" t="s">
        <v>6</v>
      </c>
      <c r="R3" s="84" t="s">
        <v>103</v>
      </c>
      <c r="S3" s="84" t="s">
        <v>6</v>
      </c>
      <c r="T3" s="85" t="s">
        <v>103</v>
      </c>
      <c r="U3" s="85" t="s">
        <v>6</v>
      </c>
      <c r="V3" s="84" t="s">
        <v>103</v>
      </c>
      <c r="W3" s="84" t="s">
        <v>6</v>
      </c>
      <c r="X3" s="85" t="s">
        <v>103</v>
      </c>
      <c r="Y3" s="85" t="s">
        <v>6</v>
      </c>
      <c r="Z3" s="84" t="s">
        <v>103</v>
      </c>
      <c r="AA3" s="84" t="s">
        <v>6</v>
      </c>
      <c r="AB3" s="85" t="s">
        <v>103</v>
      </c>
      <c r="AC3" s="85" t="s">
        <v>6</v>
      </c>
      <c r="AD3" s="84" t="s">
        <v>103</v>
      </c>
      <c r="AE3" s="84" t="s">
        <v>6</v>
      </c>
      <c r="AF3" s="85" t="s">
        <v>103</v>
      </c>
      <c r="AG3" s="85" t="s">
        <v>6</v>
      </c>
      <c r="AH3" s="84" t="s">
        <v>103</v>
      </c>
      <c r="AI3" s="84" t="s">
        <v>6</v>
      </c>
      <c r="AJ3" s="85" t="s">
        <v>103</v>
      </c>
      <c r="AK3" s="85" t="s">
        <v>6</v>
      </c>
      <c r="AL3" s="84" t="s">
        <v>103</v>
      </c>
      <c r="AM3" s="84" t="s">
        <v>6</v>
      </c>
      <c r="AN3" s="85" t="s">
        <v>103</v>
      </c>
      <c r="AO3" s="85" t="s">
        <v>6</v>
      </c>
      <c r="AP3" s="84" t="s">
        <v>103</v>
      </c>
      <c r="AQ3" s="84" t="s">
        <v>6</v>
      </c>
      <c r="AR3" s="85" t="s">
        <v>103</v>
      </c>
      <c r="AS3" s="85" t="s">
        <v>6</v>
      </c>
      <c r="AT3" s="84" t="s">
        <v>103</v>
      </c>
      <c r="AU3" s="84" t="s">
        <v>6</v>
      </c>
      <c r="AV3" s="85" t="s">
        <v>103</v>
      </c>
      <c r="AW3" s="85" t="s">
        <v>6</v>
      </c>
      <c r="AX3" s="84" t="s">
        <v>103</v>
      </c>
      <c r="AY3" s="84" t="s">
        <v>6</v>
      </c>
      <c r="AZ3" s="85" t="s">
        <v>103</v>
      </c>
      <c r="BA3" s="85" t="s">
        <v>6</v>
      </c>
      <c r="BB3" s="84" t="s">
        <v>103</v>
      </c>
      <c r="BC3" s="84" t="s">
        <v>6</v>
      </c>
      <c r="BD3" s="85" t="s">
        <v>103</v>
      </c>
      <c r="BE3" s="85" t="s">
        <v>6</v>
      </c>
      <c r="BF3" s="84" t="s">
        <v>103</v>
      </c>
      <c r="BG3" s="84" t="s">
        <v>6</v>
      </c>
      <c r="BH3" s="85" t="s">
        <v>103</v>
      </c>
      <c r="BI3" s="85" t="s">
        <v>6</v>
      </c>
      <c r="BJ3" s="84" t="s">
        <v>103</v>
      </c>
      <c r="BK3" s="84" t="s">
        <v>6</v>
      </c>
      <c r="BL3" s="85" t="s">
        <v>103</v>
      </c>
      <c r="BM3" s="85" t="s">
        <v>6</v>
      </c>
      <c r="BN3" s="84" t="s">
        <v>103</v>
      </c>
      <c r="BO3" s="84" t="s">
        <v>6</v>
      </c>
      <c r="BP3" s="85" t="s">
        <v>103</v>
      </c>
      <c r="BQ3" s="85" t="s">
        <v>6</v>
      </c>
      <c r="BR3" s="84" t="s">
        <v>103</v>
      </c>
      <c r="BS3" s="84" t="s">
        <v>6</v>
      </c>
      <c r="BT3" s="85" t="s">
        <v>103</v>
      </c>
      <c r="BU3" s="85" t="s">
        <v>6</v>
      </c>
      <c r="BV3" s="84" t="s">
        <v>103</v>
      </c>
      <c r="BW3" s="84" t="s">
        <v>6</v>
      </c>
      <c r="BX3" s="85" t="s">
        <v>103</v>
      </c>
      <c r="BY3" s="85" t="s">
        <v>6</v>
      </c>
      <c r="BZ3" s="84" t="s">
        <v>103</v>
      </c>
      <c r="CA3" s="84" t="s">
        <v>6</v>
      </c>
      <c r="CB3" s="85" t="s">
        <v>103</v>
      </c>
      <c r="CC3" s="85" t="s">
        <v>6</v>
      </c>
      <c r="CD3" s="84" t="s">
        <v>103</v>
      </c>
      <c r="CE3" s="84" t="s">
        <v>6</v>
      </c>
      <c r="CF3" s="85" t="s">
        <v>103</v>
      </c>
      <c r="CG3" s="85" t="s">
        <v>6</v>
      </c>
      <c r="CH3" s="84" t="s">
        <v>103</v>
      </c>
      <c r="CI3" s="84" t="s">
        <v>6</v>
      </c>
      <c r="CJ3" s="85" t="s">
        <v>103</v>
      </c>
      <c r="CK3" s="85" t="s">
        <v>6</v>
      </c>
      <c r="CL3" s="84" t="s">
        <v>103</v>
      </c>
      <c r="CM3" s="84" t="s">
        <v>6</v>
      </c>
      <c r="CN3" s="85" t="s">
        <v>103</v>
      </c>
      <c r="CO3" s="85" t="s">
        <v>6</v>
      </c>
      <c r="CP3" s="84" t="s">
        <v>103</v>
      </c>
      <c r="CQ3" s="84" t="s">
        <v>6</v>
      </c>
      <c r="CR3" s="85" t="s">
        <v>103</v>
      </c>
      <c r="CS3" s="85" t="s">
        <v>6</v>
      </c>
      <c r="CT3" s="84" t="s">
        <v>103</v>
      </c>
      <c r="CU3" s="84" t="s">
        <v>6</v>
      </c>
      <c r="CV3" s="85" t="s">
        <v>103</v>
      </c>
      <c r="CW3" s="85" t="s">
        <v>6</v>
      </c>
      <c r="CX3" s="84" t="s">
        <v>103</v>
      </c>
      <c r="CY3" s="84" t="s">
        <v>6</v>
      </c>
      <c r="CZ3" s="85" t="s">
        <v>103</v>
      </c>
      <c r="DA3" s="85" t="s">
        <v>6</v>
      </c>
      <c r="DB3" s="84" t="s">
        <v>103</v>
      </c>
      <c r="DC3" s="84" t="s">
        <v>6</v>
      </c>
      <c r="DD3" s="85" t="s">
        <v>103</v>
      </c>
      <c r="DE3" s="85" t="s">
        <v>6</v>
      </c>
      <c r="DF3" s="84" t="s">
        <v>103</v>
      </c>
      <c r="DG3" s="84" t="s">
        <v>6</v>
      </c>
      <c r="DH3" s="85" t="s">
        <v>103</v>
      </c>
      <c r="DI3" s="85" t="s">
        <v>6</v>
      </c>
      <c r="DJ3" s="84" t="s">
        <v>103</v>
      </c>
      <c r="DK3" s="84" t="s">
        <v>6</v>
      </c>
      <c r="DL3" s="85" t="s">
        <v>103</v>
      </c>
      <c r="DM3" s="85" t="s">
        <v>6</v>
      </c>
      <c r="DN3" s="84" t="s">
        <v>103</v>
      </c>
      <c r="DO3" s="84" t="s">
        <v>6</v>
      </c>
      <c r="DP3" s="85" t="s">
        <v>103</v>
      </c>
      <c r="DQ3" s="85" t="s">
        <v>6</v>
      </c>
      <c r="DR3" s="84" t="s">
        <v>103</v>
      </c>
      <c r="DS3" s="84" t="s">
        <v>6</v>
      </c>
      <c r="DT3" s="85" t="s">
        <v>103</v>
      </c>
      <c r="DU3" s="85" t="s">
        <v>6</v>
      </c>
      <c r="DV3" s="84" t="s">
        <v>103</v>
      </c>
      <c r="DW3" s="84" t="s">
        <v>6</v>
      </c>
      <c r="DX3" s="85" t="s">
        <v>103</v>
      </c>
      <c r="DY3" s="85" t="s">
        <v>6</v>
      </c>
      <c r="DZ3" s="84" t="s">
        <v>103</v>
      </c>
      <c r="EA3" s="84" t="s">
        <v>6</v>
      </c>
      <c r="EB3" s="85" t="s">
        <v>103</v>
      </c>
      <c r="EC3" s="85" t="s">
        <v>6</v>
      </c>
      <c r="ED3" s="84" t="s">
        <v>103</v>
      </c>
      <c r="EE3" s="84" t="s">
        <v>6</v>
      </c>
      <c r="EF3" s="85" t="s">
        <v>103</v>
      </c>
      <c r="EG3" s="85" t="s">
        <v>6</v>
      </c>
      <c r="EH3" s="84" t="s">
        <v>103</v>
      </c>
      <c r="EI3" s="84" t="s">
        <v>6</v>
      </c>
      <c r="EJ3" s="85" t="s">
        <v>103</v>
      </c>
      <c r="EK3" s="85" t="s">
        <v>6</v>
      </c>
      <c r="EL3" s="84" t="s">
        <v>103</v>
      </c>
      <c r="EM3" s="84" t="s">
        <v>6</v>
      </c>
      <c r="EN3" s="85" t="s">
        <v>103</v>
      </c>
      <c r="EO3" s="85" t="s">
        <v>6</v>
      </c>
      <c r="EP3" s="84" t="s">
        <v>103</v>
      </c>
      <c r="EQ3" s="84" t="s">
        <v>6</v>
      </c>
      <c r="ER3" s="85" t="s">
        <v>103</v>
      </c>
      <c r="ES3" s="85" t="s">
        <v>6</v>
      </c>
      <c r="ET3" s="84" t="s">
        <v>103</v>
      </c>
      <c r="EU3" s="84" t="s">
        <v>6</v>
      </c>
      <c r="EV3" s="85" t="s">
        <v>103</v>
      </c>
      <c r="EW3" s="85" t="s">
        <v>6</v>
      </c>
      <c r="EX3" s="84" t="s">
        <v>103</v>
      </c>
      <c r="EY3" s="84" t="s">
        <v>6</v>
      </c>
      <c r="EZ3" s="85" t="s">
        <v>103</v>
      </c>
      <c r="FA3" s="85" t="s">
        <v>6</v>
      </c>
      <c r="FB3" s="84" t="s">
        <v>103</v>
      </c>
      <c r="FC3" s="84" t="s">
        <v>6</v>
      </c>
      <c r="FD3" s="85" t="s">
        <v>103</v>
      </c>
      <c r="FE3" s="85" t="s">
        <v>6</v>
      </c>
      <c r="FF3" s="84" t="s">
        <v>103</v>
      </c>
      <c r="FG3" s="84" t="s">
        <v>6</v>
      </c>
      <c r="FH3" s="85" t="s">
        <v>103</v>
      </c>
      <c r="FI3" s="85" t="s">
        <v>6</v>
      </c>
      <c r="FJ3" s="84" t="s">
        <v>103</v>
      </c>
      <c r="FK3" s="84" t="s">
        <v>6</v>
      </c>
      <c r="FL3" s="85" t="s">
        <v>103</v>
      </c>
      <c r="FM3" s="85" t="s">
        <v>6</v>
      </c>
      <c r="FN3" s="84" t="s">
        <v>103</v>
      </c>
      <c r="FO3" s="84" t="s">
        <v>6</v>
      </c>
      <c r="FP3" s="85" t="s">
        <v>103</v>
      </c>
      <c r="FQ3" s="85" t="s">
        <v>6</v>
      </c>
      <c r="FR3" s="84" t="s">
        <v>103</v>
      </c>
      <c r="FS3" s="84" t="s">
        <v>6</v>
      </c>
      <c r="FT3" s="85" t="s">
        <v>103</v>
      </c>
      <c r="FU3" s="85" t="s">
        <v>6</v>
      </c>
      <c r="FV3" s="84" t="s">
        <v>103</v>
      </c>
      <c r="FW3" s="84" t="s">
        <v>6</v>
      </c>
      <c r="FX3" s="85" t="s">
        <v>103</v>
      </c>
      <c r="FY3" s="85" t="s">
        <v>6</v>
      </c>
      <c r="FZ3" s="84" t="s">
        <v>103</v>
      </c>
      <c r="GA3" s="84" t="s">
        <v>6</v>
      </c>
      <c r="GB3" s="85" t="s">
        <v>103</v>
      </c>
      <c r="GC3" s="85" t="s">
        <v>6</v>
      </c>
      <c r="GD3" s="84" t="s">
        <v>103</v>
      </c>
      <c r="GE3" s="84" t="s">
        <v>6</v>
      </c>
      <c r="GF3" s="85" t="s">
        <v>103</v>
      </c>
      <c r="GG3" s="85" t="s">
        <v>6</v>
      </c>
      <c r="GH3" s="84" t="s">
        <v>103</v>
      </c>
      <c r="GI3" s="84" t="s">
        <v>6</v>
      </c>
      <c r="GJ3" s="85" t="s">
        <v>103</v>
      </c>
      <c r="GK3" s="85" t="s">
        <v>6</v>
      </c>
      <c r="GL3" s="84" t="s">
        <v>103</v>
      </c>
      <c r="GM3" s="84" t="s">
        <v>6</v>
      </c>
      <c r="GN3" s="85" t="s">
        <v>103</v>
      </c>
      <c r="GO3" s="85" t="s">
        <v>6</v>
      </c>
      <c r="GP3" s="87"/>
      <c r="GQ3" s="85"/>
      <c r="GR3" s="86"/>
      <c r="GS3" s="5"/>
      <c r="GT3" s="5"/>
      <c r="GU3" s="2"/>
      <c r="GV3" s="2"/>
      <c r="GW3" s="2"/>
      <c r="GX3" s="2"/>
      <c r="GY3" s="2"/>
      <c r="GZ3" s="2"/>
      <c r="HA3" s="2"/>
      <c r="HB3" s="2"/>
      <c r="HC3" s="2"/>
      <c r="HD3" s="2"/>
      <c r="HE3" s="2"/>
      <c r="HF3" s="2"/>
      <c r="HG3" s="2"/>
    </row>
    <row r="4" spans="1:215" hidden="1">
      <c r="A4" s="6">
        <v>4</v>
      </c>
      <c r="B4" s="6" t="str">
        <f>+VLOOKUP($A4,'[2]Crosswalk M49-ODA-Prog. Country'!$K$4:$M$257,3,FALSE)</f>
        <v>AF</v>
      </c>
      <c r="C4" s="6" t="str">
        <f>+VLOOKUP($A4,'[2]Crosswalk M49-ODA-Prog. Country'!$K$4:$M$257,2,FALSE)</f>
        <v>AFG</v>
      </c>
      <c r="D4" s="3" t="s">
        <v>122</v>
      </c>
      <c r="E4" s="8">
        <v>77108.836480770726</v>
      </c>
      <c r="F4" s="8">
        <v>382642.67152353859</v>
      </c>
      <c r="G4" s="8">
        <v>459751.50800430932</v>
      </c>
      <c r="H4" s="9">
        <v>38604.202514500023</v>
      </c>
      <c r="I4" s="9">
        <v>849381.53180806281</v>
      </c>
      <c r="J4" s="9">
        <v>887985.73432256281</v>
      </c>
      <c r="K4" s="10">
        <v>115713.03899527073</v>
      </c>
      <c r="L4" s="10">
        <v>1232024.2033316013</v>
      </c>
      <c r="M4" s="10">
        <v>1347737.242326872</v>
      </c>
      <c r="N4" s="11">
        <v>11731.850000000006</v>
      </c>
      <c r="O4" s="11">
        <v>232843.61499999999</v>
      </c>
      <c r="P4" s="11">
        <v>564.22199999999975</v>
      </c>
      <c r="Q4" s="11">
        <v>2473.21</v>
      </c>
      <c r="R4" s="11">
        <v>5960.830469999999</v>
      </c>
      <c r="S4" s="11">
        <v>4192.1765599999999</v>
      </c>
      <c r="T4" s="11">
        <v>995.30148000000008</v>
      </c>
      <c r="U4" s="11">
        <v>4279.6366799999996</v>
      </c>
      <c r="V4" s="11">
        <v>20153.770190000003</v>
      </c>
      <c r="W4" s="11">
        <v>44966.538619999999</v>
      </c>
      <c r="X4" s="11">
        <v>9496.4010800000251</v>
      </c>
      <c r="Y4" s="11">
        <v>99815.870319999987</v>
      </c>
      <c r="Z4" s="11">
        <v>0</v>
      </c>
      <c r="AA4" s="11">
        <v>24.715690316100005</v>
      </c>
      <c r="AB4" s="11">
        <v>13833.932669700007</v>
      </c>
      <c r="AC4" s="11">
        <v>377200.16022066295</v>
      </c>
      <c r="AD4" s="11">
        <v>1976.6117590000003</v>
      </c>
      <c r="AE4" s="11">
        <v>6850.511829</v>
      </c>
      <c r="AF4" s="11">
        <v>936.91928480000001</v>
      </c>
      <c r="AG4" s="11">
        <v>249.02149739999999</v>
      </c>
      <c r="AH4" s="11">
        <v>0</v>
      </c>
      <c r="AI4" s="11">
        <v>0</v>
      </c>
      <c r="AJ4" s="11">
        <v>0</v>
      </c>
      <c r="AK4" s="11">
        <v>0</v>
      </c>
      <c r="AL4" s="11">
        <v>0</v>
      </c>
      <c r="AM4" s="11">
        <v>0</v>
      </c>
      <c r="AN4" s="11">
        <v>0</v>
      </c>
      <c r="AO4" s="11">
        <v>0</v>
      </c>
      <c r="AP4" s="11">
        <v>0</v>
      </c>
      <c r="AQ4" s="11">
        <v>0</v>
      </c>
      <c r="AR4" s="11">
        <v>11089.311659999992</v>
      </c>
      <c r="AS4" s="11">
        <v>88031.047489999997</v>
      </c>
      <c r="AT4" s="11">
        <v>0</v>
      </c>
      <c r="AU4" s="11">
        <v>0</v>
      </c>
      <c r="AV4" s="11">
        <v>0</v>
      </c>
      <c r="AW4" s="11">
        <v>0</v>
      </c>
      <c r="AX4" s="11">
        <v>2935.4740000000002</v>
      </c>
      <c r="AY4" s="11">
        <v>0</v>
      </c>
      <c r="AZ4" s="11">
        <v>0</v>
      </c>
      <c r="BA4" s="11">
        <v>0</v>
      </c>
      <c r="BB4" s="11">
        <v>0</v>
      </c>
      <c r="BC4" s="11">
        <v>0</v>
      </c>
      <c r="BD4" s="11">
        <v>0</v>
      </c>
      <c r="BE4" s="11">
        <v>0</v>
      </c>
      <c r="BF4" s="11">
        <v>0</v>
      </c>
      <c r="BG4" s="11">
        <v>-17.480650000000001</v>
      </c>
      <c r="BH4" s="11">
        <v>0</v>
      </c>
      <c r="BI4" s="11">
        <v>0</v>
      </c>
      <c r="BJ4" s="11">
        <v>0</v>
      </c>
      <c r="BK4" s="11">
        <v>12257.168960000001</v>
      </c>
      <c r="BL4" s="11">
        <v>0</v>
      </c>
      <c r="BM4" s="11">
        <v>374.03896000000003</v>
      </c>
      <c r="BN4" s="11">
        <v>1453.0845699999991</v>
      </c>
      <c r="BO4" s="11">
        <v>5829.4962400000004</v>
      </c>
      <c r="BP4" s="11">
        <v>0</v>
      </c>
      <c r="BQ4" s="11">
        <v>0</v>
      </c>
      <c r="BR4" s="11">
        <v>0</v>
      </c>
      <c r="BS4" s="11">
        <v>0</v>
      </c>
      <c r="BT4" s="11">
        <v>0</v>
      </c>
      <c r="BU4" s="11">
        <v>0</v>
      </c>
      <c r="BV4" s="11">
        <v>0</v>
      </c>
      <c r="BW4" s="11">
        <v>0</v>
      </c>
      <c r="BX4" s="11">
        <v>0</v>
      </c>
      <c r="BY4" s="11">
        <v>152453.74549999999</v>
      </c>
      <c r="BZ4" s="11">
        <v>0</v>
      </c>
      <c r="CA4" s="11">
        <v>0</v>
      </c>
      <c r="CB4" s="11">
        <v>0</v>
      </c>
      <c r="CC4" s="11">
        <v>0</v>
      </c>
      <c r="CD4" s="11">
        <v>0</v>
      </c>
      <c r="CE4" s="11">
        <v>0</v>
      </c>
      <c r="CF4" s="11">
        <v>0</v>
      </c>
      <c r="CG4" s="11">
        <v>0</v>
      </c>
      <c r="CH4" s="11">
        <v>0</v>
      </c>
      <c r="CI4" s="11">
        <v>0</v>
      </c>
      <c r="CJ4" s="11">
        <v>0</v>
      </c>
      <c r="CK4" s="11">
        <v>0</v>
      </c>
      <c r="CL4" s="11">
        <v>0</v>
      </c>
      <c r="CM4" s="11">
        <v>0</v>
      </c>
      <c r="CN4" s="11">
        <v>0</v>
      </c>
      <c r="CO4" s="11">
        <v>0</v>
      </c>
      <c r="CP4" s="11">
        <v>0</v>
      </c>
      <c r="CQ4" s="11">
        <v>0</v>
      </c>
      <c r="CR4" s="11">
        <v>0</v>
      </c>
      <c r="CS4" s="11">
        <v>0</v>
      </c>
      <c r="CT4" s="11">
        <v>0</v>
      </c>
      <c r="CU4" s="11">
        <v>0</v>
      </c>
      <c r="CV4" s="11">
        <v>0</v>
      </c>
      <c r="CW4" s="11">
        <v>0</v>
      </c>
      <c r="CX4" s="11">
        <v>0</v>
      </c>
      <c r="CY4" s="11">
        <v>2074.1676199999997</v>
      </c>
      <c r="CZ4" s="11">
        <v>0</v>
      </c>
      <c r="DA4" s="11">
        <v>0</v>
      </c>
      <c r="DB4" s="11">
        <v>0</v>
      </c>
      <c r="DC4" s="11">
        <v>1246.0761</v>
      </c>
      <c r="DD4" s="11">
        <v>0</v>
      </c>
      <c r="DE4" s="11">
        <v>0</v>
      </c>
      <c r="DF4" s="11">
        <v>0</v>
      </c>
      <c r="DG4" s="11">
        <v>0</v>
      </c>
      <c r="DH4" s="11">
        <v>0</v>
      </c>
      <c r="DI4" s="11">
        <v>0</v>
      </c>
      <c r="DJ4" s="11">
        <v>0</v>
      </c>
      <c r="DK4" s="11">
        <v>0</v>
      </c>
      <c r="DL4" s="11">
        <v>0</v>
      </c>
      <c r="DM4" s="11">
        <v>0</v>
      </c>
      <c r="DN4" s="11">
        <v>0</v>
      </c>
      <c r="DO4" s="11">
        <v>0</v>
      </c>
      <c r="DP4" s="11">
        <v>0</v>
      </c>
      <c r="DQ4" s="11">
        <v>0</v>
      </c>
      <c r="DR4" s="11">
        <v>0</v>
      </c>
      <c r="DS4" s="11">
        <v>0</v>
      </c>
      <c r="DT4" s="11">
        <v>0</v>
      </c>
      <c r="DU4" s="11">
        <v>0</v>
      </c>
      <c r="DV4" s="11">
        <v>0</v>
      </c>
      <c r="DW4" s="11">
        <v>0</v>
      </c>
      <c r="DX4" s="11">
        <v>0</v>
      </c>
      <c r="DY4" s="11">
        <v>185.47171</v>
      </c>
      <c r="DZ4" s="11">
        <v>0</v>
      </c>
      <c r="EA4" s="11">
        <v>0</v>
      </c>
      <c r="EB4" s="11">
        <v>0</v>
      </c>
      <c r="EC4" s="11">
        <v>0</v>
      </c>
      <c r="ED4" s="11">
        <v>0</v>
      </c>
      <c r="EE4" s="11">
        <v>0</v>
      </c>
      <c r="EF4" s="11">
        <v>0</v>
      </c>
      <c r="EG4" s="11">
        <v>0</v>
      </c>
      <c r="EH4" s="11">
        <v>0</v>
      </c>
      <c r="EI4" s="11">
        <v>0</v>
      </c>
      <c r="EJ4" s="11">
        <v>0</v>
      </c>
      <c r="EK4" s="11">
        <v>5695.5601900000001</v>
      </c>
      <c r="EL4" s="11">
        <v>2791.4540800000013</v>
      </c>
      <c r="EM4" s="11">
        <v>10642.04039</v>
      </c>
      <c r="EN4" s="11">
        <v>108.01023999999961</v>
      </c>
      <c r="EO4" s="11">
        <v>23857.676149999999</v>
      </c>
      <c r="EP4" s="11">
        <v>2063.2248099999997</v>
      </c>
      <c r="EQ4" s="11">
        <v>420.24621000000002</v>
      </c>
      <c r="ER4" s="11">
        <v>0</v>
      </c>
      <c r="ES4" s="11">
        <v>819.47132999999997</v>
      </c>
      <c r="ET4" s="11">
        <v>0</v>
      </c>
      <c r="EU4" s="11">
        <v>0</v>
      </c>
      <c r="EV4" s="11">
        <v>0</v>
      </c>
      <c r="EW4" s="11">
        <v>0</v>
      </c>
      <c r="EX4" s="11">
        <v>160.07384177071506</v>
      </c>
      <c r="EY4" s="11">
        <v>242.40168422247447</v>
      </c>
      <c r="EZ4" s="11">
        <v>0</v>
      </c>
      <c r="FA4" s="11">
        <v>0</v>
      </c>
      <c r="FB4" s="11">
        <v>3067.3374799999947</v>
      </c>
      <c r="FC4" s="11">
        <v>41384.31796</v>
      </c>
      <c r="FD4" s="11">
        <v>0</v>
      </c>
      <c r="FE4" s="11">
        <v>56526.54477</v>
      </c>
      <c r="FF4" s="11">
        <v>0</v>
      </c>
      <c r="FG4" s="11">
        <v>0</v>
      </c>
      <c r="FH4" s="11">
        <v>0</v>
      </c>
      <c r="FI4" s="11">
        <v>0</v>
      </c>
      <c r="FJ4" s="11">
        <v>0</v>
      </c>
      <c r="FK4" s="11">
        <v>0</v>
      </c>
      <c r="FL4" s="11">
        <v>0</v>
      </c>
      <c r="FM4" s="11">
        <v>0</v>
      </c>
      <c r="FN4" s="11">
        <v>0</v>
      </c>
      <c r="FO4" s="11">
        <v>0</v>
      </c>
      <c r="FP4" s="11">
        <v>0</v>
      </c>
      <c r="FQ4" s="11">
        <v>0</v>
      </c>
      <c r="FR4" s="11">
        <v>0</v>
      </c>
      <c r="FS4" s="11">
        <v>0</v>
      </c>
      <c r="FT4" s="11">
        <v>0</v>
      </c>
      <c r="FU4" s="11">
        <v>0</v>
      </c>
      <c r="FV4" s="11">
        <v>0</v>
      </c>
      <c r="FW4" s="11">
        <v>0</v>
      </c>
      <c r="FX4" s="11">
        <v>0</v>
      </c>
      <c r="FY4" s="11">
        <v>0</v>
      </c>
      <c r="FZ4" s="11">
        <v>0</v>
      </c>
      <c r="GA4" s="11">
        <v>0</v>
      </c>
      <c r="GB4" s="11">
        <v>0</v>
      </c>
      <c r="GC4" s="11">
        <v>0</v>
      </c>
      <c r="GD4" s="11">
        <v>0</v>
      </c>
      <c r="GE4" s="11">
        <v>0</v>
      </c>
      <c r="GF4" s="11">
        <v>0</v>
      </c>
      <c r="GG4" s="11">
        <v>0</v>
      </c>
      <c r="GH4" s="11">
        <v>24727.131160000001</v>
      </c>
      <c r="GI4" s="11">
        <v>0</v>
      </c>
      <c r="GJ4" s="11">
        <v>1417.96037</v>
      </c>
      <c r="GK4" s="11">
        <v>0</v>
      </c>
      <c r="GL4" s="11">
        <v>87.994119999999384</v>
      </c>
      <c r="GM4" s="11">
        <v>19686.67931</v>
      </c>
      <c r="GN4" s="11">
        <v>162.14372999999614</v>
      </c>
      <c r="GO4" s="11">
        <v>37420.076990000001</v>
      </c>
      <c r="GP4" s="88">
        <v>86288.749170000083</v>
      </c>
      <c r="GQ4" s="9">
        <v>136520.11368000001</v>
      </c>
      <c r="GR4" s="10">
        <v>222808.86285000009</v>
      </c>
      <c r="GS4" s="6">
        <v>1</v>
      </c>
      <c r="GT4" s="6">
        <v>1</v>
      </c>
      <c r="GU4" s="6" t="str">
        <f t="shared" ref="GU4:GU67" si="0">+IF(GT4=1, IF(M4&gt;200000, "Large", IF(M4&gt;50000, "Medium", IF(M4&gt;20000, "Small", "Very small"))),0)</f>
        <v>Large</v>
      </c>
      <c r="GV4" s="6" t="str">
        <f t="shared" ref="GV4:GV67" si="1">+IF(GT4=1, IF($M4&gt;200000, "Large", IF($M4&gt;50000, "Medium",  "Small")),0)</f>
        <v>Large</v>
      </c>
      <c r="GW4" s="3" t="s">
        <v>474</v>
      </c>
      <c r="GX4" s="3" t="s">
        <v>475</v>
      </c>
      <c r="GY4" s="3" t="s">
        <v>475</v>
      </c>
      <c r="GZ4" s="6">
        <v>1</v>
      </c>
      <c r="HA4" s="6">
        <v>1</v>
      </c>
      <c r="HB4" s="6">
        <v>0</v>
      </c>
      <c r="HC4" s="6">
        <v>0</v>
      </c>
      <c r="HD4" s="6">
        <v>0</v>
      </c>
      <c r="HE4" s="7" t="s">
        <v>476</v>
      </c>
      <c r="HF4" s="6">
        <v>0</v>
      </c>
      <c r="HG4" s="6">
        <v>1</v>
      </c>
    </row>
    <row r="5" spans="1:215" hidden="1">
      <c r="A5" s="6">
        <v>8</v>
      </c>
      <c r="B5" s="6" t="str">
        <f>+VLOOKUP($A5,'[2]Crosswalk M49-ODA-Prog. Country'!$K$4:$M$257,3,FALSE)</f>
        <v>AL</v>
      </c>
      <c r="C5" s="6" t="str">
        <f>+VLOOKUP($A5,'[2]Crosswalk M49-ODA-Prog. Country'!$K$4:$M$257,2,FALSE)</f>
        <v>ALB</v>
      </c>
      <c r="D5" s="3" t="s">
        <v>123</v>
      </c>
      <c r="E5" s="8">
        <v>10197.066890959817</v>
      </c>
      <c r="F5" s="8">
        <v>42763.764382066416</v>
      </c>
      <c r="G5" s="8">
        <v>52960.831273026233</v>
      </c>
      <c r="H5" s="9">
        <v>1427.8935889499994</v>
      </c>
      <c r="I5" s="9">
        <v>6847.1878117100014</v>
      </c>
      <c r="J5" s="9">
        <v>8275.0814006600012</v>
      </c>
      <c r="K5" s="10">
        <v>11624.960479909814</v>
      </c>
      <c r="L5" s="10">
        <v>49610.952193776415</v>
      </c>
      <c r="M5" s="10">
        <v>61235.912673686231</v>
      </c>
      <c r="N5" s="11">
        <v>1412.8749999999964</v>
      </c>
      <c r="O5" s="11">
        <v>32356.223000000002</v>
      </c>
      <c r="P5" s="11">
        <v>0</v>
      </c>
      <c r="Q5" s="11">
        <v>0</v>
      </c>
      <c r="R5" s="11">
        <v>654.72003000000007</v>
      </c>
      <c r="S5" s="11">
        <v>581.3229399999999</v>
      </c>
      <c r="T5" s="11">
        <v>251.18333999999999</v>
      </c>
      <c r="U5" s="11">
        <v>55.715150000000001</v>
      </c>
      <c r="V5" s="11">
        <v>1787.5515600000008</v>
      </c>
      <c r="W5" s="11">
        <v>4711.0763799999995</v>
      </c>
      <c r="X5" s="11">
        <v>83.760039999999663</v>
      </c>
      <c r="Y5" s="11">
        <v>2129.0134900000003</v>
      </c>
      <c r="Z5" s="11">
        <v>0</v>
      </c>
      <c r="AA5" s="11">
        <v>0</v>
      </c>
      <c r="AB5" s="11">
        <v>0</v>
      </c>
      <c r="AC5" s="11">
        <v>0</v>
      </c>
      <c r="AD5" s="11">
        <v>784.84434000000056</v>
      </c>
      <c r="AE5" s="11">
        <v>1666.0432919999998</v>
      </c>
      <c r="AF5" s="11">
        <v>260.13954194999997</v>
      </c>
      <c r="AG5" s="11">
        <v>69.141856009999998</v>
      </c>
      <c r="AH5" s="11">
        <v>0</v>
      </c>
      <c r="AI5" s="11">
        <v>0</v>
      </c>
      <c r="AJ5" s="11">
        <v>0</v>
      </c>
      <c r="AK5" s="11">
        <v>0</v>
      </c>
      <c r="AL5" s="11">
        <v>0</v>
      </c>
      <c r="AM5" s="11">
        <v>0</v>
      </c>
      <c r="AN5" s="11">
        <v>0</v>
      </c>
      <c r="AO5" s="11">
        <v>0</v>
      </c>
      <c r="AP5" s="11">
        <v>0</v>
      </c>
      <c r="AQ5" s="11">
        <v>0</v>
      </c>
      <c r="AR5" s="11">
        <v>348.56939699999975</v>
      </c>
      <c r="AS5" s="11">
        <v>2068.1286930000001</v>
      </c>
      <c r="AT5" s="11">
        <v>0</v>
      </c>
      <c r="AU5" s="11">
        <v>0</v>
      </c>
      <c r="AV5" s="11">
        <v>0</v>
      </c>
      <c r="AW5" s="11">
        <v>0</v>
      </c>
      <c r="AX5" s="11">
        <v>23.41</v>
      </c>
      <c r="AY5" s="11">
        <v>0</v>
      </c>
      <c r="AZ5" s="11">
        <v>0</v>
      </c>
      <c r="BA5" s="11">
        <v>0</v>
      </c>
      <c r="BB5" s="11">
        <v>0</v>
      </c>
      <c r="BC5" s="11">
        <v>0</v>
      </c>
      <c r="BD5" s="11">
        <v>0</v>
      </c>
      <c r="BE5" s="11">
        <v>0</v>
      </c>
      <c r="BF5" s="11">
        <v>0</v>
      </c>
      <c r="BG5" s="11">
        <v>364.95812000000001</v>
      </c>
      <c r="BH5" s="11">
        <v>0</v>
      </c>
      <c r="BI5" s="11">
        <v>0</v>
      </c>
      <c r="BJ5" s="11">
        <v>0</v>
      </c>
      <c r="BK5" s="11">
        <v>0</v>
      </c>
      <c r="BL5" s="11">
        <v>0</v>
      </c>
      <c r="BM5" s="11">
        <v>0</v>
      </c>
      <c r="BN5" s="11">
        <v>0</v>
      </c>
      <c r="BO5" s="11">
        <v>79.268350000000012</v>
      </c>
      <c r="BP5" s="11">
        <v>0</v>
      </c>
      <c r="BQ5" s="11">
        <v>0</v>
      </c>
      <c r="BR5" s="11">
        <v>0</v>
      </c>
      <c r="BS5" s="11">
        <v>0</v>
      </c>
      <c r="BT5" s="11">
        <v>0</v>
      </c>
      <c r="BU5" s="11">
        <v>0</v>
      </c>
      <c r="BV5" s="11">
        <v>0</v>
      </c>
      <c r="BW5" s="11">
        <v>0</v>
      </c>
      <c r="BX5" s="11">
        <v>0</v>
      </c>
      <c r="BY5" s="11">
        <v>0</v>
      </c>
      <c r="BZ5" s="11">
        <v>0</v>
      </c>
      <c r="CA5" s="11">
        <v>0</v>
      </c>
      <c r="CB5" s="11">
        <v>0</v>
      </c>
      <c r="CC5" s="11">
        <v>0</v>
      </c>
      <c r="CD5" s="11">
        <v>0</v>
      </c>
      <c r="CE5" s="11">
        <v>0</v>
      </c>
      <c r="CF5" s="11">
        <v>0</v>
      </c>
      <c r="CG5" s="11">
        <v>0</v>
      </c>
      <c r="CH5" s="11">
        <v>0</v>
      </c>
      <c r="CI5" s="11">
        <v>0</v>
      </c>
      <c r="CJ5" s="11">
        <v>0</v>
      </c>
      <c r="CK5" s="11">
        <v>0</v>
      </c>
      <c r="CL5" s="11">
        <v>0</v>
      </c>
      <c r="CM5" s="11">
        <v>0</v>
      </c>
      <c r="CN5" s="11">
        <v>0</v>
      </c>
      <c r="CO5" s="11">
        <v>0</v>
      </c>
      <c r="CP5" s="11">
        <v>0</v>
      </c>
      <c r="CQ5" s="11">
        <v>0</v>
      </c>
      <c r="CR5" s="11">
        <v>0</v>
      </c>
      <c r="CS5" s="11">
        <v>0</v>
      </c>
      <c r="CT5" s="11">
        <v>0</v>
      </c>
      <c r="CU5" s="11">
        <v>0</v>
      </c>
      <c r="CV5" s="11">
        <v>0</v>
      </c>
      <c r="CW5" s="11">
        <v>0</v>
      </c>
      <c r="CX5" s="11">
        <v>0</v>
      </c>
      <c r="CY5" s="11">
        <v>0</v>
      </c>
      <c r="CZ5" s="11">
        <v>0</v>
      </c>
      <c r="DA5" s="11">
        <v>0</v>
      </c>
      <c r="DB5" s="11">
        <v>0</v>
      </c>
      <c r="DC5" s="11">
        <v>1001.9203299999999</v>
      </c>
      <c r="DD5" s="11">
        <v>0</v>
      </c>
      <c r="DE5" s="11">
        <v>0</v>
      </c>
      <c r="DF5" s="11">
        <v>0</v>
      </c>
      <c r="DG5" s="11">
        <v>121.76494</v>
      </c>
      <c r="DH5" s="11">
        <v>0</v>
      </c>
      <c r="DI5" s="11">
        <v>0</v>
      </c>
      <c r="DJ5" s="11">
        <v>0</v>
      </c>
      <c r="DK5" s="11">
        <v>0</v>
      </c>
      <c r="DL5" s="11">
        <v>0</v>
      </c>
      <c r="DM5" s="11">
        <v>0</v>
      </c>
      <c r="DN5" s="11">
        <v>0</v>
      </c>
      <c r="DO5" s="11">
        <v>0</v>
      </c>
      <c r="DP5" s="11">
        <v>0</v>
      </c>
      <c r="DQ5" s="11">
        <v>0</v>
      </c>
      <c r="DR5" s="11">
        <v>0</v>
      </c>
      <c r="DS5" s="11">
        <v>0</v>
      </c>
      <c r="DT5" s="11">
        <v>0</v>
      </c>
      <c r="DU5" s="11">
        <v>0</v>
      </c>
      <c r="DV5" s="11">
        <v>0</v>
      </c>
      <c r="DW5" s="11">
        <v>0</v>
      </c>
      <c r="DX5" s="11">
        <v>0</v>
      </c>
      <c r="DY5" s="11">
        <v>0</v>
      </c>
      <c r="DZ5" s="11">
        <v>0</v>
      </c>
      <c r="EA5" s="11">
        <v>0</v>
      </c>
      <c r="EB5" s="11">
        <v>0</v>
      </c>
      <c r="EC5" s="11">
        <v>0</v>
      </c>
      <c r="ED5" s="11">
        <v>0</v>
      </c>
      <c r="EE5" s="11">
        <v>0</v>
      </c>
      <c r="EF5" s="11">
        <v>0</v>
      </c>
      <c r="EG5" s="11">
        <v>0</v>
      </c>
      <c r="EH5" s="11">
        <v>0</v>
      </c>
      <c r="EI5" s="11">
        <v>0</v>
      </c>
      <c r="EJ5" s="11">
        <v>0</v>
      </c>
      <c r="EK5" s="11">
        <v>0</v>
      </c>
      <c r="EL5" s="11">
        <v>284.0702976</v>
      </c>
      <c r="EM5" s="11">
        <v>144.30202849999998</v>
      </c>
      <c r="EN5" s="11">
        <v>0</v>
      </c>
      <c r="EO5" s="11">
        <v>317.47171269999996</v>
      </c>
      <c r="EP5" s="11">
        <v>1549.0578699999999</v>
      </c>
      <c r="EQ5" s="11">
        <v>1013.97128</v>
      </c>
      <c r="ER5" s="11">
        <v>470.64625999999998</v>
      </c>
      <c r="ES5" s="11">
        <v>0</v>
      </c>
      <c r="ET5" s="11">
        <v>0</v>
      </c>
      <c r="EU5" s="11">
        <v>0</v>
      </c>
      <c r="EV5" s="11">
        <v>0</v>
      </c>
      <c r="EW5" s="11">
        <v>0</v>
      </c>
      <c r="EX5" s="11">
        <v>140.65184335981832</v>
      </c>
      <c r="EY5" s="11">
        <v>295.75662156640186</v>
      </c>
      <c r="EZ5" s="11">
        <v>0</v>
      </c>
      <c r="FA5" s="11">
        <v>0</v>
      </c>
      <c r="FB5" s="11">
        <v>598.87324999999998</v>
      </c>
      <c r="FC5" s="11">
        <v>291.94362999999998</v>
      </c>
      <c r="FD5" s="11">
        <v>0</v>
      </c>
      <c r="FE5" s="11">
        <v>2207.7169100000001</v>
      </c>
      <c r="FF5" s="11">
        <v>0</v>
      </c>
      <c r="FG5" s="11">
        <v>0</v>
      </c>
      <c r="FH5" s="11">
        <v>0</v>
      </c>
      <c r="FI5" s="11">
        <v>0</v>
      </c>
      <c r="FJ5" s="11">
        <v>0</v>
      </c>
      <c r="FK5" s="11">
        <v>0</v>
      </c>
      <c r="FL5" s="11">
        <v>0</v>
      </c>
      <c r="FM5" s="11">
        <v>0</v>
      </c>
      <c r="FN5" s="11">
        <v>0</v>
      </c>
      <c r="FO5" s="11">
        <v>0</v>
      </c>
      <c r="FP5" s="11">
        <v>0</v>
      </c>
      <c r="FQ5" s="11">
        <v>0</v>
      </c>
      <c r="FR5" s="11">
        <v>0</v>
      </c>
      <c r="FS5" s="11">
        <v>0</v>
      </c>
      <c r="FT5" s="11">
        <v>0</v>
      </c>
      <c r="FU5" s="11">
        <v>0</v>
      </c>
      <c r="FV5" s="11">
        <v>0</v>
      </c>
      <c r="FW5" s="11">
        <v>0</v>
      </c>
      <c r="FX5" s="11">
        <v>0</v>
      </c>
      <c r="FY5" s="11">
        <v>0</v>
      </c>
      <c r="FZ5" s="11">
        <v>0</v>
      </c>
      <c r="GA5" s="11">
        <v>0</v>
      </c>
      <c r="GB5" s="11">
        <v>0</v>
      </c>
      <c r="GC5" s="11">
        <v>0</v>
      </c>
      <c r="GD5" s="11">
        <v>0</v>
      </c>
      <c r="GE5" s="11">
        <v>0</v>
      </c>
      <c r="GF5" s="11">
        <v>0</v>
      </c>
      <c r="GG5" s="11">
        <v>0</v>
      </c>
      <c r="GH5" s="11">
        <v>2865.8610199999998</v>
      </c>
      <c r="GI5" s="11">
        <v>0</v>
      </c>
      <c r="GJ5" s="11">
        <v>13.59501</v>
      </c>
      <c r="GK5" s="11">
        <v>0</v>
      </c>
      <c r="GL5" s="11">
        <v>95.151679999999999</v>
      </c>
      <c r="GM5" s="11">
        <v>135.21347</v>
      </c>
      <c r="GN5" s="11">
        <v>0</v>
      </c>
      <c r="GO5" s="11">
        <v>0</v>
      </c>
      <c r="GP5" s="88">
        <v>9798.6891899999991</v>
      </c>
      <c r="GQ5" s="9">
        <v>0</v>
      </c>
      <c r="GR5" s="10">
        <v>9798.6891899999991</v>
      </c>
      <c r="GS5" s="6">
        <v>1</v>
      </c>
      <c r="GT5" s="6">
        <v>1</v>
      </c>
      <c r="GU5" s="6" t="str">
        <f t="shared" si="0"/>
        <v>Medium</v>
      </c>
      <c r="GV5" s="6" t="str">
        <f t="shared" si="1"/>
        <v>Medium</v>
      </c>
      <c r="GW5" s="3" t="s">
        <v>477</v>
      </c>
      <c r="GX5" s="3" t="s">
        <v>478</v>
      </c>
      <c r="GY5" s="3" t="s">
        <v>478</v>
      </c>
      <c r="GZ5" s="6">
        <v>0</v>
      </c>
      <c r="HA5" s="6">
        <v>0</v>
      </c>
      <c r="HB5" s="6">
        <v>0</v>
      </c>
      <c r="HC5" s="6">
        <v>1</v>
      </c>
      <c r="HD5" s="6">
        <v>1</v>
      </c>
      <c r="HE5" s="7" t="s">
        <v>479</v>
      </c>
      <c r="HF5" s="6">
        <v>0</v>
      </c>
      <c r="HG5" s="6">
        <v>0</v>
      </c>
    </row>
    <row r="6" spans="1:215">
      <c r="A6" s="6">
        <v>12</v>
      </c>
      <c r="B6" s="6" t="str">
        <f>+VLOOKUP($A6,'[2]Crosswalk M49-ODA-Prog. Country'!$K$4:$M$257,3,FALSE)</f>
        <v>DZ</v>
      </c>
      <c r="C6" s="6" t="str">
        <f>+VLOOKUP($A6,'[2]Crosswalk M49-ODA-Prog. Country'!$K$4:$M$257,2,FALSE)</f>
        <v>DZA</v>
      </c>
      <c r="D6" s="3" t="s">
        <v>124</v>
      </c>
      <c r="E6" s="8">
        <v>6707.2521221886491</v>
      </c>
      <c r="F6" s="8">
        <v>26452.947339750383</v>
      </c>
      <c r="G6" s="8">
        <v>33160.199461939032</v>
      </c>
      <c r="H6" s="9">
        <v>6151.3567249121998</v>
      </c>
      <c r="I6" s="9">
        <v>38604.179363756266</v>
      </c>
      <c r="J6" s="9">
        <v>44755.536088668465</v>
      </c>
      <c r="K6" s="10">
        <v>12858.608847100852</v>
      </c>
      <c r="L6" s="10">
        <v>65057.126703506648</v>
      </c>
      <c r="M6" s="10">
        <v>77915.735550607496</v>
      </c>
      <c r="N6" s="11">
        <v>1286.6209999999992</v>
      </c>
      <c r="O6" s="11">
        <v>20200.929</v>
      </c>
      <c r="P6" s="11">
        <v>0</v>
      </c>
      <c r="Q6" s="11">
        <v>0</v>
      </c>
      <c r="R6" s="11">
        <v>768.43547999999998</v>
      </c>
      <c r="S6" s="11">
        <v>147.55589000000001</v>
      </c>
      <c r="T6" s="11">
        <v>36.594970000000004</v>
      </c>
      <c r="U6" s="11">
        <v>0</v>
      </c>
      <c r="V6" s="11">
        <v>2305.68712</v>
      </c>
      <c r="W6" s="11">
        <v>1233.7165</v>
      </c>
      <c r="X6" s="11">
        <v>290.47805999999991</v>
      </c>
      <c r="Y6" s="11">
        <v>3363.9029300000002</v>
      </c>
      <c r="Z6" s="11">
        <v>0</v>
      </c>
      <c r="AA6" s="11">
        <v>24.660803739369999</v>
      </c>
      <c r="AB6" s="11">
        <v>2773.5352330000005</v>
      </c>
      <c r="AC6" s="11">
        <v>14961.42580375627</v>
      </c>
      <c r="AD6" s="11">
        <v>0</v>
      </c>
      <c r="AE6" s="11">
        <v>0</v>
      </c>
      <c r="AF6" s="11">
        <v>0</v>
      </c>
      <c r="AG6" s="11">
        <v>0</v>
      </c>
      <c r="AH6" s="11">
        <v>0</v>
      </c>
      <c r="AI6" s="11">
        <v>0</v>
      </c>
      <c r="AJ6" s="11">
        <v>0</v>
      </c>
      <c r="AK6" s="11">
        <v>0</v>
      </c>
      <c r="AL6" s="11">
        <v>0</v>
      </c>
      <c r="AM6" s="11">
        <v>0</v>
      </c>
      <c r="AN6" s="11">
        <v>0</v>
      </c>
      <c r="AO6" s="11">
        <v>0</v>
      </c>
      <c r="AP6" s="11">
        <v>0</v>
      </c>
      <c r="AQ6" s="11">
        <v>0</v>
      </c>
      <c r="AR6" s="11">
        <v>2810.3945789999998</v>
      </c>
      <c r="AS6" s="11">
        <v>19700.264199999998</v>
      </c>
      <c r="AT6" s="11">
        <v>0</v>
      </c>
      <c r="AU6" s="11">
        <v>0</v>
      </c>
      <c r="AV6" s="11">
        <v>0</v>
      </c>
      <c r="AW6" s="11">
        <v>0</v>
      </c>
      <c r="AX6" s="11">
        <v>41.082999999999998</v>
      </c>
      <c r="AY6" s="11">
        <v>0</v>
      </c>
      <c r="AZ6" s="11">
        <v>0</v>
      </c>
      <c r="BA6" s="11">
        <v>0</v>
      </c>
      <c r="BB6" s="11">
        <v>221.87600000000003</v>
      </c>
      <c r="BC6" s="11">
        <v>44.926000000000002</v>
      </c>
      <c r="BD6" s="11">
        <v>0</v>
      </c>
      <c r="BE6" s="11">
        <v>0</v>
      </c>
      <c r="BF6" s="11">
        <v>6.9599999999923057E-3</v>
      </c>
      <c r="BG6" s="11">
        <v>257.42088999999999</v>
      </c>
      <c r="BH6" s="11">
        <v>0</v>
      </c>
      <c r="BI6" s="11">
        <v>0</v>
      </c>
      <c r="BJ6" s="11">
        <v>0</v>
      </c>
      <c r="BK6" s="11">
        <v>0</v>
      </c>
      <c r="BL6" s="11">
        <v>0</v>
      </c>
      <c r="BM6" s="11">
        <v>0</v>
      </c>
      <c r="BN6" s="11">
        <v>0</v>
      </c>
      <c r="BO6" s="11">
        <v>190.76898</v>
      </c>
      <c r="BP6" s="11">
        <v>0</v>
      </c>
      <c r="BQ6" s="11">
        <v>0</v>
      </c>
      <c r="BR6" s="11">
        <v>0</v>
      </c>
      <c r="BS6" s="11">
        <v>0</v>
      </c>
      <c r="BT6" s="11">
        <v>0</v>
      </c>
      <c r="BU6" s="11">
        <v>0</v>
      </c>
      <c r="BV6" s="11">
        <v>0</v>
      </c>
      <c r="BW6" s="11">
        <v>0</v>
      </c>
      <c r="BX6" s="11">
        <v>0</v>
      </c>
      <c r="BY6" s="11">
        <v>0</v>
      </c>
      <c r="BZ6" s="11">
        <v>0</v>
      </c>
      <c r="CA6" s="11">
        <v>0</v>
      </c>
      <c r="CB6" s="11">
        <v>0</v>
      </c>
      <c r="CC6" s="11">
        <v>0</v>
      </c>
      <c r="CD6" s="11">
        <v>0</v>
      </c>
      <c r="CE6" s="11">
        <v>0</v>
      </c>
      <c r="CF6" s="11">
        <v>0</v>
      </c>
      <c r="CG6" s="11">
        <v>0</v>
      </c>
      <c r="CH6" s="11">
        <v>0</v>
      </c>
      <c r="CI6" s="11">
        <v>0</v>
      </c>
      <c r="CJ6" s="11">
        <v>0</v>
      </c>
      <c r="CK6" s="11">
        <v>0</v>
      </c>
      <c r="CL6" s="11">
        <v>0</v>
      </c>
      <c r="CM6" s="11">
        <v>0</v>
      </c>
      <c r="CN6" s="11">
        <v>0</v>
      </c>
      <c r="CO6" s="11">
        <v>0</v>
      </c>
      <c r="CP6" s="11">
        <v>0</v>
      </c>
      <c r="CQ6" s="11">
        <v>0</v>
      </c>
      <c r="CR6" s="11">
        <v>0</v>
      </c>
      <c r="CS6" s="11">
        <v>0</v>
      </c>
      <c r="CT6" s="11">
        <v>0</v>
      </c>
      <c r="CU6" s="11">
        <v>0</v>
      </c>
      <c r="CV6" s="11">
        <v>0</v>
      </c>
      <c r="CW6" s="11">
        <v>0</v>
      </c>
      <c r="CX6" s="11">
        <v>0</v>
      </c>
      <c r="CY6" s="11">
        <v>0</v>
      </c>
      <c r="CZ6" s="11">
        <v>0</v>
      </c>
      <c r="DA6" s="11">
        <v>0</v>
      </c>
      <c r="DB6" s="11">
        <v>0</v>
      </c>
      <c r="DC6" s="11">
        <v>1880.7447</v>
      </c>
      <c r="DD6" s="11">
        <v>0</v>
      </c>
      <c r="DE6" s="11">
        <v>0</v>
      </c>
      <c r="DF6" s="11">
        <v>0</v>
      </c>
      <c r="DG6" s="11">
        <v>226.79849999999999</v>
      </c>
      <c r="DH6" s="11">
        <v>0</v>
      </c>
      <c r="DI6" s="11">
        <v>0</v>
      </c>
      <c r="DJ6" s="11">
        <v>0</v>
      </c>
      <c r="DK6" s="11">
        <v>0</v>
      </c>
      <c r="DL6" s="11">
        <v>0</v>
      </c>
      <c r="DM6" s="11">
        <v>0</v>
      </c>
      <c r="DN6" s="11">
        <v>0</v>
      </c>
      <c r="DO6" s="11">
        <v>0</v>
      </c>
      <c r="DP6" s="11">
        <v>0</v>
      </c>
      <c r="DQ6" s="11">
        <v>0</v>
      </c>
      <c r="DR6" s="11">
        <v>0</v>
      </c>
      <c r="DS6" s="11">
        <v>0</v>
      </c>
      <c r="DT6" s="11">
        <v>0</v>
      </c>
      <c r="DU6" s="11">
        <v>0</v>
      </c>
      <c r="DV6" s="11">
        <v>0</v>
      </c>
      <c r="DW6" s="11">
        <v>0</v>
      </c>
      <c r="DX6" s="11">
        <v>0</v>
      </c>
      <c r="DY6" s="11">
        <v>0</v>
      </c>
      <c r="DZ6" s="11">
        <v>0</v>
      </c>
      <c r="EA6" s="11">
        <v>0</v>
      </c>
      <c r="EB6" s="11">
        <v>0</v>
      </c>
      <c r="EC6" s="11">
        <v>0</v>
      </c>
      <c r="ED6" s="11">
        <v>0</v>
      </c>
      <c r="EE6" s="11">
        <v>0</v>
      </c>
      <c r="EF6" s="11">
        <v>0</v>
      </c>
      <c r="EG6" s="11">
        <v>0</v>
      </c>
      <c r="EH6" s="11">
        <v>0</v>
      </c>
      <c r="EI6" s="11">
        <v>0</v>
      </c>
      <c r="EJ6" s="11">
        <v>0</v>
      </c>
      <c r="EK6" s="11">
        <v>0</v>
      </c>
      <c r="EL6" s="11">
        <v>452.3098121999999</v>
      </c>
      <c r="EM6" s="11">
        <v>101.0179997</v>
      </c>
      <c r="EN6" s="11">
        <v>0.52909291219999999</v>
      </c>
      <c r="EO6" s="11">
        <v>0</v>
      </c>
      <c r="EP6" s="11">
        <v>555.43864000000008</v>
      </c>
      <c r="EQ6" s="11">
        <v>1070.3472300000001</v>
      </c>
      <c r="ER6" s="11">
        <v>0</v>
      </c>
      <c r="ES6" s="11">
        <v>0</v>
      </c>
      <c r="ET6" s="11">
        <v>0</v>
      </c>
      <c r="EU6" s="11">
        <v>0</v>
      </c>
      <c r="EV6" s="11">
        <v>0</v>
      </c>
      <c r="EW6" s="11">
        <v>0</v>
      </c>
      <c r="EX6" s="11">
        <v>117.75550998864929</v>
      </c>
      <c r="EY6" s="11">
        <v>277.93754631101018</v>
      </c>
      <c r="EZ6" s="11">
        <v>0</v>
      </c>
      <c r="FA6" s="11">
        <v>0</v>
      </c>
      <c r="FB6" s="11">
        <v>899.75697000000014</v>
      </c>
      <c r="FC6" s="11">
        <v>408.54684999999995</v>
      </c>
      <c r="FD6" s="11">
        <v>233.07900000000006</v>
      </c>
      <c r="FE6" s="11">
        <v>536.52023999999994</v>
      </c>
      <c r="FF6" s="11">
        <v>0</v>
      </c>
      <c r="FG6" s="11">
        <v>0</v>
      </c>
      <c r="FH6" s="11">
        <v>0</v>
      </c>
      <c r="FI6" s="11">
        <v>0</v>
      </c>
      <c r="FJ6" s="11">
        <v>0</v>
      </c>
      <c r="FK6" s="11">
        <v>0</v>
      </c>
      <c r="FL6" s="11">
        <v>0</v>
      </c>
      <c r="FM6" s="11">
        <v>0</v>
      </c>
      <c r="FN6" s="11">
        <v>0</v>
      </c>
      <c r="FO6" s="11">
        <v>0</v>
      </c>
      <c r="FP6" s="11">
        <v>0</v>
      </c>
      <c r="FQ6" s="11">
        <v>0</v>
      </c>
      <c r="FR6" s="11">
        <v>0</v>
      </c>
      <c r="FS6" s="11">
        <v>0</v>
      </c>
      <c r="FT6" s="11">
        <v>0</v>
      </c>
      <c r="FU6" s="11">
        <v>0</v>
      </c>
      <c r="FV6" s="11">
        <v>0</v>
      </c>
      <c r="FW6" s="11">
        <v>0</v>
      </c>
      <c r="FX6" s="11">
        <v>0</v>
      </c>
      <c r="FY6" s="11">
        <v>0</v>
      </c>
      <c r="FZ6" s="11">
        <v>0</v>
      </c>
      <c r="GA6" s="11">
        <v>0</v>
      </c>
      <c r="GB6" s="11">
        <v>0</v>
      </c>
      <c r="GC6" s="11">
        <v>0</v>
      </c>
      <c r="GD6" s="11">
        <v>0</v>
      </c>
      <c r="GE6" s="11">
        <v>0</v>
      </c>
      <c r="GF6" s="11">
        <v>0</v>
      </c>
      <c r="GG6" s="11">
        <v>0</v>
      </c>
      <c r="GH6" s="11">
        <v>54.621580000000002</v>
      </c>
      <c r="GI6" s="11">
        <v>0</v>
      </c>
      <c r="GJ6" s="11">
        <v>0</v>
      </c>
      <c r="GK6" s="11">
        <v>0</v>
      </c>
      <c r="GL6" s="11">
        <v>3.6600499999999556</v>
      </c>
      <c r="GM6" s="11">
        <v>387.57645000000002</v>
      </c>
      <c r="GN6" s="11">
        <v>6.7457900000000066</v>
      </c>
      <c r="GO6" s="11">
        <v>42.066189999999999</v>
      </c>
      <c r="GP6" s="88">
        <v>0</v>
      </c>
      <c r="GQ6" s="9">
        <v>0</v>
      </c>
      <c r="GR6" s="10">
        <v>0</v>
      </c>
      <c r="GS6" s="6">
        <v>1</v>
      </c>
      <c r="GT6" s="6">
        <v>1</v>
      </c>
      <c r="GU6" s="6" t="str">
        <f t="shared" si="0"/>
        <v>Medium</v>
      </c>
      <c r="GV6" s="6" t="str">
        <f t="shared" si="1"/>
        <v>Medium</v>
      </c>
      <c r="GW6" s="3" t="s">
        <v>480</v>
      </c>
      <c r="GX6" s="3" t="s">
        <v>481</v>
      </c>
      <c r="GY6" s="3" t="s">
        <v>480</v>
      </c>
      <c r="GZ6" s="6">
        <v>0</v>
      </c>
      <c r="HA6" s="6">
        <v>0</v>
      </c>
      <c r="HB6" s="6">
        <v>0</v>
      </c>
      <c r="HC6" s="6">
        <v>1</v>
      </c>
      <c r="HD6" s="6">
        <v>0</v>
      </c>
      <c r="HE6" s="7" t="s">
        <v>482</v>
      </c>
      <c r="HF6" s="6">
        <v>0</v>
      </c>
      <c r="HG6" s="6">
        <v>0</v>
      </c>
    </row>
    <row r="7" spans="1:215" hidden="1">
      <c r="A7" s="6">
        <v>20</v>
      </c>
      <c r="B7" s="6" t="str">
        <f>+VLOOKUP($A7,'[2]Crosswalk M49-ODA-Prog. Country'!$K$4:$M$257,3,FALSE)</f>
        <v>AD</v>
      </c>
      <c r="C7" s="6" t="str">
        <f>+VLOOKUP($A7,'[2]Crosswalk M49-ODA-Prog. Country'!$K$4:$M$257,2,FALSE)</f>
        <v>AND</v>
      </c>
      <c r="D7" s="3" t="s">
        <v>125</v>
      </c>
      <c r="E7" s="8">
        <v>0</v>
      </c>
      <c r="F7" s="8">
        <v>2.1573200000000003</v>
      </c>
      <c r="G7" s="8">
        <v>2.1573200000000003</v>
      </c>
      <c r="H7" s="9">
        <v>0</v>
      </c>
      <c r="I7" s="9">
        <v>0</v>
      </c>
      <c r="J7" s="9">
        <v>0</v>
      </c>
      <c r="K7" s="10">
        <v>0</v>
      </c>
      <c r="L7" s="10">
        <v>2.1573200000000003</v>
      </c>
      <c r="M7" s="10">
        <v>2.1573200000000003</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1">
        <v>0</v>
      </c>
      <c r="AG7" s="11">
        <v>0</v>
      </c>
      <c r="AH7" s="11">
        <v>0</v>
      </c>
      <c r="AI7" s="11">
        <v>0</v>
      </c>
      <c r="AJ7" s="11">
        <v>0</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0</v>
      </c>
      <c r="BF7" s="11">
        <v>0</v>
      </c>
      <c r="BG7" s="11">
        <v>0</v>
      </c>
      <c r="BH7" s="11">
        <v>0</v>
      </c>
      <c r="BI7" s="11">
        <v>0</v>
      </c>
      <c r="BJ7" s="11">
        <v>0</v>
      </c>
      <c r="BK7" s="11">
        <v>0</v>
      </c>
      <c r="BL7" s="11">
        <v>0</v>
      </c>
      <c r="BM7" s="11">
        <v>0</v>
      </c>
      <c r="BN7" s="11">
        <v>0</v>
      </c>
      <c r="BO7" s="11">
        <v>2.1573200000000003</v>
      </c>
      <c r="BP7" s="11">
        <v>0</v>
      </c>
      <c r="BQ7" s="11">
        <v>0</v>
      </c>
      <c r="BR7" s="11">
        <v>0</v>
      </c>
      <c r="BS7" s="11">
        <v>0</v>
      </c>
      <c r="BT7" s="11">
        <v>0</v>
      </c>
      <c r="BU7" s="11">
        <v>0</v>
      </c>
      <c r="BV7" s="11">
        <v>0</v>
      </c>
      <c r="BW7" s="11">
        <v>0</v>
      </c>
      <c r="BX7" s="11">
        <v>0</v>
      </c>
      <c r="BY7" s="11">
        <v>0</v>
      </c>
      <c r="BZ7" s="11">
        <v>0</v>
      </c>
      <c r="CA7" s="11">
        <v>0</v>
      </c>
      <c r="CB7" s="11">
        <v>0</v>
      </c>
      <c r="CC7" s="11">
        <v>0</v>
      </c>
      <c r="CD7" s="11">
        <v>0</v>
      </c>
      <c r="CE7" s="11">
        <v>0</v>
      </c>
      <c r="CF7" s="11">
        <v>0</v>
      </c>
      <c r="CG7" s="11">
        <v>0</v>
      </c>
      <c r="CH7" s="11">
        <v>0</v>
      </c>
      <c r="CI7" s="11">
        <v>0</v>
      </c>
      <c r="CJ7" s="11">
        <v>0</v>
      </c>
      <c r="CK7" s="11">
        <v>0</v>
      </c>
      <c r="CL7" s="11">
        <v>0</v>
      </c>
      <c r="CM7" s="11">
        <v>0</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1">
        <v>0</v>
      </c>
      <c r="DF7" s="11">
        <v>0</v>
      </c>
      <c r="DG7" s="11">
        <v>0</v>
      </c>
      <c r="DH7" s="11">
        <v>0</v>
      </c>
      <c r="DI7" s="11">
        <v>0</v>
      </c>
      <c r="DJ7" s="11">
        <v>0</v>
      </c>
      <c r="DK7" s="11">
        <v>0</v>
      </c>
      <c r="DL7" s="11">
        <v>0</v>
      </c>
      <c r="DM7" s="11">
        <v>0</v>
      </c>
      <c r="DN7" s="11">
        <v>0</v>
      </c>
      <c r="DO7" s="11">
        <v>0</v>
      </c>
      <c r="DP7" s="11">
        <v>0</v>
      </c>
      <c r="DQ7" s="11">
        <v>0</v>
      </c>
      <c r="DR7" s="11">
        <v>0</v>
      </c>
      <c r="DS7" s="11">
        <v>0</v>
      </c>
      <c r="DT7" s="11">
        <v>0</v>
      </c>
      <c r="DU7" s="11">
        <v>0</v>
      </c>
      <c r="DV7" s="11">
        <v>0</v>
      </c>
      <c r="DW7" s="11">
        <v>0</v>
      </c>
      <c r="DX7" s="11">
        <v>0</v>
      </c>
      <c r="DY7" s="11">
        <v>0</v>
      </c>
      <c r="DZ7" s="11">
        <v>0</v>
      </c>
      <c r="EA7" s="11">
        <v>0</v>
      </c>
      <c r="EB7" s="11">
        <v>0</v>
      </c>
      <c r="EC7" s="11">
        <v>0</v>
      </c>
      <c r="ED7" s="11">
        <v>0</v>
      </c>
      <c r="EE7" s="11">
        <v>0</v>
      </c>
      <c r="EF7" s="11">
        <v>0</v>
      </c>
      <c r="EG7" s="11">
        <v>0</v>
      </c>
      <c r="EH7" s="11">
        <v>0</v>
      </c>
      <c r="EI7" s="11">
        <v>0</v>
      </c>
      <c r="EJ7" s="11">
        <v>0</v>
      </c>
      <c r="EK7" s="11">
        <v>0</v>
      </c>
      <c r="EL7" s="11">
        <v>0</v>
      </c>
      <c r="EM7" s="11">
        <v>0</v>
      </c>
      <c r="EN7" s="11">
        <v>0</v>
      </c>
      <c r="EO7" s="11">
        <v>0</v>
      </c>
      <c r="EP7" s="11">
        <v>0</v>
      </c>
      <c r="EQ7" s="11">
        <v>0</v>
      </c>
      <c r="ER7" s="11">
        <v>0</v>
      </c>
      <c r="ES7" s="11">
        <v>0</v>
      </c>
      <c r="ET7" s="11">
        <v>0</v>
      </c>
      <c r="EU7" s="11">
        <v>0</v>
      </c>
      <c r="EV7" s="11">
        <v>0</v>
      </c>
      <c r="EW7" s="11">
        <v>0</v>
      </c>
      <c r="EX7" s="11">
        <v>0</v>
      </c>
      <c r="EY7" s="11">
        <v>0</v>
      </c>
      <c r="EZ7" s="11">
        <v>0</v>
      </c>
      <c r="FA7" s="11">
        <v>0</v>
      </c>
      <c r="FB7" s="11">
        <v>0</v>
      </c>
      <c r="FC7" s="11">
        <v>0</v>
      </c>
      <c r="FD7" s="11">
        <v>0</v>
      </c>
      <c r="FE7" s="11">
        <v>0</v>
      </c>
      <c r="FF7" s="11">
        <v>0</v>
      </c>
      <c r="FG7" s="11">
        <v>0</v>
      </c>
      <c r="FH7" s="11">
        <v>0</v>
      </c>
      <c r="FI7" s="11">
        <v>0</v>
      </c>
      <c r="FJ7" s="11">
        <v>0</v>
      </c>
      <c r="FK7" s="11">
        <v>0</v>
      </c>
      <c r="FL7" s="11">
        <v>0</v>
      </c>
      <c r="FM7" s="11">
        <v>0</v>
      </c>
      <c r="FN7" s="11">
        <v>0</v>
      </c>
      <c r="FO7" s="11">
        <v>0</v>
      </c>
      <c r="FP7" s="11">
        <v>0</v>
      </c>
      <c r="FQ7" s="11">
        <v>0</v>
      </c>
      <c r="FR7" s="11">
        <v>0</v>
      </c>
      <c r="FS7" s="11">
        <v>0</v>
      </c>
      <c r="FT7" s="11">
        <v>0</v>
      </c>
      <c r="FU7" s="11">
        <v>0</v>
      </c>
      <c r="FV7" s="11">
        <v>0</v>
      </c>
      <c r="FW7" s="11">
        <v>0</v>
      </c>
      <c r="FX7" s="11">
        <v>0</v>
      </c>
      <c r="FY7" s="11">
        <v>0</v>
      </c>
      <c r="FZ7" s="11">
        <v>0</v>
      </c>
      <c r="GA7" s="11">
        <v>0</v>
      </c>
      <c r="GB7" s="11">
        <v>0</v>
      </c>
      <c r="GC7" s="11">
        <v>0</v>
      </c>
      <c r="GD7" s="11">
        <v>0</v>
      </c>
      <c r="GE7" s="11">
        <v>0</v>
      </c>
      <c r="GF7" s="11">
        <v>0</v>
      </c>
      <c r="GG7" s="11">
        <v>0</v>
      </c>
      <c r="GH7" s="11">
        <v>0</v>
      </c>
      <c r="GI7" s="11">
        <v>0</v>
      </c>
      <c r="GJ7" s="11">
        <v>0</v>
      </c>
      <c r="GK7" s="11">
        <v>0</v>
      </c>
      <c r="GL7" s="11">
        <v>0</v>
      </c>
      <c r="GM7" s="11">
        <v>0</v>
      </c>
      <c r="GN7" s="11">
        <v>0</v>
      </c>
      <c r="GO7" s="11">
        <v>0</v>
      </c>
      <c r="GP7" s="88">
        <v>0</v>
      </c>
      <c r="GQ7" s="9">
        <v>0</v>
      </c>
      <c r="GR7" s="10">
        <v>0</v>
      </c>
      <c r="GS7" s="6">
        <v>1</v>
      </c>
      <c r="GT7" s="6">
        <v>0</v>
      </c>
      <c r="GU7" s="6">
        <f t="shared" si="0"/>
        <v>0</v>
      </c>
      <c r="GV7" s="6">
        <f t="shared" si="1"/>
        <v>0</v>
      </c>
      <c r="GW7" s="3" t="s">
        <v>477</v>
      </c>
      <c r="GX7" s="3">
        <v>0</v>
      </c>
      <c r="GY7" s="3">
        <v>0</v>
      </c>
      <c r="GZ7" s="6">
        <v>0</v>
      </c>
      <c r="HA7" s="6">
        <v>0</v>
      </c>
      <c r="HB7" s="6">
        <v>0</v>
      </c>
      <c r="HC7" s="6">
        <v>0</v>
      </c>
      <c r="HD7" s="6">
        <v>0</v>
      </c>
      <c r="HE7" s="7">
        <v>0</v>
      </c>
      <c r="HF7" s="6">
        <v>0</v>
      </c>
      <c r="HG7" s="6">
        <v>0</v>
      </c>
    </row>
    <row r="8" spans="1:215">
      <c r="A8" s="6">
        <v>24</v>
      </c>
      <c r="B8" s="6" t="str">
        <f>+VLOOKUP($A8,'[2]Crosswalk M49-ODA-Prog. Country'!$K$4:$M$257,3,FALSE)</f>
        <v>AO</v>
      </c>
      <c r="C8" s="6" t="str">
        <f>+VLOOKUP($A8,'[2]Crosswalk M49-ODA-Prog. Country'!$K$4:$M$257,2,FALSE)</f>
        <v>AGO</v>
      </c>
      <c r="D8" s="3" t="s">
        <v>126</v>
      </c>
      <c r="E8" s="8">
        <v>18906.260576089226</v>
      </c>
      <c r="F8" s="8">
        <v>59723.888564162538</v>
      </c>
      <c r="G8" s="8">
        <v>78630.149140251771</v>
      </c>
      <c r="H8" s="9">
        <v>2493.0882120200026</v>
      </c>
      <c r="I8" s="9">
        <v>27857.895394727831</v>
      </c>
      <c r="J8" s="9">
        <v>30350.983606747835</v>
      </c>
      <c r="K8" s="10">
        <v>21399.34878810923</v>
      </c>
      <c r="L8" s="10">
        <v>87581.783958890373</v>
      </c>
      <c r="M8" s="10">
        <v>108981.1327469996</v>
      </c>
      <c r="N8" s="11">
        <v>5212.3650000000052</v>
      </c>
      <c r="O8" s="11">
        <v>32977.538999999997</v>
      </c>
      <c r="P8" s="11">
        <v>0</v>
      </c>
      <c r="Q8" s="11">
        <v>0</v>
      </c>
      <c r="R8" s="11">
        <v>3053.6088</v>
      </c>
      <c r="S8" s="11">
        <v>119.5707</v>
      </c>
      <c r="T8" s="11">
        <v>104.70278000000008</v>
      </c>
      <c r="U8" s="11">
        <v>1317.8138200000001</v>
      </c>
      <c r="V8" s="11">
        <v>6595.5141700000004</v>
      </c>
      <c r="W8" s="11">
        <v>5824.4072300000007</v>
      </c>
      <c r="X8" s="11">
        <v>441.4918000000016</v>
      </c>
      <c r="Y8" s="11">
        <v>8384.5000899999995</v>
      </c>
      <c r="Z8" s="11">
        <v>22.19953559999999</v>
      </c>
      <c r="AA8" s="11">
        <v>1965.1136430070403</v>
      </c>
      <c r="AB8" s="11">
        <v>399.20939399999997</v>
      </c>
      <c r="AC8" s="11">
        <v>2762.6600767278342</v>
      </c>
      <c r="AD8" s="11">
        <v>0</v>
      </c>
      <c r="AE8" s="11">
        <v>0</v>
      </c>
      <c r="AF8" s="11">
        <v>0</v>
      </c>
      <c r="AG8" s="11">
        <v>0</v>
      </c>
      <c r="AH8" s="11">
        <v>0</v>
      </c>
      <c r="AI8" s="11">
        <v>0</v>
      </c>
      <c r="AJ8" s="11">
        <v>0</v>
      </c>
      <c r="AK8" s="11">
        <v>0</v>
      </c>
      <c r="AL8" s="11">
        <v>0</v>
      </c>
      <c r="AM8" s="11">
        <v>0</v>
      </c>
      <c r="AN8" s="11">
        <v>0</v>
      </c>
      <c r="AO8" s="11">
        <v>0</v>
      </c>
      <c r="AP8" s="11">
        <v>0</v>
      </c>
      <c r="AQ8" s="11">
        <v>0</v>
      </c>
      <c r="AR8" s="11">
        <v>1512.9269120000008</v>
      </c>
      <c r="AS8" s="11">
        <v>9601.1356579999992</v>
      </c>
      <c r="AT8" s="11">
        <v>0</v>
      </c>
      <c r="AU8" s="11">
        <v>0</v>
      </c>
      <c r="AV8" s="11">
        <v>0</v>
      </c>
      <c r="AW8" s="11">
        <v>0</v>
      </c>
      <c r="AX8" s="11">
        <v>0</v>
      </c>
      <c r="AY8" s="11">
        <v>0</v>
      </c>
      <c r="AZ8" s="11">
        <v>0</v>
      </c>
      <c r="BA8" s="11">
        <v>0</v>
      </c>
      <c r="BB8" s="11">
        <v>1228.5139999999999</v>
      </c>
      <c r="BC8" s="11">
        <v>0</v>
      </c>
      <c r="BD8" s="11">
        <v>0</v>
      </c>
      <c r="BE8" s="11">
        <v>0</v>
      </c>
      <c r="BF8" s="11">
        <v>0</v>
      </c>
      <c r="BG8" s="11">
        <v>519.12229000000002</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s="11">
        <v>0</v>
      </c>
      <c r="BY8" s="11">
        <v>4729.4904900000001</v>
      </c>
      <c r="BZ8" s="11">
        <v>0</v>
      </c>
      <c r="CA8" s="11">
        <v>0</v>
      </c>
      <c r="CB8" s="11">
        <v>0</v>
      </c>
      <c r="CC8" s="11">
        <v>0</v>
      </c>
      <c r="CD8" s="11">
        <v>0</v>
      </c>
      <c r="CE8" s="11">
        <v>0</v>
      </c>
      <c r="CF8" s="11">
        <v>0</v>
      </c>
      <c r="CG8" s="11">
        <v>0</v>
      </c>
      <c r="CH8" s="11">
        <v>0</v>
      </c>
      <c r="CI8" s="11">
        <v>0</v>
      </c>
      <c r="CJ8" s="11">
        <v>0</v>
      </c>
      <c r="CK8" s="11">
        <v>0</v>
      </c>
      <c r="CL8" s="11">
        <v>0</v>
      </c>
      <c r="CM8" s="11">
        <v>0</v>
      </c>
      <c r="CN8" s="11">
        <v>0</v>
      </c>
      <c r="CO8" s="11">
        <v>0</v>
      </c>
      <c r="CP8" s="11">
        <v>0</v>
      </c>
      <c r="CQ8" s="11">
        <v>0</v>
      </c>
      <c r="CR8" s="11">
        <v>0</v>
      </c>
      <c r="CS8" s="11">
        <v>0</v>
      </c>
      <c r="CT8" s="11">
        <v>0</v>
      </c>
      <c r="CU8" s="11">
        <v>0</v>
      </c>
      <c r="CV8" s="11">
        <v>0</v>
      </c>
      <c r="CW8" s="11">
        <v>0</v>
      </c>
      <c r="CX8" s="11">
        <v>0</v>
      </c>
      <c r="CY8" s="11">
        <v>1394.24737</v>
      </c>
      <c r="CZ8" s="11">
        <v>0</v>
      </c>
      <c r="DA8" s="11">
        <v>0</v>
      </c>
      <c r="DB8" s="11">
        <v>0</v>
      </c>
      <c r="DC8" s="11">
        <v>1827.0801200000001</v>
      </c>
      <c r="DD8" s="11">
        <v>0</v>
      </c>
      <c r="DE8" s="11">
        <v>0</v>
      </c>
      <c r="DF8" s="11">
        <v>0</v>
      </c>
      <c r="DG8" s="11">
        <v>0</v>
      </c>
      <c r="DH8" s="11">
        <v>0</v>
      </c>
      <c r="DI8" s="11">
        <v>0</v>
      </c>
      <c r="DJ8" s="11">
        <v>0</v>
      </c>
      <c r="DK8" s="11">
        <v>0</v>
      </c>
      <c r="DL8" s="11">
        <v>0</v>
      </c>
      <c r="DM8" s="11">
        <v>0</v>
      </c>
      <c r="DN8" s="11">
        <v>0</v>
      </c>
      <c r="DO8" s="11">
        <v>0</v>
      </c>
      <c r="DP8" s="11">
        <v>0</v>
      </c>
      <c r="DQ8" s="11">
        <v>0</v>
      </c>
      <c r="DR8" s="11">
        <v>0</v>
      </c>
      <c r="DS8" s="11">
        <v>0</v>
      </c>
      <c r="DT8" s="11">
        <v>0</v>
      </c>
      <c r="DU8" s="11">
        <v>0</v>
      </c>
      <c r="DV8" s="11">
        <v>0</v>
      </c>
      <c r="DW8" s="11">
        <v>0</v>
      </c>
      <c r="DX8" s="11">
        <v>0</v>
      </c>
      <c r="DY8" s="11">
        <v>0</v>
      </c>
      <c r="DZ8" s="11">
        <v>0</v>
      </c>
      <c r="EA8" s="11">
        <v>0</v>
      </c>
      <c r="EB8" s="11">
        <v>0</v>
      </c>
      <c r="EC8" s="11">
        <v>0</v>
      </c>
      <c r="ED8" s="11">
        <v>0</v>
      </c>
      <c r="EE8" s="11">
        <v>0</v>
      </c>
      <c r="EF8" s="11">
        <v>0</v>
      </c>
      <c r="EG8" s="11">
        <v>0</v>
      </c>
      <c r="EH8" s="11">
        <v>0</v>
      </c>
      <c r="EI8" s="11">
        <v>0</v>
      </c>
      <c r="EJ8" s="11">
        <v>0</v>
      </c>
      <c r="EK8" s="11">
        <v>0</v>
      </c>
      <c r="EL8" s="11">
        <v>350.42817100000048</v>
      </c>
      <c r="EM8" s="11">
        <v>6805.7939079999996</v>
      </c>
      <c r="EN8" s="11">
        <v>35.103226020000001</v>
      </c>
      <c r="EO8" s="11">
        <v>0</v>
      </c>
      <c r="EP8" s="11">
        <v>630.88562999999988</v>
      </c>
      <c r="EQ8" s="11">
        <v>0</v>
      </c>
      <c r="ER8" s="11">
        <v>0</v>
      </c>
      <c r="ES8" s="11">
        <v>0</v>
      </c>
      <c r="ET8" s="11">
        <v>0</v>
      </c>
      <c r="EU8" s="11">
        <v>0</v>
      </c>
      <c r="EV8" s="11">
        <v>0</v>
      </c>
      <c r="EW8" s="11">
        <v>0</v>
      </c>
      <c r="EX8" s="11">
        <v>10.227489489216797</v>
      </c>
      <c r="EY8" s="11">
        <v>21.505923155505108</v>
      </c>
      <c r="EZ8" s="11">
        <v>0</v>
      </c>
      <c r="FA8" s="11">
        <v>0</v>
      </c>
      <c r="FB8" s="11">
        <v>1724.8042800000003</v>
      </c>
      <c r="FC8" s="11">
        <v>8269.5083799999993</v>
      </c>
      <c r="FD8" s="11">
        <v>0</v>
      </c>
      <c r="FE8" s="11">
        <v>1042.2952600000001</v>
      </c>
      <c r="FF8" s="11">
        <v>0</v>
      </c>
      <c r="FG8" s="11">
        <v>0</v>
      </c>
      <c r="FH8" s="11">
        <v>0</v>
      </c>
      <c r="FI8" s="11">
        <v>0</v>
      </c>
      <c r="FJ8" s="11">
        <v>0</v>
      </c>
      <c r="FK8" s="11">
        <v>0</v>
      </c>
      <c r="FL8" s="11">
        <v>0</v>
      </c>
      <c r="FM8" s="11">
        <v>0</v>
      </c>
      <c r="FN8" s="11">
        <v>0</v>
      </c>
      <c r="FO8" s="11">
        <v>0</v>
      </c>
      <c r="FP8" s="11">
        <v>0</v>
      </c>
      <c r="FQ8" s="11">
        <v>0</v>
      </c>
      <c r="FR8" s="11">
        <v>0</v>
      </c>
      <c r="FS8" s="11">
        <v>0</v>
      </c>
      <c r="FT8" s="11">
        <v>0</v>
      </c>
      <c r="FU8" s="11">
        <v>0</v>
      </c>
      <c r="FV8" s="11">
        <v>0</v>
      </c>
      <c r="FW8" s="11">
        <v>0</v>
      </c>
      <c r="FX8" s="11">
        <v>0</v>
      </c>
      <c r="FY8" s="11">
        <v>0</v>
      </c>
      <c r="FZ8" s="11">
        <v>0</v>
      </c>
      <c r="GA8" s="11">
        <v>0</v>
      </c>
      <c r="GB8" s="11">
        <v>0</v>
      </c>
      <c r="GC8" s="11">
        <v>0</v>
      </c>
      <c r="GD8" s="11">
        <v>0</v>
      </c>
      <c r="GE8" s="11">
        <v>0</v>
      </c>
      <c r="GF8" s="11">
        <v>0</v>
      </c>
      <c r="GG8" s="11">
        <v>0</v>
      </c>
      <c r="GH8" s="11">
        <v>0</v>
      </c>
      <c r="GI8" s="11">
        <v>0</v>
      </c>
      <c r="GJ8" s="11">
        <v>0</v>
      </c>
      <c r="GK8" s="11">
        <v>0</v>
      </c>
      <c r="GL8" s="11">
        <v>77.713499999999996</v>
      </c>
      <c r="GM8" s="11">
        <v>0</v>
      </c>
      <c r="GN8" s="11">
        <v>-0.34590000000000032</v>
      </c>
      <c r="GO8" s="11">
        <v>20</v>
      </c>
      <c r="GP8" s="88">
        <v>132.13922000000002</v>
      </c>
      <c r="GQ8" s="9">
        <v>4999.5609999999997</v>
      </c>
      <c r="GR8" s="10">
        <v>5131.7002199999997</v>
      </c>
      <c r="GS8" s="6">
        <v>1</v>
      </c>
      <c r="GT8" s="6">
        <v>1</v>
      </c>
      <c r="GU8" s="6" t="str">
        <f t="shared" si="0"/>
        <v>Medium</v>
      </c>
      <c r="GV8" s="6" t="str">
        <f t="shared" si="1"/>
        <v>Medium</v>
      </c>
      <c r="GW8" s="3" t="s">
        <v>480</v>
      </c>
      <c r="GX8" s="3" t="s">
        <v>480</v>
      </c>
      <c r="GY8" s="3" t="s">
        <v>480</v>
      </c>
      <c r="GZ8" s="6">
        <v>0</v>
      </c>
      <c r="HA8" s="6">
        <v>1</v>
      </c>
      <c r="HB8" s="6">
        <v>0</v>
      </c>
      <c r="HC8" s="6">
        <v>1</v>
      </c>
      <c r="HD8" s="6">
        <v>0</v>
      </c>
      <c r="HE8" s="7" t="s">
        <v>482</v>
      </c>
      <c r="HF8" s="6">
        <v>0</v>
      </c>
      <c r="HG8" s="6">
        <v>0</v>
      </c>
    </row>
    <row r="9" spans="1:215" hidden="1">
      <c r="A9" s="6">
        <v>28</v>
      </c>
      <c r="B9" s="6" t="str">
        <f>+VLOOKUP($A9,'[2]Crosswalk M49-ODA-Prog. Country'!$K$4:$M$257,3,FALSE)</f>
        <v>AG</v>
      </c>
      <c r="C9" s="6" t="str">
        <f>+VLOOKUP($A9,'[2]Crosswalk M49-ODA-Prog. Country'!$K$4:$M$257,2,FALSE)</f>
        <v>ATG</v>
      </c>
      <c r="D9" s="3" t="s">
        <v>127</v>
      </c>
      <c r="E9" s="8">
        <v>1132.7609984400001</v>
      </c>
      <c r="F9" s="8">
        <v>4129.8358199999993</v>
      </c>
      <c r="G9" s="8">
        <v>5262.596818439999</v>
      </c>
      <c r="H9" s="9">
        <v>0</v>
      </c>
      <c r="I9" s="9">
        <v>0.35799999999999998</v>
      </c>
      <c r="J9" s="9">
        <v>0.35799999999999998</v>
      </c>
      <c r="K9" s="10">
        <v>1132.7609984400001</v>
      </c>
      <c r="L9" s="10">
        <v>4130.1938199999995</v>
      </c>
      <c r="M9" s="10">
        <v>5262.9548184399991</v>
      </c>
      <c r="N9" s="11">
        <v>0</v>
      </c>
      <c r="O9" s="11">
        <v>3338.7649999999999</v>
      </c>
      <c r="P9" s="11">
        <v>0</v>
      </c>
      <c r="Q9" s="11">
        <v>0.35799999999999998</v>
      </c>
      <c r="R9" s="11">
        <v>0</v>
      </c>
      <c r="S9" s="11">
        <v>0</v>
      </c>
      <c r="T9" s="11">
        <v>0</v>
      </c>
      <c r="U9" s="11">
        <v>0</v>
      </c>
      <c r="V9" s="11">
        <v>0</v>
      </c>
      <c r="W9" s="11">
        <v>0</v>
      </c>
      <c r="X9" s="11">
        <v>0</v>
      </c>
      <c r="Y9" s="11">
        <v>0</v>
      </c>
      <c r="Z9" s="11">
        <v>0</v>
      </c>
      <c r="AA9" s="11">
        <v>0</v>
      </c>
      <c r="AB9" s="11">
        <v>0</v>
      </c>
      <c r="AC9" s="11">
        <v>0</v>
      </c>
      <c r="AD9" s="11">
        <v>0</v>
      </c>
      <c r="AE9" s="11">
        <v>0</v>
      </c>
      <c r="AF9" s="11">
        <v>0</v>
      </c>
      <c r="AG9" s="11">
        <v>0</v>
      </c>
      <c r="AH9" s="11">
        <v>0</v>
      </c>
      <c r="AI9" s="11">
        <v>0</v>
      </c>
      <c r="AJ9" s="11">
        <v>0</v>
      </c>
      <c r="AK9" s="11">
        <v>0</v>
      </c>
      <c r="AL9" s="11">
        <v>0</v>
      </c>
      <c r="AM9" s="11">
        <v>0</v>
      </c>
      <c r="AN9" s="11">
        <v>0</v>
      </c>
      <c r="AO9" s="11">
        <v>0</v>
      </c>
      <c r="AP9" s="11">
        <v>0</v>
      </c>
      <c r="AQ9" s="11">
        <v>0</v>
      </c>
      <c r="AR9" s="11">
        <v>0</v>
      </c>
      <c r="AS9" s="11">
        <v>0</v>
      </c>
      <c r="AT9" s="11">
        <v>0</v>
      </c>
      <c r="AU9" s="11">
        <v>0</v>
      </c>
      <c r="AV9" s="11">
        <v>0</v>
      </c>
      <c r="AW9" s="11">
        <v>0</v>
      </c>
      <c r="AX9" s="11">
        <v>330.49299999999999</v>
      </c>
      <c r="AY9" s="11">
        <v>0</v>
      </c>
      <c r="AZ9" s="11">
        <v>0</v>
      </c>
      <c r="BA9" s="11">
        <v>0</v>
      </c>
      <c r="BB9" s="11">
        <v>0</v>
      </c>
      <c r="BC9" s="11">
        <v>0</v>
      </c>
      <c r="BD9" s="11">
        <v>0</v>
      </c>
      <c r="BE9" s="11">
        <v>0</v>
      </c>
      <c r="BF9" s="11">
        <v>0</v>
      </c>
      <c r="BG9" s="11">
        <v>698.13648999999998</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s="11">
        <v>0</v>
      </c>
      <c r="BY9" s="11">
        <v>0</v>
      </c>
      <c r="BZ9" s="11">
        <v>0</v>
      </c>
      <c r="CA9" s="11">
        <v>0</v>
      </c>
      <c r="CB9" s="11">
        <v>0</v>
      </c>
      <c r="CC9" s="11">
        <v>0</v>
      </c>
      <c r="CD9" s="11">
        <v>0</v>
      </c>
      <c r="CE9" s="11">
        <v>0</v>
      </c>
      <c r="CF9" s="11">
        <v>0</v>
      </c>
      <c r="CG9" s="11">
        <v>0</v>
      </c>
      <c r="CH9" s="11">
        <v>0</v>
      </c>
      <c r="CI9" s="11">
        <v>0</v>
      </c>
      <c r="CJ9" s="11">
        <v>0</v>
      </c>
      <c r="CK9" s="11">
        <v>0</v>
      </c>
      <c r="CL9" s="11">
        <v>0</v>
      </c>
      <c r="CM9" s="11">
        <v>0</v>
      </c>
      <c r="CN9" s="11">
        <v>0</v>
      </c>
      <c r="CO9" s="11">
        <v>0</v>
      </c>
      <c r="CP9" s="11">
        <v>0</v>
      </c>
      <c r="CQ9" s="11">
        <v>0</v>
      </c>
      <c r="CR9" s="11">
        <v>0</v>
      </c>
      <c r="CS9" s="11">
        <v>0</v>
      </c>
      <c r="CT9" s="11">
        <v>0</v>
      </c>
      <c r="CU9" s="11">
        <v>0</v>
      </c>
      <c r="CV9" s="11">
        <v>0</v>
      </c>
      <c r="CW9" s="11">
        <v>0</v>
      </c>
      <c r="CX9" s="11">
        <v>0</v>
      </c>
      <c r="CY9" s="11">
        <v>-9.0146500000000014</v>
      </c>
      <c r="CZ9" s="11">
        <v>0</v>
      </c>
      <c r="DA9" s="11">
        <v>0</v>
      </c>
      <c r="DB9" s="11">
        <v>0</v>
      </c>
      <c r="DC9" s="11">
        <v>0</v>
      </c>
      <c r="DD9" s="11">
        <v>0</v>
      </c>
      <c r="DE9" s="11">
        <v>0</v>
      </c>
      <c r="DF9" s="11">
        <v>0</v>
      </c>
      <c r="DG9" s="11">
        <v>0</v>
      </c>
      <c r="DH9" s="11">
        <v>0</v>
      </c>
      <c r="DI9" s="11">
        <v>0</v>
      </c>
      <c r="DJ9" s="11">
        <v>0</v>
      </c>
      <c r="DK9" s="11">
        <v>0</v>
      </c>
      <c r="DL9" s="11">
        <v>0</v>
      </c>
      <c r="DM9" s="11">
        <v>0</v>
      </c>
      <c r="DN9" s="11">
        <v>0</v>
      </c>
      <c r="DO9" s="11">
        <v>0</v>
      </c>
      <c r="DP9" s="11">
        <v>0</v>
      </c>
      <c r="DQ9" s="11">
        <v>0</v>
      </c>
      <c r="DR9" s="11">
        <v>0</v>
      </c>
      <c r="DS9" s="11">
        <v>0</v>
      </c>
      <c r="DT9" s="11">
        <v>0</v>
      </c>
      <c r="DU9" s="11">
        <v>0</v>
      </c>
      <c r="DV9" s="11">
        <v>0</v>
      </c>
      <c r="DW9" s="11">
        <v>0</v>
      </c>
      <c r="DX9" s="11">
        <v>0</v>
      </c>
      <c r="DY9" s="11">
        <v>0</v>
      </c>
      <c r="DZ9" s="11">
        <v>0</v>
      </c>
      <c r="EA9" s="11">
        <v>0</v>
      </c>
      <c r="EB9" s="11">
        <v>0</v>
      </c>
      <c r="EC9" s="11">
        <v>0</v>
      </c>
      <c r="ED9" s="11">
        <v>0</v>
      </c>
      <c r="EE9" s="11">
        <v>0</v>
      </c>
      <c r="EF9" s="11">
        <v>0</v>
      </c>
      <c r="EG9" s="11">
        <v>0</v>
      </c>
      <c r="EH9" s="11">
        <v>0</v>
      </c>
      <c r="EI9" s="11">
        <v>0</v>
      </c>
      <c r="EJ9" s="11">
        <v>0</v>
      </c>
      <c r="EK9" s="11">
        <v>0</v>
      </c>
      <c r="EL9" s="11">
        <v>40.099018440000002</v>
      </c>
      <c r="EM9" s="11">
        <v>0</v>
      </c>
      <c r="EN9" s="11">
        <v>0</v>
      </c>
      <c r="EO9" s="11">
        <v>0</v>
      </c>
      <c r="EP9" s="11">
        <v>362.35974000000004</v>
      </c>
      <c r="EQ9" s="11">
        <v>85.507979999999989</v>
      </c>
      <c r="ER9" s="11">
        <v>0</v>
      </c>
      <c r="ES9" s="11">
        <v>0</v>
      </c>
      <c r="ET9" s="11">
        <v>0</v>
      </c>
      <c r="EU9" s="11">
        <v>0</v>
      </c>
      <c r="EV9" s="11">
        <v>0</v>
      </c>
      <c r="EW9" s="11">
        <v>0</v>
      </c>
      <c r="EX9" s="11">
        <v>0</v>
      </c>
      <c r="EY9" s="11">
        <v>0</v>
      </c>
      <c r="EZ9" s="11">
        <v>0</v>
      </c>
      <c r="FA9" s="11">
        <v>0</v>
      </c>
      <c r="FB9" s="11">
        <v>0</v>
      </c>
      <c r="FC9" s="11">
        <v>0</v>
      </c>
      <c r="FD9" s="11">
        <v>0</v>
      </c>
      <c r="FE9" s="11">
        <v>0</v>
      </c>
      <c r="FF9" s="11">
        <v>163.42699999999999</v>
      </c>
      <c r="FG9" s="11">
        <v>16.440999999999999</v>
      </c>
      <c r="FH9" s="11">
        <v>0</v>
      </c>
      <c r="FI9" s="11">
        <v>0</v>
      </c>
      <c r="FJ9" s="11">
        <v>0</v>
      </c>
      <c r="FK9" s="11">
        <v>0</v>
      </c>
      <c r="FL9" s="11">
        <v>0</v>
      </c>
      <c r="FM9" s="11">
        <v>0</v>
      </c>
      <c r="FN9" s="11">
        <v>0</v>
      </c>
      <c r="FO9" s="11">
        <v>0</v>
      </c>
      <c r="FP9" s="11">
        <v>0</v>
      </c>
      <c r="FQ9" s="11">
        <v>0</v>
      </c>
      <c r="FR9" s="11">
        <v>0</v>
      </c>
      <c r="FS9" s="11">
        <v>0</v>
      </c>
      <c r="FT9" s="11">
        <v>0</v>
      </c>
      <c r="FU9" s="11">
        <v>0</v>
      </c>
      <c r="FV9" s="11">
        <v>0</v>
      </c>
      <c r="FW9" s="11">
        <v>0</v>
      </c>
      <c r="FX9" s="11">
        <v>0</v>
      </c>
      <c r="FY9" s="11">
        <v>0</v>
      </c>
      <c r="FZ9" s="11">
        <v>0</v>
      </c>
      <c r="GA9" s="11">
        <v>0</v>
      </c>
      <c r="GB9" s="11">
        <v>0</v>
      </c>
      <c r="GC9" s="11">
        <v>0</v>
      </c>
      <c r="GD9" s="11">
        <v>0</v>
      </c>
      <c r="GE9" s="11">
        <v>0</v>
      </c>
      <c r="GF9" s="11">
        <v>0</v>
      </c>
      <c r="GG9" s="11">
        <v>0</v>
      </c>
      <c r="GH9" s="11">
        <v>236.38224</v>
      </c>
      <c r="GI9" s="11">
        <v>0</v>
      </c>
      <c r="GJ9" s="11">
        <v>0</v>
      </c>
      <c r="GK9" s="11">
        <v>0</v>
      </c>
      <c r="GL9" s="11">
        <v>0</v>
      </c>
      <c r="GM9" s="11">
        <v>0</v>
      </c>
      <c r="GN9" s="11">
        <v>0</v>
      </c>
      <c r="GO9" s="11">
        <v>0</v>
      </c>
      <c r="GP9" s="88">
        <v>418.78628999999995</v>
      </c>
      <c r="GQ9" s="9">
        <v>0</v>
      </c>
      <c r="GR9" s="10">
        <v>418.78628999999995</v>
      </c>
      <c r="GS9" s="6">
        <v>1</v>
      </c>
      <c r="GT9" s="6">
        <v>1</v>
      </c>
      <c r="GU9" s="6" t="str">
        <f t="shared" si="0"/>
        <v>Very small</v>
      </c>
      <c r="GV9" s="6" t="str">
        <f t="shared" si="1"/>
        <v>Small</v>
      </c>
      <c r="GW9" s="3" t="s">
        <v>483</v>
      </c>
      <c r="GX9" s="3" t="s">
        <v>484</v>
      </c>
      <c r="GY9" s="3" t="s">
        <v>484</v>
      </c>
      <c r="GZ9" s="6">
        <v>0</v>
      </c>
      <c r="HA9" s="6">
        <v>0</v>
      </c>
      <c r="HB9" s="6">
        <v>1</v>
      </c>
      <c r="HC9" s="6">
        <v>0</v>
      </c>
      <c r="HD9" s="6">
        <v>0</v>
      </c>
      <c r="HE9" s="7" t="s">
        <v>485</v>
      </c>
      <c r="HF9" s="6">
        <v>5</v>
      </c>
      <c r="HG9" s="6">
        <v>0</v>
      </c>
    </row>
    <row r="10" spans="1:215" hidden="1">
      <c r="A10" s="6">
        <v>32</v>
      </c>
      <c r="B10" s="6" t="str">
        <f>+VLOOKUP($A10,'[2]Crosswalk M49-ODA-Prog. Country'!$K$4:$M$257,3,FALSE)</f>
        <v>AR</v>
      </c>
      <c r="C10" s="6" t="str">
        <f>+VLOOKUP($A10,'[2]Crosswalk M49-ODA-Prog. Country'!$K$4:$M$257,2,FALSE)</f>
        <v>ARG</v>
      </c>
      <c r="D10" s="3" t="s">
        <v>128</v>
      </c>
      <c r="E10" s="8">
        <v>122849.61175205947</v>
      </c>
      <c r="F10" s="8">
        <v>244612.24004945293</v>
      </c>
      <c r="G10" s="8">
        <v>367461.85180151241</v>
      </c>
      <c r="H10" s="9">
        <v>1472.1494267800022</v>
      </c>
      <c r="I10" s="9">
        <v>12654.69118204</v>
      </c>
      <c r="J10" s="9">
        <v>14126.840608820003</v>
      </c>
      <c r="K10" s="10">
        <v>124321.76117883947</v>
      </c>
      <c r="L10" s="10">
        <v>257266.9312314929</v>
      </c>
      <c r="M10" s="10">
        <v>381588.69241033238</v>
      </c>
      <c r="N10" s="11">
        <v>705.45799999998417</v>
      </c>
      <c r="O10" s="11">
        <v>225121.35200000001</v>
      </c>
      <c r="P10" s="11">
        <v>0</v>
      </c>
      <c r="Q10" s="11">
        <v>0</v>
      </c>
      <c r="R10" s="11">
        <v>396.28292999999996</v>
      </c>
      <c r="S10" s="11">
        <v>648.79597999999999</v>
      </c>
      <c r="T10" s="11">
        <v>0</v>
      </c>
      <c r="U10" s="11">
        <v>0</v>
      </c>
      <c r="V10" s="11">
        <v>8032.4474599999994</v>
      </c>
      <c r="W10" s="11">
        <v>7234.7853099999993</v>
      </c>
      <c r="X10" s="11">
        <v>3.86850000000004</v>
      </c>
      <c r="Y10" s="11">
        <v>427.80700999999999</v>
      </c>
      <c r="Z10" s="11">
        <v>0</v>
      </c>
      <c r="AA10" s="11">
        <v>0</v>
      </c>
      <c r="AB10" s="11">
        <v>0</v>
      </c>
      <c r="AC10" s="11">
        <v>0</v>
      </c>
      <c r="AD10" s="11">
        <v>352.35646900000006</v>
      </c>
      <c r="AE10" s="11">
        <v>1587.2695229999999</v>
      </c>
      <c r="AF10" s="11">
        <v>205.87374577999995</v>
      </c>
      <c r="AG10" s="11">
        <v>54.718682039999997</v>
      </c>
      <c r="AH10" s="11">
        <v>0</v>
      </c>
      <c r="AI10" s="11">
        <v>0</v>
      </c>
      <c r="AJ10" s="11">
        <v>0</v>
      </c>
      <c r="AK10" s="11">
        <v>0</v>
      </c>
      <c r="AL10" s="11">
        <v>0</v>
      </c>
      <c r="AM10" s="11">
        <v>0</v>
      </c>
      <c r="AN10" s="11">
        <v>0</v>
      </c>
      <c r="AO10" s="11">
        <v>0</v>
      </c>
      <c r="AP10" s="11">
        <v>0</v>
      </c>
      <c r="AQ10" s="11">
        <v>0</v>
      </c>
      <c r="AR10" s="11">
        <v>1059.439811000002</v>
      </c>
      <c r="AS10" s="11">
        <v>11276.215759999999</v>
      </c>
      <c r="AT10" s="11">
        <v>0</v>
      </c>
      <c r="AU10" s="11">
        <v>0</v>
      </c>
      <c r="AV10" s="11">
        <v>0</v>
      </c>
      <c r="AW10" s="11">
        <v>0</v>
      </c>
      <c r="AX10" s="11">
        <v>16.518999999999998</v>
      </c>
      <c r="AY10" s="11">
        <v>0</v>
      </c>
      <c r="AZ10" s="11">
        <v>0</v>
      </c>
      <c r="BA10" s="11">
        <v>0</v>
      </c>
      <c r="BB10" s="11">
        <v>679.79700000000003</v>
      </c>
      <c r="BC10" s="11">
        <v>6.79</v>
      </c>
      <c r="BD10" s="11">
        <v>0</v>
      </c>
      <c r="BE10" s="11">
        <v>0</v>
      </c>
      <c r="BF10" s="11">
        <v>0</v>
      </c>
      <c r="BG10" s="11">
        <v>495.98232999999999</v>
      </c>
      <c r="BH10" s="11">
        <v>0</v>
      </c>
      <c r="BI10" s="11">
        <v>0</v>
      </c>
      <c r="BJ10" s="11">
        <v>0</v>
      </c>
      <c r="BK10" s="11">
        <v>10.809610000000001</v>
      </c>
      <c r="BL10" s="11">
        <v>0</v>
      </c>
      <c r="BM10" s="11">
        <v>0</v>
      </c>
      <c r="BN10" s="11">
        <v>0</v>
      </c>
      <c r="BO10" s="11">
        <v>18.75769</v>
      </c>
      <c r="BP10" s="11">
        <v>0</v>
      </c>
      <c r="BQ10" s="11">
        <v>0</v>
      </c>
      <c r="BR10" s="11">
        <v>0</v>
      </c>
      <c r="BS10" s="11">
        <v>0</v>
      </c>
      <c r="BT10" s="11">
        <v>0</v>
      </c>
      <c r="BU10" s="11">
        <v>0</v>
      </c>
      <c r="BV10" s="11">
        <v>0</v>
      </c>
      <c r="BW10" s="11">
        <v>0</v>
      </c>
      <c r="BX10" s="11">
        <v>0</v>
      </c>
      <c r="BY10" s="11">
        <v>0</v>
      </c>
      <c r="BZ10" s="11">
        <v>0</v>
      </c>
      <c r="CA10" s="11">
        <v>0</v>
      </c>
      <c r="CB10" s="11">
        <v>0</v>
      </c>
      <c r="CC10" s="11">
        <v>0</v>
      </c>
      <c r="CD10" s="11">
        <v>0</v>
      </c>
      <c r="CE10" s="11">
        <v>0</v>
      </c>
      <c r="CF10" s="11">
        <v>0</v>
      </c>
      <c r="CG10" s="11">
        <v>0</v>
      </c>
      <c r="CH10" s="11">
        <v>0</v>
      </c>
      <c r="CI10" s="11">
        <v>259.69126</v>
      </c>
      <c r="CJ10" s="11">
        <v>0</v>
      </c>
      <c r="CK10" s="11">
        <v>0</v>
      </c>
      <c r="CL10" s="11">
        <v>0</v>
      </c>
      <c r="CM10" s="11">
        <v>0</v>
      </c>
      <c r="CN10" s="11">
        <v>0</v>
      </c>
      <c r="CO10" s="11">
        <v>0</v>
      </c>
      <c r="CP10" s="11">
        <v>0</v>
      </c>
      <c r="CQ10" s="11">
        <v>0</v>
      </c>
      <c r="CR10" s="11">
        <v>0</v>
      </c>
      <c r="CS10" s="11">
        <v>0</v>
      </c>
      <c r="CT10" s="11">
        <v>0</v>
      </c>
      <c r="CU10" s="11">
        <v>0</v>
      </c>
      <c r="CV10" s="11">
        <v>0</v>
      </c>
      <c r="CW10" s="11">
        <v>0</v>
      </c>
      <c r="CX10" s="11">
        <v>0</v>
      </c>
      <c r="CY10" s="11">
        <v>0</v>
      </c>
      <c r="CZ10" s="11">
        <v>0</v>
      </c>
      <c r="DA10" s="11">
        <v>0</v>
      </c>
      <c r="DB10" s="11">
        <v>0</v>
      </c>
      <c r="DC10" s="11">
        <v>1468.25405</v>
      </c>
      <c r="DD10" s="11">
        <v>0</v>
      </c>
      <c r="DE10" s="11">
        <v>0</v>
      </c>
      <c r="DF10" s="11">
        <v>0</v>
      </c>
      <c r="DG10" s="11">
        <v>0</v>
      </c>
      <c r="DH10" s="11">
        <v>0</v>
      </c>
      <c r="DI10" s="11">
        <v>0</v>
      </c>
      <c r="DJ10" s="11">
        <v>0</v>
      </c>
      <c r="DK10" s="11">
        <v>0</v>
      </c>
      <c r="DL10" s="11">
        <v>0</v>
      </c>
      <c r="DM10" s="11">
        <v>0</v>
      </c>
      <c r="DN10" s="11">
        <v>0</v>
      </c>
      <c r="DO10" s="11">
        <v>0</v>
      </c>
      <c r="DP10" s="11">
        <v>0</v>
      </c>
      <c r="DQ10" s="11">
        <v>0</v>
      </c>
      <c r="DR10" s="11">
        <v>0</v>
      </c>
      <c r="DS10" s="11">
        <v>0</v>
      </c>
      <c r="DT10" s="11">
        <v>0</v>
      </c>
      <c r="DU10" s="11">
        <v>0</v>
      </c>
      <c r="DV10" s="11">
        <v>0</v>
      </c>
      <c r="DW10" s="11">
        <v>0</v>
      </c>
      <c r="DX10" s="11">
        <v>0</v>
      </c>
      <c r="DY10" s="11">
        <v>101.16112</v>
      </c>
      <c r="DZ10" s="11">
        <v>0</v>
      </c>
      <c r="EA10" s="11">
        <v>0</v>
      </c>
      <c r="EB10" s="11">
        <v>0</v>
      </c>
      <c r="EC10" s="11">
        <v>0</v>
      </c>
      <c r="ED10" s="11">
        <v>0</v>
      </c>
      <c r="EE10" s="11">
        <v>0</v>
      </c>
      <c r="EF10" s="11">
        <v>0</v>
      </c>
      <c r="EG10" s="11">
        <v>0</v>
      </c>
      <c r="EH10" s="11">
        <v>0</v>
      </c>
      <c r="EI10" s="11">
        <v>0</v>
      </c>
      <c r="EJ10" s="11">
        <v>0</v>
      </c>
      <c r="EK10" s="11">
        <v>0</v>
      </c>
      <c r="EL10" s="11">
        <v>120.1996534000001</v>
      </c>
      <c r="EM10" s="11">
        <v>859.94269499999996</v>
      </c>
      <c r="EN10" s="11">
        <v>0</v>
      </c>
      <c r="EO10" s="11">
        <v>0</v>
      </c>
      <c r="EP10" s="11">
        <v>3074.25954</v>
      </c>
      <c r="EQ10" s="11">
        <v>1618.2230499999998</v>
      </c>
      <c r="ER10" s="11">
        <v>0</v>
      </c>
      <c r="ES10" s="11">
        <v>0</v>
      </c>
      <c r="ET10" s="11">
        <v>0</v>
      </c>
      <c r="EU10" s="11">
        <v>0</v>
      </c>
      <c r="EV10" s="11">
        <v>0</v>
      </c>
      <c r="EW10" s="11">
        <v>0</v>
      </c>
      <c r="EX10" s="11">
        <v>240.61589965947786</v>
      </c>
      <c r="EY10" s="11">
        <v>505.95672145289444</v>
      </c>
      <c r="EZ10" s="11">
        <v>0</v>
      </c>
      <c r="FA10" s="11">
        <v>0</v>
      </c>
      <c r="FB10" s="11">
        <v>0</v>
      </c>
      <c r="FC10" s="11">
        <v>0</v>
      </c>
      <c r="FD10" s="11">
        <v>0</v>
      </c>
      <c r="FE10" s="11">
        <v>0</v>
      </c>
      <c r="FF10" s="11">
        <v>25207.614000000001</v>
      </c>
      <c r="FG10" s="11">
        <v>2155.877</v>
      </c>
      <c r="FH10" s="11">
        <v>0</v>
      </c>
      <c r="FI10" s="11">
        <v>0</v>
      </c>
      <c r="FJ10" s="11">
        <v>0</v>
      </c>
      <c r="FK10" s="11">
        <v>0</v>
      </c>
      <c r="FL10" s="11">
        <v>0</v>
      </c>
      <c r="FM10" s="11">
        <v>0</v>
      </c>
      <c r="FN10" s="11">
        <v>0</v>
      </c>
      <c r="FO10" s="11">
        <v>0</v>
      </c>
      <c r="FP10" s="11">
        <v>0</v>
      </c>
      <c r="FQ10" s="11">
        <v>0</v>
      </c>
      <c r="FR10" s="11">
        <v>0</v>
      </c>
      <c r="FS10" s="11">
        <v>0</v>
      </c>
      <c r="FT10" s="11">
        <v>0</v>
      </c>
      <c r="FU10" s="11">
        <v>0</v>
      </c>
      <c r="FV10" s="11">
        <v>0</v>
      </c>
      <c r="FW10" s="11">
        <v>0</v>
      </c>
      <c r="FX10" s="11">
        <v>0</v>
      </c>
      <c r="FY10" s="11">
        <v>0</v>
      </c>
      <c r="FZ10" s="11">
        <v>0</v>
      </c>
      <c r="GA10" s="11">
        <v>0</v>
      </c>
      <c r="GB10" s="11">
        <v>0</v>
      </c>
      <c r="GC10" s="11">
        <v>0</v>
      </c>
      <c r="GD10" s="11">
        <v>0</v>
      </c>
      <c r="GE10" s="11">
        <v>0</v>
      </c>
      <c r="GF10" s="11">
        <v>0</v>
      </c>
      <c r="GG10" s="11">
        <v>0</v>
      </c>
      <c r="GH10" s="11">
        <v>83931.884150000013</v>
      </c>
      <c r="GI10" s="11">
        <v>0</v>
      </c>
      <c r="GJ10" s="11">
        <v>0.44856999999999997</v>
      </c>
      <c r="GK10" s="11">
        <v>0</v>
      </c>
      <c r="GL10" s="11">
        <v>92.177650000000085</v>
      </c>
      <c r="GM10" s="11">
        <v>2619.7528299999999</v>
      </c>
      <c r="GN10" s="11">
        <v>202.51880000000006</v>
      </c>
      <c r="GO10" s="11">
        <v>794.78860999999995</v>
      </c>
      <c r="GP10" s="88">
        <v>4540.0971799999998</v>
      </c>
      <c r="GQ10" s="9">
        <v>0</v>
      </c>
      <c r="GR10" s="10">
        <v>4540.0971799999998</v>
      </c>
      <c r="GS10" s="6">
        <v>1</v>
      </c>
      <c r="GT10" s="6">
        <v>1</v>
      </c>
      <c r="GU10" s="6" t="str">
        <f t="shared" si="0"/>
        <v>Large</v>
      </c>
      <c r="GV10" s="6" t="str">
        <f t="shared" si="1"/>
        <v>Large</v>
      </c>
      <c r="GW10" s="3" t="s">
        <v>483</v>
      </c>
      <c r="GX10" s="3" t="s">
        <v>484</v>
      </c>
      <c r="GY10" s="3" t="s">
        <v>484</v>
      </c>
      <c r="GZ10" s="6">
        <v>0</v>
      </c>
      <c r="HA10" s="6">
        <v>0</v>
      </c>
      <c r="HB10" s="6">
        <v>0</v>
      </c>
      <c r="HC10" s="6">
        <v>1</v>
      </c>
      <c r="HD10" s="6">
        <v>1</v>
      </c>
      <c r="HE10" s="7" t="s">
        <v>479</v>
      </c>
      <c r="HF10" s="6">
        <v>0</v>
      </c>
      <c r="HG10" s="6">
        <v>0</v>
      </c>
    </row>
    <row r="11" spans="1:215" hidden="1">
      <c r="A11" s="6">
        <v>51</v>
      </c>
      <c r="B11" s="6" t="str">
        <f>+VLOOKUP($A11,'[2]Crosswalk M49-ODA-Prog. Country'!$K$4:$M$257,3,FALSE)</f>
        <v>AM</v>
      </c>
      <c r="C11" s="6" t="str">
        <f>+VLOOKUP($A11,'[2]Crosswalk M49-ODA-Prog. Country'!$K$4:$M$257,2,FALSE)</f>
        <v>ARM</v>
      </c>
      <c r="D11" s="3" t="s">
        <v>129</v>
      </c>
      <c r="E11" s="8">
        <v>9528.0691447053341</v>
      </c>
      <c r="F11" s="8">
        <v>26004.604799248798</v>
      </c>
      <c r="G11" s="8">
        <v>35532.673943954134</v>
      </c>
      <c r="H11" s="9">
        <v>1945.4339189999982</v>
      </c>
      <c r="I11" s="9">
        <v>22027.39219222869</v>
      </c>
      <c r="J11" s="9">
        <v>23972.826111228689</v>
      </c>
      <c r="K11" s="10">
        <v>11473.503063705331</v>
      </c>
      <c r="L11" s="10">
        <v>48031.996991477499</v>
      </c>
      <c r="M11" s="10">
        <v>59505.500055182827</v>
      </c>
      <c r="N11" s="11">
        <v>2525.5220000000008</v>
      </c>
      <c r="O11" s="11">
        <v>15076.712</v>
      </c>
      <c r="P11" s="11">
        <v>0</v>
      </c>
      <c r="Q11" s="11">
        <v>0</v>
      </c>
      <c r="R11" s="11">
        <v>859.55038000000002</v>
      </c>
      <c r="S11" s="11">
        <v>262.08956999999998</v>
      </c>
      <c r="T11" s="11">
        <v>8.0165100000000109</v>
      </c>
      <c r="U11" s="11">
        <v>125.21769</v>
      </c>
      <c r="V11" s="11">
        <v>1752.15319</v>
      </c>
      <c r="W11" s="11">
        <v>1472.8853899999999</v>
      </c>
      <c r="X11" s="11">
        <v>412.04117999999971</v>
      </c>
      <c r="Y11" s="11">
        <v>2812.5834900000004</v>
      </c>
      <c r="Z11" s="11">
        <v>675.19674039999882</v>
      </c>
      <c r="AA11" s="11">
        <v>5599.8433721946603</v>
      </c>
      <c r="AB11" s="11">
        <v>278.72694999999931</v>
      </c>
      <c r="AC11" s="11">
        <v>4086.0024782286901</v>
      </c>
      <c r="AD11" s="11">
        <v>0</v>
      </c>
      <c r="AE11" s="11">
        <v>0</v>
      </c>
      <c r="AF11" s="11">
        <v>0</v>
      </c>
      <c r="AG11" s="11">
        <v>0</v>
      </c>
      <c r="AH11" s="11">
        <v>0</v>
      </c>
      <c r="AI11" s="11">
        <v>0</v>
      </c>
      <c r="AJ11" s="11">
        <v>0</v>
      </c>
      <c r="AK11" s="11">
        <v>0</v>
      </c>
      <c r="AL11" s="11">
        <v>0</v>
      </c>
      <c r="AM11" s="11">
        <v>0</v>
      </c>
      <c r="AN11" s="11">
        <v>0</v>
      </c>
      <c r="AO11" s="11">
        <v>0</v>
      </c>
      <c r="AP11" s="11">
        <v>0</v>
      </c>
      <c r="AQ11" s="11">
        <v>0</v>
      </c>
      <c r="AR11" s="11">
        <v>1235.2069489999994</v>
      </c>
      <c r="AS11" s="11">
        <v>9225.0932140000004</v>
      </c>
      <c r="AT11" s="11">
        <v>0</v>
      </c>
      <c r="AU11" s="11">
        <v>0</v>
      </c>
      <c r="AV11" s="11">
        <v>0</v>
      </c>
      <c r="AW11" s="11">
        <v>0</v>
      </c>
      <c r="AX11" s="11">
        <v>372.59500000000003</v>
      </c>
      <c r="AY11" s="11">
        <v>0</v>
      </c>
      <c r="AZ11" s="11">
        <v>0</v>
      </c>
      <c r="BA11" s="11">
        <v>0</v>
      </c>
      <c r="BB11" s="11">
        <v>0</v>
      </c>
      <c r="BC11" s="11">
        <v>53.63</v>
      </c>
      <c r="BD11" s="11">
        <v>0</v>
      </c>
      <c r="BE11" s="11">
        <v>0</v>
      </c>
      <c r="BF11" s="11">
        <v>0</v>
      </c>
      <c r="BG11" s="11">
        <v>172.93870000000001</v>
      </c>
      <c r="BH11" s="11">
        <v>0</v>
      </c>
      <c r="BI11" s="11">
        <v>0</v>
      </c>
      <c r="BJ11" s="11">
        <v>0</v>
      </c>
      <c r="BK11" s="11">
        <v>0</v>
      </c>
      <c r="BL11" s="11">
        <v>0</v>
      </c>
      <c r="BM11" s="11">
        <v>0</v>
      </c>
      <c r="BN11" s="11">
        <v>0</v>
      </c>
      <c r="BO11" s="11">
        <v>98.89197999999999</v>
      </c>
      <c r="BP11" s="11">
        <v>0</v>
      </c>
      <c r="BQ11" s="11">
        <v>0</v>
      </c>
      <c r="BR11" s="11">
        <v>0</v>
      </c>
      <c r="BS11" s="11">
        <v>0</v>
      </c>
      <c r="BT11" s="11">
        <v>0</v>
      </c>
      <c r="BU11" s="11">
        <v>0</v>
      </c>
      <c r="BV11" s="11">
        <v>0</v>
      </c>
      <c r="BW11" s="11">
        <v>0</v>
      </c>
      <c r="BX11" s="11">
        <v>0</v>
      </c>
      <c r="BY11" s="11">
        <v>2038.10231</v>
      </c>
      <c r="BZ11" s="11">
        <v>0</v>
      </c>
      <c r="CA11" s="11">
        <v>0</v>
      </c>
      <c r="CB11" s="11">
        <v>0</v>
      </c>
      <c r="CC11" s="11">
        <v>0</v>
      </c>
      <c r="CD11" s="11">
        <v>0</v>
      </c>
      <c r="CE11" s="11">
        <v>0</v>
      </c>
      <c r="CF11" s="11">
        <v>0</v>
      </c>
      <c r="CG11" s="11">
        <v>0</v>
      </c>
      <c r="CH11" s="11">
        <v>0</v>
      </c>
      <c r="CI11" s="11">
        <v>0</v>
      </c>
      <c r="CJ11" s="11">
        <v>0</v>
      </c>
      <c r="CK11" s="11">
        <v>0</v>
      </c>
      <c r="CL11" s="11">
        <v>0</v>
      </c>
      <c r="CM11" s="11">
        <v>0</v>
      </c>
      <c r="CN11" s="11">
        <v>0</v>
      </c>
      <c r="CO11" s="11">
        <v>0</v>
      </c>
      <c r="CP11" s="11">
        <v>0</v>
      </c>
      <c r="CQ11" s="11">
        <v>0</v>
      </c>
      <c r="CR11" s="11">
        <v>0</v>
      </c>
      <c r="CS11" s="11">
        <v>0</v>
      </c>
      <c r="CT11" s="11">
        <v>0</v>
      </c>
      <c r="CU11" s="11">
        <v>0</v>
      </c>
      <c r="CV11" s="11">
        <v>0</v>
      </c>
      <c r="CW11" s="11">
        <v>344.79338000000001</v>
      </c>
      <c r="CX11" s="11">
        <v>0</v>
      </c>
      <c r="CY11" s="11">
        <v>0</v>
      </c>
      <c r="CZ11" s="11">
        <v>0</v>
      </c>
      <c r="DA11" s="11">
        <v>0</v>
      </c>
      <c r="DB11" s="11">
        <v>0</v>
      </c>
      <c r="DC11" s="11">
        <v>802.29356000000007</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c r="DU11" s="11">
        <v>0</v>
      </c>
      <c r="DV11" s="11">
        <v>0</v>
      </c>
      <c r="DW11" s="11">
        <v>0</v>
      </c>
      <c r="DX11" s="11">
        <v>0</v>
      </c>
      <c r="DY11" s="11">
        <v>0</v>
      </c>
      <c r="DZ11" s="11">
        <v>0</v>
      </c>
      <c r="EA11" s="11">
        <v>0</v>
      </c>
      <c r="EB11" s="11">
        <v>0</v>
      </c>
      <c r="EC11" s="11">
        <v>0</v>
      </c>
      <c r="ED11" s="11">
        <v>0</v>
      </c>
      <c r="EE11" s="11">
        <v>0</v>
      </c>
      <c r="EF11" s="11">
        <v>0</v>
      </c>
      <c r="EG11" s="11">
        <v>0</v>
      </c>
      <c r="EH11" s="11">
        <v>0</v>
      </c>
      <c r="EI11" s="11">
        <v>0</v>
      </c>
      <c r="EJ11" s="11">
        <v>0</v>
      </c>
      <c r="EK11" s="11">
        <v>0</v>
      </c>
      <c r="EL11" s="11">
        <v>524.71220299999993</v>
      </c>
      <c r="EM11" s="11">
        <v>262.57233870000005</v>
      </c>
      <c r="EN11" s="11">
        <v>0</v>
      </c>
      <c r="EO11" s="11">
        <v>0</v>
      </c>
      <c r="EP11" s="11">
        <v>1473.9142299999999</v>
      </c>
      <c r="EQ11" s="11">
        <v>369.40386000000001</v>
      </c>
      <c r="ER11" s="11">
        <v>0</v>
      </c>
      <c r="ES11" s="11">
        <v>0</v>
      </c>
      <c r="ET11" s="11">
        <v>0</v>
      </c>
      <c r="EU11" s="11">
        <v>0</v>
      </c>
      <c r="EV11" s="11">
        <v>0</v>
      </c>
      <c r="EW11" s="11">
        <v>0</v>
      </c>
      <c r="EX11" s="11">
        <v>387.87095130533464</v>
      </c>
      <c r="EY11" s="11">
        <v>811.1333483541431</v>
      </c>
      <c r="EZ11" s="11">
        <v>0</v>
      </c>
      <c r="FA11" s="11">
        <v>0</v>
      </c>
      <c r="FB11" s="11">
        <v>705.39929000000006</v>
      </c>
      <c r="FC11" s="11">
        <v>888.68156999999997</v>
      </c>
      <c r="FD11" s="11">
        <v>0</v>
      </c>
      <c r="FE11" s="11">
        <v>3003.0774799999999</v>
      </c>
      <c r="FF11" s="11">
        <v>0</v>
      </c>
      <c r="FG11" s="11">
        <v>0</v>
      </c>
      <c r="FH11" s="11">
        <v>0</v>
      </c>
      <c r="FI11" s="11">
        <v>0</v>
      </c>
      <c r="FJ11" s="11">
        <v>0</v>
      </c>
      <c r="FK11" s="11">
        <v>0</v>
      </c>
      <c r="FL11" s="11">
        <v>0</v>
      </c>
      <c r="FM11" s="11">
        <v>0</v>
      </c>
      <c r="FN11" s="11">
        <v>0</v>
      </c>
      <c r="FO11" s="11">
        <v>0</v>
      </c>
      <c r="FP11" s="11">
        <v>0</v>
      </c>
      <c r="FQ11" s="11">
        <v>0</v>
      </c>
      <c r="FR11" s="11">
        <v>0</v>
      </c>
      <c r="FS11" s="11">
        <v>0</v>
      </c>
      <c r="FT11" s="11">
        <v>0</v>
      </c>
      <c r="FU11" s="11">
        <v>0</v>
      </c>
      <c r="FV11" s="11">
        <v>0</v>
      </c>
      <c r="FW11" s="11">
        <v>0</v>
      </c>
      <c r="FX11" s="11">
        <v>0</v>
      </c>
      <c r="FY11" s="11">
        <v>0</v>
      </c>
      <c r="FZ11" s="11">
        <v>0</v>
      </c>
      <c r="GA11" s="11">
        <v>0</v>
      </c>
      <c r="GB11" s="11">
        <v>0</v>
      </c>
      <c r="GC11" s="11">
        <v>0</v>
      </c>
      <c r="GD11" s="11">
        <v>0</v>
      </c>
      <c r="GE11" s="11">
        <v>0</v>
      </c>
      <c r="GF11" s="11">
        <v>0</v>
      </c>
      <c r="GG11" s="11">
        <v>0</v>
      </c>
      <c r="GH11" s="11">
        <v>99.586929999999995</v>
      </c>
      <c r="GI11" s="11">
        <v>0</v>
      </c>
      <c r="GJ11" s="11">
        <v>0</v>
      </c>
      <c r="GK11" s="11">
        <v>0</v>
      </c>
      <c r="GL11" s="11">
        <v>151.56823000000006</v>
      </c>
      <c r="GM11" s="11">
        <v>133.52910999999997</v>
      </c>
      <c r="GN11" s="11">
        <v>11.44232999999997</v>
      </c>
      <c r="GO11" s="11">
        <v>392.52215000000001</v>
      </c>
      <c r="GP11" s="88">
        <v>1882.2112299999999</v>
      </c>
      <c r="GQ11" s="9">
        <v>2000.598</v>
      </c>
      <c r="GR11" s="10">
        <v>3882.8092299999998</v>
      </c>
      <c r="GS11" s="6">
        <v>1</v>
      </c>
      <c r="GT11" s="6">
        <v>1</v>
      </c>
      <c r="GU11" s="6" t="str">
        <f t="shared" si="0"/>
        <v>Medium</v>
      </c>
      <c r="GV11" s="6" t="str">
        <f t="shared" si="1"/>
        <v>Medium</v>
      </c>
      <c r="GW11" s="3" t="s">
        <v>486</v>
      </c>
      <c r="GX11" s="3" t="s">
        <v>478</v>
      </c>
      <c r="GY11" s="3" t="s">
        <v>478</v>
      </c>
      <c r="GZ11" s="6">
        <v>1</v>
      </c>
      <c r="HA11" s="6">
        <v>0</v>
      </c>
      <c r="HB11" s="6">
        <v>0</v>
      </c>
      <c r="HC11" s="6">
        <v>1</v>
      </c>
      <c r="HD11" s="6">
        <v>0</v>
      </c>
      <c r="HE11" s="7" t="s">
        <v>479</v>
      </c>
      <c r="HF11" s="6">
        <v>0</v>
      </c>
      <c r="HG11" s="6">
        <v>0</v>
      </c>
    </row>
    <row r="12" spans="1:215" hidden="1">
      <c r="A12" s="6">
        <v>36</v>
      </c>
      <c r="B12" s="6" t="str">
        <f>+VLOOKUP($A12,'[2]Crosswalk M49-ODA-Prog. Country'!$K$4:$M$257,3,FALSE)</f>
        <v>AU</v>
      </c>
      <c r="C12" s="6" t="str">
        <f>+VLOOKUP($A12,'[2]Crosswalk M49-ODA-Prog. Country'!$K$4:$M$257,2,FALSE)</f>
        <v>AUS</v>
      </c>
      <c r="D12" s="3" t="s">
        <v>130</v>
      </c>
      <c r="E12" s="8">
        <v>3227.00443</v>
      </c>
      <c r="F12" s="8">
        <v>65.926249999999996</v>
      </c>
      <c r="G12" s="8">
        <v>3292.9306799999999</v>
      </c>
      <c r="H12" s="9">
        <v>217.89415899999972</v>
      </c>
      <c r="I12" s="9">
        <v>9487.2996299999995</v>
      </c>
      <c r="J12" s="9">
        <v>9705.193788999999</v>
      </c>
      <c r="K12" s="10">
        <v>3444.8985889999994</v>
      </c>
      <c r="L12" s="10">
        <v>9553.22588</v>
      </c>
      <c r="M12" s="10">
        <v>12998.124468999998</v>
      </c>
      <c r="N12" s="11">
        <v>0</v>
      </c>
      <c r="O12" s="11">
        <v>0</v>
      </c>
      <c r="P12" s="11">
        <v>0</v>
      </c>
      <c r="Q12" s="11">
        <v>0</v>
      </c>
      <c r="R12" s="11">
        <v>0</v>
      </c>
      <c r="S12" s="11">
        <v>0</v>
      </c>
      <c r="T12" s="11">
        <v>0</v>
      </c>
      <c r="U12" s="11">
        <v>0</v>
      </c>
      <c r="V12" s="11">
        <v>3227.00443</v>
      </c>
      <c r="W12" s="11">
        <v>0</v>
      </c>
      <c r="X12" s="11">
        <v>0</v>
      </c>
      <c r="Y12" s="11">
        <v>0</v>
      </c>
      <c r="Z12" s="11">
        <v>0</v>
      </c>
      <c r="AA12" s="11">
        <v>0</v>
      </c>
      <c r="AB12" s="11">
        <v>0</v>
      </c>
      <c r="AC12" s="11">
        <v>0</v>
      </c>
      <c r="AD12" s="11">
        <v>0</v>
      </c>
      <c r="AE12" s="11">
        <v>0</v>
      </c>
      <c r="AF12" s="11">
        <v>0</v>
      </c>
      <c r="AG12" s="11">
        <v>0</v>
      </c>
      <c r="AH12" s="11">
        <v>0</v>
      </c>
      <c r="AI12" s="11">
        <v>0</v>
      </c>
      <c r="AJ12" s="11">
        <v>0</v>
      </c>
      <c r="AK12" s="11">
        <v>0</v>
      </c>
      <c r="AL12" s="11">
        <v>0</v>
      </c>
      <c r="AM12" s="11">
        <v>0</v>
      </c>
      <c r="AN12" s="11">
        <v>0</v>
      </c>
      <c r="AO12" s="11">
        <v>0</v>
      </c>
      <c r="AP12" s="11">
        <v>0</v>
      </c>
      <c r="AQ12" s="11">
        <v>0</v>
      </c>
      <c r="AR12" s="11">
        <v>204.50588900000025</v>
      </c>
      <c r="AS12" s="11">
        <v>1822.6373799999999</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65.926249999999996</v>
      </c>
      <c r="BL12" s="11">
        <v>0</v>
      </c>
      <c r="BM12" s="11">
        <v>0</v>
      </c>
      <c r="BN12" s="11">
        <v>0</v>
      </c>
      <c r="BO12" s="11">
        <v>0</v>
      </c>
      <c r="BP12" s="11">
        <v>0</v>
      </c>
      <c r="BQ12" s="11">
        <v>0</v>
      </c>
      <c r="BR12" s="11">
        <v>0</v>
      </c>
      <c r="BS12" s="11">
        <v>0</v>
      </c>
      <c r="BT12" s="11">
        <v>0</v>
      </c>
      <c r="BU12" s="11">
        <v>0</v>
      </c>
      <c r="BV12" s="11">
        <v>0</v>
      </c>
      <c r="BW12" s="11">
        <v>0</v>
      </c>
      <c r="BX12" s="11">
        <v>0</v>
      </c>
      <c r="BY12" s="11">
        <v>0</v>
      </c>
      <c r="BZ12" s="11">
        <v>0</v>
      </c>
      <c r="CA12" s="11">
        <v>0</v>
      </c>
      <c r="CB12" s="11">
        <v>0</v>
      </c>
      <c r="CC12" s="11">
        <v>0</v>
      </c>
      <c r="CD12" s="11">
        <v>0</v>
      </c>
      <c r="CE12" s="11">
        <v>0</v>
      </c>
      <c r="CF12" s="11">
        <v>0</v>
      </c>
      <c r="CG12" s="11">
        <v>0</v>
      </c>
      <c r="CH12" s="11">
        <v>0</v>
      </c>
      <c r="CI12" s="11">
        <v>0</v>
      </c>
      <c r="CJ12" s="11">
        <v>0</v>
      </c>
      <c r="CK12" s="11">
        <v>0</v>
      </c>
      <c r="CL12" s="11">
        <v>0</v>
      </c>
      <c r="CM12" s="11">
        <v>0</v>
      </c>
      <c r="CN12" s="11">
        <v>0</v>
      </c>
      <c r="CO12" s="11">
        <v>0</v>
      </c>
      <c r="CP12" s="11">
        <v>0</v>
      </c>
      <c r="CQ12" s="11">
        <v>0</v>
      </c>
      <c r="CR12" s="11">
        <v>0</v>
      </c>
      <c r="CS12" s="11">
        <v>0</v>
      </c>
      <c r="CT12" s="11">
        <v>0</v>
      </c>
      <c r="CU12" s="11">
        <v>0</v>
      </c>
      <c r="CV12" s="11">
        <v>0</v>
      </c>
      <c r="CW12" s="11">
        <v>0</v>
      </c>
      <c r="CX12" s="11">
        <v>0</v>
      </c>
      <c r="CY12" s="11">
        <v>0</v>
      </c>
      <c r="CZ12" s="11">
        <v>0</v>
      </c>
      <c r="DA12" s="11">
        <v>0</v>
      </c>
      <c r="DB12" s="11">
        <v>0</v>
      </c>
      <c r="DC12" s="11">
        <v>0</v>
      </c>
      <c r="DD12" s="11">
        <v>0</v>
      </c>
      <c r="DE12" s="11">
        <v>0</v>
      </c>
      <c r="DF12" s="11">
        <v>0</v>
      </c>
      <c r="DG12" s="11">
        <v>0</v>
      </c>
      <c r="DH12" s="11">
        <v>0</v>
      </c>
      <c r="DI12" s="11">
        <v>0</v>
      </c>
      <c r="DJ12" s="11">
        <v>0</v>
      </c>
      <c r="DK12" s="11">
        <v>0</v>
      </c>
      <c r="DL12" s="11">
        <v>0</v>
      </c>
      <c r="DM12" s="11">
        <v>0</v>
      </c>
      <c r="DN12" s="11">
        <v>0</v>
      </c>
      <c r="DO12" s="11">
        <v>0</v>
      </c>
      <c r="DP12" s="11">
        <v>0</v>
      </c>
      <c r="DQ12" s="11">
        <v>0</v>
      </c>
      <c r="DR12" s="11">
        <v>0</v>
      </c>
      <c r="DS12" s="11">
        <v>0</v>
      </c>
      <c r="DT12" s="11">
        <v>0</v>
      </c>
      <c r="DU12" s="11">
        <v>0</v>
      </c>
      <c r="DV12" s="11">
        <v>0</v>
      </c>
      <c r="DW12" s="11">
        <v>0</v>
      </c>
      <c r="DX12" s="11">
        <v>0</v>
      </c>
      <c r="DY12" s="11">
        <v>0</v>
      </c>
      <c r="DZ12" s="11">
        <v>0</v>
      </c>
      <c r="EA12" s="11">
        <v>0</v>
      </c>
      <c r="EB12" s="11">
        <v>0</v>
      </c>
      <c r="EC12" s="11">
        <v>0</v>
      </c>
      <c r="ED12" s="11">
        <v>0</v>
      </c>
      <c r="EE12" s="11">
        <v>0</v>
      </c>
      <c r="EF12" s="11">
        <v>0</v>
      </c>
      <c r="EG12" s="11">
        <v>0</v>
      </c>
      <c r="EH12" s="11">
        <v>0</v>
      </c>
      <c r="EI12" s="11">
        <v>0</v>
      </c>
      <c r="EJ12" s="11">
        <v>0</v>
      </c>
      <c r="EK12" s="11">
        <v>0</v>
      </c>
      <c r="EL12" s="11">
        <v>0</v>
      </c>
      <c r="EM12" s="11">
        <v>0</v>
      </c>
      <c r="EN12" s="11">
        <v>0</v>
      </c>
      <c r="EO12" s="11">
        <v>0</v>
      </c>
      <c r="EP12" s="11">
        <v>0</v>
      </c>
      <c r="EQ12" s="11">
        <v>0</v>
      </c>
      <c r="ER12" s="11">
        <v>0</v>
      </c>
      <c r="ES12" s="11">
        <v>0</v>
      </c>
      <c r="ET12" s="11">
        <v>0</v>
      </c>
      <c r="EU12" s="11">
        <v>0</v>
      </c>
      <c r="EV12" s="11">
        <v>0</v>
      </c>
      <c r="EW12" s="11">
        <v>0</v>
      </c>
      <c r="EX12" s="11">
        <v>0</v>
      </c>
      <c r="EY12" s="11">
        <v>0</v>
      </c>
      <c r="EZ12" s="11">
        <v>0</v>
      </c>
      <c r="FA12" s="11">
        <v>0</v>
      </c>
      <c r="FB12" s="11">
        <v>0</v>
      </c>
      <c r="FC12" s="11">
        <v>0</v>
      </c>
      <c r="FD12" s="11">
        <v>0</v>
      </c>
      <c r="FE12" s="11">
        <v>0</v>
      </c>
      <c r="FF12" s="11">
        <v>0</v>
      </c>
      <c r="FG12" s="11">
        <v>0</v>
      </c>
      <c r="FH12" s="11">
        <v>0</v>
      </c>
      <c r="FI12" s="11">
        <v>0</v>
      </c>
      <c r="FJ12" s="11">
        <v>0</v>
      </c>
      <c r="FK12" s="11">
        <v>0</v>
      </c>
      <c r="FL12" s="11">
        <v>0</v>
      </c>
      <c r="FM12" s="11">
        <v>0</v>
      </c>
      <c r="FN12" s="11">
        <v>0</v>
      </c>
      <c r="FO12" s="11">
        <v>0</v>
      </c>
      <c r="FP12" s="11">
        <v>0</v>
      </c>
      <c r="FQ12" s="11">
        <v>0</v>
      </c>
      <c r="FR12" s="11">
        <v>0</v>
      </c>
      <c r="FS12" s="11">
        <v>0</v>
      </c>
      <c r="FT12" s="11">
        <v>0</v>
      </c>
      <c r="FU12" s="11">
        <v>0</v>
      </c>
      <c r="FV12" s="11">
        <v>0</v>
      </c>
      <c r="FW12" s="11">
        <v>0</v>
      </c>
      <c r="FX12" s="11">
        <v>0</v>
      </c>
      <c r="FY12" s="11">
        <v>0</v>
      </c>
      <c r="FZ12" s="11">
        <v>0</v>
      </c>
      <c r="GA12" s="11">
        <v>0</v>
      </c>
      <c r="GB12" s="11">
        <v>0</v>
      </c>
      <c r="GC12" s="11">
        <v>0</v>
      </c>
      <c r="GD12" s="11">
        <v>0</v>
      </c>
      <c r="GE12" s="11">
        <v>0</v>
      </c>
      <c r="GF12" s="11">
        <v>0</v>
      </c>
      <c r="GG12" s="11">
        <v>0</v>
      </c>
      <c r="GH12" s="11">
        <v>0</v>
      </c>
      <c r="GI12" s="11">
        <v>0</v>
      </c>
      <c r="GJ12" s="11">
        <v>0</v>
      </c>
      <c r="GK12" s="11">
        <v>0</v>
      </c>
      <c r="GL12" s="11">
        <v>0</v>
      </c>
      <c r="GM12" s="11">
        <v>0</v>
      </c>
      <c r="GN12" s="11">
        <v>13.388269999999466</v>
      </c>
      <c r="GO12" s="11">
        <v>7664.6622500000003</v>
      </c>
      <c r="GP12" s="88">
        <v>0</v>
      </c>
      <c r="GQ12" s="9">
        <v>0</v>
      </c>
      <c r="GR12" s="10">
        <v>0</v>
      </c>
      <c r="GS12" s="6">
        <v>1</v>
      </c>
      <c r="GT12" s="6">
        <v>0</v>
      </c>
      <c r="GU12" s="6">
        <f t="shared" si="0"/>
        <v>0</v>
      </c>
      <c r="GV12" s="6">
        <f t="shared" si="1"/>
        <v>0</v>
      </c>
      <c r="GW12" s="3" t="s">
        <v>474</v>
      </c>
      <c r="GX12" s="3">
        <v>0</v>
      </c>
      <c r="GY12" s="3">
        <v>0</v>
      </c>
      <c r="GZ12" s="6">
        <v>0</v>
      </c>
      <c r="HA12" s="6">
        <v>0</v>
      </c>
      <c r="HB12" s="6">
        <v>0</v>
      </c>
      <c r="HC12" s="6">
        <v>0</v>
      </c>
      <c r="HD12" s="6">
        <v>0</v>
      </c>
      <c r="HE12" s="7">
        <v>0</v>
      </c>
      <c r="HF12" s="6">
        <v>0</v>
      </c>
      <c r="HG12" s="6">
        <v>0</v>
      </c>
    </row>
    <row r="13" spans="1:215" ht="12.75" hidden="1" customHeight="1">
      <c r="A13" s="6">
        <v>40</v>
      </c>
      <c r="B13" s="6" t="str">
        <f>+VLOOKUP($A13,'[2]Crosswalk M49-ODA-Prog. Country'!$K$4:$M$257,3,FALSE)</f>
        <v>AT</v>
      </c>
      <c r="C13" s="6" t="str">
        <f>+VLOOKUP($A13,'[2]Crosswalk M49-ODA-Prog. Country'!$K$4:$M$257,2,FALSE)</f>
        <v>AUT</v>
      </c>
      <c r="D13" s="3" t="s">
        <v>131</v>
      </c>
      <c r="E13" s="8">
        <v>464.14014505107838</v>
      </c>
      <c r="F13" s="8">
        <v>234.6804335414302</v>
      </c>
      <c r="G13" s="8">
        <v>698.82057859250858</v>
      </c>
      <c r="H13" s="9">
        <v>57.630349999999908</v>
      </c>
      <c r="I13" s="9">
        <v>1561.6493400000002</v>
      </c>
      <c r="J13" s="9">
        <v>1619.2796900000001</v>
      </c>
      <c r="K13" s="10">
        <v>521.77049505107834</v>
      </c>
      <c r="L13" s="10">
        <v>1796.3297735414303</v>
      </c>
      <c r="M13" s="10">
        <v>2318.1002685925087</v>
      </c>
      <c r="N13" s="11">
        <v>0</v>
      </c>
      <c r="O13" s="11">
        <v>0</v>
      </c>
      <c r="P13" s="11">
        <v>0</v>
      </c>
      <c r="Q13" s="11">
        <v>0</v>
      </c>
      <c r="R13" s="11">
        <v>0</v>
      </c>
      <c r="S13" s="11">
        <v>0</v>
      </c>
      <c r="T13" s="11">
        <v>0</v>
      </c>
      <c r="U13" s="11">
        <v>0</v>
      </c>
      <c r="V13" s="11">
        <v>165.92256</v>
      </c>
      <c r="W13" s="11">
        <v>0</v>
      </c>
      <c r="X13" s="11">
        <v>0</v>
      </c>
      <c r="Y13" s="11">
        <v>0</v>
      </c>
      <c r="Z13" s="11">
        <v>0</v>
      </c>
      <c r="AA13" s="11">
        <v>0</v>
      </c>
      <c r="AB13" s="11">
        <v>0</v>
      </c>
      <c r="AC13" s="11">
        <v>0</v>
      </c>
      <c r="AD13" s="11">
        <v>0</v>
      </c>
      <c r="AE13" s="11">
        <v>0</v>
      </c>
      <c r="AF13" s="11">
        <v>0</v>
      </c>
      <c r="AG13" s="11">
        <v>0</v>
      </c>
      <c r="AH13" s="11">
        <v>0</v>
      </c>
      <c r="AI13" s="11">
        <v>0</v>
      </c>
      <c r="AJ13" s="11">
        <v>0</v>
      </c>
      <c r="AK13" s="11">
        <v>0</v>
      </c>
      <c r="AL13" s="11">
        <v>0</v>
      </c>
      <c r="AM13" s="11">
        <v>0</v>
      </c>
      <c r="AN13" s="11">
        <v>0</v>
      </c>
      <c r="AO13" s="11">
        <v>0</v>
      </c>
      <c r="AP13" s="11">
        <v>0</v>
      </c>
      <c r="AQ13" s="11">
        <v>0</v>
      </c>
      <c r="AR13" s="11">
        <v>47.6101799999999</v>
      </c>
      <c r="AS13" s="11">
        <v>1365.2231200000001</v>
      </c>
      <c r="AT13" s="11">
        <v>0</v>
      </c>
      <c r="AU13" s="11">
        <v>0</v>
      </c>
      <c r="AV13" s="11">
        <v>0</v>
      </c>
      <c r="AW13" s="11">
        <v>0</v>
      </c>
      <c r="AX13" s="11">
        <v>0</v>
      </c>
      <c r="AY13" s="11">
        <v>0</v>
      </c>
      <c r="AZ13" s="11">
        <v>0</v>
      </c>
      <c r="BA13" s="11">
        <v>0</v>
      </c>
      <c r="BB13" s="11">
        <v>0</v>
      </c>
      <c r="BC13" s="11">
        <v>0</v>
      </c>
      <c r="BD13" s="11">
        <v>0</v>
      </c>
      <c r="BE13" s="11">
        <v>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s="11">
        <v>0</v>
      </c>
      <c r="BY13" s="11">
        <v>0</v>
      </c>
      <c r="BZ13" s="11">
        <v>0</v>
      </c>
      <c r="CA13" s="11">
        <v>0</v>
      </c>
      <c r="CB13" s="11">
        <v>0</v>
      </c>
      <c r="CC13" s="11">
        <v>0</v>
      </c>
      <c r="CD13" s="11">
        <v>0</v>
      </c>
      <c r="CE13" s="11">
        <v>0</v>
      </c>
      <c r="CF13" s="11">
        <v>0</v>
      </c>
      <c r="CG13" s="11">
        <v>0</v>
      </c>
      <c r="CH13" s="11">
        <v>0</v>
      </c>
      <c r="CI13" s="11">
        <v>0</v>
      </c>
      <c r="CJ13" s="11">
        <v>0</v>
      </c>
      <c r="CK13" s="11">
        <v>0</v>
      </c>
      <c r="CL13" s="11">
        <v>0</v>
      </c>
      <c r="CM13" s="11">
        <v>0</v>
      </c>
      <c r="CN13" s="11">
        <v>0</v>
      </c>
      <c r="CO13" s="11">
        <v>0</v>
      </c>
      <c r="CP13" s="11">
        <v>0</v>
      </c>
      <c r="CQ13" s="11">
        <v>0</v>
      </c>
      <c r="CR13" s="11">
        <v>0</v>
      </c>
      <c r="CS13" s="11">
        <v>0</v>
      </c>
      <c r="CT13" s="11">
        <v>0</v>
      </c>
      <c r="CU13" s="11">
        <v>0</v>
      </c>
      <c r="CV13" s="11">
        <v>0</v>
      </c>
      <c r="CW13" s="11">
        <v>0</v>
      </c>
      <c r="CX13" s="11">
        <v>0</v>
      </c>
      <c r="CY13" s="11">
        <v>0</v>
      </c>
      <c r="CZ13" s="11">
        <v>0</v>
      </c>
      <c r="DA13" s="11">
        <v>0</v>
      </c>
      <c r="DB13" s="11">
        <v>0</v>
      </c>
      <c r="DC13" s="11">
        <v>0</v>
      </c>
      <c r="DD13" s="11">
        <v>0</v>
      </c>
      <c r="DE13" s="11">
        <v>0</v>
      </c>
      <c r="DF13" s="11">
        <v>0</v>
      </c>
      <c r="DG13" s="11">
        <v>-4.1938000000000004</v>
      </c>
      <c r="DH13" s="11">
        <v>0</v>
      </c>
      <c r="DI13" s="11">
        <v>0</v>
      </c>
      <c r="DJ13" s="11">
        <v>0</v>
      </c>
      <c r="DK13" s="11">
        <v>0</v>
      </c>
      <c r="DL13" s="11">
        <v>0</v>
      </c>
      <c r="DM13" s="11">
        <v>0</v>
      </c>
      <c r="DN13" s="11">
        <v>0</v>
      </c>
      <c r="DO13" s="11">
        <v>0</v>
      </c>
      <c r="DP13" s="11">
        <v>0</v>
      </c>
      <c r="DQ13" s="11">
        <v>0</v>
      </c>
      <c r="DR13" s="11">
        <v>0</v>
      </c>
      <c r="DS13" s="11">
        <v>0</v>
      </c>
      <c r="DT13" s="11">
        <v>0</v>
      </c>
      <c r="DU13" s="11">
        <v>0</v>
      </c>
      <c r="DV13" s="11">
        <v>0</v>
      </c>
      <c r="DW13" s="11">
        <v>0</v>
      </c>
      <c r="DX13" s="11">
        <v>0</v>
      </c>
      <c r="DY13" s="11">
        <v>0</v>
      </c>
      <c r="DZ13" s="11">
        <v>0</v>
      </c>
      <c r="EA13" s="11">
        <v>0</v>
      </c>
      <c r="EB13" s="11">
        <v>0</v>
      </c>
      <c r="EC13" s="11">
        <v>0</v>
      </c>
      <c r="ED13" s="11">
        <v>0</v>
      </c>
      <c r="EE13" s="11">
        <v>0</v>
      </c>
      <c r="EF13" s="11">
        <v>0</v>
      </c>
      <c r="EG13" s="11">
        <v>0</v>
      </c>
      <c r="EH13" s="11">
        <v>0</v>
      </c>
      <c r="EI13" s="11">
        <v>0</v>
      </c>
      <c r="EJ13" s="11">
        <v>0</v>
      </c>
      <c r="EK13" s="11">
        <v>0</v>
      </c>
      <c r="EL13" s="11">
        <v>0</v>
      </c>
      <c r="EM13" s="11">
        <v>0</v>
      </c>
      <c r="EN13" s="11">
        <v>0</v>
      </c>
      <c r="EO13" s="11">
        <v>0</v>
      </c>
      <c r="EP13" s="11">
        <v>0</v>
      </c>
      <c r="EQ13" s="11">
        <v>0</v>
      </c>
      <c r="ER13" s="11">
        <v>0</v>
      </c>
      <c r="ES13" s="11">
        <v>0</v>
      </c>
      <c r="ET13" s="11">
        <v>0</v>
      </c>
      <c r="EU13" s="11">
        <v>0</v>
      </c>
      <c r="EV13" s="11">
        <v>0</v>
      </c>
      <c r="EW13" s="11">
        <v>0</v>
      </c>
      <c r="EX13" s="11">
        <v>299.45135505107834</v>
      </c>
      <c r="EY13" s="11">
        <v>192.1713835414302</v>
      </c>
      <c r="EZ13" s="11">
        <v>0</v>
      </c>
      <c r="FA13" s="11">
        <v>0</v>
      </c>
      <c r="FB13" s="11">
        <v>0</v>
      </c>
      <c r="FC13" s="11">
        <v>0</v>
      </c>
      <c r="FD13" s="11">
        <v>0</v>
      </c>
      <c r="FE13" s="11">
        <v>0</v>
      </c>
      <c r="FF13" s="11">
        <v>0</v>
      </c>
      <c r="FG13" s="11">
        <v>0</v>
      </c>
      <c r="FH13" s="11">
        <v>0</v>
      </c>
      <c r="FI13" s="11">
        <v>0</v>
      </c>
      <c r="FJ13" s="11">
        <v>0</v>
      </c>
      <c r="FK13" s="11">
        <v>0</v>
      </c>
      <c r="FL13" s="11">
        <v>0</v>
      </c>
      <c r="FM13" s="11">
        <v>0</v>
      </c>
      <c r="FN13" s="11">
        <v>0</v>
      </c>
      <c r="FO13" s="11">
        <v>0</v>
      </c>
      <c r="FP13" s="11">
        <v>0</v>
      </c>
      <c r="FQ13" s="11">
        <v>0</v>
      </c>
      <c r="FR13" s="11">
        <v>0</v>
      </c>
      <c r="FS13" s="11">
        <v>0</v>
      </c>
      <c r="FT13" s="11">
        <v>0</v>
      </c>
      <c r="FU13" s="11">
        <v>0</v>
      </c>
      <c r="FV13" s="11">
        <v>0</v>
      </c>
      <c r="FW13" s="11">
        <v>0</v>
      </c>
      <c r="FX13" s="11">
        <v>0</v>
      </c>
      <c r="FY13" s="11">
        <v>0</v>
      </c>
      <c r="FZ13" s="11">
        <v>0</v>
      </c>
      <c r="GA13" s="11">
        <v>0</v>
      </c>
      <c r="GB13" s="11">
        <v>0</v>
      </c>
      <c r="GC13" s="11">
        <v>0</v>
      </c>
      <c r="GD13" s="11">
        <v>0</v>
      </c>
      <c r="GE13" s="11">
        <v>0</v>
      </c>
      <c r="GF13" s="11">
        <v>0</v>
      </c>
      <c r="GG13" s="11">
        <v>0</v>
      </c>
      <c r="GH13" s="11">
        <v>0</v>
      </c>
      <c r="GI13" s="11">
        <v>0</v>
      </c>
      <c r="GJ13" s="11">
        <v>0</v>
      </c>
      <c r="GK13" s="11">
        <v>0</v>
      </c>
      <c r="GL13" s="11">
        <v>-1.2337699999999927</v>
      </c>
      <c r="GM13" s="11">
        <v>46.702849999999998</v>
      </c>
      <c r="GN13" s="11">
        <v>10.020170000000007</v>
      </c>
      <c r="GO13" s="11">
        <v>196.42622</v>
      </c>
      <c r="GP13" s="88">
        <v>0</v>
      </c>
      <c r="GQ13" s="9">
        <v>0</v>
      </c>
      <c r="GR13" s="10">
        <v>0</v>
      </c>
      <c r="GS13" s="6">
        <v>1</v>
      </c>
      <c r="GT13" s="6">
        <v>0</v>
      </c>
      <c r="GU13" s="6">
        <f t="shared" si="0"/>
        <v>0</v>
      </c>
      <c r="GV13" s="6">
        <f t="shared" si="1"/>
        <v>0</v>
      </c>
      <c r="GW13" s="3" t="s">
        <v>477</v>
      </c>
      <c r="GX13" s="3">
        <v>0</v>
      </c>
      <c r="GY13" s="3">
        <v>0</v>
      </c>
      <c r="GZ13" s="6">
        <v>0</v>
      </c>
      <c r="HA13" s="6">
        <v>0</v>
      </c>
      <c r="HB13" s="6">
        <v>0</v>
      </c>
      <c r="HC13" s="6">
        <v>0</v>
      </c>
      <c r="HD13" s="6">
        <v>0</v>
      </c>
      <c r="HE13" s="7">
        <v>0</v>
      </c>
      <c r="HF13" s="6">
        <v>0</v>
      </c>
      <c r="HG13" s="6">
        <v>0</v>
      </c>
    </row>
    <row r="14" spans="1:215" hidden="1">
      <c r="A14" s="6">
        <v>31</v>
      </c>
      <c r="B14" s="6" t="str">
        <f>+VLOOKUP($A14,'[2]Crosswalk M49-ODA-Prog. Country'!$K$4:$M$257,3,FALSE)</f>
        <v>AZ</v>
      </c>
      <c r="C14" s="6" t="str">
        <f>+VLOOKUP($A14,'[2]Crosswalk M49-ODA-Prog. Country'!$K$4:$M$257,2,FALSE)</f>
        <v>AZE</v>
      </c>
      <c r="D14" s="3" t="s">
        <v>132</v>
      </c>
      <c r="E14" s="8">
        <v>8565.9290418251985</v>
      </c>
      <c r="F14" s="8">
        <v>16536.194192963678</v>
      </c>
      <c r="G14" s="8">
        <v>25102.123234788876</v>
      </c>
      <c r="H14" s="9">
        <v>1135.1300579999997</v>
      </c>
      <c r="I14" s="9">
        <v>14429.344857</v>
      </c>
      <c r="J14" s="9">
        <v>15564.474914999999</v>
      </c>
      <c r="K14" s="10">
        <v>9701.0590998251992</v>
      </c>
      <c r="L14" s="10">
        <v>30965.539049963678</v>
      </c>
      <c r="M14" s="10">
        <v>40666.598149788879</v>
      </c>
      <c r="N14" s="11">
        <v>1972.3430000000008</v>
      </c>
      <c r="O14" s="11">
        <v>8204.5439999999999</v>
      </c>
      <c r="P14" s="11">
        <v>0</v>
      </c>
      <c r="Q14" s="11">
        <v>763.471</v>
      </c>
      <c r="R14" s="11">
        <v>848.58058999999992</v>
      </c>
      <c r="S14" s="11">
        <v>502.5068</v>
      </c>
      <c r="T14" s="11">
        <v>66.700150000000008</v>
      </c>
      <c r="U14" s="11">
        <v>258.96143999999998</v>
      </c>
      <c r="V14" s="11">
        <v>1826.973</v>
      </c>
      <c r="W14" s="11">
        <v>1432.8581100000001</v>
      </c>
      <c r="X14" s="11">
        <v>678.59585000000015</v>
      </c>
      <c r="Y14" s="11">
        <v>1751.05123</v>
      </c>
      <c r="Z14" s="11">
        <v>0</v>
      </c>
      <c r="AA14" s="11">
        <v>0</v>
      </c>
      <c r="AB14" s="11">
        <v>0</v>
      </c>
      <c r="AC14" s="11">
        <v>0</v>
      </c>
      <c r="AD14" s="11">
        <v>0</v>
      </c>
      <c r="AE14" s="11">
        <v>0</v>
      </c>
      <c r="AF14" s="11">
        <v>0</v>
      </c>
      <c r="AG14" s="11">
        <v>0</v>
      </c>
      <c r="AH14" s="11">
        <v>0</v>
      </c>
      <c r="AI14" s="11">
        <v>0</v>
      </c>
      <c r="AJ14" s="11">
        <v>0</v>
      </c>
      <c r="AK14" s="11">
        <v>0</v>
      </c>
      <c r="AL14" s="11">
        <v>0</v>
      </c>
      <c r="AM14" s="11">
        <v>0</v>
      </c>
      <c r="AN14" s="11">
        <v>0</v>
      </c>
      <c r="AO14" s="11">
        <v>0</v>
      </c>
      <c r="AP14" s="11">
        <v>0</v>
      </c>
      <c r="AQ14" s="11">
        <v>0</v>
      </c>
      <c r="AR14" s="11">
        <v>352.13683799999944</v>
      </c>
      <c r="AS14" s="11">
        <v>5429.4392470000003</v>
      </c>
      <c r="AT14" s="11">
        <v>0</v>
      </c>
      <c r="AU14" s="11">
        <v>0</v>
      </c>
      <c r="AV14" s="11">
        <v>0</v>
      </c>
      <c r="AW14" s="11">
        <v>0</v>
      </c>
      <c r="AX14" s="11">
        <v>372.59500000000003</v>
      </c>
      <c r="AY14" s="11">
        <v>0</v>
      </c>
      <c r="AZ14" s="11">
        <v>0</v>
      </c>
      <c r="BA14" s="11">
        <v>0</v>
      </c>
      <c r="BB14" s="11">
        <v>0</v>
      </c>
      <c r="BC14" s="11">
        <v>0</v>
      </c>
      <c r="BD14" s="11">
        <v>0</v>
      </c>
      <c r="BE14" s="11">
        <v>0</v>
      </c>
      <c r="BF14" s="11">
        <v>0</v>
      </c>
      <c r="BG14" s="11">
        <v>20.400839999999999</v>
      </c>
      <c r="BH14" s="11">
        <v>0</v>
      </c>
      <c r="BI14" s="11">
        <v>0</v>
      </c>
      <c r="BJ14" s="11">
        <v>0</v>
      </c>
      <c r="BK14" s="11">
        <v>0</v>
      </c>
      <c r="BL14" s="11">
        <v>0</v>
      </c>
      <c r="BM14" s="11">
        <v>0</v>
      </c>
      <c r="BN14" s="11">
        <v>0</v>
      </c>
      <c r="BO14" s="11">
        <v>19.710249999999998</v>
      </c>
      <c r="BP14" s="11">
        <v>0</v>
      </c>
      <c r="BQ14" s="11">
        <v>0</v>
      </c>
      <c r="BR14" s="11">
        <v>0</v>
      </c>
      <c r="BS14" s="11">
        <v>0</v>
      </c>
      <c r="BT14" s="11">
        <v>0</v>
      </c>
      <c r="BU14" s="11">
        <v>0</v>
      </c>
      <c r="BV14" s="11">
        <v>0</v>
      </c>
      <c r="BW14" s="11">
        <v>0</v>
      </c>
      <c r="BX14" s="11">
        <v>0</v>
      </c>
      <c r="BY14" s="11">
        <v>2036.65716</v>
      </c>
      <c r="BZ14" s="11">
        <v>0</v>
      </c>
      <c r="CA14" s="11">
        <v>0</v>
      </c>
      <c r="CB14" s="11">
        <v>0</v>
      </c>
      <c r="CC14" s="11">
        <v>0</v>
      </c>
      <c r="CD14" s="11">
        <v>0</v>
      </c>
      <c r="CE14" s="11">
        <v>0</v>
      </c>
      <c r="CF14" s="11">
        <v>0</v>
      </c>
      <c r="CG14" s="11">
        <v>0</v>
      </c>
      <c r="CH14" s="11">
        <v>0</v>
      </c>
      <c r="CI14" s="11">
        <v>0</v>
      </c>
      <c r="CJ14" s="11">
        <v>0</v>
      </c>
      <c r="CK14" s="11">
        <v>0</v>
      </c>
      <c r="CL14" s="11">
        <v>0</v>
      </c>
      <c r="CM14" s="11">
        <v>0</v>
      </c>
      <c r="CN14" s="11">
        <v>0</v>
      </c>
      <c r="CO14" s="11">
        <v>0</v>
      </c>
      <c r="CP14" s="11">
        <v>0</v>
      </c>
      <c r="CQ14" s="11">
        <v>0</v>
      </c>
      <c r="CR14" s="11">
        <v>0</v>
      </c>
      <c r="CS14" s="11">
        <v>0</v>
      </c>
      <c r="CT14" s="11">
        <v>0</v>
      </c>
      <c r="CU14" s="11">
        <v>0</v>
      </c>
      <c r="CV14" s="11">
        <v>0</v>
      </c>
      <c r="CW14" s="11">
        <v>0</v>
      </c>
      <c r="CX14" s="11">
        <v>0</v>
      </c>
      <c r="CY14" s="11">
        <v>0</v>
      </c>
      <c r="CZ14" s="11">
        <v>0</v>
      </c>
      <c r="DA14" s="11">
        <v>0</v>
      </c>
      <c r="DB14" s="11">
        <v>0</v>
      </c>
      <c r="DC14" s="11">
        <v>1018.58591</v>
      </c>
      <c r="DD14" s="11">
        <v>0</v>
      </c>
      <c r="DE14" s="11">
        <v>0</v>
      </c>
      <c r="DF14" s="11">
        <v>0</v>
      </c>
      <c r="DG14" s="11">
        <v>0</v>
      </c>
      <c r="DH14" s="11">
        <v>0</v>
      </c>
      <c r="DI14" s="11">
        <v>0</v>
      </c>
      <c r="DJ14" s="11">
        <v>0</v>
      </c>
      <c r="DK14" s="11">
        <v>0</v>
      </c>
      <c r="DL14" s="11">
        <v>0</v>
      </c>
      <c r="DM14" s="11">
        <v>0</v>
      </c>
      <c r="DN14" s="11">
        <v>0</v>
      </c>
      <c r="DO14" s="11">
        <v>0</v>
      </c>
      <c r="DP14" s="11">
        <v>0</v>
      </c>
      <c r="DQ14" s="11">
        <v>0</v>
      </c>
      <c r="DR14" s="11">
        <v>0</v>
      </c>
      <c r="DS14" s="11">
        <v>0</v>
      </c>
      <c r="DT14" s="11">
        <v>0</v>
      </c>
      <c r="DU14" s="11">
        <v>0</v>
      </c>
      <c r="DV14" s="11">
        <v>0</v>
      </c>
      <c r="DW14" s="11">
        <v>0</v>
      </c>
      <c r="DX14" s="11">
        <v>0</v>
      </c>
      <c r="DY14" s="11">
        <v>380.06273999999996</v>
      </c>
      <c r="DZ14" s="11">
        <v>0</v>
      </c>
      <c r="EA14" s="11">
        <v>0</v>
      </c>
      <c r="EB14" s="11">
        <v>0</v>
      </c>
      <c r="EC14" s="11">
        <v>0</v>
      </c>
      <c r="ED14" s="11">
        <v>0</v>
      </c>
      <c r="EE14" s="11">
        <v>0</v>
      </c>
      <c r="EF14" s="11">
        <v>0</v>
      </c>
      <c r="EG14" s="11">
        <v>0</v>
      </c>
      <c r="EH14" s="11">
        <v>0</v>
      </c>
      <c r="EI14" s="11">
        <v>0</v>
      </c>
      <c r="EJ14" s="11">
        <v>0</v>
      </c>
      <c r="EK14" s="11">
        <v>0</v>
      </c>
      <c r="EL14" s="11">
        <v>682.62971800000014</v>
      </c>
      <c r="EM14" s="11">
        <v>2333.6071809999999</v>
      </c>
      <c r="EN14" s="11">
        <v>0</v>
      </c>
      <c r="EO14" s="11">
        <v>0</v>
      </c>
      <c r="EP14" s="11">
        <v>1738.5501399999996</v>
      </c>
      <c r="EQ14" s="11">
        <v>4.1840399999999995</v>
      </c>
      <c r="ER14" s="11">
        <v>0</v>
      </c>
      <c r="ES14" s="11">
        <v>0</v>
      </c>
      <c r="ET14" s="11">
        <v>0</v>
      </c>
      <c r="EU14" s="11">
        <v>0</v>
      </c>
      <c r="EV14" s="11">
        <v>0</v>
      </c>
      <c r="EW14" s="11">
        <v>0</v>
      </c>
      <c r="EX14" s="11">
        <v>22.412473825198632</v>
      </c>
      <c r="EY14" s="11">
        <v>47.127981963677641</v>
      </c>
      <c r="EZ14" s="11">
        <v>0</v>
      </c>
      <c r="FA14" s="11">
        <v>0</v>
      </c>
      <c r="FB14" s="11">
        <v>828.95391999999993</v>
      </c>
      <c r="FC14" s="11">
        <v>1227.0733300000002</v>
      </c>
      <c r="FD14" s="11">
        <v>0</v>
      </c>
      <c r="FE14" s="11">
        <v>3474.7932500000002</v>
      </c>
      <c r="FF14" s="11">
        <v>0</v>
      </c>
      <c r="FG14" s="11">
        <v>0</v>
      </c>
      <c r="FH14" s="11">
        <v>0</v>
      </c>
      <c r="FI14" s="11">
        <v>0</v>
      </c>
      <c r="FJ14" s="11">
        <v>0</v>
      </c>
      <c r="FK14" s="11">
        <v>0</v>
      </c>
      <c r="FL14" s="11">
        <v>0</v>
      </c>
      <c r="FM14" s="11">
        <v>0</v>
      </c>
      <c r="FN14" s="11">
        <v>0</v>
      </c>
      <c r="FO14" s="11">
        <v>0</v>
      </c>
      <c r="FP14" s="11">
        <v>0</v>
      </c>
      <c r="FQ14" s="11">
        <v>0</v>
      </c>
      <c r="FR14" s="11">
        <v>0</v>
      </c>
      <c r="FS14" s="11">
        <v>0</v>
      </c>
      <c r="FT14" s="11">
        <v>0</v>
      </c>
      <c r="FU14" s="11">
        <v>0</v>
      </c>
      <c r="FV14" s="11">
        <v>0</v>
      </c>
      <c r="FW14" s="11">
        <v>0</v>
      </c>
      <c r="FX14" s="11">
        <v>0</v>
      </c>
      <c r="FY14" s="11">
        <v>0</v>
      </c>
      <c r="FZ14" s="11">
        <v>0</v>
      </c>
      <c r="GA14" s="11">
        <v>0</v>
      </c>
      <c r="GB14" s="11">
        <v>0</v>
      </c>
      <c r="GC14" s="11">
        <v>0</v>
      </c>
      <c r="GD14" s="11">
        <v>0</v>
      </c>
      <c r="GE14" s="11">
        <v>0</v>
      </c>
      <c r="GF14" s="11">
        <v>0</v>
      </c>
      <c r="GG14" s="11">
        <v>0</v>
      </c>
      <c r="GH14" s="11">
        <v>89.212699999999998</v>
      </c>
      <c r="GI14" s="11">
        <v>0</v>
      </c>
      <c r="GJ14" s="11">
        <v>0</v>
      </c>
      <c r="GK14" s="11">
        <v>0</v>
      </c>
      <c r="GL14" s="11">
        <v>183.67849999999999</v>
      </c>
      <c r="GM14" s="11">
        <v>1725.59575</v>
      </c>
      <c r="GN14" s="11">
        <v>37.697220000000073</v>
      </c>
      <c r="GO14" s="11">
        <v>334.90878999999995</v>
      </c>
      <c r="GP14" s="88">
        <v>304.65410999999972</v>
      </c>
      <c r="GQ14" s="9">
        <v>1999.2270000000001</v>
      </c>
      <c r="GR14" s="10">
        <v>2303.8811099999998</v>
      </c>
      <c r="GS14" s="6">
        <v>1</v>
      </c>
      <c r="GT14" s="6">
        <v>1</v>
      </c>
      <c r="GU14" s="6" t="str">
        <f t="shared" si="0"/>
        <v>Small</v>
      </c>
      <c r="GV14" s="6" t="str">
        <f t="shared" si="1"/>
        <v>Small</v>
      </c>
      <c r="GW14" s="3" t="s">
        <v>486</v>
      </c>
      <c r="GX14" s="3" t="s">
        <v>478</v>
      </c>
      <c r="GY14" s="3" t="s">
        <v>478</v>
      </c>
      <c r="GZ14" s="6">
        <v>1</v>
      </c>
      <c r="HA14" s="6">
        <v>0</v>
      </c>
      <c r="HB14" s="6">
        <v>0</v>
      </c>
      <c r="HC14" s="6">
        <v>1</v>
      </c>
      <c r="HD14" s="6">
        <v>0</v>
      </c>
      <c r="HE14" s="7" t="s">
        <v>479</v>
      </c>
      <c r="HF14" s="6">
        <v>0</v>
      </c>
      <c r="HG14" s="6">
        <v>0</v>
      </c>
    </row>
    <row r="15" spans="1:215" hidden="1">
      <c r="A15" s="6">
        <v>44</v>
      </c>
      <c r="B15" s="6" t="str">
        <f>+VLOOKUP($A15,'[2]Crosswalk M49-ODA-Prog. Country'!$K$4:$M$257,3,FALSE)</f>
        <v>BS</v>
      </c>
      <c r="C15" s="6" t="str">
        <f>+VLOOKUP($A15,'[2]Crosswalk M49-ODA-Prog. Country'!$K$4:$M$257,2,FALSE)</f>
        <v>BHS</v>
      </c>
      <c r="D15" s="3" t="s">
        <v>133</v>
      </c>
      <c r="E15" s="8">
        <v>1842.2811326959022</v>
      </c>
      <c r="F15" s="8">
        <v>1146.3352350746482</v>
      </c>
      <c r="G15" s="8">
        <v>2988.6163677705504</v>
      </c>
      <c r="H15" s="9">
        <v>281.58569719999997</v>
      </c>
      <c r="I15" s="9">
        <v>409.98895999999996</v>
      </c>
      <c r="J15" s="9">
        <v>691.57465719999993</v>
      </c>
      <c r="K15" s="10">
        <v>2123.8668298959019</v>
      </c>
      <c r="L15" s="10">
        <v>1556.3241950746481</v>
      </c>
      <c r="M15" s="10">
        <v>3680.1910249705497</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0</v>
      </c>
      <c r="AK15" s="11">
        <v>0</v>
      </c>
      <c r="AL15" s="11">
        <v>0</v>
      </c>
      <c r="AM15" s="11">
        <v>0</v>
      </c>
      <c r="AN15" s="11">
        <v>0</v>
      </c>
      <c r="AO15" s="11">
        <v>0</v>
      </c>
      <c r="AP15" s="11">
        <v>0</v>
      </c>
      <c r="AQ15" s="11">
        <v>0</v>
      </c>
      <c r="AR15" s="11">
        <v>0</v>
      </c>
      <c r="AS15" s="11">
        <v>0</v>
      </c>
      <c r="AT15" s="11">
        <v>0</v>
      </c>
      <c r="AU15" s="11">
        <v>0</v>
      </c>
      <c r="AV15" s="11">
        <v>0</v>
      </c>
      <c r="AW15" s="11">
        <v>0</v>
      </c>
      <c r="AX15" s="11">
        <v>118.86199999999999</v>
      </c>
      <c r="AY15" s="11">
        <v>0</v>
      </c>
      <c r="AZ15" s="11">
        <v>0</v>
      </c>
      <c r="BA15" s="11">
        <v>0</v>
      </c>
      <c r="BB15" s="11">
        <v>0</v>
      </c>
      <c r="BC15" s="11">
        <v>0</v>
      </c>
      <c r="BD15" s="11">
        <v>0</v>
      </c>
      <c r="BE15" s="11">
        <v>0</v>
      </c>
      <c r="BF15" s="11">
        <v>0</v>
      </c>
      <c r="BG15" s="11">
        <v>619.04912999999999</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s="11">
        <v>0</v>
      </c>
      <c r="BY15" s="11">
        <v>-0.24721000000000001</v>
      </c>
      <c r="BZ15" s="11">
        <v>0</v>
      </c>
      <c r="CA15" s="11">
        <v>0</v>
      </c>
      <c r="CB15" s="11">
        <v>0</v>
      </c>
      <c r="CC15" s="11">
        <v>0</v>
      </c>
      <c r="CD15" s="11">
        <v>0</v>
      </c>
      <c r="CE15" s="11">
        <v>0</v>
      </c>
      <c r="CF15" s="11">
        <v>0</v>
      </c>
      <c r="CG15" s="11">
        <v>0</v>
      </c>
      <c r="CH15" s="11">
        <v>0</v>
      </c>
      <c r="CI15" s="11">
        <v>0</v>
      </c>
      <c r="CJ15" s="11">
        <v>0</v>
      </c>
      <c r="CK15" s="11">
        <v>0</v>
      </c>
      <c r="CL15" s="11">
        <v>0</v>
      </c>
      <c r="CM15" s="11">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1">
        <v>0</v>
      </c>
      <c r="DF15" s="11">
        <v>0</v>
      </c>
      <c r="DG15" s="11">
        <v>0</v>
      </c>
      <c r="DH15" s="11">
        <v>0</v>
      </c>
      <c r="DI15" s="11">
        <v>0</v>
      </c>
      <c r="DJ15" s="11">
        <v>0</v>
      </c>
      <c r="DK15" s="11">
        <v>0</v>
      </c>
      <c r="DL15" s="11">
        <v>0</v>
      </c>
      <c r="DM15" s="11">
        <v>0</v>
      </c>
      <c r="DN15" s="11">
        <v>0</v>
      </c>
      <c r="DO15" s="11">
        <v>0</v>
      </c>
      <c r="DP15" s="11">
        <v>0</v>
      </c>
      <c r="DQ15" s="11">
        <v>0</v>
      </c>
      <c r="DR15" s="11">
        <v>0</v>
      </c>
      <c r="DS15" s="11">
        <v>0</v>
      </c>
      <c r="DT15" s="11">
        <v>0</v>
      </c>
      <c r="DU15" s="11">
        <v>0</v>
      </c>
      <c r="DV15" s="11">
        <v>0</v>
      </c>
      <c r="DW15" s="11">
        <v>0</v>
      </c>
      <c r="DX15" s="11">
        <v>0</v>
      </c>
      <c r="DY15" s="11">
        <v>0</v>
      </c>
      <c r="DZ15" s="11">
        <v>0</v>
      </c>
      <c r="EA15" s="11">
        <v>0</v>
      </c>
      <c r="EB15" s="11">
        <v>0</v>
      </c>
      <c r="EC15" s="11">
        <v>0</v>
      </c>
      <c r="ED15" s="11">
        <v>0</v>
      </c>
      <c r="EE15" s="11">
        <v>0</v>
      </c>
      <c r="EF15" s="11">
        <v>0</v>
      </c>
      <c r="EG15" s="11">
        <v>0</v>
      </c>
      <c r="EH15" s="11">
        <v>0</v>
      </c>
      <c r="EI15" s="11">
        <v>0</v>
      </c>
      <c r="EJ15" s="11">
        <v>0</v>
      </c>
      <c r="EK15" s="11">
        <v>0</v>
      </c>
      <c r="EL15" s="11">
        <v>74.562501889999993</v>
      </c>
      <c r="EM15" s="11">
        <v>0</v>
      </c>
      <c r="EN15" s="11">
        <v>281.58569719999997</v>
      </c>
      <c r="EO15" s="11">
        <v>0</v>
      </c>
      <c r="EP15" s="11">
        <v>218.1327</v>
      </c>
      <c r="EQ15" s="11">
        <v>90.289570000000012</v>
      </c>
      <c r="ER15" s="11">
        <v>0</v>
      </c>
      <c r="ES15" s="11">
        <v>0</v>
      </c>
      <c r="ET15" s="11">
        <v>0</v>
      </c>
      <c r="EU15" s="11">
        <v>0</v>
      </c>
      <c r="EV15" s="11">
        <v>0</v>
      </c>
      <c r="EW15" s="11">
        <v>0</v>
      </c>
      <c r="EX15" s="11">
        <v>9.190310805902385</v>
      </c>
      <c r="EY15" s="11">
        <v>19.324988626560724</v>
      </c>
      <c r="EZ15" s="11">
        <v>0</v>
      </c>
      <c r="FA15" s="11">
        <v>0</v>
      </c>
      <c r="FB15" s="11">
        <v>0</v>
      </c>
      <c r="FC15" s="11">
        <v>0</v>
      </c>
      <c r="FD15" s="11">
        <v>0</v>
      </c>
      <c r="FE15" s="11">
        <v>0</v>
      </c>
      <c r="FF15" s="11">
        <v>1283.2489999999998</v>
      </c>
      <c r="FG15" s="11">
        <v>385.37099999999998</v>
      </c>
      <c r="FH15" s="11">
        <v>0</v>
      </c>
      <c r="FI15" s="11">
        <v>0</v>
      </c>
      <c r="FJ15" s="11">
        <v>0</v>
      </c>
      <c r="FK15" s="11">
        <v>32.300546448087431</v>
      </c>
      <c r="FL15" s="11">
        <v>0</v>
      </c>
      <c r="FM15" s="11">
        <v>0</v>
      </c>
      <c r="FN15" s="11">
        <v>0</v>
      </c>
      <c r="FO15" s="11">
        <v>0</v>
      </c>
      <c r="FP15" s="11">
        <v>0</v>
      </c>
      <c r="FQ15" s="11">
        <v>0</v>
      </c>
      <c r="FR15" s="11">
        <v>0</v>
      </c>
      <c r="FS15" s="11">
        <v>0</v>
      </c>
      <c r="FT15" s="11">
        <v>0</v>
      </c>
      <c r="FU15" s="11">
        <v>0</v>
      </c>
      <c r="FV15" s="11">
        <v>0</v>
      </c>
      <c r="FW15" s="11">
        <v>0</v>
      </c>
      <c r="FX15" s="11">
        <v>0</v>
      </c>
      <c r="FY15" s="11">
        <v>0</v>
      </c>
      <c r="FZ15" s="11">
        <v>0</v>
      </c>
      <c r="GA15" s="11">
        <v>0</v>
      </c>
      <c r="GB15" s="11">
        <v>0</v>
      </c>
      <c r="GC15" s="11">
        <v>0</v>
      </c>
      <c r="GD15" s="11">
        <v>0</v>
      </c>
      <c r="GE15" s="11">
        <v>0</v>
      </c>
      <c r="GF15" s="11">
        <v>0</v>
      </c>
      <c r="GG15" s="11">
        <v>0</v>
      </c>
      <c r="GH15" s="11">
        <v>138.28461999999999</v>
      </c>
      <c r="GI15" s="11">
        <v>0</v>
      </c>
      <c r="GJ15" s="11">
        <v>0</v>
      </c>
      <c r="GK15" s="11">
        <v>0</v>
      </c>
      <c r="GL15" s="11">
        <v>0</v>
      </c>
      <c r="GM15" s="11">
        <v>0</v>
      </c>
      <c r="GN15" s="11">
        <v>0</v>
      </c>
      <c r="GO15" s="11">
        <v>410.23616999999996</v>
      </c>
      <c r="GP15" s="88">
        <v>100</v>
      </c>
      <c r="GQ15" s="9">
        <v>0</v>
      </c>
      <c r="GR15" s="10">
        <v>100</v>
      </c>
      <c r="GS15" s="6">
        <v>1</v>
      </c>
      <c r="GT15" s="6">
        <v>1</v>
      </c>
      <c r="GU15" s="6" t="str">
        <f t="shared" si="0"/>
        <v>Very small</v>
      </c>
      <c r="GV15" s="6" t="str">
        <f t="shared" si="1"/>
        <v>Small</v>
      </c>
      <c r="GW15" s="3" t="s">
        <v>483</v>
      </c>
      <c r="GX15" s="3" t="s">
        <v>484</v>
      </c>
      <c r="GY15" s="3" t="s">
        <v>484</v>
      </c>
      <c r="GZ15" s="6">
        <v>0</v>
      </c>
      <c r="HA15" s="6">
        <v>0</v>
      </c>
      <c r="HB15" s="6">
        <v>1</v>
      </c>
      <c r="HC15" s="6">
        <v>0</v>
      </c>
      <c r="HD15" s="6">
        <v>0</v>
      </c>
      <c r="HE15" s="7" t="s">
        <v>485</v>
      </c>
      <c r="HF15" s="6">
        <v>4</v>
      </c>
      <c r="HG15" s="6">
        <v>0</v>
      </c>
    </row>
    <row r="16" spans="1:215" hidden="1">
      <c r="A16" s="6">
        <v>48</v>
      </c>
      <c r="B16" s="6" t="str">
        <f>+VLOOKUP($A16,'[2]Crosswalk M49-ODA-Prog. Country'!$K$4:$M$257,3,FALSE)</f>
        <v>BH</v>
      </c>
      <c r="C16" s="6" t="str">
        <f>+VLOOKUP($A16,'[2]Crosswalk M49-ODA-Prog. Country'!$K$4:$M$257,2,FALSE)</f>
        <v>BHR</v>
      </c>
      <c r="D16" s="3" t="s">
        <v>134</v>
      </c>
      <c r="E16" s="8">
        <v>1383.4273015550511</v>
      </c>
      <c r="F16" s="8">
        <v>5810.9880008727596</v>
      </c>
      <c r="G16" s="8">
        <v>7194.4153024278112</v>
      </c>
      <c r="H16" s="9">
        <v>7.3063999999999991</v>
      </c>
      <c r="I16" s="9">
        <v>2.0800200000000002</v>
      </c>
      <c r="J16" s="9">
        <v>9.3864199999999993</v>
      </c>
      <c r="K16" s="10">
        <v>1390.7337015550511</v>
      </c>
      <c r="L16" s="10">
        <v>5813.0680208727599</v>
      </c>
      <c r="M16" s="10">
        <v>7203.801722427811</v>
      </c>
      <c r="N16" s="11">
        <v>388.92399999999998</v>
      </c>
      <c r="O16" s="11">
        <v>2152.3240000000001</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0</v>
      </c>
      <c r="AK16" s="11">
        <v>0</v>
      </c>
      <c r="AL16" s="1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602.17766000000006</v>
      </c>
      <c r="BH16" s="11">
        <v>0</v>
      </c>
      <c r="BI16" s="11">
        <v>0</v>
      </c>
      <c r="BJ16" s="11">
        <v>0</v>
      </c>
      <c r="BK16" s="11">
        <v>9.5399999999999999E-3</v>
      </c>
      <c r="BL16" s="11">
        <v>0</v>
      </c>
      <c r="BM16" s="11">
        <v>0</v>
      </c>
      <c r="BN16" s="11">
        <v>0</v>
      </c>
      <c r="BO16" s="11">
        <v>66.760329999999996</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0</v>
      </c>
      <c r="CV16" s="11">
        <v>0</v>
      </c>
      <c r="CW16" s="11">
        <v>0</v>
      </c>
      <c r="CX16" s="11">
        <v>0</v>
      </c>
      <c r="CY16" s="11">
        <v>0</v>
      </c>
      <c r="CZ16" s="11">
        <v>0</v>
      </c>
      <c r="DA16" s="11">
        <v>0</v>
      </c>
      <c r="DB16" s="11">
        <v>0</v>
      </c>
      <c r="DC16" s="11">
        <v>1032.90263</v>
      </c>
      <c r="DD16" s="11">
        <v>0</v>
      </c>
      <c r="DE16" s="11">
        <v>0</v>
      </c>
      <c r="DF16" s="11">
        <v>0</v>
      </c>
      <c r="DG16" s="11">
        <v>0</v>
      </c>
      <c r="DH16" s="11">
        <v>0</v>
      </c>
      <c r="DI16" s="11">
        <v>0</v>
      </c>
      <c r="DJ16" s="11">
        <v>0</v>
      </c>
      <c r="DK16" s="11">
        <v>0</v>
      </c>
      <c r="DL16" s="11">
        <v>0</v>
      </c>
      <c r="DM16" s="11">
        <v>0</v>
      </c>
      <c r="DN16" s="11">
        <v>0</v>
      </c>
      <c r="DO16" s="11">
        <v>0</v>
      </c>
      <c r="DP16" s="11">
        <v>0</v>
      </c>
      <c r="DQ16" s="11">
        <v>0</v>
      </c>
      <c r="DR16" s="11">
        <v>0</v>
      </c>
      <c r="DS16" s="11">
        <v>-0.59462000000000004</v>
      </c>
      <c r="DT16" s="11">
        <v>0</v>
      </c>
      <c r="DU16" s="11">
        <v>0</v>
      </c>
      <c r="DV16" s="11">
        <v>0</v>
      </c>
      <c r="DW16" s="11">
        <v>0</v>
      </c>
      <c r="DX16" s="11">
        <v>0</v>
      </c>
      <c r="DY16" s="11">
        <v>0</v>
      </c>
      <c r="DZ16" s="11">
        <v>0</v>
      </c>
      <c r="EA16" s="11">
        <v>0</v>
      </c>
      <c r="EB16" s="11">
        <v>0</v>
      </c>
      <c r="EC16" s="11">
        <v>0</v>
      </c>
      <c r="ED16" s="11">
        <v>0</v>
      </c>
      <c r="EE16" s="11">
        <v>0</v>
      </c>
      <c r="EF16" s="11">
        <v>0</v>
      </c>
      <c r="EG16" s="11">
        <v>0</v>
      </c>
      <c r="EH16" s="11">
        <v>0</v>
      </c>
      <c r="EI16" s="11">
        <v>0</v>
      </c>
      <c r="EJ16" s="11">
        <v>0</v>
      </c>
      <c r="EK16" s="11">
        <v>0</v>
      </c>
      <c r="EL16" s="11">
        <v>0</v>
      </c>
      <c r="EM16" s="11">
        <v>705.21198690000006</v>
      </c>
      <c r="EN16" s="11">
        <v>0</v>
      </c>
      <c r="EO16" s="11">
        <v>0</v>
      </c>
      <c r="EP16" s="11">
        <v>192.32412999999997</v>
      </c>
      <c r="EQ16" s="11">
        <v>74.002830000000003</v>
      </c>
      <c r="ER16" s="11">
        <v>0</v>
      </c>
      <c r="ES16" s="11">
        <v>0</v>
      </c>
      <c r="ET16" s="11">
        <v>0</v>
      </c>
      <c r="EU16" s="11">
        <v>0</v>
      </c>
      <c r="EV16" s="11">
        <v>0</v>
      </c>
      <c r="EW16" s="11">
        <v>0</v>
      </c>
      <c r="EX16" s="11">
        <v>539.11113155505109</v>
      </c>
      <c r="EY16" s="11">
        <v>1133.6196039727581</v>
      </c>
      <c r="EZ16" s="11">
        <v>0</v>
      </c>
      <c r="FA16" s="11">
        <v>0</v>
      </c>
      <c r="FB16" s="11">
        <v>259.10381999999998</v>
      </c>
      <c r="FC16" s="11">
        <v>44.574040000000004</v>
      </c>
      <c r="FD16" s="11">
        <v>0</v>
      </c>
      <c r="FE16" s="11">
        <v>0</v>
      </c>
      <c r="FF16" s="11">
        <v>0</v>
      </c>
      <c r="FG16" s="11">
        <v>0</v>
      </c>
      <c r="FH16" s="11">
        <v>0</v>
      </c>
      <c r="FI16" s="11">
        <v>0</v>
      </c>
      <c r="FJ16" s="11">
        <v>0</v>
      </c>
      <c r="FK16" s="11">
        <v>0</v>
      </c>
      <c r="FL16" s="11">
        <v>0</v>
      </c>
      <c r="FM16" s="11">
        <v>0</v>
      </c>
      <c r="FN16" s="11">
        <v>0</v>
      </c>
      <c r="FO16" s="11">
        <v>0</v>
      </c>
      <c r="FP16" s="11">
        <v>0</v>
      </c>
      <c r="FQ16" s="11">
        <v>0</v>
      </c>
      <c r="FR16" s="11">
        <v>0</v>
      </c>
      <c r="FS16" s="11">
        <v>0</v>
      </c>
      <c r="FT16" s="11">
        <v>0</v>
      </c>
      <c r="FU16" s="11">
        <v>0</v>
      </c>
      <c r="FV16" s="11">
        <v>0</v>
      </c>
      <c r="FW16" s="11">
        <v>0</v>
      </c>
      <c r="FX16" s="11">
        <v>0</v>
      </c>
      <c r="FY16" s="11">
        <v>0</v>
      </c>
      <c r="FZ16" s="11">
        <v>0</v>
      </c>
      <c r="GA16" s="11">
        <v>0</v>
      </c>
      <c r="GB16" s="11">
        <v>0</v>
      </c>
      <c r="GC16" s="11">
        <v>0</v>
      </c>
      <c r="GD16" s="11">
        <v>0</v>
      </c>
      <c r="GE16" s="11">
        <v>0</v>
      </c>
      <c r="GF16" s="11">
        <v>0</v>
      </c>
      <c r="GG16" s="11">
        <v>0</v>
      </c>
      <c r="GH16" s="11">
        <v>0</v>
      </c>
      <c r="GI16" s="11">
        <v>0</v>
      </c>
      <c r="GJ16" s="11">
        <v>0</v>
      </c>
      <c r="GK16" s="11">
        <v>0</v>
      </c>
      <c r="GL16" s="11">
        <v>3.9642199999999996</v>
      </c>
      <c r="GM16" s="11">
        <v>0</v>
      </c>
      <c r="GN16" s="11">
        <v>7.3063999999999991</v>
      </c>
      <c r="GO16" s="11">
        <v>2.0800200000000002</v>
      </c>
      <c r="GP16" s="88">
        <v>0</v>
      </c>
      <c r="GQ16" s="9">
        <v>0</v>
      </c>
      <c r="GR16" s="10">
        <v>0</v>
      </c>
      <c r="GS16" s="6">
        <v>1</v>
      </c>
      <c r="GT16" s="6">
        <v>1</v>
      </c>
      <c r="GU16" s="6" t="str">
        <f t="shared" si="0"/>
        <v>Very small</v>
      </c>
      <c r="GV16" s="6" t="str">
        <f t="shared" si="1"/>
        <v>Small</v>
      </c>
      <c r="GW16" s="3" t="s">
        <v>486</v>
      </c>
      <c r="GX16" s="3" t="s">
        <v>481</v>
      </c>
      <c r="GY16" s="3" t="s">
        <v>481</v>
      </c>
      <c r="GZ16" s="6">
        <v>0</v>
      </c>
      <c r="HA16" s="6">
        <v>0</v>
      </c>
      <c r="HB16" s="6">
        <v>1</v>
      </c>
      <c r="HC16" s="6">
        <v>0</v>
      </c>
      <c r="HD16" s="6">
        <v>0</v>
      </c>
      <c r="HE16" s="7" t="s">
        <v>485</v>
      </c>
      <c r="HF16" s="6">
        <v>0</v>
      </c>
      <c r="HG16" s="6">
        <v>0</v>
      </c>
    </row>
    <row r="17" spans="1:215" hidden="1">
      <c r="A17" s="6">
        <v>50</v>
      </c>
      <c r="B17" s="6" t="str">
        <f>+VLOOKUP($A17,'[2]Crosswalk M49-ODA-Prog. Country'!$K$4:$M$257,3,FALSE)</f>
        <v>BD</v>
      </c>
      <c r="C17" s="6" t="str">
        <f>+VLOOKUP($A17,'[2]Crosswalk M49-ODA-Prog. Country'!$K$4:$M$257,2,FALSE)</f>
        <v>BGD</v>
      </c>
      <c r="D17" s="3" t="s">
        <v>135</v>
      </c>
      <c r="E17" s="8">
        <v>33975.349761825186</v>
      </c>
      <c r="F17" s="8">
        <v>163174.96224794647</v>
      </c>
      <c r="G17" s="8">
        <v>197150.31200977165</v>
      </c>
      <c r="H17" s="9">
        <v>34535.530700700074</v>
      </c>
      <c r="I17" s="9">
        <v>712192.01069015765</v>
      </c>
      <c r="J17" s="9">
        <v>746727.54139085778</v>
      </c>
      <c r="K17" s="10">
        <v>68510.880462525267</v>
      </c>
      <c r="L17" s="10">
        <v>875366.97293810407</v>
      </c>
      <c r="M17" s="10">
        <v>943877.85340062936</v>
      </c>
      <c r="N17" s="11">
        <v>4226.3169999999991</v>
      </c>
      <c r="O17" s="11">
        <v>31713.191999999999</v>
      </c>
      <c r="P17" s="11">
        <v>3152.3960000000006</v>
      </c>
      <c r="Q17" s="11">
        <v>26550.475999999999</v>
      </c>
      <c r="R17" s="11">
        <v>4702.1357700000008</v>
      </c>
      <c r="S17" s="11">
        <v>20449.58844</v>
      </c>
      <c r="T17" s="11">
        <v>777.65690999999788</v>
      </c>
      <c r="U17" s="11">
        <v>25628.10297</v>
      </c>
      <c r="V17" s="11">
        <v>15248.623149999992</v>
      </c>
      <c r="W17" s="11">
        <v>35850.416520000006</v>
      </c>
      <c r="X17" s="11">
        <v>4556.4608000000007</v>
      </c>
      <c r="Y17" s="11">
        <v>116334.6459</v>
      </c>
      <c r="Z17" s="11">
        <v>1222.4701579999992</v>
      </c>
      <c r="AA17" s="11">
        <v>4282.2918847909405</v>
      </c>
      <c r="AB17" s="11">
        <v>3352.1938307000673</v>
      </c>
      <c r="AC17" s="11">
        <v>262198.78646915773</v>
      </c>
      <c r="AD17" s="11">
        <v>0</v>
      </c>
      <c r="AE17" s="11">
        <v>0</v>
      </c>
      <c r="AF17" s="11">
        <v>1165.1803899999995</v>
      </c>
      <c r="AG17" s="11">
        <v>9490.7733100000005</v>
      </c>
      <c r="AH17" s="11">
        <v>-263.35933000000023</v>
      </c>
      <c r="AI17" s="11">
        <v>4804.5687600000001</v>
      </c>
      <c r="AJ17" s="11">
        <v>0</v>
      </c>
      <c r="AK17" s="11">
        <v>0</v>
      </c>
      <c r="AL17" s="11">
        <v>0</v>
      </c>
      <c r="AM17" s="11">
        <v>0</v>
      </c>
      <c r="AN17" s="11">
        <v>0</v>
      </c>
      <c r="AO17" s="11">
        <v>0</v>
      </c>
      <c r="AP17" s="11">
        <v>0</v>
      </c>
      <c r="AQ17" s="11">
        <v>0</v>
      </c>
      <c r="AR17" s="11">
        <v>19116.389250000007</v>
      </c>
      <c r="AS17" s="11">
        <v>141890.38339999999</v>
      </c>
      <c r="AT17" s="11">
        <v>0</v>
      </c>
      <c r="AU17" s="11">
        <v>0</v>
      </c>
      <c r="AV17" s="11">
        <v>0</v>
      </c>
      <c r="AW17" s="11">
        <v>0</v>
      </c>
      <c r="AX17" s="11">
        <v>590.99300000000005</v>
      </c>
      <c r="AY17" s="11">
        <v>0</v>
      </c>
      <c r="AZ17" s="11">
        <v>0</v>
      </c>
      <c r="BA17" s="11">
        <v>0</v>
      </c>
      <c r="BB17" s="11">
        <v>197.59399999999999</v>
      </c>
      <c r="BC17" s="11">
        <v>2.556</v>
      </c>
      <c r="BD17" s="11">
        <v>0</v>
      </c>
      <c r="BE17" s="11">
        <v>0</v>
      </c>
      <c r="BF17" s="11">
        <v>0</v>
      </c>
      <c r="BG17" s="11">
        <v>828.24545999999998</v>
      </c>
      <c r="BH17" s="11">
        <v>0</v>
      </c>
      <c r="BI17" s="11">
        <v>0</v>
      </c>
      <c r="BJ17" s="11">
        <v>0</v>
      </c>
      <c r="BK17" s="11">
        <v>0</v>
      </c>
      <c r="BL17" s="11">
        <v>0</v>
      </c>
      <c r="BM17" s="11">
        <v>0</v>
      </c>
      <c r="BN17" s="11">
        <v>0</v>
      </c>
      <c r="BO17" s="11">
        <v>408.35571999999996</v>
      </c>
      <c r="BP17" s="11">
        <v>0</v>
      </c>
      <c r="BQ17" s="11">
        <v>0</v>
      </c>
      <c r="BR17" s="11">
        <v>0</v>
      </c>
      <c r="BS17" s="11">
        <v>0</v>
      </c>
      <c r="BT17" s="11">
        <v>0</v>
      </c>
      <c r="BU17" s="11">
        <v>0</v>
      </c>
      <c r="BV17" s="11">
        <v>0</v>
      </c>
      <c r="BW17" s="11">
        <v>0</v>
      </c>
      <c r="BX17" s="11">
        <v>0</v>
      </c>
      <c r="BY17" s="11">
        <v>13912.945800000001</v>
      </c>
      <c r="BZ17" s="11">
        <v>0</v>
      </c>
      <c r="CA17" s="11">
        <v>0</v>
      </c>
      <c r="CB17" s="11">
        <v>0</v>
      </c>
      <c r="CC17" s="11">
        <v>0</v>
      </c>
      <c r="CD17" s="11">
        <v>0</v>
      </c>
      <c r="CE17" s="11">
        <v>0</v>
      </c>
      <c r="CF17" s="11">
        <v>0</v>
      </c>
      <c r="CG17" s="11">
        <v>0</v>
      </c>
      <c r="CH17" s="11">
        <v>0</v>
      </c>
      <c r="CI17" s="11">
        <v>0</v>
      </c>
      <c r="CJ17" s="11">
        <v>0</v>
      </c>
      <c r="CK17" s="11">
        <v>0</v>
      </c>
      <c r="CL17" s="11">
        <v>0</v>
      </c>
      <c r="CM17" s="11">
        <v>0</v>
      </c>
      <c r="CN17" s="11">
        <v>0</v>
      </c>
      <c r="CO17" s="11">
        <v>0</v>
      </c>
      <c r="CP17" s="11">
        <v>0</v>
      </c>
      <c r="CQ17" s="11">
        <v>0</v>
      </c>
      <c r="CR17" s="11">
        <v>0</v>
      </c>
      <c r="CS17" s="11">
        <v>0</v>
      </c>
      <c r="CT17" s="11">
        <v>0</v>
      </c>
      <c r="CU17" s="11">
        <v>0</v>
      </c>
      <c r="CV17" s="11">
        <v>0</v>
      </c>
      <c r="CW17" s="11">
        <v>0</v>
      </c>
      <c r="CX17" s="11">
        <v>0</v>
      </c>
      <c r="CY17" s="11">
        <v>532.03693999999996</v>
      </c>
      <c r="CZ17" s="11">
        <v>0</v>
      </c>
      <c r="DA17" s="11">
        <v>0</v>
      </c>
      <c r="DB17" s="11">
        <v>0</v>
      </c>
      <c r="DC17" s="11">
        <v>1515.6962699999999</v>
      </c>
      <c r="DD17" s="11">
        <v>0</v>
      </c>
      <c r="DE17" s="11">
        <v>0</v>
      </c>
      <c r="DF17" s="11">
        <v>0</v>
      </c>
      <c r="DG17" s="11">
        <v>179.63905</v>
      </c>
      <c r="DH17" s="11">
        <v>0</v>
      </c>
      <c r="DI17" s="11">
        <v>0</v>
      </c>
      <c r="DJ17" s="11">
        <v>0</v>
      </c>
      <c r="DK17" s="11">
        <v>0</v>
      </c>
      <c r="DL17" s="11">
        <v>0</v>
      </c>
      <c r="DM17" s="11">
        <v>0</v>
      </c>
      <c r="DN17" s="11">
        <v>0</v>
      </c>
      <c r="DO17" s="11">
        <v>0</v>
      </c>
      <c r="DP17" s="11">
        <v>0</v>
      </c>
      <c r="DQ17" s="11">
        <v>0</v>
      </c>
      <c r="DR17" s="11">
        <v>0</v>
      </c>
      <c r="DS17" s="11">
        <v>5.3899999999999998E-3</v>
      </c>
      <c r="DT17" s="11">
        <v>0</v>
      </c>
      <c r="DU17" s="11">
        <v>0</v>
      </c>
      <c r="DV17" s="11">
        <v>0</v>
      </c>
      <c r="DW17" s="11">
        <v>0</v>
      </c>
      <c r="DX17" s="11">
        <v>0</v>
      </c>
      <c r="DY17" s="11">
        <v>272.69288</v>
      </c>
      <c r="DZ17" s="11">
        <v>0</v>
      </c>
      <c r="EA17" s="11">
        <v>0</v>
      </c>
      <c r="EB17" s="11">
        <v>0</v>
      </c>
      <c r="EC17" s="11">
        <v>0</v>
      </c>
      <c r="ED17" s="11">
        <v>0</v>
      </c>
      <c r="EE17" s="11">
        <v>0</v>
      </c>
      <c r="EF17" s="11">
        <v>0</v>
      </c>
      <c r="EG17" s="11">
        <v>0</v>
      </c>
      <c r="EH17" s="11">
        <v>0</v>
      </c>
      <c r="EI17" s="11">
        <v>0</v>
      </c>
      <c r="EJ17" s="11">
        <v>0</v>
      </c>
      <c r="EK17" s="11">
        <v>0</v>
      </c>
      <c r="EL17" s="11">
        <v>2299.5156400000014</v>
      </c>
      <c r="EM17" s="11">
        <v>14490.25302</v>
      </c>
      <c r="EN17" s="11">
        <v>3.8495100000000093</v>
      </c>
      <c r="EO17" s="11">
        <v>4798.6445009999998</v>
      </c>
      <c r="EP17" s="11">
        <v>1281.8860100000002</v>
      </c>
      <c r="EQ17" s="11">
        <v>15478.692270000001</v>
      </c>
      <c r="ER17" s="11">
        <v>0</v>
      </c>
      <c r="ES17" s="11">
        <v>0</v>
      </c>
      <c r="ET17" s="11">
        <v>0</v>
      </c>
      <c r="EU17" s="11">
        <v>0</v>
      </c>
      <c r="EV17" s="11">
        <v>0</v>
      </c>
      <c r="EW17" s="11">
        <v>0</v>
      </c>
      <c r="EX17" s="11">
        <v>154.57183382519872</v>
      </c>
      <c r="EY17" s="11">
        <v>439.09852315550506</v>
      </c>
      <c r="EZ17" s="11">
        <v>0</v>
      </c>
      <c r="FA17" s="11">
        <v>0</v>
      </c>
      <c r="FB17" s="11">
        <v>3816.3527400000003</v>
      </c>
      <c r="FC17" s="11">
        <v>10264.544619999999</v>
      </c>
      <c r="FD17" s="11">
        <v>0</v>
      </c>
      <c r="FE17" s="11">
        <v>24193.569920000002</v>
      </c>
      <c r="FF17" s="11">
        <v>0</v>
      </c>
      <c r="FG17" s="11">
        <v>0</v>
      </c>
      <c r="FH17" s="11">
        <v>0</v>
      </c>
      <c r="FI17" s="11">
        <v>0</v>
      </c>
      <c r="FJ17" s="11">
        <v>0</v>
      </c>
      <c r="FK17" s="11">
        <v>0</v>
      </c>
      <c r="FL17" s="11">
        <v>0</v>
      </c>
      <c r="FM17" s="11">
        <v>0</v>
      </c>
      <c r="FN17" s="11">
        <v>0</v>
      </c>
      <c r="FO17" s="11">
        <v>0</v>
      </c>
      <c r="FP17" s="11">
        <v>0</v>
      </c>
      <c r="FQ17" s="11">
        <v>0</v>
      </c>
      <c r="FR17" s="11">
        <v>0</v>
      </c>
      <c r="FS17" s="11">
        <v>0</v>
      </c>
      <c r="FT17" s="11">
        <v>0</v>
      </c>
      <c r="FU17" s="11">
        <v>0</v>
      </c>
      <c r="FV17" s="11">
        <v>0</v>
      </c>
      <c r="FW17" s="11">
        <v>0</v>
      </c>
      <c r="FX17" s="11">
        <v>0</v>
      </c>
      <c r="FY17" s="11">
        <v>0</v>
      </c>
      <c r="FZ17" s="11">
        <v>0</v>
      </c>
      <c r="GA17" s="11">
        <v>0</v>
      </c>
      <c r="GB17" s="11">
        <v>0</v>
      </c>
      <c r="GC17" s="11">
        <v>0</v>
      </c>
      <c r="GD17" s="11">
        <v>0</v>
      </c>
      <c r="GE17" s="11">
        <v>0</v>
      </c>
      <c r="GF17" s="11">
        <v>0</v>
      </c>
      <c r="GG17" s="11">
        <v>0</v>
      </c>
      <c r="GH17" s="11">
        <v>271.75378000000001</v>
      </c>
      <c r="GI17" s="11">
        <v>0</v>
      </c>
      <c r="GJ17" s="11">
        <v>2166.6355800000001</v>
      </c>
      <c r="GK17" s="11">
        <v>0</v>
      </c>
      <c r="GL17" s="11">
        <v>226.49600999999893</v>
      </c>
      <c r="GM17" s="11">
        <v>21935.78138</v>
      </c>
      <c r="GN17" s="11">
        <v>244.76842999999644</v>
      </c>
      <c r="GO17" s="11">
        <v>86920.98954000001</v>
      </c>
      <c r="GP17" s="88">
        <v>42878.376555699993</v>
      </c>
      <c r="GQ17" s="9">
        <v>13974.468999999999</v>
      </c>
      <c r="GR17" s="10">
        <v>56852.845555699991</v>
      </c>
      <c r="GS17" s="6">
        <v>1</v>
      </c>
      <c r="GT17" s="6">
        <v>1</v>
      </c>
      <c r="GU17" s="6" t="str">
        <f t="shared" si="0"/>
        <v>Large</v>
      </c>
      <c r="GV17" s="6" t="str">
        <f t="shared" si="1"/>
        <v>Large</v>
      </c>
      <c r="GW17" s="3" t="s">
        <v>474</v>
      </c>
      <c r="GX17" s="3" t="s">
        <v>475</v>
      </c>
      <c r="GY17" s="3" t="s">
        <v>475</v>
      </c>
      <c r="GZ17" s="6">
        <v>0</v>
      </c>
      <c r="HA17" s="6">
        <v>1</v>
      </c>
      <c r="HB17" s="6">
        <v>0</v>
      </c>
      <c r="HC17" s="6">
        <v>1</v>
      </c>
      <c r="HD17" s="6">
        <v>0</v>
      </c>
      <c r="HE17" s="7" t="s">
        <v>482</v>
      </c>
      <c r="HF17" s="6">
        <v>0</v>
      </c>
      <c r="HG17" s="6">
        <v>0</v>
      </c>
    </row>
    <row r="18" spans="1:215" hidden="1">
      <c r="A18" s="6">
        <v>52</v>
      </c>
      <c r="B18" s="6" t="str">
        <f>+VLOOKUP($A18,'[2]Crosswalk M49-ODA-Prog. Country'!$K$4:$M$257,3,FALSE)</f>
        <v>BB</v>
      </c>
      <c r="C18" s="6" t="str">
        <f>+VLOOKUP($A18,'[2]Crosswalk M49-ODA-Prog. Country'!$K$4:$M$257,2,FALSE)</f>
        <v>BRB</v>
      </c>
      <c r="D18" s="3" t="s">
        <v>136</v>
      </c>
      <c r="E18" s="8">
        <v>14809.560170487171</v>
      </c>
      <c r="F18" s="8">
        <v>11552.192391901894</v>
      </c>
      <c r="G18" s="8">
        <v>26361.752562389065</v>
      </c>
      <c r="H18" s="9">
        <v>2739.4762700000006</v>
      </c>
      <c r="I18" s="9">
        <v>4647.7035667003447</v>
      </c>
      <c r="J18" s="9">
        <v>7387.1798367003448</v>
      </c>
      <c r="K18" s="10">
        <v>17549.036440487173</v>
      </c>
      <c r="L18" s="10">
        <v>16199.895958602236</v>
      </c>
      <c r="M18" s="10">
        <v>33748.932399089404</v>
      </c>
      <c r="N18" s="11">
        <v>2230.4229999999998</v>
      </c>
      <c r="O18" s="11">
        <v>4537.2790000000005</v>
      </c>
      <c r="P18" s="11">
        <v>51.274999999999999</v>
      </c>
      <c r="Q18" s="11">
        <v>0</v>
      </c>
      <c r="R18" s="11">
        <v>0</v>
      </c>
      <c r="S18" s="11">
        <v>0</v>
      </c>
      <c r="T18" s="11">
        <v>0</v>
      </c>
      <c r="U18" s="11">
        <v>0</v>
      </c>
      <c r="V18" s="11">
        <v>7234.4071399999993</v>
      </c>
      <c r="W18" s="11">
        <v>1766.2163500000001</v>
      </c>
      <c r="X18" s="11">
        <v>2688.2012700000005</v>
      </c>
      <c r="Y18" s="11">
        <v>4454.1832599999998</v>
      </c>
      <c r="Z18" s="11">
        <v>0</v>
      </c>
      <c r="AA18" s="11">
        <v>6.8373233206719997</v>
      </c>
      <c r="AB18" s="11">
        <v>0</v>
      </c>
      <c r="AC18" s="11">
        <v>213.20390670034499</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269.077</v>
      </c>
      <c r="AY18" s="11">
        <v>0</v>
      </c>
      <c r="AZ18" s="11">
        <v>0</v>
      </c>
      <c r="BA18" s="11">
        <v>0</v>
      </c>
      <c r="BB18" s="11">
        <v>0</v>
      </c>
      <c r="BC18" s="11">
        <v>0</v>
      </c>
      <c r="BD18" s="11">
        <v>0</v>
      </c>
      <c r="BE18" s="11">
        <v>0</v>
      </c>
      <c r="BF18" s="11">
        <v>0</v>
      </c>
      <c r="BG18" s="11">
        <v>167.18914999999998</v>
      </c>
      <c r="BH18" s="11">
        <v>0</v>
      </c>
      <c r="BI18" s="11">
        <v>0</v>
      </c>
      <c r="BJ18" s="11">
        <v>0</v>
      </c>
      <c r="BK18" s="11">
        <v>0</v>
      </c>
      <c r="BL18" s="11">
        <v>0</v>
      </c>
      <c r="BM18" s="11">
        <v>0</v>
      </c>
      <c r="BN18" s="11">
        <v>0</v>
      </c>
      <c r="BO18" s="11">
        <v>41.731529999999999</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1204.9875500000001</v>
      </c>
      <c r="CZ18" s="11">
        <v>0</v>
      </c>
      <c r="DA18" s="11">
        <v>0</v>
      </c>
      <c r="DB18" s="11">
        <v>0</v>
      </c>
      <c r="DC18" s="11">
        <v>2180.8117099999999</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-19.683599999999998</v>
      </c>
      <c r="DZ18" s="11">
        <v>0</v>
      </c>
      <c r="EA18" s="11">
        <v>0</v>
      </c>
      <c r="EB18" s="11">
        <v>0</v>
      </c>
      <c r="EC18" s="11">
        <v>0</v>
      </c>
      <c r="ED18" s="11">
        <v>0</v>
      </c>
      <c r="EE18" s="11">
        <v>0</v>
      </c>
      <c r="EF18" s="11">
        <v>0</v>
      </c>
      <c r="EG18" s="11">
        <v>0</v>
      </c>
      <c r="EH18" s="11">
        <v>0</v>
      </c>
      <c r="EI18" s="11">
        <v>0</v>
      </c>
      <c r="EJ18" s="11">
        <v>0</v>
      </c>
      <c r="EK18" s="11">
        <v>0</v>
      </c>
      <c r="EL18" s="11">
        <v>706.31836320000002</v>
      </c>
      <c r="EM18" s="11">
        <v>0</v>
      </c>
      <c r="EN18" s="11">
        <v>0</v>
      </c>
      <c r="EO18" s="11">
        <v>0</v>
      </c>
      <c r="EP18" s="11">
        <v>512.78155000000004</v>
      </c>
      <c r="EQ18" s="11">
        <v>0</v>
      </c>
      <c r="ER18" s="11">
        <v>0</v>
      </c>
      <c r="ES18" s="11">
        <v>0</v>
      </c>
      <c r="ET18" s="11">
        <v>0</v>
      </c>
      <c r="EU18" s="11">
        <v>0</v>
      </c>
      <c r="EV18" s="11">
        <v>0</v>
      </c>
      <c r="EW18" s="11">
        <v>0</v>
      </c>
      <c r="EX18" s="11">
        <v>145.51938728717357</v>
      </c>
      <c r="EY18" s="11">
        <v>305.99188240635647</v>
      </c>
      <c r="EZ18" s="11">
        <v>0</v>
      </c>
      <c r="FA18" s="11">
        <v>0</v>
      </c>
      <c r="FB18" s="11">
        <v>0</v>
      </c>
      <c r="FC18" s="11">
        <v>0</v>
      </c>
      <c r="FD18" s="11">
        <v>0</v>
      </c>
      <c r="FE18" s="11">
        <v>0</v>
      </c>
      <c r="FF18" s="11">
        <v>3518.1259999999993</v>
      </c>
      <c r="FG18" s="11">
        <v>1294.0550000000001</v>
      </c>
      <c r="FH18" s="11">
        <v>0</v>
      </c>
      <c r="FI18" s="11">
        <v>0</v>
      </c>
      <c r="FJ18" s="11">
        <v>0</v>
      </c>
      <c r="FK18" s="11">
        <v>47.092896174863391</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c r="GF18" s="11">
        <v>0</v>
      </c>
      <c r="GG18" s="11">
        <v>0</v>
      </c>
      <c r="GH18" s="11">
        <v>192.90773000000002</v>
      </c>
      <c r="GI18" s="11">
        <v>0</v>
      </c>
      <c r="GJ18" s="11">
        <v>0</v>
      </c>
      <c r="GK18" s="11">
        <v>0</v>
      </c>
      <c r="GL18" s="11">
        <v>0</v>
      </c>
      <c r="GM18" s="11">
        <v>0</v>
      </c>
      <c r="GN18" s="11">
        <v>0</v>
      </c>
      <c r="GO18" s="11">
        <v>0</v>
      </c>
      <c r="GP18" s="88">
        <v>1568.1510599999999</v>
      </c>
      <c r="GQ18" s="9">
        <v>0</v>
      </c>
      <c r="GR18" s="10">
        <v>1568.1510599999999</v>
      </c>
      <c r="GS18" s="6">
        <v>1</v>
      </c>
      <c r="GT18" s="6">
        <v>1</v>
      </c>
      <c r="GU18" s="6" t="str">
        <f t="shared" si="0"/>
        <v>Small</v>
      </c>
      <c r="GV18" s="6" t="str">
        <f t="shared" si="1"/>
        <v>Small</v>
      </c>
      <c r="GW18" s="3" t="s">
        <v>483</v>
      </c>
      <c r="GX18" s="3" t="s">
        <v>484</v>
      </c>
      <c r="GY18" s="3" t="s">
        <v>484</v>
      </c>
      <c r="GZ18" s="6">
        <v>0</v>
      </c>
      <c r="HA18" s="6">
        <v>0</v>
      </c>
      <c r="HB18" s="6">
        <v>1</v>
      </c>
      <c r="HC18" s="6">
        <v>0</v>
      </c>
      <c r="HD18" s="6">
        <v>0</v>
      </c>
      <c r="HE18" s="7" t="s">
        <v>485</v>
      </c>
      <c r="HF18" s="12">
        <v>5</v>
      </c>
      <c r="HG18" s="6">
        <v>0</v>
      </c>
    </row>
    <row r="19" spans="1:215" hidden="1">
      <c r="A19" s="6">
        <v>112</v>
      </c>
      <c r="B19" s="6" t="str">
        <f>+VLOOKUP($A19,'[2]Crosswalk M49-ODA-Prog. Country'!$K$4:$M$257,3,FALSE)</f>
        <v>BY</v>
      </c>
      <c r="C19" s="6" t="str">
        <f>+VLOOKUP($A19,'[2]Crosswalk M49-ODA-Prog. Country'!$K$4:$M$257,2,FALSE)</f>
        <v>BLR</v>
      </c>
      <c r="D19" s="3" t="s">
        <v>137</v>
      </c>
      <c r="E19" s="8">
        <v>5134.352677167878</v>
      </c>
      <c r="F19" s="8">
        <v>27521.930364052216</v>
      </c>
      <c r="G19" s="8">
        <v>32656.283041220093</v>
      </c>
      <c r="H19" s="9">
        <v>180.13013499999991</v>
      </c>
      <c r="I19" s="9">
        <v>4071.4850259999998</v>
      </c>
      <c r="J19" s="9">
        <v>4251.6151609999997</v>
      </c>
      <c r="K19" s="10">
        <v>5314.4828121678784</v>
      </c>
      <c r="L19" s="10">
        <v>31593.415390052211</v>
      </c>
      <c r="M19" s="10">
        <v>36907.898202220087</v>
      </c>
      <c r="N19" s="11">
        <v>1388.7150000000001</v>
      </c>
      <c r="O19" s="11">
        <v>21089.653999999999</v>
      </c>
      <c r="P19" s="11">
        <v>0</v>
      </c>
      <c r="Q19" s="11">
        <v>0</v>
      </c>
      <c r="R19" s="11">
        <v>556.49160000000018</v>
      </c>
      <c r="S19" s="11">
        <v>720.26156000000003</v>
      </c>
      <c r="T19" s="11">
        <v>0</v>
      </c>
      <c r="U19" s="11">
        <v>6.4923999999999999</v>
      </c>
      <c r="V19" s="11">
        <v>1784.0804100000003</v>
      </c>
      <c r="W19" s="11">
        <v>1600.6344799999999</v>
      </c>
      <c r="X19" s="11">
        <v>68.41793999999993</v>
      </c>
      <c r="Y19" s="11">
        <v>690.67402000000004</v>
      </c>
      <c r="Z19" s="11">
        <v>0</v>
      </c>
      <c r="AA19" s="11">
        <v>0</v>
      </c>
      <c r="AB19" s="11">
        <v>0</v>
      </c>
      <c r="AC19" s="11">
        <v>0</v>
      </c>
      <c r="AD19" s="11">
        <v>0</v>
      </c>
      <c r="AE19" s="11">
        <v>0</v>
      </c>
      <c r="AF19" s="11">
        <v>0</v>
      </c>
      <c r="AG19" s="11">
        <v>0</v>
      </c>
      <c r="AH19" s="11">
        <v>0</v>
      </c>
      <c r="AI19" s="11">
        <v>0</v>
      </c>
      <c r="AJ19" s="11">
        <v>0</v>
      </c>
      <c r="AK19" s="11">
        <v>0</v>
      </c>
      <c r="AL19" s="11">
        <v>0</v>
      </c>
      <c r="AM19" s="11">
        <v>0</v>
      </c>
      <c r="AN19" s="11">
        <v>0</v>
      </c>
      <c r="AO19" s="11">
        <v>0</v>
      </c>
      <c r="AP19" s="11">
        <v>0</v>
      </c>
      <c r="AQ19" s="11">
        <v>0</v>
      </c>
      <c r="AR19" s="11">
        <v>106.72051499999998</v>
      </c>
      <c r="AS19" s="11">
        <v>1317.542426</v>
      </c>
      <c r="AT19" s="11">
        <v>0</v>
      </c>
      <c r="AU19" s="11">
        <v>0</v>
      </c>
      <c r="AV19" s="11">
        <v>0</v>
      </c>
      <c r="AW19" s="11">
        <v>0</v>
      </c>
      <c r="AX19" s="11">
        <v>372.59500000000003</v>
      </c>
      <c r="AY19" s="11">
        <v>0</v>
      </c>
      <c r="AZ19" s="11">
        <v>0</v>
      </c>
      <c r="BA19" s="11">
        <v>0</v>
      </c>
      <c r="BB19" s="11">
        <v>41.027000000000015</v>
      </c>
      <c r="BC19" s="11">
        <v>216.304</v>
      </c>
      <c r="BD19" s="11">
        <v>0</v>
      </c>
      <c r="BE19" s="11">
        <v>0</v>
      </c>
      <c r="BF19" s="11">
        <v>0</v>
      </c>
      <c r="BG19" s="11">
        <v>156.73775000000001</v>
      </c>
      <c r="BH19" s="11">
        <v>0</v>
      </c>
      <c r="BI19" s="11">
        <v>0</v>
      </c>
      <c r="BJ19" s="11">
        <v>0</v>
      </c>
      <c r="BK19" s="11">
        <v>0</v>
      </c>
      <c r="BL19" s="11">
        <v>0</v>
      </c>
      <c r="BM19" s="11">
        <v>0</v>
      </c>
      <c r="BN19" s="11">
        <v>0</v>
      </c>
      <c r="BO19" s="11">
        <v>14.83231</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1334.4661100000001</v>
      </c>
      <c r="DD19" s="11">
        <v>0</v>
      </c>
      <c r="DE19" s="11">
        <v>0</v>
      </c>
      <c r="DF19" s="11">
        <v>0</v>
      </c>
      <c r="DG19" s="11">
        <v>0</v>
      </c>
      <c r="DH19" s="11">
        <v>0</v>
      </c>
      <c r="DI19" s="11">
        <v>0</v>
      </c>
      <c r="DJ19" s="11">
        <v>0</v>
      </c>
      <c r="DK19" s="11">
        <v>0</v>
      </c>
      <c r="DL19" s="11">
        <v>0</v>
      </c>
      <c r="DM19" s="11">
        <v>0</v>
      </c>
      <c r="DN19" s="11">
        <v>0</v>
      </c>
      <c r="DO19" s="11">
        <v>0</v>
      </c>
      <c r="DP19" s="11">
        <v>0</v>
      </c>
      <c r="DQ19" s="11">
        <v>0</v>
      </c>
      <c r="DR19" s="11">
        <v>0</v>
      </c>
      <c r="DS19" s="11">
        <v>0</v>
      </c>
      <c r="DT19" s="11">
        <v>0</v>
      </c>
      <c r="DU19" s="11">
        <v>0</v>
      </c>
      <c r="DV19" s="11">
        <v>0</v>
      </c>
      <c r="DW19" s="11">
        <v>0</v>
      </c>
      <c r="DX19" s="11">
        <v>0</v>
      </c>
      <c r="DY19" s="11">
        <v>181.73723999999999</v>
      </c>
      <c r="DZ19" s="11">
        <v>0</v>
      </c>
      <c r="EA19" s="11">
        <v>0</v>
      </c>
      <c r="EB19" s="11">
        <v>0</v>
      </c>
      <c r="EC19" s="11">
        <v>0</v>
      </c>
      <c r="ED19" s="11">
        <v>0</v>
      </c>
      <c r="EE19" s="11">
        <v>0</v>
      </c>
      <c r="EF19" s="11">
        <v>0</v>
      </c>
      <c r="EG19" s="11">
        <v>0</v>
      </c>
      <c r="EH19" s="11">
        <v>0</v>
      </c>
      <c r="EI19" s="11">
        <v>0</v>
      </c>
      <c r="EJ19" s="11">
        <v>0</v>
      </c>
      <c r="EK19" s="11">
        <v>0</v>
      </c>
      <c r="EL19" s="11">
        <v>152.93147289999999</v>
      </c>
      <c r="EM19" s="11">
        <v>0</v>
      </c>
      <c r="EN19" s="11">
        <v>0</v>
      </c>
      <c r="EO19" s="11">
        <v>0</v>
      </c>
      <c r="EP19" s="11">
        <v>235.69407000000001</v>
      </c>
      <c r="EQ19" s="11">
        <v>0</v>
      </c>
      <c r="ER19" s="11">
        <v>0</v>
      </c>
      <c r="ES19" s="11">
        <v>0</v>
      </c>
      <c r="ET19" s="11">
        <v>0</v>
      </c>
      <c r="EU19" s="11">
        <v>0</v>
      </c>
      <c r="EV19" s="11">
        <v>0</v>
      </c>
      <c r="EW19" s="11">
        <v>0</v>
      </c>
      <c r="EX19" s="11">
        <v>80.539144267877418</v>
      </c>
      <c r="EY19" s="11">
        <v>169.3542340522134</v>
      </c>
      <c r="EZ19" s="11">
        <v>0</v>
      </c>
      <c r="FA19" s="11">
        <v>0</v>
      </c>
      <c r="FB19" s="11">
        <v>365.63770000000022</v>
      </c>
      <c r="FC19" s="11">
        <v>679.58846999999992</v>
      </c>
      <c r="FD19" s="11">
        <v>0</v>
      </c>
      <c r="FE19" s="11">
        <v>1875.0389399999999</v>
      </c>
      <c r="FF19" s="11">
        <v>0</v>
      </c>
      <c r="FG19" s="11">
        <v>0</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c r="GF19" s="11">
        <v>0</v>
      </c>
      <c r="GG19" s="11">
        <v>0</v>
      </c>
      <c r="GH19" s="11">
        <v>82.594660000000005</v>
      </c>
      <c r="GI19" s="11">
        <v>0</v>
      </c>
      <c r="GJ19" s="11">
        <v>0</v>
      </c>
      <c r="GK19" s="11">
        <v>0</v>
      </c>
      <c r="GL19" s="11">
        <v>74.046620000000075</v>
      </c>
      <c r="GM19" s="11">
        <v>1540.09745</v>
      </c>
      <c r="GN19" s="11">
        <v>4.9916800000000006</v>
      </c>
      <c r="GO19" s="11">
        <v>0</v>
      </c>
      <c r="GP19" s="88">
        <v>193.09438</v>
      </c>
      <c r="GQ19" s="9">
        <v>0</v>
      </c>
      <c r="GR19" s="10">
        <v>193.09438</v>
      </c>
      <c r="GS19" s="6">
        <v>1</v>
      </c>
      <c r="GT19" s="6">
        <v>1</v>
      </c>
      <c r="GU19" s="6" t="str">
        <f t="shared" si="0"/>
        <v>Small</v>
      </c>
      <c r="GV19" s="6" t="str">
        <f t="shared" si="1"/>
        <v>Small</v>
      </c>
      <c r="GW19" s="3" t="s">
        <v>477</v>
      </c>
      <c r="GX19" s="3" t="s">
        <v>478</v>
      </c>
      <c r="GY19" s="3" t="s">
        <v>478</v>
      </c>
      <c r="GZ19" s="6">
        <v>0</v>
      </c>
      <c r="HA19" s="6">
        <v>0</v>
      </c>
      <c r="HB19" s="6">
        <v>0</v>
      </c>
      <c r="HC19" s="6">
        <v>1</v>
      </c>
      <c r="HD19" s="6">
        <v>1</v>
      </c>
      <c r="HE19" s="7" t="s">
        <v>479</v>
      </c>
      <c r="HF19" s="6">
        <v>0</v>
      </c>
      <c r="HG19" s="6">
        <v>0</v>
      </c>
    </row>
    <row r="20" spans="1:215" hidden="1">
      <c r="A20" s="6">
        <v>56</v>
      </c>
      <c r="B20" s="6" t="str">
        <f>+VLOOKUP($A20,'[2]Crosswalk M49-ODA-Prog. Country'!$K$4:$M$257,3,FALSE)</f>
        <v>BE</v>
      </c>
      <c r="C20" s="6" t="str">
        <f>+VLOOKUP($A20,'[2]Crosswalk M49-ODA-Prog. Country'!$K$4:$M$257,2,FALSE)</f>
        <v>BEL</v>
      </c>
      <c r="D20" s="3" t="s">
        <v>138</v>
      </c>
      <c r="E20" s="8">
        <v>1682.6295499999999</v>
      </c>
      <c r="F20" s="8">
        <v>154.69560999999999</v>
      </c>
      <c r="G20" s="8">
        <v>1837.3251599999999</v>
      </c>
      <c r="H20" s="9">
        <v>1241.5995879999996</v>
      </c>
      <c r="I20" s="9">
        <v>8485.5301159999999</v>
      </c>
      <c r="J20" s="9">
        <v>9727.129703999999</v>
      </c>
      <c r="K20" s="10">
        <v>2924.2291379999992</v>
      </c>
      <c r="L20" s="10">
        <v>8640.2257259999988</v>
      </c>
      <c r="M20" s="10">
        <v>11564.454863999998</v>
      </c>
      <c r="N20" s="11">
        <v>0</v>
      </c>
      <c r="O20" s="11">
        <v>0</v>
      </c>
      <c r="P20" s="11">
        <v>0</v>
      </c>
      <c r="Q20" s="11">
        <v>0</v>
      </c>
      <c r="R20" s="11">
        <v>0</v>
      </c>
      <c r="S20" s="11">
        <v>0</v>
      </c>
      <c r="T20" s="11">
        <v>0</v>
      </c>
      <c r="U20" s="11">
        <v>0</v>
      </c>
      <c r="V20" s="11">
        <v>920.0574499999999</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624.85686799999985</v>
      </c>
      <c r="AS20" s="11">
        <v>7704.9653360000002</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427.94681000000003</v>
      </c>
      <c r="BO20" s="11">
        <v>13.284319999999999</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116.4902</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310.42253999999997</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c r="GF20" s="11">
        <v>0</v>
      </c>
      <c r="GG20" s="11">
        <v>0</v>
      </c>
      <c r="GH20" s="11">
        <v>0</v>
      </c>
      <c r="GI20" s="11">
        <v>0</v>
      </c>
      <c r="GJ20" s="11">
        <v>0</v>
      </c>
      <c r="GK20" s="11">
        <v>0</v>
      </c>
      <c r="GL20" s="11">
        <v>334.62529000000001</v>
      </c>
      <c r="GM20" s="11">
        <v>24.92109</v>
      </c>
      <c r="GN20" s="11">
        <v>616.74271999999985</v>
      </c>
      <c r="GO20" s="11">
        <v>470.14224000000002</v>
      </c>
      <c r="GP20" s="88">
        <v>0</v>
      </c>
      <c r="GQ20" s="9">
        <v>0</v>
      </c>
      <c r="GR20" s="10">
        <v>0</v>
      </c>
      <c r="GS20" s="6">
        <v>1</v>
      </c>
      <c r="GT20" s="6">
        <v>0</v>
      </c>
      <c r="GU20" s="6">
        <f t="shared" si="0"/>
        <v>0</v>
      </c>
      <c r="GV20" s="6">
        <f t="shared" si="1"/>
        <v>0</v>
      </c>
      <c r="GW20" s="3" t="s">
        <v>477</v>
      </c>
      <c r="GX20" s="3">
        <v>0</v>
      </c>
      <c r="GY20" s="3">
        <v>0</v>
      </c>
      <c r="GZ20" s="6">
        <v>0</v>
      </c>
      <c r="HA20" s="6">
        <v>0</v>
      </c>
      <c r="HB20" s="6">
        <v>0</v>
      </c>
      <c r="HC20" s="6">
        <v>0</v>
      </c>
      <c r="HD20" s="6">
        <v>0</v>
      </c>
      <c r="HE20" s="7">
        <v>0</v>
      </c>
      <c r="HF20" s="6">
        <v>0</v>
      </c>
      <c r="HG20" s="6">
        <v>0</v>
      </c>
    </row>
    <row r="21" spans="1:215" hidden="1">
      <c r="A21" s="6">
        <v>84</v>
      </c>
      <c r="B21" s="6" t="str">
        <f>+VLOOKUP($A21,'[2]Crosswalk M49-ODA-Prog. Country'!$K$4:$M$257,3,FALSE)</f>
        <v>BZ</v>
      </c>
      <c r="C21" s="6" t="str">
        <f>+VLOOKUP($A21,'[2]Crosswalk M49-ODA-Prog. Country'!$K$4:$M$257,2,FALSE)</f>
        <v>BLZ</v>
      </c>
      <c r="D21" s="3" t="s">
        <v>139</v>
      </c>
      <c r="E21" s="8">
        <v>3810.2040653438007</v>
      </c>
      <c r="F21" s="8">
        <v>4495.6353957761994</v>
      </c>
      <c r="G21" s="8">
        <v>8305.8394611200001</v>
      </c>
      <c r="H21" s="9">
        <v>547.43703199999982</v>
      </c>
      <c r="I21" s="9">
        <v>3150.2753420000004</v>
      </c>
      <c r="J21" s="9">
        <v>3697.7123740000002</v>
      </c>
      <c r="K21" s="10">
        <v>4357.6410973438005</v>
      </c>
      <c r="L21" s="10">
        <v>7645.9107377761993</v>
      </c>
      <c r="M21" s="10">
        <v>12003.551835120001</v>
      </c>
      <c r="N21" s="11">
        <v>674.34400000000005</v>
      </c>
      <c r="O21" s="11">
        <v>2447.998</v>
      </c>
      <c r="P21" s="11">
        <v>0</v>
      </c>
      <c r="Q21" s="11">
        <v>0</v>
      </c>
      <c r="R21" s="11">
        <v>0</v>
      </c>
      <c r="S21" s="11">
        <v>0</v>
      </c>
      <c r="T21" s="11">
        <v>0</v>
      </c>
      <c r="U21" s="11">
        <v>0</v>
      </c>
      <c r="V21" s="11">
        <v>1261.9405100000004</v>
      </c>
      <c r="W21" s="11">
        <v>723.42909999999995</v>
      </c>
      <c r="X21" s="11">
        <v>317.15804999999978</v>
      </c>
      <c r="Y21" s="11">
        <v>1485.04484</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230.27898200000004</v>
      </c>
      <c r="AS21" s="11">
        <v>1570.350232</v>
      </c>
      <c r="AT21" s="11">
        <v>0</v>
      </c>
      <c r="AU21" s="11">
        <v>0</v>
      </c>
      <c r="AV21" s="11">
        <v>0</v>
      </c>
      <c r="AW21" s="11">
        <v>0</v>
      </c>
      <c r="AX21" s="11">
        <v>203.37200000000001</v>
      </c>
      <c r="AY21" s="11">
        <v>0</v>
      </c>
      <c r="AZ21" s="11">
        <v>0</v>
      </c>
      <c r="BA21" s="11">
        <v>0</v>
      </c>
      <c r="BB21" s="11">
        <v>0</v>
      </c>
      <c r="BC21" s="11">
        <v>0</v>
      </c>
      <c r="BD21" s="11">
        <v>0</v>
      </c>
      <c r="BE21" s="11">
        <v>0</v>
      </c>
      <c r="BF21" s="11">
        <v>0</v>
      </c>
      <c r="BG21" s="11">
        <v>40.508000000000003</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527.04125999999997</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94.88027000000001</v>
      </c>
      <c r="DZ21" s="11">
        <v>0</v>
      </c>
      <c r="EA21" s="11">
        <v>0</v>
      </c>
      <c r="EB21" s="11">
        <v>0</v>
      </c>
      <c r="EC21" s="11">
        <v>0</v>
      </c>
      <c r="ED21" s="11">
        <v>0</v>
      </c>
      <c r="EE21" s="11">
        <v>0</v>
      </c>
      <c r="EF21" s="11">
        <v>0</v>
      </c>
      <c r="EG21" s="11">
        <v>0</v>
      </c>
      <c r="EH21" s="11">
        <v>0</v>
      </c>
      <c r="EI21" s="11">
        <v>0</v>
      </c>
      <c r="EJ21" s="11">
        <v>0</v>
      </c>
      <c r="EK21" s="11">
        <v>0</v>
      </c>
      <c r="EL21" s="11">
        <v>91.728825343799997</v>
      </c>
      <c r="EM21" s="11">
        <v>0.93903577620000001</v>
      </c>
      <c r="EN21" s="11">
        <v>0</v>
      </c>
      <c r="EO21" s="11">
        <v>0</v>
      </c>
      <c r="EP21" s="11">
        <v>512.71563000000003</v>
      </c>
      <c r="EQ21" s="11">
        <v>0</v>
      </c>
      <c r="ER21" s="11">
        <v>0</v>
      </c>
      <c r="ES21" s="11">
        <v>0</v>
      </c>
      <c r="ET21" s="11">
        <v>0</v>
      </c>
      <c r="EU21" s="11">
        <v>0</v>
      </c>
      <c r="EV21" s="11">
        <v>0</v>
      </c>
      <c r="EW21" s="11">
        <v>0</v>
      </c>
      <c r="EX21" s="11">
        <v>0</v>
      </c>
      <c r="EY21" s="11">
        <v>0</v>
      </c>
      <c r="EZ21" s="11">
        <v>0</v>
      </c>
      <c r="FA21" s="11">
        <v>0</v>
      </c>
      <c r="FB21" s="11">
        <v>0</v>
      </c>
      <c r="FC21" s="11">
        <v>0</v>
      </c>
      <c r="FD21" s="11">
        <v>0</v>
      </c>
      <c r="FE21" s="11">
        <v>0</v>
      </c>
      <c r="FF21" s="11">
        <v>1001.729</v>
      </c>
      <c r="FG21" s="11">
        <v>755.72</v>
      </c>
      <c r="FH21" s="11">
        <v>0</v>
      </c>
      <c r="FI21" s="11">
        <v>0</v>
      </c>
      <c r="FJ21" s="11">
        <v>0</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0</v>
      </c>
      <c r="GE21" s="11">
        <v>0</v>
      </c>
      <c r="GF21" s="11">
        <v>0</v>
      </c>
      <c r="GG21" s="11">
        <v>0</v>
      </c>
      <c r="GH21" s="11">
        <v>-41.371650000000002</v>
      </c>
      <c r="GI21" s="11">
        <v>0</v>
      </c>
      <c r="GJ21" s="11">
        <v>0</v>
      </c>
      <c r="GK21" s="11">
        <v>0</v>
      </c>
      <c r="GL21" s="11">
        <v>105.74575</v>
      </c>
      <c r="GM21" s="11">
        <v>0</v>
      </c>
      <c r="GN21" s="11">
        <v>0</v>
      </c>
      <c r="GO21" s="11">
        <v>0</v>
      </c>
      <c r="GP21" s="88">
        <v>1203.6236500000002</v>
      </c>
      <c r="GQ21" s="9">
        <v>0</v>
      </c>
      <c r="GR21" s="10">
        <v>1203.6236500000002</v>
      </c>
      <c r="GS21" s="6">
        <v>1</v>
      </c>
      <c r="GT21" s="6">
        <v>1</v>
      </c>
      <c r="GU21" s="6" t="str">
        <f t="shared" si="0"/>
        <v>Very small</v>
      </c>
      <c r="GV21" s="6" t="str">
        <f t="shared" si="1"/>
        <v>Small</v>
      </c>
      <c r="GW21" s="3" t="s">
        <v>483</v>
      </c>
      <c r="GX21" s="3" t="s">
        <v>484</v>
      </c>
      <c r="GY21" s="3" t="s">
        <v>484</v>
      </c>
      <c r="GZ21" s="6">
        <v>0</v>
      </c>
      <c r="HA21" s="6">
        <v>0</v>
      </c>
      <c r="HB21" s="6">
        <v>1</v>
      </c>
      <c r="HC21" s="6">
        <v>1</v>
      </c>
      <c r="HD21" s="6">
        <v>0</v>
      </c>
      <c r="HE21" s="7" t="s">
        <v>479</v>
      </c>
      <c r="HF21" s="6">
        <v>6</v>
      </c>
      <c r="HG21" s="6">
        <v>0</v>
      </c>
    </row>
    <row r="22" spans="1:215">
      <c r="A22" s="6">
        <v>204</v>
      </c>
      <c r="B22" s="6" t="str">
        <f>+VLOOKUP($A22,'[2]Crosswalk M49-ODA-Prog. Country'!$K$4:$M$257,3,FALSE)</f>
        <v>BJ</v>
      </c>
      <c r="C22" s="6" t="str">
        <f>+VLOOKUP($A22,'[2]Crosswalk M49-ODA-Prog. Country'!$K$4:$M$257,2,FALSE)</f>
        <v>BEN</v>
      </c>
      <c r="D22" s="3" t="s">
        <v>140</v>
      </c>
      <c r="E22" s="8">
        <v>25583.00003768229</v>
      </c>
      <c r="F22" s="8">
        <v>55544.467032293061</v>
      </c>
      <c r="G22" s="8">
        <v>81127.467069975348</v>
      </c>
      <c r="H22" s="9">
        <v>1550.586954000001</v>
      </c>
      <c r="I22" s="9">
        <v>12006.338371607621</v>
      </c>
      <c r="J22" s="9">
        <v>13556.925325607621</v>
      </c>
      <c r="K22" s="10">
        <v>27133.586991682292</v>
      </c>
      <c r="L22" s="10">
        <v>67550.805403900682</v>
      </c>
      <c r="M22" s="10">
        <v>94684.392395582981</v>
      </c>
      <c r="N22" s="11">
        <v>8892.5889999999999</v>
      </c>
      <c r="O22" s="11">
        <v>6899.3890000000001</v>
      </c>
      <c r="P22" s="11">
        <v>0</v>
      </c>
      <c r="Q22" s="11">
        <v>0</v>
      </c>
      <c r="R22" s="11">
        <v>2080.0531299999993</v>
      </c>
      <c r="S22" s="11">
        <v>4904.1812900000004</v>
      </c>
      <c r="T22" s="11">
        <v>352.44137000000001</v>
      </c>
      <c r="U22" s="11">
        <v>691.99141000000009</v>
      </c>
      <c r="V22" s="11">
        <v>8211.8174600000002</v>
      </c>
      <c r="W22" s="11">
        <v>11603.00598</v>
      </c>
      <c r="X22" s="11">
        <v>1187.060480000001</v>
      </c>
      <c r="Y22" s="11">
        <v>7125.99442</v>
      </c>
      <c r="Z22" s="11">
        <v>0</v>
      </c>
      <c r="AA22" s="11">
        <v>23695.969441082038</v>
      </c>
      <c r="AB22" s="11">
        <v>0</v>
      </c>
      <c r="AC22" s="11">
        <v>1964.80426760762</v>
      </c>
      <c r="AD22" s="11">
        <v>0</v>
      </c>
      <c r="AE22" s="11">
        <v>0</v>
      </c>
      <c r="AF22" s="11">
        <v>0</v>
      </c>
      <c r="AG22" s="11">
        <v>0</v>
      </c>
      <c r="AH22" s="11">
        <v>-14.422979999999939</v>
      </c>
      <c r="AI22" s="11">
        <v>505.15028000000001</v>
      </c>
      <c r="AJ22" s="11">
        <v>0</v>
      </c>
      <c r="AK22" s="11">
        <v>0</v>
      </c>
      <c r="AL22" s="11">
        <v>0</v>
      </c>
      <c r="AM22" s="11">
        <v>0</v>
      </c>
      <c r="AN22" s="11">
        <v>0</v>
      </c>
      <c r="AO22" s="11">
        <v>0</v>
      </c>
      <c r="AP22" s="11">
        <v>0</v>
      </c>
      <c r="AQ22" s="11">
        <v>0</v>
      </c>
      <c r="AR22" s="11">
        <v>11.085103999999999</v>
      </c>
      <c r="AS22" s="11">
        <v>11.883263999999999</v>
      </c>
      <c r="AT22" s="11">
        <v>0</v>
      </c>
      <c r="AU22" s="11">
        <v>0</v>
      </c>
      <c r="AV22" s="11">
        <v>0</v>
      </c>
      <c r="AW22" s="11">
        <v>0</v>
      </c>
      <c r="AX22" s="11">
        <v>462.06599999999997</v>
      </c>
      <c r="AY22" s="11">
        <v>0</v>
      </c>
      <c r="AZ22" s="11">
        <v>0</v>
      </c>
      <c r="BA22" s="11">
        <v>0</v>
      </c>
      <c r="BB22" s="11">
        <v>549.68000000000006</v>
      </c>
      <c r="BC22" s="11">
        <v>0.111</v>
      </c>
      <c r="BD22" s="11">
        <v>0</v>
      </c>
      <c r="BE22" s="11">
        <v>0</v>
      </c>
      <c r="BF22" s="11">
        <v>0</v>
      </c>
      <c r="BG22" s="11">
        <v>1183.0889299999999</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c r="CS22" s="11">
        <v>0</v>
      </c>
      <c r="CT22" s="11">
        <v>0</v>
      </c>
      <c r="CU22" s="11">
        <v>0</v>
      </c>
      <c r="CV22" s="11">
        <v>0</v>
      </c>
      <c r="CW22" s="11">
        <v>0</v>
      </c>
      <c r="CX22" s="11">
        <v>0</v>
      </c>
      <c r="CY22" s="11">
        <v>-0.33644000000000002</v>
      </c>
      <c r="CZ22" s="11">
        <v>0</v>
      </c>
      <c r="DA22" s="11">
        <v>0</v>
      </c>
      <c r="DB22" s="11">
        <v>0</v>
      </c>
      <c r="DC22" s="11">
        <v>1028.41074</v>
      </c>
      <c r="DD22" s="11">
        <v>0</v>
      </c>
      <c r="DE22" s="11">
        <v>0</v>
      </c>
      <c r="DF22" s="11">
        <v>0</v>
      </c>
      <c r="DG22" s="11">
        <v>0</v>
      </c>
      <c r="DH22" s="11">
        <v>0</v>
      </c>
      <c r="DI22" s="11">
        <v>0</v>
      </c>
      <c r="DJ22" s="11">
        <v>0</v>
      </c>
      <c r="DK22" s="11">
        <v>0</v>
      </c>
      <c r="DL22" s="11">
        <v>0</v>
      </c>
      <c r="DM22" s="11">
        <v>0</v>
      </c>
      <c r="DN22" s="11">
        <v>0</v>
      </c>
      <c r="DO22" s="11">
        <v>0</v>
      </c>
      <c r="DP22" s="11">
        <v>0</v>
      </c>
      <c r="DQ22" s="11">
        <v>0</v>
      </c>
      <c r="DR22" s="11">
        <v>0</v>
      </c>
      <c r="DS22" s="11">
        <v>0</v>
      </c>
      <c r="DT22" s="11">
        <v>0</v>
      </c>
      <c r="DU22" s="11">
        <v>0</v>
      </c>
      <c r="DV22" s="11">
        <v>0</v>
      </c>
      <c r="DW22" s="11">
        <v>0</v>
      </c>
      <c r="DX22" s="11">
        <v>0</v>
      </c>
      <c r="DY22" s="11">
        <v>0</v>
      </c>
      <c r="DZ22" s="11">
        <v>0</v>
      </c>
      <c r="EA22" s="11">
        <v>0</v>
      </c>
      <c r="EB22" s="11">
        <v>0</v>
      </c>
      <c r="EC22" s="11">
        <v>0</v>
      </c>
      <c r="ED22" s="11">
        <v>0</v>
      </c>
      <c r="EE22" s="11">
        <v>0</v>
      </c>
      <c r="EF22" s="11">
        <v>0</v>
      </c>
      <c r="EG22" s="11">
        <v>0</v>
      </c>
      <c r="EH22" s="11">
        <v>0</v>
      </c>
      <c r="EI22" s="11">
        <v>0</v>
      </c>
      <c r="EJ22" s="11">
        <v>0</v>
      </c>
      <c r="EK22" s="11">
        <v>0</v>
      </c>
      <c r="EL22" s="11">
        <v>954.34190009999998</v>
      </c>
      <c r="EM22" s="11">
        <v>421.21598590000002</v>
      </c>
      <c r="EN22" s="11">
        <v>0</v>
      </c>
      <c r="EO22" s="11">
        <v>0</v>
      </c>
      <c r="EP22" s="11">
        <v>267.22656000000001</v>
      </c>
      <c r="EQ22" s="11">
        <v>0</v>
      </c>
      <c r="ER22" s="11">
        <v>0</v>
      </c>
      <c r="ES22" s="11">
        <v>0</v>
      </c>
      <c r="ET22" s="11">
        <v>0</v>
      </c>
      <c r="EU22" s="11">
        <v>0</v>
      </c>
      <c r="EV22" s="11">
        <v>0</v>
      </c>
      <c r="EW22" s="11">
        <v>0</v>
      </c>
      <c r="EX22" s="11">
        <v>27.361897582292862</v>
      </c>
      <c r="EY22" s="11">
        <v>57.535416458569806</v>
      </c>
      <c r="EZ22" s="11">
        <v>0</v>
      </c>
      <c r="FA22" s="11">
        <v>0</v>
      </c>
      <c r="FB22" s="11">
        <v>1192.1095999999998</v>
      </c>
      <c r="FC22" s="11">
        <v>4977.2436699999998</v>
      </c>
      <c r="FD22" s="11">
        <v>0</v>
      </c>
      <c r="FE22" s="11">
        <v>2211.6650099999997</v>
      </c>
      <c r="FF22" s="11">
        <v>0</v>
      </c>
      <c r="FG22" s="11">
        <v>0</v>
      </c>
      <c r="FH22" s="11">
        <v>0</v>
      </c>
      <c r="FI22" s="11">
        <v>0</v>
      </c>
      <c r="FJ22" s="11">
        <v>0</v>
      </c>
      <c r="FK22" s="11">
        <v>10.327868852459016</v>
      </c>
      <c r="FL22" s="11">
        <v>0</v>
      </c>
      <c r="FM22" s="11">
        <v>0</v>
      </c>
      <c r="FN22" s="11">
        <v>0</v>
      </c>
      <c r="FO22" s="11">
        <v>0</v>
      </c>
      <c r="FP22" s="11">
        <v>0</v>
      </c>
      <c r="FQ22" s="11">
        <v>0</v>
      </c>
      <c r="FR22" s="11">
        <v>0</v>
      </c>
      <c r="FS22" s="11">
        <v>0</v>
      </c>
      <c r="FT22" s="11">
        <v>0</v>
      </c>
      <c r="FU22" s="11">
        <v>0</v>
      </c>
      <c r="FV22" s="11">
        <v>0</v>
      </c>
      <c r="FW22" s="11">
        <v>0</v>
      </c>
      <c r="FX22" s="11">
        <v>0</v>
      </c>
      <c r="FY22" s="11">
        <v>0</v>
      </c>
      <c r="FZ22" s="11">
        <v>0</v>
      </c>
      <c r="GA22" s="11">
        <v>0</v>
      </c>
      <c r="GB22" s="11">
        <v>0</v>
      </c>
      <c r="GC22" s="11">
        <v>0</v>
      </c>
      <c r="GD22" s="11">
        <v>0</v>
      </c>
      <c r="GE22" s="11">
        <v>0</v>
      </c>
      <c r="GF22" s="11">
        <v>0</v>
      </c>
      <c r="GG22" s="11">
        <v>0</v>
      </c>
      <c r="GH22" s="11">
        <v>2924.2848899999999</v>
      </c>
      <c r="GI22" s="11">
        <v>0</v>
      </c>
      <c r="GJ22" s="11">
        <v>0</v>
      </c>
      <c r="GK22" s="11">
        <v>0</v>
      </c>
      <c r="GL22" s="11">
        <v>35.892580000000009</v>
      </c>
      <c r="GM22" s="11">
        <v>259.17387000000002</v>
      </c>
      <c r="GN22" s="11">
        <v>0</v>
      </c>
      <c r="GO22" s="11">
        <v>0</v>
      </c>
      <c r="GP22" s="88">
        <v>1106.2813900000001</v>
      </c>
      <c r="GQ22" s="9">
        <v>0</v>
      </c>
      <c r="GR22" s="10">
        <v>1106.2813900000001</v>
      </c>
      <c r="GS22" s="6">
        <v>1</v>
      </c>
      <c r="GT22" s="6">
        <v>1</v>
      </c>
      <c r="GU22" s="6" t="str">
        <f t="shared" si="0"/>
        <v>Medium</v>
      </c>
      <c r="GV22" s="6" t="str">
        <f t="shared" si="1"/>
        <v>Medium</v>
      </c>
      <c r="GW22" s="3" t="s">
        <v>480</v>
      </c>
      <c r="GX22" s="3" t="s">
        <v>480</v>
      </c>
      <c r="GY22" s="3" t="s">
        <v>480</v>
      </c>
      <c r="GZ22" s="6">
        <v>0</v>
      </c>
      <c r="HA22" s="6">
        <v>1</v>
      </c>
      <c r="HB22" s="6">
        <v>0</v>
      </c>
      <c r="HC22" s="6">
        <v>1</v>
      </c>
      <c r="HD22" s="6">
        <v>0</v>
      </c>
      <c r="HE22" s="7" t="s">
        <v>482</v>
      </c>
      <c r="HF22" s="6">
        <v>0</v>
      </c>
      <c r="HG22" s="6">
        <v>0</v>
      </c>
    </row>
    <row r="23" spans="1:215" hidden="1">
      <c r="A23" s="6">
        <v>64</v>
      </c>
      <c r="B23" s="6" t="str">
        <f>+VLOOKUP($A23,'[2]Crosswalk M49-ODA-Prog. Country'!$K$4:$M$257,3,FALSE)</f>
        <v>BT</v>
      </c>
      <c r="C23" s="6" t="str">
        <f>+VLOOKUP($A23,'[2]Crosswalk M49-ODA-Prog. Country'!$K$4:$M$257,2,FALSE)</f>
        <v>BTN</v>
      </c>
      <c r="D23" s="3" t="s">
        <v>141</v>
      </c>
      <c r="E23" s="8">
        <v>8574.8249060205435</v>
      </c>
      <c r="F23" s="8">
        <v>16841.997899185524</v>
      </c>
      <c r="G23" s="8">
        <v>25416.822805206066</v>
      </c>
      <c r="H23" s="9">
        <v>287.90595311999994</v>
      </c>
      <c r="I23" s="9">
        <v>4802.0552294066001</v>
      </c>
      <c r="J23" s="9">
        <v>5089.9611825266002</v>
      </c>
      <c r="K23" s="10">
        <v>8862.7308591405435</v>
      </c>
      <c r="L23" s="10">
        <v>21644.053128592128</v>
      </c>
      <c r="M23" s="10">
        <v>30506.78398773267</v>
      </c>
      <c r="N23" s="11">
        <v>2170.7970000000005</v>
      </c>
      <c r="O23" s="11">
        <v>10762.343999999999</v>
      </c>
      <c r="P23" s="11">
        <v>0</v>
      </c>
      <c r="Q23" s="11">
        <v>0</v>
      </c>
      <c r="R23" s="11">
        <v>749.17944999999997</v>
      </c>
      <c r="S23" s="11">
        <v>0</v>
      </c>
      <c r="T23" s="11">
        <v>46.650069999999999</v>
      </c>
      <c r="U23" s="11">
        <v>0</v>
      </c>
      <c r="V23" s="11">
        <v>1583.4699399999997</v>
      </c>
      <c r="W23" s="11">
        <v>1747.0573200000001</v>
      </c>
      <c r="X23" s="11">
        <v>234.09069</v>
      </c>
      <c r="Y23" s="11">
        <v>2489.9989100000003</v>
      </c>
      <c r="Z23" s="11">
        <v>56.911866900000064</v>
      </c>
      <c r="AA23" s="11">
        <v>304.77113058404996</v>
      </c>
      <c r="AB23" s="11">
        <v>7.1651931199999126</v>
      </c>
      <c r="AC23" s="11">
        <v>897.32150940660006</v>
      </c>
      <c r="AD23" s="11">
        <v>0</v>
      </c>
      <c r="AE23" s="11">
        <v>0</v>
      </c>
      <c r="AF23" s="11">
        <v>0</v>
      </c>
      <c r="AG23" s="11">
        <v>0</v>
      </c>
      <c r="AH23" s="11">
        <v>-19.384389999999939</v>
      </c>
      <c r="AI23" s="11">
        <v>296.30384999999995</v>
      </c>
      <c r="AJ23" s="11">
        <v>0</v>
      </c>
      <c r="AK23" s="11">
        <v>0</v>
      </c>
      <c r="AL23" s="11">
        <v>0</v>
      </c>
      <c r="AM23" s="11">
        <v>0</v>
      </c>
      <c r="AN23" s="11">
        <v>0</v>
      </c>
      <c r="AO23" s="11">
        <v>0</v>
      </c>
      <c r="AP23" s="11">
        <v>0</v>
      </c>
      <c r="AQ23" s="11">
        <v>0</v>
      </c>
      <c r="AR23" s="11">
        <v>0</v>
      </c>
      <c r="AS23" s="11">
        <v>0</v>
      </c>
      <c r="AT23" s="11">
        <v>0</v>
      </c>
      <c r="AU23" s="11">
        <v>0</v>
      </c>
      <c r="AV23" s="11">
        <v>0</v>
      </c>
      <c r="AW23" s="11">
        <v>0</v>
      </c>
      <c r="AX23" s="11">
        <v>1064.5920000000001</v>
      </c>
      <c r="AY23" s="11">
        <v>0</v>
      </c>
      <c r="AZ23" s="11">
        <v>0</v>
      </c>
      <c r="BA23" s="11">
        <v>0</v>
      </c>
      <c r="BB23" s="11">
        <v>0</v>
      </c>
      <c r="BC23" s="11">
        <v>0</v>
      </c>
      <c r="BD23" s="11">
        <v>0</v>
      </c>
      <c r="BE23" s="11">
        <v>0</v>
      </c>
      <c r="BF23" s="11">
        <v>0</v>
      </c>
      <c r="BG23" s="11">
        <v>409.77709000000004</v>
      </c>
      <c r="BH23" s="11">
        <v>0</v>
      </c>
      <c r="BI23" s="11">
        <v>0</v>
      </c>
      <c r="BJ23" s="11">
        <v>0</v>
      </c>
      <c r="BK23" s="11">
        <v>0</v>
      </c>
      <c r="BL23" s="11">
        <v>0</v>
      </c>
      <c r="BM23" s="11">
        <v>0</v>
      </c>
      <c r="BN23" s="11">
        <v>0</v>
      </c>
      <c r="BO23" s="11">
        <v>141.28042000000002</v>
      </c>
      <c r="BP23" s="11">
        <v>0</v>
      </c>
      <c r="BQ23" s="11">
        <v>0</v>
      </c>
      <c r="BR23" s="11">
        <v>0</v>
      </c>
      <c r="BS23" s="11">
        <v>0</v>
      </c>
      <c r="BT23" s="11">
        <v>0</v>
      </c>
      <c r="BU23" s="11">
        <v>0</v>
      </c>
      <c r="BV23" s="11">
        <v>0</v>
      </c>
      <c r="BW23" s="11">
        <v>0</v>
      </c>
      <c r="BX23" s="11">
        <v>0</v>
      </c>
      <c r="BY23" s="11">
        <v>0</v>
      </c>
      <c r="BZ23" s="11">
        <v>0</v>
      </c>
      <c r="CA23" s="11">
        <v>0</v>
      </c>
      <c r="CB23" s="11">
        <v>0</v>
      </c>
      <c r="CC23" s="11">
        <v>0</v>
      </c>
      <c r="CD23" s="11">
        <v>0</v>
      </c>
      <c r="CE23" s="11">
        <v>0</v>
      </c>
      <c r="CF23" s="11">
        <v>0</v>
      </c>
      <c r="CG23" s="11">
        <v>0</v>
      </c>
      <c r="CH23" s="11">
        <v>0</v>
      </c>
      <c r="CI23" s="11">
        <v>0</v>
      </c>
      <c r="CJ23" s="11">
        <v>0</v>
      </c>
      <c r="CK23" s="11">
        <v>0</v>
      </c>
      <c r="CL23" s="11">
        <v>0</v>
      </c>
      <c r="CM23" s="11">
        <v>34.152279999999998</v>
      </c>
      <c r="CN23" s="11">
        <v>0</v>
      </c>
      <c r="CO23" s="11">
        <v>0</v>
      </c>
      <c r="CP23" s="11">
        <v>0</v>
      </c>
      <c r="CQ23" s="11">
        <v>0</v>
      </c>
      <c r="CR23" s="11">
        <v>0</v>
      </c>
      <c r="CS23" s="11">
        <v>0</v>
      </c>
      <c r="CT23" s="11">
        <v>0</v>
      </c>
      <c r="CU23" s="11">
        <v>0</v>
      </c>
      <c r="CV23" s="11">
        <v>0</v>
      </c>
      <c r="CW23" s="11">
        <v>0</v>
      </c>
      <c r="CX23" s="11">
        <v>0</v>
      </c>
      <c r="CY23" s="11">
        <v>5.5910200000000003</v>
      </c>
      <c r="CZ23" s="11">
        <v>0</v>
      </c>
      <c r="DA23" s="11">
        <v>0</v>
      </c>
      <c r="DB23" s="11">
        <v>0</v>
      </c>
      <c r="DC23" s="11">
        <v>986.21712000000002</v>
      </c>
      <c r="DD23" s="11">
        <v>0</v>
      </c>
      <c r="DE23" s="11">
        <v>0</v>
      </c>
      <c r="DF23" s="11">
        <v>0</v>
      </c>
      <c r="DG23" s="11">
        <v>97.535690000000002</v>
      </c>
      <c r="DH23" s="11">
        <v>0</v>
      </c>
      <c r="DI23" s="11">
        <v>0</v>
      </c>
      <c r="DJ23" s="11">
        <v>0</v>
      </c>
      <c r="DK23" s="11">
        <v>0</v>
      </c>
      <c r="DL23" s="11">
        <v>0</v>
      </c>
      <c r="DM23" s="11">
        <v>0</v>
      </c>
      <c r="DN23" s="11">
        <v>0</v>
      </c>
      <c r="DO23" s="11">
        <v>0</v>
      </c>
      <c r="DP23" s="11">
        <v>0</v>
      </c>
      <c r="DQ23" s="11">
        <v>0</v>
      </c>
      <c r="DR23" s="11">
        <v>0</v>
      </c>
      <c r="DS23" s="11">
        <v>0</v>
      </c>
      <c r="DT23" s="11">
        <v>0</v>
      </c>
      <c r="DU23" s="11">
        <v>0</v>
      </c>
      <c r="DV23" s="11">
        <v>0</v>
      </c>
      <c r="DW23" s="11">
        <v>0</v>
      </c>
      <c r="DX23" s="11">
        <v>0</v>
      </c>
      <c r="DY23" s="11">
        <v>0</v>
      </c>
      <c r="DZ23" s="11">
        <v>0</v>
      </c>
      <c r="EA23" s="11">
        <v>0</v>
      </c>
      <c r="EB23" s="11">
        <v>0</v>
      </c>
      <c r="EC23" s="11">
        <v>0</v>
      </c>
      <c r="ED23" s="11">
        <v>0</v>
      </c>
      <c r="EE23" s="11">
        <v>0</v>
      </c>
      <c r="EF23" s="11">
        <v>0</v>
      </c>
      <c r="EG23" s="11">
        <v>0</v>
      </c>
      <c r="EH23" s="11">
        <v>0</v>
      </c>
      <c r="EI23" s="11">
        <v>0</v>
      </c>
      <c r="EJ23" s="11">
        <v>0</v>
      </c>
      <c r="EK23" s="11">
        <v>0</v>
      </c>
      <c r="EL23" s="11">
        <v>845.65921920000005</v>
      </c>
      <c r="EM23" s="11">
        <v>147.15731589999999</v>
      </c>
      <c r="EN23" s="11">
        <v>0</v>
      </c>
      <c r="EO23" s="11">
        <v>0</v>
      </c>
      <c r="EP23" s="11">
        <v>0</v>
      </c>
      <c r="EQ23" s="11">
        <v>0</v>
      </c>
      <c r="ER23" s="11">
        <v>0</v>
      </c>
      <c r="ES23" s="11">
        <v>0</v>
      </c>
      <c r="ET23" s="11">
        <v>0</v>
      </c>
      <c r="EU23" s="11">
        <v>0</v>
      </c>
      <c r="EV23" s="11">
        <v>0</v>
      </c>
      <c r="EW23" s="11">
        <v>0</v>
      </c>
      <c r="EX23" s="11">
        <v>52.661939920544853</v>
      </c>
      <c r="EY23" s="11">
        <v>110.73525270147559</v>
      </c>
      <c r="EZ23" s="11">
        <v>0</v>
      </c>
      <c r="FA23" s="11">
        <v>0</v>
      </c>
      <c r="FB23" s="11">
        <v>2005.28197</v>
      </c>
      <c r="FC23" s="11">
        <v>1799.0754099999999</v>
      </c>
      <c r="FD23" s="11">
        <v>0</v>
      </c>
      <c r="FE23" s="11">
        <v>1414.7348100000002</v>
      </c>
      <c r="FF23" s="11">
        <v>0</v>
      </c>
      <c r="FG23" s="11">
        <v>0</v>
      </c>
      <c r="FH23" s="11">
        <v>0</v>
      </c>
      <c r="FI23" s="11">
        <v>0</v>
      </c>
      <c r="FJ23" s="11">
        <v>0</v>
      </c>
      <c r="FK23" s="11">
        <v>0</v>
      </c>
      <c r="FL23" s="11">
        <v>0</v>
      </c>
      <c r="FM23" s="11">
        <v>0</v>
      </c>
      <c r="FN23" s="11">
        <v>0</v>
      </c>
      <c r="FO23" s="11">
        <v>0</v>
      </c>
      <c r="FP23" s="11">
        <v>0</v>
      </c>
      <c r="FQ23" s="11">
        <v>0</v>
      </c>
      <c r="FR23" s="11">
        <v>0</v>
      </c>
      <c r="FS23" s="11">
        <v>0</v>
      </c>
      <c r="FT23" s="11">
        <v>0</v>
      </c>
      <c r="FU23" s="11">
        <v>0</v>
      </c>
      <c r="FV23" s="11">
        <v>0</v>
      </c>
      <c r="FW23" s="11">
        <v>0</v>
      </c>
      <c r="FX23" s="11">
        <v>0</v>
      </c>
      <c r="FY23" s="11">
        <v>0</v>
      </c>
      <c r="FZ23" s="11">
        <v>0</v>
      </c>
      <c r="GA23" s="11">
        <v>0</v>
      </c>
      <c r="GB23" s="11">
        <v>0</v>
      </c>
      <c r="GC23" s="11">
        <v>0</v>
      </c>
      <c r="GD23" s="11">
        <v>0</v>
      </c>
      <c r="GE23" s="11">
        <v>0</v>
      </c>
      <c r="GF23" s="11">
        <v>0</v>
      </c>
      <c r="GG23" s="11">
        <v>0</v>
      </c>
      <c r="GH23" s="11">
        <v>65.655910000000006</v>
      </c>
      <c r="GI23" s="11">
        <v>0</v>
      </c>
      <c r="GJ23" s="11">
        <v>0</v>
      </c>
      <c r="GK23" s="11">
        <v>0</v>
      </c>
      <c r="GL23" s="11">
        <v>0</v>
      </c>
      <c r="GM23" s="11">
        <v>0</v>
      </c>
      <c r="GN23" s="11">
        <v>0</v>
      </c>
      <c r="GO23" s="11">
        <v>0</v>
      </c>
      <c r="GP23" s="88">
        <v>226.68721999999997</v>
      </c>
      <c r="GQ23" s="9">
        <v>0</v>
      </c>
      <c r="GR23" s="10">
        <v>226.68721999999997</v>
      </c>
      <c r="GS23" s="6">
        <v>1</v>
      </c>
      <c r="GT23" s="6">
        <v>1</v>
      </c>
      <c r="GU23" s="6" t="str">
        <f t="shared" si="0"/>
        <v>Small</v>
      </c>
      <c r="GV23" s="6" t="str">
        <f t="shared" si="1"/>
        <v>Small</v>
      </c>
      <c r="GW23" s="3" t="s">
        <v>474</v>
      </c>
      <c r="GX23" s="3" t="s">
        <v>475</v>
      </c>
      <c r="GY23" s="3" t="s">
        <v>475</v>
      </c>
      <c r="GZ23" s="6">
        <v>1</v>
      </c>
      <c r="HA23" s="6">
        <v>1</v>
      </c>
      <c r="HB23" s="6">
        <v>0</v>
      </c>
      <c r="HC23" s="6">
        <v>1</v>
      </c>
      <c r="HD23" s="6">
        <v>0</v>
      </c>
      <c r="HE23" s="7" t="s">
        <v>482</v>
      </c>
      <c r="HF23" s="6">
        <v>0</v>
      </c>
      <c r="HG23" s="6">
        <v>0</v>
      </c>
    </row>
    <row r="24" spans="1:215" hidden="1">
      <c r="A24" s="6">
        <v>68</v>
      </c>
      <c r="B24" s="6" t="str">
        <f>+VLOOKUP($A24,'[2]Crosswalk M49-ODA-Prog. Country'!$K$4:$M$257,3,FALSE)</f>
        <v>BO</v>
      </c>
      <c r="C24" s="6" t="str">
        <f>+VLOOKUP($A24,'[2]Crosswalk M49-ODA-Prog. Country'!$K$4:$M$257,2,FALSE)</f>
        <v>BOL</v>
      </c>
      <c r="D24" s="3" t="s">
        <v>142</v>
      </c>
      <c r="E24" s="8">
        <v>20111.339775431665</v>
      </c>
      <c r="F24" s="8">
        <v>36478.800837657087</v>
      </c>
      <c r="G24" s="8">
        <v>56590.140613088748</v>
      </c>
      <c r="H24" s="9">
        <v>2151.6184294199998</v>
      </c>
      <c r="I24" s="9">
        <v>6823.7244728675605</v>
      </c>
      <c r="J24" s="9">
        <v>8975.3429022875607</v>
      </c>
      <c r="K24" s="10">
        <v>22262.958204851664</v>
      </c>
      <c r="L24" s="10">
        <v>43302.525310524652</v>
      </c>
      <c r="M24" s="10">
        <v>65565.483515376312</v>
      </c>
      <c r="N24" s="11">
        <v>1565.9420000000009</v>
      </c>
      <c r="O24" s="11">
        <v>15060.575999999999</v>
      </c>
      <c r="P24" s="11">
        <v>0</v>
      </c>
      <c r="Q24" s="11">
        <v>0</v>
      </c>
      <c r="R24" s="11">
        <v>1872.00623</v>
      </c>
      <c r="S24" s="11">
        <v>1922.4361899999999</v>
      </c>
      <c r="T24" s="11">
        <v>0.97320999999999813</v>
      </c>
      <c r="U24" s="11">
        <v>21.668040000000001</v>
      </c>
      <c r="V24" s="11">
        <v>3378.7363399999995</v>
      </c>
      <c r="W24" s="11">
        <v>8665.0090099999998</v>
      </c>
      <c r="X24" s="11">
        <v>307.8136199999999</v>
      </c>
      <c r="Y24" s="11">
        <v>3902.3609900000001</v>
      </c>
      <c r="Z24" s="11">
        <v>0</v>
      </c>
      <c r="AA24" s="11">
        <v>23.353261205680003</v>
      </c>
      <c r="AB24" s="11">
        <v>1511.7780895000001</v>
      </c>
      <c r="AC24" s="11">
        <v>1380.5617187775601</v>
      </c>
      <c r="AD24" s="11">
        <v>730.00783230000013</v>
      </c>
      <c r="AE24" s="11">
        <v>948.89167669999995</v>
      </c>
      <c r="AF24" s="11">
        <v>178.19998912</v>
      </c>
      <c r="AG24" s="11">
        <v>47.363341590000005</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77.022000000000006</v>
      </c>
      <c r="AY24" s="11">
        <v>0</v>
      </c>
      <c r="AZ24" s="11">
        <v>0</v>
      </c>
      <c r="BA24" s="11">
        <v>0</v>
      </c>
      <c r="BB24" s="11">
        <v>0</v>
      </c>
      <c r="BC24" s="11">
        <v>0</v>
      </c>
      <c r="BD24" s="11">
        <v>0</v>
      </c>
      <c r="BE24" s="11">
        <v>0</v>
      </c>
      <c r="BF24" s="11">
        <v>0</v>
      </c>
      <c r="BG24" s="11">
        <v>273.64839000000001</v>
      </c>
      <c r="BH24" s="11">
        <v>0</v>
      </c>
      <c r="BI24" s="11">
        <v>0</v>
      </c>
      <c r="BJ24" s="11">
        <v>0</v>
      </c>
      <c r="BK24" s="11">
        <v>1383.03737</v>
      </c>
      <c r="BL24" s="11">
        <v>0</v>
      </c>
      <c r="BM24" s="11">
        <v>0</v>
      </c>
      <c r="BN24" s="11">
        <v>220.92860000000019</v>
      </c>
      <c r="BO24" s="11">
        <v>2220.4157599999999</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1146.6973</v>
      </c>
      <c r="DD24" s="11">
        <v>0</v>
      </c>
      <c r="DE24" s="11">
        <v>0</v>
      </c>
      <c r="DF24" s="11">
        <v>0</v>
      </c>
      <c r="DG24" s="11">
        <v>103.70182000000001</v>
      </c>
      <c r="DH24" s="11">
        <v>0</v>
      </c>
      <c r="DI24" s="11">
        <v>0</v>
      </c>
      <c r="DJ24" s="11">
        <v>0</v>
      </c>
      <c r="DK24" s="11">
        <v>0</v>
      </c>
      <c r="DL24" s="11">
        <v>0</v>
      </c>
      <c r="DM24" s="11">
        <v>0</v>
      </c>
      <c r="DN24" s="11">
        <v>0</v>
      </c>
      <c r="DO24" s="11">
        <v>0</v>
      </c>
      <c r="DP24" s="11">
        <v>0</v>
      </c>
      <c r="DQ24" s="11">
        <v>0</v>
      </c>
      <c r="DR24" s="11">
        <v>0</v>
      </c>
      <c r="DS24" s="11">
        <v>0</v>
      </c>
      <c r="DT24" s="11">
        <v>0</v>
      </c>
      <c r="DU24" s="11">
        <v>0</v>
      </c>
      <c r="DV24" s="11">
        <v>0</v>
      </c>
      <c r="DW24" s="11">
        <v>0</v>
      </c>
      <c r="DX24" s="11">
        <v>0</v>
      </c>
      <c r="DY24" s="11">
        <v>1296.4194600000001</v>
      </c>
      <c r="DZ24" s="11">
        <v>0</v>
      </c>
      <c r="EA24" s="11">
        <v>0</v>
      </c>
      <c r="EB24" s="11">
        <v>0</v>
      </c>
      <c r="EC24" s="11">
        <v>0</v>
      </c>
      <c r="ED24" s="11">
        <v>0</v>
      </c>
      <c r="EE24" s="11">
        <v>0</v>
      </c>
      <c r="EF24" s="11">
        <v>0</v>
      </c>
      <c r="EG24" s="11">
        <v>0</v>
      </c>
      <c r="EH24" s="11">
        <v>0</v>
      </c>
      <c r="EI24" s="11">
        <v>0</v>
      </c>
      <c r="EJ24" s="11">
        <v>0</v>
      </c>
      <c r="EK24" s="11">
        <v>0</v>
      </c>
      <c r="EL24" s="11">
        <v>1080.8329690000003</v>
      </c>
      <c r="EM24" s="11">
        <v>1449.6532209999998</v>
      </c>
      <c r="EN24" s="11">
        <v>152.40127080000002</v>
      </c>
      <c r="EO24" s="11">
        <v>174.0421925</v>
      </c>
      <c r="EP24" s="11">
        <v>1053.0308000000002</v>
      </c>
      <c r="EQ24" s="11">
        <v>1490.1278300000001</v>
      </c>
      <c r="ER24" s="11">
        <v>0</v>
      </c>
      <c r="ES24" s="11">
        <v>0</v>
      </c>
      <c r="ET24" s="11">
        <v>0</v>
      </c>
      <c r="EU24" s="11">
        <v>0</v>
      </c>
      <c r="EV24" s="11">
        <v>0</v>
      </c>
      <c r="EW24" s="11">
        <v>0</v>
      </c>
      <c r="EX24" s="11">
        <v>246.20766413166865</v>
      </c>
      <c r="EY24" s="11">
        <v>507.78829875141884</v>
      </c>
      <c r="EZ24" s="11">
        <v>0</v>
      </c>
      <c r="FA24" s="11">
        <v>0</v>
      </c>
      <c r="FB24" s="11">
        <v>0</v>
      </c>
      <c r="FC24" s="11">
        <v>0</v>
      </c>
      <c r="FD24" s="11">
        <v>0</v>
      </c>
      <c r="FE24" s="11">
        <v>0</v>
      </c>
      <c r="FF24" s="11">
        <v>9622.110999999999</v>
      </c>
      <c r="FG24" s="11">
        <v>1277.519</v>
      </c>
      <c r="FH24" s="11">
        <v>0</v>
      </c>
      <c r="FI24" s="11">
        <v>0</v>
      </c>
      <c r="FJ24" s="11">
        <v>0</v>
      </c>
      <c r="FK24" s="11">
        <v>0</v>
      </c>
      <c r="FL24" s="11">
        <v>0</v>
      </c>
      <c r="FM24" s="11">
        <v>0</v>
      </c>
      <c r="FN24" s="11">
        <v>0</v>
      </c>
      <c r="FO24" s="11">
        <v>0</v>
      </c>
      <c r="FP24" s="11">
        <v>0</v>
      </c>
      <c r="FQ24" s="11">
        <v>0</v>
      </c>
      <c r="FR24" s="11">
        <v>0</v>
      </c>
      <c r="FS24" s="11">
        <v>0</v>
      </c>
      <c r="FT24" s="11">
        <v>0</v>
      </c>
      <c r="FU24" s="11">
        <v>0</v>
      </c>
      <c r="FV24" s="11">
        <v>0</v>
      </c>
      <c r="FW24" s="11">
        <v>0</v>
      </c>
      <c r="FX24" s="11">
        <v>0</v>
      </c>
      <c r="FY24" s="11">
        <v>0</v>
      </c>
      <c r="FZ24" s="11">
        <v>0</v>
      </c>
      <c r="GA24" s="11">
        <v>0</v>
      </c>
      <c r="GB24" s="11">
        <v>0</v>
      </c>
      <c r="GC24" s="11">
        <v>0</v>
      </c>
      <c r="GD24" s="11">
        <v>0</v>
      </c>
      <c r="GE24" s="11">
        <v>0</v>
      </c>
      <c r="GF24" s="11">
        <v>0</v>
      </c>
      <c r="GG24" s="11">
        <v>0</v>
      </c>
      <c r="GH24" s="11">
        <v>229.35919000000001</v>
      </c>
      <c r="GI24" s="11">
        <v>0</v>
      </c>
      <c r="GJ24" s="11">
        <v>0</v>
      </c>
      <c r="GK24" s="11">
        <v>0</v>
      </c>
      <c r="GL24" s="11">
        <v>35.155149999999999</v>
      </c>
      <c r="GM24" s="11">
        <v>5.9457100000000001</v>
      </c>
      <c r="GN24" s="11">
        <v>0.45225000000000004</v>
      </c>
      <c r="GO24" s="11">
        <v>1.3087299999999999</v>
      </c>
      <c r="GP24" s="88">
        <v>1866.8639099999998</v>
      </c>
      <c r="GQ24" s="9">
        <v>0</v>
      </c>
      <c r="GR24" s="10">
        <v>1866.8639099999998</v>
      </c>
      <c r="GS24" s="6">
        <v>1</v>
      </c>
      <c r="GT24" s="6">
        <v>1</v>
      </c>
      <c r="GU24" s="6" t="str">
        <f t="shared" si="0"/>
        <v>Medium</v>
      </c>
      <c r="GV24" s="6" t="str">
        <f t="shared" si="1"/>
        <v>Medium</v>
      </c>
      <c r="GW24" s="3" t="s">
        <v>483</v>
      </c>
      <c r="GX24" s="3" t="s">
        <v>484</v>
      </c>
      <c r="GY24" s="3" t="s">
        <v>484</v>
      </c>
      <c r="GZ24" s="6">
        <v>1</v>
      </c>
      <c r="HA24" s="6">
        <v>0</v>
      </c>
      <c r="HB24" s="6">
        <v>0</v>
      </c>
      <c r="HC24" s="6">
        <v>1</v>
      </c>
      <c r="HD24" s="6">
        <v>0</v>
      </c>
      <c r="HE24" s="7" t="s">
        <v>482</v>
      </c>
      <c r="HF24" s="6">
        <v>0</v>
      </c>
      <c r="HG24" s="6">
        <v>0</v>
      </c>
    </row>
    <row r="25" spans="1:215" hidden="1">
      <c r="A25" s="6">
        <v>70</v>
      </c>
      <c r="B25" s="6" t="str">
        <f>+VLOOKUP($A25,'[2]Crosswalk M49-ODA-Prog. Country'!$K$4:$M$257,3,FALSE)</f>
        <v>BA</v>
      </c>
      <c r="C25" s="6" t="str">
        <f>+VLOOKUP($A25,'[2]Crosswalk M49-ODA-Prog. Country'!$K$4:$M$257,2,FALSE)</f>
        <v>BIH</v>
      </c>
      <c r="D25" s="3" t="s">
        <v>143</v>
      </c>
      <c r="E25" s="8">
        <v>7828.4007202675994</v>
      </c>
      <c r="F25" s="8">
        <v>66418.389780624333</v>
      </c>
      <c r="G25" s="8">
        <v>74246.790500891933</v>
      </c>
      <c r="H25" s="9">
        <v>1874.9597757500019</v>
      </c>
      <c r="I25" s="9">
        <v>42295.096793190001</v>
      </c>
      <c r="J25" s="9">
        <v>44170.056568940003</v>
      </c>
      <c r="K25" s="10">
        <v>9703.3604960175999</v>
      </c>
      <c r="L25" s="10">
        <v>108713.4865738143</v>
      </c>
      <c r="M25" s="10">
        <v>118416.8470698319</v>
      </c>
      <c r="N25" s="11">
        <v>2298.6309999999939</v>
      </c>
      <c r="O25" s="11">
        <v>51640.245000000003</v>
      </c>
      <c r="P25" s="11">
        <v>0</v>
      </c>
      <c r="Q25" s="11">
        <v>5.5010000000000003</v>
      </c>
      <c r="R25" s="11">
        <v>1004.0268899999999</v>
      </c>
      <c r="S25" s="11">
        <v>516.69896999999992</v>
      </c>
      <c r="T25" s="11">
        <v>152.30935999999997</v>
      </c>
      <c r="U25" s="11">
        <v>640.70015000000001</v>
      </c>
      <c r="V25" s="11">
        <v>1712.9755499999997</v>
      </c>
      <c r="W25" s="11">
        <v>2886.45217</v>
      </c>
      <c r="X25" s="11">
        <v>284.54871000000003</v>
      </c>
      <c r="Y25" s="11">
        <v>6795.2467800000004</v>
      </c>
      <c r="Z25" s="11">
        <v>0</v>
      </c>
      <c r="AA25" s="11">
        <v>0</v>
      </c>
      <c r="AB25" s="11">
        <v>0</v>
      </c>
      <c r="AC25" s="11">
        <v>0</v>
      </c>
      <c r="AD25" s="11">
        <v>746.2526729999995</v>
      </c>
      <c r="AE25" s="11">
        <v>1538.6726410000001</v>
      </c>
      <c r="AF25" s="11">
        <v>242.52414383000001</v>
      </c>
      <c r="AG25" s="11">
        <v>64.459902189999994</v>
      </c>
      <c r="AH25" s="11">
        <v>0</v>
      </c>
      <c r="AI25" s="11">
        <v>0</v>
      </c>
      <c r="AJ25" s="11">
        <v>0</v>
      </c>
      <c r="AK25" s="11">
        <v>0</v>
      </c>
      <c r="AL25" s="11">
        <v>0</v>
      </c>
      <c r="AM25" s="11">
        <v>0</v>
      </c>
      <c r="AN25" s="11">
        <v>0</v>
      </c>
      <c r="AO25" s="11">
        <v>0</v>
      </c>
      <c r="AP25" s="11">
        <v>0</v>
      </c>
      <c r="AQ25" s="11">
        <v>0</v>
      </c>
      <c r="AR25" s="11">
        <v>814.35874100000001</v>
      </c>
      <c r="AS25" s="11">
        <v>4732.6157110000004</v>
      </c>
      <c r="AT25" s="11">
        <v>0</v>
      </c>
      <c r="AU25" s="11">
        <v>0</v>
      </c>
      <c r="AV25" s="11">
        <v>0</v>
      </c>
      <c r="AW25" s="11">
        <v>0</v>
      </c>
      <c r="AX25" s="11">
        <v>23.41</v>
      </c>
      <c r="AY25" s="11">
        <v>0</v>
      </c>
      <c r="AZ25" s="11">
        <v>0</v>
      </c>
      <c r="BA25" s="11">
        <v>0</v>
      </c>
      <c r="BB25" s="11">
        <v>0</v>
      </c>
      <c r="BC25" s="11">
        <v>0</v>
      </c>
      <c r="BD25" s="11">
        <v>0</v>
      </c>
      <c r="BE25" s="11">
        <v>0</v>
      </c>
      <c r="BF25" s="11">
        <v>20</v>
      </c>
      <c r="BG25" s="11">
        <v>279.85482999999999</v>
      </c>
      <c r="BH25" s="11">
        <v>0</v>
      </c>
      <c r="BI25" s="11">
        <v>0</v>
      </c>
      <c r="BJ25" s="11">
        <v>0</v>
      </c>
      <c r="BK25" s="11">
        <v>0</v>
      </c>
      <c r="BL25" s="11">
        <v>0</v>
      </c>
      <c r="BM25" s="11">
        <v>0</v>
      </c>
      <c r="BN25" s="11">
        <v>0</v>
      </c>
      <c r="BO25" s="11">
        <v>395.33776</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0</v>
      </c>
      <c r="CS25" s="11">
        <v>0</v>
      </c>
      <c r="CT25" s="11">
        <v>0</v>
      </c>
      <c r="CU25" s="11">
        <v>0</v>
      </c>
      <c r="CV25" s="11">
        <v>0</v>
      </c>
      <c r="CW25" s="11">
        <v>0</v>
      </c>
      <c r="CX25" s="11">
        <v>0</v>
      </c>
      <c r="CY25" s="11">
        <v>0</v>
      </c>
      <c r="CZ25" s="11">
        <v>0</v>
      </c>
      <c r="DA25" s="11">
        <v>0</v>
      </c>
      <c r="DB25" s="11">
        <v>0</v>
      </c>
      <c r="DC25" s="11">
        <v>1095.5786799999998</v>
      </c>
      <c r="DD25" s="11">
        <v>0</v>
      </c>
      <c r="DE25" s="11">
        <v>0</v>
      </c>
      <c r="DF25" s="11">
        <v>0</v>
      </c>
      <c r="DG25" s="11">
        <v>0</v>
      </c>
      <c r="DH25" s="11">
        <v>0</v>
      </c>
      <c r="DI25" s="11">
        <v>0</v>
      </c>
      <c r="DJ25" s="11">
        <v>0</v>
      </c>
      <c r="DK25" s="11">
        <v>0</v>
      </c>
      <c r="DL25" s="11">
        <v>0</v>
      </c>
      <c r="DM25" s="11">
        <v>0</v>
      </c>
      <c r="DN25" s="11">
        <v>0</v>
      </c>
      <c r="DO25" s="11">
        <v>0</v>
      </c>
      <c r="DP25" s="11">
        <v>0</v>
      </c>
      <c r="DQ25" s="11">
        <v>0</v>
      </c>
      <c r="DR25" s="11">
        <v>0</v>
      </c>
      <c r="DS25" s="11">
        <v>0</v>
      </c>
      <c r="DT25" s="11">
        <v>0</v>
      </c>
      <c r="DU25" s="11">
        <v>0</v>
      </c>
      <c r="DV25" s="11">
        <v>0</v>
      </c>
      <c r="DW25" s="11">
        <v>0</v>
      </c>
      <c r="DX25" s="11">
        <v>0</v>
      </c>
      <c r="DY25" s="11">
        <v>257.52366999999998</v>
      </c>
      <c r="DZ25" s="11">
        <v>0</v>
      </c>
      <c r="EA25" s="11">
        <v>0</v>
      </c>
      <c r="EB25" s="11">
        <v>0</v>
      </c>
      <c r="EC25" s="11">
        <v>0</v>
      </c>
      <c r="ED25" s="11">
        <v>0</v>
      </c>
      <c r="EE25" s="11">
        <v>0</v>
      </c>
      <c r="EF25" s="11">
        <v>0</v>
      </c>
      <c r="EG25" s="11">
        <v>0</v>
      </c>
      <c r="EH25" s="11">
        <v>0</v>
      </c>
      <c r="EI25" s="11">
        <v>0</v>
      </c>
      <c r="EJ25" s="11">
        <v>0</v>
      </c>
      <c r="EK25" s="11">
        <v>0</v>
      </c>
      <c r="EL25" s="11">
        <v>120.87936796</v>
      </c>
      <c r="EM25" s="11">
        <v>38.09170984</v>
      </c>
      <c r="EN25" s="11">
        <v>41.344040919999998</v>
      </c>
      <c r="EO25" s="11">
        <v>0</v>
      </c>
      <c r="EP25" s="11">
        <v>759.89499000000023</v>
      </c>
      <c r="EQ25" s="11">
        <v>1448.7860900000001</v>
      </c>
      <c r="ER25" s="11">
        <v>0</v>
      </c>
      <c r="ES25" s="11">
        <v>0</v>
      </c>
      <c r="ET25" s="11">
        <v>0</v>
      </c>
      <c r="EU25" s="11">
        <v>0</v>
      </c>
      <c r="EV25" s="11">
        <v>0</v>
      </c>
      <c r="EW25" s="11">
        <v>0</v>
      </c>
      <c r="EX25" s="11">
        <v>73.625009307605012</v>
      </c>
      <c r="EY25" s="11">
        <v>154.81548978433597</v>
      </c>
      <c r="EZ25" s="11">
        <v>0</v>
      </c>
      <c r="FA25" s="11">
        <v>0</v>
      </c>
      <c r="FB25" s="11">
        <v>642.31231999999989</v>
      </c>
      <c r="FC25" s="11">
        <v>401.87675000000002</v>
      </c>
      <c r="FD25" s="11">
        <v>0</v>
      </c>
      <c r="FE25" s="11">
        <v>832.74943000000007</v>
      </c>
      <c r="FF25" s="11">
        <v>0</v>
      </c>
      <c r="FG25" s="11">
        <v>0</v>
      </c>
      <c r="FH25" s="11">
        <v>0</v>
      </c>
      <c r="FI25" s="11">
        <v>0</v>
      </c>
      <c r="FJ25" s="11">
        <v>0</v>
      </c>
      <c r="FK25" s="11">
        <v>0</v>
      </c>
      <c r="FL25" s="11">
        <v>0</v>
      </c>
      <c r="FM25" s="11">
        <v>0</v>
      </c>
      <c r="FN25" s="11">
        <v>0</v>
      </c>
      <c r="FO25" s="11">
        <v>0</v>
      </c>
      <c r="FP25" s="11">
        <v>0</v>
      </c>
      <c r="FQ25" s="11">
        <v>0</v>
      </c>
      <c r="FR25" s="11">
        <v>0</v>
      </c>
      <c r="FS25" s="11">
        <v>0</v>
      </c>
      <c r="FT25" s="11">
        <v>0</v>
      </c>
      <c r="FU25" s="11">
        <v>0</v>
      </c>
      <c r="FV25" s="11">
        <v>0</v>
      </c>
      <c r="FW25" s="11">
        <v>0</v>
      </c>
      <c r="FX25" s="11">
        <v>0</v>
      </c>
      <c r="FY25" s="11">
        <v>0</v>
      </c>
      <c r="FZ25" s="11">
        <v>0</v>
      </c>
      <c r="GA25" s="11">
        <v>0</v>
      </c>
      <c r="GB25" s="11">
        <v>0</v>
      </c>
      <c r="GC25" s="11">
        <v>0</v>
      </c>
      <c r="GD25" s="11">
        <v>0</v>
      </c>
      <c r="GE25" s="11">
        <v>0</v>
      </c>
      <c r="GF25" s="11">
        <v>0</v>
      </c>
      <c r="GG25" s="11">
        <v>0</v>
      </c>
      <c r="GH25" s="11">
        <v>0</v>
      </c>
      <c r="GI25" s="11">
        <v>0</v>
      </c>
      <c r="GJ25" s="11">
        <v>0</v>
      </c>
      <c r="GK25" s="11">
        <v>0</v>
      </c>
      <c r="GL25" s="11">
        <v>426.39292000000023</v>
      </c>
      <c r="GM25" s="11">
        <v>6021.9796900000001</v>
      </c>
      <c r="GN25" s="11">
        <v>339.87478000000192</v>
      </c>
      <c r="GO25" s="11">
        <v>28966.300149999999</v>
      </c>
      <c r="GP25" s="88">
        <v>2454.8497499999994</v>
      </c>
      <c r="GQ25" s="9">
        <v>0</v>
      </c>
      <c r="GR25" s="10">
        <v>2454.8497499999994</v>
      </c>
      <c r="GS25" s="6">
        <v>1</v>
      </c>
      <c r="GT25" s="6">
        <v>1</v>
      </c>
      <c r="GU25" s="6" t="str">
        <f t="shared" si="0"/>
        <v>Medium</v>
      </c>
      <c r="GV25" s="6" t="str">
        <f t="shared" si="1"/>
        <v>Medium</v>
      </c>
      <c r="GW25" s="3" t="s">
        <v>477</v>
      </c>
      <c r="GX25" s="3" t="s">
        <v>478</v>
      </c>
      <c r="GY25" s="3" t="s">
        <v>478</v>
      </c>
      <c r="GZ25" s="6">
        <v>0</v>
      </c>
      <c r="HA25" s="6">
        <v>0</v>
      </c>
      <c r="HB25" s="6">
        <v>0</v>
      </c>
      <c r="HC25" s="6">
        <v>1</v>
      </c>
      <c r="HD25" s="6">
        <v>0</v>
      </c>
      <c r="HE25" s="7" t="s">
        <v>479</v>
      </c>
      <c r="HF25" s="6">
        <v>0</v>
      </c>
      <c r="HG25" s="6">
        <v>0</v>
      </c>
    </row>
    <row r="26" spans="1:215">
      <c r="A26" s="6">
        <v>72</v>
      </c>
      <c r="B26" s="6" t="str">
        <f>+VLOOKUP($A26,'[2]Crosswalk M49-ODA-Prog. Country'!$K$4:$M$257,3,FALSE)</f>
        <v>BW</v>
      </c>
      <c r="C26" s="6" t="str">
        <f>+VLOOKUP($A26,'[2]Crosswalk M49-ODA-Prog. Country'!$K$4:$M$257,2,FALSE)</f>
        <v>BWA</v>
      </c>
      <c r="D26" s="3" t="s">
        <v>144</v>
      </c>
      <c r="E26" s="8">
        <v>8591.2857780244049</v>
      </c>
      <c r="F26" s="8">
        <v>11179.188907420565</v>
      </c>
      <c r="G26" s="8">
        <v>19770.47468544497</v>
      </c>
      <c r="H26" s="9">
        <v>5.6306820000000357</v>
      </c>
      <c r="I26" s="9">
        <v>2914.9415180000005</v>
      </c>
      <c r="J26" s="9">
        <v>2920.5722000000005</v>
      </c>
      <c r="K26" s="10">
        <v>8596.9164600244039</v>
      </c>
      <c r="L26" s="10">
        <v>14094.130425420564</v>
      </c>
      <c r="M26" s="10">
        <v>22691.046885444968</v>
      </c>
      <c r="N26" s="11">
        <v>1300.4720000000007</v>
      </c>
      <c r="O26" s="11">
        <v>6670.8869999999997</v>
      </c>
      <c r="P26" s="11">
        <v>0</v>
      </c>
      <c r="Q26" s="11">
        <v>0</v>
      </c>
      <c r="R26" s="11">
        <v>907.37617</v>
      </c>
      <c r="S26" s="11">
        <v>584.32318000000009</v>
      </c>
      <c r="T26" s="11">
        <v>0</v>
      </c>
      <c r="U26" s="11">
        <v>0</v>
      </c>
      <c r="V26" s="11">
        <v>2251.8723199999999</v>
      </c>
      <c r="W26" s="11">
        <v>819.09967000000006</v>
      </c>
      <c r="X26" s="11">
        <v>0</v>
      </c>
      <c r="Y26" s="11">
        <v>198.6053</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5.6306820000000357</v>
      </c>
      <c r="AS26" s="11">
        <v>418.93651799999998</v>
      </c>
      <c r="AT26" s="11">
        <v>0</v>
      </c>
      <c r="AU26" s="11">
        <v>0</v>
      </c>
      <c r="AV26" s="11">
        <v>0</v>
      </c>
      <c r="AW26" s="11">
        <v>0</v>
      </c>
      <c r="AX26" s="11">
        <v>0</v>
      </c>
      <c r="AY26" s="11">
        <v>0</v>
      </c>
      <c r="AZ26" s="11">
        <v>0</v>
      </c>
      <c r="BA26" s="11">
        <v>0</v>
      </c>
      <c r="BB26" s="11">
        <v>748.46799999999996</v>
      </c>
      <c r="BC26" s="11">
        <v>0</v>
      </c>
      <c r="BD26" s="11">
        <v>0</v>
      </c>
      <c r="BE26" s="11">
        <v>0</v>
      </c>
      <c r="BF26" s="11">
        <v>0</v>
      </c>
      <c r="BG26" s="11">
        <v>14.95607</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c r="CS26" s="11">
        <v>0</v>
      </c>
      <c r="CT26" s="11">
        <v>0</v>
      </c>
      <c r="CU26" s="11">
        <v>0</v>
      </c>
      <c r="CV26" s="11">
        <v>0</v>
      </c>
      <c r="CW26" s="11">
        <v>0</v>
      </c>
      <c r="CX26" s="11">
        <v>0</v>
      </c>
      <c r="CY26" s="11">
        <v>96.539289999999994</v>
      </c>
      <c r="CZ26" s="11">
        <v>0</v>
      </c>
      <c r="DA26" s="11">
        <v>0</v>
      </c>
      <c r="DB26" s="11">
        <v>0</v>
      </c>
      <c r="DC26" s="11">
        <v>1156.35499</v>
      </c>
      <c r="DD26" s="11">
        <v>0</v>
      </c>
      <c r="DE26" s="11">
        <v>0</v>
      </c>
      <c r="DF26" s="11">
        <v>0</v>
      </c>
      <c r="DG26" s="11">
        <v>0</v>
      </c>
      <c r="DH26" s="11">
        <v>0</v>
      </c>
      <c r="DI26" s="11">
        <v>0</v>
      </c>
      <c r="DJ26" s="11">
        <v>0</v>
      </c>
      <c r="DK26" s="11">
        <v>0</v>
      </c>
      <c r="DL26" s="11">
        <v>0</v>
      </c>
      <c r="DM26" s="11">
        <v>0</v>
      </c>
      <c r="DN26" s="11">
        <v>0</v>
      </c>
      <c r="DO26" s="11">
        <v>0</v>
      </c>
      <c r="DP26" s="11">
        <v>0</v>
      </c>
      <c r="DQ26" s="11">
        <v>0</v>
      </c>
      <c r="DR26" s="11">
        <v>0</v>
      </c>
      <c r="DS26" s="11">
        <v>0</v>
      </c>
      <c r="DT26" s="11">
        <v>0</v>
      </c>
      <c r="DU26" s="11">
        <v>0</v>
      </c>
      <c r="DV26" s="11">
        <v>0</v>
      </c>
      <c r="DW26" s="11">
        <v>0</v>
      </c>
      <c r="DX26" s="11">
        <v>0</v>
      </c>
      <c r="DY26" s="11">
        <v>0</v>
      </c>
      <c r="DZ26" s="11">
        <v>0</v>
      </c>
      <c r="EA26" s="11">
        <v>0</v>
      </c>
      <c r="EB26" s="11">
        <v>0</v>
      </c>
      <c r="EC26" s="11">
        <v>0</v>
      </c>
      <c r="ED26" s="11">
        <v>0</v>
      </c>
      <c r="EE26" s="11">
        <v>0</v>
      </c>
      <c r="EF26" s="11">
        <v>0</v>
      </c>
      <c r="EG26" s="11">
        <v>0</v>
      </c>
      <c r="EH26" s="11">
        <v>0</v>
      </c>
      <c r="EI26" s="11">
        <v>0</v>
      </c>
      <c r="EJ26" s="11">
        <v>0</v>
      </c>
      <c r="EK26" s="11">
        <v>0</v>
      </c>
      <c r="EL26" s="11">
        <v>744.37290950000011</v>
      </c>
      <c r="EM26" s="11">
        <v>112.57035330000001</v>
      </c>
      <c r="EN26" s="11">
        <v>0</v>
      </c>
      <c r="EO26" s="11">
        <v>0</v>
      </c>
      <c r="EP26" s="11">
        <v>1213.3358999999998</v>
      </c>
      <c r="EQ26" s="11">
        <v>0</v>
      </c>
      <c r="ER26" s="11">
        <v>0</v>
      </c>
      <c r="ES26" s="11">
        <v>0</v>
      </c>
      <c r="ET26" s="11">
        <v>0</v>
      </c>
      <c r="EU26" s="11">
        <v>0</v>
      </c>
      <c r="EV26" s="11">
        <v>0</v>
      </c>
      <c r="EW26" s="11">
        <v>0</v>
      </c>
      <c r="EX26" s="11">
        <v>16.828688524404086</v>
      </c>
      <c r="EY26" s="11">
        <v>35.38663942111237</v>
      </c>
      <c r="EZ26" s="11">
        <v>0</v>
      </c>
      <c r="FA26" s="11">
        <v>0</v>
      </c>
      <c r="FB26" s="11">
        <v>1293.5231299999998</v>
      </c>
      <c r="FC26" s="11">
        <v>1570.7001299999999</v>
      </c>
      <c r="FD26" s="11">
        <v>0</v>
      </c>
      <c r="FE26" s="11">
        <v>2297.3997000000004</v>
      </c>
      <c r="FF26" s="11">
        <v>0</v>
      </c>
      <c r="FG26" s="11">
        <v>0</v>
      </c>
      <c r="FH26" s="11">
        <v>0</v>
      </c>
      <c r="FI26" s="11">
        <v>0</v>
      </c>
      <c r="FJ26" s="11">
        <v>0</v>
      </c>
      <c r="FK26" s="11">
        <v>118.37158469945355</v>
      </c>
      <c r="FL26" s="11">
        <v>0</v>
      </c>
      <c r="FM26" s="11">
        <v>0</v>
      </c>
      <c r="FN26" s="11">
        <v>0</v>
      </c>
      <c r="FO26" s="11">
        <v>0</v>
      </c>
      <c r="FP26" s="11">
        <v>0</v>
      </c>
      <c r="FQ26" s="11">
        <v>0</v>
      </c>
      <c r="FR26" s="11">
        <v>0</v>
      </c>
      <c r="FS26" s="11">
        <v>0</v>
      </c>
      <c r="FT26" s="11">
        <v>0</v>
      </c>
      <c r="FU26" s="11">
        <v>0</v>
      </c>
      <c r="FV26" s="11">
        <v>0</v>
      </c>
      <c r="FW26" s="11">
        <v>0</v>
      </c>
      <c r="FX26" s="11">
        <v>0</v>
      </c>
      <c r="FY26" s="11">
        <v>0</v>
      </c>
      <c r="FZ26" s="11">
        <v>0</v>
      </c>
      <c r="GA26" s="11">
        <v>0</v>
      </c>
      <c r="GB26" s="11">
        <v>0</v>
      </c>
      <c r="GC26" s="11">
        <v>0</v>
      </c>
      <c r="GD26" s="11">
        <v>0</v>
      </c>
      <c r="GE26" s="11">
        <v>0</v>
      </c>
      <c r="GF26" s="11">
        <v>0</v>
      </c>
      <c r="GG26" s="11">
        <v>0</v>
      </c>
      <c r="GH26" s="11">
        <v>83.989070000000012</v>
      </c>
      <c r="GI26" s="11">
        <v>0</v>
      </c>
      <c r="GJ26" s="11">
        <v>0</v>
      </c>
      <c r="GK26" s="11">
        <v>0</v>
      </c>
      <c r="GL26" s="11">
        <v>31.04759</v>
      </c>
      <c r="GM26" s="11">
        <v>0</v>
      </c>
      <c r="GN26" s="11">
        <v>0</v>
      </c>
      <c r="GO26" s="11">
        <v>0</v>
      </c>
      <c r="GP26" s="88">
        <v>432.29429000000005</v>
      </c>
      <c r="GQ26" s="9">
        <v>0</v>
      </c>
      <c r="GR26" s="10">
        <v>432.29429000000005</v>
      </c>
      <c r="GS26" s="6">
        <v>1</v>
      </c>
      <c r="GT26" s="6">
        <v>1</v>
      </c>
      <c r="GU26" s="6" t="str">
        <f t="shared" si="0"/>
        <v>Small</v>
      </c>
      <c r="GV26" s="6" t="str">
        <f t="shared" si="1"/>
        <v>Small</v>
      </c>
      <c r="GW26" s="3" t="s">
        <v>480</v>
      </c>
      <c r="GX26" s="3" t="s">
        <v>480</v>
      </c>
      <c r="GY26" s="3" t="s">
        <v>480</v>
      </c>
      <c r="GZ26" s="6">
        <v>1</v>
      </c>
      <c r="HA26" s="6">
        <v>0</v>
      </c>
      <c r="HB26" s="6">
        <v>0</v>
      </c>
      <c r="HC26" s="6">
        <v>1</v>
      </c>
      <c r="HD26" s="6">
        <v>0</v>
      </c>
      <c r="HE26" s="7" t="s">
        <v>479</v>
      </c>
      <c r="HF26" s="6">
        <v>0</v>
      </c>
      <c r="HG26" s="6">
        <v>0</v>
      </c>
    </row>
    <row r="27" spans="1:215" hidden="1">
      <c r="A27" s="6">
        <v>76</v>
      </c>
      <c r="B27" s="6" t="str">
        <f>+VLOOKUP($A27,'[2]Crosswalk M49-ODA-Prog. Country'!$K$4:$M$257,3,FALSE)</f>
        <v>BR</v>
      </c>
      <c r="C27" s="6" t="str">
        <f>+VLOOKUP($A27,'[2]Crosswalk M49-ODA-Prog. Country'!$K$4:$M$257,2,FALSE)</f>
        <v>BRA</v>
      </c>
      <c r="D27" s="3" t="s">
        <v>145</v>
      </c>
      <c r="E27" s="8">
        <v>197155.36915845759</v>
      </c>
      <c r="F27" s="8">
        <v>140175.58617055468</v>
      </c>
      <c r="G27" s="8">
        <v>337330.95532901224</v>
      </c>
      <c r="H27" s="9">
        <v>2813.3017038999942</v>
      </c>
      <c r="I27" s="9">
        <v>39139.241387700007</v>
      </c>
      <c r="J27" s="9">
        <v>41952.543091600004</v>
      </c>
      <c r="K27" s="10">
        <v>199968.6708623576</v>
      </c>
      <c r="L27" s="10">
        <v>179314.82755825468</v>
      </c>
      <c r="M27" s="10">
        <v>379283.4984206123</v>
      </c>
      <c r="N27" s="11">
        <v>1064.525999999998</v>
      </c>
      <c r="O27" s="11">
        <v>45535.224000000002</v>
      </c>
      <c r="P27" s="11">
        <v>0</v>
      </c>
      <c r="Q27" s="11">
        <v>0</v>
      </c>
      <c r="R27" s="11">
        <v>1885.7619399999999</v>
      </c>
      <c r="S27" s="11">
        <v>667.65065000000004</v>
      </c>
      <c r="T27" s="11">
        <v>688.8187099999999</v>
      </c>
      <c r="U27" s="11">
        <v>487.94979000000001</v>
      </c>
      <c r="V27" s="11">
        <v>9490.8030200000012</v>
      </c>
      <c r="W27" s="11">
        <v>8934.98164</v>
      </c>
      <c r="X27" s="11">
        <v>44.210049999999683</v>
      </c>
      <c r="Y27" s="11">
        <v>14553.970289999999</v>
      </c>
      <c r="Z27" s="11">
        <v>0</v>
      </c>
      <c r="AA27" s="11">
        <v>0</v>
      </c>
      <c r="AB27" s="11">
        <v>0</v>
      </c>
      <c r="AC27" s="11">
        <v>0</v>
      </c>
      <c r="AD27" s="11">
        <v>1267.9231479999999</v>
      </c>
      <c r="AE27" s="11">
        <v>2587.621854</v>
      </c>
      <c r="AF27" s="11">
        <v>409.23120990000001</v>
      </c>
      <c r="AG27" s="11">
        <v>108.76856770000001</v>
      </c>
      <c r="AH27" s="11">
        <v>0</v>
      </c>
      <c r="AI27" s="11">
        <v>0</v>
      </c>
      <c r="AJ27" s="11">
        <v>0</v>
      </c>
      <c r="AK27" s="11">
        <v>0</v>
      </c>
      <c r="AL27" s="11">
        <v>0</v>
      </c>
      <c r="AM27" s="11">
        <v>0</v>
      </c>
      <c r="AN27" s="11">
        <v>0</v>
      </c>
      <c r="AO27" s="11">
        <v>0</v>
      </c>
      <c r="AP27" s="11">
        <v>0</v>
      </c>
      <c r="AQ27" s="11">
        <v>0</v>
      </c>
      <c r="AR27" s="11">
        <v>1579.194523999995</v>
      </c>
      <c r="AS27" s="11">
        <v>21395.651260000002</v>
      </c>
      <c r="AT27" s="11">
        <v>0</v>
      </c>
      <c r="AU27" s="11">
        <v>0</v>
      </c>
      <c r="AV27" s="11">
        <v>0</v>
      </c>
      <c r="AW27" s="11">
        <v>0</v>
      </c>
      <c r="AX27" s="11">
        <v>0</v>
      </c>
      <c r="AY27" s="11">
        <v>0</v>
      </c>
      <c r="AZ27" s="11">
        <v>0</v>
      </c>
      <c r="BA27" s="11">
        <v>0</v>
      </c>
      <c r="BB27" s="11">
        <v>661.93600000000004</v>
      </c>
      <c r="BC27" s="11">
        <v>140.54900000000001</v>
      </c>
      <c r="BD27" s="11">
        <v>0</v>
      </c>
      <c r="BE27" s="11">
        <v>0</v>
      </c>
      <c r="BF27" s="11">
        <v>0</v>
      </c>
      <c r="BG27" s="11">
        <v>6694.9700300000004</v>
      </c>
      <c r="BH27" s="11">
        <v>0</v>
      </c>
      <c r="BI27" s="11">
        <v>0</v>
      </c>
      <c r="BJ27" s="11">
        <v>0</v>
      </c>
      <c r="BK27" s="11">
        <v>723.84023000000002</v>
      </c>
      <c r="BL27" s="11">
        <v>3.4449999999999648E-2</v>
      </c>
      <c r="BM27" s="11">
        <v>15.3</v>
      </c>
      <c r="BN27" s="11">
        <v>403.78863999999976</v>
      </c>
      <c r="BO27" s="11">
        <v>2016.88184</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498.48346000000004</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1094.3300200000001</v>
      </c>
      <c r="DD27" s="11">
        <v>0</v>
      </c>
      <c r="DE27" s="11">
        <v>0</v>
      </c>
      <c r="DF27" s="11">
        <v>0</v>
      </c>
      <c r="DG27" s="11">
        <v>81.327219999999997</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111.18174</v>
      </c>
      <c r="DZ27" s="11">
        <v>0</v>
      </c>
      <c r="EA27" s="11">
        <v>0</v>
      </c>
      <c r="EB27" s="11">
        <v>0</v>
      </c>
      <c r="EC27" s="11">
        <v>0</v>
      </c>
      <c r="ED27" s="11">
        <v>0</v>
      </c>
      <c r="EE27" s="11">
        <v>0</v>
      </c>
      <c r="EF27" s="11">
        <v>0</v>
      </c>
      <c r="EG27" s="11">
        <v>0</v>
      </c>
      <c r="EH27" s="11">
        <v>0</v>
      </c>
      <c r="EI27" s="11">
        <v>0</v>
      </c>
      <c r="EJ27" s="11">
        <v>0</v>
      </c>
      <c r="EK27" s="11">
        <v>0</v>
      </c>
      <c r="EL27" s="11">
        <v>2120.8538650999999</v>
      </c>
      <c r="EM27" s="11">
        <v>542.98146589999999</v>
      </c>
      <c r="EN27" s="11">
        <v>0</v>
      </c>
      <c r="EO27" s="11">
        <v>0</v>
      </c>
      <c r="EP27" s="11">
        <v>3480.1238400000011</v>
      </c>
      <c r="EQ27" s="11">
        <v>2350.3016099999995</v>
      </c>
      <c r="ER27" s="11">
        <v>0</v>
      </c>
      <c r="ES27" s="11">
        <v>0</v>
      </c>
      <c r="ET27" s="11">
        <v>0</v>
      </c>
      <c r="EU27" s="11">
        <v>0</v>
      </c>
      <c r="EV27" s="11">
        <v>0</v>
      </c>
      <c r="EW27" s="11">
        <v>0</v>
      </c>
      <c r="EX27" s="11">
        <v>725.32088535754838</v>
      </c>
      <c r="EY27" s="11">
        <v>1546.5340249716232</v>
      </c>
      <c r="EZ27" s="11">
        <v>0</v>
      </c>
      <c r="FA27" s="11">
        <v>0</v>
      </c>
      <c r="FB27" s="11">
        <v>0</v>
      </c>
      <c r="FC27" s="11">
        <v>0</v>
      </c>
      <c r="FD27" s="11">
        <v>0</v>
      </c>
      <c r="FE27" s="11">
        <v>0</v>
      </c>
      <c r="FF27" s="11">
        <v>170761.76900000003</v>
      </c>
      <c r="FG27" s="11">
        <v>63061.39</v>
      </c>
      <c r="FH27" s="11">
        <v>0</v>
      </c>
      <c r="FI27" s="11">
        <v>0</v>
      </c>
      <c r="FJ27" s="11">
        <v>0</v>
      </c>
      <c r="FK27" s="11">
        <v>3698.5191256830599</v>
      </c>
      <c r="FL27" s="11">
        <v>0</v>
      </c>
      <c r="FM27" s="11">
        <v>0</v>
      </c>
      <c r="FN27" s="11">
        <v>0</v>
      </c>
      <c r="FO27" s="11">
        <v>0</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c r="GF27" s="11">
        <v>0</v>
      </c>
      <c r="GG27" s="11">
        <v>0</v>
      </c>
      <c r="GH27" s="11">
        <v>5252.8016200000002</v>
      </c>
      <c r="GI27" s="11">
        <v>0</v>
      </c>
      <c r="GJ27" s="11">
        <v>0</v>
      </c>
      <c r="GK27" s="11">
        <v>0</v>
      </c>
      <c r="GL27" s="11">
        <v>39.761199999999995</v>
      </c>
      <c r="GM27" s="11">
        <v>0</v>
      </c>
      <c r="GN27" s="11">
        <v>91.812759999999798</v>
      </c>
      <c r="GO27" s="11">
        <v>2466.4197400000003</v>
      </c>
      <c r="GP27" s="88">
        <v>2106.1429399999997</v>
      </c>
      <c r="GQ27" s="9">
        <v>0</v>
      </c>
      <c r="GR27" s="10">
        <v>2106.1429399999997</v>
      </c>
      <c r="GS27" s="6">
        <v>1</v>
      </c>
      <c r="GT27" s="6">
        <v>1</v>
      </c>
      <c r="GU27" s="6" t="str">
        <f t="shared" si="0"/>
        <v>Large</v>
      </c>
      <c r="GV27" s="6" t="str">
        <f t="shared" si="1"/>
        <v>Large</v>
      </c>
      <c r="GW27" s="3" t="s">
        <v>483</v>
      </c>
      <c r="GX27" s="3" t="s">
        <v>484</v>
      </c>
      <c r="GY27" s="3" t="s">
        <v>484</v>
      </c>
      <c r="GZ27" s="6">
        <v>0</v>
      </c>
      <c r="HA27" s="6">
        <v>0</v>
      </c>
      <c r="HB27" s="6">
        <v>0</v>
      </c>
      <c r="HC27" s="6">
        <v>1</v>
      </c>
      <c r="HD27" s="6">
        <v>1</v>
      </c>
      <c r="HE27" s="7" t="s">
        <v>479</v>
      </c>
      <c r="HF27" s="6">
        <v>0</v>
      </c>
      <c r="HG27" s="6">
        <v>0</v>
      </c>
    </row>
    <row r="28" spans="1:215" hidden="1">
      <c r="A28" s="6">
        <v>96</v>
      </c>
      <c r="B28" s="6" t="str">
        <f>+VLOOKUP($A28,'[2]Crosswalk M49-ODA-Prog. Country'!$K$4:$M$257,3,FALSE)</f>
        <v>BN</v>
      </c>
      <c r="C28" s="6" t="str">
        <f>+VLOOKUP($A28,'[2]Crosswalk M49-ODA-Prog. Country'!$K$4:$M$257,2,FALSE)</f>
        <v>BRN</v>
      </c>
      <c r="D28" s="3" t="s">
        <v>146</v>
      </c>
      <c r="E28" s="8">
        <v>43.730489999999996</v>
      </c>
      <c r="F28" s="8">
        <v>58.580220000000004</v>
      </c>
      <c r="G28" s="8">
        <v>102.31071</v>
      </c>
      <c r="H28" s="9">
        <v>0</v>
      </c>
      <c r="I28" s="9">
        <v>0</v>
      </c>
      <c r="J28" s="9">
        <v>0</v>
      </c>
      <c r="K28" s="10">
        <v>43.730489999999996</v>
      </c>
      <c r="L28" s="10">
        <v>58.580220000000004</v>
      </c>
      <c r="M28" s="10">
        <v>102.31071</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39.818750000000001</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s="11">
        <v>0</v>
      </c>
      <c r="BY28" s="11">
        <v>0</v>
      </c>
      <c r="BZ28" s="11">
        <v>0</v>
      </c>
      <c r="CA28" s="11">
        <v>0</v>
      </c>
      <c r="CB28" s="11">
        <v>0</v>
      </c>
      <c r="CC28" s="11">
        <v>0</v>
      </c>
      <c r="CD28" s="11">
        <v>0</v>
      </c>
      <c r="CE28" s="11">
        <v>0</v>
      </c>
      <c r="CF28" s="11">
        <v>0</v>
      </c>
      <c r="CG28" s="11">
        <v>0</v>
      </c>
      <c r="CH28" s="11">
        <v>0</v>
      </c>
      <c r="CI28" s="11">
        <v>0</v>
      </c>
      <c r="CJ28" s="11">
        <v>0</v>
      </c>
      <c r="CK28" s="11">
        <v>0</v>
      </c>
      <c r="CL28" s="11">
        <v>0</v>
      </c>
      <c r="CM28" s="11">
        <v>0</v>
      </c>
      <c r="CN28" s="11">
        <v>0</v>
      </c>
      <c r="CO28" s="11">
        <v>0</v>
      </c>
      <c r="CP28" s="11">
        <v>0</v>
      </c>
      <c r="CQ28" s="11">
        <v>0</v>
      </c>
      <c r="CR28" s="11">
        <v>0</v>
      </c>
      <c r="CS28" s="11">
        <v>0</v>
      </c>
      <c r="CT28" s="11">
        <v>0</v>
      </c>
      <c r="CU28" s="11">
        <v>0</v>
      </c>
      <c r="CV28" s="11">
        <v>0</v>
      </c>
      <c r="CW28" s="11">
        <v>0</v>
      </c>
      <c r="CX28" s="11">
        <v>0</v>
      </c>
      <c r="CY28" s="11">
        <v>0</v>
      </c>
      <c r="CZ28" s="11">
        <v>0</v>
      </c>
      <c r="DA28" s="11">
        <v>0</v>
      </c>
      <c r="DB28" s="11">
        <v>0</v>
      </c>
      <c r="DC28" s="11">
        <v>0</v>
      </c>
      <c r="DD28" s="11">
        <v>0</v>
      </c>
      <c r="DE28" s="11">
        <v>0</v>
      </c>
      <c r="DF28" s="11">
        <v>0</v>
      </c>
      <c r="DG28" s="11">
        <v>0</v>
      </c>
      <c r="DH28" s="11">
        <v>0</v>
      </c>
      <c r="DI28" s="11">
        <v>0</v>
      </c>
      <c r="DJ28" s="11">
        <v>0</v>
      </c>
      <c r="DK28" s="11">
        <v>0</v>
      </c>
      <c r="DL28" s="11">
        <v>0</v>
      </c>
      <c r="DM28" s="11">
        <v>0</v>
      </c>
      <c r="DN28" s="11">
        <v>0</v>
      </c>
      <c r="DO28" s="11">
        <v>0</v>
      </c>
      <c r="DP28" s="11">
        <v>0</v>
      </c>
      <c r="DQ28" s="11">
        <v>0</v>
      </c>
      <c r="DR28" s="11">
        <v>0</v>
      </c>
      <c r="DS28" s="11">
        <v>0</v>
      </c>
      <c r="DT28" s="11">
        <v>0</v>
      </c>
      <c r="DU28" s="11">
        <v>0</v>
      </c>
      <c r="DV28" s="11">
        <v>0</v>
      </c>
      <c r="DW28" s="11">
        <v>0</v>
      </c>
      <c r="DX28" s="11">
        <v>0</v>
      </c>
      <c r="DY28" s="11">
        <v>0</v>
      </c>
      <c r="DZ28" s="11">
        <v>0</v>
      </c>
      <c r="EA28" s="11">
        <v>0</v>
      </c>
      <c r="EB28" s="11">
        <v>0</v>
      </c>
      <c r="EC28" s="11">
        <v>0</v>
      </c>
      <c r="ED28" s="11">
        <v>0</v>
      </c>
      <c r="EE28" s="11">
        <v>0</v>
      </c>
      <c r="EF28" s="11">
        <v>0</v>
      </c>
      <c r="EG28" s="11">
        <v>0</v>
      </c>
      <c r="EH28" s="11">
        <v>0</v>
      </c>
      <c r="EI28" s="11">
        <v>0</v>
      </c>
      <c r="EJ28" s="11">
        <v>0</v>
      </c>
      <c r="EK28" s="11">
        <v>0</v>
      </c>
      <c r="EL28" s="11">
        <v>0</v>
      </c>
      <c r="EM28" s="11">
        <v>0</v>
      </c>
      <c r="EN28" s="11">
        <v>0</v>
      </c>
      <c r="EO28" s="11">
        <v>0</v>
      </c>
      <c r="EP28" s="11">
        <v>12.789540000000001</v>
      </c>
      <c r="EQ28" s="11">
        <v>0</v>
      </c>
      <c r="ER28" s="11">
        <v>0</v>
      </c>
      <c r="ES28" s="11">
        <v>0</v>
      </c>
      <c r="ET28" s="11">
        <v>0</v>
      </c>
      <c r="EU28" s="11">
        <v>0</v>
      </c>
      <c r="EV28" s="11">
        <v>0</v>
      </c>
      <c r="EW28" s="11">
        <v>0</v>
      </c>
      <c r="EX28" s="11">
        <v>0</v>
      </c>
      <c r="EY28" s="11">
        <v>0</v>
      </c>
      <c r="EZ28" s="11">
        <v>0</v>
      </c>
      <c r="FA28" s="11">
        <v>0</v>
      </c>
      <c r="FB28" s="11">
        <v>30.940949999999994</v>
      </c>
      <c r="FC28" s="11">
        <v>18.761470000000003</v>
      </c>
      <c r="FD28" s="11">
        <v>0</v>
      </c>
      <c r="FE28" s="11">
        <v>0</v>
      </c>
      <c r="FF28" s="11">
        <v>0</v>
      </c>
      <c r="FG28" s="11">
        <v>0</v>
      </c>
      <c r="FH28" s="11">
        <v>0</v>
      </c>
      <c r="FI28" s="11">
        <v>0</v>
      </c>
      <c r="FJ28" s="11">
        <v>0</v>
      </c>
      <c r="FK28" s="11">
        <v>0</v>
      </c>
      <c r="FL28" s="11">
        <v>0</v>
      </c>
      <c r="FM28" s="11">
        <v>0</v>
      </c>
      <c r="FN28" s="11">
        <v>0</v>
      </c>
      <c r="FO28" s="11">
        <v>0</v>
      </c>
      <c r="FP28" s="11">
        <v>0</v>
      </c>
      <c r="FQ28" s="11">
        <v>0</v>
      </c>
      <c r="FR28" s="11">
        <v>0</v>
      </c>
      <c r="FS28" s="11">
        <v>0</v>
      </c>
      <c r="FT28" s="11">
        <v>0</v>
      </c>
      <c r="FU28" s="11">
        <v>0</v>
      </c>
      <c r="FV28" s="11">
        <v>0</v>
      </c>
      <c r="FW28" s="11">
        <v>0</v>
      </c>
      <c r="FX28" s="11">
        <v>0</v>
      </c>
      <c r="FY28" s="11">
        <v>0</v>
      </c>
      <c r="FZ28" s="11">
        <v>0</v>
      </c>
      <c r="GA28" s="11">
        <v>0</v>
      </c>
      <c r="GB28" s="11">
        <v>0</v>
      </c>
      <c r="GC28" s="11">
        <v>0</v>
      </c>
      <c r="GD28" s="11">
        <v>0</v>
      </c>
      <c r="GE28" s="11">
        <v>0</v>
      </c>
      <c r="GF28" s="11">
        <v>0</v>
      </c>
      <c r="GG28" s="11">
        <v>0</v>
      </c>
      <c r="GH28" s="11">
        <v>0</v>
      </c>
      <c r="GI28" s="11">
        <v>0</v>
      </c>
      <c r="GJ28" s="11">
        <v>0</v>
      </c>
      <c r="GK28" s="11">
        <v>0</v>
      </c>
      <c r="GL28" s="11">
        <v>0</v>
      </c>
      <c r="GM28" s="11">
        <v>0</v>
      </c>
      <c r="GN28" s="11">
        <v>0</v>
      </c>
      <c r="GO28" s="11">
        <v>0</v>
      </c>
      <c r="GP28" s="88">
        <v>0</v>
      </c>
      <c r="GQ28" s="9">
        <v>0</v>
      </c>
      <c r="GR28" s="10">
        <v>0</v>
      </c>
      <c r="GS28" s="6">
        <v>1</v>
      </c>
      <c r="GT28" s="6">
        <v>1</v>
      </c>
      <c r="GU28" s="6" t="str">
        <f t="shared" si="0"/>
        <v>Very small</v>
      </c>
      <c r="GV28" s="6" t="str">
        <f t="shared" si="1"/>
        <v>Small</v>
      </c>
      <c r="GW28" s="3" t="s">
        <v>474</v>
      </c>
      <c r="GX28" s="3" t="s">
        <v>475</v>
      </c>
      <c r="GY28" s="3" t="s">
        <v>475</v>
      </c>
      <c r="GZ28" s="6">
        <v>0</v>
      </c>
      <c r="HA28" s="6">
        <v>0</v>
      </c>
      <c r="HB28" s="6">
        <v>0</v>
      </c>
      <c r="HC28" s="6">
        <v>0</v>
      </c>
      <c r="HD28" s="6">
        <v>0</v>
      </c>
      <c r="HE28" s="7" t="s">
        <v>485</v>
      </c>
      <c r="HF28" s="6">
        <v>7</v>
      </c>
      <c r="HG28" s="6">
        <v>0</v>
      </c>
    </row>
    <row r="29" spans="1:215" hidden="1">
      <c r="A29" s="6">
        <v>100</v>
      </c>
      <c r="B29" s="6" t="str">
        <f>+VLOOKUP($A29,'[2]Crosswalk M49-ODA-Prog. Country'!$K$4:$M$257,3,FALSE)</f>
        <v>BG</v>
      </c>
      <c r="C29" s="6" t="str">
        <f>+VLOOKUP($A29,'[2]Crosswalk M49-ODA-Prog. Country'!$K$4:$M$257,2,FALSE)</f>
        <v>BGR</v>
      </c>
      <c r="D29" s="3" t="s">
        <v>147</v>
      </c>
      <c r="E29" s="8">
        <v>2459.3253099999993</v>
      </c>
      <c r="F29" s="8">
        <v>2377.6955599999997</v>
      </c>
      <c r="G29" s="8">
        <v>4837.0208699999985</v>
      </c>
      <c r="H29" s="9">
        <v>303.88719200000014</v>
      </c>
      <c r="I29" s="9">
        <v>3088.248748</v>
      </c>
      <c r="J29" s="9">
        <v>3392.1359400000001</v>
      </c>
      <c r="K29" s="10">
        <v>2763.2125019999999</v>
      </c>
      <c r="L29" s="10">
        <v>5465.9443079999992</v>
      </c>
      <c r="M29" s="10">
        <v>8229.1568099999986</v>
      </c>
      <c r="N29" s="11">
        <v>0</v>
      </c>
      <c r="O29" s="11">
        <v>0</v>
      </c>
      <c r="P29" s="11">
        <v>0</v>
      </c>
      <c r="Q29" s="11">
        <v>0</v>
      </c>
      <c r="R29" s="11">
        <v>0</v>
      </c>
      <c r="S29" s="11">
        <v>0</v>
      </c>
      <c r="T29" s="11">
        <v>0</v>
      </c>
      <c r="U29" s="11">
        <v>0</v>
      </c>
      <c r="V29" s="11">
        <v>2184.3900099999996</v>
      </c>
      <c r="W29" s="11">
        <v>2206.4347599999996</v>
      </c>
      <c r="X29" s="11">
        <v>42.881960000000049</v>
      </c>
      <c r="Y29" s="11">
        <v>833.25095999999996</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242.19396200000006</v>
      </c>
      <c r="AS29" s="11">
        <v>1411.309178</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7.9280000000000003E-2</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c r="CS29" s="11">
        <v>0</v>
      </c>
      <c r="CT29" s="11">
        <v>0</v>
      </c>
      <c r="CU29" s="11">
        <v>0</v>
      </c>
      <c r="CV29" s="11">
        <v>0</v>
      </c>
      <c r="CW29" s="11">
        <v>0</v>
      </c>
      <c r="CX29" s="11">
        <v>0</v>
      </c>
      <c r="CY29" s="11">
        <v>0</v>
      </c>
      <c r="CZ29" s="11">
        <v>0</v>
      </c>
      <c r="DA29" s="11">
        <v>0</v>
      </c>
      <c r="DB29" s="11">
        <v>0</v>
      </c>
      <c r="DC29" s="11">
        <v>0</v>
      </c>
      <c r="DD29" s="11">
        <v>0</v>
      </c>
      <c r="DE29" s="11">
        <v>0</v>
      </c>
      <c r="DF29" s="11">
        <v>0</v>
      </c>
      <c r="DG29" s="11">
        <v>0</v>
      </c>
      <c r="DH29" s="11">
        <v>0</v>
      </c>
      <c r="DI29" s="11">
        <v>0</v>
      </c>
      <c r="DJ29" s="11">
        <v>0</v>
      </c>
      <c r="DK29" s="11">
        <v>0</v>
      </c>
      <c r="DL29" s="11">
        <v>0</v>
      </c>
      <c r="DM29" s="11">
        <v>0</v>
      </c>
      <c r="DN29" s="11">
        <v>0</v>
      </c>
      <c r="DO29" s="11">
        <v>0</v>
      </c>
      <c r="DP29" s="11">
        <v>0</v>
      </c>
      <c r="DQ29" s="11">
        <v>0</v>
      </c>
      <c r="DR29" s="11">
        <v>0</v>
      </c>
      <c r="DS29" s="11">
        <v>0</v>
      </c>
      <c r="DT29" s="11">
        <v>0</v>
      </c>
      <c r="DU29" s="11">
        <v>0</v>
      </c>
      <c r="DV29" s="11">
        <v>0</v>
      </c>
      <c r="DW29" s="11">
        <v>0</v>
      </c>
      <c r="DX29" s="11">
        <v>0</v>
      </c>
      <c r="DY29" s="11">
        <v>0</v>
      </c>
      <c r="DZ29" s="11">
        <v>0</v>
      </c>
      <c r="EA29" s="11">
        <v>0</v>
      </c>
      <c r="EB29" s="11">
        <v>0</v>
      </c>
      <c r="EC29" s="11">
        <v>0</v>
      </c>
      <c r="ED29" s="11">
        <v>0</v>
      </c>
      <c r="EE29" s="11">
        <v>0</v>
      </c>
      <c r="EF29" s="11">
        <v>0</v>
      </c>
      <c r="EG29" s="11">
        <v>0</v>
      </c>
      <c r="EH29" s="11">
        <v>0</v>
      </c>
      <c r="EI29" s="11">
        <v>0</v>
      </c>
      <c r="EJ29" s="11">
        <v>0</v>
      </c>
      <c r="EK29" s="11">
        <v>0</v>
      </c>
      <c r="EL29" s="11">
        <v>0</v>
      </c>
      <c r="EM29" s="11">
        <v>0</v>
      </c>
      <c r="EN29" s="11">
        <v>0</v>
      </c>
      <c r="EO29" s="11">
        <v>0</v>
      </c>
      <c r="EP29" s="11">
        <v>0</v>
      </c>
      <c r="EQ29" s="11">
        <v>0</v>
      </c>
      <c r="ER29" s="11">
        <v>0</v>
      </c>
      <c r="ES29" s="11">
        <v>0</v>
      </c>
      <c r="ET29" s="11">
        <v>0</v>
      </c>
      <c r="EU29" s="11">
        <v>0</v>
      </c>
      <c r="EV29" s="11">
        <v>0</v>
      </c>
      <c r="EW29" s="11">
        <v>0</v>
      </c>
      <c r="EX29" s="11">
        <v>0</v>
      </c>
      <c r="EY29" s="11">
        <v>0</v>
      </c>
      <c r="EZ29" s="11">
        <v>0</v>
      </c>
      <c r="FA29" s="11">
        <v>0</v>
      </c>
      <c r="FB29" s="11">
        <v>264.72888999999998</v>
      </c>
      <c r="FC29" s="11">
        <v>171.18151999999998</v>
      </c>
      <c r="FD29" s="11">
        <v>0</v>
      </c>
      <c r="FE29" s="11">
        <v>12.76807</v>
      </c>
      <c r="FF29" s="11">
        <v>0</v>
      </c>
      <c r="FG29" s="11">
        <v>0</v>
      </c>
      <c r="FH29" s="11">
        <v>0</v>
      </c>
      <c r="FI29" s="11">
        <v>0</v>
      </c>
      <c r="FJ29" s="11">
        <v>0</v>
      </c>
      <c r="FK29" s="11">
        <v>0</v>
      </c>
      <c r="FL29" s="11">
        <v>0</v>
      </c>
      <c r="FM29" s="11">
        <v>0</v>
      </c>
      <c r="FN29" s="11">
        <v>0</v>
      </c>
      <c r="FO29" s="11">
        <v>0</v>
      </c>
      <c r="FP29" s="11">
        <v>0</v>
      </c>
      <c r="FQ29" s="11">
        <v>0</v>
      </c>
      <c r="FR29" s="11">
        <v>0</v>
      </c>
      <c r="FS29" s="11">
        <v>0</v>
      </c>
      <c r="FT29" s="11">
        <v>0</v>
      </c>
      <c r="FU29" s="11">
        <v>0</v>
      </c>
      <c r="FV29" s="11">
        <v>0</v>
      </c>
      <c r="FW29" s="11">
        <v>0</v>
      </c>
      <c r="FX29" s="11">
        <v>0</v>
      </c>
      <c r="FY29" s="11">
        <v>0</v>
      </c>
      <c r="FZ29" s="11">
        <v>0</v>
      </c>
      <c r="GA29" s="11">
        <v>0</v>
      </c>
      <c r="GB29" s="11">
        <v>0</v>
      </c>
      <c r="GC29" s="11">
        <v>0</v>
      </c>
      <c r="GD29" s="11">
        <v>0</v>
      </c>
      <c r="GE29" s="11">
        <v>0</v>
      </c>
      <c r="GF29" s="11">
        <v>0</v>
      </c>
      <c r="GG29" s="11">
        <v>0</v>
      </c>
      <c r="GH29" s="11">
        <v>0</v>
      </c>
      <c r="GI29" s="11">
        <v>0</v>
      </c>
      <c r="GJ29" s="11">
        <v>0</v>
      </c>
      <c r="GK29" s="11">
        <v>0</v>
      </c>
      <c r="GL29" s="11">
        <v>10.20641</v>
      </c>
      <c r="GM29" s="11">
        <v>0</v>
      </c>
      <c r="GN29" s="11">
        <v>18.811270000000036</v>
      </c>
      <c r="GO29" s="11">
        <v>830.92054000000007</v>
      </c>
      <c r="GP29" s="88">
        <v>0</v>
      </c>
      <c r="GQ29" s="9">
        <v>0</v>
      </c>
      <c r="GR29" s="10">
        <v>0</v>
      </c>
      <c r="GS29" s="6">
        <v>1</v>
      </c>
      <c r="GT29" s="6">
        <v>0</v>
      </c>
      <c r="GU29" s="6">
        <f t="shared" si="0"/>
        <v>0</v>
      </c>
      <c r="GV29" s="6">
        <f t="shared" si="1"/>
        <v>0</v>
      </c>
      <c r="GW29" s="3" t="s">
        <v>477</v>
      </c>
      <c r="GX29" s="3">
        <v>0</v>
      </c>
      <c r="GY29" s="3">
        <v>0</v>
      </c>
      <c r="GZ29" s="6">
        <v>0</v>
      </c>
      <c r="HA29" s="6">
        <v>0</v>
      </c>
      <c r="HB29" s="6">
        <v>0</v>
      </c>
      <c r="HC29" s="6">
        <v>0</v>
      </c>
      <c r="HD29" s="6">
        <v>0</v>
      </c>
      <c r="HE29" s="7">
        <v>0</v>
      </c>
      <c r="HF29" s="6">
        <v>0</v>
      </c>
      <c r="HG29" s="6">
        <v>0</v>
      </c>
    </row>
    <row r="30" spans="1:215">
      <c r="A30" s="6">
        <v>854</v>
      </c>
      <c r="B30" s="6" t="str">
        <f>+VLOOKUP($A30,'[2]Crosswalk M49-ODA-Prog. Country'!$K$4:$M$257,3,FALSE)</f>
        <v>BF</v>
      </c>
      <c r="C30" s="6" t="str">
        <f>+VLOOKUP($A30,'[2]Crosswalk M49-ODA-Prog. Country'!$K$4:$M$257,2,FALSE)</f>
        <v>BFA</v>
      </c>
      <c r="D30" s="3" t="s">
        <v>148</v>
      </c>
      <c r="E30" s="8">
        <v>34411.495820553129</v>
      </c>
      <c r="F30" s="8">
        <v>79781.150721950558</v>
      </c>
      <c r="G30" s="8">
        <v>114192.64654250369</v>
      </c>
      <c r="H30" s="9">
        <v>24481.40931460002</v>
      </c>
      <c r="I30" s="9">
        <v>282987.46431311819</v>
      </c>
      <c r="J30" s="9">
        <v>307468.87362771819</v>
      </c>
      <c r="K30" s="10">
        <v>58892.905135153167</v>
      </c>
      <c r="L30" s="10">
        <v>362768.61503506871</v>
      </c>
      <c r="M30" s="10">
        <v>421661.52017022186</v>
      </c>
      <c r="N30" s="11">
        <v>8754.18</v>
      </c>
      <c r="O30" s="11">
        <v>15974.3</v>
      </c>
      <c r="P30" s="11">
        <v>34.783000000000015</v>
      </c>
      <c r="Q30" s="11">
        <v>186.874</v>
      </c>
      <c r="R30" s="11">
        <v>2822.4591500000006</v>
      </c>
      <c r="S30" s="11">
        <v>8563.9654600000013</v>
      </c>
      <c r="T30" s="11">
        <v>604.38866999999982</v>
      </c>
      <c r="U30" s="11">
        <v>1772.8436200000001</v>
      </c>
      <c r="V30" s="11">
        <v>14128.104910000005</v>
      </c>
      <c r="W30" s="11">
        <v>23605.539699999998</v>
      </c>
      <c r="X30" s="11">
        <v>5662.0846799999999</v>
      </c>
      <c r="Y30" s="11">
        <v>51430.008679999999</v>
      </c>
      <c r="Z30" s="11">
        <v>0.38525330000004487</v>
      </c>
      <c r="AA30" s="11">
        <v>129.37178259754998</v>
      </c>
      <c r="AB30" s="11">
        <v>12036.660472000018</v>
      </c>
      <c r="AC30" s="11">
        <v>124016.3866731181</v>
      </c>
      <c r="AD30" s="11">
        <v>0</v>
      </c>
      <c r="AE30" s="11">
        <v>0</v>
      </c>
      <c r="AF30" s="11">
        <v>0</v>
      </c>
      <c r="AG30" s="11">
        <v>0</v>
      </c>
      <c r="AH30" s="11">
        <v>-122.11509000000001</v>
      </c>
      <c r="AI30" s="11">
        <v>1688.45687</v>
      </c>
      <c r="AJ30" s="11">
        <v>0</v>
      </c>
      <c r="AK30" s="11">
        <v>0</v>
      </c>
      <c r="AL30" s="11">
        <v>0</v>
      </c>
      <c r="AM30" s="11">
        <v>0</v>
      </c>
      <c r="AN30" s="11">
        <v>0</v>
      </c>
      <c r="AO30" s="11">
        <v>0</v>
      </c>
      <c r="AP30" s="11">
        <v>0</v>
      </c>
      <c r="AQ30" s="11">
        <v>0</v>
      </c>
      <c r="AR30" s="11">
        <v>5749.4808400000038</v>
      </c>
      <c r="AS30" s="11">
        <v>75346.864000000001</v>
      </c>
      <c r="AT30" s="11">
        <v>0</v>
      </c>
      <c r="AU30" s="11">
        <v>0</v>
      </c>
      <c r="AV30" s="11">
        <v>0</v>
      </c>
      <c r="AW30" s="11">
        <v>0</v>
      </c>
      <c r="AX30" s="11">
        <v>1670.413</v>
      </c>
      <c r="AY30" s="11">
        <v>0</v>
      </c>
      <c r="AZ30" s="11">
        <v>0</v>
      </c>
      <c r="BA30" s="11">
        <v>0</v>
      </c>
      <c r="BB30" s="11">
        <v>674.89800000000002</v>
      </c>
      <c r="BC30" s="11">
        <v>0</v>
      </c>
      <c r="BD30" s="11">
        <v>0</v>
      </c>
      <c r="BE30" s="11">
        <v>0</v>
      </c>
      <c r="BF30" s="11">
        <v>0</v>
      </c>
      <c r="BG30" s="11">
        <v>610.11861999999996</v>
      </c>
      <c r="BH30" s="11">
        <v>0</v>
      </c>
      <c r="BI30" s="11">
        <v>0</v>
      </c>
      <c r="BJ30" s="11">
        <v>0</v>
      </c>
      <c r="BK30" s="11">
        <v>1297.4127599999999</v>
      </c>
      <c r="BL30" s="11">
        <v>0</v>
      </c>
      <c r="BM30" s="11">
        <v>0</v>
      </c>
      <c r="BN30" s="11">
        <v>0</v>
      </c>
      <c r="BO30" s="11">
        <v>168.46405999999999</v>
      </c>
      <c r="BP30" s="11">
        <v>0</v>
      </c>
      <c r="BQ30" s="11">
        <v>0</v>
      </c>
      <c r="BR30" s="11">
        <v>0</v>
      </c>
      <c r="BS30" s="11">
        <v>0</v>
      </c>
      <c r="BT30" s="11">
        <v>0</v>
      </c>
      <c r="BU30" s="11">
        <v>0</v>
      </c>
      <c r="BV30" s="11">
        <v>0</v>
      </c>
      <c r="BW30" s="11">
        <v>0</v>
      </c>
      <c r="BX30" s="11">
        <v>0</v>
      </c>
      <c r="BY30" s="11">
        <v>22224.566030000002</v>
      </c>
      <c r="BZ30" s="11">
        <v>0</v>
      </c>
      <c r="CA30" s="11">
        <v>0</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0</v>
      </c>
      <c r="CR30" s="11">
        <v>0</v>
      </c>
      <c r="CS30" s="11">
        <v>0</v>
      </c>
      <c r="CT30" s="11">
        <v>0</v>
      </c>
      <c r="CU30" s="11">
        <v>0</v>
      </c>
      <c r="CV30" s="11">
        <v>0</v>
      </c>
      <c r="CW30" s="11">
        <v>0</v>
      </c>
      <c r="CX30" s="11">
        <v>0</v>
      </c>
      <c r="CY30" s="11">
        <v>14.27162</v>
      </c>
      <c r="CZ30" s="11">
        <v>0</v>
      </c>
      <c r="DA30" s="11">
        <v>0</v>
      </c>
      <c r="DB30" s="11">
        <v>0</v>
      </c>
      <c r="DC30" s="11">
        <v>1047.6717599999999</v>
      </c>
      <c r="DD30" s="11">
        <v>0</v>
      </c>
      <c r="DE30" s="11">
        <v>0</v>
      </c>
      <c r="DF30" s="11">
        <v>0</v>
      </c>
      <c r="DG30" s="11">
        <v>178.12404000000001</v>
      </c>
      <c r="DH30" s="11">
        <v>0</v>
      </c>
      <c r="DI30" s="11">
        <v>0</v>
      </c>
      <c r="DJ30" s="11">
        <v>0</v>
      </c>
      <c r="DK30" s="11">
        <v>0</v>
      </c>
      <c r="DL30" s="11">
        <v>0</v>
      </c>
      <c r="DM30" s="11">
        <v>0</v>
      </c>
      <c r="DN30" s="11">
        <v>0</v>
      </c>
      <c r="DO30" s="11">
        <v>0</v>
      </c>
      <c r="DP30" s="11">
        <v>0</v>
      </c>
      <c r="DQ30" s="11">
        <v>0</v>
      </c>
      <c r="DR30" s="11">
        <v>0</v>
      </c>
      <c r="DS30" s="11">
        <v>0</v>
      </c>
      <c r="DT30" s="11">
        <v>0</v>
      </c>
      <c r="DU30" s="11">
        <v>0</v>
      </c>
      <c r="DV30" s="11">
        <v>0</v>
      </c>
      <c r="DW30" s="11">
        <v>0</v>
      </c>
      <c r="DX30" s="11">
        <v>0</v>
      </c>
      <c r="DY30" s="11">
        <v>394.14139</v>
      </c>
      <c r="DZ30" s="11">
        <v>0</v>
      </c>
      <c r="EA30" s="11">
        <v>0</v>
      </c>
      <c r="EB30" s="11">
        <v>0</v>
      </c>
      <c r="EC30" s="11">
        <v>0</v>
      </c>
      <c r="ED30" s="11">
        <v>0</v>
      </c>
      <c r="EE30" s="11">
        <v>0</v>
      </c>
      <c r="EF30" s="11">
        <v>0</v>
      </c>
      <c r="EG30" s="11">
        <v>0</v>
      </c>
      <c r="EH30" s="11">
        <v>0</v>
      </c>
      <c r="EI30" s="11">
        <v>0</v>
      </c>
      <c r="EJ30" s="11">
        <v>0</v>
      </c>
      <c r="EK30" s="11">
        <v>2014.1050500000001</v>
      </c>
      <c r="EL30" s="11">
        <v>1355.2235200000014</v>
      </c>
      <c r="EM30" s="11">
        <v>12160.261869999998</v>
      </c>
      <c r="EN30" s="11">
        <v>194.92765259999999</v>
      </c>
      <c r="EO30" s="11">
        <v>0</v>
      </c>
      <c r="EP30" s="11">
        <v>1357.84158</v>
      </c>
      <c r="EQ30" s="11">
        <v>924.10464999999999</v>
      </c>
      <c r="ER30" s="11">
        <v>0</v>
      </c>
      <c r="ES30" s="11">
        <v>0</v>
      </c>
      <c r="ET30" s="11">
        <v>0</v>
      </c>
      <c r="EU30" s="11">
        <v>0</v>
      </c>
      <c r="EV30" s="11">
        <v>0</v>
      </c>
      <c r="EW30" s="11">
        <v>0</v>
      </c>
      <c r="EX30" s="11">
        <v>340.81751725312142</v>
      </c>
      <c r="EY30" s="11">
        <v>753.16466935300787</v>
      </c>
      <c r="EZ30" s="11">
        <v>0</v>
      </c>
      <c r="FA30" s="11">
        <v>0</v>
      </c>
      <c r="FB30" s="11">
        <v>2170.1867699999993</v>
      </c>
      <c r="FC30" s="11">
        <v>6549.0093399999996</v>
      </c>
      <c r="FD30" s="11">
        <v>199.08399999999983</v>
      </c>
      <c r="FE30" s="11">
        <v>4140.7931699999999</v>
      </c>
      <c r="FF30" s="11">
        <v>0</v>
      </c>
      <c r="FG30" s="11">
        <v>0</v>
      </c>
      <c r="FH30" s="11">
        <v>0</v>
      </c>
      <c r="FI30" s="11">
        <v>0</v>
      </c>
      <c r="FJ30" s="11">
        <v>0</v>
      </c>
      <c r="FK30" s="11">
        <v>0</v>
      </c>
      <c r="FL30" s="11">
        <v>0</v>
      </c>
      <c r="FM30" s="11">
        <v>0</v>
      </c>
      <c r="FN30" s="11">
        <v>0</v>
      </c>
      <c r="FO30" s="11">
        <v>0</v>
      </c>
      <c r="FP30" s="11">
        <v>0</v>
      </c>
      <c r="FQ30" s="11">
        <v>0</v>
      </c>
      <c r="FR30" s="11">
        <v>0</v>
      </c>
      <c r="FS30" s="11">
        <v>0</v>
      </c>
      <c r="FT30" s="11">
        <v>0</v>
      </c>
      <c r="FU30" s="11">
        <v>0</v>
      </c>
      <c r="FV30" s="11">
        <v>0</v>
      </c>
      <c r="FW30" s="11">
        <v>0</v>
      </c>
      <c r="FX30" s="11">
        <v>0</v>
      </c>
      <c r="FY30" s="11">
        <v>0</v>
      </c>
      <c r="FZ30" s="11">
        <v>0</v>
      </c>
      <c r="GA30" s="11">
        <v>0</v>
      </c>
      <c r="GB30" s="11">
        <v>0</v>
      </c>
      <c r="GC30" s="11">
        <v>0</v>
      </c>
      <c r="GD30" s="11">
        <v>0</v>
      </c>
      <c r="GE30" s="11">
        <v>0</v>
      </c>
      <c r="GF30" s="11">
        <v>0</v>
      </c>
      <c r="GG30" s="11">
        <v>0</v>
      </c>
      <c r="GH30" s="11">
        <v>1134.7803999999999</v>
      </c>
      <c r="GI30" s="11">
        <v>0</v>
      </c>
      <c r="GJ30" s="11">
        <v>0</v>
      </c>
      <c r="GK30" s="11">
        <v>0</v>
      </c>
      <c r="GL30" s="11">
        <v>124.32081000000107</v>
      </c>
      <c r="GM30" s="11">
        <v>6116.9135199999992</v>
      </c>
      <c r="GN30" s="11">
        <v>0</v>
      </c>
      <c r="GO30" s="11">
        <v>1460.8816999999999</v>
      </c>
      <c r="GP30" s="88">
        <v>11376.384409999999</v>
      </c>
      <c r="GQ30" s="9">
        <v>16009.513999999999</v>
      </c>
      <c r="GR30" s="10">
        <v>27385.898409999998</v>
      </c>
      <c r="GS30" s="6">
        <v>1</v>
      </c>
      <c r="GT30" s="6">
        <v>1</v>
      </c>
      <c r="GU30" s="6" t="str">
        <f t="shared" si="0"/>
        <v>Large</v>
      </c>
      <c r="GV30" s="6" t="str">
        <f t="shared" si="1"/>
        <v>Large</v>
      </c>
      <c r="GW30" s="3" t="s">
        <v>480</v>
      </c>
      <c r="GX30" s="3" t="s">
        <v>480</v>
      </c>
      <c r="GY30" s="3" t="s">
        <v>480</v>
      </c>
      <c r="GZ30" s="6">
        <v>1</v>
      </c>
      <c r="HA30" s="6">
        <v>1</v>
      </c>
      <c r="HB30" s="6">
        <v>0</v>
      </c>
      <c r="HC30" s="6">
        <v>0</v>
      </c>
      <c r="HD30" s="6">
        <v>0</v>
      </c>
      <c r="HE30" s="7" t="s">
        <v>476</v>
      </c>
      <c r="HF30" s="6">
        <v>0</v>
      </c>
      <c r="HG30" s="6">
        <v>1</v>
      </c>
    </row>
    <row r="31" spans="1:215">
      <c r="A31" s="6">
        <v>108</v>
      </c>
      <c r="B31" s="6" t="str">
        <f>+VLOOKUP($A31,'[2]Crosswalk M49-ODA-Prog. Country'!$K$4:$M$257,3,FALSE)</f>
        <v>BI</v>
      </c>
      <c r="C31" s="6" t="str">
        <f>+VLOOKUP($A31,'[2]Crosswalk M49-ODA-Prog. Country'!$K$4:$M$257,2,FALSE)</f>
        <v>BDI</v>
      </c>
      <c r="D31" s="3" t="s">
        <v>149</v>
      </c>
      <c r="E31" s="8">
        <v>33210.447439108852</v>
      </c>
      <c r="F31" s="8">
        <v>54207.775447212291</v>
      </c>
      <c r="G31" s="8">
        <v>87418.222886321135</v>
      </c>
      <c r="H31" s="9">
        <v>15578.078699700003</v>
      </c>
      <c r="I31" s="9">
        <v>103756.51903026839</v>
      </c>
      <c r="J31" s="9">
        <v>119334.5977299684</v>
      </c>
      <c r="K31" s="10">
        <v>48788.526138808847</v>
      </c>
      <c r="L31" s="10">
        <v>157964.29447748067</v>
      </c>
      <c r="M31" s="10">
        <v>206752.82061628951</v>
      </c>
      <c r="N31" s="11">
        <v>16378.400999999998</v>
      </c>
      <c r="O31" s="11">
        <v>28192.358</v>
      </c>
      <c r="P31" s="11">
        <v>13.529</v>
      </c>
      <c r="Q31" s="11">
        <v>0</v>
      </c>
      <c r="R31" s="11">
        <v>2138.2048799999993</v>
      </c>
      <c r="S31" s="11">
        <v>932.40588000000002</v>
      </c>
      <c r="T31" s="11">
        <v>586.3450899999998</v>
      </c>
      <c r="U31" s="11">
        <v>1321.6211699999999</v>
      </c>
      <c r="V31" s="11">
        <v>7902.590909999999</v>
      </c>
      <c r="W31" s="11">
        <v>11529.034960000001</v>
      </c>
      <c r="X31" s="11">
        <v>3084.5393200000035</v>
      </c>
      <c r="Y31" s="11">
        <v>16476.861529999998</v>
      </c>
      <c r="Z31" s="11">
        <v>3.5957419000000073</v>
      </c>
      <c r="AA31" s="11">
        <v>296.32335080241</v>
      </c>
      <c r="AB31" s="11">
        <v>4520.7618546899903</v>
      </c>
      <c r="AC31" s="11">
        <v>37494.547846628389</v>
      </c>
      <c r="AD31" s="11">
        <v>958.80832099999998</v>
      </c>
      <c r="AE31" s="11">
        <v>1186.797712</v>
      </c>
      <c r="AF31" s="11">
        <v>227.73666301</v>
      </c>
      <c r="AG31" s="11">
        <v>60.529573640000002</v>
      </c>
      <c r="AH31" s="11">
        <v>-8.3434599999999932</v>
      </c>
      <c r="AI31" s="11">
        <v>127.51403000000001</v>
      </c>
      <c r="AJ31" s="11">
        <v>0</v>
      </c>
      <c r="AK31" s="11">
        <v>0</v>
      </c>
      <c r="AL31" s="11">
        <v>0</v>
      </c>
      <c r="AM31" s="11">
        <v>0</v>
      </c>
      <c r="AN31" s="11">
        <v>0</v>
      </c>
      <c r="AO31" s="11">
        <v>0</v>
      </c>
      <c r="AP31" s="11">
        <v>0</v>
      </c>
      <c r="AQ31" s="11">
        <v>0</v>
      </c>
      <c r="AR31" s="11">
        <v>7058.3290320000087</v>
      </c>
      <c r="AS31" s="11">
        <v>35219.767869999996</v>
      </c>
      <c r="AT31" s="11">
        <v>0</v>
      </c>
      <c r="AU31" s="11">
        <v>0</v>
      </c>
      <c r="AV31" s="11">
        <v>0</v>
      </c>
      <c r="AW31" s="11">
        <v>0</v>
      </c>
      <c r="AX31" s="11">
        <v>2019.134</v>
      </c>
      <c r="AY31" s="11">
        <v>0</v>
      </c>
      <c r="AZ31" s="11">
        <v>0</v>
      </c>
      <c r="BA31" s="11">
        <v>0</v>
      </c>
      <c r="BB31" s="11">
        <v>498.661</v>
      </c>
      <c r="BC31" s="11">
        <v>0</v>
      </c>
      <c r="BD31" s="11">
        <v>0</v>
      </c>
      <c r="BE31" s="11">
        <v>0</v>
      </c>
      <c r="BF31" s="11">
        <v>0</v>
      </c>
      <c r="BG31" s="11">
        <v>412.78871999999996</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s="11">
        <v>0</v>
      </c>
      <c r="BY31" s="11">
        <v>3476.79664</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c r="CS31" s="11">
        <v>0</v>
      </c>
      <c r="CT31" s="11">
        <v>0</v>
      </c>
      <c r="CU31" s="11">
        <v>0</v>
      </c>
      <c r="CV31" s="11">
        <v>0</v>
      </c>
      <c r="CW31" s="11">
        <v>0</v>
      </c>
      <c r="CX31" s="11">
        <v>0</v>
      </c>
      <c r="CY31" s="11">
        <v>254.21726999999998</v>
      </c>
      <c r="CZ31" s="11">
        <v>0</v>
      </c>
      <c r="DA31" s="11">
        <v>0</v>
      </c>
      <c r="DB31" s="11">
        <v>0</v>
      </c>
      <c r="DC31" s="11">
        <v>1529.8871999999999</v>
      </c>
      <c r="DD31" s="11">
        <v>0</v>
      </c>
      <c r="DE31" s="11">
        <v>0</v>
      </c>
      <c r="DF31" s="11">
        <v>0</v>
      </c>
      <c r="DG31" s="11">
        <v>0.13888999999999999</v>
      </c>
      <c r="DH31" s="11">
        <v>0</v>
      </c>
      <c r="DI31" s="11">
        <v>0</v>
      </c>
      <c r="DJ31" s="11">
        <v>0</v>
      </c>
      <c r="DK31" s="11">
        <v>0</v>
      </c>
      <c r="DL31" s="11">
        <v>0</v>
      </c>
      <c r="DM31" s="11">
        <v>0</v>
      </c>
      <c r="DN31" s="11">
        <v>0</v>
      </c>
      <c r="DO31" s="11">
        <v>0</v>
      </c>
      <c r="DP31" s="11">
        <v>0</v>
      </c>
      <c r="DQ31" s="11">
        <v>0</v>
      </c>
      <c r="DR31" s="11">
        <v>0</v>
      </c>
      <c r="DS31" s="11">
        <v>0</v>
      </c>
      <c r="DT31" s="11">
        <v>0</v>
      </c>
      <c r="DU31" s="11">
        <v>0</v>
      </c>
      <c r="DV31" s="11">
        <v>0</v>
      </c>
      <c r="DW31" s="11">
        <v>0</v>
      </c>
      <c r="DX31" s="11">
        <v>0</v>
      </c>
      <c r="DY31" s="11">
        <v>751.75081</v>
      </c>
      <c r="DZ31" s="11">
        <v>0</v>
      </c>
      <c r="EA31" s="11">
        <v>0</v>
      </c>
      <c r="EB31" s="11">
        <v>0</v>
      </c>
      <c r="EC31" s="11">
        <v>0</v>
      </c>
      <c r="ED31" s="11">
        <v>0</v>
      </c>
      <c r="EE31" s="11">
        <v>0</v>
      </c>
      <c r="EF31" s="11">
        <v>0</v>
      </c>
      <c r="EG31" s="11">
        <v>0</v>
      </c>
      <c r="EH31" s="11">
        <v>0</v>
      </c>
      <c r="EI31" s="11">
        <v>0</v>
      </c>
      <c r="EJ31" s="11">
        <v>0</v>
      </c>
      <c r="EK31" s="11">
        <v>0</v>
      </c>
      <c r="EL31" s="11">
        <v>1188.5114000000008</v>
      </c>
      <c r="EM31" s="11">
        <v>3777.5143679999996</v>
      </c>
      <c r="EN31" s="11">
        <v>0</v>
      </c>
      <c r="EO31" s="11">
        <v>0</v>
      </c>
      <c r="EP31" s="11">
        <v>443.11011999999982</v>
      </c>
      <c r="EQ31" s="11">
        <v>162.27588</v>
      </c>
      <c r="ER31" s="11">
        <v>0</v>
      </c>
      <c r="ES31" s="11">
        <v>0</v>
      </c>
      <c r="ET31" s="11">
        <v>0</v>
      </c>
      <c r="EU31" s="11">
        <v>0</v>
      </c>
      <c r="EV31" s="11">
        <v>0</v>
      </c>
      <c r="EW31" s="11">
        <v>0</v>
      </c>
      <c r="EX31" s="11">
        <v>80.128536208853575</v>
      </c>
      <c r="EY31" s="11">
        <v>145.43136367763904</v>
      </c>
      <c r="EZ31" s="11">
        <v>0</v>
      </c>
      <c r="FA31" s="11">
        <v>0</v>
      </c>
      <c r="FB31" s="11">
        <v>1378.1255000000001</v>
      </c>
      <c r="FC31" s="11">
        <v>4069.2992999999997</v>
      </c>
      <c r="FD31" s="11">
        <v>8.7595999999998639</v>
      </c>
      <c r="FE31" s="11">
        <v>1677.2190700000001</v>
      </c>
      <c r="FF31" s="11">
        <v>0</v>
      </c>
      <c r="FG31" s="11">
        <v>0</v>
      </c>
      <c r="FH31" s="11">
        <v>0</v>
      </c>
      <c r="FI31" s="11">
        <v>0</v>
      </c>
      <c r="FJ31" s="11">
        <v>0</v>
      </c>
      <c r="FK31" s="11">
        <v>21.676502732240436</v>
      </c>
      <c r="FL31" s="11">
        <v>0</v>
      </c>
      <c r="FM31" s="11">
        <v>0</v>
      </c>
      <c r="FN31" s="11">
        <v>0</v>
      </c>
      <c r="FO31" s="11">
        <v>0</v>
      </c>
      <c r="FP31" s="11">
        <v>0</v>
      </c>
      <c r="FQ31" s="11">
        <v>0</v>
      </c>
      <c r="FR31" s="11">
        <v>0</v>
      </c>
      <c r="FS31" s="11">
        <v>0</v>
      </c>
      <c r="FT31" s="11">
        <v>0</v>
      </c>
      <c r="FU31" s="11">
        <v>0</v>
      </c>
      <c r="FV31" s="11">
        <v>0</v>
      </c>
      <c r="FW31" s="11">
        <v>0</v>
      </c>
      <c r="FX31" s="11">
        <v>0</v>
      </c>
      <c r="FY31" s="11">
        <v>0</v>
      </c>
      <c r="FZ31" s="11">
        <v>0</v>
      </c>
      <c r="GA31" s="11">
        <v>0</v>
      </c>
      <c r="GB31" s="11">
        <v>0</v>
      </c>
      <c r="GC31" s="11">
        <v>0</v>
      </c>
      <c r="GD31" s="11">
        <v>0</v>
      </c>
      <c r="GE31" s="11">
        <v>0</v>
      </c>
      <c r="GF31" s="11">
        <v>0</v>
      </c>
      <c r="GG31" s="11">
        <v>0</v>
      </c>
      <c r="GH31" s="11">
        <v>231.88689000000002</v>
      </c>
      <c r="GI31" s="11">
        <v>0</v>
      </c>
      <c r="GJ31" s="11">
        <v>0</v>
      </c>
      <c r="GK31" s="11">
        <v>0</v>
      </c>
      <c r="GL31" s="11">
        <v>-2.3673999999998614</v>
      </c>
      <c r="GM31" s="11">
        <v>1570.11202</v>
      </c>
      <c r="GN31" s="11">
        <v>78.078140000000531</v>
      </c>
      <c r="GO31" s="11">
        <v>7277.4245199999996</v>
      </c>
      <c r="GP31" s="88">
        <v>10683.149654499999</v>
      </c>
      <c r="GQ31" s="9">
        <v>1500.01</v>
      </c>
      <c r="GR31" s="10">
        <v>12183.159654499999</v>
      </c>
      <c r="GS31" s="6">
        <v>1</v>
      </c>
      <c r="GT31" s="6">
        <v>1</v>
      </c>
      <c r="GU31" s="6" t="str">
        <f t="shared" si="0"/>
        <v>Large</v>
      </c>
      <c r="GV31" s="6" t="str">
        <f t="shared" si="1"/>
        <v>Large</v>
      </c>
      <c r="GW31" s="3" t="s">
        <v>480</v>
      </c>
      <c r="GX31" s="3" t="s">
        <v>480</v>
      </c>
      <c r="GY31" s="3" t="s">
        <v>480</v>
      </c>
      <c r="GZ31" s="6">
        <v>1</v>
      </c>
      <c r="HA31" s="6">
        <v>1</v>
      </c>
      <c r="HB31" s="6">
        <v>0</v>
      </c>
      <c r="HC31" s="6">
        <v>0</v>
      </c>
      <c r="HD31" s="6">
        <v>0</v>
      </c>
      <c r="HE31" s="7" t="s">
        <v>476</v>
      </c>
      <c r="HF31" s="6">
        <v>0</v>
      </c>
      <c r="HG31" s="6">
        <v>1</v>
      </c>
    </row>
    <row r="32" spans="1:215">
      <c r="A32" s="6">
        <v>132</v>
      </c>
      <c r="B32" s="6" t="str">
        <f>+VLOOKUP($A32,'[2]Crosswalk M49-ODA-Prog. Country'!$K$4:$M$257,3,FALSE)</f>
        <v>CV</v>
      </c>
      <c r="C32" s="6" t="str">
        <f>+VLOOKUP($A32,'[2]Crosswalk M49-ODA-Prog. Country'!$K$4:$M$257,2,FALSE)</f>
        <v>CPV</v>
      </c>
      <c r="D32" s="3" t="s">
        <v>150</v>
      </c>
      <c r="E32" s="8">
        <v>8117.6521557563792</v>
      </c>
      <c r="F32" s="8">
        <v>16918.554971236539</v>
      </c>
      <c r="G32" s="8">
        <v>25036.207126992918</v>
      </c>
      <c r="H32" s="9">
        <v>8.20175722E-2</v>
      </c>
      <c r="I32" s="9">
        <v>1880.6584992509802</v>
      </c>
      <c r="J32" s="9">
        <v>1880.7405168231801</v>
      </c>
      <c r="K32" s="10">
        <v>8117.7341733285793</v>
      </c>
      <c r="L32" s="10">
        <v>18799.213470487521</v>
      </c>
      <c r="M32" s="10">
        <v>26916.9476438161</v>
      </c>
      <c r="N32" s="11">
        <v>2418.9399999999987</v>
      </c>
      <c r="O32" s="11">
        <v>9982.7970000000005</v>
      </c>
      <c r="P32" s="11">
        <v>0</v>
      </c>
      <c r="Q32" s="11">
        <v>0</v>
      </c>
      <c r="R32" s="11">
        <v>954.01300000000003</v>
      </c>
      <c r="S32" s="11">
        <v>86.751660000000001</v>
      </c>
      <c r="T32" s="11">
        <v>0</v>
      </c>
      <c r="U32" s="11">
        <v>0</v>
      </c>
      <c r="V32" s="11">
        <v>1164.9920400000001</v>
      </c>
      <c r="W32" s="11">
        <v>1131.4768300000001</v>
      </c>
      <c r="X32" s="11">
        <v>0</v>
      </c>
      <c r="Y32" s="11">
        <v>444.76359000000002</v>
      </c>
      <c r="Z32" s="11">
        <v>0</v>
      </c>
      <c r="AA32" s="11">
        <v>0</v>
      </c>
      <c r="AB32" s="11">
        <v>0</v>
      </c>
      <c r="AC32" s="11">
        <v>0</v>
      </c>
      <c r="AD32" s="11">
        <v>0.90525759520000004</v>
      </c>
      <c r="AE32" s="11">
        <v>-0.13253441839999999</v>
      </c>
      <c r="AF32" s="11">
        <v>8.20175722E-2</v>
      </c>
      <c r="AG32" s="11">
        <v>2.179925098E-2</v>
      </c>
      <c r="AH32" s="11">
        <v>0</v>
      </c>
      <c r="AI32" s="11">
        <v>0</v>
      </c>
      <c r="AJ32" s="11">
        <v>0</v>
      </c>
      <c r="AK32" s="11">
        <v>0</v>
      </c>
      <c r="AL32" s="11">
        <v>0</v>
      </c>
      <c r="AM32" s="11">
        <v>-23.739000000000001</v>
      </c>
      <c r="AN32" s="11">
        <v>0</v>
      </c>
      <c r="AO32" s="11">
        <v>0</v>
      </c>
      <c r="AP32" s="11">
        <v>0</v>
      </c>
      <c r="AQ32" s="11">
        <v>0</v>
      </c>
      <c r="AR32" s="11">
        <v>0</v>
      </c>
      <c r="AS32" s="11">
        <v>0</v>
      </c>
      <c r="AT32" s="11">
        <v>0</v>
      </c>
      <c r="AU32" s="11">
        <v>0</v>
      </c>
      <c r="AV32" s="11">
        <v>0</v>
      </c>
      <c r="AW32" s="11">
        <v>0</v>
      </c>
      <c r="AX32" s="11">
        <v>120.02200000000001</v>
      </c>
      <c r="AY32" s="11">
        <v>0</v>
      </c>
      <c r="AZ32" s="11">
        <v>0</v>
      </c>
      <c r="BA32" s="11">
        <v>0</v>
      </c>
      <c r="BB32" s="11">
        <v>0</v>
      </c>
      <c r="BC32" s="11">
        <v>0</v>
      </c>
      <c r="BD32" s="11">
        <v>0</v>
      </c>
      <c r="BE32" s="11">
        <v>0</v>
      </c>
      <c r="BF32" s="11">
        <v>0</v>
      </c>
      <c r="BG32" s="11">
        <v>241.97317000000001</v>
      </c>
      <c r="BH32" s="11">
        <v>0</v>
      </c>
      <c r="BI32" s="11">
        <v>0</v>
      </c>
      <c r="BJ32" s="11">
        <v>0</v>
      </c>
      <c r="BK32" s="11">
        <v>0</v>
      </c>
      <c r="BL32" s="11">
        <v>0</v>
      </c>
      <c r="BM32" s="11">
        <v>0</v>
      </c>
      <c r="BN32" s="11">
        <v>0</v>
      </c>
      <c r="BO32" s="11">
        <v>3.1039699999999999</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c r="CS32" s="11">
        <v>0</v>
      </c>
      <c r="CT32" s="11">
        <v>0</v>
      </c>
      <c r="CU32" s="11">
        <v>0</v>
      </c>
      <c r="CV32" s="11">
        <v>0</v>
      </c>
      <c r="CW32" s="11">
        <v>202.01733999999999</v>
      </c>
      <c r="CX32" s="11">
        <v>0</v>
      </c>
      <c r="CY32" s="11">
        <v>0</v>
      </c>
      <c r="CZ32" s="11">
        <v>0</v>
      </c>
      <c r="DA32" s="11">
        <v>0</v>
      </c>
      <c r="DB32" s="11">
        <v>0</v>
      </c>
      <c r="DC32" s="11">
        <v>1216.6580300000001</v>
      </c>
      <c r="DD32" s="11">
        <v>0</v>
      </c>
      <c r="DE32" s="11">
        <v>0</v>
      </c>
      <c r="DF32" s="11">
        <v>0</v>
      </c>
      <c r="DG32" s="11">
        <v>0</v>
      </c>
      <c r="DH32" s="11">
        <v>0</v>
      </c>
      <c r="DI32" s="11">
        <v>0</v>
      </c>
      <c r="DJ32" s="11">
        <v>0</v>
      </c>
      <c r="DK32" s="11">
        <v>0</v>
      </c>
      <c r="DL32" s="11">
        <v>0</v>
      </c>
      <c r="DM32" s="11">
        <v>0</v>
      </c>
      <c r="DN32" s="11">
        <v>0</v>
      </c>
      <c r="DO32" s="11">
        <v>0</v>
      </c>
      <c r="DP32" s="11">
        <v>0</v>
      </c>
      <c r="DQ32" s="11">
        <v>0</v>
      </c>
      <c r="DR32" s="11">
        <v>0</v>
      </c>
      <c r="DS32" s="11">
        <v>0</v>
      </c>
      <c r="DT32" s="11">
        <v>0</v>
      </c>
      <c r="DU32" s="11">
        <v>0</v>
      </c>
      <c r="DV32" s="11">
        <v>0</v>
      </c>
      <c r="DW32" s="11">
        <v>0</v>
      </c>
      <c r="DX32" s="11">
        <v>0</v>
      </c>
      <c r="DY32" s="11">
        <v>0</v>
      </c>
      <c r="DZ32" s="11">
        <v>0</v>
      </c>
      <c r="EA32" s="11">
        <v>0</v>
      </c>
      <c r="EB32" s="11">
        <v>0</v>
      </c>
      <c r="EC32" s="11">
        <v>0</v>
      </c>
      <c r="ED32" s="11">
        <v>0</v>
      </c>
      <c r="EE32" s="11">
        <v>0</v>
      </c>
      <c r="EF32" s="11">
        <v>0</v>
      </c>
      <c r="EG32" s="11">
        <v>0</v>
      </c>
      <c r="EH32" s="11">
        <v>0</v>
      </c>
      <c r="EI32" s="11">
        <v>0</v>
      </c>
      <c r="EJ32" s="11">
        <v>0</v>
      </c>
      <c r="EK32" s="11">
        <v>0</v>
      </c>
      <c r="EL32" s="11">
        <v>1034.53853</v>
      </c>
      <c r="EM32" s="11">
        <v>2027.1902819999998</v>
      </c>
      <c r="EN32" s="11">
        <v>0</v>
      </c>
      <c r="EO32" s="11">
        <v>0</v>
      </c>
      <c r="EP32" s="11">
        <v>1441.3932099999997</v>
      </c>
      <c r="EQ32" s="11">
        <v>835.56186000000014</v>
      </c>
      <c r="ER32" s="11">
        <v>0</v>
      </c>
      <c r="ES32" s="11">
        <v>0</v>
      </c>
      <c r="ET32" s="11">
        <v>0</v>
      </c>
      <c r="EU32" s="11">
        <v>0</v>
      </c>
      <c r="EV32" s="11">
        <v>0</v>
      </c>
      <c r="EW32" s="11">
        <v>0</v>
      </c>
      <c r="EX32" s="11">
        <v>167.13001816118043</v>
      </c>
      <c r="EY32" s="11">
        <v>351.4337836549376</v>
      </c>
      <c r="EZ32" s="11">
        <v>0</v>
      </c>
      <c r="FA32" s="11">
        <v>0</v>
      </c>
      <c r="FB32" s="11">
        <v>702.69343000000003</v>
      </c>
      <c r="FC32" s="11">
        <v>1065.47992</v>
      </c>
      <c r="FD32" s="11">
        <v>0</v>
      </c>
      <c r="FE32" s="11">
        <v>1233.8557700000001</v>
      </c>
      <c r="FF32" s="11">
        <v>0</v>
      </c>
      <c r="FG32" s="11">
        <v>0</v>
      </c>
      <c r="FH32" s="11">
        <v>0</v>
      </c>
      <c r="FI32" s="11">
        <v>0</v>
      </c>
      <c r="FJ32" s="11">
        <v>0</v>
      </c>
      <c r="FK32" s="11">
        <v>0</v>
      </c>
      <c r="FL32" s="11">
        <v>0</v>
      </c>
      <c r="FM32" s="11">
        <v>0</v>
      </c>
      <c r="FN32" s="11">
        <v>0</v>
      </c>
      <c r="FO32" s="11">
        <v>0</v>
      </c>
      <c r="FP32" s="11">
        <v>0</v>
      </c>
      <c r="FQ32" s="11">
        <v>0</v>
      </c>
      <c r="FR32" s="11">
        <v>0</v>
      </c>
      <c r="FS32" s="11">
        <v>0</v>
      </c>
      <c r="FT32" s="11">
        <v>0</v>
      </c>
      <c r="FU32" s="11">
        <v>0</v>
      </c>
      <c r="FV32" s="11">
        <v>0</v>
      </c>
      <c r="FW32" s="11">
        <v>0</v>
      </c>
      <c r="FX32" s="11">
        <v>0</v>
      </c>
      <c r="FY32" s="11">
        <v>0</v>
      </c>
      <c r="FZ32" s="11">
        <v>0</v>
      </c>
      <c r="GA32" s="11">
        <v>0</v>
      </c>
      <c r="GB32" s="11">
        <v>0</v>
      </c>
      <c r="GC32" s="11">
        <v>0</v>
      </c>
      <c r="GD32" s="11">
        <v>0</v>
      </c>
      <c r="GE32" s="11">
        <v>0</v>
      </c>
      <c r="GF32" s="11">
        <v>0</v>
      </c>
      <c r="GG32" s="11">
        <v>0</v>
      </c>
      <c r="GH32" s="11">
        <v>65.889009999999999</v>
      </c>
      <c r="GI32" s="11">
        <v>0</v>
      </c>
      <c r="GJ32" s="11">
        <v>0</v>
      </c>
      <c r="GK32" s="11">
        <v>0</v>
      </c>
      <c r="GL32" s="11">
        <v>47.135660000000001</v>
      </c>
      <c r="GM32" s="11">
        <v>0</v>
      </c>
      <c r="GN32" s="11">
        <v>0</v>
      </c>
      <c r="GO32" s="11">
        <v>0</v>
      </c>
      <c r="GP32" s="88">
        <v>3530.5286599999999</v>
      </c>
      <c r="GQ32" s="9">
        <v>0</v>
      </c>
      <c r="GR32" s="10">
        <v>3530.5286599999999</v>
      </c>
      <c r="GS32" s="6">
        <v>1</v>
      </c>
      <c r="GT32" s="6">
        <v>1</v>
      </c>
      <c r="GU32" s="6" t="str">
        <f t="shared" si="0"/>
        <v>Small</v>
      </c>
      <c r="GV32" s="6" t="str">
        <f t="shared" si="1"/>
        <v>Small</v>
      </c>
      <c r="GW32" s="3" t="s">
        <v>480</v>
      </c>
      <c r="GX32" s="3" t="s">
        <v>480</v>
      </c>
      <c r="GY32" s="3" t="s">
        <v>480</v>
      </c>
      <c r="GZ32" s="6">
        <v>0</v>
      </c>
      <c r="HA32" s="6">
        <v>0</v>
      </c>
      <c r="HB32" s="6">
        <v>1</v>
      </c>
      <c r="HC32" s="6">
        <v>1</v>
      </c>
      <c r="HD32" s="6">
        <v>0</v>
      </c>
      <c r="HE32" s="7" t="s">
        <v>482</v>
      </c>
      <c r="HF32" s="6">
        <v>0</v>
      </c>
      <c r="HG32" s="6">
        <v>0</v>
      </c>
    </row>
    <row r="33" spans="1:215" hidden="1">
      <c r="A33" s="6">
        <v>116</v>
      </c>
      <c r="B33" s="6" t="str">
        <f>+VLOOKUP($A33,'[2]Crosswalk M49-ODA-Prog. Country'!$K$4:$M$257,3,FALSE)</f>
        <v>KH</v>
      </c>
      <c r="C33" s="6" t="str">
        <f>+VLOOKUP($A33,'[2]Crosswalk M49-ODA-Prog. Country'!$K$4:$M$257,2,FALSE)</f>
        <v>KHM</v>
      </c>
      <c r="D33" s="3" t="s">
        <v>151</v>
      </c>
      <c r="E33" s="8">
        <v>19689.402457739165</v>
      </c>
      <c r="F33" s="8">
        <v>87354.176870161609</v>
      </c>
      <c r="G33" s="8">
        <v>107043.57932790078</v>
      </c>
      <c r="H33" s="9">
        <v>2452.9204753199992</v>
      </c>
      <c r="I33" s="9">
        <v>18453.54144266442</v>
      </c>
      <c r="J33" s="9">
        <v>20906.461917984419</v>
      </c>
      <c r="K33" s="10">
        <v>22142.32293305916</v>
      </c>
      <c r="L33" s="10">
        <v>105807.71831282604</v>
      </c>
      <c r="M33" s="10">
        <v>127950.04124588519</v>
      </c>
      <c r="N33" s="11">
        <v>5064.2819999999992</v>
      </c>
      <c r="O33" s="11">
        <v>21266.498</v>
      </c>
      <c r="P33" s="11">
        <v>0</v>
      </c>
      <c r="Q33" s="11">
        <v>0</v>
      </c>
      <c r="R33" s="11">
        <v>1839.4818899999996</v>
      </c>
      <c r="S33" s="11">
        <v>742.30429000000004</v>
      </c>
      <c r="T33" s="11">
        <v>561.18071999999995</v>
      </c>
      <c r="U33" s="11">
        <v>37.730370000000001</v>
      </c>
      <c r="V33" s="11">
        <v>5079.982350000002</v>
      </c>
      <c r="W33" s="11">
        <v>21782.693719999999</v>
      </c>
      <c r="X33" s="11">
        <v>796.23953999999958</v>
      </c>
      <c r="Y33" s="11">
        <v>8094.2037900000005</v>
      </c>
      <c r="Z33" s="11">
        <v>47.507822999999917</v>
      </c>
      <c r="AA33" s="11">
        <v>7101.0791761558003</v>
      </c>
      <c r="AB33" s="11">
        <v>19.256596299999728</v>
      </c>
      <c r="AC33" s="11">
        <v>7719.5263339444191</v>
      </c>
      <c r="AD33" s="11">
        <v>60.73201819999997</v>
      </c>
      <c r="AE33" s="11">
        <v>734.34800410000003</v>
      </c>
      <c r="AF33" s="11">
        <v>84.390549019999995</v>
      </c>
      <c r="AG33" s="11">
        <v>22.429958719999998</v>
      </c>
      <c r="AH33" s="11">
        <v>-67.047139999999899</v>
      </c>
      <c r="AI33" s="11">
        <v>1041.23397</v>
      </c>
      <c r="AJ33" s="11">
        <v>0</v>
      </c>
      <c r="AK33" s="11">
        <v>0</v>
      </c>
      <c r="AL33" s="11">
        <v>0</v>
      </c>
      <c r="AM33" s="11">
        <v>0</v>
      </c>
      <c r="AN33" s="11">
        <v>0</v>
      </c>
      <c r="AO33" s="11">
        <v>0</v>
      </c>
      <c r="AP33" s="11">
        <v>0</v>
      </c>
      <c r="AQ33" s="11">
        <v>0</v>
      </c>
      <c r="AR33" s="11">
        <v>0</v>
      </c>
      <c r="AS33" s="11">
        <v>0</v>
      </c>
      <c r="AT33" s="11">
        <v>0</v>
      </c>
      <c r="AU33" s="11">
        <v>0</v>
      </c>
      <c r="AV33" s="11">
        <v>0</v>
      </c>
      <c r="AW33" s="11">
        <v>0</v>
      </c>
      <c r="AX33" s="11">
        <v>84.950999999999993</v>
      </c>
      <c r="AY33" s="11">
        <v>0</v>
      </c>
      <c r="AZ33" s="11">
        <v>0</v>
      </c>
      <c r="BA33" s="11">
        <v>0</v>
      </c>
      <c r="BB33" s="11">
        <v>622.27099999999996</v>
      </c>
      <c r="BC33" s="11">
        <v>0</v>
      </c>
      <c r="BD33" s="11">
        <v>0</v>
      </c>
      <c r="BE33" s="11">
        <v>0</v>
      </c>
      <c r="BF33" s="11">
        <v>0</v>
      </c>
      <c r="BG33" s="11">
        <v>1563.2619399999999</v>
      </c>
      <c r="BH33" s="11">
        <v>0</v>
      </c>
      <c r="BI33" s="11">
        <v>0</v>
      </c>
      <c r="BJ33" s="11">
        <v>0</v>
      </c>
      <c r="BK33" s="11">
        <v>575.39063999999996</v>
      </c>
      <c r="BL33" s="11">
        <v>0</v>
      </c>
      <c r="BM33" s="11">
        <v>0</v>
      </c>
      <c r="BN33" s="11">
        <v>0</v>
      </c>
      <c r="BO33" s="11">
        <v>228.47324</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0</v>
      </c>
      <c r="CM33" s="11">
        <v>0</v>
      </c>
      <c r="CN33" s="11">
        <v>0</v>
      </c>
      <c r="CO33" s="11">
        <v>0</v>
      </c>
      <c r="CP33" s="11">
        <v>0</v>
      </c>
      <c r="CQ33" s="11">
        <v>0</v>
      </c>
      <c r="CR33" s="11">
        <v>0</v>
      </c>
      <c r="CS33" s="11">
        <v>0</v>
      </c>
      <c r="CT33" s="11">
        <v>0</v>
      </c>
      <c r="CU33" s="11">
        <v>0</v>
      </c>
      <c r="CV33" s="11">
        <v>0</v>
      </c>
      <c r="CW33" s="11">
        <v>0</v>
      </c>
      <c r="CX33" s="11">
        <v>0</v>
      </c>
      <c r="CY33" s="11">
        <v>0</v>
      </c>
      <c r="CZ33" s="11">
        <v>0</v>
      </c>
      <c r="DA33" s="11">
        <v>0</v>
      </c>
      <c r="DB33" s="11">
        <v>0</v>
      </c>
      <c r="DC33" s="11">
        <v>1279.13543</v>
      </c>
      <c r="DD33" s="11">
        <v>0</v>
      </c>
      <c r="DE33" s="11">
        <v>0</v>
      </c>
      <c r="DF33" s="11">
        <v>0</v>
      </c>
      <c r="DG33" s="11">
        <v>10264.019410000001</v>
      </c>
      <c r="DH33" s="11">
        <v>0</v>
      </c>
      <c r="DI33" s="11">
        <v>0</v>
      </c>
      <c r="DJ33" s="11">
        <v>0</v>
      </c>
      <c r="DK33" s="11">
        <v>0</v>
      </c>
      <c r="DL33" s="11">
        <v>0</v>
      </c>
      <c r="DM33" s="11">
        <v>0</v>
      </c>
      <c r="DN33" s="11">
        <v>0</v>
      </c>
      <c r="DO33" s="11">
        <v>0</v>
      </c>
      <c r="DP33" s="11">
        <v>0</v>
      </c>
      <c r="DQ33" s="11">
        <v>0</v>
      </c>
      <c r="DR33" s="11">
        <v>0</v>
      </c>
      <c r="DS33" s="11">
        <v>0</v>
      </c>
      <c r="DT33" s="11">
        <v>0</v>
      </c>
      <c r="DU33" s="11">
        <v>0</v>
      </c>
      <c r="DV33" s="11">
        <v>0</v>
      </c>
      <c r="DW33" s="11">
        <v>0</v>
      </c>
      <c r="DX33" s="11">
        <v>0</v>
      </c>
      <c r="DY33" s="11">
        <v>437.91647999999998</v>
      </c>
      <c r="DZ33" s="11">
        <v>0</v>
      </c>
      <c r="EA33" s="11">
        <v>0</v>
      </c>
      <c r="EB33" s="11">
        <v>0</v>
      </c>
      <c r="EC33" s="11">
        <v>0</v>
      </c>
      <c r="ED33" s="11">
        <v>0</v>
      </c>
      <c r="EE33" s="11">
        <v>0</v>
      </c>
      <c r="EF33" s="11">
        <v>0</v>
      </c>
      <c r="EG33" s="11">
        <v>0</v>
      </c>
      <c r="EH33" s="11">
        <v>0</v>
      </c>
      <c r="EI33" s="11">
        <v>0</v>
      </c>
      <c r="EJ33" s="11">
        <v>0</v>
      </c>
      <c r="EK33" s="11">
        <v>0</v>
      </c>
      <c r="EL33" s="11">
        <v>1128.8733609999999</v>
      </c>
      <c r="EM33" s="11">
        <v>3758.0997170000001</v>
      </c>
      <c r="EN33" s="11">
        <v>0</v>
      </c>
      <c r="EO33" s="11">
        <v>0</v>
      </c>
      <c r="EP33" s="11">
        <v>1426.93984</v>
      </c>
      <c r="EQ33" s="11">
        <v>5326.8951699999998</v>
      </c>
      <c r="ER33" s="11">
        <v>0</v>
      </c>
      <c r="ES33" s="11">
        <v>0</v>
      </c>
      <c r="ET33" s="11">
        <v>0</v>
      </c>
      <c r="EU33" s="11">
        <v>0</v>
      </c>
      <c r="EV33" s="11">
        <v>0</v>
      </c>
      <c r="EW33" s="11">
        <v>0</v>
      </c>
      <c r="EX33" s="11">
        <v>1149.1375255391604</v>
      </c>
      <c r="EY33" s="11">
        <v>2392.0042429057885</v>
      </c>
      <c r="EZ33" s="11">
        <v>0</v>
      </c>
      <c r="FA33" s="11">
        <v>0</v>
      </c>
      <c r="FB33" s="11">
        <v>2029.9225500000011</v>
      </c>
      <c r="FC33" s="11">
        <v>8336.6281099999997</v>
      </c>
      <c r="FD33" s="11">
        <v>0</v>
      </c>
      <c r="FE33" s="11">
        <v>2140.4082899999999</v>
      </c>
      <c r="FF33" s="11">
        <v>0</v>
      </c>
      <c r="FG33" s="11">
        <v>0</v>
      </c>
      <c r="FH33" s="11">
        <v>0</v>
      </c>
      <c r="FI33" s="11">
        <v>0</v>
      </c>
      <c r="FJ33" s="11">
        <v>0</v>
      </c>
      <c r="FK33" s="11">
        <v>0</v>
      </c>
      <c r="FL33" s="11">
        <v>0</v>
      </c>
      <c r="FM33" s="11">
        <v>0</v>
      </c>
      <c r="FN33" s="11">
        <v>0</v>
      </c>
      <c r="FO33" s="11">
        <v>0</v>
      </c>
      <c r="FP33" s="11">
        <v>0</v>
      </c>
      <c r="FQ33" s="11">
        <v>0</v>
      </c>
      <c r="FR33" s="11">
        <v>0</v>
      </c>
      <c r="FS33" s="11">
        <v>0</v>
      </c>
      <c r="FT33" s="11">
        <v>0</v>
      </c>
      <c r="FU33" s="11">
        <v>0</v>
      </c>
      <c r="FV33" s="11">
        <v>0</v>
      </c>
      <c r="FW33" s="11">
        <v>0</v>
      </c>
      <c r="FX33" s="11">
        <v>0</v>
      </c>
      <c r="FY33" s="11">
        <v>0</v>
      </c>
      <c r="FZ33" s="11">
        <v>0</v>
      </c>
      <c r="GA33" s="11">
        <v>0</v>
      </c>
      <c r="GB33" s="11">
        <v>0</v>
      </c>
      <c r="GC33" s="11">
        <v>0</v>
      </c>
      <c r="GD33" s="11">
        <v>0</v>
      </c>
      <c r="GE33" s="11">
        <v>0</v>
      </c>
      <c r="GF33" s="11">
        <v>0</v>
      </c>
      <c r="GG33" s="11">
        <v>0</v>
      </c>
      <c r="GH33" s="11">
        <v>1156.93688</v>
      </c>
      <c r="GI33" s="11">
        <v>0</v>
      </c>
      <c r="GJ33" s="11">
        <v>992.33485999999994</v>
      </c>
      <c r="GK33" s="11">
        <v>0</v>
      </c>
      <c r="GL33" s="11">
        <v>65.431360000000041</v>
      </c>
      <c r="GM33" s="11">
        <v>962.1118100000001</v>
      </c>
      <c r="GN33" s="11">
        <v>-0.48179000000000005</v>
      </c>
      <c r="GO33" s="11">
        <v>1.32622</v>
      </c>
      <c r="GP33" s="88">
        <v>4474.7011999999995</v>
      </c>
      <c r="GQ33" s="9">
        <v>0</v>
      </c>
      <c r="GR33" s="10">
        <v>4474.7011999999995</v>
      </c>
      <c r="GS33" s="6">
        <v>1</v>
      </c>
      <c r="GT33" s="6">
        <v>1</v>
      </c>
      <c r="GU33" s="6" t="str">
        <f t="shared" si="0"/>
        <v>Medium</v>
      </c>
      <c r="GV33" s="6" t="str">
        <f t="shared" si="1"/>
        <v>Medium</v>
      </c>
      <c r="GW33" s="3" t="s">
        <v>474</v>
      </c>
      <c r="GX33" s="3" t="s">
        <v>475</v>
      </c>
      <c r="GY33" s="3" t="s">
        <v>475</v>
      </c>
      <c r="GZ33" s="6">
        <v>0</v>
      </c>
      <c r="HA33" s="6">
        <v>1</v>
      </c>
      <c r="HB33" s="6">
        <v>0</v>
      </c>
      <c r="HC33" s="6">
        <v>1</v>
      </c>
      <c r="HD33" s="6">
        <v>0</v>
      </c>
      <c r="HE33" s="7" t="s">
        <v>482</v>
      </c>
      <c r="HF33" s="6">
        <v>0</v>
      </c>
      <c r="HG33" s="6">
        <v>0</v>
      </c>
    </row>
    <row r="34" spans="1:215">
      <c r="A34" s="6">
        <v>120</v>
      </c>
      <c r="B34" s="6" t="str">
        <f>+VLOOKUP($A34,'[2]Crosswalk M49-ODA-Prog. Country'!$K$4:$M$257,3,FALSE)</f>
        <v>CM</v>
      </c>
      <c r="C34" s="6" t="str">
        <f>+VLOOKUP($A34,'[2]Crosswalk M49-ODA-Prog. Country'!$K$4:$M$257,2,FALSE)</f>
        <v>CMR</v>
      </c>
      <c r="D34" s="3" t="s">
        <v>152</v>
      </c>
      <c r="E34" s="8">
        <v>31893.136509354248</v>
      </c>
      <c r="F34" s="8">
        <v>75883.268939836547</v>
      </c>
      <c r="G34" s="8">
        <v>107776.40544919079</v>
      </c>
      <c r="H34" s="9">
        <v>17245.299924700001</v>
      </c>
      <c r="I34" s="9">
        <v>158760.61919845513</v>
      </c>
      <c r="J34" s="9">
        <v>176005.91912315512</v>
      </c>
      <c r="K34" s="10">
        <v>49138.43643405426</v>
      </c>
      <c r="L34" s="10">
        <v>234643.88813829163</v>
      </c>
      <c r="M34" s="10">
        <v>283782.32457234588</v>
      </c>
      <c r="N34" s="11">
        <v>2919.1299999999974</v>
      </c>
      <c r="O34" s="11">
        <v>21412.791000000001</v>
      </c>
      <c r="P34" s="11">
        <v>1482.777</v>
      </c>
      <c r="Q34" s="11">
        <v>4909.0209999999997</v>
      </c>
      <c r="R34" s="11">
        <v>3264.5671700000003</v>
      </c>
      <c r="S34" s="11">
        <v>3246.7672499999999</v>
      </c>
      <c r="T34" s="11">
        <v>427.31841999999961</v>
      </c>
      <c r="U34" s="11">
        <v>4273.6591100000005</v>
      </c>
      <c r="V34" s="11">
        <v>13216.767119999993</v>
      </c>
      <c r="W34" s="11">
        <v>24339.04104</v>
      </c>
      <c r="X34" s="11">
        <v>1173.2039299999997</v>
      </c>
      <c r="Y34" s="11">
        <v>21860.196120000001</v>
      </c>
      <c r="Z34" s="11">
        <v>0.91491909999996324</v>
      </c>
      <c r="AA34" s="11">
        <v>176.84429365948</v>
      </c>
      <c r="AB34" s="11">
        <v>5850.0879762999975</v>
      </c>
      <c r="AC34" s="11">
        <v>63521.949952055074</v>
      </c>
      <c r="AD34" s="11">
        <v>1300.0421359999996</v>
      </c>
      <c r="AE34" s="11">
        <v>3381.55438</v>
      </c>
      <c r="AF34" s="11">
        <v>496.90910240000005</v>
      </c>
      <c r="AG34" s="11">
        <v>132.0722615</v>
      </c>
      <c r="AH34" s="11">
        <v>0</v>
      </c>
      <c r="AI34" s="11">
        <v>0</v>
      </c>
      <c r="AJ34" s="11">
        <v>0</v>
      </c>
      <c r="AK34" s="11">
        <v>0</v>
      </c>
      <c r="AL34" s="11">
        <v>0</v>
      </c>
      <c r="AM34" s="11">
        <v>0</v>
      </c>
      <c r="AN34" s="11">
        <v>0</v>
      </c>
      <c r="AO34" s="11">
        <v>0</v>
      </c>
      <c r="AP34" s="11">
        <v>0</v>
      </c>
      <c r="AQ34" s="11">
        <v>0</v>
      </c>
      <c r="AR34" s="11">
        <v>7409.610176000002</v>
      </c>
      <c r="AS34" s="11">
        <v>43555.610130000001</v>
      </c>
      <c r="AT34" s="11">
        <v>0</v>
      </c>
      <c r="AU34" s="11">
        <v>0</v>
      </c>
      <c r="AV34" s="11">
        <v>0</v>
      </c>
      <c r="AW34" s="11">
        <v>0</v>
      </c>
      <c r="AX34" s="11">
        <v>1135.124</v>
      </c>
      <c r="AY34" s="11">
        <v>0</v>
      </c>
      <c r="AZ34" s="11">
        <v>0</v>
      </c>
      <c r="BA34" s="11">
        <v>0</v>
      </c>
      <c r="BB34" s="11">
        <v>814.08699999999999</v>
      </c>
      <c r="BC34" s="11">
        <v>340.93</v>
      </c>
      <c r="BD34" s="11">
        <v>0</v>
      </c>
      <c r="BE34" s="11">
        <v>0</v>
      </c>
      <c r="BF34" s="11">
        <v>0</v>
      </c>
      <c r="BG34" s="11">
        <v>1118.1666699999998</v>
      </c>
      <c r="BH34" s="11">
        <v>0</v>
      </c>
      <c r="BI34" s="11">
        <v>0</v>
      </c>
      <c r="BJ34" s="11">
        <v>0</v>
      </c>
      <c r="BK34" s="11">
        <v>176.85704999999999</v>
      </c>
      <c r="BL34" s="11">
        <v>0</v>
      </c>
      <c r="BM34" s="11">
        <v>0</v>
      </c>
      <c r="BN34" s="11">
        <v>0</v>
      </c>
      <c r="BO34" s="11">
        <v>0</v>
      </c>
      <c r="BP34" s="11">
        <v>0</v>
      </c>
      <c r="BQ34" s="11">
        <v>0</v>
      </c>
      <c r="BR34" s="11">
        <v>0</v>
      </c>
      <c r="BS34" s="11">
        <v>0</v>
      </c>
      <c r="BT34" s="11">
        <v>0</v>
      </c>
      <c r="BU34" s="11">
        <v>0</v>
      </c>
      <c r="BV34" s="11">
        <v>0</v>
      </c>
      <c r="BW34" s="11">
        <v>0</v>
      </c>
      <c r="BX34" s="11">
        <v>0</v>
      </c>
      <c r="BY34" s="11">
        <v>9100.3762299999999</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c r="CS34" s="11">
        <v>0</v>
      </c>
      <c r="CT34" s="11">
        <v>0</v>
      </c>
      <c r="CU34" s="11">
        <v>0</v>
      </c>
      <c r="CV34" s="11">
        <v>0</v>
      </c>
      <c r="CW34" s="11">
        <v>1015.2333100000001</v>
      </c>
      <c r="CX34" s="11">
        <v>0</v>
      </c>
      <c r="CY34" s="11">
        <v>59.965580000000003</v>
      </c>
      <c r="CZ34" s="11">
        <v>0</v>
      </c>
      <c r="DA34" s="11">
        <v>0</v>
      </c>
      <c r="DB34" s="11">
        <v>0</v>
      </c>
      <c r="DC34" s="11">
        <v>1323.6716000000001</v>
      </c>
      <c r="DD34" s="11">
        <v>0</v>
      </c>
      <c r="DE34" s="11">
        <v>0</v>
      </c>
      <c r="DF34" s="11">
        <v>0</v>
      </c>
      <c r="DG34" s="11">
        <v>4.7002600000000001</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1.4071</v>
      </c>
      <c r="DZ34" s="11">
        <v>0</v>
      </c>
      <c r="EA34" s="11">
        <v>0</v>
      </c>
      <c r="EB34" s="11">
        <v>0</v>
      </c>
      <c r="EC34" s="11">
        <v>0</v>
      </c>
      <c r="ED34" s="11">
        <v>0</v>
      </c>
      <c r="EE34" s="11">
        <v>0</v>
      </c>
      <c r="EF34" s="11">
        <v>0</v>
      </c>
      <c r="EG34" s="11">
        <v>0</v>
      </c>
      <c r="EH34" s="11">
        <v>0</v>
      </c>
      <c r="EI34" s="11">
        <v>0</v>
      </c>
      <c r="EJ34" s="11">
        <v>0</v>
      </c>
      <c r="EK34" s="11">
        <v>0</v>
      </c>
      <c r="EL34" s="11">
        <v>1673.1441079999995</v>
      </c>
      <c r="EM34" s="11">
        <v>4234.7524119999998</v>
      </c>
      <c r="EN34" s="11">
        <v>0</v>
      </c>
      <c r="EO34" s="11">
        <v>219.82339490000001</v>
      </c>
      <c r="EP34" s="11">
        <v>3511.9172600000011</v>
      </c>
      <c r="EQ34" s="11">
        <v>1747.0110599999996</v>
      </c>
      <c r="ER34" s="11">
        <v>0</v>
      </c>
      <c r="ES34" s="11">
        <v>0</v>
      </c>
      <c r="ET34" s="11">
        <v>0</v>
      </c>
      <c r="EU34" s="11">
        <v>0</v>
      </c>
      <c r="EV34" s="11">
        <v>0</v>
      </c>
      <c r="EW34" s="11">
        <v>0</v>
      </c>
      <c r="EX34" s="11">
        <v>305.36389625425659</v>
      </c>
      <c r="EY34" s="11">
        <v>737.08082417707146</v>
      </c>
      <c r="EZ34" s="11">
        <v>0</v>
      </c>
      <c r="FA34" s="11">
        <v>0</v>
      </c>
      <c r="FB34" s="11">
        <v>1507.7297999999992</v>
      </c>
      <c r="FC34" s="11">
        <v>12033.701140000001</v>
      </c>
      <c r="FD34" s="11">
        <v>426.05099999999948</v>
      </c>
      <c r="FE34" s="11">
        <v>9176.241109999999</v>
      </c>
      <c r="FF34" s="11">
        <v>0</v>
      </c>
      <c r="FG34" s="11">
        <v>0</v>
      </c>
      <c r="FH34" s="11">
        <v>0</v>
      </c>
      <c r="FI34" s="11">
        <v>0</v>
      </c>
      <c r="FJ34" s="11">
        <v>0</v>
      </c>
      <c r="FK34" s="11">
        <v>0</v>
      </c>
      <c r="FL34" s="11">
        <v>0</v>
      </c>
      <c r="FM34" s="11">
        <v>0</v>
      </c>
      <c r="FN34" s="11">
        <v>0</v>
      </c>
      <c r="FO34" s="11">
        <v>0</v>
      </c>
      <c r="FP34" s="11">
        <v>0</v>
      </c>
      <c r="FQ34" s="11">
        <v>0</v>
      </c>
      <c r="FR34" s="11">
        <v>0</v>
      </c>
      <c r="FS34" s="11">
        <v>0</v>
      </c>
      <c r="FT34" s="11">
        <v>0</v>
      </c>
      <c r="FU34" s="11">
        <v>0</v>
      </c>
      <c r="FV34" s="11">
        <v>0</v>
      </c>
      <c r="FW34" s="11">
        <v>0</v>
      </c>
      <c r="FX34" s="11">
        <v>0</v>
      </c>
      <c r="FY34" s="11">
        <v>0</v>
      </c>
      <c r="FZ34" s="11">
        <v>0</v>
      </c>
      <c r="GA34" s="11">
        <v>0</v>
      </c>
      <c r="GB34" s="11">
        <v>0</v>
      </c>
      <c r="GC34" s="11">
        <v>0</v>
      </c>
      <c r="GD34" s="11">
        <v>0</v>
      </c>
      <c r="GE34" s="11">
        <v>0</v>
      </c>
      <c r="GF34" s="11">
        <v>0</v>
      </c>
      <c r="GG34" s="11">
        <v>0</v>
      </c>
      <c r="GH34" s="11">
        <v>2255.5573100000001</v>
      </c>
      <c r="GI34" s="11">
        <v>0</v>
      </c>
      <c r="GJ34" s="11">
        <v>0</v>
      </c>
      <c r="GK34" s="11">
        <v>0</v>
      </c>
      <c r="GL34" s="11">
        <v>-11.208210000000008</v>
      </c>
      <c r="GM34" s="11">
        <v>1549.4343799999999</v>
      </c>
      <c r="GN34" s="11">
        <v>-20.657680000000028</v>
      </c>
      <c r="GO34" s="11">
        <v>995.02948000000004</v>
      </c>
      <c r="GP34" s="88">
        <v>7078.9057100000009</v>
      </c>
      <c r="GQ34" s="9">
        <v>4998.9189999999999</v>
      </c>
      <c r="GR34" s="10">
        <v>12077.824710000001</v>
      </c>
      <c r="GS34" s="6">
        <v>1</v>
      </c>
      <c r="GT34" s="6">
        <v>1</v>
      </c>
      <c r="GU34" s="6" t="str">
        <f t="shared" si="0"/>
        <v>Large</v>
      </c>
      <c r="GV34" s="6" t="str">
        <f t="shared" si="1"/>
        <v>Large</v>
      </c>
      <c r="GW34" s="3" t="s">
        <v>480</v>
      </c>
      <c r="GX34" s="3" t="s">
        <v>480</v>
      </c>
      <c r="GY34" s="3" t="s">
        <v>480</v>
      </c>
      <c r="GZ34" s="6">
        <v>0</v>
      </c>
      <c r="HA34" s="6">
        <v>0</v>
      </c>
      <c r="HB34" s="6">
        <v>0</v>
      </c>
      <c r="HC34" s="6">
        <v>1</v>
      </c>
      <c r="HD34" s="6">
        <v>0</v>
      </c>
      <c r="HE34" s="7" t="s">
        <v>482</v>
      </c>
      <c r="HF34" s="6">
        <v>0</v>
      </c>
      <c r="HG34" s="6">
        <v>1</v>
      </c>
    </row>
    <row r="35" spans="1:215" hidden="1">
      <c r="A35" s="6">
        <v>124</v>
      </c>
      <c r="B35" s="6" t="str">
        <f>+VLOOKUP($A35,'[2]Crosswalk M49-ODA-Prog. Country'!$K$4:$M$257,3,FALSE)</f>
        <v>CA</v>
      </c>
      <c r="C35" s="6" t="str">
        <f>+VLOOKUP($A35,'[2]Crosswalk M49-ODA-Prog. Country'!$K$4:$M$257,2,FALSE)</f>
        <v>CAN</v>
      </c>
      <c r="D35" s="3" t="s">
        <v>153</v>
      </c>
      <c r="E35" s="8">
        <v>2664.7559100000003</v>
      </c>
      <c r="F35" s="8">
        <v>108.77959</v>
      </c>
      <c r="G35" s="8">
        <v>2773.5355000000004</v>
      </c>
      <c r="H35" s="9">
        <v>465.21011000000021</v>
      </c>
      <c r="I35" s="9">
        <v>13558.010470000001</v>
      </c>
      <c r="J35" s="9">
        <v>14023.220580000001</v>
      </c>
      <c r="K35" s="10">
        <v>3129.9660200000008</v>
      </c>
      <c r="L35" s="10">
        <v>13666.790060000001</v>
      </c>
      <c r="M35" s="10">
        <v>16796.756080000003</v>
      </c>
      <c r="N35" s="11">
        <v>0</v>
      </c>
      <c r="O35" s="11">
        <v>0</v>
      </c>
      <c r="P35" s="11">
        <v>0</v>
      </c>
      <c r="Q35" s="11">
        <v>0</v>
      </c>
      <c r="R35" s="11">
        <v>0</v>
      </c>
      <c r="S35" s="11">
        <v>0</v>
      </c>
      <c r="T35" s="11">
        <v>0</v>
      </c>
      <c r="U35" s="11">
        <v>0</v>
      </c>
      <c r="V35" s="11">
        <v>2664.7559100000003</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465.21011000000021</v>
      </c>
      <c r="AS35" s="11">
        <v>1909.0375900000001</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c r="CS35" s="11">
        <v>0</v>
      </c>
      <c r="CT35" s="11">
        <v>0</v>
      </c>
      <c r="CU35" s="11">
        <v>0</v>
      </c>
      <c r="CV35" s="11">
        <v>0</v>
      </c>
      <c r="CW35" s="11">
        <v>0</v>
      </c>
      <c r="CX35" s="11">
        <v>0</v>
      </c>
      <c r="CY35" s="11">
        <v>108.77959</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0</v>
      </c>
      <c r="DV35" s="11">
        <v>0</v>
      </c>
      <c r="DW35" s="11">
        <v>0</v>
      </c>
      <c r="DX35" s="11">
        <v>0</v>
      </c>
      <c r="DY35" s="11">
        <v>0</v>
      </c>
      <c r="DZ35" s="11">
        <v>0</v>
      </c>
      <c r="EA35" s="11">
        <v>0</v>
      </c>
      <c r="EB35" s="11">
        <v>0</v>
      </c>
      <c r="EC35" s="11">
        <v>0</v>
      </c>
      <c r="ED35" s="11">
        <v>0</v>
      </c>
      <c r="EE35" s="11">
        <v>0</v>
      </c>
      <c r="EF35" s="11">
        <v>0</v>
      </c>
      <c r="EG35" s="11">
        <v>0</v>
      </c>
      <c r="EH35" s="11">
        <v>0</v>
      </c>
      <c r="EI35" s="11">
        <v>0</v>
      </c>
      <c r="EJ35" s="11">
        <v>0</v>
      </c>
      <c r="EK35" s="11">
        <v>0</v>
      </c>
      <c r="EL35" s="11">
        <v>0</v>
      </c>
      <c r="EM35" s="11">
        <v>0</v>
      </c>
      <c r="EN35" s="11">
        <v>0</v>
      </c>
      <c r="EO35" s="11">
        <v>0</v>
      </c>
      <c r="EP35" s="11">
        <v>0</v>
      </c>
      <c r="EQ35" s="11">
        <v>0</v>
      </c>
      <c r="ER35" s="11">
        <v>0</v>
      </c>
      <c r="ES35" s="11">
        <v>0</v>
      </c>
      <c r="ET35" s="11">
        <v>0</v>
      </c>
      <c r="EU35" s="11">
        <v>0</v>
      </c>
      <c r="EV35" s="11">
        <v>0</v>
      </c>
      <c r="EW35" s="11">
        <v>0</v>
      </c>
      <c r="EX35" s="11">
        <v>0</v>
      </c>
      <c r="EY35" s="11">
        <v>0</v>
      </c>
      <c r="EZ35" s="11">
        <v>0</v>
      </c>
      <c r="FA35" s="11">
        <v>0</v>
      </c>
      <c r="FB35" s="11">
        <v>0</v>
      </c>
      <c r="FC35" s="11">
        <v>0</v>
      </c>
      <c r="FD35" s="11">
        <v>0</v>
      </c>
      <c r="FE35" s="11">
        <v>0</v>
      </c>
      <c r="FF35" s="11">
        <v>0</v>
      </c>
      <c r="FG35" s="11">
        <v>0</v>
      </c>
      <c r="FH35" s="11">
        <v>0</v>
      </c>
      <c r="FI35" s="11">
        <v>0</v>
      </c>
      <c r="FJ35" s="11">
        <v>0</v>
      </c>
      <c r="FK35" s="11">
        <v>0</v>
      </c>
      <c r="FL35" s="11">
        <v>0</v>
      </c>
      <c r="FM35" s="11">
        <v>0</v>
      </c>
      <c r="FN35" s="11">
        <v>0</v>
      </c>
      <c r="FO35" s="11">
        <v>0</v>
      </c>
      <c r="FP35" s="11">
        <v>0</v>
      </c>
      <c r="FQ35" s="11">
        <v>0</v>
      </c>
      <c r="FR35" s="11">
        <v>0</v>
      </c>
      <c r="FS35" s="11">
        <v>0</v>
      </c>
      <c r="FT35" s="11">
        <v>0</v>
      </c>
      <c r="FU35" s="11">
        <v>0</v>
      </c>
      <c r="FV35" s="11">
        <v>0</v>
      </c>
      <c r="FW35" s="11">
        <v>0</v>
      </c>
      <c r="FX35" s="11">
        <v>0</v>
      </c>
      <c r="FY35" s="11">
        <v>0</v>
      </c>
      <c r="FZ35" s="11">
        <v>0</v>
      </c>
      <c r="GA35" s="11">
        <v>0</v>
      </c>
      <c r="GB35" s="11">
        <v>0</v>
      </c>
      <c r="GC35" s="11">
        <v>0</v>
      </c>
      <c r="GD35" s="11">
        <v>0</v>
      </c>
      <c r="GE35" s="11">
        <v>0</v>
      </c>
      <c r="GF35" s="11">
        <v>0</v>
      </c>
      <c r="GG35" s="11">
        <v>0</v>
      </c>
      <c r="GH35" s="11">
        <v>0</v>
      </c>
      <c r="GI35" s="11">
        <v>0</v>
      </c>
      <c r="GJ35" s="11">
        <v>0</v>
      </c>
      <c r="GK35" s="11">
        <v>0</v>
      </c>
      <c r="GL35" s="11">
        <v>0</v>
      </c>
      <c r="GM35" s="11">
        <v>0</v>
      </c>
      <c r="GN35" s="11">
        <v>0</v>
      </c>
      <c r="GO35" s="11">
        <v>11648.972880000001</v>
      </c>
      <c r="GP35" s="88">
        <v>0</v>
      </c>
      <c r="GQ35" s="9">
        <v>0</v>
      </c>
      <c r="GR35" s="10">
        <v>0</v>
      </c>
      <c r="GS35" s="6">
        <v>1</v>
      </c>
      <c r="GT35" s="6">
        <v>0</v>
      </c>
      <c r="GU35" s="6">
        <f t="shared" si="0"/>
        <v>0</v>
      </c>
      <c r="GV35" s="6">
        <f t="shared" si="1"/>
        <v>0</v>
      </c>
      <c r="GW35" s="3" t="s">
        <v>483</v>
      </c>
      <c r="GX35" s="3">
        <v>0</v>
      </c>
      <c r="GY35" s="3">
        <v>0</v>
      </c>
      <c r="GZ35" s="6">
        <v>0</v>
      </c>
      <c r="HA35" s="6">
        <v>0</v>
      </c>
      <c r="HB35" s="6">
        <v>0</v>
      </c>
      <c r="HC35" s="6">
        <v>0</v>
      </c>
      <c r="HD35" s="6">
        <v>0</v>
      </c>
      <c r="HE35" s="7">
        <v>0</v>
      </c>
      <c r="HF35" s="6">
        <v>0</v>
      </c>
      <c r="HG35" s="6">
        <v>0</v>
      </c>
    </row>
    <row r="36" spans="1:215">
      <c r="A36" s="6">
        <v>140</v>
      </c>
      <c r="B36" s="6" t="str">
        <f>+VLOOKUP($A36,'[2]Crosswalk M49-ODA-Prog. Country'!$K$4:$M$257,3,FALSE)</f>
        <v>CF</v>
      </c>
      <c r="C36" s="6" t="str">
        <f>+VLOOKUP($A36,'[2]Crosswalk M49-ODA-Prog. Country'!$K$4:$M$257,2,FALSE)</f>
        <v>CAF</v>
      </c>
      <c r="D36" s="3" t="s">
        <v>154</v>
      </c>
      <c r="E36" s="8">
        <v>35171.66936066901</v>
      </c>
      <c r="F36" s="8">
        <v>48177.933125459123</v>
      </c>
      <c r="G36" s="8">
        <v>83349.602486128133</v>
      </c>
      <c r="H36" s="9">
        <v>31755.91985699999</v>
      </c>
      <c r="I36" s="9">
        <v>243031.72894024957</v>
      </c>
      <c r="J36" s="9">
        <v>274787.64879724954</v>
      </c>
      <c r="K36" s="10">
        <v>66927.58921766901</v>
      </c>
      <c r="L36" s="10">
        <v>291209.66206570866</v>
      </c>
      <c r="M36" s="10">
        <v>358137.25128337764</v>
      </c>
      <c r="N36" s="11">
        <v>7958.2170000000006</v>
      </c>
      <c r="O36" s="11">
        <v>9684.9639999999999</v>
      </c>
      <c r="P36" s="11">
        <v>3108.2289999999994</v>
      </c>
      <c r="Q36" s="11">
        <v>13875.808000000001</v>
      </c>
      <c r="R36" s="11">
        <v>2563.2846499999996</v>
      </c>
      <c r="S36" s="11">
        <v>1343.48631</v>
      </c>
      <c r="T36" s="11">
        <v>833.86843999999996</v>
      </c>
      <c r="U36" s="11">
        <v>1127.4544900000001</v>
      </c>
      <c r="V36" s="11">
        <v>7176.2803899999999</v>
      </c>
      <c r="W36" s="11">
        <v>10675.675810000001</v>
      </c>
      <c r="X36" s="11">
        <v>3353.8613100000002</v>
      </c>
      <c r="Y36" s="11">
        <v>47704.37154</v>
      </c>
      <c r="Z36" s="11">
        <v>18.418940399999997</v>
      </c>
      <c r="AA36" s="11">
        <v>245.77337866797001</v>
      </c>
      <c r="AB36" s="11">
        <v>12444.131997999997</v>
      </c>
      <c r="AC36" s="11">
        <v>101128.89360224956</v>
      </c>
      <c r="AD36" s="11">
        <v>0</v>
      </c>
      <c r="AE36" s="11">
        <v>0</v>
      </c>
      <c r="AF36" s="11">
        <v>809.74886000000015</v>
      </c>
      <c r="AG36" s="11">
        <v>3306.9573599999999</v>
      </c>
      <c r="AH36" s="11">
        <v>-0.36665999999999954</v>
      </c>
      <c r="AI36" s="11">
        <v>4.9498699999999998</v>
      </c>
      <c r="AJ36" s="11">
        <v>0</v>
      </c>
      <c r="AK36" s="11">
        <v>0</v>
      </c>
      <c r="AL36" s="11">
        <v>0</v>
      </c>
      <c r="AM36" s="11">
        <v>0</v>
      </c>
      <c r="AN36" s="11">
        <v>0</v>
      </c>
      <c r="AO36" s="11">
        <v>0</v>
      </c>
      <c r="AP36" s="11">
        <v>0</v>
      </c>
      <c r="AQ36" s="11">
        <v>0</v>
      </c>
      <c r="AR36" s="11">
        <v>6095.9517589999959</v>
      </c>
      <c r="AS36" s="11">
        <v>28212.552190000002</v>
      </c>
      <c r="AT36" s="11">
        <v>0</v>
      </c>
      <c r="AU36" s="11">
        <v>0</v>
      </c>
      <c r="AV36" s="11">
        <v>0</v>
      </c>
      <c r="AW36" s="11">
        <v>0</v>
      </c>
      <c r="AX36" s="11">
        <v>5461.7960000000003</v>
      </c>
      <c r="AY36" s="11">
        <v>0</v>
      </c>
      <c r="AZ36" s="11">
        <v>0</v>
      </c>
      <c r="BA36" s="11">
        <v>0</v>
      </c>
      <c r="BB36" s="11">
        <v>1063.2180000000001</v>
      </c>
      <c r="BC36" s="11">
        <v>113.11799999999999</v>
      </c>
      <c r="BD36" s="11">
        <v>0</v>
      </c>
      <c r="BE36" s="11">
        <v>0</v>
      </c>
      <c r="BF36" s="11">
        <v>0</v>
      </c>
      <c r="BG36" s="11">
        <v>319.58071999999999</v>
      </c>
      <c r="BH36" s="11">
        <v>0</v>
      </c>
      <c r="BI36" s="11">
        <v>0</v>
      </c>
      <c r="BJ36" s="11">
        <v>0</v>
      </c>
      <c r="BK36" s="11">
        <v>0</v>
      </c>
      <c r="BL36" s="11">
        <v>0</v>
      </c>
      <c r="BM36" s="11">
        <v>0</v>
      </c>
      <c r="BN36" s="11">
        <v>0</v>
      </c>
      <c r="BO36" s="11">
        <v>13.84905</v>
      </c>
      <c r="BP36" s="11">
        <v>0</v>
      </c>
      <c r="BQ36" s="11">
        <v>0</v>
      </c>
      <c r="BR36" s="11">
        <v>0</v>
      </c>
      <c r="BS36" s="11">
        <v>0</v>
      </c>
      <c r="BT36" s="11">
        <v>0</v>
      </c>
      <c r="BU36" s="11">
        <v>0</v>
      </c>
      <c r="BV36" s="11">
        <v>0</v>
      </c>
      <c r="BW36" s="11">
        <v>0</v>
      </c>
      <c r="BX36" s="11">
        <v>0</v>
      </c>
      <c r="BY36" s="11">
        <v>36705.353240000004</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c r="CS36" s="11">
        <v>0</v>
      </c>
      <c r="CT36" s="11">
        <v>0</v>
      </c>
      <c r="CU36" s="11">
        <v>0</v>
      </c>
      <c r="CV36" s="11">
        <v>0</v>
      </c>
      <c r="CW36" s="11">
        <v>-125.60802000000001</v>
      </c>
      <c r="CX36" s="11">
        <v>0</v>
      </c>
      <c r="CY36" s="11">
        <v>5.4526599999999998</v>
      </c>
      <c r="CZ36" s="11">
        <v>0</v>
      </c>
      <c r="DA36" s="11">
        <v>0</v>
      </c>
      <c r="DB36" s="11">
        <v>0</v>
      </c>
      <c r="DC36" s="11">
        <v>918.25911999999994</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64.225980000000007</v>
      </c>
      <c r="DZ36" s="11">
        <v>0</v>
      </c>
      <c r="EA36" s="11">
        <v>0</v>
      </c>
      <c r="EB36" s="11">
        <v>0</v>
      </c>
      <c r="EC36" s="11">
        <v>0</v>
      </c>
      <c r="ED36" s="11">
        <v>0</v>
      </c>
      <c r="EE36" s="11">
        <v>0</v>
      </c>
      <c r="EF36" s="11">
        <v>0</v>
      </c>
      <c r="EG36" s="11">
        <v>0</v>
      </c>
      <c r="EH36" s="11">
        <v>0</v>
      </c>
      <c r="EI36" s="11">
        <v>0</v>
      </c>
      <c r="EJ36" s="11">
        <v>0</v>
      </c>
      <c r="EK36" s="11">
        <v>333.37675000000002</v>
      </c>
      <c r="EL36" s="11">
        <v>1275.4025319999982</v>
      </c>
      <c r="EM36" s="11">
        <v>8999.1051380000008</v>
      </c>
      <c r="EN36" s="11">
        <v>0</v>
      </c>
      <c r="EO36" s="11">
        <v>1503.321418</v>
      </c>
      <c r="EP36" s="11">
        <v>836.66921000000002</v>
      </c>
      <c r="EQ36" s="11">
        <v>204.87264000000002</v>
      </c>
      <c r="ER36" s="11">
        <v>0</v>
      </c>
      <c r="ES36" s="11">
        <v>0</v>
      </c>
      <c r="ET36" s="11">
        <v>0</v>
      </c>
      <c r="EU36" s="11">
        <v>0</v>
      </c>
      <c r="EV36" s="11">
        <v>0</v>
      </c>
      <c r="EW36" s="11">
        <v>0</v>
      </c>
      <c r="EX36" s="11">
        <v>-5.1340417309875157</v>
      </c>
      <c r="EY36" s="11">
        <v>-10.795641208853574</v>
      </c>
      <c r="EZ36" s="11">
        <v>0</v>
      </c>
      <c r="FA36" s="11">
        <v>0</v>
      </c>
      <c r="FB36" s="11">
        <v>2153.7027000000007</v>
      </c>
      <c r="FC36" s="11">
        <v>6307.9690999999993</v>
      </c>
      <c r="FD36" s="11">
        <v>0</v>
      </c>
      <c r="FE36" s="11">
        <v>5202.1188600000005</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0</v>
      </c>
      <c r="FY36" s="11">
        <v>0</v>
      </c>
      <c r="FZ36" s="11">
        <v>0</v>
      </c>
      <c r="GA36" s="11">
        <v>0</v>
      </c>
      <c r="GB36" s="11">
        <v>0</v>
      </c>
      <c r="GC36" s="11">
        <v>0</v>
      </c>
      <c r="GD36" s="11">
        <v>0</v>
      </c>
      <c r="GE36" s="11">
        <v>0</v>
      </c>
      <c r="GF36" s="11">
        <v>0</v>
      </c>
      <c r="GG36" s="11">
        <v>0</v>
      </c>
      <c r="GH36" s="11">
        <v>6659.9970800000001</v>
      </c>
      <c r="GI36" s="11">
        <v>0</v>
      </c>
      <c r="GJ36" s="11">
        <v>5106.8313699999999</v>
      </c>
      <c r="GK36" s="11">
        <v>0</v>
      </c>
      <c r="GL36" s="11">
        <v>10.183559999997669</v>
      </c>
      <c r="GM36" s="11">
        <v>9351.6729700000014</v>
      </c>
      <c r="GN36" s="11">
        <v>3.2971200000001772</v>
      </c>
      <c r="GO36" s="11">
        <v>3992.9035299999996</v>
      </c>
      <c r="GP36" s="88">
        <v>15506.137139999963</v>
      </c>
      <c r="GQ36" s="9">
        <v>31788.303210000013</v>
      </c>
      <c r="GR36" s="10">
        <v>47294.440349999975</v>
      </c>
      <c r="GS36" s="6">
        <v>1</v>
      </c>
      <c r="GT36" s="6">
        <v>1</v>
      </c>
      <c r="GU36" s="6" t="str">
        <f t="shared" si="0"/>
        <v>Large</v>
      </c>
      <c r="GV36" s="6" t="str">
        <f t="shared" si="1"/>
        <v>Large</v>
      </c>
      <c r="GW36" s="3" t="s">
        <v>480</v>
      </c>
      <c r="GX36" s="3" t="s">
        <v>480</v>
      </c>
      <c r="GY36" s="3" t="s">
        <v>480</v>
      </c>
      <c r="GZ36" s="6">
        <v>1</v>
      </c>
      <c r="HA36" s="6">
        <v>1</v>
      </c>
      <c r="HB36" s="6">
        <v>0</v>
      </c>
      <c r="HC36" s="6">
        <v>0</v>
      </c>
      <c r="HD36" s="6">
        <v>0</v>
      </c>
      <c r="HE36" s="7" t="s">
        <v>476</v>
      </c>
      <c r="HF36" s="6">
        <v>0</v>
      </c>
      <c r="HG36" s="6">
        <v>1</v>
      </c>
    </row>
    <row r="37" spans="1:215">
      <c r="A37" s="6">
        <v>148</v>
      </c>
      <c r="B37" s="6" t="str">
        <f>+VLOOKUP($A37,'[2]Crosswalk M49-ODA-Prog. Country'!$K$4:$M$257,3,FALSE)</f>
        <v>TD</v>
      </c>
      <c r="C37" s="6" t="str">
        <f>+VLOOKUP($A37,'[2]Crosswalk M49-ODA-Prog. Country'!$K$4:$M$257,2,FALSE)</f>
        <v>TCD</v>
      </c>
      <c r="D37" s="3" t="s">
        <v>155</v>
      </c>
      <c r="E37" s="8">
        <v>28809.616526204314</v>
      </c>
      <c r="F37" s="8">
        <v>87086.465343676988</v>
      </c>
      <c r="G37" s="8">
        <v>115896.08186988131</v>
      </c>
      <c r="H37" s="9">
        <v>33593.881224000012</v>
      </c>
      <c r="I37" s="9">
        <v>264078.89694949752</v>
      </c>
      <c r="J37" s="9">
        <v>297672.77817349753</v>
      </c>
      <c r="K37" s="10">
        <v>62403.497750204326</v>
      </c>
      <c r="L37" s="10">
        <v>351165.36229317455</v>
      </c>
      <c r="M37" s="10">
        <v>413568.8600433789</v>
      </c>
      <c r="N37" s="11">
        <v>5822.9570000000022</v>
      </c>
      <c r="O37" s="11">
        <v>32477.35</v>
      </c>
      <c r="P37" s="11">
        <v>519.86100000000079</v>
      </c>
      <c r="Q37" s="11">
        <v>8565.2109999999993</v>
      </c>
      <c r="R37" s="11">
        <v>1229.14906</v>
      </c>
      <c r="S37" s="11">
        <v>1884.06681</v>
      </c>
      <c r="T37" s="11">
        <v>2630.4888999999998</v>
      </c>
      <c r="U37" s="11">
        <v>3281.60781</v>
      </c>
      <c r="V37" s="11">
        <v>17727.625500000002</v>
      </c>
      <c r="W37" s="11">
        <v>29951.731899999999</v>
      </c>
      <c r="X37" s="11">
        <v>4720.7183999999979</v>
      </c>
      <c r="Y37" s="11">
        <v>39227.98126</v>
      </c>
      <c r="Z37" s="11">
        <v>0</v>
      </c>
      <c r="AA37" s="11">
        <v>37.709714190060005</v>
      </c>
      <c r="AB37" s="11">
        <v>5619.0749440000218</v>
      </c>
      <c r="AC37" s="11">
        <v>135688.42618949752</v>
      </c>
      <c r="AD37" s="11">
        <v>0</v>
      </c>
      <c r="AE37" s="11">
        <v>0</v>
      </c>
      <c r="AF37" s="11">
        <v>0</v>
      </c>
      <c r="AG37" s="11">
        <v>0</v>
      </c>
      <c r="AH37" s="11">
        <v>0</v>
      </c>
      <c r="AI37" s="11">
        <v>0</v>
      </c>
      <c r="AJ37" s="11">
        <v>0</v>
      </c>
      <c r="AK37" s="11">
        <v>0</v>
      </c>
      <c r="AL37" s="11">
        <v>0</v>
      </c>
      <c r="AM37" s="11">
        <v>0</v>
      </c>
      <c r="AN37" s="11">
        <v>0</v>
      </c>
      <c r="AO37" s="11">
        <v>0</v>
      </c>
      <c r="AP37" s="11">
        <v>0</v>
      </c>
      <c r="AQ37" s="11">
        <v>0</v>
      </c>
      <c r="AR37" s="11">
        <v>19716.177179999991</v>
      </c>
      <c r="AS37" s="11">
        <v>57213.893090000005</v>
      </c>
      <c r="AT37" s="11">
        <v>0</v>
      </c>
      <c r="AU37" s="11">
        <v>0</v>
      </c>
      <c r="AV37" s="11">
        <v>0</v>
      </c>
      <c r="AW37" s="11">
        <v>0</v>
      </c>
      <c r="AX37" s="11">
        <v>14.766</v>
      </c>
      <c r="AY37" s="11">
        <v>0</v>
      </c>
      <c r="AZ37" s="11">
        <v>0</v>
      </c>
      <c r="BA37" s="11">
        <v>0</v>
      </c>
      <c r="BB37" s="11">
        <v>779.51900000000001</v>
      </c>
      <c r="BC37" s="11">
        <v>0</v>
      </c>
      <c r="BD37" s="11">
        <v>0</v>
      </c>
      <c r="BE37" s="11">
        <v>0</v>
      </c>
      <c r="BF37" s="11">
        <v>0</v>
      </c>
      <c r="BG37" s="11">
        <v>196.10766000000001</v>
      </c>
      <c r="BH37" s="11">
        <v>0</v>
      </c>
      <c r="BI37" s="11">
        <v>0</v>
      </c>
      <c r="BJ37" s="11">
        <v>0</v>
      </c>
      <c r="BK37" s="11">
        <v>-1008.97825</v>
      </c>
      <c r="BL37" s="11">
        <v>0</v>
      </c>
      <c r="BM37" s="11">
        <v>0</v>
      </c>
      <c r="BN37" s="11">
        <v>0</v>
      </c>
      <c r="BO37" s="11">
        <v>0</v>
      </c>
      <c r="BP37" s="11">
        <v>0</v>
      </c>
      <c r="BQ37" s="11">
        <v>0</v>
      </c>
      <c r="BR37" s="11">
        <v>0</v>
      </c>
      <c r="BS37" s="11">
        <v>0</v>
      </c>
      <c r="BT37" s="11">
        <v>0</v>
      </c>
      <c r="BU37" s="11">
        <v>0</v>
      </c>
      <c r="BV37" s="11">
        <v>0</v>
      </c>
      <c r="BW37" s="11">
        <v>0</v>
      </c>
      <c r="BX37" s="11">
        <v>0</v>
      </c>
      <c r="BY37" s="11">
        <v>12528.162329999999</v>
      </c>
      <c r="BZ37" s="11">
        <v>0</v>
      </c>
      <c r="CA37" s="11">
        <v>0</v>
      </c>
      <c r="CB37" s="11">
        <v>0</v>
      </c>
      <c r="CC37" s="11">
        <v>0</v>
      </c>
      <c r="CD37" s="11">
        <v>0</v>
      </c>
      <c r="CE37" s="11">
        <v>0</v>
      </c>
      <c r="CF37" s="11">
        <v>0</v>
      </c>
      <c r="CG37" s="11">
        <v>0</v>
      </c>
      <c r="CH37" s="11">
        <v>0</v>
      </c>
      <c r="CI37" s="11">
        <v>0</v>
      </c>
      <c r="CJ37" s="11">
        <v>0</v>
      </c>
      <c r="CK37" s="11">
        <v>0</v>
      </c>
      <c r="CL37" s="11">
        <v>0</v>
      </c>
      <c r="CM37" s="11">
        <v>0</v>
      </c>
      <c r="CN37" s="11">
        <v>0</v>
      </c>
      <c r="CO37" s="11">
        <v>0</v>
      </c>
      <c r="CP37" s="11">
        <v>0</v>
      </c>
      <c r="CQ37" s="11">
        <v>0</v>
      </c>
      <c r="CR37" s="11">
        <v>0</v>
      </c>
      <c r="CS37" s="11">
        <v>0</v>
      </c>
      <c r="CT37" s="11">
        <v>0</v>
      </c>
      <c r="CU37" s="11">
        <v>0</v>
      </c>
      <c r="CV37" s="11">
        <v>0</v>
      </c>
      <c r="CW37" s="11">
        <v>0</v>
      </c>
      <c r="CX37" s="11">
        <v>0</v>
      </c>
      <c r="CY37" s="11">
        <v>144.52848999999998</v>
      </c>
      <c r="CZ37" s="11">
        <v>0</v>
      </c>
      <c r="DA37" s="11">
        <v>0</v>
      </c>
      <c r="DB37" s="11">
        <v>0</v>
      </c>
      <c r="DC37" s="11">
        <v>1715.9822799999999</v>
      </c>
      <c r="DD37" s="11">
        <v>0</v>
      </c>
      <c r="DE37" s="11">
        <v>0</v>
      </c>
      <c r="DF37" s="11">
        <v>0</v>
      </c>
      <c r="DG37" s="11">
        <v>0</v>
      </c>
      <c r="DH37" s="11">
        <v>0</v>
      </c>
      <c r="DI37" s="11">
        <v>0</v>
      </c>
      <c r="DJ37" s="11">
        <v>0</v>
      </c>
      <c r="DK37" s="11">
        <v>0</v>
      </c>
      <c r="DL37" s="11">
        <v>0</v>
      </c>
      <c r="DM37" s="11">
        <v>0</v>
      </c>
      <c r="DN37" s="11">
        <v>0</v>
      </c>
      <c r="DO37" s="11">
        <v>0</v>
      </c>
      <c r="DP37" s="11">
        <v>0</v>
      </c>
      <c r="DQ37" s="11">
        <v>0</v>
      </c>
      <c r="DR37" s="11">
        <v>0</v>
      </c>
      <c r="DS37" s="11">
        <v>0</v>
      </c>
      <c r="DT37" s="11">
        <v>0</v>
      </c>
      <c r="DU37" s="11">
        <v>0</v>
      </c>
      <c r="DV37" s="11">
        <v>0</v>
      </c>
      <c r="DW37" s="11">
        <v>0</v>
      </c>
      <c r="DX37" s="11">
        <v>0</v>
      </c>
      <c r="DY37" s="11">
        <v>1465.7464499999999</v>
      </c>
      <c r="DZ37" s="11">
        <v>0</v>
      </c>
      <c r="EA37" s="11">
        <v>0</v>
      </c>
      <c r="EB37" s="11">
        <v>0</v>
      </c>
      <c r="EC37" s="11">
        <v>0</v>
      </c>
      <c r="ED37" s="11">
        <v>0</v>
      </c>
      <c r="EE37" s="11">
        <v>0</v>
      </c>
      <c r="EF37" s="11">
        <v>0</v>
      </c>
      <c r="EG37" s="11">
        <v>0</v>
      </c>
      <c r="EH37" s="11">
        <v>0</v>
      </c>
      <c r="EI37" s="11">
        <v>0</v>
      </c>
      <c r="EJ37" s="11">
        <v>0</v>
      </c>
      <c r="EK37" s="11">
        <v>0</v>
      </c>
      <c r="EL37" s="11">
        <v>1242.1867079999993</v>
      </c>
      <c r="EM37" s="11">
        <v>4347.5983980000001</v>
      </c>
      <c r="EN37" s="11">
        <v>0</v>
      </c>
      <c r="EO37" s="11">
        <v>0</v>
      </c>
      <c r="EP37" s="11">
        <v>354.16780000000006</v>
      </c>
      <c r="EQ37" s="11">
        <v>0</v>
      </c>
      <c r="ER37" s="11">
        <v>0</v>
      </c>
      <c r="ES37" s="11">
        <v>0</v>
      </c>
      <c r="ET37" s="11">
        <v>0</v>
      </c>
      <c r="EU37" s="11">
        <v>0</v>
      </c>
      <c r="EV37" s="11">
        <v>0</v>
      </c>
      <c r="EW37" s="11">
        <v>0</v>
      </c>
      <c r="EX37" s="11">
        <v>3.6477882043132794</v>
      </c>
      <c r="EY37" s="11">
        <v>7.6704114869466515</v>
      </c>
      <c r="EZ37" s="11">
        <v>0</v>
      </c>
      <c r="FA37" s="11">
        <v>0</v>
      </c>
      <c r="FB37" s="11">
        <v>1340.7850899999994</v>
      </c>
      <c r="FC37" s="11">
        <v>11908.15151</v>
      </c>
      <c r="FD37" s="11">
        <v>0</v>
      </c>
      <c r="FE37" s="11">
        <v>3690.1346000000003</v>
      </c>
      <c r="FF37" s="11">
        <v>0</v>
      </c>
      <c r="FG37" s="11">
        <v>0</v>
      </c>
      <c r="FH37" s="11">
        <v>0</v>
      </c>
      <c r="FI37" s="11">
        <v>0</v>
      </c>
      <c r="FJ37" s="11">
        <v>0</v>
      </c>
      <c r="FK37" s="11">
        <v>0</v>
      </c>
      <c r="FL37" s="11">
        <v>0</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c r="GF37" s="11">
        <v>0</v>
      </c>
      <c r="GG37" s="11">
        <v>0</v>
      </c>
      <c r="GH37" s="11">
        <v>198.27593999999999</v>
      </c>
      <c r="GI37" s="11">
        <v>0</v>
      </c>
      <c r="GJ37" s="11">
        <v>350.94516999999996</v>
      </c>
      <c r="GK37" s="11">
        <v>0</v>
      </c>
      <c r="GL37" s="11">
        <v>96.536640000000261</v>
      </c>
      <c r="GM37" s="11">
        <v>5424.5464199999997</v>
      </c>
      <c r="GN37" s="11">
        <v>36.615629999999783</v>
      </c>
      <c r="GO37" s="11">
        <v>2417.7342200000003</v>
      </c>
      <c r="GP37" s="88">
        <v>10029.155400666677</v>
      </c>
      <c r="GQ37" s="9">
        <v>7001.0649999999996</v>
      </c>
      <c r="GR37" s="10">
        <v>17030.220400666676</v>
      </c>
      <c r="GS37" s="6">
        <v>1</v>
      </c>
      <c r="GT37" s="6">
        <v>1</v>
      </c>
      <c r="GU37" s="6" t="str">
        <f t="shared" si="0"/>
        <v>Large</v>
      </c>
      <c r="GV37" s="6" t="str">
        <f t="shared" si="1"/>
        <v>Large</v>
      </c>
      <c r="GW37" s="3" t="s">
        <v>480</v>
      </c>
      <c r="GX37" s="3" t="s">
        <v>480</v>
      </c>
      <c r="GY37" s="3" t="s">
        <v>480</v>
      </c>
      <c r="GZ37" s="6">
        <v>1</v>
      </c>
      <c r="HA37" s="6">
        <v>1</v>
      </c>
      <c r="HB37" s="6">
        <v>0</v>
      </c>
      <c r="HC37" s="6">
        <v>0</v>
      </c>
      <c r="HD37" s="6">
        <v>0</v>
      </c>
      <c r="HE37" s="7" t="s">
        <v>476</v>
      </c>
      <c r="HF37" s="6">
        <v>0</v>
      </c>
      <c r="HG37" s="6">
        <v>1</v>
      </c>
    </row>
    <row r="38" spans="1:215" hidden="1">
      <c r="A38" s="6">
        <v>152</v>
      </c>
      <c r="B38" s="6" t="str">
        <f>+VLOOKUP($A38,'[2]Crosswalk M49-ODA-Prog. Country'!$K$4:$M$257,3,FALSE)</f>
        <v>CL</v>
      </c>
      <c r="C38" s="6" t="str">
        <f>+VLOOKUP($A38,'[2]Crosswalk M49-ODA-Prog. Country'!$K$4:$M$257,2,FALSE)</f>
        <v>CHL</v>
      </c>
      <c r="D38" s="3" t="s">
        <v>156</v>
      </c>
      <c r="E38" s="8">
        <v>99057.620767247456</v>
      </c>
      <c r="F38" s="8">
        <v>25597.633480799093</v>
      </c>
      <c r="G38" s="8">
        <v>124655.25424804655</v>
      </c>
      <c r="H38" s="9">
        <v>1222.7383464499994</v>
      </c>
      <c r="I38" s="9">
        <v>8129.6481983400008</v>
      </c>
      <c r="J38" s="9">
        <v>9352.3865447900007</v>
      </c>
      <c r="K38" s="10">
        <v>100280.35911369746</v>
      </c>
      <c r="L38" s="10">
        <v>33727.281679139094</v>
      </c>
      <c r="M38" s="10">
        <v>134007.64079283655</v>
      </c>
      <c r="N38" s="11">
        <v>1158.4369999999999</v>
      </c>
      <c r="O38" s="11">
        <v>12456.566000000001</v>
      </c>
      <c r="P38" s="11">
        <v>0</v>
      </c>
      <c r="Q38" s="11">
        <v>0</v>
      </c>
      <c r="R38" s="11">
        <v>11.42099</v>
      </c>
      <c r="S38" s="11">
        <v>0</v>
      </c>
      <c r="T38" s="11">
        <v>137.20569</v>
      </c>
      <c r="U38" s="11">
        <v>0</v>
      </c>
      <c r="V38" s="11">
        <v>8288.9994100000004</v>
      </c>
      <c r="W38" s="11">
        <v>1454.84358</v>
      </c>
      <c r="X38" s="11">
        <v>231.70916999999997</v>
      </c>
      <c r="Y38" s="11">
        <v>687.2414</v>
      </c>
      <c r="Z38" s="11">
        <v>0</v>
      </c>
      <c r="AA38" s="11">
        <v>0</v>
      </c>
      <c r="AB38" s="11">
        <v>0</v>
      </c>
      <c r="AC38" s="11">
        <v>0</v>
      </c>
      <c r="AD38" s="11">
        <v>192.76510499999995</v>
      </c>
      <c r="AE38" s="11">
        <v>2060.174614</v>
      </c>
      <c r="AF38" s="11">
        <v>239.12916245000002</v>
      </c>
      <c r="AG38" s="11">
        <v>63.55755834</v>
      </c>
      <c r="AH38" s="11">
        <v>0</v>
      </c>
      <c r="AI38" s="11">
        <v>0</v>
      </c>
      <c r="AJ38" s="11">
        <v>0</v>
      </c>
      <c r="AK38" s="11">
        <v>0</v>
      </c>
      <c r="AL38" s="11">
        <v>0</v>
      </c>
      <c r="AM38" s="11">
        <v>0</v>
      </c>
      <c r="AN38" s="11">
        <v>0</v>
      </c>
      <c r="AO38" s="11">
        <v>0</v>
      </c>
      <c r="AP38" s="11">
        <v>0</v>
      </c>
      <c r="AQ38" s="11">
        <v>0</v>
      </c>
      <c r="AR38" s="11">
        <v>610.80333399999927</v>
      </c>
      <c r="AS38" s="11">
        <v>7378.8492400000005</v>
      </c>
      <c r="AT38" s="11">
        <v>0</v>
      </c>
      <c r="AU38" s="11">
        <v>0</v>
      </c>
      <c r="AV38" s="11">
        <v>0</v>
      </c>
      <c r="AW38" s="11">
        <v>0</v>
      </c>
      <c r="AX38" s="11">
        <v>39.588999999999999</v>
      </c>
      <c r="AY38" s="11">
        <v>0</v>
      </c>
      <c r="AZ38" s="11">
        <v>0</v>
      </c>
      <c r="BA38" s="11">
        <v>0</v>
      </c>
      <c r="BB38" s="11">
        <v>0</v>
      </c>
      <c r="BC38" s="11">
        <v>0</v>
      </c>
      <c r="BD38" s="11">
        <v>0</v>
      </c>
      <c r="BE38" s="11">
        <v>0</v>
      </c>
      <c r="BF38" s="11">
        <v>0</v>
      </c>
      <c r="BG38" s="11">
        <v>2445.28305</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82746.330189999993</v>
      </c>
      <c r="CI38" s="11">
        <v>59.265610000000002</v>
      </c>
      <c r="CJ38" s="11">
        <v>0</v>
      </c>
      <c r="CK38" s="11">
        <v>0</v>
      </c>
      <c r="CL38" s="11">
        <v>0</v>
      </c>
      <c r="CM38" s="11">
        <v>0</v>
      </c>
      <c r="CN38" s="11">
        <v>0</v>
      </c>
      <c r="CO38" s="11">
        <v>0</v>
      </c>
      <c r="CP38" s="11">
        <v>0</v>
      </c>
      <c r="CQ38" s="11">
        <v>0</v>
      </c>
      <c r="CR38" s="11">
        <v>0</v>
      </c>
      <c r="CS38" s="11">
        <v>0</v>
      </c>
      <c r="CT38" s="11">
        <v>0</v>
      </c>
      <c r="CU38" s="11">
        <v>0</v>
      </c>
      <c r="CV38" s="11">
        <v>0</v>
      </c>
      <c r="CW38" s="11">
        <v>0</v>
      </c>
      <c r="CX38" s="11">
        <v>0</v>
      </c>
      <c r="CY38" s="11">
        <v>0</v>
      </c>
      <c r="CZ38" s="11">
        <v>0</v>
      </c>
      <c r="DA38" s="11">
        <v>0</v>
      </c>
      <c r="DB38" s="11">
        <v>0</v>
      </c>
      <c r="DC38" s="11">
        <v>1356.57394</v>
      </c>
      <c r="DD38" s="11">
        <v>0</v>
      </c>
      <c r="DE38" s="11">
        <v>0</v>
      </c>
      <c r="DF38" s="11">
        <v>0</v>
      </c>
      <c r="DG38" s="11">
        <v>0</v>
      </c>
      <c r="DH38" s="11">
        <v>0</v>
      </c>
      <c r="DI38" s="11">
        <v>0</v>
      </c>
      <c r="DJ38" s="11">
        <v>0</v>
      </c>
      <c r="DK38" s="11">
        <v>0</v>
      </c>
      <c r="DL38" s="11">
        <v>0</v>
      </c>
      <c r="DM38" s="11">
        <v>0</v>
      </c>
      <c r="DN38" s="11">
        <v>0</v>
      </c>
      <c r="DO38" s="11">
        <v>0</v>
      </c>
      <c r="DP38" s="11">
        <v>0</v>
      </c>
      <c r="DQ38" s="11">
        <v>0</v>
      </c>
      <c r="DR38" s="11">
        <v>0</v>
      </c>
      <c r="DS38" s="11">
        <v>0</v>
      </c>
      <c r="DT38" s="11">
        <v>0</v>
      </c>
      <c r="DU38" s="11">
        <v>0</v>
      </c>
      <c r="DV38" s="11">
        <v>0</v>
      </c>
      <c r="DW38" s="11">
        <v>0</v>
      </c>
      <c r="DX38" s="11">
        <v>0</v>
      </c>
      <c r="DY38" s="11">
        <v>0</v>
      </c>
      <c r="DZ38" s="11">
        <v>0</v>
      </c>
      <c r="EA38" s="11">
        <v>0</v>
      </c>
      <c r="EB38" s="11">
        <v>0</v>
      </c>
      <c r="EC38" s="11">
        <v>0</v>
      </c>
      <c r="ED38" s="11">
        <v>0</v>
      </c>
      <c r="EE38" s="11">
        <v>0</v>
      </c>
      <c r="EF38" s="11">
        <v>0</v>
      </c>
      <c r="EG38" s="11">
        <v>0</v>
      </c>
      <c r="EH38" s="11">
        <v>1.6163299999999998</v>
      </c>
      <c r="EI38" s="11">
        <v>0</v>
      </c>
      <c r="EJ38" s="11">
        <v>0</v>
      </c>
      <c r="EK38" s="11">
        <v>0</v>
      </c>
      <c r="EL38" s="11">
        <v>2143.7300600000008</v>
      </c>
      <c r="EM38" s="11">
        <v>4468.9888499999997</v>
      </c>
      <c r="EN38" s="11">
        <v>0</v>
      </c>
      <c r="EO38" s="11">
        <v>0</v>
      </c>
      <c r="EP38" s="11">
        <v>2152.6866800000003</v>
      </c>
      <c r="EQ38" s="11">
        <v>553.37365</v>
      </c>
      <c r="ER38" s="11">
        <v>0</v>
      </c>
      <c r="ES38" s="11">
        <v>0</v>
      </c>
      <c r="ET38" s="11">
        <v>0</v>
      </c>
      <c r="EU38" s="11">
        <v>0</v>
      </c>
      <c r="EV38" s="11">
        <v>0</v>
      </c>
      <c r="EW38" s="11">
        <v>0</v>
      </c>
      <c r="EX38" s="11">
        <v>45.209872247446086</v>
      </c>
      <c r="EY38" s="11">
        <v>95.065366799091933</v>
      </c>
      <c r="EZ38" s="11">
        <v>0</v>
      </c>
      <c r="FA38" s="11">
        <v>0</v>
      </c>
      <c r="FB38" s="11">
        <v>0</v>
      </c>
      <c r="FC38" s="11">
        <v>0</v>
      </c>
      <c r="FD38" s="11">
        <v>0</v>
      </c>
      <c r="FE38" s="11">
        <v>0</v>
      </c>
      <c r="FF38" s="11">
        <v>2274.7249999999999</v>
      </c>
      <c r="FG38" s="11">
        <v>643.03300000000002</v>
      </c>
      <c r="FH38" s="11">
        <v>0</v>
      </c>
      <c r="FI38" s="11">
        <v>0</v>
      </c>
      <c r="FJ38" s="11">
        <v>0</v>
      </c>
      <c r="FK38" s="11">
        <v>0</v>
      </c>
      <c r="FL38" s="11">
        <v>0</v>
      </c>
      <c r="FM38" s="11">
        <v>0</v>
      </c>
      <c r="FN38" s="11">
        <v>0</v>
      </c>
      <c r="FO38" s="11">
        <v>0</v>
      </c>
      <c r="FP38" s="11">
        <v>0</v>
      </c>
      <c r="FQ38" s="11">
        <v>0</v>
      </c>
      <c r="FR38" s="11">
        <v>0</v>
      </c>
      <c r="FS38" s="11">
        <v>0</v>
      </c>
      <c r="FT38" s="11">
        <v>0</v>
      </c>
      <c r="FU38" s="11">
        <v>0</v>
      </c>
      <c r="FV38" s="11">
        <v>0</v>
      </c>
      <c r="FW38" s="11">
        <v>0</v>
      </c>
      <c r="FX38" s="11">
        <v>0</v>
      </c>
      <c r="FY38" s="11">
        <v>0</v>
      </c>
      <c r="FZ38" s="11">
        <v>0</v>
      </c>
      <c r="GA38" s="11">
        <v>0</v>
      </c>
      <c r="GB38" s="11">
        <v>0</v>
      </c>
      <c r="GC38" s="11">
        <v>0</v>
      </c>
      <c r="GD38" s="11">
        <v>0</v>
      </c>
      <c r="GE38" s="11">
        <v>0</v>
      </c>
      <c r="GF38" s="11">
        <v>0</v>
      </c>
      <c r="GG38" s="11">
        <v>0</v>
      </c>
      <c r="GH38" s="11">
        <v>0</v>
      </c>
      <c r="GI38" s="11">
        <v>0</v>
      </c>
      <c r="GJ38" s="11">
        <v>0</v>
      </c>
      <c r="GK38" s="11">
        <v>0</v>
      </c>
      <c r="GL38" s="11">
        <v>2.1111300000000002</v>
      </c>
      <c r="GM38" s="11">
        <v>4.4658199999999999</v>
      </c>
      <c r="GN38" s="11">
        <v>3.8909899999999999</v>
      </c>
      <c r="GO38" s="11">
        <v>0</v>
      </c>
      <c r="GP38" s="88">
        <v>2446.7833600000004</v>
      </c>
      <c r="GQ38" s="9">
        <v>0</v>
      </c>
      <c r="GR38" s="10">
        <v>2446.7833600000004</v>
      </c>
      <c r="GS38" s="6">
        <v>1</v>
      </c>
      <c r="GT38" s="6">
        <v>1</v>
      </c>
      <c r="GU38" s="6" t="str">
        <f t="shared" si="0"/>
        <v>Medium</v>
      </c>
      <c r="GV38" s="6" t="str">
        <f t="shared" si="1"/>
        <v>Medium</v>
      </c>
      <c r="GW38" s="3" t="s">
        <v>483</v>
      </c>
      <c r="GX38" s="3" t="s">
        <v>484</v>
      </c>
      <c r="GY38" s="3" t="s">
        <v>484</v>
      </c>
      <c r="GZ38" s="6">
        <v>0</v>
      </c>
      <c r="HA38" s="6">
        <v>0</v>
      </c>
      <c r="HB38" s="6">
        <v>0</v>
      </c>
      <c r="HC38" s="6">
        <v>0</v>
      </c>
      <c r="HD38" s="6">
        <v>0</v>
      </c>
      <c r="HE38" s="7" t="s">
        <v>485</v>
      </c>
      <c r="HF38" s="6">
        <v>0</v>
      </c>
      <c r="HG38" s="6">
        <v>0</v>
      </c>
    </row>
    <row r="39" spans="1:215" hidden="1">
      <c r="A39" s="6">
        <v>156</v>
      </c>
      <c r="B39" s="6" t="str">
        <f>+VLOOKUP($A39,'[2]Crosswalk M49-ODA-Prog. Country'!$K$4:$M$257,3,FALSE)</f>
        <v>CN</v>
      </c>
      <c r="C39" s="6" t="str">
        <f>+VLOOKUP($A39,'[2]Crosswalk M49-ODA-Prog. Country'!$K$4:$M$257,2,FALSE)</f>
        <v>CHN</v>
      </c>
      <c r="D39" s="3" t="s">
        <v>157</v>
      </c>
      <c r="E39" s="8">
        <v>44310.496806129406</v>
      </c>
      <c r="F39" s="8">
        <v>99215.931481580672</v>
      </c>
      <c r="G39" s="8">
        <v>143526.42828771006</v>
      </c>
      <c r="H39" s="9">
        <v>822.20128537899984</v>
      </c>
      <c r="I39" s="9">
        <v>5379.1940347699992</v>
      </c>
      <c r="J39" s="9">
        <v>6201.3953201489994</v>
      </c>
      <c r="K39" s="10">
        <v>45132.698091508413</v>
      </c>
      <c r="L39" s="10">
        <v>104595.12551635067</v>
      </c>
      <c r="M39" s="10">
        <v>149727.82360785909</v>
      </c>
      <c r="N39" s="11">
        <v>1603.5020000000004</v>
      </c>
      <c r="O39" s="11">
        <v>35697.936000000002</v>
      </c>
      <c r="P39" s="11">
        <v>0</v>
      </c>
      <c r="Q39" s="11">
        <v>0</v>
      </c>
      <c r="R39" s="11">
        <v>2832.9324100000003</v>
      </c>
      <c r="S39" s="11">
        <v>790.45276999999999</v>
      </c>
      <c r="T39" s="11">
        <v>0</v>
      </c>
      <c r="U39" s="11">
        <v>0</v>
      </c>
      <c r="V39" s="11">
        <v>16816.973800000003</v>
      </c>
      <c r="W39" s="11">
        <v>20325.60627</v>
      </c>
      <c r="X39" s="11">
        <v>67.137160000000222</v>
      </c>
      <c r="Y39" s="11">
        <v>1659.5329299999999</v>
      </c>
      <c r="Z39" s="11">
        <v>0</v>
      </c>
      <c r="AA39" s="11">
        <v>4120.2085309000004</v>
      </c>
      <c r="AB39" s="11">
        <v>0</v>
      </c>
      <c r="AC39" s="11">
        <v>109.0925498</v>
      </c>
      <c r="AD39" s="11">
        <v>1191.3410739999997</v>
      </c>
      <c r="AE39" s="11">
        <v>1749.215692</v>
      </c>
      <c r="AF39" s="11">
        <v>312.11348908999992</v>
      </c>
      <c r="AG39" s="11">
        <v>82.95588497</v>
      </c>
      <c r="AH39" s="11">
        <v>-15.211610000000036</v>
      </c>
      <c r="AI39" s="11">
        <v>205.35698000000002</v>
      </c>
      <c r="AJ39" s="11">
        <v>0</v>
      </c>
      <c r="AK39" s="11">
        <v>0</v>
      </c>
      <c r="AL39" s="11">
        <v>0</v>
      </c>
      <c r="AM39" s="11">
        <v>0</v>
      </c>
      <c r="AN39" s="11">
        <v>0</v>
      </c>
      <c r="AO39" s="11">
        <v>0</v>
      </c>
      <c r="AP39" s="11">
        <v>0</v>
      </c>
      <c r="AQ39" s="11">
        <v>0</v>
      </c>
      <c r="AR39" s="11">
        <v>434.93273999999974</v>
      </c>
      <c r="AS39" s="11">
        <v>3505.8708300000003</v>
      </c>
      <c r="AT39" s="11">
        <v>0</v>
      </c>
      <c r="AU39" s="11">
        <v>0</v>
      </c>
      <c r="AV39" s="11">
        <v>0</v>
      </c>
      <c r="AW39" s="11">
        <v>0</v>
      </c>
      <c r="AX39" s="11">
        <v>104.56100000000001</v>
      </c>
      <c r="AY39" s="11">
        <v>0</v>
      </c>
      <c r="AZ39" s="11">
        <v>0</v>
      </c>
      <c r="BA39" s="11">
        <v>0</v>
      </c>
      <c r="BB39" s="11">
        <v>1373.8799999999999</v>
      </c>
      <c r="BC39" s="11">
        <v>30.053999999999998</v>
      </c>
      <c r="BD39" s="11">
        <v>0</v>
      </c>
      <c r="BE39" s="11">
        <v>0</v>
      </c>
      <c r="BF39" s="11">
        <v>0</v>
      </c>
      <c r="BG39" s="11">
        <v>25.93</v>
      </c>
      <c r="BH39" s="11">
        <v>0</v>
      </c>
      <c r="BI39" s="11">
        <v>0</v>
      </c>
      <c r="BJ39" s="11">
        <v>0</v>
      </c>
      <c r="BK39" s="11">
        <v>733.96463000000006</v>
      </c>
      <c r="BL39" s="11">
        <v>0</v>
      </c>
      <c r="BM39" s="11">
        <v>0</v>
      </c>
      <c r="BN39" s="11">
        <v>0</v>
      </c>
      <c r="BO39" s="11">
        <v>13.59348</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v>
      </c>
      <c r="CW39" s="11">
        <v>0</v>
      </c>
      <c r="CX39" s="11">
        <v>0</v>
      </c>
      <c r="CY39" s="11">
        <v>60.440400000000004</v>
      </c>
      <c r="CZ39" s="11">
        <v>0</v>
      </c>
      <c r="DA39" s="11">
        <v>0</v>
      </c>
      <c r="DB39" s="11">
        <v>0</v>
      </c>
      <c r="DC39" s="11">
        <v>2330.3279600000001</v>
      </c>
      <c r="DD39" s="11">
        <v>0</v>
      </c>
      <c r="DE39" s="11">
        <v>0</v>
      </c>
      <c r="DF39" s="11">
        <v>0</v>
      </c>
      <c r="DG39" s="11">
        <v>200.74892000000003</v>
      </c>
      <c r="DH39" s="11">
        <v>0</v>
      </c>
      <c r="DI39" s="11">
        <v>0</v>
      </c>
      <c r="DJ39" s="11">
        <v>0</v>
      </c>
      <c r="DK39" s="11">
        <v>0</v>
      </c>
      <c r="DL39" s="11">
        <v>0</v>
      </c>
      <c r="DM39" s="11">
        <v>0</v>
      </c>
      <c r="DN39" s="11">
        <v>0</v>
      </c>
      <c r="DO39" s="11">
        <v>0</v>
      </c>
      <c r="DP39" s="11">
        <v>0</v>
      </c>
      <c r="DQ39" s="11">
        <v>0</v>
      </c>
      <c r="DR39" s="11">
        <v>0</v>
      </c>
      <c r="DS39" s="11">
        <v>0</v>
      </c>
      <c r="DT39" s="11">
        <v>0</v>
      </c>
      <c r="DU39" s="11">
        <v>0</v>
      </c>
      <c r="DV39" s="11">
        <v>0</v>
      </c>
      <c r="DW39" s="11">
        <v>0</v>
      </c>
      <c r="DX39" s="11">
        <v>0</v>
      </c>
      <c r="DY39" s="11">
        <v>0</v>
      </c>
      <c r="DZ39" s="11">
        <v>0</v>
      </c>
      <c r="EA39" s="11">
        <v>0</v>
      </c>
      <c r="EB39" s="11">
        <v>0</v>
      </c>
      <c r="EC39" s="11">
        <v>0</v>
      </c>
      <c r="ED39" s="11">
        <v>0</v>
      </c>
      <c r="EE39" s="11">
        <v>0</v>
      </c>
      <c r="EF39" s="11">
        <v>0</v>
      </c>
      <c r="EG39" s="11">
        <v>0</v>
      </c>
      <c r="EH39" s="11">
        <v>0</v>
      </c>
      <c r="EI39" s="11">
        <v>0</v>
      </c>
      <c r="EJ39" s="11">
        <v>0</v>
      </c>
      <c r="EK39" s="11">
        <v>0</v>
      </c>
      <c r="EL39" s="11">
        <v>1457.8866060000009</v>
      </c>
      <c r="EM39" s="11">
        <v>3274.2246009999999</v>
      </c>
      <c r="EN39" s="11">
        <v>7.9789462890000005</v>
      </c>
      <c r="EO39" s="11">
        <v>0</v>
      </c>
      <c r="EP39" s="11">
        <v>2403.48486</v>
      </c>
      <c r="EQ39" s="11">
        <v>1537.83221</v>
      </c>
      <c r="ER39" s="11">
        <v>0</v>
      </c>
      <c r="ES39" s="11">
        <v>0</v>
      </c>
      <c r="ET39" s="11">
        <v>0</v>
      </c>
      <c r="EU39" s="11">
        <v>0</v>
      </c>
      <c r="EV39" s="11">
        <v>0</v>
      </c>
      <c r="EW39" s="11">
        <v>0</v>
      </c>
      <c r="EX39" s="11">
        <v>10973.056606129398</v>
      </c>
      <c r="EY39" s="11">
        <v>22735.854574347333</v>
      </c>
      <c r="EZ39" s="11">
        <v>0</v>
      </c>
      <c r="FA39" s="11">
        <v>0</v>
      </c>
      <c r="FB39" s="11">
        <v>5219.8347000000003</v>
      </c>
      <c r="FC39" s="11">
        <v>4530.0719500000005</v>
      </c>
      <c r="FD39" s="11">
        <v>0</v>
      </c>
      <c r="FE39" s="11">
        <v>21.74184</v>
      </c>
      <c r="FF39" s="11">
        <v>0</v>
      </c>
      <c r="FG39" s="11">
        <v>0</v>
      </c>
      <c r="FH39" s="11">
        <v>0</v>
      </c>
      <c r="FI39" s="11">
        <v>0</v>
      </c>
      <c r="FJ39" s="11">
        <v>0</v>
      </c>
      <c r="FK39" s="11">
        <v>183.93333333333331</v>
      </c>
      <c r="FL39" s="11">
        <v>0</v>
      </c>
      <c r="FM39" s="11">
        <v>0</v>
      </c>
      <c r="FN39" s="11">
        <v>0</v>
      </c>
      <c r="FO39" s="11">
        <v>0</v>
      </c>
      <c r="FP39" s="11">
        <v>0</v>
      </c>
      <c r="FQ39" s="11">
        <v>0</v>
      </c>
      <c r="FR39" s="11">
        <v>0</v>
      </c>
      <c r="FS39" s="11">
        <v>0</v>
      </c>
      <c r="FT39" s="11">
        <v>0</v>
      </c>
      <c r="FU39" s="11">
        <v>0</v>
      </c>
      <c r="FV39" s="11">
        <v>0</v>
      </c>
      <c r="FW39" s="11">
        <v>0</v>
      </c>
      <c r="FX39" s="11">
        <v>0</v>
      </c>
      <c r="FY39" s="11">
        <v>0</v>
      </c>
      <c r="FZ39" s="11">
        <v>0</v>
      </c>
      <c r="GA39" s="11">
        <v>0</v>
      </c>
      <c r="GB39" s="11">
        <v>0</v>
      </c>
      <c r="GC39" s="11">
        <v>0</v>
      </c>
      <c r="GD39" s="11">
        <v>0</v>
      </c>
      <c r="GE39" s="11">
        <v>0</v>
      </c>
      <c r="GF39" s="11">
        <v>0</v>
      </c>
      <c r="GG39" s="11">
        <v>0</v>
      </c>
      <c r="GH39" s="11">
        <v>289.69675000000001</v>
      </c>
      <c r="GI39" s="11">
        <v>0</v>
      </c>
      <c r="GJ39" s="11">
        <v>0</v>
      </c>
      <c r="GK39" s="11">
        <v>0</v>
      </c>
      <c r="GL39" s="11">
        <v>58.558609999999931</v>
      </c>
      <c r="GM39" s="11">
        <v>670.17918000000009</v>
      </c>
      <c r="GN39" s="11">
        <v>3.8950000000000005E-2</v>
      </c>
      <c r="GO39" s="11">
        <v>0</v>
      </c>
      <c r="GP39" s="88">
        <v>0</v>
      </c>
      <c r="GQ39" s="9">
        <v>0</v>
      </c>
      <c r="GR39" s="10">
        <v>0</v>
      </c>
      <c r="GS39" s="6">
        <v>1</v>
      </c>
      <c r="GT39" s="6">
        <v>1</v>
      </c>
      <c r="GU39" s="6" t="str">
        <f t="shared" si="0"/>
        <v>Medium</v>
      </c>
      <c r="GV39" s="6" t="str">
        <f t="shared" si="1"/>
        <v>Medium</v>
      </c>
      <c r="GW39" s="3" t="s">
        <v>474</v>
      </c>
      <c r="GX39" s="3" t="s">
        <v>475</v>
      </c>
      <c r="GY39" s="3" t="s">
        <v>475</v>
      </c>
      <c r="GZ39" s="6">
        <v>0</v>
      </c>
      <c r="HA39" s="6">
        <v>0</v>
      </c>
      <c r="HB39" s="6">
        <v>0</v>
      </c>
      <c r="HC39" s="6">
        <v>1</v>
      </c>
      <c r="HD39" s="6">
        <v>1</v>
      </c>
      <c r="HE39" s="7" t="s">
        <v>479</v>
      </c>
      <c r="HF39" s="6">
        <v>0</v>
      </c>
      <c r="HG39" s="6">
        <v>0</v>
      </c>
    </row>
    <row r="40" spans="1:215" hidden="1">
      <c r="A40" s="6">
        <v>170</v>
      </c>
      <c r="B40" s="6" t="str">
        <f>+VLOOKUP($A40,'[2]Crosswalk M49-ODA-Prog. Country'!$K$4:$M$257,3,FALSE)</f>
        <v>CO</v>
      </c>
      <c r="C40" s="6" t="str">
        <f>+VLOOKUP($A40,'[2]Crosswalk M49-ODA-Prog. Country'!$K$4:$M$257,2,FALSE)</f>
        <v>COL</v>
      </c>
      <c r="D40" s="3" t="s">
        <v>158</v>
      </c>
      <c r="E40" s="8">
        <v>27458.123197624296</v>
      </c>
      <c r="F40" s="8">
        <v>229176.48054005342</v>
      </c>
      <c r="G40" s="8">
        <v>256634.60373767771</v>
      </c>
      <c r="H40" s="9">
        <v>11091.735700210007</v>
      </c>
      <c r="I40" s="9">
        <v>210689.84434214194</v>
      </c>
      <c r="J40" s="9">
        <v>221781.58004235194</v>
      </c>
      <c r="K40" s="10">
        <v>38549.85889783431</v>
      </c>
      <c r="L40" s="10">
        <v>439866.32488219533</v>
      </c>
      <c r="M40" s="10">
        <v>478416.18378002965</v>
      </c>
      <c r="N40" s="11">
        <v>1142.7860000000073</v>
      </c>
      <c r="O40" s="11">
        <v>102370.48</v>
      </c>
      <c r="P40" s="11">
        <v>608.16899999999998</v>
      </c>
      <c r="Q40" s="11">
        <v>75.102000000000004</v>
      </c>
      <c r="R40" s="11">
        <v>1555.02907</v>
      </c>
      <c r="S40" s="11">
        <v>1257.5093999999999</v>
      </c>
      <c r="T40" s="11">
        <v>890.96654000000012</v>
      </c>
      <c r="U40" s="11">
        <v>1505.7911299999998</v>
      </c>
      <c r="V40" s="11">
        <v>6659.3407099999995</v>
      </c>
      <c r="W40" s="11">
        <v>6363.4957999999997</v>
      </c>
      <c r="X40" s="11">
        <v>103.72747000000163</v>
      </c>
      <c r="Y40" s="11">
        <v>11563.512789999999</v>
      </c>
      <c r="Z40" s="11">
        <v>1.6294680000000881</v>
      </c>
      <c r="AA40" s="11">
        <v>3209.26708496227</v>
      </c>
      <c r="AB40" s="11">
        <v>2308.5341996100033</v>
      </c>
      <c r="AC40" s="11">
        <v>117253.74045034195</v>
      </c>
      <c r="AD40" s="11">
        <v>1364.0650690000002</v>
      </c>
      <c r="AE40" s="11">
        <v>7583.3325100000002</v>
      </c>
      <c r="AF40" s="11">
        <v>949.68528059999994</v>
      </c>
      <c r="AG40" s="11">
        <v>252.4145403</v>
      </c>
      <c r="AH40" s="11">
        <v>0</v>
      </c>
      <c r="AI40" s="11">
        <v>0</v>
      </c>
      <c r="AJ40" s="11">
        <v>0</v>
      </c>
      <c r="AK40" s="11">
        <v>0</v>
      </c>
      <c r="AL40" s="11">
        <v>0</v>
      </c>
      <c r="AM40" s="11">
        <v>0</v>
      </c>
      <c r="AN40" s="11">
        <v>0</v>
      </c>
      <c r="AO40" s="11">
        <v>0</v>
      </c>
      <c r="AP40" s="11">
        <v>0</v>
      </c>
      <c r="AQ40" s="11">
        <v>0</v>
      </c>
      <c r="AR40" s="11">
        <v>5641.8824200000017</v>
      </c>
      <c r="AS40" s="11">
        <v>59647.855229999994</v>
      </c>
      <c r="AT40" s="11">
        <v>0</v>
      </c>
      <c r="AU40" s="11">
        <v>0</v>
      </c>
      <c r="AV40" s="11">
        <v>0</v>
      </c>
      <c r="AW40" s="11">
        <v>0</v>
      </c>
      <c r="AX40" s="11">
        <v>1565.165</v>
      </c>
      <c r="AY40" s="11">
        <v>0</v>
      </c>
      <c r="AZ40" s="11">
        <v>0</v>
      </c>
      <c r="BA40" s="11">
        <v>0</v>
      </c>
      <c r="BB40" s="11">
        <v>0</v>
      </c>
      <c r="BC40" s="11">
        <v>0</v>
      </c>
      <c r="BD40" s="11">
        <v>0</v>
      </c>
      <c r="BE40" s="11">
        <v>0</v>
      </c>
      <c r="BF40" s="11">
        <v>-0.40600000000006276</v>
      </c>
      <c r="BG40" s="11">
        <v>726.64286000000004</v>
      </c>
      <c r="BH40" s="11">
        <v>0</v>
      </c>
      <c r="BI40" s="11">
        <v>0</v>
      </c>
      <c r="BJ40" s="11">
        <v>0</v>
      </c>
      <c r="BK40" s="11">
        <v>-484.20575000000002</v>
      </c>
      <c r="BL40" s="11">
        <v>0</v>
      </c>
      <c r="BM40" s="11">
        <v>0</v>
      </c>
      <c r="BN40" s="11">
        <v>1438.3254300000008</v>
      </c>
      <c r="BO40" s="11">
        <v>17871.71416</v>
      </c>
      <c r="BP40" s="11">
        <v>0</v>
      </c>
      <c r="BQ40" s="11">
        <v>0</v>
      </c>
      <c r="BR40" s="11">
        <v>0</v>
      </c>
      <c r="BS40" s="11">
        <v>0</v>
      </c>
      <c r="BT40" s="11">
        <v>0</v>
      </c>
      <c r="BU40" s="11">
        <v>0</v>
      </c>
      <c r="BV40" s="11">
        <v>0</v>
      </c>
      <c r="BW40" s="11">
        <v>0</v>
      </c>
      <c r="BX40" s="11">
        <v>0</v>
      </c>
      <c r="BY40" s="11">
        <v>3363.58232</v>
      </c>
      <c r="BZ40" s="11">
        <v>0</v>
      </c>
      <c r="CA40" s="11">
        <v>0</v>
      </c>
      <c r="CB40" s="11">
        <v>0</v>
      </c>
      <c r="CC40" s="11">
        <v>0</v>
      </c>
      <c r="CD40" s="11">
        <v>0</v>
      </c>
      <c r="CE40" s="11">
        <v>0</v>
      </c>
      <c r="CF40" s="11">
        <v>0</v>
      </c>
      <c r="CG40" s="11">
        <v>0</v>
      </c>
      <c r="CH40" s="11">
        <v>0</v>
      </c>
      <c r="CI40" s="11">
        <v>1.36168</v>
      </c>
      <c r="CJ40" s="11">
        <v>0</v>
      </c>
      <c r="CK40" s="11">
        <v>0</v>
      </c>
      <c r="CL40" s="11">
        <v>0</v>
      </c>
      <c r="CM40" s="11">
        <v>0</v>
      </c>
      <c r="CN40" s="11">
        <v>0</v>
      </c>
      <c r="CO40" s="11">
        <v>0</v>
      </c>
      <c r="CP40" s="11">
        <v>0</v>
      </c>
      <c r="CQ40" s="11">
        <v>0</v>
      </c>
      <c r="CR40" s="11">
        <v>0</v>
      </c>
      <c r="CS40" s="11">
        <v>0</v>
      </c>
      <c r="CT40" s="11">
        <v>0</v>
      </c>
      <c r="CU40" s="11">
        <v>0</v>
      </c>
      <c r="CV40" s="11">
        <v>0</v>
      </c>
      <c r="CW40" s="11">
        <v>982.10023000000001</v>
      </c>
      <c r="CX40" s="11">
        <v>0</v>
      </c>
      <c r="CY40" s="11">
        <v>0</v>
      </c>
      <c r="CZ40" s="11">
        <v>0</v>
      </c>
      <c r="DA40" s="11">
        <v>0</v>
      </c>
      <c r="DB40" s="11">
        <v>0</v>
      </c>
      <c r="DC40" s="11">
        <v>1142.5765100000001</v>
      </c>
      <c r="DD40" s="11">
        <v>0</v>
      </c>
      <c r="DE40" s="11">
        <v>0</v>
      </c>
      <c r="DF40" s="11">
        <v>0</v>
      </c>
      <c r="DG40" s="11">
        <v>102.6208</v>
      </c>
      <c r="DH40" s="11">
        <v>0</v>
      </c>
      <c r="DI40" s="11">
        <v>0</v>
      </c>
      <c r="DJ40" s="11">
        <v>0</v>
      </c>
      <c r="DK40" s="11">
        <v>0</v>
      </c>
      <c r="DL40" s="11">
        <v>0</v>
      </c>
      <c r="DM40" s="11">
        <v>0</v>
      </c>
      <c r="DN40" s="11">
        <v>0</v>
      </c>
      <c r="DO40" s="11">
        <v>0</v>
      </c>
      <c r="DP40" s="11">
        <v>0</v>
      </c>
      <c r="DQ40" s="11">
        <v>0</v>
      </c>
      <c r="DR40" s="11">
        <v>0</v>
      </c>
      <c r="DS40" s="11">
        <v>0</v>
      </c>
      <c r="DT40" s="11">
        <v>0</v>
      </c>
      <c r="DU40" s="11">
        <v>0</v>
      </c>
      <c r="DV40" s="11">
        <v>0</v>
      </c>
      <c r="DW40" s="11">
        <v>0</v>
      </c>
      <c r="DX40" s="11">
        <v>0</v>
      </c>
      <c r="DY40" s="11">
        <v>8339.8972900000008</v>
      </c>
      <c r="DZ40" s="11">
        <v>0</v>
      </c>
      <c r="EA40" s="11">
        <v>0</v>
      </c>
      <c r="EB40" s="11">
        <v>0</v>
      </c>
      <c r="EC40" s="11">
        <v>0</v>
      </c>
      <c r="ED40" s="11">
        <v>0</v>
      </c>
      <c r="EE40" s="11">
        <v>0</v>
      </c>
      <c r="EF40" s="11">
        <v>0</v>
      </c>
      <c r="EG40" s="11">
        <v>0</v>
      </c>
      <c r="EH40" s="11">
        <v>0</v>
      </c>
      <c r="EI40" s="11">
        <v>0</v>
      </c>
      <c r="EJ40" s="11">
        <v>0</v>
      </c>
      <c r="EK40" s="11">
        <v>2853.4890800000003</v>
      </c>
      <c r="EL40" s="11">
        <v>1827.5702600000004</v>
      </c>
      <c r="EM40" s="11">
        <v>24152.226549999999</v>
      </c>
      <c r="EN40" s="11">
        <v>0</v>
      </c>
      <c r="EO40" s="11">
        <v>318.07859149999996</v>
      </c>
      <c r="EP40" s="11">
        <v>796.32360999999855</v>
      </c>
      <c r="EQ40" s="11">
        <v>6300.3953800000008</v>
      </c>
      <c r="ER40" s="11">
        <v>0</v>
      </c>
      <c r="ES40" s="11">
        <v>3954.9832500000002</v>
      </c>
      <c r="ET40" s="11">
        <v>0</v>
      </c>
      <c r="EU40" s="11">
        <v>0</v>
      </c>
      <c r="EV40" s="11">
        <v>0</v>
      </c>
      <c r="EW40" s="11">
        <v>0</v>
      </c>
      <c r="EX40" s="11">
        <v>1946.829450624291</v>
      </c>
      <c r="EY40" s="11">
        <v>3419.8606061293985</v>
      </c>
      <c r="EZ40" s="11">
        <v>0</v>
      </c>
      <c r="FA40" s="11">
        <v>0</v>
      </c>
      <c r="FB40" s="11">
        <v>0</v>
      </c>
      <c r="FC40" s="11">
        <v>0</v>
      </c>
      <c r="FD40" s="11">
        <v>0</v>
      </c>
      <c r="FE40" s="11">
        <v>0</v>
      </c>
      <c r="FF40" s="11">
        <v>7837.6620000000003</v>
      </c>
      <c r="FG40" s="11">
        <v>3324.2489999999998</v>
      </c>
      <c r="FH40" s="11">
        <v>0</v>
      </c>
      <c r="FI40" s="11">
        <v>0</v>
      </c>
      <c r="FJ40" s="11">
        <v>0</v>
      </c>
      <c r="FK40" s="11">
        <v>117.61092896174864</v>
      </c>
      <c r="FL40" s="11">
        <v>0</v>
      </c>
      <c r="FM40" s="11">
        <v>0</v>
      </c>
      <c r="FN40" s="11">
        <v>0</v>
      </c>
      <c r="FO40" s="11">
        <v>0</v>
      </c>
      <c r="FP40" s="11">
        <v>0</v>
      </c>
      <c r="FQ40" s="11">
        <v>0</v>
      </c>
      <c r="FR40" s="11">
        <v>0</v>
      </c>
      <c r="FS40" s="11">
        <v>0</v>
      </c>
      <c r="FT40" s="11">
        <v>0</v>
      </c>
      <c r="FU40" s="11">
        <v>0</v>
      </c>
      <c r="FV40" s="11">
        <v>0</v>
      </c>
      <c r="FW40" s="11">
        <v>0</v>
      </c>
      <c r="FX40" s="11">
        <v>0</v>
      </c>
      <c r="FY40" s="11">
        <v>0</v>
      </c>
      <c r="FZ40" s="11">
        <v>0</v>
      </c>
      <c r="GA40" s="11">
        <v>0</v>
      </c>
      <c r="GB40" s="11">
        <v>0</v>
      </c>
      <c r="GC40" s="11">
        <v>0</v>
      </c>
      <c r="GD40" s="11">
        <v>0</v>
      </c>
      <c r="GE40" s="11">
        <v>0</v>
      </c>
      <c r="GF40" s="11">
        <v>0</v>
      </c>
      <c r="GG40" s="11">
        <v>0</v>
      </c>
      <c r="GH40" s="11">
        <v>839.48156000000006</v>
      </c>
      <c r="GI40" s="11">
        <v>0</v>
      </c>
      <c r="GJ40" s="11">
        <v>0</v>
      </c>
      <c r="GK40" s="11">
        <v>0</v>
      </c>
      <c r="GL40" s="11">
        <v>484.32157000000007</v>
      </c>
      <c r="GM40" s="11">
        <v>51717.34302</v>
      </c>
      <c r="GN40" s="11">
        <v>588.77079000000015</v>
      </c>
      <c r="GO40" s="11">
        <v>579.29743999999994</v>
      </c>
      <c r="GP40" s="88">
        <v>31301.661249999997</v>
      </c>
      <c r="GQ40" s="9">
        <v>2006.3119999999999</v>
      </c>
      <c r="GR40" s="10">
        <v>33307.973249999995</v>
      </c>
      <c r="GS40" s="6">
        <v>1</v>
      </c>
      <c r="GT40" s="6">
        <v>1</v>
      </c>
      <c r="GU40" s="6" t="str">
        <f t="shared" si="0"/>
        <v>Large</v>
      </c>
      <c r="GV40" s="6" t="str">
        <f t="shared" si="1"/>
        <v>Large</v>
      </c>
      <c r="GW40" s="3" t="s">
        <v>483</v>
      </c>
      <c r="GX40" s="3" t="s">
        <v>484</v>
      </c>
      <c r="GY40" s="3" t="s">
        <v>484</v>
      </c>
      <c r="GZ40" s="6">
        <v>0</v>
      </c>
      <c r="HA40" s="6">
        <v>0</v>
      </c>
      <c r="HB40" s="6">
        <v>0</v>
      </c>
      <c r="HC40" s="6">
        <v>1</v>
      </c>
      <c r="HD40" s="6">
        <v>0</v>
      </c>
      <c r="HE40" s="7" t="s">
        <v>479</v>
      </c>
      <c r="HF40" s="6">
        <v>0</v>
      </c>
      <c r="HG40" s="6">
        <v>1</v>
      </c>
    </row>
    <row r="41" spans="1:215">
      <c r="A41" s="6">
        <v>174</v>
      </c>
      <c r="B41" s="6" t="str">
        <f>+VLOOKUP($A41,'[2]Crosswalk M49-ODA-Prog. Country'!$K$4:$M$257,3,FALSE)</f>
        <v>KM</v>
      </c>
      <c r="C41" s="6" t="str">
        <f>+VLOOKUP($A41,'[2]Crosswalk M49-ODA-Prog. Country'!$K$4:$M$257,2,FALSE)</f>
        <v>COM</v>
      </c>
      <c r="D41" s="3" t="s">
        <v>159</v>
      </c>
      <c r="E41" s="8">
        <v>10295.829606346311</v>
      </c>
      <c r="F41" s="8">
        <v>17378.382690991031</v>
      </c>
      <c r="G41" s="8">
        <v>27674.212297337341</v>
      </c>
      <c r="H41" s="9">
        <v>596.34087999999986</v>
      </c>
      <c r="I41" s="9">
        <v>3726.5676063000001</v>
      </c>
      <c r="J41" s="9">
        <v>4322.9084862999998</v>
      </c>
      <c r="K41" s="10">
        <v>10892.170486346309</v>
      </c>
      <c r="L41" s="10">
        <v>21104.950297291034</v>
      </c>
      <c r="M41" s="10">
        <v>31997.120783637343</v>
      </c>
      <c r="N41" s="11">
        <v>4811.4600000000009</v>
      </c>
      <c r="O41" s="11">
        <v>8984.6389999999992</v>
      </c>
      <c r="P41" s="11">
        <v>0</v>
      </c>
      <c r="Q41" s="11">
        <v>0</v>
      </c>
      <c r="R41" s="11">
        <v>892.68821000000003</v>
      </c>
      <c r="S41" s="11">
        <v>66.777050000000003</v>
      </c>
      <c r="T41" s="11">
        <v>270.36856999999998</v>
      </c>
      <c r="U41" s="11">
        <v>341.32420000000002</v>
      </c>
      <c r="V41" s="11">
        <v>2600.30492</v>
      </c>
      <c r="W41" s="11">
        <v>3585.1662000000001</v>
      </c>
      <c r="X41" s="11">
        <v>281.07459999999992</v>
      </c>
      <c r="Y41" s="11">
        <v>1571.56744</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515.96100000000001</v>
      </c>
      <c r="AY41" s="11">
        <v>0</v>
      </c>
      <c r="AZ41" s="11">
        <v>0</v>
      </c>
      <c r="BA41" s="11">
        <v>0</v>
      </c>
      <c r="BB41" s="11">
        <v>0</v>
      </c>
      <c r="BC41" s="11">
        <v>0</v>
      </c>
      <c r="BD41" s="11">
        <v>0</v>
      </c>
      <c r="BE41" s="11">
        <v>0</v>
      </c>
      <c r="BF41" s="11">
        <v>0</v>
      </c>
      <c r="BG41" s="11">
        <v>1697.06537</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1479.09917</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0</v>
      </c>
      <c r="DW41" s="11">
        <v>0</v>
      </c>
      <c r="DX41" s="11">
        <v>0</v>
      </c>
      <c r="DY41" s="11">
        <v>0</v>
      </c>
      <c r="DZ41" s="11">
        <v>0</v>
      </c>
      <c r="EA41" s="11">
        <v>0</v>
      </c>
      <c r="EB41" s="11">
        <v>0</v>
      </c>
      <c r="EC41" s="11">
        <v>0</v>
      </c>
      <c r="ED41" s="11">
        <v>0</v>
      </c>
      <c r="EE41" s="11">
        <v>0</v>
      </c>
      <c r="EF41" s="11">
        <v>0</v>
      </c>
      <c r="EG41" s="11">
        <v>0</v>
      </c>
      <c r="EH41" s="11">
        <v>0</v>
      </c>
      <c r="EI41" s="11">
        <v>0</v>
      </c>
      <c r="EJ41" s="11">
        <v>0</v>
      </c>
      <c r="EK41" s="11">
        <v>0</v>
      </c>
      <c r="EL41" s="11">
        <v>382.39237309999999</v>
      </c>
      <c r="EM41" s="11">
        <v>183.22171510000001</v>
      </c>
      <c r="EN41" s="11">
        <v>0</v>
      </c>
      <c r="EO41" s="11">
        <v>143.0327063</v>
      </c>
      <c r="EP41" s="11">
        <v>333.57834000000003</v>
      </c>
      <c r="EQ41" s="11">
        <v>41.161029999999997</v>
      </c>
      <c r="ER41" s="11">
        <v>0</v>
      </c>
      <c r="ES41" s="11">
        <v>0</v>
      </c>
      <c r="ET41" s="11">
        <v>0</v>
      </c>
      <c r="EU41" s="11">
        <v>0</v>
      </c>
      <c r="EV41" s="11">
        <v>0</v>
      </c>
      <c r="EW41" s="11">
        <v>0</v>
      </c>
      <c r="EX41" s="11">
        <v>8.0132832463110155</v>
      </c>
      <c r="EY41" s="11">
        <v>16.849985891032915</v>
      </c>
      <c r="EZ41" s="11">
        <v>0</v>
      </c>
      <c r="FA41" s="11">
        <v>0</v>
      </c>
      <c r="FB41" s="11">
        <v>639.43255000000022</v>
      </c>
      <c r="FC41" s="11">
        <v>1324.4031699999998</v>
      </c>
      <c r="FD41" s="11">
        <v>44.897709999999961</v>
      </c>
      <c r="FE41" s="11">
        <v>1670.6432600000001</v>
      </c>
      <c r="FF41" s="11">
        <v>0</v>
      </c>
      <c r="FG41" s="11">
        <v>0</v>
      </c>
      <c r="FH41" s="11">
        <v>0</v>
      </c>
      <c r="FI41" s="11">
        <v>0</v>
      </c>
      <c r="FJ41" s="11">
        <v>0</v>
      </c>
      <c r="FK41" s="11">
        <v>0</v>
      </c>
      <c r="FL41" s="11">
        <v>0</v>
      </c>
      <c r="FM41" s="11">
        <v>0</v>
      </c>
      <c r="FN41" s="11">
        <v>0</v>
      </c>
      <c r="FO41" s="11">
        <v>0</v>
      </c>
      <c r="FP41" s="11">
        <v>0</v>
      </c>
      <c r="FQ41" s="11">
        <v>0</v>
      </c>
      <c r="FR41" s="11">
        <v>0</v>
      </c>
      <c r="FS41" s="11">
        <v>0</v>
      </c>
      <c r="FT41" s="11">
        <v>0</v>
      </c>
      <c r="FU41" s="11">
        <v>0</v>
      </c>
      <c r="FV41" s="11">
        <v>0</v>
      </c>
      <c r="FW41" s="11">
        <v>0</v>
      </c>
      <c r="FX41" s="11">
        <v>0</v>
      </c>
      <c r="FY41" s="11">
        <v>0</v>
      </c>
      <c r="FZ41" s="11">
        <v>0</v>
      </c>
      <c r="GA41" s="11">
        <v>0</v>
      </c>
      <c r="GB41" s="11">
        <v>0</v>
      </c>
      <c r="GC41" s="11">
        <v>0</v>
      </c>
      <c r="GD41" s="11">
        <v>0</v>
      </c>
      <c r="GE41" s="11">
        <v>0</v>
      </c>
      <c r="GF41" s="11">
        <v>0</v>
      </c>
      <c r="GG41" s="11">
        <v>0</v>
      </c>
      <c r="GH41" s="11">
        <v>110.89028999999999</v>
      </c>
      <c r="GI41" s="11">
        <v>0</v>
      </c>
      <c r="GJ41" s="11">
        <v>0</v>
      </c>
      <c r="GK41" s="11">
        <v>0</v>
      </c>
      <c r="GL41" s="11">
        <v>1.1086400000000001</v>
      </c>
      <c r="GM41" s="11">
        <v>0</v>
      </c>
      <c r="GN41" s="11">
        <v>0</v>
      </c>
      <c r="GO41" s="11">
        <v>0</v>
      </c>
      <c r="GP41" s="88">
        <v>398.92077</v>
      </c>
      <c r="GQ41" s="9">
        <v>0</v>
      </c>
      <c r="GR41" s="10">
        <v>398.92077</v>
      </c>
      <c r="GS41" s="6">
        <v>1</v>
      </c>
      <c r="GT41" s="6">
        <v>1</v>
      </c>
      <c r="GU41" s="6" t="str">
        <f t="shared" si="0"/>
        <v>Small</v>
      </c>
      <c r="GV41" s="6" t="str">
        <f t="shared" si="1"/>
        <v>Small</v>
      </c>
      <c r="GW41" s="3" t="s">
        <v>480</v>
      </c>
      <c r="GX41" s="3" t="s">
        <v>480</v>
      </c>
      <c r="GY41" s="3" t="s">
        <v>480</v>
      </c>
      <c r="GZ41" s="6">
        <v>0</v>
      </c>
      <c r="HA41" s="6">
        <v>1</v>
      </c>
      <c r="HB41" s="6">
        <v>1</v>
      </c>
      <c r="HC41" s="6">
        <v>1</v>
      </c>
      <c r="HD41" s="6">
        <v>0</v>
      </c>
      <c r="HE41" s="7" t="s">
        <v>482</v>
      </c>
      <c r="HF41" s="6">
        <v>0</v>
      </c>
      <c r="HG41" s="6">
        <v>0</v>
      </c>
    </row>
    <row r="42" spans="1:215">
      <c r="A42" s="6">
        <v>180</v>
      </c>
      <c r="B42" s="6" t="str">
        <f>+VLOOKUP($A42,'[2]Crosswalk M49-ODA-Prog. Country'!$K$4:$M$257,3,FALSE)</f>
        <v>CD</v>
      </c>
      <c r="C42" s="6" t="str">
        <f>+VLOOKUP($A42,'[2]Crosswalk M49-ODA-Prog. Country'!$K$4:$M$257,2,FALSE)</f>
        <v>COD</v>
      </c>
      <c r="D42" s="3" t="s">
        <v>160</v>
      </c>
      <c r="E42" s="8">
        <v>88556.126358664027</v>
      </c>
      <c r="F42" s="8">
        <v>200228.49804757937</v>
      </c>
      <c r="G42" s="8">
        <v>288784.62440624338</v>
      </c>
      <c r="H42" s="9">
        <v>56101.819371100035</v>
      </c>
      <c r="I42" s="9">
        <v>687957.47593695985</v>
      </c>
      <c r="J42" s="9">
        <v>744059.2953080599</v>
      </c>
      <c r="K42" s="10">
        <v>144657.94572976406</v>
      </c>
      <c r="L42" s="10">
        <v>888185.97398453939</v>
      </c>
      <c r="M42" s="10">
        <v>1032843.9197143035</v>
      </c>
      <c r="N42" s="11">
        <v>15977.905999999995</v>
      </c>
      <c r="O42" s="11">
        <v>41636.264000000003</v>
      </c>
      <c r="P42" s="11">
        <v>0</v>
      </c>
      <c r="Q42" s="11">
        <v>0</v>
      </c>
      <c r="R42" s="11">
        <v>8341.0640200000016</v>
      </c>
      <c r="S42" s="11">
        <v>8624.2508699999998</v>
      </c>
      <c r="T42" s="11">
        <v>467.509039999999</v>
      </c>
      <c r="U42" s="11">
        <v>12106.64234</v>
      </c>
      <c r="V42" s="11">
        <v>34449.970900000015</v>
      </c>
      <c r="W42" s="11">
        <v>69158.350599999991</v>
      </c>
      <c r="X42" s="11">
        <v>24266.224700000006</v>
      </c>
      <c r="Y42" s="11">
        <v>115344.65209999999</v>
      </c>
      <c r="Z42" s="11">
        <v>0</v>
      </c>
      <c r="AA42" s="11">
        <v>23.203850499959998</v>
      </c>
      <c r="AB42" s="11">
        <v>10772.027297200053</v>
      </c>
      <c r="AC42" s="11">
        <v>323267.87465095986</v>
      </c>
      <c r="AD42" s="11">
        <v>1292.6129129999995</v>
      </c>
      <c r="AE42" s="11">
        <v>3374.3132170000003</v>
      </c>
      <c r="AF42" s="11">
        <v>495.35197389999996</v>
      </c>
      <c r="AG42" s="11">
        <v>131.65839600000001</v>
      </c>
      <c r="AH42" s="11">
        <v>-137.81442999999967</v>
      </c>
      <c r="AI42" s="11">
        <v>2106.5903499999999</v>
      </c>
      <c r="AJ42" s="11">
        <v>0</v>
      </c>
      <c r="AK42" s="11">
        <v>0</v>
      </c>
      <c r="AL42" s="11">
        <v>0</v>
      </c>
      <c r="AM42" s="11">
        <v>0</v>
      </c>
      <c r="AN42" s="11">
        <v>0</v>
      </c>
      <c r="AO42" s="11">
        <v>0</v>
      </c>
      <c r="AP42" s="11">
        <v>0</v>
      </c>
      <c r="AQ42" s="11">
        <v>0</v>
      </c>
      <c r="AR42" s="11">
        <v>19596.347639999978</v>
      </c>
      <c r="AS42" s="11">
        <v>89697.961750000002</v>
      </c>
      <c r="AT42" s="11">
        <v>0</v>
      </c>
      <c r="AU42" s="11">
        <v>0</v>
      </c>
      <c r="AV42" s="11">
        <v>0</v>
      </c>
      <c r="AW42" s="11">
        <v>0</v>
      </c>
      <c r="AX42" s="11">
        <v>349.21</v>
      </c>
      <c r="AY42" s="11">
        <v>0</v>
      </c>
      <c r="AZ42" s="11">
        <v>0</v>
      </c>
      <c r="BA42" s="11">
        <v>0</v>
      </c>
      <c r="BB42" s="11">
        <v>2222.9049999999997</v>
      </c>
      <c r="BC42" s="11">
        <v>292.35300000000001</v>
      </c>
      <c r="BD42" s="11">
        <v>0</v>
      </c>
      <c r="BE42" s="11">
        <v>0</v>
      </c>
      <c r="BF42" s="11">
        <v>0</v>
      </c>
      <c r="BG42" s="11">
        <v>524.8263199999999</v>
      </c>
      <c r="BH42" s="11">
        <v>0</v>
      </c>
      <c r="BI42" s="11">
        <v>0</v>
      </c>
      <c r="BJ42" s="11">
        <v>0</v>
      </c>
      <c r="BK42" s="11">
        <v>3117.66345</v>
      </c>
      <c r="BL42" s="11">
        <v>0</v>
      </c>
      <c r="BM42" s="11">
        <v>0</v>
      </c>
      <c r="BN42" s="11">
        <v>0</v>
      </c>
      <c r="BO42" s="11">
        <v>101.22936</v>
      </c>
      <c r="BP42" s="11">
        <v>0</v>
      </c>
      <c r="BQ42" s="11">
        <v>0</v>
      </c>
      <c r="BR42" s="11">
        <v>0</v>
      </c>
      <c r="BS42" s="11">
        <v>0</v>
      </c>
      <c r="BT42" s="11">
        <v>0</v>
      </c>
      <c r="BU42" s="11">
        <v>0</v>
      </c>
      <c r="BV42" s="11">
        <v>0</v>
      </c>
      <c r="BW42" s="11">
        <v>0</v>
      </c>
      <c r="BX42" s="11">
        <v>0</v>
      </c>
      <c r="BY42" s="11">
        <v>96898.548810000008</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0</v>
      </c>
      <c r="CU42" s="11">
        <v>0</v>
      </c>
      <c r="CV42" s="11">
        <v>0</v>
      </c>
      <c r="CW42" s="11">
        <v>0</v>
      </c>
      <c r="CX42" s="11">
        <v>0</v>
      </c>
      <c r="CY42" s="11">
        <v>98.49991</v>
      </c>
      <c r="CZ42" s="11">
        <v>0</v>
      </c>
      <c r="DA42" s="11">
        <v>0</v>
      </c>
      <c r="DB42" s="11">
        <v>0</v>
      </c>
      <c r="DC42" s="11">
        <v>1311.2592199999999</v>
      </c>
      <c r="DD42" s="11">
        <v>0</v>
      </c>
      <c r="DE42" s="11">
        <v>0</v>
      </c>
      <c r="DF42" s="11">
        <v>0</v>
      </c>
      <c r="DG42" s="11">
        <v>-0.14887</v>
      </c>
      <c r="DH42" s="11">
        <v>0</v>
      </c>
      <c r="DI42" s="11">
        <v>0</v>
      </c>
      <c r="DJ42" s="11">
        <v>0</v>
      </c>
      <c r="DK42" s="11">
        <v>0</v>
      </c>
      <c r="DL42" s="11">
        <v>0</v>
      </c>
      <c r="DM42" s="11">
        <v>0</v>
      </c>
      <c r="DN42" s="11">
        <v>0</v>
      </c>
      <c r="DO42" s="11">
        <v>0</v>
      </c>
      <c r="DP42" s="11">
        <v>0</v>
      </c>
      <c r="DQ42" s="11">
        <v>0</v>
      </c>
      <c r="DR42" s="11">
        <v>0</v>
      </c>
      <c r="DS42" s="11">
        <v>0</v>
      </c>
      <c r="DT42" s="11">
        <v>0</v>
      </c>
      <c r="DU42" s="11">
        <v>0</v>
      </c>
      <c r="DV42" s="11">
        <v>0</v>
      </c>
      <c r="DW42" s="11">
        <v>0</v>
      </c>
      <c r="DX42" s="11">
        <v>0</v>
      </c>
      <c r="DY42" s="11">
        <v>6196.2398700000003</v>
      </c>
      <c r="DZ42" s="11">
        <v>0</v>
      </c>
      <c r="EA42" s="11">
        <v>0</v>
      </c>
      <c r="EB42" s="11">
        <v>0</v>
      </c>
      <c r="EC42" s="11">
        <v>0</v>
      </c>
      <c r="ED42" s="11">
        <v>0</v>
      </c>
      <c r="EE42" s="11">
        <v>0</v>
      </c>
      <c r="EF42" s="11">
        <v>0</v>
      </c>
      <c r="EG42" s="11">
        <v>0</v>
      </c>
      <c r="EH42" s="11">
        <v>483.11859999999996</v>
      </c>
      <c r="EI42" s="11">
        <v>0</v>
      </c>
      <c r="EJ42" s="11">
        <v>0</v>
      </c>
      <c r="EK42" s="11">
        <v>502.32928000000004</v>
      </c>
      <c r="EL42" s="11">
        <v>2573.686270000002</v>
      </c>
      <c r="EM42" s="11">
        <v>19844.444749999999</v>
      </c>
      <c r="EN42" s="11">
        <v>0</v>
      </c>
      <c r="EO42" s="11">
        <v>2213.4828499999999</v>
      </c>
      <c r="EP42" s="11">
        <v>2951.5335199999995</v>
      </c>
      <c r="EQ42" s="11">
        <v>1937.7671599999999</v>
      </c>
      <c r="ER42" s="11">
        <v>0</v>
      </c>
      <c r="ES42" s="11">
        <v>0</v>
      </c>
      <c r="ET42" s="11">
        <v>0</v>
      </c>
      <c r="EU42" s="11">
        <v>0</v>
      </c>
      <c r="EV42" s="11">
        <v>0</v>
      </c>
      <c r="EW42" s="11">
        <v>0</v>
      </c>
      <c r="EX42" s="11">
        <v>410.60201566401815</v>
      </c>
      <c r="EY42" s="11">
        <v>532.58683007945513</v>
      </c>
      <c r="EZ42" s="11">
        <v>0</v>
      </c>
      <c r="FA42" s="11">
        <v>0</v>
      </c>
      <c r="FB42" s="11">
        <v>2463.9163200000039</v>
      </c>
      <c r="FC42" s="11">
        <v>35378.917569999998</v>
      </c>
      <c r="FD42" s="11">
        <v>495.28945999999996</v>
      </c>
      <c r="FE42" s="11">
        <v>21260.415359999999</v>
      </c>
      <c r="FF42" s="11">
        <v>0</v>
      </c>
      <c r="FG42" s="11">
        <v>0</v>
      </c>
      <c r="FH42" s="11">
        <v>0</v>
      </c>
      <c r="FI42" s="11">
        <v>0</v>
      </c>
      <c r="FJ42" s="11">
        <v>0</v>
      </c>
      <c r="FK42" s="11">
        <v>0</v>
      </c>
      <c r="FL42" s="11">
        <v>0</v>
      </c>
      <c r="FM42" s="11">
        <v>0</v>
      </c>
      <c r="FN42" s="11">
        <v>0</v>
      </c>
      <c r="FO42" s="11">
        <v>0</v>
      </c>
      <c r="FP42" s="11">
        <v>0</v>
      </c>
      <c r="FQ42" s="11">
        <v>0</v>
      </c>
      <c r="FR42" s="11">
        <v>0</v>
      </c>
      <c r="FS42" s="11">
        <v>0</v>
      </c>
      <c r="FT42" s="11">
        <v>0</v>
      </c>
      <c r="FU42" s="11">
        <v>0</v>
      </c>
      <c r="FV42" s="11">
        <v>0</v>
      </c>
      <c r="FW42" s="11">
        <v>0</v>
      </c>
      <c r="FX42" s="11">
        <v>0</v>
      </c>
      <c r="FY42" s="11">
        <v>0</v>
      </c>
      <c r="FZ42" s="11">
        <v>0</v>
      </c>
      <c r="GA42" s="11">
        <v>0</v>
      </c>
      <c r="GB42" s="11">
        <v>0</v>
      </c>
      <c r="GC42" s="11">
        <v>0</v>
      </c>
      <c r="GD42" s="11">
        <v>0</v>
      </c>
      <c r="GE42" s="11">
        <v>0</v>
      </c>
      <c r="GF42" s="11">
        <v>0</v>
      </c>
      <c r="GG42" s="11">
        <v>0</v>
      </c>
      <c r="GH42" s="11">
        <v>17172.49453</v>
      </c>
      <c r="GI42" s="11">
        <v>0</v>
      </c>
      <c r="GJ42" s="11">
        <v>0</v>
      </c>
      <c r="GK42" s="11">
        <v>0</v>
      </c>
      <c r="GL42" s="11">
        <v>4.9206999999987602</v>
      </c>
      <c r="GM42" s="11">
        <v>12166.126460000001</v>
      </c>
      <c r="GN42" s="11">
        <v>9.069260000000213</v>
      </c>
      <c r="GO42" s="11">
        <v>20337.670529999999</v>
      </c>
      <c r="GP42" s="88">
        <v>92248.888198092245</v>
      </c>
      <c r="GQ42" s="9">
        <v>103200.4782539</v>
      </c>
      <c r="GR42" s="10">
        <v>195449.36645199225</v>
      </c>
      <c r="GS42" s="6">
        <v>1</v>
      </c>
      <c r="GT42" s="6">
        <v>1</v>
      </c>
      <c r="GU42" s="6" t="str">
        <f t="shared" si="0"/>
        <v>Large</v>
      </c>
      <c r="GV42" s="6" t="str">
        <f t="shared" si="1"/>
        <v>Large</v>
      </c>
      <c r="GW42" s="3" t="s">
        <v>480</v>
      </c>
      <c r="GX42" s="3" t="s">
        <v>480</v>
      </c>
      <c r="GY42" s="3" t="s">
        <v>480</v>
      </c>
      <c r="GZ42" s="6">
        <v>0</v>
      </c>
      <c r="HA42" s="6">
        <v>1</v>
      </c>
      <c r="HB42" s="6">
        <v>0</v>
      </c>
      <c r="HC42" s="6">
        <v>0</v>
      </c>
      <c r="HD42" s="6">
        <v>0</v>
      </c>
      <c r="HE42" s="7" t="s">
        <v>476</v>
      </c>
      <c r="HF42" s="6">
        <v>0</v>
      </c>
      <c r="HG42" s="6">
        <v>1</v>
      </c>
    </row>
    <row r="43" spans="1:215">
      <c r="A43" s="6">
        <v>178</v>
      </c>
      <c r="B43" s="6" t="str">
        <f>+VLOOKUP($A43,'[2]Crosswalk M49-ODA-Prog. Country'!$K$4:$M$257,3,FALSE)</f>
        <v>CG</v>
      </c>
      <c r="C43" s="6" t="str">
        <f>+VLOOKUP($A43,'[2]Crosswalk M49-ODA-Prog. Country'!$K$4:$M$257,2,FALSE)</f>
        <v>COG</v>
      </c>
      <c r="D43" s="3" t="s">
        <v>161</v>
      </c>
      <c r="E43" s="8">
        <v>11637.728313616342</v>
      </c>
      <c r="F43" s="8">
        <v>25307.605386221654</v>
      </c>
      <c r="G43" s="8">
        <v>36945.333699837996</v>
      </c>
      <c r="H43" s="9">
        <v>6341.5363102499996</v>
      </c>
      <c r="I43" s="9">
        <v>34226.693197056469</v>
      </c>
      <c r="J43" s="9">
        <v>40568.229507306467</v>
      </c>
      <c r="K43" s="10">
        <v>17979.26462386634</v>
      </c>
      <c r="L43" s="10">
        <v>59534.298583278134</v>
      </c>
      <c r="M43" s="10">
        <v>77513.563207144471</v>
      </c>
      <c r="N43" s="11">
        <v>2272.351999999999</v>
      </c>
      <c r="O43" s="11">
        <v>7759.2780000000002</v>
      </c>
      <c r="P43" s="11">
        <v>0</v>
      </c>
      <c r="Q43" s="11">
        <v>0</v>
      </c>
      <c r="R43" s="11">
        <v>2053.1546899999994</v>
      </c>
      <c r="S43" s="11">
        <v>557.91698999999994</v>
      </c>
      <c r="T43" s="11">
        <v>297.88253000000009</v>
      </c>
      <c r="U43" s="11">
        <v>543.81214999999997</v>
      </c>
      <c r="V43" s="11">
        <v>3659.4219600000001</v>
      </c>
      <c r="W43" s="11">
        <v>3134.8056099999999</v>
      </c>
      <c r="X43" s="11">
        <v>289.62672999999995</v>
      </c>
      <c r="Y43" s="11">
        <v>7996.8976700000003</v>
      </c>
      <c r="Z43" s="11">
        <v>75.893514999998843</v>
      </c>
      <c r="AA43" s="11">
        <v>4915.1775635621798</v>
      </c>
      <c r="AB43" s="11">
        <v>3379.8432142500005</v>
      </c>
      <c r="AC43" s="11">
        <v>10239.048557056469</v>
      </c>
      <c r="AD43" s="11">
        <v>0</v>
      </c>
      <c r="AE43" s="11">
        <v>0</v>
      </c>
      <c r="AF43" s="11">
        <v>0</v>
      </c>
      <c r="AG43" s="11">
        <v>0</v>
      </c>
      <c r="AH43" s="11">
        <v>0</v>
      </c>
      <c r="AI43" s="11">
        <v>0</v>
      </c>
      <c r="AJ43" s="11">
        <v>0</v>
      </c>
      <c r="AK43" s="11">
        <v>0</v>
      </c>
      <c r="AL43" s="11">
        <v>0</v>
      </c>
      <c r="AM43" s="11">
        <v>0</v>
      </c>
      <c r="AN43" s="11">
        <v>0</v>
      </c>
      <c r="AO43" s="11">
        <v>0</v>
      </c>
      <c r="AP43" s="11">
        <v>0</v>
      </c>
      <c r="AQ43" s="11">
        <v>0</v>
      </c>
      <c r="AR43" s="11">
        <v>2097.6840059999995</v>
      </c>
      <c r="AS43" s="11">
        <v>12298.55234</v>
      </c>
      <c r="AT43" s="11">
        <v>0</v>
      </c>
      <c r="AU43" s="11">
        <v>0</v>
      </c>
      <c r="AV43" s="11">
        <v>0</v>
      </c>
      <c r="AW43" s="11">
        <v>0</v>
      </c>
      <c r="AX43" s="11">
        <v>0</v>
      </c>
      <c r="AY43" s="11">
        <v>0</v>
      </c>
      <c r="AZ43" s="11">
        <v>0</v>
      </c>
      <c r="BA43" s="11">
        <v>0</v>
      </c>
      <c r="BB43" s="11">
        <v>547.31200000000001</v>
      </c>
      <c r="BC43" s="11">
        <v>0</v>
      </c>
      <c r="BD43" s="11">
        <v>0</v>
      </c>
      <c r="BE43" s="11">
        <v>0</v>
      </c>
      <c r="BF43" s="11">
        <v>0</v>
      </c>
      <c r="BG43" s="11">
        <v>818.86636999999996</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1247.98867</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c r="CS43" s="11">
        <v>0</v>
      </c>
      <c r="CT43" s="11">
        <v>0</v>
      </c>
      <c r="CU43" s="11">
        <v>0</v>
      </c>
      <c r="CV43" s="11">
        <v>0</v>
      </c>
      <c r="CW43" s="11">
        <v>0</v>
      </c>
      <c r="CX43" s="11">
        <v>0</v>
      </c>
      <c r="CY43" s="11">
        <v>0</v>
      </c>
      <c r="CZ43" s="11">
        <v>0</v>
      </c>
      <c r="DA43" s="11">
        <v>0</v>
      </c>
      <c r="DB43" s="11">
        <v>0</v>
      </c>
      <c r="DC43" s="11">
        <v>1501.6246100000001</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0</v>
      </c>
      <c r="DV43" s="11">
        <v>0</v>
      </c>
      <c r="DW43" s="11">
        <v>0</v>
      </c>
      <c r="DX43" s="11">
        <v>0</v>
      </c>
      <c r="DY43" s="11">
        <v>0</v>
      </c>
      <c r="DZ43" s="11">
        <v>0</v>
      </c>
      <c r="EA43" s="11">
        <v>0</v>
      </c>
      <c r="EB43" s="11">
        <v>0</v>
      </c>
      <c r="EC43" s="11">
        <v>0</v>
      </c>
      <c r="ED43" s="11">
        <v>0</v>
      </c>
      <c r="EE43" s="11">
        <v>0</v>
      </c>
      <c r="EF43" s="11">
        <v>0</v>
      </c>
      <c r="EG43" s="11">
        <v>0</v>
      </c>
      <c r="EH43" s="11">
        <v>0</v>
      </c>
      <c r="EI43" s="11">
        <v>0</v>
      </c>
      <c r="EJ43" s="11">
        <v>0</v>
      </c>
      <c r="EK43" s="11">
        <v>0</v>
      </c>
      <c r="EL43" s="11">
        <v>1129.9852009999997</v>
      </c>
      <c r="EM43" s="11">
        <v>1470.1380630000001</v>
      </c>
      <c r="EN43" s="11">
        <v>0</v>
      </c>
      <c r="EO43" s="11">
        <v>0</v>
      </c>
      <c r="EP43" s="11">
        <v>353.73157000000003</v>
      </c>
      <c r="EQ43" s="11">
        <v>0</v>
      </c>
      <c r="ER43" s="11">
        <v>0</v>
      </c>
      <c r="ES43" s="11">
        <v>0</v>
      </c>
      <c r="ET43" s="11">
        <v>0</v>
      </c>
      <c r="EU43" s="11">
        <v>0</v>
      </c>
      <c r="EV43" s="11">
        <v>0</v>
      </c>
      <c r="EW43" s="11">
        <v>0</v>
      </c>
      <c r="EX43" s="11">
        <v>70.303897616345097</v>
      </c>
      <c r="EY43" s="11">
        <v>147.83199965947784</v>
      </c>
      <c r="EZ43" s="11">
        <v>0</v>
      </c>
      <c r="FA43" s="11">
        <v>0</v>
      </c>
      <c r="FB43" s="11">
        <v>1339.7737400000005</v>
      </c>
      <c r="FC43" s="11">
        <v>5001.9661799999994</v>
      </c>
      <c r="FD43" s="11">
        <v>276.4998300000002</v>
      </c>
      <c r="FE43" s="11">
        <v>1900.39381</v>
      </c>
      <c r="FF43" s="11">
        <v>0</v>
      </c>
      <c r="FG43" s="11">
        <v>0</v>
      </c>
      <c r="FH43" s="11">
        <v>0</v>
      </c>
      <c r="FI43" s="11">
        <v>0</v>
      </c>
      <c r="FJ43" s="11">
        <v>0</v>
      </c>
      <c r="FK43" s="11">
        <v>0</v>
      </c>
      <c r="FL43" s="11">
        <v>0</v>
      </c>
      <c r="FM43" s="11">
        <v>0</v>
      </c>
      <c r="FN43" s="11">
        <v>0</v>
      </c>
      <c r="FO43" s="11">
        <v>0</v>
      </c>
      <c r="FP43" s="11">
        <v>0</v>
      </c>
      <c r="FQ43" s="11">
        <v>0</v>
      </c>
      <c r="FR43" s="11">
        <v>0</v>
      </c>
      <c r="FS43" s="11">
        <v>0</v>
      </c>
      <c r="FT43" s="11">
        <v>0</v>
      </c>
      <c r="FU43" s="11">
        <v>0</v>
      </c>
      <c r="FV43" s="11">
        <v>0</v>
      </c>
      <c r="FW43" s="11">
        <v>0</v>
      </c>
      <c r="FX43" s="11">
        <v>0</v>
      </c>
      <c r="FY43" s="11">
        <v>0</v>
      </c>
      <c r="FZ43" s="11">
        <v>0</v>
      </c>
      <c r="GA43" s="11">
        <v>0</v>
      </c>
      <c r="GB43" s="11">
        <v>0</v>
      </c>
      <c r="GC43" s="11">
        <v>0</v>
      </c>
      <c r="GD43" s="11">
        <v>0</v>
      </c>
      <c r="GE43" s="11">
        <v>0</v>
      </c>
      <c r="GF43" s="11">
        <v>0</v>
      </c>
      <c r="GG43" s="11">
        <v>0</v>
      </c>
      <c r="GH43" s="11">
        <v>112.74337</v>
      </c>
      <c r="GI43" s="11">
        <v>0</v>
      </c>
      <c r="GJ43" s="11">
        <v>0</v>
      </c>
      <c r="GK43" s="11">
        <v>0</v>
      </c>
      <c r="GL43" s="11">
        <v>23.056369999999998</v>
      </c>
      <c r="GM43" s="11">
        <v>0</v>
      </c>
      <c r="GN43" s="11">
        <v>0</v>
      </c>
      <c r="GO43" s="11">
        <v>0</v>
      </c>
      <c r="GP43" s="88">
        <v>835.40544999999997</v>
      </c>
      <c r="GQ43" s="9">
        <v>0</v>
      </c>
      <c r="GR43" s="10">
        <v>835.40544999999997</v>
      </c>
      <c r="GS43" s="6">
        <v>1</v>
      </c>
      <c r="GT43" s="6">
        <v>1</v>
      </c>
      <c r="GU43" s="6" t="str">
        <f t="shared" si="0"/>
        <v>Medium</v>
      </c>
      <c r="GV43" s="6" t="str">
        <f t="shared" si="1"/>
        <v>Medium</v>
      </c>
      <c r="GW43" s="3" t="s">
        <v>480</v>
      </c>
      <c r="GX43" s="3" t="s">
        <v>480</v>
      </c>
      <c r="GY43" s="3" t="s">
        <v>480</v>
      </c>
      <c r="GZ43" s="6">
        <v>0</v>
      </c>
      <c r="HA43" s="6">
        <v>0</v>
      </c>
      <c r="HB43" s="6">
        <v>0</v>
      </c>
      <c r="HC43" s="6">
        <v>1</v>
      </c>
      <c r="HD43" s="6">
        <v>0</v>
      </c>
      <c r="HE43" s="7" t="s">
        <v>482</v>
      </c>
      <c r="HF43" s="6">
        <v>0</v>
      </c>
      <c r="HG43" s="6">
        <v>0</v>
      </c>
    </row>
    <row r="44" spans="1:215" hidden="1">
      <c r="A44" s="6">
        <v>188</v>
      </c>
      <c r="B44" s="6" t="str">
        <f>+VLOOKUP($A44,'[2]Crosswalk M49-ODA-Prog. Country'!$K$4:$M$257,3,FALSE)</f>
        <v>CR</v>
      </c>
      <c r="C44" s="6" t="str">
        <f>+VLOOKUP($A44,'[2]Crosswalk M49-ODA-Prog. Country'!$K$4:$M$257,2,FALSE)</f>
        <v>CRI</v>
      </c>
      <c r="D44" s="3" t="s">
        <v>162</v>
      </c>
      <c r="E44" s="8">
        <v>38233.531847069695</v>
      </c>
      <c r="F44" s="8">
        <v>35892.72155782202</v>
      </c>
      <c r="G44" s="8">
        <v>74126.253404891715</v>
      </c>
      <c r="H44" s="9">
        <v>4033.4339424300001</v>
      </c>
      <c r="I44" s="9">
        <v>14775.021506210001</v>
      </c>
      <c r="J44" s="9">
        <v>18808.455448640001</v>
      </c>
      <c r="K44" s="10">
        <v>42266.965789499693</v>
      </c>
      <c r="L44" s="10">
        <v>50667.743064032031</v>
      </c>
      <c r="M44" s="10">
        <v>92934.708853531716</v>
      </c>
      <c r="N44" s="11">
        <v>1061.7720000000008</v>
      </c>
      <c r="O44" s="11">
        <v>30125.608</v>
      </c>
      <c r="P44" s="11">
        <v>0</v>
      </c>
      <c r="Q44" s="11">
        <v>0</v>
      </c>
      <c r="R44" s="11">
        <v>606.42834999999991</v>
      </c>
      <c r="S44" s="11">
        <v>152.69010999999998</v>
      </c>
      <c r="T44" s="11">
        <v>32.254730000000002</v>
      </c>
      <c r="U44" s="11">
        <v>0</v>
      </c>
      <c r="V44" s="11">
        <v>1961.11508</v>
      </c>
      <c r="W44" s="11">
        <v>617.57259999999997</v>
      </c>
      <c r="X44" s="11">
        <v>122.05702999999994</v>
      </c>
      <c r="Y44" s="11">
        <v>1614.43073</v>
      </c>
      <c r="Z44" s="11">
        <v>0</v>
      </c>
      <c r="AA44" s="11">
        <v>0</v>
      </c>
      <c r="AB44" s="11">
        <v>0</v>
      </c>
      <c r="AC44" s="11">
        <v>0</v>
      </c>
      <c r="AD44" s="11">
        <v>12.012361300000009</v>
      </c>
      <c r="AE44" s="11">
        <v>347.9768641</v>
      </c>
      <c r="AF44" s="11">
        <v>38.20959843</v>
      </c>
      <c r="AG44" s="11">
        <v>10.155636210000001</v>
      </c>
      <c r="AH44" s="11">
        <v>0</v>
      </c>
      <c r="AI44" s="11">
        <v>0</v>
      </c>
      <c r="AJ44" s="11">
        <v>0</v>
      </c>
      <c r="AK44" s="11">
        <v>0</v>
      </c>
      <c r="AL44" s="11">
        <v>0</v>
      </c>
      <c r="AM44" s="11">
        <v>0</v>
      </c>
      <c r="AN44" s="11">
        <v>0</v>
      </c>
      <c r="AO44" s="11">
        <v>0</v>
      </c>
      <c r="AP44" s="11">
        <v>0</v>
      </c>
      <c r="AQ44" s="11">
        <v>0</v>
      </c>
      <c r="AR44" s="11">
        <v>3716.4930039999999</v>
      </c>
      <c r="AS44" s="11">
        <v>12573.042140000001</v>
      </c>
      <c r="AT44" s="11">
        <v>0</v>
      </c>
      <c r="AU44" s="11">
        <v>0</v>
      </c>
      <c r="AV44" s="11">
        <v>0</v>
      </c>
      <c r="AW44" s="11">
        <v>0</v>
      </c>
      <c r="AX44" s="11">
        <v>20.917999999999999</v>
      </c>
      <c r="AY44" s="11">
        <v>0</v>
      </c>
      <c r="AZ44" s="11">
        <v>0</v>
      </c>
      <c r="BA44" s="11">
        <v>0</v>
      </c>
      <c r="BB44" s="11">
        <v>0</v>
      </c>
      <c r="BC44" s="11">
        <v>0</v>
      </c>
      <c r="BD44" s="11">
        <v>0</v>
      </c>
      <c r="BE44" s="11">
        <v>0</v>
      </c>
      <c r="BF44" s="11">
        <v>0</v>
      </c>
      <c r="BG44" s="11">
        <v>1501.19876</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42.934519999999999</v>
      </c>
      <c r="CJ44" s="11">
        <v>0</v>
      </c>
      <c r="CK44" s="11">
        <v>0</v>
      </c>
      <c r="CL44" s="11">
        <v>0</v>
      </c>
      <c r="CM44" s="11">
        <v>0</v>
      </c>
      <c r="CN44" s="11">
        <v>0</v>
      </c>
      <c r="CO44" s="11">
        <v>0</v>
      </c>
      <c r="CP44" s="11">
        <v>0</v>
      </c>
      <c r="CQ44" s="11">
        <v>0</v>
      </c>
      <c r="CR44" s="11">
        <v>0</v>
      </c>
      <c r="CS44" s="11">
        <v>0</v>
      </c>
      <c r="CT44" s="11">
        <v>0</v>
      </c>
      <c r="CU44" s="11">
        <v>0</v>
      </c>
      <c r="CV44" s="11">
        <v>0</v>
      </c>
      <c r="CW44" s="11">
        <v>0</v>
      </c>
      <c r="CX44" s="11">
        <v>0</v>
      </c>
      <c r="CY44" s="11">
        <v>0</v>
      </c>
      <c r="CZ44" s="11">
        <v>0</v>
      </c>
      <c r="DA44" s="11">
        <v>0</v>
      </c>
      <c r="DB44" s="11">
        <v>0</v>
      </c>
      <c r="DC44" s="11">
        <v>1328.47109</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234.88639999999998</v>
      </c>
      <c r="DZ44" s="11">
        <v>0</v>
      </c>
      <c r="EA44" s="11">
        <v>0</v>
      </c>
      <c r="EB44" s="11">
        <v>0</v>
      </c>
      <c r="EC44" s="11">
        <v>0</v>
      </c>
      <c r="ED44" s="11">
        <v>0</v>
      </c>
      <c r="EE44" s="11">
        <v>0</v>
      </c>
      <c r="EF44" s="11">
        <v>0</v>
      </c>
      <c r="EG44" s="11">
        <v>0</v>
      </c>
      <c r="EH44" s="11">
        <v>0</v>
      </c>
      <c r="EI44" s="11">
        <v>0</v>
      </c>
      <c r="EJ44" s="11">
        <v>0</v>
      </c>
      <c r="EK44" s="11">
        <v>0</v>
      </c>
      <c r="EL44" s="11">
        <v>401.92174509999995</v>
      </c>
      <c r="EM44" s="11">
        <v>394.60540109999999</v>
      </c>
      <c r="EN44" s="11">
        <v>0</v>
      </c>
      <c r="EO44" s="11">
        <v>0</v>
      </c>
      <c r="EP44" s="11">
        <v>879.54823999999985</v>
      </c>
      <c r="EQ44" s="11">
        <v>685.30401000000006</v>
      </c>
      <c r="ER44" s="11">
        <v>0</v>
      </c>
      <c r="ES44" s="11">
        <v>156.26966000000002</v>
      </c>
      <c r="ET44" s="11">
        <v>0</v>
      </c>
      <c r="EU44" s="11">
        <v>0</v>
      </c>
      <c r="EV44" s="11">
        <v>0</v>
      </c>
      <c r="EW44" s="11">
        <v>0</v>
      </c>
      <c r="EX44" s="11">
        <v>21.123770669693528</v>
      </c>
      <c r="EY44" s="11">
        <v>44.418152622020429</v>
      </c>
      <c r="EZ44" s="11">
        <v>0</v>
      </c>
      <c r="FA44" s="11">
        <v>0</v>
      </c>
      <c r="FB44" s="11">
        <v>0</v>
      </c>
      <c r="FC44" s="11">
        <v>0</v>
      </c>
      <c r="FD44" s="11">
        <v>0</v>
      </c>
      <c r="FE44" s="11">
        <v>0</v>
      </c>
      <c r="FF44" s="11">
        <v>3523.5369999999998</v>
      </c>
      <c r="FG44" s="11">
        <v>537.66999999999996</v>
      </c>
      <c r="FH44" s="11">
        <v>0</v>
      </c>
      <c r="FI44" s="11">
        <v>0</v>
      </c>
      <c r="FJ44" s="11">
        <v>0</v>
      </c>
      <c r="FK44" s="11">
        <v>0</v>
      </c>
      <c r="FL44" s="11">
        <v>0</v>
      </c>
      <c r="FM44" s="11">
        <v>0</v>
      </c>
      <c r="FN44" s="11">
        <v>0</v>
      </c>
      <c r="FO44" s="11">
        <v>0</v>
      </c>
      <c r="FP44" s="11">
        <v>0</v>
      </c>
      <c r="FQ44" s="11">
        <v>0</v>
      </c>
      <c r="FR44" s="11">
        <v>0</v>
      </c>
      <c r="FS44" s="11">
        <v>0</v>
      </c>
      <c r="FT44" s="11">
        <v>0</v>
      </c>
      <c r="FU44" s="11">
        <v>0</v>
      </c>
      <c r="FV44" s="11">
        <v>0</v>
      </c>
      <c r="FW44" s="11">
        <v>0</v>
      </c>
      <c r="FX44" s="11">
        <v>0</v>
      </c>
      <c r="FY44" s="11">
        <v>0</v>
      </c>
      <c r="FZ44" s="11">
        <v>0</v>
      </c>
      <c r="GA44" s="11">
        <v>0</v>
      </c>
      <c r="GB44" s="11">
        <v>0</v>
      </c>
      <c r="GC44" s="11">
        <v>0</v>
      </c>
      <c r="GD44" s="11">
        <v>0</v>
      </c>
      <c r="GE44" s="11">
        <v>0</v>
      </c>
      <c r="GF44" s="11">
        <v>0</v>
      </c>
      <c r="GG44" s="11">
        <v>0</v>
      </c>
      <c r="GH44" s="11">
        <v>29749.168460000001</v>
      </c>
      <c r="GI44" s="11">
        <v>0</v>
      </c>
      <c r="GJ44" s="11">
        <v>122.15053999999999</v>
      </c>
      <c r="GK44" s="11">
        <v>0</v>
      </c>
      <c r="GL44" s="11">
        <v>-4.0131600000000134</v>
      </c>
      <c r="GM44" s="11">
        <v>114.27205000000001</v>
      </c>
      <c r="GN44" s="11">
        <v>2.2690400000000182</v>
      </c>
      <c r="GO44" s="11">
        <v>186.23694</v>
      </c>
      <c r="GP44" s="88">
        <v>2242.6552499999998</v>
      </c>
      <c r="GQ44" s="9">
        <v>0</v>
      </c>
      <c r="GR44" s="10">
        <v>2242.6552499999998</v>
      </c>
      <c r="GS44" s="6">
        <v>1</v>
      </c>
      <c r="GT44" s="6">
        <v>1</v>
      </c>
      <c r="GU44" s="6" t="str">
        <f t="shared" si="0"/>
        <v>Medium</v>
      </c>
      <c r="GV44" s="6" t="str">
        <f t="shared" si="1"/>
        <v>Medium</v>
      </c>
      <c r="GW44" s="3" t="s">
        <v>483</v>
      </c>
      <c r="GX44" s="3" t="s">
        <v>484</v>
      </c>
      <c r="GY44" s="3" t="s">
        <v>484</v>
      </c>
      <c r="GZ44" s="6">
        <v>0</v>
      </c>
      <c r="HA44" s="6">
        <v>0</v>
      </c>
      <c r="HB44" s="6">
        <v>0</v>
      </c>
      <c r="HC44" s="6">
        <v>1</v>
      </c>
      <c r="HD44" s="6">
        <v>1</v>
      </c>
      <c r="HE44" s="7" t="s">
        <v>479</v>
      </c>
      <c r="HF44" s="6">
        <v>0</v>
      </c>
      <c r="HG44" s="6">
        <v>0</v>
      </c>
    </row>
    <row r="45" spans="1:215">
      <c r="A45" s="6">
        <v>384</v>
      </c>
      <c r="B45" s="6" t="str">
        <f>+VLOOKUP($A45,'[2]Crosswalk M49-ODA-Prog. Country'!$K$4:$M$257,3,FALSE)</f>
        <v>CI</v>
      </c>
      <c r="C45" s="6" t="str">
        <f>+VLOOKUP($A45,'[2]Crosswalk M49-ODA-Prog. Country'!$K$4:$M$257,2,FALSE)</f>
        <v>CIV</v>
      </c>
      <c r="D45" s="3" t="s">
        <v>163</v>
      </c>
      <c r="E45" s="8">
        <v>32246.425657092619</v>
      </c>
      <c r="F45" s="8">
        <v>62993.475143977928</v>
      </c>
      <c r="G45" s="8">
        <v>95239.900801070544</v>
      </c>
      <c r="H45" s="9">
        <v>4862.3660494000005</v>
      </c>
      <c r="I45" s="9">
        <v>35819.584126381982</v>
      </c>
      <c r="J45" s="9">
        <v>40681.950175781982</v>
      </c>
      <c r="K45" s="10">
        <v>37108.791706492622</v>
      </c>
      <c r="L45" s="10">
        <v>98813.05927035991</v>
      </c>
      <c r="M45" s="10">
        <v>135921.85097685253</v>
      </c>
      <c r="N45" s="11">
        <v>5164.2259999999987</v>
      </c>
      <c r="O45" s="11">
        <v>9222.9850000000006</v>
      </c>
      <c r="P45" s="11">
        <v>-121.86400000000003</v>
      </c>
      <c r="Q45" s="11">
        <v>875.90800000000002</v>
      </c>
      <c r="R45" s="11">
        <v>4055.2403100000001</v>
      </c>
      <c r="S45" s="11">
        <v>6031.4196700000002</v>
      </c>
      <c r="T45" s="11">
        <v>479.47280000000012</v>
      </c>
      <c r="U45" s="11">
        <v>1022.37451</v>
      </c>
      <c r="V45" s="11">
        <v>11324.435810000003</v>
      </c>
      <c r="W45" s="11">
        <v>29032.550640000001</v>
      </c>
      <c r="X45" s="11">
        <v>2582.5897699999987</v>
      </c>
      <c r="Y45" s="11">
        <v>15831.21732</v>
      </c>
      <c r="Z45" s="11">
        <v>129.31451599999855</v>
      </c>
      <c r="AA45" s="11">
        <v>5536.2871193463607</v>
      </c>
      <c r="AB45" s="11">
        <v>216.65979340000058</v>
      </c>
      <c r="AC45" s="11">
        <v>2371.1200905419796</v>
      </c>
      <c r="AD45" s="11">
        <v>1035.7482837000002</v>
      </c>
      <c r="AE45" s="11">
        <v>510.51562030000002</v>
      </c>
      <c r="AF45" s="11">
        <v>164.12191999999999</v>
      </c>
      <c r="AG45" s="11">
        <v>43.621565840000002</v>
      </c>
      <c r="AH45" s="11">
        <v>-0.11199999999999988</v>
      </c>
      <c r="AI45" s="11">
        <v>1.712</v>
      </c>
      <c r="AJ45" s="11">
        <v>0</v>
      </c>
      <c r="AK45" s="11">
        <v>0</v>
      </c>
      <c r="AL45" s="11">
        <v>0</v>
      </c>
      <c r="AM45" s="11">
        <v>0</v>
      </c>
      <c r="AN45" s="11">
        <v>0</v>
      </c>
      <c r="AO45" s="11">
        <v>0</v>
      </c>
      <c r="AP45" s="11">
        <v>0</v>
      </c>
      <c r="AQ45" s="11">
        <v>0</v>
      </c>
      <c r="AR45" s="11">
        <v>1452.7276460000012</v>
      </c>
      <c r="AS45" s="11">
        <v>12083.456769999999</v>
      </c>
      <c r="AT45" s="11">
        <v>0</v>
      </c>
      <c r="AU45" s="11">
        <v>0</v>
      </c>
      <c r="AV45" s="11">
        <v>0</v>
      </c>
      <c r="AW45" s="11">
        <v>0</v>
      </c>
      <c r="AX45" s="11">
        <v>2672.8919999999998</v>
      </c>
      <c r="AY45" s="11">
        <v>0</v>
      </c>
      <c r="AZ45" s="11">
        <v>0</v>
      </c>
      <c r="BA45" s="11">
        <v>0</v>
      </c>
      <c r="BB45" s="11">
        <v>1312.9050000000002</v>
      </c>
      <c r="BC45" s="11">
        <v>154.08099999999999</v>
      </c>
      <c r="BD45" s="11">
        <v>0</v>
      </c>
      <c r="BE45" s="11">
        <v>0</v>
      </c>
      <c r="BF45" s="11">
        <v>0</v>
      </c>
      <c r="BG45" s="11">
        <v>1443.61797</v>
      </c>
      <c r="BH45" s="11">
        <v>0</v>
      </c>
      <c r="BI45" s="11">
        <v>0</v>
      </c>
      <c r="BJ45" s="11">
        <v>3.6499999999999311E-3</v>
      </c>
      <c r="BK45" s="11">
        <v>2.7463500000000001</v>
      </c>
      <c r="BL45" s="11">
        <v>0</v>
      </c>
      <c r="BM45" s="11">
        <v>0</v>
      </c>
      <c r="BN45" s="11">
        <v>0</v>
      </c>
      <c r="BO45" s="11">
        <v>137.54657999999998</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c r="CS45" s="11">
        <v>0</v>
      </c>
      <c r="CT45" s="11">
        <v>0</v>
      </c>
      <c r="CU45" s="11">
        <v>0</v>
      </c>
      <c r="CV45" s="11">
        <v>0</v>
      </c>
      <c r="CW45" s="11">
        <v>432.76577000000003</v>
      </c>
      <c r="CX45" s="11">
        <v>0</v>
      </c>
      <c r="CY45" s="11">
        <v>25.729559999999999</v>
      </c>
      <c r="CZ45" s="11">
        <v>0</v>
      </c>
      <c r="DA45" s="11">
        <v>0</v>
      </c>
      <c r="DB45" s="11">
        <v>0</v>
      </c>
      <c r="DC45" s="11">
        <v>1374.60519</v>
      </c>
      <c r="DD45" s="11">
        <v>0</v>
      </c>
      <c r="DE45" s="11">
        <v>0</v>
      </c>
      <c r="DF45" s="11">
        <v>0</v>
      </c>
      <c r="DG45" s="11">
        <v>0</v>
      </c>
      <c r="DH45" s="11">
        <v>0</v>
      </c>
      <c r="DI45" s="11">
        <v>0</v>
      </c>
      <c r="DJ45" s="11">
        <v>0</v>
      </c>
      <c r="DK45" s="11">
        <v>0</v>
      </c>
      <c r="DL45" s="11">
        <v>0</v>
      </c>
      <c r="DM45" s="11">
        <v>0</v>
      </c>
      <c r="DN45" s="11">
        <v>0</v>
      </c>
      <c r="DO45" s="11">
        <v>0</v>
      </c>
      <c r="DP45" s="11">
        <v>0</v>
      </c>
      <c r="DQ45" s="11">
        <v>0</v>
      </c>
      <c r="DR45" s="11">
        <v>0</v>
      </c>
      <c r="DS45" s="11">
        <v>0</v>
      </c>
      <c r="DT45" s="11">
        <v>0</v>
      </c>
      <c r="DU45" s="11">
        <v>0</v>
      </c>
      <c r="DV45" s="11">
        <v>0</v>
      </c>
      <c r="DW45" s="11">
        <v>0</v>
      </c>
      <c r="DX45" s="11">
        <v>0</v>
      </c>
      <c r="DY45" s="11">
        <v>0</v>
      </c>
      <c r="DZ45" s="11">
        <v>0</v>
      </c>
      <c r="EA45" s="11">
        <v>0</v>
      </c>
      <c r="EB45" s="11">
        <v>0</v>
      </c>
      <c r="EC45" s="11">
        <v>0</v>
      </c>
      <c r="ED45" s="11">
        <v>0</v>
      </c>
      <c r="EE45" s="11">
        <v>0</v>
      </c>
      <c r="EF45" s="11">
        <v>0</v>
      </c>
      <c r="EG45" s="11">
        <v>0</v>
      </c>
      <c r="EH45" s="11">
        <v>0</v>
      </c>
      <c r="EI45" s="11">
        <v>0</v>
      </c>
      <c r="EJ45" s="11">
        <v>0</v>
      </c>
      <c r="EK45" s="11">
        <v>0</v>
      </c>
      <c r="EL45" s="11">
        <v>1131.1477509000001</v>
      </c>
      <c r="EM45" s="11">
        <v>903.20488809999995</v>
      </c>
      <c r="EN45" s="11">
        <v>0</v>
      </c>
      <c r="EO45" s="11">
        <v>0</v>
      </c>
      <c r="EP45" s="11">
        <v>2793.4906099999998</v>
      </c>
      <c r="EQ45" s="11">
        <v>940.38681000000008</v>
      </c>
      <c r="ER45" s="11">
        <v>0</v>
      </c>
      <c r="ES45" s="11">
        <v>0</v>
      </c>
      <c r="ET45" s="11">
        <v>0</v>
      </c>
      <c r="EU45" s="11">
        <v>0</v>
      </c>
      <c r="EV45" s="11">
        <v>0</v>
      </c>
      <c r="EW45" s="11">
        <v>0</v>
      </c>
      <c r="EX45" s="11">
        <v>669.68028649262169</v>
      </c>
      <c r="EY45" s="11">
        <v>723.29231623155511</v>
      </c>
      <c r="EZ45" s="11">
        <v>0</v>
      </c>
      <c r="FA45" s="11">
        <v>0</v>
      </c>
      <c r="FB45" s="11">
        <v>1777.8287100000002</v>
      </c>
      <c r="FC45" s="11">
        <v>4035.5776099999998</v>
      </c>
      <c r="FD45" s="11">
        <v>71.733850000000075</v>
      </c>
      <c r="FE45" s="11">
        <v>3113.61238</v>
      </c>
      <c r="FF45" s="11">
        <v>0</v>
      </c>
      <c r="FG45" s="11">
        <v>0</v>
      </c>
      <c r="FH45" s="11">
        <v>0</v>
      </c>
      <c r="FI45" s="11">
        <v>0</v>
      </c>
      <c r="FJ45" s="11">
        <v>0</v>
      </c>
      <c r="FK45" s="11">
        <v>0</v>
      </c>
      <c r="FL45" s="11">
        <v>0</v>
      </c>
      <c r="FM45" s="11">
        <v>0</v>
      </c>
      <c r="FN45" s="11">
        <v>0</v>
      </c>
      <c r="FO45" s="11">
        <v>0</v>
      </c>
      <c r="FP45" s="11">
        <v>0</v>
      </c>
      <c r="FQ45" s="11">
        <v>0</v>
      </c>
      <c r="FR45" s="11">
        <v>0</v>
      </c>
      <c r="FS45" s="11">
        <v>0</v>
      </c>
      <c r="FT45" s="11">
        <v>0</v>
      </c>
      <c r="FU45" s="11">
        <v>0</v>
      </c>
      <c r="FV45" s="11">
        <v>0</v>
      </c>
      <c r="FW45" s="11">
        <v>0</v>
      </c>
      <c r="FX45" s="11">
        <v>0</v>
      </c>
      <c r="FY45" s="11">
        <v>0</v>
      </c>
      <c r="FZ45" s="11">
        <v>0</v>
      </c>
      <c r="GA45" s="11">
        <v>0</v>
      </c>
      <c r="GB45" s="11">
        <v>0</v>
      </c>
      <c r="GC45" s="11">
        <v>0</v>
      </c>
      <c r="GD45" s="11">
        <v>0</v>
      </c>
      <c r="GE45" s="11">
        <v>0</v>
      </c>
      <c r="GF45" s="11">
        <v>0</v>
      </c>
      <c r="GG45" s="11">
        <v>0</v>
      </c>
      <c r="GH45" s="11">
        <v>102.52373</v>
      </c>
      <c r="GI45" s="11">
        <v>0</v>
      </c>
      <c r="GJ45" s="11">
        <v>0</v>
      </c>
      <c r="GK45" s="11">
        <v>0</v>
      </c>
      <c r="GL45" s="11">
        <v>77.101000000000113</v>
      </c>
      <c r="GM45" s="11">
        <v>2917.2168199999996</v>
      </c>
      <c r="GN45" s="11">
        <v>16.92427</v>
      </c>
      <c r="GO45" s="11">
        <v>45.507719999999999</v>
      </c>
      <c r="GP45" s="88">
        <v>6181.4540499999994</v>
      </c>
      <c r="GQ45" s="9">
        <v>0</v>
      </c>
      <c r="GR45" s="10">
        <v>6181.4540499999994</v>
      </c>
      <c r="GS45" s="6">
        <v>1</v>
      </c>
      <c r="GT45" s="6">
        <v>1</v>
      </c>
      <c r="GU45" s="6" t="str">
        <f t="shared" si="0"/>
        <v>Medium</v>
      </c>
      <c r="GV45" s="6" t="str">
        <f t="shared" si="1"/>
        <v>Medium</v>
      </c>
      <c r="GW45" s="3" t="s">
        <v>480</v>
      </c>
      <c r="GX45" s="3" t="s">
        <v>480</v>
      </c>
      <c r="GY45" s="3" t="s">
        <v>480</v>
      </c>
      <c r="GZ45" s="6">
        <v>0</v>
      </c>
      <c r="HA45" s="6">
        <v>0</v>
      </c>
      <c r="HB45" s="6">
        <v>0</v>
      </c>
      <c r="HC45" s="6">
        <v>1</v>
      </c>
      <c r="HD45" s="6">
        <v>0</v>
      </c>
      <c r="HE45" s="7" t="s">
        <v>482</v>
      </c>
      <c r="HF45" s="6">
        <v>0</v>
      </c>
      <c r="HG45" s="6">
        <v>0</v>
      </c>
    </row>
    <row r="46" spans="1:215" hidden="1">
      <c r="A46" s="6">
        <v>191</v>
      </c>
      <c r="B46" s="6" t="str">
        <f>+VLOOKUP($A46,'[2]Crosswalk M49-ODA-Prog. Country'!$K$4:$M$257,3,FALSE)</f>
        <v>HR</v>
      </c>
      <c r="C46" s="6" t="str">
        <f>+VLOOKUP($A46,'[2]Crosswalk M49-ODA-Prog. Country'!$K$4:$M$257,2,FALSE)</f>
        <v>HRV</v>
      </c>
      <c r="D46" s="3" t="s">
        <v>164</v>
      </c>
      <c r="E46" s="8">
        <v>3421.9811200000004</v>
      </c>
      <c r="F46" s="8">
        <v>2988.76892</v>
      </c>
      <c r="G46" s="8">
        <v>6410.7500400000008</v>
      </c>
      <c r="H46" s="9">
        <v>256.93819200000019</v>
      </c>
      <c r="I46" s="9">
        <v>2802.1281989999998</v>
      </c>
      <c r="J46" s="9">
        <v>3059.0663909999998</v>
      </c>
      <c r="K46" s="10">
        <v>3678.9193120000009</v>
      </c>
      <c r="L46" s="10">
        <v>5790.8971189999993</v>
      </c>
      <c r="M46" s="10">
        <v>9469.8164309999993</v>
      </c>
      <c r="N46" s="11">
        <v>0</v>
      </c>
      <c r="O46" s="11">
        <v>0</v>
      </c>
      <c r="P46" s="11">
        <v>0</v>
      </c>
      <c r="Q46" s="11">
        <v>0</v>
      </c>
      <c r="R46" s="11">
        <v>0</v>
      </c>
      <c r="S46" s="11">
        <v>0</v>
      </c>
      <c r="T46" s="11">
        <v>0</v>
      </c>
      <c r="U46" s="11">
        <v>0</v>
      </c>
      <c r="V46" s="11">
        <v>2526.6598500000005</v>
      </c>
      <c r="W46" s="11">
        <v>2165.7220499999999</v>
      </c>
      <c r="X46" s="11">
        <v>0</v>
      </c>
      <c r="Y46" s="11">
        <v>1138.32671</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237.35116200000016</v>
      </c>
      <c r="AS46" s="11">
        <v>1663.8014889999999</v>
      </c>
      <c r="AT46" s="11">
        <v>0</v>
      </c>
      <c r="AU46" s="11">
        <v>0</v>
      </c>
      <c r="AV46" s="11">
        <v>0</v>
      </c>
      <c r="AW46" s="11">
        <v>0</v>
      </c>
      <c r="AX46" s="11">
        <v>0</v>
      </c>
      <c r="AY46" s="11">
        <v>0</v>
      </c>
      <c r="AZ46" s="11">
        <v>0</v>
      </c>
      <c r="BA46" s="11">
        <v>0</v>
      </c>
      <c r="BB46" s="11">
        <v>0</v>
      </c>
      <c r="BC46" s="11">
        <v>0</v>
      </c>
      <c r="BD46" s="11">
        <v>0</v>
      </c>
      <c r="BE46" s="11">
        <v>0</v>
      </c>
      <c r="BF46" s="11">
        <v>753.48312999999996</v>
      </c>
      <c r="BG46" s="11">
        <v>719.4463199999999</v>
      </c>
      <c r="BH46" s="11">
        <v>0</v>
      </c>
      <c r="BI46" s="11">
        <v>0</v>
      </c>
      <c r="BJ46" s="11">
        <v>0</v>
      </c>
      <c r="BK46" s="11">
        <v>0</v>
      </c>
      <c r="BL46" s="11">
        <v>0</v>
      </c>
      <c r="BM46" s="11">
        <v>0</v>
      </c>
      <c r="BN46" s="11">
        <v>0</v>
      </c>
      <c r="BO46" s="11">
        <v>37.325319999999998</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c r="CS46" s="11">
        <v>0</v>
      </c>
      <c r="CT46" s="11">
        <v>0</v>
      </c>
      <c r="CU46" s="11">
        <v>0</v>
      </c>
      <c r="CV46" s="11">
        <v>0</v>
      </c>
      <c r="CW46" s="11">
        <v>0</v>
      </c>
      <c r="CX46" s="11">
        <v>0</v>
      </c>
      <c r="CY46" s="11">
        <v>0</v>
      </c>
      <c r="CZ46" s="11">
        <v>0</v>
      </c>
      <c r="DA46" s="11">
        <v>0</v>
      </c>
      <c r="DB46" s="11">
        <v>0</v>
      </c>
      <c r="DC46" s="11">
        <v>0</v>
      </c>
      <c r="DD46" s="11">
        <v>0</v>
      </c>
      <c r="DE46" s="11">
        <v>0</v>
      </c>
      <c r="DF46" s="11">
        <v>0</v>
      </c>
      <c r="DG46" s="11">
        <v>0</v>
      </c>
      <c r="DH46" s="11">
        <v>0</v>
      </c>
      <c r="DI46" s="11">
        <v>0</v>
      </c>
      <c r="DJ46" s="11">
        <v>0</v>
      </c>
      <c r="DK46" s="11">
        <v>0</v>
      </c>
      <c r="DL46" s="11">
        <v>0</v>
      </c>
      <c r="DM46" s="11">
        <v>0</v>
      </c>
      <c r="DN46" s="11">
        <v>0</v>
      </c>
      <c r="DO46" s="11">
        <v>0</v>
      </c>
      <c r="DP46" s="11">
        <v>0</v>
      </c>
      <c r="DQ46" s="11">
        <v>0</v>
      </c>
      <c r="DR46" s="11">
        <v>0</v>
      </c>
      <c r="DS46" s="11">
        <v>0</v>
      </c>
      <c r="DT46" s="11">
        <v>0</v>
      </c>
      <c r="DU46" s="11">
        <v>0</v>
      </c>
      <c r="DV46" s="11">
        <v>0</v>
      </c>
      <c r="DW46" s="11">
        <v>0</v>
      </c>
      <c r="DX46" s="11">
        <v>0</v>
      </c>
      <c r="DY46" s="11">
        <v>0</v>
      </c>
      <c r="DZ46" s="11">
        <v>0</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0</v>
      </c>
      <c r="EU46" s="11">
        <v>0</v>
      </c>
      <c r="EV46" s="11">
        <v>0</v>
      </c>
      <c r="EW46" s="11">
        <v>0</v>
      </c>
      <c r="EX46" s="11">
        <v>0</v>
      </c>
      <c r="EY46" s="11">
        <v>0</v>
      </c>
      <c r="EZ46" s="11">
        <v>0</v>
      </c>
      <c r="FA46" s="11">
        <v>0</v>
      </c>
      <c r="FB46" s="11">
        <v>131.21083000000002</v>
      </c>
      <c r="FC46" s="11">
        <v>66.275229999999993</v>
      </c>
      <c r="FD46" s="11">
        <v>0</v>
      </c>
      <c r="FE46" s="11">
        <v>0</v>
      </c>
      <c r="FF46" s="11">
        <v>0</v>
      </c>
      <c r="FG46" s="11">
        <v>0</v>
      </c>
      <c r="FH46" s="11">
        <v>0</v>
      </c>
      <c r="FI46" s="11">
        <v>0</v>
      </c>
      <c r="FJ46" s="11">
        <v>0</v>
      </c>
      <c r="FK46" s="11">
        <v>0</v>
      </c>
      <c r="FL46" s="11">
        <v>0</v>
      </c>
      <c r="FM46" s="11">
        <v>0</v>
      </c>
      <c r="FN46" s="11">
        <v>0</v>
      </c>
      <c r="FO46" s="11">
        <v>0</v>
      </c>
      <c r="FP46" s="11">
        <v>0</v>
      </c>
      <c r="FQ46" s="11">
        <v>0</v>
      </c>
      <c r="FR46" s="11">
        <v>0</v>
      </c>
      <c r="FS46" s="11">
        <v>0</v>
      </c>
      <c r="FT46" s="11">
        <v>0</v>
      </c>
      <c r="FU46" s="11">
        <v>0</v>
      </c>
      <c r="FV46" s="11">
        <v>0</v>
      </c>
      <c r="FW46" s="11">
        <v>0</v>
      </c>
      <c r="FX46" s="11">
        <v>0</v>
      </c>
      <c r="FY46" s="11">
        <v>0</v>
      </c>
      <c r="FZ46" s="11">
        <v>0</v>
      </c>
      <c r="GA46" s="11">
        <v>0</v>
      </c>
      <c r="GB46" s="11">
        <v>0</v>
      </c>
      <c r="GC46" s="11">
        <v>0</v>
      </c>
      <c r="GD46" s="11">
        <v>0</v>
      </c>
      <c r="GE46" s="11">
        <v>0</v>
      </c>
      <c r="GF46" s="11">
        <v>0</v>
      </c>
      <c r="GG46" s="11">
        <v>0</v>
      </c>
      <c r="GH46" s="11">
        <v>0</v>
      </c>
      <c r="GI46" s="11">
        <v>0</v>
      </c>
      <c r="GJ46" s="11">
        <v>0</v>
      </c>
      <c r="GK46" s="11">
        <v>0</v>
      </c>
      <c r="GL46" s="11">
        <v>10.62731</v>
      </c>
      <c r="GM46" s="11">
        <v>0</v>
      </c>
      <c r="GN46" s="11">
        <v>19.587029999999999</v>
      </c>
      <c r="GO46" s="11">
        <v>0</v>
      </c>
      <c r="GP46" s="88">
        <v>0</v>
      </c>
      <c r="GQ46" s="9">
        <v>0</v>
      </c>
      <c r="GR46" s="10">
        <v>0</v>
      </c>
      <c r="GS46" s="6">
        <v>1</v>
      </c>
      <c r="GT46" s="6">
        <v>0</v>
      </c>
      <c r="GU46" s="6">
        <f t="shared" si="0"/>
        <v>0</v>
      </c>
      <c r="GV46" s="6">
        <f t="shared" si="1"/>
        <v>0</v>
      </c>
      <c r="GW46" s="3" t="s">
        <v>477</v>
      </c>
      <c r="GX46" s="3">
        <v>0</v>
      </c>
      <c r="GY46" s="3">
        <v>0</v>
      </c>
      <c r="GZ46" s="6">
        <v>0</v>
      </c>
      <c r="HA46" s="6">
        <v>0</v>
      </c>
      <c r="HB46" s="6">
        <v>0</v>
      </c>
      <c r="HC46" s="6">
        <v>0</v>
      </c>
      <c r="HD46" s="6">
        <v>0</v>
      </c>
      <c r="HE46" s="7">
        <v>0</v>
      </c>
      <c r="HF46" s="6">
        <v>0</v>
      </c>
      <c r="HG46" s="6">
        <v>0</v>
      </c>
    </row>
    <row r="47" spans="1:215" hidden="1">
      <c r="A47" s="6">
        <v>192</v>
      </c>
      <c r="B47" s="6" t="str">
        <f>+VLOOKUP($A47,'[2]Crosswalk M49-ODA-Prog. Country'!$K$4:$M$257,3,FALSE)</f>
        <v>CU</v>
      </c>
      <c r="C47" s="6" t="str">
        <f>+VLOOKUP($A47,'[2]Crosswalk M49-ODA-Prog. Country'!$K$4:$M$257,2,FALSE)</f>
        <v>CUB</v>
      </c>
      <c r="D47" s="3" t="s">
        <v>165</v>
      </c>
      <c r="E47" s="8">
        <v>31526.126275751871</v>
      </c>
      <c r="F47" s="8">
        <v>32306.572814678944</v>
      </c>
      <c r="G47" s="8">
        <v>63832.699090430819</v>
      </c>
      <c r="H47" s="9">
        <v>649.37844470000118</v>
      </c>
      <c r="I47" s="9">
        <v>7224.201834418569</v>
      </c>
      <c r="J47" s="9">
        <v>7873.5802791185706</v>
      </c>
      <c r="K47" s="10">
        <v>32175.504720451871</v>
      </c>
      <c r="L47" s="10">
        <v>39530.774649097519</v>
      </c>
      <c r="M47" s="10">
        <v>71706.279369549389</v>
      </c>
      <c r="N47" s="11">
        <v>27153.304999999997</v>
      </c>
      <c r="O47" s="11">
        <v>26674.291000000001</v>
      </c>
      <c r="P47" s="11">
        <v>0</v>
      </c>
      <c r="Q47" s="11">
        <v>7.7939999999999996</v>
      </c>
      <c r="R47" s="11">
        <v>594.17106999999999</v>
      </c>
      <c r="S47" s="11">
        <v>169.6781</v>
      </c>
      <c r="T47" s="11">
        <v>98.569270000000003</v>
      </c>
      <c r="U47" s="11">
        <v>3.7831199999999998</v>
      </c>
      <c r="V47" s="11">
        <v>1381.5337600000003</v>
      </c>
      <c r="W47" s="11">
        <v>1025.0247300000001</v>
      </c>
      <c r="X47" s="11">
        <v>279.45569999999998</v>
      </c>
      <c r="Y47" s="11">
        <v>1555.9717700000001</v>
      </c>
      <c r="Z47" s="11">
        <v>17.237635399999931</v>
      </c>
      <c r="AA47" s="11">
        <v>820.18381521583012</v>
      </c>
      <c r="AB47" s="11">
        <v>271.35347470000124</v>
      </c>
      <c r="AC47" s="11">
        <v>5656.2546944185688</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0.39824999999999999</v>
      </c>
      <c r="AT47" s="11">
        <v>0</v>
      </c>
      <c r="AU47" s="11">
        <v>0</v>
      </c>
      <c r="AV47" s="11">
        <v>0</v>
      </c>
      <c r="AW47" s="11">
        <v>0</v>
      </c>
      <c r="AX47" s="11">
        <v>0</v>
      </c>
      <c r="AY47" s="11">
        <v>0</v>
      </c>
      <c r="AZ47" s="11">
        <v>0</v>
      </c>
      <c r="BA47" s="11">
        <v>0</v>
      </c>
      <c r="BB47" s="11">
        <v>0</v>
      </c>
      <c r="BC47" s="11">
        <v>0</v>
      </c>
      <c r="BD47" s="11">
        <v>0</v>
      </c>
      <c r="BE47" s="11">
        <v>0</v>
      </c>
      <c r="BF47" s="11">
        <v>0</v>
      </c>
      <c r="BG47" s="11">
        <v>699.42539999999997</v>
      </c>
      <c r="BH47" s="11">
        <v>0</v>
      </c>
      <c r="BI47" s="11">
        <v>0</v>
      </c>
      <c r="BJ47" s="11">
        <v>0</v>
      </c>
      <c r="BK47" s="11">
        <v>-27.161099999999998</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203.05776</v>
      </c>
      <c r="CJ47" s="11">
        <v>0</v>
      </c>
      <c r="CK47" s="11">
        <v>0</v>
      </c>
      <c r="CL47" s="11">
        <v>0</v>
      </c>
      <c r="CM47" s="11">
        <v>0</v>
      </c>
      <c r="CN47" s="11">
        <v>0</v>
      </c>
      <c r="CO47" s="11">
        <v>0</v>
      </c>
      <c r="CP47" s="11">
        <v>0</v>
      </c>
      <c r="CQ47" s="11">
        <v>0</v>
      </c>
      <c r="CR47" s="11">
        <v>0</v>
      </c>
      <c r="CS47" s="11">
        <v>0</v>
      </c>
      <c r="CT47" s="11">
        <v>0</v>
      </c>
      <c r="CU47" s="11">
        <v>0</v>
      </c>
      <c r="CV47" s="11">
        <v>0</v>
      </c>
      <c r="CW47" s="11">
        <v>0</v>
      </c>
      <c r="CX47" s="11">
        <v>0</v>
      </c>
      <c r="CY47" s="11">
        <v>-61.855170000000001</v>
      </c>
      <c r="CZ47" s="11">
        <v>0</v>
      </c>
      <c r="DA47" s="11">
        <v>0</v>
      </c>
      <c r="DB47" s="11">
        <v>0</v>
      </c>
      <c r="DC47" s="11">
        <v>722.37932999999998</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0</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879.75453000000005</v>
      </c>
      <c r="EM47" s="11">
        <v>539.43221699999992</v>
      </c>
      <c r="EN47" s="11">
        <v>0</v>
      </c>
      <c r="EO47" s="11">
        <v>0</v>
      </c>
      <c r="EP47" s="11">
        <v>30.716229999999999</v>
      </c>
      <c r="EQ47" s="11">
        <v>0</v>
      </c>
      <c r="ER47" s="11">
        <v>0</v>
      </c>
      <c r="ES47" s="11">
        <v>0</v>
      </c>
      <c r="ET47" s="11">
        <v>0</v>
      </c>
      <c r="EU47" s="11">
        <v>0</v>
      </c>
      <c r="EV47" s="11">
        <v>0</v>
      </c>
      <c r="EW47" s="11">
        <v>0</v>
      </c>
      <c r="EX47" s="11">
        <v>328.98989035187276</v>
      </c>
      <c r="EY47" s="11">
        <v>691.78573246311009</v>
      </c>
      <c r="EZ47" s="11">
        <v>0</v>
      </c>
      <c r="FA47" s="11">
        <v>0</v>
      </c>
      <c r="FB47" s="11">
        <v>0</v>
      </c>
      <c r="FC47" s="11">
        <v>0</v>
      </c>
      <c r="FD47" s="11">
        <v>0</v>
      </c>
      <c r="FE47" s="11">
        <v>0</v>
      </c>
      <c r="FF47" s="11">
        <v>1088.125</v>
      </c>
      <c r="FG47" s="11">
        <v>850.33100000000002</v>
      </c>
      <c r="FH47" s="11">
        <v>0</v>
      </c>
      <c r="FI47" s="11">
        <v>0</v>
      </c>
      <c r="FJ47" s="11">
        <v>0</v>
      </c>
      <c r="FK47" s="11">
        <v>0</v>
      </c>
      <c r="FL47" s="11">
        <v>0</v>
      </c>
      <c r="FM47" s="11">
        <v>0</v>
      </c>
      <c r="FN47" s="11">
        <v>0</v>
      </c>
      <c r="FO47" s="11">
        <v>0</v>
      </c>
      <c r="FP47" s="11">
        <v>0</v>
      </c>
      <c r="FQ47" s="11">
        <v>0</v>
      </c>
      <c r="FR47" s="11">
        <v>0</v>
      </c>
      <c r="FS47" s="11">
        <v>0</v>
      </c>
      <c r="FT47" s="11">
        <v>0</v>
      </c>
      <c r="FU47" s="11">
        <v>0</v>
      </c>
      <c r="FV47" s="11">
        <v>0</v>
      </c>
      <c r="FW47" s="11">
        <v>0</v>
      </c>
      <c r="FX47" s="11">
        <v>0</v>
      </c>
      <c r="FY47" s="11">
        <v>0</v>
      </c>
      <c r="FZ47" s="11">
        <v>0</v>
      </c>
      <c r="GA47" s="11">
        <v>0</v>
      </c>
      <c r="GB47" s="11">
        <v>0</v>
      </c>
      <c r="GC47" s="11">
        <v>0</v>
      </c>
      <c r="GD47" s="11">
        <v>0</v>
      </c>
      <c r="GE47" s="11">
        <v>0</v>
      </c>
      <c r="GF47" s="11">
        <v>0</v>
      </c>
      <c r="GG47" s="11">
        <v>0</v>
      </c>
      <c r="GH47" s="11">
        <v>52.29316</v>
      </c>
      <c r="GI47" s="11">
        <v>0</v>
      </c>
      <c r="GJ47" s="11">
        <v>0</v>
      </c>
      <c r="GK47" s="11">
        <v>0</v>
      </c>
      <c r="GL47" s="11">
        <v>0</v>
      </c>
      <c r="GM47" s="11">
        <v>0</v>
      </c>
      <c r="GN47" s="11">
        <v>0</v>
      </c>
      <c r="GO47" s="11">
        <v>0</v>
      </c>
      <c r="GP47" s="88">
        <v>1688.3650500000006</v>
      </c>
      <c r="GQ47" s="9">
        <v>378.10096033165502</v>
      </c>
      <c r="GR47" s="10">
        <v>2066.4660103316555</v>
      </c>
      <c r="GS47" s="6">
        <v>1</v>
      </c>
      <c r="GT47" s="6">
        <v>1</v>
      </c>
      <c r="GU47" s="6" t="str">
        <f t="shared" si="0"/>
        <v>Medium</v>
      </c>
      <c r="GV47" s="6" t="str">
        <f t="shared" si="1"/>
        <v>Medium</v>
      </c>
      <c r="GW47" s="3" t="s">
        <v>483</v>
      </c>
      <c r="GX47" s="3" t="s">
        <v>484</v>
      </c>
      <c r="GY47" s="3" t="s">
        <v>484</v>
      </c>
      <c r="GZ47" s="6">
        <v>0</v>
      </c>
      <c r="HA47" s="6">
        <v>0</v>
      </c>
      <c r="HB47" s="6">
        <v>1</v>
      </c>
      <c r="HC47" s="6">
        <v>1</v>
      </c>
      <c r="HD47" s="6">
        <v>0</v>
      </c>
      <c r="HE47" s="7" t="s">
        <v>479</v>
      </c>
      <c r="HF47" s="6">
        <v>0</v>
      </c>
      <c r="HG47" s="6">
        <v>0</v>
      </c>
    </row>
    <row r="48" spans="1:215" hidden="1">
      <c r="A48" s="6">
        <v>196</v>
      </c>
      <c r="B48" s="6" t="str">
        <f>+VLOOKUP($A48,'[2]Crosswalk M49-ODA-Prog. Country'!$K$4:$M$257,3,FALSE)</f>
        <v>CY</v>
      </c>
      <c r="C48" s="6" t="str">
        <f>+VLOOKUP($A48,'[2]Crosswalk M49-ODA-Prog. Country'!$K$4:$M$257,2,FALSE)</f>
        <v>CYP</v>
      </c>
      <c r="D48" s="3" t="s">
        <v>166</v>
      </c>
      <c r="E48" s="8">
        <v>28.813179999999406</v>
      </c>
      <c r="F48" s="8">
        <v>9315.8778899999998</v>
      </c>
      <c r="G48" s="8">
        <v>9344.6910699999989</v>
      </c>
      <c r="H48" s="9">
        <v>206.22442899999976</v>
      </c>
      <c r="I48" s="9">
        <v>1843.5662900000002</v>
      </c>
      <c r="J48" s="9">
        <v>2049.7907190000001</v>
      </c>
      <c r="K48" s="10">
        <v>235.03760899999915</v>
      </c>
      <c r="L48" s="10">
        <v>11159.44418</v>
      </c>
      <c r="M48" s="10">
        <v>11394.481788999999</v>
      </c>
      <c r="N48" s="11">
        <v>21.130999999999403</v>
      </c>
      <c r="O48" s="11">
        <v>9313.6170000000002</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192.06551899999977</v>
      </c>
      <c r="AS48" s="11">
        <v>1839.3992700000001</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0</v>
      </c>
      <c r="DM48" s="11">
        <v>0</v>
      </c>
      <c r="DN48" s="11">
        <v>0</v>
      </c>
      <c r="DO48" s="11">
        <v>0</v>
      </c>
      <c r="DP48" s="11">
        <v>0</v>
      </c>
      <c r="DQ48" s="11">
        <v>0</v>
      </c>
      <c r="DR48" s="11">
        <v>0</v>
      </c>
      <c r="DS48" s="11">
        <v>0</v>
      </c>
      <c r="DT48" s="11">
        <v>0</v>
      </c>
      <c r="DU48" s="11">
        <v>0</v>
      </c>
      <c r="DV48" s="11">
        <v>0</v>
      </c>
      <c r="DW48" s="11">
        <v>0</v>
      </c>
      <c r="DX48" s="11">
        <v>0</v>
      </c>
      <c r="DY48" s="11">
        <v>0</v>
      </c>
      <c r="DZ48" s="11">
        <v>0</v>
      </c>
      <c r="EA48" s="11">
        <v>0</v>
      </c>
      <c r="EB48" s="11">
        <v>0</v>
      </c>
      <c r="EC48" s="11">
        <v>0</v>
      </c>
      <c r="ED48" s="11">
        <v>0</v>
      </c>
      <c r="EE48" s="11">
        <v>0</v>
      </c>
      <c r="EF48" s="11">
        <v>0</v>
      </c>
      <c r="EG48" s="11">
        <v>0</v>
      </c>
      <c r="EH48" s="11">
        <v>0</v>
      </c>
      <c r="EI48" s="11">
        <v>0</v>
      </c>
      <c r="EJ48" s="11">
        <v>0</v>
      </c>
      <c r="EK48" s="11">
        <v>0</v>
      </c>
      <c r="EL48" s="11">
        <v>0</v>
      </c>
      <c r="EM48" s="11">
        <v>0</v>
      </c>
      <c r="EN48" s="11">
        <v>0</v>
      </c>
      <c r="EO48" s="11">
        <v>0</v>
      </c>
      <c r="EP48" s="11">
        <v>0</v>
      </c>
      <c r="EQ48" s="11">
        <v>0</v>
      </c>
      <c r="ER48" s="11">
        <v>0</v>
      </c>
      <c r="ES48" s="11">
        <v>0</v>
      </c>
      <c r="ET48" s="11">
        <v>0</v>
      </c>
      <c r="EU48" s="11">
        <v>0</v>
      </c>
      <c r="EV48" s="11">
        <v>0</v>
      </c>
      <c r="EW48" s="11">
        <v>0</v>
      </c>
      <c r="EX48" s="11">
        <v>0</v>
      </c>
      <c r="EY48" s="11">
        <v>0</v>
      </c>
      <c r="EZ48" s="11">
        <v>0</v>
      </c>
      <c r="FA48" s="11">
        <v>0</v>
      </c>
      <c r="FB48" s="11">
        <v>0</v>
      </c>
      <c r="FC48" s="11">
        <v>0</v>
      </c>
      <c r="FD48" s="11">
        <v>0</v>
      </c>
      <c r="FE48" s="11">
        <v>0</v>
      </c>
      <c r="FF48" s="11">
        <v>0</v>
      </c>
      <c r="FG48" s="11">
        <v>0</v>
      </c>
      <c r="FH48" s="11">
        <v>0</v>
      </c>
      <c r="FI48" s="11">
        <v>0</v>
      </c>
      <c r="FJ48" s="11">
        <v>0</v>
      </c>
      <c r="FK48" s="11">
        <v>0</v>
      </c>
      <c r="FL48" s="11">
        <v>0</v>
      </c>
      <c r="FM48" s="11">
        <v>0</v>
      </c>
      <c r="FN48" s="11">
        <v>0</v>
      </c>
      <c r="FO48" s="11">
        <v>0</v>
      </c>
      <c r="FP48" s="11">
        <v>0</v>
      </c>
      <c r="FQ48" s="11">
        <v>0</v>
      </c>
      <c r="FR48" s="11">
        <v>0</v>
      </c>
      <c r="FS48" s="11">
        <v>0</v>
      </c>
      <c r="FT48" s="11">
        <v>0</v>
      </c>
      <c r="FU48" s="11">
        <v>0</v>
      </c>
      <c r="FV48" s="11">
        <v>0</v>
      </c>
      <c r="FW48" s="11">
        <v>0</v>
      </c>
      <c r="FX48" s="11">
        <v>0</v>
      </c>
      <c r="FY48" s="11">
        <v>0</v>
      </c>
      <c r="FZ48" s="11">
        <v>0</v>
      </c>
      <c r="GA48" s="11">
        <v>0</v>
      </c>
      <c r="GB48" s="11">
        <v>0</v>
      </c>
      <c r="GC48" s="11">
        <v>0</v>
      </c>
      <c r="GD48" s="11">
        <v>0</v>
      </c>
      <c r="GE48" s="11">
        <v>0</v>
      </c>
      <c r="GF48" s="11">
        <v>0</v>
      </c>
      <c r="GG48" s="11">
        <v>0</v>
      </c>
      <c r="GH48" s="11">
        <v>0</v>
      </c>
      <c r="GI48" s="11">
        <v>0</v>
      </c>
      <c r="GJ48" s="11">
        <v>0</v>
      </c>
      <c r="GK48" s="11">
        <v>0</v>
      </c>
      <c r="GL48" s="11">
        <v>7.6821800000000007</v>
      </c>
      <c r="GM48" s="11">
        <v>2.2608899999999998</v>
      </c>
      <c r="GN48" s="11">
        <v>14.158909999999999</v>
      </c>
      <c r="GO48" s="11">
        <v>4.1670200000000008</v>
      </c>
      <c r="GP48" s="88">
        <v>0</v>
      </c>
      <c r="GQ48" s="9">
        <v>0</v>
      </c>
      <c r="GR48" s="10">
        <v>0</v>
      </c>
      <c r="GS48" s="6">
        <v>1</v>
      </c>
      <c r="GT48" s="6">
        <v>0</v>
      </c>
      <c r="GU48" s="6">
        <f t="shared" si="0"/>
        <v>0</v>
      </c>
      <c r="GV48" s="6">
        <f t="shared" si="1"/>
        <v>0</v>
      </c>
      <c r="GW48" s="3" t="s">
        <v>486</v>
      </c>
      <c r="GX48" s="3">
        <v>0</v>
      </c>
      <c r="GY48" s="3">
        <v>0</v>
      </c>
      <c r="GZ48" s="6">
        <v>0</v>
      </c>
      <c r="HA48" s="6">
        <v>0</v>
      </c>
      <c r="HB48" s="6">
        <v>0</v>
      </c>
      <c r="HC48" s="6">
        <v>0</v>
      </c>
      <c r="HD48" s="6">
        <v>0</v>
      </c>
      <c r="HE48" s="7">
        <v>0</v>
      </c>
      <c r="HF48" s="6">
        <v>0</v>
      </c>
      <c r="HG48" s="6">
        <v>0</v>
      </c>
    </row>
    <row r="49" spans="1:215" hidden="1">
      <c r="A49" s="6">
        <v>203</v>
      </c>
      <c r="B49" s="6" t="str">
        <f>+VLOOKUP($A49,'[2]Crosswalk M49-ODA-Prog. Country'!$K$4:$M$257,3,FALSE)</f>
        <v>CZ</v>
      </c>
      <c r="C49" s="6" t="str">
        <f>+VLOOKUP($A49,'[2]Crosswalk M49-ODA-Prog. Country'!$K$4:$M$257,2,FALSE)</f>
        <v>CZE</v>
      </c>
      <c r="D49" s="3" t="s">
        <v>167</v>
      </c>
      <c r="E49" s="8">
        <v>435.77505000000002</v>
      </c>
      <c r="F49" s="8">
        <v>321.39139</v>
      </c>
      <c r="G49" s="8">
        <v>757.16643999999997</v>
      </c>
      <c r="H49" s="9">
        <v>66.277320000000003</v>
      </c>
      <c r="I49" s="9">
        <v>370.87685899999997</v>
      </c>
      <c r="J49" s="9">
        <v>437.154179</v>
      </c>
      <c r="K49" s="10">
        <v>502.05237</v>
      </c>
      <c r="L49" s="10">
        <v>692.26824899999997</v>
      </c>
      <c r="M49" s="10">
        <v>1194.3206190000001</v>
      </c>
      <c r="N49" s="11">
        <v>0</v>
      </c>
      <c r="O49" s="11">
        <v>0</v>
      </c>
      <c r="P49" s="11">
        <v>0</v>
      </c>
      <c r="Q49" s="11">
        <v>0</v>
      </c>
      <c r="R49" s="11">
        <v>0</v>
      </c>
      <c r="S49" s="11">
        <v>0</v>
      </c>
      <c r="T49" s="11">
        <v>0</v>
      </c>
      <c r="U49" s="11">
        <v>0</v>
      </c>
      <c r="V49" s="11">
        <v>146.28346999999999</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55.511050000000012</v>
      </c>
      <c r="AS49" s="11">
        <v>300.20148899999998</v>
      </c>
      <c r="AT49" s="11">
        <v>0</v>
      </c>
      <c r="AU49" s="11">
        <v>0</v>
      </c>
      <c r="AV49" s="11">
        <v>0</v>
      </c>
      <c r="AW49" s="11">
        <v>0</v>
      </c>
      <c r="AX49" s="11">
        <v>0</v>
      </c>
      <c r="AY49" s="11">
        <v>0</v>
      </c>
      <c r="AZ49" s="11">
        <v>0</v>
      </c>
      <c r="BA49" s="11">
        <v>0</v>
      </c>
      <c r="BB49" s="11">
        <v>0</v>
      </c>
      <c r="BC49" s="11">
        <v>0</v>
      </c>
      <c r="BD49" s="11">
        <v>0</v>
      </c>
      <c r="BE49" s="11">
        <v>0</v>
      </c>
      <c r="BF49" s="11">
        <v>0</v>
      </c>
      <c r="BG49" s="11">
        <v>173.16556</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1">
        <v>0</v>
      </c>
      <c r="CU49" s="11">
        <v>0</v>
      </c>
      <c r="CV49" s="11">
        <v>0</v>
      </c>
      <c r="CW49" s="11">
        <v>0</v>
      </c>
      <c r="CX49" s="11">
        <v>0</v>
      </c>
      <c r="CY49" s="11">
        <v>0</v>
      </c>
      <c r="CZ49" s="11">
        <v>0</v>
      </c>
      <c r="DA49" s="11">
        <v>0</v>
      </c>
      <c r="DB49" s="11">
        <v>0</v>
      </c>
      <c r="DC49" s="11">
        <v>0</v>
      </c>
      <c r="DD49" s="11">
        <v>0</v>
      </c>
      <c r="DE49" s="11">
        <v>0</v>
      </c>
      <c r="DF49" s="11">
        <v>0</v>
      </c>
      <c r="DG49" s="11">
        <v>0</v>
      </c>
      <c r="DH49" s="11">
        <v>0</v>
      </c>
      <c r="DI49" s="11">
        <v>0</v>
      </c>
      <c r="DJ49" s="11">
        <v>0</v>
      </c>
      <c r="DK49" s="11">
        <v>0</v>
      </c>
      <c r="DL49" s="11">
        <v>0</v>
      </c>
      <c r="DM49" s="11">
        <v>0</v>
      </c>
      <c r="DN49" s="11">
        <v>0</v>
      </c>
      <c r="DO49" s="11">
        <v>0</v>
      </c>
      <c r="DP49" s="11">
        <v>0</v>
      </c>
      <c r="DQ49" s="11">
        <v>0</v>
      </c>
      <c r="DR49" s="11">
        <v>0</v>
      </c>
      <c r="DS49" s="11">
        <v>-0.35821999999999998</v>
      </c>
      <c r="DT49" s="11">
        <v>0</v>
      </c>
      <c r="DU49" s="11">
        <v>0</v>
      </c>
      <c r="DV49" s="11">
        <v>0</v>
      </c>
      <c r="DW49" s="11">
        <v>0</v>
      </c>
      <c r="DX49" s="11">
        <v>0</v>
      </c>
      <c r="DY49" s="11">
        <v>0</v>
      </c>
      <c r="DZ49" s="11">
        <v>0</v>
      </c>
      <c r="EA49" s="11">
        <v>0</v>
      </c>
      <c r="EB49" s="11">
        <v>0</v>
      </c>
      <c r="EC49" s="11">
        <v>0</v>
      </c>
      <c r="ED49" s="11">
        <v>0</v>
      </c>
      <c r="EE49" s="11">
        <v>0</v>
      </c>
      <c r="EF49" s="11">
        <v>0</v>
      </c>
      <c r="EG49" s="11">
        <v>0</v>
      </c>
      <c r="EH49" s="11">
        <v>0</v>
      </c>
      <c r="EI49" s="11">
        <v>0</v>
      </c>
      <c r="EJ49" s="11">
        <v>0</v>
      </c>
      <c r="EK49" s="11">
        <v>0</v>
      </c>
      <c r="EL49" s="11">
        <v>0</v>
      </c>
      <c r="EM49" s="11">
        <v>0</v>
      </c>
      <c r="EN49" s="11">
        <v>0</v>
      </c>
      <c r="EO49" s="11">
        <v>0</v>
      </c>
      <c r="EP49" s="11">
        <v>0</v>
      </c>
      <c r="EQ49" s="11">
        <v>0</v>
      </c>
      <c r="ER49" s="11">
        <v>0</v>
      </c>
      <c r="ES49" s="11">
        <v>0</v>
      </c>
      <c r="ET49" s="11">
        <v>0</v>
      </c>
      <c r="EU49" s="11">
        <v>0</v>
      </c>
      <c r="EV49" s="11">
        <v>0</v>
      </c>
      <c r="EW49" s="11">
        <v>0</v>
      </c>
      <c r="EX49" s="11">
        <v>0</v>
      </c>
      <c r="EY49" s="11">
        <v>0</v>
      </c>
      <c r="EZ49" s="11">
        <v>0</v>
      </c>
      <c r="FA49" s="11">
        <v>0</v>
      </c>
      <c r="FB49" s="11">
        <v>283.65014000000002</v>
      </c>
      <c r="FC49" s="11">
        <v>148.58404999999999</v>
      </c>
      <c r="FD49" s="11">
        <v>0</v>
      </c>
      <c r="FE49" s="11">
        <v>49.701269999999994</v>
      </c>
      <c r="FF49" s="11">
        <v>0</v>
      </c>
      <c r="FG49" s="11">
        <v>0</v>
      </c>
      <c r="FH49" s="11">
        <v>0</v>
      </c>
      <c r="FI49" s="11">
        <v>0</v>
      </c>
      <c r="FJ49" s="11">
        <v>0</v>
      </c>
      <c r="FK49" s="11">
        <v>0</v>
      </c>
      <c r="FL49" s="11">
        <v>0</v>
      </c>
      <c r="FM49" s="11">
        <v>0</v>
      </c>
      <c r="FN49" s="11">
        <v>0</v>
      </c>
      <c r="FO49" s="11">
        <v>0</v>
      </c>
      <c r="FP49" s="11">
        <v>0</v>
      </c>
      <c r="FQ49" s="11">
        <v>0</v>
      </c>
      <c r="FR49" s="11">
        <v>0</v>
      </c>
      <c r="FS49" s="11">
        <v>0</v>
      </c>
      <c r="FT49" s="11">
        <v>0</v>
      </c>
      <c r="FU49" s="11">
        <v>0</v>
      </c>
      <c r="FV49" s="11">
        <v>0</v>
      </c>
      <c r="FW49" s="11">
        <v>0</v>
      </c>
      <c r="FX49" s="11">
        <v>0</v>
      </c>
      <c r="FY49" s="11">
        <v>0</v>
      </c>
      <c r="FZ49" s="11">
        <v>0</v>
      </c>
      <c r="GA49" s="11">
        <v>0</v>
      </c>
      <c r="GB49" s="11">
        <v>0</v>
      </c>
      <c r="GC49" s="11">
        <v>0</v>
      </c>
      <c r="GD49" s="11">
        <v>0</v>
      </c>
      <c r="GE49" s="11">
        <v>0</v>
      </c>
      <c r="GF49" s="11">
        <v>0</v>
      </c>
      <c r="GG49" s="11">
        <v>0</v>
      </c>
      <c r="GH49" s="11">
        <v>0</v>
      </c>
      <c r="GI49" s="11">
        <v>0</v>
      </c>
      <c r="GJ49" s="11">
        <v>0</v>
      </c>
      <c r="GK49" s="11">
        <v>0</v>
      </c>
      <c r="GL49" s="11">
        <v>5.8414399999999995</v>
      </c>
      <c r="GM49" s="11">
        <v>0</v>
      </c>
      <c r="GN49" s="11">
        <v>10.766269999999999</v>
      </c>
      <c r="GO49" s="11">
        <v>20.9741</v>
      </c>
      <c r="GP49" s="88">
        <v>0</v>
      </c>
      <c r="GQ49" s="9">
        <v>0</v>
      </c>
      <c r="GR49" s="10">
        <v>0</v>
      </c>
      <c r="GS49" s="6">
        <v>1</v>
      </c>
      <c r="GT49" s="6">
        <v>0</v>
      </c>
      <c r="GU49" s="6">
        <f t="shared" si="0"/>
        <v>0</v>
      </c>
      <c r="GV49" s="6">
        <f t="shared" si="1"/>
        <v>0</v>
      </c>
      <c r="GW49" s="3" t="s">
        <v>477</v>
      </c>
      <c r="GX49" s="3">
        <v>0</v>
      </c>
      <c r="GY49" s="3">
        <v>0</v>
      </c>
      <c r="GZ49" s="6">
        <v>0</v>
      </c>
      <c r="HA49" s="6">
        <v>0</v>
      </c>
      <c r="HB49" s="6">
        <v>0</v>
      </c>
      <c r="HC49" s="6">
        <v>0</v>
      </c>
      <c r="HD49" s="6">
        <v>0</v>
      </c>
      <c r="HE49" s="7">
        <v>0</v>
      </c>
      <c r="HF49" s="6">
        <v>0</v>
      </c>
      <c r="HG49" s="6">
        <v>0</v>
      </c>
    </row>
    <row r="50" spans="1:215" hidden="1">
      <c r="A50" s="6">
        <v>208</v>
      </c>
      <c r="B50" s="6" t="str">
        <f>+VLOOKUP($A50,'[2]Crosswalk M49-ODA-Prog. Country'!$K$4:$M$257,3,FALSE)</f>
        <v>DK</v>
      </c>
      <c r="C50" s="6" t="str">
        <f>+VLOOKUP($A50,'[2]Crosswalk M49-ODA-Prog. Country'!$K$4:$M$257,2,FALSE)</f>
        <v>DNK</v>
      </c>
      <c r="D50" s="3" t="s">
        <v>168</v>
      </c>
      <c r="E50" s="8">
        <v>1509.83942</v>
      </c>
      <c r="F50" s="8">
        <v>0</v>
      </c>
      <c r="G50" s="8">
        <v>1509.83942</v>
      </c>
      <c r="H50" s="9">
        <v>0</v>
      </c>
      <c r="I50" s="9">
        <v>0</v>
      </c>
      <c r="J50" s="9">
        <v>0</v>
      </c>
      <c r="K50" s="10">
        <v>1509.83942</v>
      </c>
      <c r="L50" s="10">
        <v>0</v>
      </c>
      <c r="M50" s="10">
        <v>1509.83942</v>
      </c>
      <c r="N50" s="11">
        <v>0</v>
      </c>
      <c r="O50" s="11">
        <v>0</v>
      </c>
      <c r="P50" s="11">
        <v>0</v>
      </c>
      <c r="Q50" s="11">
        <v>0</v>
      </c>
      <c r="R50" s="11">
        <v>0</v>
      </c>
      <c r="S50" s="11">
        <v>0</v>
      </c>
      <c r="T50" s="11">
        <v>0</v>
      </c>
      <c r="U50" s="11">
        <v>0</v>
      </c>
      <c r="V50" s="11">
        <v>1509.83942</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c r="CS50" s="11">
        <v>0</v>
      </c>
      <c r="CT50" s="11">
        <v>0</v>
      </c>
      <c r="CU50" s="11">
        <v>0</v>
      </c>
      <c r="CV50" s="11">
        <v>0</v>
      </c>
      <c r="CW50" s="11">
        <v>0</v>
      </c>
      <c r="CX50" s="11">
        <v>0</v>
      </c>
      <c r="CY50" s="11">
        <v>0</v>
      </c>
      <c r="CZ50" s="11">
        <v>0</v>
      </c>
      <c r="DA50" s="11">
        <v>0</v>
      </c>
      <c r="DB50" s="11">
        <v>0</v>
      </c>
      <c r="DC50" s="11">
        <v>0</v>
      </c>
      <c r="DD50" s="11">
        <v>0</v>
      </c>
      <c r="DE50" s="11">
        <v>0</v>
      </c>
      <c r="DF50" s="11">
        <v>0</v>
      </c>
      <c r="DG50" s="11">
        <v>0</v>
      </c>
      <c r="DH50" s="11">
        <v>0</v>
      </c>
      <c r="DI50" s="11">
        <v>0</v>
      </c>
      <c r="DJ50" s="11">
        <v>0</v>
      </c>
      <c r="DK50" s="11">
        <v>0</v>
      </c>
      <c r="DL50" s="11">
        <v>0</v>
      </c>
      <c r="DM50" s="11">
        <v>0</v>
      </c>
      <c r="DN50" s="11">
        <v>0</v>
      </c>
      <c r="DO50" s="11">
        <v>0</v>
      </c>
      <c r="DP50" s="11">
        <v>0</v>
      </c>
      <c r="DQ50" s="11">
        <v>0</v>
      </c>
      <c r="DR50" s="11">
        <v>0</v>
      </c>
      <c r="DS50" s="11">
        <v>0</v>
      </c>
      <c r="DT50" s="11">
        <v>0</v>
      </c>
      <c r="DU50" s="11">
        <v>0</v>
      </c>
      <c r="DV50" s="11">
        <v>0</v>
      </c>
      <c r="DW50" s="11">
        <v>0</v>
      </c>
      <c r="DX50" s="11">
        <v>0</v>
      </c>
      <c r="DY50" s="11">
        <v>0</v>
      </c>
      <c r="DZ50" s="11">
        <v>0</v>
      </c>
      <c r="EA50" s="11">
        <v>0</v>
      </c>
      <c r="EB50" s="11">
        <v>0</v>
      </c>
      <c r="EC50" s="11">
        <v>0</v>
      </c>
      <c r="ED50" s="11">
        <v>0</v>
      </c>
      <c r="EE50" s="11">
        <v>0</v>
      </c>
      <c r="EF50" s="11">
        <v>0</v>
      </c>
      <c r="EG50" s="11">
        <v>0</v>
      </c>
      <c r="EH50" s="11">
        <v>0</v>
      </c>
      <c r="EI50" s="11">
        <v>0</v>
      </c>
      <c r="EJ50" s="11">
        <v>0</v>
      </c>
      <c r="EK50" s="11">
        <v>0</v>
      </c>
      <c r="EL50" s="11">
        <v>0</v>
      </c>
      <c r="EM50" s="11">
        <v>0</v>
      </c>
      <c r="EN50" s="11">
        <v>0</v>
      </c>
      <c r="EO50" s="11">
        <v>0</v>
      </c>
      <c r="EP50" s="11">
        <v>0</v>
      </c>
      <c r="EQ50" s="11">
        <v>0</v>
      </c>
      <c r="ER50" s="11">
        <v>0</v>
      </c>
      <c r="ES50" s="11">
        <v>0</v>
      </c>
      <c r="ET50" s="11">
        <v>0</v>
      </c>
      <c r="EU50" s="11">
        <v>0</v>
      </c>
      <c r="EV50" s="11">
        <v>0</v>
      </c>
      <c r="EW50" s="11">
        <v>0</v>
      </c>
      <c r="EX50" s="11">
        <v>0</v>
      </c>
      <c r="EY50" s="11">
        <v>0</v>
      </c>
      <c r="EZ50" s="11">
        <v>0</v>
      </c>
      <c r="FA50" s="11">
        <v>0</v>
      </c>
      <c r="FB50" s="11">
        <v>0</v>
      </c>
      <c r="FC50" s="11">
        <v>0</v>
      </c>
      <c r="FD50" s="11">
        <v>0</v>
      </c>
      <c r="FE50" s="11">
        <v>0</v>
      </c>
      <c r="FF50" s="11">
        <v>0</v>
      </c>
      <c r="FG50" s="11">
        <v>0</v>
      </c>
      <c r="FH50" s="11">
        <v>0</v>
      </c>
      <c r="FI50" s="11">
        <v>0</v>
      </c>
      <c r="FJ50" s="11">
        <v>0</v>
      </c>
      <c r="FK50" s="11">
        <v>0</v>
      </c>
      <c r="FL50" s="11">
        <v>0</v>
      </c>
      <c r="FM50" s="11">
        <v>0</v>
      </c>
      <c r="FN50" s="11">
        <v>0</v>
      </c>
      <c r="FO50" s="11">
        <v>0</v>
      </c>
      <c r="FP50" s="11">
        <v>0</v>
      </c>
      <c r="FQ50" s="11">
        <v>0</v>
      </c>
      <c r="FR50" s="11">
        <v>0</v>
      </c>
      <c r="FS50" s="11">
        <v>0</v>
      </c>
      <c r="FT50" s="11">
        <v>0</v>
      </c>
      <c r="FU50" s="11">
        <v>0</v>
      </c>
      <c r="FV50" s="11">
        <v>0</v>
      </c>
      <c r="FW50" s="11">
        <v>0</v>
      </c>
      <c r="FX50" s="11">
        <v>0</v>
      </c>
      <c r="FY50" s="11">
        <v>0</v>
      </c>
      <c r="FZ50" s="11">
        <v>0</v>
      </c>
      <c r="GA50" s="11">
        <v>0</v>
      </c>
      <c r="GB50" s="11">
        <v>0</v>
      </c>
      <c r="GC50" s="11">
        <v>0</v>
      </c>
      <c r="GD50" s="11">
        <v>0</v>
      </c>
      <c r="GE50" s="11">
        <v>0</v>
      </c>
      <c r="GF50" s="11">
        <v>0</v>
      </c>
      <c r="GG50" s="11">
        <v>0</v>
      </c>
      <c r="GH50" s="11">
        <v>0</v>
      </c>
      <c r="GI50" s="11">
        <v>0</v>
      </c>
      <c r="GJ50" s="11">
        <v>0</v>
      </c>
      <c r="GK50" s="11">
        <v>0</v>
      </c>
      <c r="GL50" s="11">
        <v>0</v>
      </c>
      <c r="GM50" s="11">
        <v>0</v>
      </c>
      <c r="GN50" s="11">
        <v>0</v>
      </c>
      <c r="GO50" s="11">
        <v>0</v>
      </c>
      <c r="GP50" s="88">
        <v>0</v>
      </c>
      <c r="GQ50" s="9">
        <v>0</v>
      </c>
      <c r="GR50" s="10">
        <v>0</v>
      </c>
      <c r="GS50" s="6">
        <v>1</v>
      </c>
      <c r="GT50" s="6">
        <v>0</v>
      </c>
      <c r="GU50" s="6">
        <f t="shared" si="0"/>
        <v>0</v>
      </c>
      <c r="GV50" s="6">
        <f t="shared" si="1"/>
        <v>0</v>
      </c>
      <c r="GW50" s="3" t="s">
        <v>477</v>
      </c>
      <c r="GX50" s="3">
        <v>0</v>
      </c>
      <c r="GY50" s="3">
        <v>0</v>
      </c>
      <c r="GZ50" s="6">
        <v>0</v>
      </c>
      <c r="HA50" s="6">
        <v>0</v>
      </c>
      <c r="HB50" s="6">
        <v>0</v>
      </c>
      <c r="HC50" s="6">
        <v>0</v>
      </c>
      <c r="HD50" s="6">
        <v>0</v>
      </c>
      <c r="HE50" s="7">
        <v>0</v>
      </c>
      <c r="HF50" s="6">
        <v>0</v>
      </c>
      <c r="HG50" s="6">
        <v>0</v>
      </c>
    </row>
    <row r="51" spans="1:215">
      <c r="A51" s="6">
        <v>262</v>
      </c>
      <c r="B51" s="6" t="str">
        <f>+VLOOKUP($A51,'[2]Crosswalk M49-ODA-Prog. Country'!$K$4:$M$257,3,FALSE)</f>
        <v>DJ</v>
      </c>
      <c r="C51" s="6" t="str">
        <f>+VLOOKUP($A51,'[2]Crosswalk M49-ODA-Prog. Country'!$K$4:$M$257,2,FALSE)</f>
        <v>DJI</v>
      </c>
      <c r="D51" s="3" t="s">
        <v>169</v>
      </c>
      <c r="E51" s="8">
        <v>7450.8509960000001</v>
      </c>
      <c r="F51" s="8">
        <v>21848.14688734469</v>
      </c>
      <c r="G51" s="8">
        <v>29298.997883344691</v>
      </c>
      <c r="H51" s="9">
        <v>3228.1250350000018</v>
      </c>
      <c r="I51" s="9">
        <v>30091.050358145381</v>
      </c>
      <c r="J51" s="9">
        <v>33319.175393145386</v>
      </c>
      <c r="K51" s="10">
        <v>10678.976031000002</v>
      </c>
      <c r="L51" s="10">
        <v>51939.197245490068</v>
      </c>
      <c r="M51" s="10">
        <v>62618.173276490066</v>
      </c>
      <c r="N51" s="11">
        <v>2093.4499999999989</v>
      </c>
      <c r="O51" s="11">
        <v>8355.6170000000002</v>
      </c>
      <c r="P51" s="11">
        <v>0</v>
      </c>
      <c r="Q51" s="11">
        <v>0</v>
      </c>
      <c r="R51" s="11">
        <v>858.03725000000009</v>
      </c>
      <c r="S51" s="11">
        <v>871.44218000000001</v>
      </c>
      <c r="T51" s="11">
        <v>0</v>
      </c>
      <c r="U51" s="11">
        <v>0</v>
      </c>
      <c r="V51" s="11">
        <v>1798.9107900000008</v>
      </c>
      <c r="W51" s="11">
        <v>3075.00065</v>
      </c>
      <c r="X51" s="11">
        <v>339.25969999999961</v>
      </c>
      <c r="Y51" s="11">
        <v>4704.3901100000003</v>
      </c>
      <c r="Z51" s="11">
        <v>0</v>
      </c>
      <c r="AA51" s="11">
        <v>26.826483344689997</v>
      </c>
      <c r="AB51" s="11">
        <v>235.66640700000244</v>
      </c>
      <c r="AC51" s="11">
        <v>13099.632166545378</v>
      </c>
      <c r="AD51" s="11">
        <v>0</v>
      </c>
      <c r="AE51" s="11">
        <v>0</v>
      </c>
      <c r="AF51" s="11">
        <v>0</v>
      </c>
      <c r="AG51" s="11">
        <v>0</v>
      </c>
      <c r="AH51" s="11">
        <v>0</v>
      </c>
      <c r="AI51" s="11">
        <v>0</v>
      </c>
      <c r="AJ51" s="11">
        <v>0</v>
      </c>
      <c r="AK51" s="11">
        <v>0</v>
      </c>
      <c r="AL51" s="11">
        <v>0</v>
      </c>
      <c r="AM51" s="11">
        <v>0</v>
      </c>
      <c r="AN51" s="11">
        <v>0</v>
      </c>
      <c r="AO51" s="11">
        <v>0</v>
      </c>
      <c r="AP51" s="11">
        <v>0</v>
      </c>
      <c r="AQ51" s="11">
        <v>0</v>
      </c>
      <c r="AR51" s="11">
        <v>1652.5247579999996</v>
      </c>
      <c r="AS51" s="11">
        <v>9645.9587860000011</v>
      </c>
      <c r="AT51" s="11">
        <v>0</v>
      </c>
      <c r="AU51" s="11">
        <v>0</v>
      </c>
      <c r="AV51" s="11">
        <v>0</v>
      </c>
      <c r="AW51" s="11">
        <v>0</v>
      </c>
      <c r="AX51" s="11">
        <v>0</v>
      </c>
      <c r="AY51" s="11">
        <v>0</v>
      </c>
      <c r="AZ51" s="11">
        <v>0</v>
      </c>
      <c r="BA51" s="11">
        <v>0</v>
      </c>
      <c r="BB51" s="11">
        <v>206.26499999999999</v>
      </c>
      <c r="BC51" s="11">
        <v>0</v>
      </c>
      <c r="BD51" s="11">
        <v>0</v>
      </c>
      <c r="BE51" s="11">
        <v>0</v>
      </c>
      <c r="BF51" s="11">
        <v>0</v>
      </c>
      <c r="BG51" s="11">
        <v>863.11520999999993</v>
      </c>
      <c r="BH51" s="11">
        <v>0</v>
      </c>
      <c r="BI51" s="11">
        <v>0</v>
      </c>
      <c r="BJ51" s="11">
        <v>0</v>
      </c>
      <c r="BK51" s="11">
        <v>0</v>
      </c>
      <c r="BL51" s="11">
        <v>0</v>
      </c>
      <c r="BM51" s="11">
        <v>0</v>
      </c>
      <c r="BN51" s="11">
        <v>0</v>
      </c>
      <c r="BO51" s="11">
        <v>122.14256</v>
      </c>
      <c r="BP51" s="11">
        <v>0</v>
      </c>
      <c r="BQ51" s="11">
        <v>0</v>
      </c>
      <c r="BR51" s="11">
        <v>0</v>
      </c>
      <c r="BS51" s="11">
        <v>0</v>
      </c>
      <c r="BT51" s="11">
        <v>0</v>
      </c>
      <c r="BU51" s="11">
        <v>0</v>
      </c>
      <c r="BV51" s="11">
        <v>0</v>
      </c>
      <c r="BW51" s="11">
        <v>0</v>
      </c>
      <c r="BX51" s="11">
        <v>0</v>
      </c>
      <c r="BY51" s="11">
        <v>-86.856139999999996</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c r="CS51" s="11">
        <v>0</v>
      </c>
      <c r="CT51" s="11">
        <v>0</v>
      </c>
      <c r="CU51" s="11">
        <v>0</v>
      </c>
      <c r="CV51" s="11">
        <v>0</v>
      </c>
      <c r="CW51" s="11">
        <v>0</v>
      </c>
      <c r="CX51" s="11">
        <v>0</v>
      </c>
      <c r="CY51" s="11">
        <v>67.417539999999988</v>
      </c>
      <c r="CZ51" s="11">
        <v>0</v>
      </c>
      <c r="DA51" s="11">
        <v>0</v>
      </c>
      <c r="DB51" s="11">
        <v>0</v>
      </c>
      <c r="DC51" s="11">
        <v>1397.44019</v>
      </c>
      <c r="DD51" s="11">
        <v>0</v>
      </c>
      <c r="DE51" s="11">
        <v>0</v>
      </c>
      <c r="DF51" s="11">
        <v>0</v>
      </c>
      <c r="DG51" s="11">
        <v>0</v>
      </c>
      <c r="DH51" s="11">
        <v>0</v>
      </c>
      <c r="DI51" s="11">
        <v>0</v>
      </c>
      <c r="DJ51" s="11">
        <v>0</v>
      </c>
      <c r="DK51" s="11">
        <v>0</v>
      </c>
      <c r="DL51" s="11">
        <v>0</v>
      </c>
      <c r="DM51" s="11">
        <v>0</v>
      </c>
      <c r="DN51" s="11">
        <v>0</v>
      </c>
      <c r="DO51" s="11">
        <v>0</v>
      </c>
      <c r="DP51" s="11">
        <v>0</v>
      </c>
      <c r="DQ51" s="11">
        <v>0</v>
      </c>
      <c r="DR51" s="11">
        <v>0</v>
      </c>
      <c r="DS51" s="11">
        <v>0</v>
      </c>
      <c r="DT51" s="11">
        <v>0</v>
      </c>
      <c r="DU51" s="11">
        <v>0</v>
      </c>
      <c r="DV51" s="11">
        <v>0</v>
      </c>
      <c r="DW51" s="11">
        <v>0</v>
      </c>
      <c r="DX51" s="11">
        <v>0</v>
      </c>
      <c r="DY51" s="11">
        <v>0</v>
      </c>
      <c r="DZ51" s="11">
        <v>0</v>
      </c>
      <c r="EA51" s="11">
        <v>0</v>
      </c>
      <c r="EB51" s="11">
        <v>0</v>
      </c>
      <c r="EC51" s="11">
        <v>0</v>
      </c>
      <c r="ED51" s="11">
        <v>0</v>
      </c>
      <c r="EE51" s="11">
        <v>0</v>
      </c>
      <c r="EF51" s="11">
        <v>0</v>
      </c>
      <c r="EG51" s="11">
        <v>0</v>
      </c>
      <c r="EH51" s="11">
        <v>0</v>
      </c>
      <c r="EI51" s="11">
        <v>0</v>
      </c>
      <c r="EJ51" s="11">
        <v>0</v>
      </c>
      <c r="EK51" s="11">
        <v>0</v>
      </c>
      <c r="EL51" s="11">
        <v>1008.7668259999996</v>
      </c>
      <c r="EM51" s="11">
        <v>2192.2154840000003</v>
      </c>
      <c r="EN51" s="11">
        <v>0</v>
      </c>
      <c r="EO51" s="11">
        <v>266.17088559999996</v>
      </c>
      <c r="EP51" s="11">
        <v>299.53701999999998</v>
      </c>
      <c r="EQ51" s="11">
        <v>0</v>
      </c>
      <c r="ER51" s="11">
        <v>0</v>
      </c>
      <c r="ES51" s="11">
        <v>0</v>
      </c>
      <c r="ET51" s="11">
        <v>0</v>
      </c>
      <c r="EU51" s="11">
        <v>0</v>
      </c>
      <c r="EV51" s="11">
        <v>0</v>
      </c>
      <c r="EW51" s="11">
        <v>0</v>
      </c>
      <c r="EX51" s="11">
        <v>0</v>
      </c>
      <c r="EY51" s="11">
        <v>0</v>
      </c>
      <c r="EZ51" s="11">
        <v>0</v>
      </c>
      <c r="FA51" s="11">
        <v>0</v>
      </c>
      <c r="FB51" s="11">
        <v>716.88626999999997</v>
      </c>
      <c r="FC51" s="11">
        <v>1651.1877899999999</v>
      </c>
      <c r="FD51" s="11">
        <v>0</v>
      </c>
      <c r="FE51" s="11">
        <v>1732.7791299999999</v>
      </c>
      <c r="FF51" s="11">
        <v>0</v>
      </c>
      <c r="FG51" s="11">
        <v>0</v>
      </c>
      <c r="FH51" s="11">
        <v>0</v>
      </c>
      <c r="FI51" s="11">
        <v>0</v>
      </c>
      <c r="FJ51" s="11">
        <v>0</v>
      </c>
      <c r="FK51" s="11">
        <v>0</v>
      </c>
      <c r="FL51" s="11">
        <v>0</v>
      </c>
      <c r="FM51" s="11">
        <v>0</v>
      </c>
      <c r="FN51" s="11">
        <v>0</v>
      </c>
      <c r="FO51" s="11">
        <v>0</v>
      </c>
      <c r="FP51" s="11">
        <v>0</v>
      </c>
      <c r="FQ51" s="11">
        <v>0</v>
      </c>
      <c r="FR51" s="11">
        <v>0</v>
      </c>
      <c r="FS51" s="11">
        <v>0</v>
      </c>
      <c r="FT51" s="11">
        <v>0</v>
      </c>
      <c r="FU51" s="11">
        <v>0</v>
      </c>
      <c r="FV51" s="11">
        <v>0</v>
      </c>
      <c r="FW51" s="11">
        <v>0</v>
      </c>
      <c r="FX51" s="11">
        <v>0</v>
      </c>
      <c r="FY51" s="11">
        <v>0</v>
      </c>
      <c r="FZ51" s="11">
        <v>0</v>
      </c>
      <c r="GA51" s="11">
        <v>0</v>
      </c>
      <c r="GB51" s="11">
        <v>0</v>
      </c>
      <c r="GC51" s="11">
        <v>0</v>
      </c>
      <c r="GD51" s="11">
        <v>0</v>
      </c>
      <c r="GE51" s="11">
        <v>0</v>
      </c>
      <c r="GF51" s="11">
        <v>0</v>
      </c>
      <c r="GG51" s="11">
        <v>0</v>
      </c>
      <c r="GH51" s="11">
        <v>341.82276999999999</v>
      </c>
      <c r="GI51" s="11">
        <v>0</v>
      </c>
      <c r="GJ51" s="11">
        <v>990.54354000000001</v>
      </c>
      <c r="GK51" s="11">
        <v>0</v>
      </c>
      <c r="GL51" s="11">
        <v>127.17507000000023</v>
      </c>
      <c r="GM51" s="11">
        <v>3225.7417999999998</v>
      </c>
      <c r="GN51" s="11">
        <v>10.13063000000011</v>
      </c>
      <c r="GO51" s="11">
        <v>728.97541999999999</v>
      </c>
      <c r="GP51" s="88">
        <v>920.51818000000003</v>
      </c>
      <c r="GQ51" s="9">
        <v>0</v>
      </c>
      <c r="GR51" s="10">
        <v>920.51818000000003</v>
      </c>
      <c r="GS51" s="6">
        <v>1</v>
      </c>
      <c r="GT51" s="6">
        <v>1</v>
      </c>
      <c r="GU51" s="6" t="str">
        <f t="shared" si="0"/>
        <v>Medium</v>
      </c>
      <c r="GV51" s="6" t="str">
        <f t="shared" si="1"/>
        <v>Medium</v>
      </c>
      <c r="GW51" s="3" t="s">
        <v>480</v>
      </c>
      <c r="GX51" s="3" t="s">
        <v>481</v>
      </c>
      <c r="GY51" s="3" t="s">
        <v>480</v>
      </c>
      <c r="GZ51" s="6">
        <v>0</v>
      </c>
      <c r="HA51" s="6">
        <v>1</v>
      </c>
      <c r="HB51" s="6">
        <v>0</v>
      </c>
      <c r="HC51" s="6">
        <v>1</v>
      </c>
      <c r="HD51" s="6">
        <v>0</v>
      </c>
      <c r="HE51" s="7" t="s">
        <v>482</v>
      </c>
      <c r="HF51" s="6">
        <v>0</v>
      </c>
      <c r="HG51" s="6">
        <v>0</v>
      </c>
    </row>
    <row r="52" spans="1:215" hidden="1">
      <c r="A52" s="6">
        <v>212</v>
      </c>
      <c r="B52" s="6" t="str">
        <f>+VLOOKUP($A52,'[2]Crosswalk M49-ODA-Prog. Country'!$K$4:$M$257,3,FALSE)</f>
        <v>DM</v>
      </c>
      <c r="C52" s="6" t="str">
        <f>+VLOOKUP($A52,'[2]Crosswalk M49-ODA-Prog. Country'!$K$4:$M$257,2,FALSE)</f>
        <v>DMA</v>
      </c>
      <c r="D52" s="3" t="s">
        <v>170</v>
      </c>
      <c r="E52" s="8">
        <v>1065.4023550000006</v>
      </c>
      <c r="F52" s="8">
        <v>42761.717199999992</v>
      </c>
      <c r="G52" s="8">
        <v>43827.11955499999</v>
      </c>
      <c r="H52" s="9">
        <v>547.60761699999944</v>
      </c>
      <c r="I52" s="9">
        <v>4795.476078650001</v>
      </c>
      <c r="J52" s="9">
        <v>5343.0836956500007</v>
      </c>
      <c r="K52" s="10">
        <v>1613.0099719999998</v>
      </c>
      <c r="L52" s="10">
        <v>47557.193278649997</v>
      </c>
      <c r="M52" s="10">
        <v>49170.203250649996</v>
      </c>
      <c r="N52" s="11">
        <v>34.574000000000524</v>
      </c>
      <c r="O52" s="11">
        <v>42642.567999999999</v>
      </c>
      <c r="P52" s="11">
        <v>32.105999999999995</v>
      </c>
      <c r="Q52" s="11">
        <v>252.57900000000001</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515.50161699999944</v>
      </c>
      <c r="AS52" s="11">
        <v>3958.4906150000002</v>
      </c>
      <c r="AT52" s="11">
        <v>0</v>
      </c>
      <c r="AU52" s="11">
        <v>0</v>
      </c>
      <c r="AV52" s="11">
        <v>0</v>
      </c>
      <c r="AW52" s="11">
        <v>0</v>
      </c>
      <c r="AX52" s="11">
        <v>330.49299999999999</v>
      </c>
      <c r="AY52" s="11">
        <v>0</v>
      </c>
      <c r="AZ52" s="11">
        <v>0</v>
      </c>
      <c r="BA52" s="11">
        <v>0</v>
      </c>
      <c r="BB52" s="11">
        <v>0</v>
      </c>
      <c r="BC52" s="11">
        <v>0</v>
      </c>
      <c r="BD52" s="11">
        <v>0</v>
      </c>
      <c r="BE52" s="11">
        <v>0</v>
      </c>
      <c r="BF52" s="11">
        <v>0</v>
      </c>
      <c r="BG52" s="11">
        <v>-0.53825000000000001</v>
      </c>
      <c r="BH52" s="11">
        <v>0</v>
      </c>
      <c r="BI52" s="11">
        <v>0</v>
      </c>
      <c r="BJ52" s="11">
        <v>0</v>
      </c>
      <c r="BK52" s="11">
        <v>0</v>
      </c>
      <c r="BL52" s="11">
        <v>0</v>
      </c>
      <c r="BM52" s="11">
        <v>0</v>
      </c>
      <c r="BN52" s="11">
        <v>0</v>
      </c>
      <c r="BO52" s="11">
        <v>5.99892</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2.5000000000000001E-2</v>
      </c>
      <c r="CZ52" s="11">
        <v>0</v>
      </c>
      <c r="DA52" s="11">
        <v>0</v>
      </c>
      <c r="DB52" s="11">
        <v>0</v>
      </c>
      <c r="DC52" s="11">
        <v>0</v>
      </c>
      <c r="DD52" s="11">
        <v>0</v>
      </c>
      <c r="DE52" s="11">
        <v>0</v>
      </c>
      <c r="DF52" s="11">
        <v>0</v>
      </c>
      <c r="DG52" s="11">
        <v>0</v>
      </c>
      <c r="DH52" s="11">
        <v>0</v>
      </c>
      <c r="DI52" s="11">
        <v>0</v>
      </c>
      <c r="DJ52" s="11">
        <v>0</v>
      </c>
      <c r="DK52" s="11">
        <v>0</v>
      </c>
      <c r="DL52" s="11">
        <v>0</v>
      </c>
      <c r="DM52" s="11">
        <v>0</v>
      </c>
      <c r="DN52" s="11">
        <v>0</v>
      </c>
      <c r="DO52" s="11">
        <v>0</v>
      </c>
      <c r="DP52" s="11">
        <v>0</v>
      </c>
      <c r="DQ52" s="11">
        <v>0</v>
      </c>
      <c r="DR52" s="11">
        <v>0</v>
      </c>
      <c r="DS52" s="11">
        <v>0</v>
      </c>
      <c r="DT52" s="11">
        <v>0</v>
      </c>
      <c r="DU52" s="11">
        <v>0</v>
      </c>
      <c r="DV52" s="11">
        <v>0</v>
      </c>
      <c r="DW52" s="11">
        <v>0</v>
      </c>
      <c r="DX52" s="11">
        <v>0</v>
      </c>
      <c r="DY52" s="11">
        <v>0</v>
      </c>
      <c r="DZ52" s="11">
        <v>0</v>
      </c>
      <c r="EA52" s="11">
        <v>0</v>
      </c>
      <c r="EB52" s="11">
        <v>0</v>
      </c>
      <c r="EC52" s="11">
        <v>0</v>
      </c>
      <c r="ED52" s="11">
        <v>0</v>
      </c>
      <c r="EE52" s="11">
        <v>0</v>
      </c>
      <c r="EF52" s="11">
        <v>0</v>
      </c>
      <c r="EG52" s="11">
        <v>0</v>
      </c>
      <c r="EH52" s="11">
        <v>0</v>
      </c>
      <c r="EI52" s="11">
        <v>0</v>
      </c>
      <c r="EJ52" s="11">
        <v>0</v>
      </c>
      <c r="EK52" s="11">
        <v>0</v>
      </c>
      <c r="EL52" s="11">
        <v>181.20443499999999</v>
      </c>
      <c r="EM52" s="11">
        <v>0</v>
      </c>
      <c r="EN52" s="11">
        <v>0</v>
      </c>
      <c r="EO52" s="11">
        <v>2.4209836500000002</v>
      </c>
      <c r="EP52" s="11">
        <v>140.77699999999999</v>
      </c>
      <c r="EQ52" s="11">
        <v>4.5199999999999996</v>
      </c>
      <c r="ER52" s="11">
        <v>0</v>
      </c>
      <c r="ES52" s="11">
        <v>0</v>
      </c>
      <c r="ET52" s="11">
        <v>0</v>
      </c>
      <c r="EU52" s="11">
        <v>0</v>
      </c>
      <c r="EV52" s="11">
        <v>0</v>
      </c>
      <c r="EW52" s="11">
        <v>0</v>
      </c>
      <c r="EX52" s="11">
        <v>0</v>
      </c>
      <c r="EY52" s="11">
        <v>0</v>
      </c>
      <c r="EZ52" s="11">
        <v>0</v>
      </c>
      <c r="FA52" s="11">
        <v>0</v>
      </c>
      <c r="FB52" s="11">
        <v>0</v>
      </c>
      <c r="FC52" s="11">
        <v>0</v>
      </c>
      <c r="FD52" s="11">
        <v>0</v>
      </c>
      <c r="FE52" s="11">
        <v>0</v>
      </c>
      <c r="FF52" s="11">
        <v>161.18</v>
      </c>
      <c r="FG52" s="11">
        <v>74.77</v>
      </c>
      <c r="FH52" s="11">
        <v>0</v>
      </c>
      <c r="FI52" s="11">
        <v>0</v>
      </c>
      <c r="FJ52" s="11">
        <v>0</v>
      </c>
      <c r="FK52" s="11">
        <v>0</v>
      </c>
      <c r="FL52" s="11">
        <v>0</v>
      </c>
      <c r="FM52" s="11">
        <v>0</v>
      </c>
      <c r="FN52" s="11">
        <v>0</v>
      </c>
      <c r="FO52" s="11">
        <v>0</v>
      </c>
      <c r="FP52" s="11">
        <v>0</v>
      </c>
      <c r="FQ52" s="11">
        <v>0</v>
      </c>
      <c r="FR52" s="11">
        <v>0</v>
      </c>
      <c r="FS52" s="11">
        <v>0</v>
      </c>
      <c r="FT52" s="11">
        <v>0</v>
      </c>
      <c r="FU52" s="11">
        <v>0</v>
      </c>
      <c r="FV52" s="11">
        <v>0</v>
      </c>
      <c r="FW52" s="11">
        <v>0</v>
      </c>
      <c r="FX52" s="11">
        <v>0</v>
      </c>
      <c r="FY52" s="11">
        <v>0</v>
      </c>
      <c r="FZ52" s="11">
        <v>0</v>
      </c>
      <c r="GA52" s="11">
        <v>0</v>
      </c>
      <c r="GB52" s="11">
        <v>0</v>
      </c>
      <c r="GC52" s="11">
        <v>0</v>
      </c>
      <c r="GD52" s="11">
        <v>0</v>
      </c>
      <c r="GE52" s="11">
        <v>0</v>
      </c>
      <c r="GF52" s="11">
        <v>0</v>
      </c>
      <c r="GG52" s="11">
        <v>0</v>
      </c>
      <c r="GH52" s="11">
        <v>125.2882</v>
      </c>
      <c r="GI52" s="11">
        <v>0</v>
      </c>
      <c r="GJ52" s="11">
        <v>0</v>
      </c>
      <c r="GK52" s="11">
        <v>0</v>
      </c>
      <c r="GL52" s="11">
        <v>91.885719999999992</v>
      </c>
      <c r="GM52" s="11">
        <v>34.373530000000002</v>
      </c>
      <c r="GN52" s="11">
        <v>0</v>
      </c>
      <c r="GO52" s="11">
        <v>581.98547999999994</v>
      </c>
      <c r="GP52" s="88">
        <v>0</v>
      </c>
      <c r="GQ52" s="9">
        <v>0</v>
      </c>
      <c r="GR52" s="10">
        <v>0</v>
      </c>
      <c r="GS52" s="6">
        <v>1</v>
      </c>
      <c r="GT52" s="6">
        <v>1</v>
      </c>
      <c r="GU52" s="6" t="str">
        <f t="shared" si="0"/>
        <v>Small</v>
      </c>
      <c r="GV52" s="6" t="str">
        <f t="shared" si="1"/>
        <v>Small</v>
      </c>
      <c r="GW52" s="3" t="s">
        <v>483</v>
      </c>
      <c r="GX52" s="3" t="s">
        <v>484</v>
      </c>
      <c r="GY52" s="3" t="s">
        <v>484</v>
      </c>
      <c r="GZ52" s="6">
        <v>0</v>
      </c>
      <c r="HA52" s="6">
        <v>0</v>
      </c>
      <c r="HB52" s="6">
        <v>1</v>
      </c>
      <c r="HC52" s="6">
        <v>1</v>
      </c>
      <c r="HD52" s="6">
        <v>0</v>
      </c>
      <c r="HE52" s="7" t="s">
        <v>479</v>
      </c>
      <c r="HF52" s="6">
        <v>5</v>
      </c>
      <c r="HG52" s="6">
        <v>0</v>
      </c>
    </row>
    <row r="53" spans="1:215" hidden="1">
      <c r="A53" s="6">
        <v>214</v>
      </c>
      <c r="B53" s="6" t="str">
        <f>+VLOOKUP($A53,'[2]Crosswalk M49-ODA-Prog. Country'!$K$4:$M$257,3,FALSE)</f>
        <v>DO</v>
      </c>
      <c r="C53" s="6" t="str">
        <f>+VLOOKUP($A53,'[2]Crosswalk M49-ODA-Prog. Country'!$K$4:$M$257,2,FALSE)</f>
        <v>DOM</v>
      </c>
      <c r="D53" s="3" t="s">
        <v>171</v>
      </c>
      <c r="E53" s="8">
        <v>35401.677321157549</v>
      </c>
      <c r="F53" s="8">
        <v>234917.8126248011</v>
      </c>
      <c r="G53" s="8">
        <v>270319.48994595866</v>
      </c>
      <c r="H53" s="9">
        <v>173.07509674059946</v>
      </c>
      <c r="I53" s="9">
        <v>8090.4363383219606</v>
      </c>
      <c r="J53" s="9">
        <v>8263.5114350625608</v>
      </c>
      <c r="K53" s="10">
        <v>35574.752417898148</v>
      </c>
      <c r="L53" s="10">
        <v>243008.24896312307</v>
      </c>
      <c r="M53" s="10">
        <v>278583.00138102123</v>
      </c>
      <c r="N53" s="11">
        <v>2613.2119999999995</v>
      </c>
      <c r="O53" s="11">
        <v>221961.22</v>
      </c>
      <c r="P53" s="11">
        <v>0</v>
      </c>
      <c r="Q53" s="11">
        <v>0</v>
      </c>
      <c r="R53" s="11">
        <v>984.27227000000005</v>
      </c>
      <c r="S53" s="11">
        <v>344.86577</v>
      </c>
      <c r="T53" s="11">
        <v>130.62186</v>
      </c>
      <c r="U53" s="11">
        <v>58.359540000000003</v>
      </c>
      <c r="V53" s="11">
        <v>1598.8019899999999</v>
      </c>
      <c r="W53" s="11">
        <v>2212.96468</v>
      </c>
      <c r="X53" s="11">
        <v>40.844129999999495</v>
      </c>
      <c r="Y53" s="11">
        <v>5155.0864800000008</v>
      </c>
      <c r="Z53" s="11">
        <v>4.0186400000000049</v>
      </c>
      <c r="AA53" s="11">
        <v>600.79005154887</v>
      </c>
      <c r="AB53" s="11">
        <v>0</v>
      </c>
      <c r="AC53" s="11">
        <v>2566.7370483219602</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633.39300000000003</v>
      </c>
      <c r="AY53" s="11">
        <v>0</v>
      </c>
      <c r="AZ53" s="11">
        <v>0</v>
      </c>
      <c r="BA53" s="11">
        <v>0</v>
      </c>
      <c r="BB53" s="11">
        <v>363.02</v>
      </c>
      <c r="BC53" s="11">
        <v>399.63900000000001</v>
      </c>
      <c r="BD53" s="11">
        <v>0</v>
      </c>
      <c r="BE53" s="11">
        <v>0</v>
      </c>
      <c r="BF53" s="11">
        <v>0</v>
      </c>
      <c r="BG53" s="11">
        <v>784.03841</v>
      </c>
      <c r="BH53" s="11">
        <v>0</v>
      </c>
      <c r="BI53" s="11">
        <v>0</v>
      </c>
      <c r="BJ53" s="11">
        <v>0</v>
      </c>
      <c r="BK53" s="11">
        <v>0</v>
      </c>
      <c r="BL53" s="11">
        <v>0</v>
      </c>
      <c r="BM53" s="11">
        <v>0</v>
      </c>
      <c r="BN53" s="11">
        <v>0</v>
      </c>
      <c r="BO53" s="11">
        <v>93.761630000000011</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2.6</v>
      </c>
      <c r="CJ53" s="11">
        <v>0</v>
      </c>
      <c r="CK53" s="11">
        <v>0</v>
      </c>
      <c r="CL53" s="11">
        <v>0</v>
      </c>
      <c r="CM53" s="11">
        <v>0</v>
      </c>
      <c r="CN53" s="11">
        <v>0</v>
      </c>
      <c r="CO53" s="11">
        <v>0</v>
      </c>
      <c r="CP53" s="11">
        <v>0</v>
      </c>
      <c r="CQ53" s="11">
        <v>0</v>
      </c>
      <c r="CR53" s="11">
        <v>0</v>
      </c>
      <c r="CS53" s="11">
        <v>0</v>
      </c>
      <c r="CT53" s="11">
        <v>0</v>
      </c>
      <c r="CU53" s="11">
        <v>0</v>
      </c>
      <c r="CV53" s="11">
        <v>0</v>
      </c>
      <c r="CW53" s="11">
        <v>0</v>
      </c>
      <c r="CX53" s="11">
        <v>0</v>
      </c>
      <c r="CY53" s="11">
        <v>0</v>
      </c>
      <c r="CZ53" s="11">
        <v>0</v>
      </c>
      <c r="DA53" s="11">
        <v>0</v>
      </c>
      <c r="DB53" s="11">
        <v>0</v>
      </c>
      <c r="DC53" s="11">
        <v>988.18977000000007</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240.15979000000002</v>
      </c>
      <c r="DZ53" s="11">
        <v>0</v>
      </c>
      <c r="EA53" s="11">
        <v>0</v>
      </c>
      <c r="EB53" s="11">
        <v>0</v>
      </c>
      <c r="EC53" s="11">
        <v>0</v>
      </c>
      <c r="ED53" s="11">
        <v>0</v>
      </c>
      <c r="EE53" s="11">
        <v>0</v>
      </c>
      <c r="EF53" s="11">
        <v>0</v>
      </c>
      <c r="EG53" s="11">
        <v>0</v>
      </c>
      <c r="EH53" s="11">
        <v>0</v>
      </c>
      <c r="EI53" s="11">
        <v>0</v>
      </c>
      <c r="EJ53" s="11">
        <v>0</v>
      </c>
      <c r="EK53" s="11">
        <v>0</v>
      </c>
      <c r="EL53" s="11">
        <v>1096.1098258</v>
      </c>
      <c r="EM53" s="11">
        <v>500.0496192</v>
      </c>
      <c r="EN53" s="11">
        <v>0.38066674060000005</v>
      </c>
      <c r="EO53" s="11">
        <v>0</v>
      </c>
      <c r="EP53" s="11">
        <v>293.33241999999996</v>
      </c>
      <c r="EQ53" s="11">
        <v>750.42506000000003</v>
      </c>
      <c r="ER53" s="11">
        <v>0</v>
      </c>
      <c r="ES53" s="11">
        <v>0</v>
      </c>
      <c r="ET53" s="11">
        <v>0</v>
      </c>
      <c r="EU53" s="11">
        <v>0</v>
      </c>
      <c r="EV53" s="11">
        <v>0</v>
      </c>
      <c r="EW53" s="11">
        <v>0</v>
      </c>
      <c r="EX53" s="11">
        <v>144.25188535754825</v>
      </c>
      <c r="EY53" s="11">
        <v>303.32663405221342</v>
      </c>
      <c r="EZ53" s="11">
        <v>0</v>
      </c>
      <c r="FA53" s="11">
        <v>0</v>
      </c>
      <c r="FB53" s="11">
        <v>0</v>
      </c>
      <c r="FC53" s="11">
        <v>0</v>
      </c>
      <c r="FD53" s="11">
        <v>0</v>
      </c>
      <c r="FE53" s="11">
        <v>0</v>
      </c>
      <c r="FF53" s="11">
        <v>27520.797999999999</v>
      </c>
      <c r="FG53" s="11">
        <v>5975.942</v>
      </c>
      <c r="FH53" s="11">
        <v>0</v>
      </c>
      <c r="FI53" s="11">
        <v>0</v>
      </c>
      <c r="FJ53" s="11">
        <v>0</v>
      </c>
      <c r="FK53" s="11">
        <v>0</v>
      </c>
      <c r="FL53" s="11">
        <v>0</v>
      </c>
      <c r="FM53" s="11">
        <v>0</v>
      </c>
      <c r="FN53" s="11">
        <v>0</v>
      </c>
      <c r="FO53" s="11">
        <v>0</v>
      </c>
      <c r="FP53" s="11">
        <v>0</v>
      </c>
      <c r="FQ53" s="11">
        <v>0</v>
      </c>
      <c r="FR53" s="11">
        <v>0</v>
      </c>
      <c r="FS53" s="11">
        <v>0</v>
      </c>
      <c r="FT53" s="11">
        <v>0</v>
      </c>
      <c r="FU53" s="11">
        <v>0</v>
      </c>
      <c r="FV53" s="11">
        <v>0</v>
      </c>
      <c r="FW53" s="11">
        <v>0</v>
      </c>
      <c r="FX53" s="11">
        <v>0</v>
      </c>
      <c r="FY53" s="11">
        <v>0</v>
      </c>
      <c r="FZ53" s="11">
        <v>0</v>
      </c>
      <c r="GA53" s="11">
        <v>0</v>
      </c>
      <c r="GB53" s="11">
        <v>0</v>
      </c>
      <c r="GC53" s="11">
        <v>0</v>
      </c>
      <c r="GD53" s="11">
        <v>0</v>
      </c>
      <c r="GE53" s="11">
        <v>0</v>
      </c>
      <c r="GF53" s="11">
        <v>0</v>
      </c>
      <c r="GG53" s="11">
        <v>0</v>
      </c>
      <c r="GH53" s="11">
        <v>84.364270000000005</v>
      </c>
      <c r="GI53" s="11">
        <v>0</v>
      </c>
      <c r="GJ53" s="11">
        <v>0</v>
      </c>
      <c r="GK53" s="11">
        <v>0</v>
      </c>
      <c r="GL53" s="11">
        <v>66.103020000000001</v>
      </c>
      <c r="GM53" s="11">
        <v>0</v>
      </c>
      <c r="GN53" s="11">
        <v>1.228439999999992</v>
      </c>
      <c r="GO53" s="11">
        <v>70.09348</v>
      </c>
      <c r="GP53" s="88">
        <v>248.19015999999996</v>
      </c>
      <c r="GQ53" s="9">
        <v>0</v>
      </c>
      <c r="GR53" s="10">
        <v>248.19015999999996</v>
      </c>
      <c r="GS53" s="6">
        <v>1</v>
      </c>
      <c r="GT53" s="6">
        <v>1</v>
      </c>
      <c r="GU53" s="6" t="str">
        <f t="shared" si="0"/>
        <v>Large</v>
      </c>
      <c r="GV53" s="6" t="str">
        <f t="shared" si="1"/>
        <v>Large</v>
      </c>
      <c r="GW53" s="3" t="s">
        <v>483</v>
      </c>
      <c r="GX53" s="3" t="s">
        <v>484</v>
      </c>
      <c r="GY53" s="3" t="s">
        <v>484</v>
      </c>
      <c r="GZ53" s="6">
        <v>0</v>
      </c>
      <c r="HA53" s="6">
        <v>0</v>
      </c>
      <c r="HB53" s="6">
        <v>1</v>
      </c>
      <c r="HC53" s="6">
        <v>1</v>
      </c>
      <c r="HD53" s="6">
        <v>0</v>
      </c>
      <c r="HE53" s="7" t="s">
        <v>479</v>
      </c>
      <c r="HF53" s="6">
        <v>0</v>
      </c>
      <c r="HG53" s="6">
        <v>0</v>
      </c>
    </row>
    <row r="54" spans="1:215" hidden="1">
      <c r="A54" s="6">
        <v>218</v>
      </c>
      <c r="B54" s="6" t="str">
        <f>+VLOOKUP($A54,'[2]Crosswalk M49-ODA-Prog. Country'!$K$4:$M$257,3,FALSE)</f>
        <v>EC</v>
      </c>
      <c r="C54" s="6" t="str">
        <f>+VLOOKUP($A54,'[2]Crosswalk M49-ODA-Prog. Country'!$K$4:$M$257,2,FALSE)</f>
        <v>ECU</v>
      </c>
      <c r="D54" s="3" t="s">
        <v>172</v>
      </c>
      <c r="E54" s="8">
        <v>20878.090602542568</v>
      </c>
      <c r="F54" s="8">
        <v>47486.119046791653</v>
      </c>
      <c r="G54" s="8">
        <v>68364.209649334225</v>
      </c>
      <c r="H54" s="9">
        <v>5798.4935505700032</v>
      </c>
      <c r="I54" s="9">
        <v>74162.796897905719</v>
      </c>
      <c r="J54" s="9">
        <v>79961.290448475716</v>
      </c>
      <c r="K54" s="10">
        <v>26676.58415311257</v>
      </c>
      <c r="L54" s="10">
        <v>121648.91594469738</v>
      </c>
      <c r="M54" s="10">
        <v>148325.50009780994</v>
      </c>
      <c r="N54" s="11">
        <v>1674.1850000000049</v>
      </c>
      <c r="O54" s="11">
        <v>37515.752999999997</v>
      </c>
      <c r="P54" s="11">
        <v>0</v>
      </c>
      <c r="Q54" s="11">
        <v>0</v>
      </c>
      <c r="R54" s="11">
        <v>305.44387999999998</v>
      </c>
      <c r="S54" s="11">
        <v>334.79973999999999</v>
      </c>
      <c r="T54" s="11">
        <v>1465.4725100000001</v>
      </c>
      <c r="U54" s="11">
        <v>765.93398999999999</v>
      </c>
      <c r="V54" s="11">
        <v>3070.9193399999995</v>
      </c>
      <c r="W54" s="11">
        <v>1547.3107600000001</v>
      </c>
      <c r="X54" s="11">
        <v>355.17462999999952</v>
      </c>
      <c r="Y54" s="11">
        <v>11398.38841</v>
      </c>
      <c r="Z54" s="11">
        <v>0</v>
      </c>
      <c r="AA54" s="11">
        <v>347.40894383933994</v>
      </c>
      <c r="AB54" s="11">
        <v>2.4933099999980186</v>
      </c>
      <c r="AC54" s="11">
        <v>33749.17565109572</v>
      </c>
      <c r="AD54" s="11">
        <v>1155.1101669999996</v>
      </c>
      <c r="AE54" s="11">
        <v>1753.892599</v>
      </c>
      <c r="AF54" s="11">
        <v>308.76431757</v>
      </c>
      <c r="AG54" s="11">
        <v>82.065716809999998</v>
      </c>
      <c r="AH54" s="11">
        <v>0</v>
      </c>
      <c r="AI54" s="11">
        <v>0</v>
      </c>
      <c r="AJ54" s="11">
        <v>0</v>
      </c>
      <c r="AK54" s="11">
        <v>0</v>
      </c>
      <c r="AL54" s="11">
        <v>0</v>
      </c>
      <c r="AM54" s="11">
        <v>0</v>
      </c>
      <c r="AN54" s="11">
        <v>0</v>
      </c>
      <c r="AO54" s="11">
        <v>0</v>
      </c>
      <c r="AP54" s="11">
        <v>0</v>
      </c>
      <c r="AQ54" s="11">
        <v>0</v>
      </c>
      <c r="AR54" s="11">
        <v>3666.7288030000054</v>
      </c>
      <c r="AS54" s="11">
        <v>26921.488109999998</v>
      </c>
      <c r="AT54" s="11">
        <v>0</v>
      </c>
      <c r="AU54" s="11">
        <v>0</v>
      </c>
      <c r="AV54" s="11">
        <v>0</v>
      </c>
      <c r="AW54" s="11">
        <v>0</v>
      </c>
      <c r="AX54" s="11">
        <v>58.052999999999997</v>
      </c>
      <c r="AY54" s="11">
        <v>0</v>
      </c>
      <c r="AZ54" s="11">
        <v>0</v>
      </c>
      <c r="BA54" s="11">
        <v>0</v>
      </c>
      <c r="BB54" s="11">
        <v>0</v>
      </c>
      <c r="BC54" s="11">
        <v>0</v>
      </c>
      <c r="BD54" s="11">
        <v>0</v>
      </c>
      <c r="BE54" s="11">
        <v>0</v>
      </c>
      <c r="BF54" s="11">
        <v>0</v>
      </c>
      <c r="BG54" s="11">
        <v>78.04956</v>
      </c>
      <c r="BH54" s="11">
        <v>0</v>
      </c>
      <c r="BI54" s="11">
        <v>0</v>
      </c>
      <c r="BJ54" s="11">
        <v>0</v>
      </c>
      <c r="BK54" s="11">
        <v>0</v>
      </c>
      <c r="BL54" s="11">
        <v>0</v>
      </c>
      <c r="BM54" s="11">
        <v>0</v>
      </c>
      <c r="BN54" s="11">
        <v>0</v>
      </c>
      <c r="BO54" s="11">
        <v>432.24408</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0</v>
      </c>
      <c r="DB54" s="11">
        <v>0</v>
      </c>
      <c r="DC54" s="11">
        <v>1282.32762</v>
      </c>
      <c r="DD54" s="11">
        <v>0</v>
      </c>
      <c r="DE54" s="11">
        <v>0</v>
      </c>
      <c r="DF54" s="11">
        <v>0</v>
      </c>
      <c r="DG54" s="11">
        <v>0</v>
      </c>
      <c r="DH54" s="11">
        <v>0</v>
      </c>
      <c r="DI54" s="11">
        <v>0</v>
      </c>
      <c r="DJ54" s="11">
        <v>0</v>
      </c>
      <c r="DK54" s="11">
        <v>0</v>
      </c>
      <c r="DL54" s="11">
        <v>0</v>
      </c>
      <c r="DM54" s="11">
        <v>0</v>
      </c>
      <c r="DN54" s="11">
        <v>0</v>
      </c>
      <c r="DO54" s="11">
        <v>0</v>
      </c>
      <c r="DP54" s="11">
        <v>0</v>
      </c>
      <c r="DQ54" s="11">
        <v>0</v>
      </c>
      <c r="DR54" s="11">
        <v>0</v>
      </c>
      <c r="DS54" s="11">
        <v>0</v>
      </c>
      <c r="DT54" s="11">
        <v>0</v>
      </c>
      <c r="DU54" s="11">
        <v>0</v>
      </c>
      <c r="DV54" s="11">
        <v>0</v>
      </c>
      <c r="DW54" s="11">
        <v>0</v>
      </c>
      <c r="DX54" s="11">
        <v>0</v>
      </c>
      <c r="DY54" s="11">
        <v>133.71498</v>
      </c>
      <c r="DZ54" s="11">
        <v>0</v>
      </c>
      <c r="EA54" s="11">
        <v>0</v>
      </c>
      <c r="EB54" s="11">
        <v>0</v>
      </c>
      <c r="EC54" s="11">
        <v>0</v>
      </c>
      <c r="ED54" s="11">
        <v>0</v>
      </c>
      <c r="EE54" s="11">
        <v>0</v>
      </c>
      <c r="EF54" s="11">
        <v>0</v>
      </c>
      <c r="EG54" s="11">
        <v>0</v>
      </c>
      <c r="EH54" s="11">
        <v>0</v>
      </c>
      <c r="EI54" s="11">
        <v>0</v>
      </c>
      <c r="EJ54" s="11">
        <v>0</v>
      </c>
      <c r="EK54" s="11">
        <v>0</v>
      </c>
      <c r="EL54" s="11">
        <v>1060.6365029999997</v>
      </c>
      <c r="EM54" s="11">
        <v>1253.959652</v>
      </c>
      <c r="EN54" s="11">
        <v>0</v>
      </c>
      <c r="EO54" s="11">
        <v>0</v>
      </c>
      <c r="EP54" s="11">
        <v>835.6528800000001</v>
      </c>
      <c r="EQ54" s="11">
        <v>1341.5935599999998</v>
      </c>
      <c r="ER54" s="11">
        <v>0</v>
      </c>
      <c r="ES54" s="11">
        <v>671.17780000000005</v>
      </c>
      <c r="ET54" s="11">
        <v>0</v>
      </c>
      <c r="EU54" s="11">
        <v>0</v>
      </c>
      <c r="EV54" s="11">
        <v>0</v>
      </c>
      <c r="EW54" s="11">
        <v>0</v>
      </c>
      <c r="EX54" s="11">
        <v>128.57986254256531</v>
      </c>
      <c r="EY54" s="11">
        <v>334.63788195232684</v>
      </c>
      <c r="EZ54" s="11">
        <v>0</v>
      </c>
      <c r="FA54" s="11">
        <v>0</v>
      </c>
      <c r="FB54" s="11">
        <v>0</v>
      </c>
      <c r="FC54" s="11">
        <v>0</v>
      </c>
      <c r="FD54" s="11">
        <v>0</v>
      </c>
      <c r="FE54" s="11">
        <v>0</v>
      </c>
      <c r="FF54" s="11">
        <v>12230.031999999999</v>
      </c>
      <c r="FG54" s="11">
        <v>846.07500000000005</v>
      </c>
      <c r="FH54" s="11">
        <v>0</v>
      </c>
      <c r="FI54" s="11">
        <v>0</v>
      </c>
      <c r="FJ54" s="11">
        <v>0</v>
      </c>
      <c r="FK54" s="11">
        <v>0</v>
      </c>
      <c r="FL54" s="11">
        <v>0</v>
      </c>
      <c r="FM54" s="11">
        <v>0</v>
      </c>
      <c r="FN54" s="11">
        <v>0</v>
      </c>
      <c r="FO54" s="11">
        <v>0</v>
      </c>
      <c r="FP54" s="11">
        <v>0</v>
      </c>
      <c r="FQ54" s="11">
        <v>0</v>
      </c>
      <c r="FR54" s="11">
        <v>0</v>
      </c>
      <c r="FS54" s="11">
        <v>0</v>
      </c>
      <c r="FT54" s="11">
        <v>0</v>
      </c>
      <c r="FU54" s="11">
        <v>0</v>
      </c>
      <c r="FV54" s="11">
        <v>0</v>
      </c>
      <c r="FW54" s="11">
        <v>0</v>
      </c>
      <c r="FX54" s="11">
        <v>0</v>
      </c>
      <c r="FY54" s="11">
        <v>0</v>
      </c>
      <c r="FZ54" s="11">
        <v>0</v>
      </c>
      <c r="GA54" s="11">
        <v>0</v>
      </c>
      <c r="GB54" s="11">
        <v>0</v>
      </c>
      <c r="GC54" s="11">
        <v>0</v>
      </c>
      <c r="GD54" s="11">
        <v>0</v>
      </c>
      <c r="GE54" s="11">
        <v>0</v>
      </c>
      <c r="GF54" s="11">
        <v>0</v>
      </c>
      <c r="GG54" s="11">
        <v>0</v>
      </c>
      <c r="GH54" s="11">
        <v>207.17108999999999</v>
      </c>
      <c r="GI54" s="11">
        <v>0</v>
      </c>
      <c r="GJ54" s="11">
        <v>0</v>
      </c>
      <c r="GK54" s="11">
        <v>0</v>
      </c>
      <c r="GL54" s="11">
        <v>152.30688000000004</v>
      </c>
      <c r="GM54" s="11">
        <v>418.06665000000004</v>
      </c>
      <c r="GN54" s="11">
        <v>-0.14002000000004955</v>
      </c>
      <c r="GO54" s="11">
        <v>440.85223999999999</v>
      </c>
      <c r="GP54" s="88">
        <v>2497.3077400000002</v>
      </c>
      <c r="GQ54" s="9">
        <v>0</v>
      </c>
      <c r="GR54" s="10">
        <v>2497.3077400000002</v>
      </c>
      <c r="GS54" s="6">
        <v>1</v>
      </c>
      <c r="GT54" s="6">
        <v>1</v>
      </c>
      <c r="GU54" s="6" t="str">
        <f t="shared" si="0"/>
        <v>Medium</v>
      </c>
      <c r="GV54" s="6" t="str">
        <f t="shared" si="1"/>
        <v>Medium</v>
      </c>
      <c r="GW54" s="3" t="s">
        <v>483</v>
      </c>
      <c r="GX54" s="3" t="s">
        <v>484</v>
      </c>
      <c r="GY54" s="3" t="s">
        <v>484</v>
      </c>
      <c r="GZ54" s="6">
        <v>0</v>
      </c>
      <c r="HA54" s="6">
        <v>0</v>
      </c>
      <c r="HB54" s="6">
        <v>0</v>
      </c>
      <c r="HC54" s="6">
        <v>1</v>
      </c>
      <c r="HD54" s="6">
        <v>1</v>
      </c>
      <c r="HE54" s="7" t="s">
        <v>479</v>
      </c>
      <c r="HF54" s="6">
        <v>0</v>
      </c>
      <c r="HG54" s="6">
        <v>0</v>
      </c>
    </row>
    <row r="55" spans="1:215">
      <c r="A55" s="6">
        <v>818</v>
      </c>
      <c r="B55" s="6" t="str">
        <f>+VLOOKUP($A55,'[2]Crosswalk M49-ODA-Prog. Country'!$K$4:$M$257,3,FALSE)</f>
        <v>EG</v>
      </c>
      <c r="C55" s="6" t="str">
        <f>+VLOOKUP($A55,'[2]Crosswalk M49-ODA-Prog. Country'!$K$4:$M$257,2,FALSE)</f>
        <v>EGY</v>
      </c>
      <c r="D55" s="3" t="s">
        <v>173</v>
      </c>
      <c r="E55" s="8">
        <v>16869.197783622254</v>
      </c>
      <c r="F55" s="8">
        <v>134988.11525846849</v>
      </c>
      <c r="G55" s="8">
        <v>151857.31304209074</v>
      </c>
      <c r="H55" s="9">
        <v>11515.116133799986</v>
      </c>
      <c r="I55" s="9">
        <v>132525.40311877232</v>
      </c>
      <c r="J55" s="9">
        <v>144040.5192525723</v>
      </c>
      <c r="K55" s="10">
        <v>28384.313917422245</v>
      </c>
      <c r="L55" s="10">
        <v>267513.51837724081</v>
      </c>
      <c r="M55" s="10">
        <v>295897.83229466307</v>
      </c>
      <c r="N55" s="11">
        <v>2111.5</v>
      </c>
      <c r="O55" s="11">
        <v>72173.350999999995</v>
      </c>
      <c r="P55" s="11">
        <v>0</v>
      </c>
      <c r="Q55" s="11">
        <v>0</v>
      </c>
      <c r="R55" s="11">
        <v>-668.23369999999886</v>
      </c>
      <c r="S55" s="11">
        <v>11685.70306</v>
      </c>
      <c r="T55" s="11">
        <v>-71.51024000000001</v>
      </c>
      <c r="U55" s="11">
        <v>121.01591999999999</v>
      </c>
      <c r="V55" s="11">
        <v>4355.9305800000002</v>
      </c>
      <c r="W55" s="11">
        <v>8966.5959800000001</v>
      </c>
      <c r="X55" s="11">
        <v>1396.8827699999983</v>
      </c>
      <c r="Y55" s="11">
        <v>13429.645930000001</v>
      </c>
      <c r="Z55" s="11">
        <v>72.770136200006164</v>
      </c>
      <c r="AA55" s="11">
        <v>10925.635127362359</v>
      </c>
      <c r="AB55" s="11">
        <v>5038.1994649999906</v>
      </c>
      <c r="AC55" s="11">
        <v>51901.52443807228</v>
      </c>
      <c r="AD55" s="11">
        <v>964.80235300000004</v>
      </c>
      <c r="AE55" s="11">
        <v>4571.4907819999999</v>
      </c>
      <c r="AF55" s="11">
        <v>587.6274138</v>
      </c>
      <c r="AG55" s="11">
        <v>156.1840607</v>
      </c>
      <c r="AH55" s="11">
        <v>0</v>
      </c>
      <c r="AI55" s="11">
        <v>0</v>
      </c>
      <c r="AJ55" s="11">
        <v>0</v>
      </c>
      <c r="AK55" s="11">
        <v>0</v>
      </c>
      <c r="AL55" s="11">
        <v>0</v>
      </c>
      <c r="AM55" s="11">
        <v>0</v>
      </c>
      <c r="AN55" s="11">
        <v>0</v>
      </c>
      <c r="AO55" s="11">
        <v>0</v>
      </c>
      <c r="AP55" s="11">
        <v>0</v>
      </c>
      <c r="AQ55" s="11">
        <v>0</v>
      </c>
      <c r="AR55" s="11">
        <v>4534.3485149999979</v>
      </c>
      <c r="AS55" s="11">
        <v>53945.150310000005</v>
      </c>
      <c r="AT55" s="11">
        <v>0</v>
      </c>
      <c r="AU55" s="11">
        <v>0</v>
      </c>
      <c r="AV55" s="11">
        <v>0</v>
      </c>
      <c r="AW55" s="11">
        <v>0</v>
      </c>
      <c r="AX55" s="11">
        <v>1252.2439999999999</v>
      </c>
      <c r="AY55" s="11">
        <v>0</v>
      </c>
      <c r="AZ55" s="11">
        <v>0</v>
      </c>
      <c r="BA55" s="11">
        <v>0</v>
      </c>
      <c r="BB55" s="11">
        <v>166.33800000000002</v>
      </c>
      <c r="BC55" s="11">
        <v>278.12799999999999</v>
      </c>
      <c r="BD55" s="11">
        <v>0</v>
      </c>
      <c r="BE55" s="11">
        <v>0</v>
      </c>
      <c r="BF55" s="11">
        <v>0</v>
      </c>
      <c r="BG55" s="11">
        <v>895.83364000000006</v>
      </c>
      <c r="BH55" s="11">
        <v>0</v>
      </c>
      <c r="BI55" s="11">
        <v>0</v>
      </c>
      <c r="BJ55" s="11">
        <v>0</v>
      </c>
      <c r="BK55" s="11">
        <v>3691.3095499999999</v>
      </c>
      <c r="BL55" s="11">
        <v>0</v>
      </c>
      <c r="BM55" s="11">
        <v>34.056919999999998</v>
      </c>
      <c r="BN55" s="11">
        <v>0</v>
      </c>
      <c r="BO55" s="11">
        <v>2356.0830299999998</v>
      </c>
      <c r="BP55" s="11">
        <v>0</v>
      </c>
      <c r="BQ55" s="11">
        <v>0</v>
      </c>
      <c r="BR55" s="11">
        <v>0</v>
      </c>
      <c r="BS55" s="11">
        <v>0</v>
      </c>
      <c r="BT55" s="11">
        <v>0</v>
      </c>
      <c r="BU55" s="11">
        <v>0</v>
      </c>
      <c r="BV55" s="11">
        <v>0</v>
      </c>
      <c r="BW55" s="11">
        <v>0</v>
      </c>
      <c r="BX55" s="11">
        <v>0</v>
      </c>
      <c r="BY55" s="11">
        <v>2888.0048999999999</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c r="CS55" s="11">
        <v>0</v>
      </c>
      <c r="CT55" s="11">
        <v>0</v>
      </c>
      <c r="CU55" s="11">
        <v>0</v>
      </c>
      <c r="CV55" s="11">
        <v>0</v>
      </c>
      <c r="CW55" s="11">
        <v>0</v>
      </c>
      <c r="CX55" s="11">
        <v>0</v>
      </c>
      <c r="CY55" s="11">
        <v>0</v>
      </c>
      <c r="CZ55" s="11">
        <v>0</v>
      </c>
      <c r="DA55" s="11">
        <v>0</v>
      </c>
      <c r="DB55" s="11">
        <v>0</v>
      </c>
      <c r="DC55" s="11">
        <v>1435.00134</v>
      </c>
      <c r="DD55" s="11">
        <v>0</v>
      </c>
      <c r="DE55" s="11">
        <v>0</v>
      </c>
      <c r="DF55" s="11">
        <v>0</v>
      </c>
      <c r="DG55" s="11">
        <v>0.02</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379.30503999999996</v>
      </c>
      <c r="DZ55" s="11">
        <v>0</v>
      </c>
      <c r="EA55" s="11">
        <v>0</v>
      </c>
      <c r="EB55" s="11">
        <v>0</v>
      </c>
      <c r="EC55" s="11">
        <v>0</v>
      </c>
      <c r="ED55" s="11">
        <v>0</v>
      </c>
      <c r="EE55" s="11">
        <v>0</v>
      </c>
      <c r="EF55" s="11">
        <v>0</v>
      </c>
      <c r="EG55" s="11">
        <v>0</v>
      </c>
      <c r="EH55" s="11">
        <v>0</v>
      </c>
      <c r="EI55" s="11">
        <v>0</v>
      </c>
      <c r="EJ55" s="11">
        <v>0</v>
      </c>
      <c r="EK55" s="11">
        <v>0</v>
      </c>
      <c r="EL55" s="11">
        <v>783.9757259999999</v>
      </c>
      <c r="EM55" s="11">
        <v>1581.848831</v>
      </c>
      <c r="EN55" s="11">
        <v>0</v>
      </c>
      <c r="EO55" s="11">
        <v>0</v>
      </c>
      <c r="EP55" s="11">
        <v>2654.97649</v>
      </c>
      <c r="EQ55" s="11">
        <v>5570.0198399999999</v>
      </c>
      <c r="ER55" s="11">
        <v>0</v>
      </c>
      <c r="ES55" s="11">
        <v>1871.1161999999999</v>
      </c>
      <c r="ET55" s="11">
        <v>0</v>
      </c>
      <c r="EU55" s="11">
        <v>0</v>
      </c>
      <c r="EV55" s="11">
        <v>0</v>
      </c>
      <c r="EW55" s="11">
        <v>0</v>
      </c>
      <c r="EX55" s="11">
        <v>3152.2701884222488</v>
      </c>
      <c r="EY55" s="11">
        <v>7005.7606152099879</v>
      </c>
      <c r="EZ55" s="11">
        <v>0</v>
      </c>
      <c r="FA55" s="11">
        <v>0</v>
      </c>
      <c r="FB55" s="11">
        <v>1521.65488</v>
      </c>
      <c r="FC55" s="11">
        <v>2439.00405</v>
      </c>
      <c r="FD55" s="11">
        <v>0</v>
      </c>
      <c r="FE55" s="11">
        <v>7527.6512999999995</v>
      </c>
      <c r="FF55" s="11">
        <v>0</v>
      </c>
      <c r="FG55" s="11">
        <v>0</v>
      </c>
      <c r="FH55" s="11">
        <v>0</v>
      </c>
      <c r="FI55" s="11">
        <v>0</v>
      </c>
      <c r="FJ55" s="11">
        <v>0</v>
      </c>
      <c r="FK55" s="11">
        <v>2.8010928961748633</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c r="GF55" s="11">
        <v>0</v>
      </c>
      <c r="GG55" s="11">
        <v>0</v>
      </c>
      <c r="GH55" s="11">
        <v>101.29678999999999</v>
      </c>
      <c r="GI55" s="11">
        <v>0</v>
      </c>
      <c r="GJ55" s="11">
        <v>0</v>
      </c>
      <c r="GK55" s="11">
        <v>0</v>
      </c>
      <c r="GL55" s="11">
        <v>399.67233999999985</v>
      </c>
      <c r="GM55" s="11">
        <v>1409.5293200000001</v>
      </c>
      <c r="GN55" s="11">
        <v>29.568210000000022</v>
      </c>
      <c r="GO55" s="11">
        <v>271.74809999999997</v>
      </c>
      <c r="GP55" s="88">
        <v>4253.1239421999999</v>
      </c>
      <c r="GQ55" s="9">
        <v>0</v>
      </c>
      <c r="GR55" s="10">
        <v>4253.1239421999999</v>
      </c>
      <c r="GS55" s="6">
        <v>1</v>
      </c>
      <c r="GT55" s="6">
        <v>1</v>
      </c>
      <c r="GU55" s="6" t="str">
        <f t="shared" si="0"/>
        <v>Large</v>
      </c>
      <c r="GV55" s="6" t="str">
        <f t="shared" si="1"/>
        <v>Large</v>
      </c>
      <c r="GW55" s="3" t="s">
        <v>480</v>
      </c>
      <c r="GX55" s="3" t="s">
        <v>481</v>
      </c>
      <c r="GY55" s="3" t="s">
        <v>480</v>
      </c>
      <c r="GZ55" s="6">
        <v>0</v>
      </c>
      <c r="HA55" s="6">
        <v>0</v>
      </c>
      <c r="HB55" s="6">
        <v>0</v>
      </c>
      <c r="HC55" s="6">
        <v>1</v>
      </c>
      <c r="HD55" s="6">
        <v>0</v>
      </c>
      <c r="HE55" s="7" t="s">
        <v>482</v>
      </c>
      <c r="HF55" s="6">
        <v>0</v>
      </c>
      <c r="HG55" s="6">
        <v>0</v>
      </c>
    </row>
    <row r="56" spans="1:215" hidden="1">
      <c r="A56" s="6">
        <v>222</v>
      </c>
      <c r="B56" s="6" t="str">
        <f>+VLOOKUP($A56,'[2]Crosswalk M49-ODA-Prog. Country'!$K$4:$M$257,3,FALSE)</f>
        <v>SV</v>
      </c>
      <c r="C56" s="6" t="str">
        <f>+VLOOKUP($A56,'[2]Crosswalk M49-ODA-Prog. Country'!$K$4:$M$257,2,FALSE)</f>
        <v>SLV</v>
      </c>
      <c r="D56" s="3" t="s">
        <v>174</v>
      </c>
      <c r="E56" s="8">
        <v>13033.412902729646</v>
      </c>
      <c r="F56" s="8">
        <v>61469.300357466382</v>
      </c>
      <c r="G56" s="8">
        <v>74502.713260196033</v>
      </c>
      <c r="H56" s="9">
        <v>7365.4619940300017</v>
      </c>
      <c r="I56" s="9">
        <v>29617.525590723119</v>
      </c>
      <c r="J56" s="9">
        <v>36982.987584753122</v>
      </c>
      <c r="K56" s="10">
        <v>20398.874896759651</v>
      </c>
      <c r="L56" s="10">
        <v>91086.825948189493</v>
      </c>
      <c r="M56" s="10">
        <v>111485.70084494914</v>
      </c>
      <c r="N56" s="11">
        <v>1052.4539999999979</v>
      </c>
      <c r="O56" s="11">
        <v>46356.07</v>
      </c>
      <c r="P56" s="11">
        <v>0</v>
      </c>
      <c r="Q56" s="11">
        <v>0</v>
      </c>
      <c r="R56" s="11">
        <v>530.34129999999982</v>
      </c>
      <c r="S56" s="11">
        <v>1614.6343899999999</v>
      </c>
      <c r="T56" s="11">
        <v>960.82440000000008</v>
      </c>
      <c r="U56" s="11">
        <v>144.88172</v>
      </c>
      <c r="V56" s="11">
        <v>2154.3283299999998</v>
      </c>
      <c r="W56" s="11">
        <v>3519.91401</v>
      </c>
      <c r="X56" s="11">
        <v>116.14545999999973</v>
      </c>
      <c r="Y56" s="11">
        <v>4598.0750800000005</v>
      </c>
      <c r="Z56" s="11">
        <v>4.9358842199999344</v>
      </c>
      <c r="AA56" s="11">
        <v>271.79859163778002</v>
      </c>
      <c r="AB56" s="11">
        <v>4185.6727613000003</v>
      </c>
      <c r="AC56" s="11">
        <v>10208.660708112118</v>
      </c>
      <c r="AD56" s="11">
        <v>691.47360800000024</v>
      </c>
      <c r="AE56" s="11">
        <v>1382.843198</v>
      </c>
      <c r="AF56" s="11">
        <v>220.16995673</v>
      </c>
      <c r="AG56" s="11">
        <v>58.518437179999999</v>
      </c>
      <c r="AH56" s="11">
        <v>0</v>
      </c>
      <c r="AI56" s="11">
        <v>0</v>
      </c>
      <c r="AJ56" s="11">
        <v>0</v>
      </c>
      <c r="AK56" s="11">
        <v>0</v>
      </c>
      <c r="AL56" s="11">
        <v>0</v>
      </c>
      <c r="AM56" s="11">
        <v>0</v>
      </c>
      <c r="AN56" s="11">
        <v>0</v>
      </c>
      <c r="AO56" s="11">
        <v>0</v>
      </c>
      <c r="AP56" s="11">
        <v>0</v>
      </c>
      <c r="AQ56" s="11">
        <v>0</v>
      </c>
      <c r="AR56" s="11">
        <v>1882.649416000002</v>
      </c>
      <c r="AS56" s="11">
        <v>14348.20133</v>
      </c>
      <c r="AT56" s="11">
        <v>0</v>
      </c>
      <c r="AU56" s="11">
        <v>0</v>
      </c>
      <c r="AV56" s="11">
        <v>0</v>
      </c>
      <c r="AW56" s="11">
        <v>0</v>
      </c>
      <c r="AX56" s="11">
        <v>69.688999999999993</v>
      </c>
      <c r="AY56" s="11">
        <v>0</v>
      </c>
      <c r="AZ56" s="11">
        <v>0</v>
      </c>
      <c r="BA56" s="11">
        <v>0</v>
      </c>
      <c r="BB56" s="11">
        <v>160.87400000000002</v>
      </c>
      <c r="BC56" s="11">
        <v>16.86</v>
      </c>
      <c r="BD56" s="11">
        <v>0</v>
      </c>
      <c r="BE56" s="11">
        <v>0</v>
      </c>
      <c r="BF56" s="11">
        <v>0</v>
      </c>
      <c r="BG56" s="11">
        <v>347.97751</v>
      </c>
      <c r="BH56" s="11">
        <v>0</v>
      </c>
      <c r="BI56" s="11">
        <v>0</v>
      </c>
      <c r="BJ56" s="11">
        <v>0</v>
      </c>
      <c r="BK56" s="11">
        <v>0</v>
      </c>
      <c r="BL56" s="11">
        <v>0</v>
      </c>
      <c r="BM56" s="11">
        <v>0</v>
      </c>
      <c r="BN56" s="11">
        <v>0</v>
      </c>
      <c r="BO56" s="11">
        <v>302.18534999999997</v>
      </c>
      <c r="BP56" s="11">
        <v>0</v>
      </c>
      <c r="BQ56" s="11">
        <v>0</v>
      </c>
      <c r="BR56" s="11">
        <v>0</v>
      </c>
      <c r="BS56" s="11">
        <v>0</v>
      </c>
      <c r="BT56" s="11">
        <v>0</v>
      </c>
      <c r="BU56" s="11">
        <v>0</v>
      </c>
      <c r="BV56" s="11">
        <v>0</v>
      </c>
      <c r="BW56" s="11">
        <v>0</v>
      </c>
      <c r="BX56" s="11">
        <v>0</v>
      </c>
      <c r="BY56" s="11">
        <v>-41.625219999999999</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208.24757</v>
      </c>
      <c r="CZ56" s="11">
        <v>0</v>
      </c>
      <c r="DA56" s="11">
        <v>0</v>
      </c>
      <c r="DB56" s="11">
        <v>0</v>
      </c>
      <c r="DC56" s="11">
        <v>1195.5069900000001</v>
      </c>
      <c r="DD56" s="11">
        <v>0</v>
      </c>
      <c r="DE56" s="11">
        <v>0</v>
      </c>
      <c r="DF56" s="11">
        <v>0</v>
      </c>
      <c r="DG56" s="11">
        <v>0</v>
      </c>
      <c r="DH56" s="11">
        <v>0</v>
      </c>
      <c r="DI56" s="11">
        <v>0</v>
      </c>
      <c r="DJ56" s="11">
        <v>0</v>
      </c>
      <c r="DK56" s="11">
        <v>0</v>
      </c>
      <c r="DL56" s="11">
        <v>0</v>
      </c>
      <c r="DM56" s="11">
        <v>0</v>
      </c>
      <c r="DN56" s="11">
        <v>0</v>
      </c>
      <c r="DO56" s="11">
        <v>0</v>
      </c>
      <c r="DP56" s="11">
        <v>0</v>
      </c>
      <c r="DQ56" s="11">
        <v>0</v>
      </c>
      <c r="DR56" s="11">
        <v>0</v>
      </c>
      <c r="DS56" s="11">
        <v>0</v>
      </c>
      <c r="DT56" s="11">
        <v>0</v>
      </c>
      <c r="DU56" s="11">
        <v>0</v>
      </c>
      <c r="DV56" s="11">
        <v>0</v>
      </c>
      <c r="DW56" s="11">
        <v>0</v>
      </c>
      <c r="DX56" s="11">
        <v>0</v>
      </c>
      <c r="DY56" s="11">
        <v>164.56383</v>
      </c>
      <c r="DZ56" s="11">
        <v>0</v>
      </c>
      <c r="EA56" s="11">
        <v>0</v>
      </c>
      <c r="EB56" s="11">
        <v>0</v>
      </c>
      <c r="EC56" s="11">
        <v>0</v>
      </c>
      <c r="ED56" s="11">
        <v>0</v>
      </c>
      <c r="EE56" s="11">
        <v>0</v>
      </c>
      <c r="EF56" s="11">
        <v>0</v>
      </c>
      <c r="EG56" s="11">
        <v>0</v>
      </c>
      <c r="EH56" s="11">
        <v>0</v>
      </c>
      <c r="EI56" s="11">
        <v>0</v>
      </c>
      <c r="EJ56" s="11">
        <v>0</v>
      </c>
      <c r="EK56" s="11">
        <v>0</v>
      </c>
      <c r="EL56" s="11">
        <v>1212.5372590000002</v>
      </c>
      <c r="EM56" s="11">
        <v>3205.0161469999998</v>
      </c>
      <c r="EN56" s="11">
        <v>0</v>
      </c>
      <c r="EO56" s="11">
        <v>1.8546854310000001</v>
      </c>
      <c r="EP56" s="11">
        <v>624.88367999999991</v>
      </c>
      <c r="EQ56" s="11">
        <v>441.08723000000003</v>
      </c>
      <c r="ER56" s="11">
        <v>0</v>
      </c>
      <c r="ES56" s="11">
        <v>0</v>
      </c>
      <c r="ET56" s="11">
        <v>0</v>
      </c>
      <c r="EU56" s="11">
        <v>0</v>
      </c>
      <c r="EV56" s="11">
        <v>0</v>
      </c>
      <c r="EW56" s="11">
        <v>0</v>
      </c>
      <c r="EX56" s="11">
        <v>13.626131509648115</v>
      </c>
      <c r="EY56" s="11">
        <v>28.652440828603861</v>
      </c>
      <c r="EZ56" s="11">
        <v>0</v>
      </c>
      <c r="FA56" s="11">
        <v>0</v>
      </c>
      <c r="FB56" s="11">
        <v>0</v>
      </c>
      <c r="FC56" s="11">
        <v>0</v>
      </c>
      <c r="FD56" s="11">
        <v>0</v>
      </c>
      <c r="FE56" s="11">
        <v>0</v>
      </c>
      <c r="FF56" s="11">
        <v>2475.5349999999999</v>
      </c>
      <c r="FG56" s="11">
        <v>89.554000000000002</v>
      </c>
      <c r="FH56" s="11">
        <v>0</v>
      </c>
      <c r="FI56" s="11">
        <v>0</v>
      </c>
      <c r="FJ56" s="11">
        <v>0</v>
      </c>
      <c r="FK56" s="11">
        <v>0</v>
      </c>
      <c r="FL56" s="11">
        <v>0</v>
      </c>
      <c r="FM56" s="11">
        <v>0</v>
      </c>
      <c r="FN56" s="11">
        <v>0</v>
      </c>
      <c r="FO56" s="11">
        <v>0</v>
      </c>
      <c r="FP56" s="11">
        <v>0</v>
      </c>
      <c r="FQ56" s="11">
        <v>0</v>
      </c>
      <c r="FR56" s="11">
        <v>0</v>
      </c>
      <c r="FS56" s="11">
        <v>0</v>
      </c>
      <c r="FT56" s="11">
        <v>0</v>
      </c>
      <c r="FU56" s="11">
        <v>0</v>
      </c>
      <c r="FV56" s="11">
        <v>0</v>
      </c>
      <c r="FW56" s="11">
        <v>0</v>
      </c>
      <c r="FX56" s="11">
        <v>0</v>
      </c>
      <c r="FY56" s="11">
        <v>0</v>
      </c>
      <c r="FZ56" s="11">
        <v>0</v>
      </c>
      <c r="GA56" s="11">
        <v>0</v>
      </c>
      <c r="GB56" s="11">
        <v>0</v>
      </c>
      <c r="GC56" s="11">
        <v>0</v>
      </c>
      <c r="GD56" s="11">
        <v>0</v>
      </c>
      <c r="GE56" s="11">
        <v>0</v>
      </c>
      <c r="GF56" s="11">
        <v>0</v>
      </c>
      <c r="GG56" s="11">
        <v>0</v>
      </c>
      <c r="GH56" s="11">
        <v>4042.7347100000002</v>
      </c>
      <c r="GI56" s="11">
        <v>0</v>
      </c>
      <c r="GJ56" s="11">
        <v>0</v>
      </c>
      <c r="GK56" s="11">
        <v>0</v>
      </c>
      <c r="GL56" s="11">
        <v>0</v>
      </c>
      <c r="GM56" s="11">
        <v>2488.9529300000004</v>
      </c>
      <c r="GN56" s="11">
        <v>0</v>
      </c>
      <c r="GO56" s="11">
        <v>134.39501999999999</v>
      </c>
      <c r="GP56" s="88">
        <v>4578.8356900000008</v>
      </c>
      <c r="GQ56" s="9">
        <v>0</v>
      </c>
      <c r="GR56" s="10">
        <v>4578.8356900000008</v>
      </c>
      <c r="GS56" s="6">
        <v>1</v>
      </c>
      <c r="GT56" s="6">
        <v>1</v>
      </c>
      <c r="GU56" s="6" t="str">
        <f t="shared" si="0"/>
        <v>Medium</v>
      </c>
      <c r="GV56" s="6" t="str">
        <f t="shared" si="1"/>
        <v>Medium</v>
      </c>
      <c r="GW56" s="3" t="s">
        <v>483</v>
      </c>
      <c r="GX56" s="3" t="s">
        <v>484</v>
      </c>
      <c r="GY56" s="3" t="s">
        <v>484</v>
      </c>
      <c r="GZ56" s="6">
        <v>0</v>
      </c>
      <c r="HA56" s="6">
        <v>0</v>
      </c>
      <c r="HB56" s="6">
        <v>0</v>
      </c>
      <c r="HC56" s="6">
        <v>1</v>
      </c>
      <c r="HD56" s="6">
        <v>0</v>
      </c>
      <c r="HE56" s="7" t="s">
        <v>482</v>
      </c>
      <c r="HF56" s="12">
        <v>6</v>
      </c>
      <c r="HG56" s="6">
        <v>1</v>
      </c>
    </row>
    <row r="57" spans="1:215">
      <c r="A57" s="6">
        <v>226</v>
      </c>
      <c r="B57" s="6" t="str">
        <f>+VLOOKUP($A57,'[2]Crosswalk M49-ODA-Prog. Country'!$K$4:$M$257,3,FALSE)</f>
        <v>GQ</v>
      </c>
      <c r="C57" s="6" t="str">
        <f>+VLOOKUP($A57,'[2]Crosswalk M49-ODA-Prog. Country'!$K$4:$M$257,2,FALSE)</f>
        <v>GNQ</v>
      </c>
      <c r="D57" s="3" t="s">
        <v>175</v>
      </c>
      <c r="E57" s="8">
        <v>8860.4051168706028</v>
      </c>
      <c r="F57" s="8">
        <v>11704.021893728717</v>
      </c>
      <c r="G57" s="8">
        <v>20564.42701059932</v>
      </c>
      <c r="H57" s="9">
        <v>79.005994939999894</v>
      </c>
      <c r="I57" s="9">
        <v>3927.9750199999999</v>
      </c>
      <c r="J57" s="9">
        <v>4006.9810149399996</v>
      </c>
      <c r="K57" s="10">
        <v>8939.4111118106011</v>
      </c>
      <c r="L57" s="10">
        <v>15631.996913728717</v>
      </c>
      <c r="M57" s="10">
        <v>24571.40802553932</v>
      </c>
      <c r="N57" s="11">
        <v>3077.4570000000003</v>
      </c>
      <c r="O57" s="11">
        <v>5494.4459999999999</v>
      </c>
      <c r="P57" s="11">
        <v>0</v>
      </c>
      <c r="Q57" s="11">
        <v>0</v>
      </c>
      <c r="R57" s="11">
        <v>1013.4197399999998</v>
      </c>
      <c r="S57" s="11">
        <v>673.65311999999994</v>
      </c>
      <c r="T57" s="11">
        <v>0</v>
      </c>
      <c r="U57" s="11">
        <v>315.14694000000003</v>
      </c>
      <c r="V57" s="11">
        <v>1933.1844699999997</v>
      </c>
      <c r="W57" s="11">
        <v>746.57406000000003</v>
      </c>
      <c r="X57" s="11">
        <v>10.614679999999908</v>
      </c>
      <c r="Y57" s="11">
        <v>1205.75902</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404.899</v>
      </c>
      <c r="BC57" s="11">
        <v>0</v>
      </c>
      <c r="BD57" s="11">
        <v>0</v>
      </c>
      <c r="BE57" s="11">
        <v>0</v>
      </c>
      <c r="BF57" s="11">
        <v>0</v>
      </c>
      <c r="BG57" s="11">
        <v>171.60079999999999</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1013.10477</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181.31643</v>
      </c>
      <c r="CZ57" s="11">
        <v>0</v>
      </c>
      <c r="DA57" s="11">
        <v>0</v>
      </c>
      <c r="DB57" s="11">
        <v>0</v>
      </c>
      <c r="DC57" s="11">
        <v>1479.4847</v>
      </c>
      <c r="DD57" s="11">
        <v>0</v>
      </c>
      <c r="DE57" s="11">
        <v>0</v>
      </c>
      <c r="DF57" s="11">
        <v>0</v>
      </c>
      <c r="DG57" s="11">
        <v>0</v>
      </c>
      <c r="DH57" s="11">
        <v>0</v>
      </c>
      <c r="DI57" s="11">
        <v>0</v>
      </c>
      <c r="DJ57" s="11">
        <v>0</v>
      </c>
      <c r="DK57" s="11">
        <v>0</v>
      </c>
      <c r="DL57" s="11">
        <v>0</v>
      </c>
      <c r="DM57" s="11">
        <v>0</v>
      </c>
      <c r="DN57" s="11">
        <v>0</v>
      </c>
      <c r="DO57" s="11">
        <v>0</v>
      </c>
      <c r="DP57" s="11">
        <v>0</v>
      </c>
      <c r="DQ57" s="11">
        <v>0</v>
      </c>
      <c r="DR57" s="11">
        <v>0</v>
      </c>
      <c r="DS57" s="11">
        <v>0</v>
      </c>
      <c r="DT57" s="11">
        <v>0</v>
      </c>
      <c r="DU57" s="11">
        <v>0</v>
      </c>
      <c r="DV57" s="11">
        <v>0</v>
      </c>
      <c r="DW57" s="11">
        <v>0</v>
      </c>
      <c r="DX57" s="11">
        <v>0</v>
      </c>
      <c r="DY57" s="11">
        <v>151.18620999999999</v>
      </c>
      <c r="DZ57" s="11">
        <v>0</v>
      </c>
      <c r="EA57" s="11">
        <v>0</v>
      </c>
      <c r="EB57" s="11">
        <v>0</v>
      </c>
      <c r="EC57" s="11">
        <v>0</v>
      </c>
      <c r="ED57" s="11">
        <v>0</v>
      </c>
      <c r="EE57" s="11">
        <v>0</v>
      </c>
      <c r="EF57" s="11">
        <v>0</v>
      </c>
      <c r="EG57" s="11">
        <v>0</v>
      </c>
      <c r="EH57" s="11">
        <v>0</v>
      </c>
      <c r="EI57" s="11">
        <v>0</v>
      </c>
      <c r="EJ57" s="11">
        <v>0</v>
      </c>
      <c r="EK57" s="11">
        <v>0</v>
      </c>
      <c r="EL57" s="11">
        <v>829.11627300000009</v>
      </c>
      <c r="EM57" s="11">
        <v>1039.4766549999999</v>
      </c>
      <c r="EN57" s="11">
        <v>66.70254494000001</v>
      </c>
      <c r="EO57" s="11">
        <v>0</v>
      </c>
      <c r="EP57" s="11">
        <v>733.22738000000004</v>
      </c>
      <c r="EQ57" s="11">
        <v>286.43672999999995</v>
      </c>
      <c r="ER57" s="11">
        <v>0</v>
      </c>
      <c r="ES57" s="11">
        <v>0</v>
      </c>
      <c r="ET57" s="11">
        <v>0</v>
      </c>
      <c r="EU57" s="11">
        <v>0</v>
      </c>
      <c r="EV57" s="11">
        <v>0</v>
      </c>
      <c r="EW57" s="11">
        <v>0</v>
      </c>
      <c r="EX57" s="11">
        <v>48.716293870601604</v>
      </c>
      <c r="EY57" s="11">
        <v>102.43851872871737</v>
      </c>
      <c r="EZ57" s="11">
        <v>0</v>
      </c>
      <c r="FA57" s="11">
        <v>0</v>
      </c>
      <c r="FB57" s="11">
        <v>820.38496000000009</v>
      </c>
      <c r="FC57" s="11">
        <v>1528.5948799999999</v>
      </c>
      <c r="FD57" s="11">
        <v>1.6887699999999768</v>
      </c>
      <c r="FE57" s="11">
        <v>1242.77808</v>
      </c>
      <c r="FF57" s="11">
        <v>0</v>
      </c>
      <c r="FG57" s="11">
        <v>0</v>
      </c>
      <c r="FH57" s="11">
        <v>0</v>
      </c>
      <c r="FI57" s="11">
        <v>0</v>
      </c>
      <c r="FJ57" s="11">
        <v>0</v>
      </c>
      <c r="FK57" s="11">
        <v>0</v>
      </c>
      <c r="FL57" s="11">
        <v>0</v>
      </c>
      <c r="FM57" s="11">
        <v>0</v>
      </c>
      <c r="FN57" s="11">
        <v>0</v>
      </c>
      <c r="FO57" s="11">
        <v>0</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c r="GF57" s="11">
        <v>0</v>
      </c>
      <c r="GG57" s="11">
        <v>0</v>
      </c>
      <c r="GH57" s="11">
        <v>0</v>
      </c>
      <c r="GI57" s="11">
        <v>0</v>
      </c>
      <c r="GJ57" s="11">
        <v>0</v>
      </c>
      <c r="GK57" s="11">
        <v>0</v>
      </c>
      <c r="GL57" s="11">
        <v>0</v>
      </c>
      <c r="GM57" s="11">
        <v>0</v>
      </c>
      <c r="GN57" s="11">
        <v>0</v>
      </c>
      <c r="GO57" s="11">
        <v>0</v>
      </c>
      <c r="GP57" s="88">
        <v>3.6899999998922794E-3</v>
      </c>
      <c r="GQ57" s="9">
        <v>994.46400000000006</v>
      </c>
      <c r="GR57" s="10">
        <v>994.46768999999995</v>
      </c>
      <c r="GS57" s="6">
        <v>1</v>
      </c>
      <c r="GT57" s="6">
        <v>1</v>
      </c>
      <c r="GU57" s="6" t="str">
        <f t="shared" si="0"/>
        <v>Small</v>
      </c>
      <c r="GV57" s="6" t="str">
        <f t="shared" si="1"/>
        <v>Small</v>
      </c>
      <c r="GW57" s="3" t="s">
        <v>480</v>
      </c>
      <c r="GX57" s="3" t="s">
        <v>480</v>
      </c>
      <c r="GY57" s="3" t="s">
        <v>480</v>
      </c>
      <c r="GZ57" s="6">
        <v>0</v>
      </c>
      <c r="HA57" s="6">
        <v>0</v>
      </c>
      <c r="HB57" s="6">
        <v>0</v>
      </c>
      <c r="HC57" s="6">
        <v>1</v>
      </c>
      <c r="HD57" s="6">
        <v>0</v>
      </c>
      <c r="HE57" s="7" t="s">
        <v>479</v>
      </c>
      <c r="HF57" s="6">
        <v>0</v>
      </c>
      <c r="HG57" s="6">
        <v>0</v>
      </c>
    </row>
    <row r="58" spans="1:215">
      <c r="A58" s="6">
        <v>232</v>
      </c>
      <c r="B58" s="6" t="str">
        <f>+VLOOKUP($A58,'[2]Crosswalk M49-ODA-Prog. Country'!$K$4:$M$257,3,FALSE)</f>
        <v>ER</v>
      </c>
      <c r="C58" s="6" t="str">
        <f>+VLOOKUP($A58,'[2]Crosswalk M49-ODA-Prog. Country'!$K$4:$M$257,2,FALSE)</f>
        <v>ERI</v>
      </c>
      <c r="D58" s="3" t="s">
        <v>176</v>
      </c>
      <c r="E58" s="8">
        <v>16339.052507360273</v>
      </c>
      <c r="F58" s="8">
        <v>9967.6741110287421</v>
      </c>
      <c r="G58" s="8">
        <v>26306.726618389017</v>
      </c>
      <c r="H58" s="9">
        <v>1107.6267382000001</v>
      </c>
      <c r="I58" s="9">
        <v>9920.472876966176</v>
      </c>
      <c r="J58" s="9">
        <v>11028.099615166177</v>
      </c>
      <c r="K58" s="10">
        <v>17446.67924556027</v>
      </c>
      <c r="L58" s="10">
        <v>19888.146987994918</v>
      </c>
      <c r="M58" s="10">
        <v>37334.826233555184</v>
      </c>
      <c r="N58" s="11">
        <v>7515.9769999999999</v>
      </c>
      <c r="O58" s="11">
        <v>634.65599999999995</v>
      </c>
      <c r="P58" s="11">
        <v>0</v>
      </c>
      <c r="Q58" s="11">
        <v>0</v>
      </c>
      <c r="R58" s="11">
        <v>1571.71632</v>
      </c>
      <c r="S58" s="11">
        <v>80.375919999999994</v>
      </c>
      <c r="T58" s="11">
        <v>0</v>
      </c>
      <c r="U58" s="11">
        <v>0</v>
      </c>
      <c r="V58" s="11">
        <v>4169.7275299999992</v>
      </c>
      <c r="W58" s="11">
        <v>5154.5359699999999</v>
      </c>
      <c r="X58" s="11">
        <v>715.45445000000018</v>
      </c>
      <c r="Y58" s="11">
        <v>7260.1601200000005</v>
      </c>
      <c r="Z58" s="11">
        <v>0</v>
      </c>
      <c r="AA58" s="11">
        <v>7.4308710723290003</v>
      </c>
      <c r="AB58" s="11">
        <v>0</v>
      </c>
      <c r="AC58" s="11">
        <v>231.71212896617499</v>
      </c>
      <c r="AD58" s="11">
        <v>0</v>
      </c>
      <c r="AE58" s="11">
        <v>0</v>
      </c>
      <c r="AF58" s="11">
        <v>0</v>
      </c>
      <c r="AG58" s="11">
        <v>0</v>
      </c>
      <c r="AH58" s="11">
        <v>0</v>
      </c>
      <c r="AI58" s="11">
        <v>0</v>
      </c>
      <c r="AJ58" s="11">
        <v>0</v>
      </c>
      <c r="AK58" s="11">
        <v>0</v>
      </c>
      <c r="AL58" s="11">
        <v>0</v>
      </c>
      <c r="AM58" s="11">
        <v>0</v>
      </c>
      <c r="AN58" s="11">
        <v>0</v>
      </c>
      <c r="AO58" s="11">
        <v>0</v>
      </c>
      <c r="AP58" s="11">
        <v>0</v>
      </c>
      <c r="AQ58" s="11">
        <v>0</v>
      </c>
      <c r="AR58" s="11">
        <v>229.40359999999987</v>
      </c>
      <c r="AS58" s="11">
        <v>1001.849768</v>
      </c>
      <c r="AT58" s="11">
        <v>0</v>
      </c>
      <c r="AU58" s="11">
        <v>0</v>
      </c>
      <c r="AV58" s="11">
        <v>0</v>
      </c>
      <c r="AW58" s="11">
        <v>0</v>
      </c>
      <c r="AX58" s="11">
        <v>0</v>
      </c>
      <c r="AY58" s="11">
        <v>0</v>
      </c>
      <c r="AZ58" s="11">
        <v>0</v>
      </c>
      <c r="BA58" s="11">
        <v>0</v>
      </c>
      <c r="BB58" s="11">
        <v>345.51</v>
      </c>
      <c r="BC58" s="11">
        <v>0</v>
      </c>
      <c r="BD58" s="11">
        <v>0</v>
      </c>
      <c r="BE58" s="11">
        <v>0</v>
      </c>
      <c r="BF58" s="11">
        <v>0</v>
      </c>
      <c r="BG58" s="11">
        <v>124</v>
      </c>
      <c r="BH58" s="11">
        <v>0</v>
      </c>
      <c r="BI58" s="11">
        <v>0</v>
      </c>
      <c r="BJ58" s="11">
        <v>0</v>
      </c>
      <c r="BK58" s="11">
        <v>-24.17212</v>
      </c>
      <c r="BL58" s="11">
        <v>0</v>
      </c>
      <c r="BM58" s="11">
        <v>0</v>
      </c>
      <c r="BN58" s="11">
        <v>0</v>
      </c>
      <c r="BO58" s="11">
        <v>18.366769999999999</v>
      </c>
      <c r="BP58" s="11">
        <v>0</v>
      </c>
      <c r="BQ58" s="11">
        <v>0</v>
      </c>
      <c r="BR58" s="11">
        <v>0</v>
      </c>
      <c r="BS58" s="11">
        <v>0</v>
      </c>
      <c r="BT58" s="11">
        <v>0</v>
      </c>
      <c r="BU58" s="11">
        <v>0</v>
      </c>
      <c r="BV58" s="11">
        <v>0</v>
      </c>
      <c r="BW58" s="11">
        <v>0</v>
      </c>
      <c r="BX58" s="11">
        <v>0</v>
      </c>
      <c r="BY58" s="11">
        <v>816.69146999999998</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1355.40815</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697.5248524000001</v>
      </c>
      <c r="EM58" s="11">
        <v>499.60793359999997</v>
      </c>
      <c r="EN58" s="11">
        <v>162.76868820000001</v>
      </c>
      <c r="EO58" s="11">
        <v>0</v>
      </c>
      <c r="EP58" s="11">
        <v>871.82020999999997</v>
      </c>
      <c r="EQ58" s="11">
        <v>190.0557</v>
      </c>
      <c r="ER58" s="11">
        <v>0</v>
      </c>
      <c r="ES58" s="11">
        <v>0</v>
      </c>
      <c r="ET58" s="11">
        <v>0</v>
      </c>
      <c r="EU58" s="11">
        <v>0</v>
      </c>
      <c r="EV58" s="11">
        <v>0</v>
      </c>
      <c r="EW58" s="11">
        <v>0</v>
      </c>
      <c r="EX58" s="11">
        <v>42.101894960272418</v>
      </c>
      <c r="EY58" s="11">
        <v>88.530046356413166</v>
      </c>
      <c r="EZ58" s="11">
        <v>0</v>
      </c>
      <c r="FA58" s="11">
        <v>0</v>
      </c>
      <c r="FB58" s="11">
        <v>1048.3926900000001</v>
      </c>
      <c r="FC58" s="11">
        <v>1838.87887</v>
      </c>
      <c r="FD58" s="11">
        <v>0</v>
      </c>
      <c r="FE58" s="11">
        <v>610.05939000000001</v>
      </c>
      <c r="FF58" s="11">
        <v>0</v>
      </c>
      <c r="FG58" s="11">
        <v>0</v>
      </c>
      <c r="FH58" s="11">
        <v>0</v>
      </c>
      <c r="FI58" s="11">
        <v>0</v>
      </c>
      <c r="FJ58" s="11">
        <v>0</v>
      </c>
      <c r="FK58" s="11">
        <v>0</v>
      </c>
      <c r="FL58" s="11">
        <v>0</v>
      </c>
      <c r="FM58" s="11">
        <v>0</v>
      </c>
      <c r="FN58" s="11">
        <v>0</v>
      </c>
      <c r="FO58" s="11">
        <v>0</v>
      </c>
      <c r="FP58" s="11">
        <v>0</v>
      </c>
      <c r="FQ58" s="11">
        <v>0</v>
      </c>
      <c r="FR58" s="11">
        <v>0</v>
      </c>
      <c r="FS58" s="11">
        <v>0</v>
      </c>
      <c r="FT58" s="11">
        <v>0</v>
      </c>
      <c r="FU58" s="11">
        <v>0</v>
      </c>
      <c r="FV58" s="11">
        <v>0</v>
      </c>
      <c r="FW58" s="11">
        <v>0</v>
      </c>
      <c r="FX58" s="11">
        <v>0</v>
      </c>
      <c r="FY58" s="11">
        <v>0</v>
      </c>
      <c r="FZ58" s="11">
        <v>0</v>
      </c>
      <c r="GA58" s="11">
        <v>0</v>
      </c>
      <c r="GB58" s="11">
        <v>0</v>
      </c>
      <c r="GC58" s="11">
        <v>0</v>
      </c>
      <c r="GD58" s="11">
        <v>0</v>
      </c>
      <c r="GE58" s="11">
        <v>0</v>
      </c>
      <c r="GF58" s="11">
        <v>0</v>
      </c>
      <c r="GG58" s="11">
        <v>0</v>
      </c>
      <c r="GH58" s="11">
        <v>76.28201</v>
      </c>
      <c r="GI58" s="11">
        <v>0</v>
      </c>
      <c r="GJ58" s="11">
        <v>0</v>
      </c>
      <c r="GK58" s="11">
        <v>0</v>
      </c>
      <c r="GL58" s="11">
        <v>0</v>
      </c>
      <c r="GM58" s="11">
        <v>0</v>
      </c>
      <c r="GN58" s="11">
        <v>0</v>
      </c>
      <c r="GO58" s="11">
        <v>0</v>
      </c>
      <c r="GP58" s="88">
        <v>151.36917</v>
      </c>
      <c r="GQ58" s="9">
        <v>0</v>
      </c>
      <c r="GR58" s="10">
        <v>151.36917</v>
      </c>
      <c r="GS58" s="6">
        <v>1</v>
      </c>
      <c r="GT58" s="6">
        <v>1</v>
      </c>
      <c r="GU58" s="6" t="str">
        <f t="shared" si="0"/>
        <v>Small</v>
      </c>
      <c r="GV58" s="6" t="str">
        <f t="shared" si="1"/>
        <v>Small</v>
      </c>
      <c r="GW58" s="3" t="s">
        <v>480</v>
      </c>
      <c r="GX58" s="3" t="s">
        <v>480</v>
      </c>
      <c r="GY58" s="3" t="s">
        <v>480</v>
      </c>
      <c r="GZ58" s="6">
        <v>0</v>
      </c>
      <c r="HA58" s="6">
        <v>1</v>
      </c>
      <c r="HB58" s="6">
        <v>0</v>
      </c>
      <c r="HC58" s="6">
        <v>0</v>
      </c>
      <c r="HD58" s="6">
        <v>0</v>
      </c>
      <c r="HE58" s="7" t="s">
        <v>476</v>
      </c>
      <c r="HF58" s="6">
        <v>0</v>
      </c>
      <c r="HG58" s="6">
        <v>0</v>
      </c>
    </row>
    <row r="59" spans="1:215" hidden="1">
      <c r="A59" s="6">
        <v>233</v>
      </c>
      <c r="B59" s="6" t="str">
        <f>+VLOOKUP($A59,'[2]Crosswalk M49-ODA-Prog. Country'!$K$4:$M$257,3,FALSE)</f>
        <v>EE</v>
      </c>
      <c r="C59" s="6" t="str">
        <f>+VLOOKUP($A59,'[2]Crosswalk M49-ODA-Prog. Country'!$K$4:$M$257,2,FALSE)</f>
        <v>EST</v>
      </c>
      <c r="D59" s="3" t="s">
        <v>177</v>
      </c>
      <c r="E59" s="8">
        <v>138.05779999999999</v>
      </c>
      <c r="F59" s="8">
        <v>102.21889</v>
      </c>
      <c r="G59" s="8">
        <v>240.27668999999997</v>
      </c>
      <c r="H59" s="9">
        <v>0.71261000000000507</v>
      </c>
      <c r="I59" s="9">
        <v>33.504850000000005</v>
      </c>
      <c r="J59" s="9">
        <v>34.21746000000001</v>
      </c>
      <c r="K59" s="10">
        <v>138.77041</v>
      </c>
      <c r="L59" s="10">
        <v>135.72373999999999</v>
      </c>
      <c r="M59" s="10">
        <v>274.49414999999999</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0</v>
      </c>
      <c r="DH59" s="11">
        <v>0</v>
      </c>
      <c r="DI59" s="11">
        <v>0</v>
      </c>
      <c r="DJ59" s="11">
        <v>0</v>
      </c>
      <c r="DK59" s="11">
        <v>0</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0</v>
      </c>
      <c r="EW59" s="11">
        <v>0</v>
      </c>
      <c r="EX59" s="11">
        <v>0</v>
      </c>
      <c r="EY59" s="11">
        <v>0</v>
      </c>
      <c r="EZ59" s="11">
        <v>0</v>
      </c>
      <c r="FA59" s="11">
        <v>0</v>
      </c>
      <c r="FB59" s="11">
        <v>137.67115999999999</v>
      </c>
      <c r="FC59" s="11">
        <v>102.21889</v>
      </c>
      <c r="FD59" s="11">
        <v>0</v>
      </c>
      <c r="FE59" s="11">
        <v>4.7999999999999996E-4</v>
      </c>
      <c r="FF59" s="11">
        <v>0</v>
      </c>
      <c r="FG59" s="11">
        <v>0</v>
      </c>
      <c r="FH59" s="11">
        <v>0</v>
      </c>
      <c r="FI59" s="11">
        <v>0</v>
      </c>
      <c r="FJ59" s="11">
        <v>0</v>
      </c>
      <c r="FK59" s="11">
        <v>0</v>
      </c>
      <c r="FL59" s="11">
        <v>0</v>
      </c>
      <c r="FM59" s="11">
        <v>0</v>
      </c>
      <c r="FN59" s="11">
        <v>0</v>
      </c>
      <c r="FO59" s="11">
        <v>0</v>
      </c>
      <c r="FP59" s="11">
        <v>0</v>
      </c>
      <c r="FQ59" s="11">
        <v>0</v>
      </c>
      <c r="FR59" s="11">
        <v>0</v>
      </c>
      <c r="FS59" s="11">
        <v>0</v>
      </c>
      <c r="FT59" s="11">
        <v>0</v>
      </c>
      <c r="FU59" s="11">
        <v>0</v>
      </c>
      <c r="FV59" s="11">
        <v>0</v>
      </c>
      <c r="FW59" s="11">
        <v>0</v>
      </c>
      <c r="FX59" s="11">
        <v>0</v>
      </c>
      <c r="FY59" s="11">
        <v>0</v>
      </c>
      <c r="FZ59" s="11">
        <v>0</v>
      </c>
      <c r="GA59" s="11">
        <v>0</v>
      </c>
      <c r="GB59" s="11">
        <v>0</v>
      </c>
      <c r="GC59" s="11">
        <v>0</v>
      </c>
      <c r="GD59" s="11">
        <v>0</v>
      </c>
      <c r="GE59" s="11">
        <v>0</v>
      </c>
      <c r="GF59" s="11">
        <v>0</v>
      </c>
      <c r="GG59" s="11">
        <v>0</v>
      </c>
      <c r="GH59" s="11">
        <v>0</v>
      </c>
      <c r="GI59" s="11">
        <v>0</v>
      </c>
      <c r="GJ59" s="11">
        <v>0</v>
      </c>
      <c r="GK59" s="11">
        <v>0</v>
      </c>
      <c r="GL59" s="11">
        <v>0.38663999999999998</v>
      </c>
      <c r="GM59" s="11">
        <v>0</v>
      </c>
      <c r="GN59" s="11">
        <v>0.71261000000000507</v>
      </c>
      <c r="GO59" s="11">
        <v>33.504370000000002</v>
      </c>
      <c r="GP59" s="88">
        <v>0</v>
      </c>
      <c r="GQ59" s="9">
        <v>0</v>
      </c>
      <c r="GR59" s="10">
        <v>0</v>
      </c>
      <c r="GS59" s="6">
        <v>1</v>
      </c>
      <c r="GT59" s="6">
        <v>0</v>
      </c>
      <c r="GU59" s="6">
        <f t="shared" si="0"/>
        <v>0</v>
      </c>
      <c r="GV59" s="6">
        <f t="shared" si="1"/>
        <v>0</v>
      </c>
      <c r="GW59" s="3" t="s">
        <v>477</v>
      </c>
      <c r="GX59" s="3">
        <v>0</v>
      </c>
      <c r="GY59" s="3">
        <v>0</v>
      </c>
      <c r="GZ59" s="6">
        <v>0</v>
      </c>
      <c r="HA59" s="6">
        <v>0</v>
      </c>
      <c r="HB59" s="6">
        <v>0</v>
      </c>
      <c r="HC59" s="6">
        <v>0</v>
      </c>
      <c r="HD59" s="6">
        <v>0</v>
      </c>
      <c r="HE59" s="7">
        <v>0</v>
      </c>
      <c r="HF59" s="6">
        <v>0</v>
      </c>
      <c r="HG59" s="6">
        <v>0</v>
      </c>
    </row>
    <row r="60" spans="1:215">
      <c r="A60" s="6">
        <v>748</v>
      </c>
      <c r="B60" s="6" t="str">
        <f>+VLOOKUP($A60,'[2]Crosswalk M49-ODA-Prog. Country'!$K$4:$M$257,3,FALSE)</f>
        <v>SZ</v>
      </c>
      <c r="C60" s="6" t="str">
        <f>+VLOOKUP($A60,'[2]Crosswalk M49-ODA-Prog. Country'!$K$4:$M$257,2,FALSE)</f>
        <v>SWZ</v>
      </c>
      <c r="D60" s="3" t="s">
        <v>178</v>
      </c>
      <c r="E60" s="8">
        <v>9567.9201102000025</v>
      </c>
      <c r="F60" s="8">
        <v>8403.3865205848397</v>
      </c>
      <c r="G60" s="8">
        <v>17971.306630784842</v>
      </c>
      <c r="H60" s="9">
        <v>3311.5294411999998</v>
      </c>
      <c r="I60" s="9">
        <v>12476.429390548061</v>
      </c>
      <c r="J60" s="9">
        <v>15787.958831748061</v>
      </c>
      <c r="K60" s="10">
        <v>12879.449551400001</v>
      </c>
      <c r="L60" s="10">
        <v>20879.815911132897</v>
      </c>
      <c r="M60" s="10">
        <v>33759.265462532901</v>
      </c>
      <c r="N60" s="11">
        <v>3051.8060000000005</v>
      </c>
      <c r="O60" s="11">
        <v>2914.1239999999998</v>
      </c>
      <c r="P60" s="11">
        <v>0</v>
      </c>
      <c r="Q60" s="11">
        <v>0</v>
      </c>
      <c r="R60" s="11">
        <v>0</v>
      </c>
      <c r="S60" s="11">
        <v>0</v>
      </c>
      <c r="T60" s="11">
        <v>0</v>
      </c>
      <c r="U60" s="11">
        <v>0</v>
      </c>
      <c r="V60" s="11">
        <v>1660.6011200000003</v>
      </c>
      <c r="W60" s="11">
        <v>1483.00594</v>
      </c>
      <c r="X60" s="11">
        <v>99.729399999999714</v>
      </c>
      <c r="Y60" s="11">
        <v>2368.37536</v>
      </c>
      <c r="Z60" s="11">
        <v>0</v>
      </c>
      <c r="AA60" s="11">
        <v>29.369518684839996</v>
      </c>
      <c r="AB60" s="11">
        <v>3211.8000412000001</v>
      </c>
      <c r="AC60" s="11">
        <v>7438.7335605480603</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1524.902</v>
      </c>
      <c r="AY60" s="11">
        <v>0</v>
      </c>
      <c r="AZ60" s="11">
        <v>0</v>
      </c>
      <c r="BA60" s="11">
        <v>0</v>
      </c>
      <c r="BB60" s="11">
        <v>841.63900000000001</v>
      </c>
      <c r="BC60" s="11">
        <v>0</v>
      </c>
      <c r="BD60" s="11">
        <v>0</v>
      </c>
      <c r="BE60" s="11">
        <v>0</v>
      </c>
      <c r="BF60" s="11">
        <v>0</v>
      </c>
      <c r="BG60" s="11">
        <v>608.42356000000007</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1">
        <v>0</v>
      </c>
      <c r="CU60" s="11">
        <v>0</v>
      </c>
      <c r="CV60" s="11">
        <v>0</v>
      </c>
      <c r="CW60" s="11">
        <v>0</v>
      </c>
      <c r="CX60" s="11">
        <v>0</v>
      </c>
      <c r="CY60" s="11">
        <v>0</v>
      </c>
      <c r="CZ60" s="11">
        <v>0</v>
      </c>
      <c r="DA60" s="11">
        <v>0</v>
      </c>
      <c r="DB60" s="11">
        <v>0</v>
      </c>
      <c r="DC60" s="11">
        <v>1016.7180999999999</v>
      </c>
      <c r="DD60" s="11">
        <v>0</v>
      </c>
      <c r="DE60" s="11">
        <v>0</v>
      </c>
      <c r="DF60" s="11">
        <v>0</v>
      </c>
      <c r="DG60" s="11">
        <v>0</v>
      </c>
      <c r="DH60" s="11">
        <v>0</v>
      </c>
      <c r="DI60" s="11">
        <v>0</v>
      </c>
      <c r="DJ60" s="11">
        <v>0</v>
      </c>
      <c r="DK60" s="11">
        <v>0</v>
      </c>
      <c r="DL60" s="11">
        <v>0</v>
      </c>
      <c r="DM60" s="11">
        <v>0</v>
      </c>
      <c r="DN60" s="11">
        <v>0</v>
      </c>
      <c r="DO60" s="11">
        <v>0</v>
      </c>
      <c r="DP60" s="11">
        <v>0</v>
      </c>
      <c r="DQ60" s="11">
        <v>0</v>
      </c>
      <c r="DR60" s="11">
        <v>0</v>
      </c>
      <c r="DS60" s="11">
        <v>0</v>
      </c>
      <c r="DT60" s="11">
        <v>0</v>
      </c>
      <c r="DU60" s="11">
        <v>0</v>
      </c>
      <c r="DV60" s="11">
        <v>0</v>
      </c>
      <c r="DW60" s="11">
        <v>0</v>
      </c>
      <c r="DX60" s="11">
        <v>0</v>
      </c>
      <c r="DY60" s="11">
        <v>0</v>
      </c>
      <c r="DZ60" s="11">
        <v>0</v>
      </c>
      <c r="EA60" s="11">
        <v>0</v>
      </c>
      <c r="EB60" s="11">
        <v>0</v>
      </c>
      <c r="EC60" s="11">
        <v>0</v>
      </c>
      <c r="ED60" s="11">
        <v>0</v>
      </c>
      <c r="EE60" s="11">
        <v>0</v>
      </c>
      <c r="EF60" s="11">
        <v>0</v>
      </c>
      <c r="EG60" s="11">
        <v>0</v>
      </c>
      <c r="EH60" s="11">
        <v>0</v>
      </c>
      <c r="EI60" s="11">
        <v>0</v>
      </c>
      <c r="EJ60" s="11">
        <v>0</v>
      </c>
      <c r="EK60" s="11">
        <v>0</v>
      </c>
      <c r="EL60" s="11">
        <v>662.58681019999995</v>
      </c>
      <c r="EM60" s="11">
        <v>161.43173190000002</v>
      </c>
      <c r="EN60" s="11">
        <v>0</v>
      </c>
      <c r="EO60" s="11">
        <v>0</v>
      </c>
      <c r="EP60" s="11">
        <v>1008.1342100000001</v>
      </c>
      <c r="EQ60" s="11">
        <v>426.21771000000001</v>
      </c>
      <c r="ER60" s="11">
        <v>0</v>
      </c>
      <c r="ES60" s="11">
        <v>0</v>
      </c>
      <c r="ET60" s="11">
        <v>0</v>
      </c>
      <c r="EU60" s="11">
        <v>0</v>
      </c>
      <c r="EV60" s="11">
        <v>0</v>
      </c>
      <c r="EW60" s="11">
        <v>0</v>
      </c>
      <c r="EX60" s="11">
        <v>0</v>
      </c>
      <c r="EY60" s="11">
        <v>0</v>
      </c>
      <c r="EZ60" s="11">
        <v>0</v>
      </c>
      <c r="FA60" s="11">
        <v>0</v>
      </c>
      <c r="FB60" s="11">
        <v>623.11562000000026</v>
      </c>
      <c r="FC60" s="11">
        <v>1764.0959599999999</v>
      </c>
      <c r="FD60" s="11">
        <v>0</v>
      </c>
      <c r="FE60" s="11">
        <v>2669.3204700000001</v>
      </c>
      <c r="FF60" s="11">
        <v>0</v>
      </c>
      <c r="FG60" s="11">
        <v>0</v>
      </c>
      <c r="FH60" s="11">
        <v>0</v>
      </c>
      <c r="FI60" s="11">
        <v>0</v>
      </c>
      <c r="FJ60" s="11">
        <v>0</v>
      </c>
      <c r="FK60" s="11">
        <v>0</v>
      </c>
      <c r="FL60" s="11">
        <v>0</v>
      </c>
      <c r="FM60" s="11">
        <v>0</v>
      </c>
      <c r="FN60" s="11">
        <v>0</v>
      </c>
      <c r="FO60" s="11">
        <v>0</v>
      </c>
      <c r="FP60" s="11">
        <v>0</v>
      </c>
      <c r="FQ60" s="11">
        <v>0</v>
      </c>
      <c r="FR60" s="11">
        <v>0</v>
      </c>
      <c r="FS60" s="11">
        <v>0</v>
      </c>
      <c r="FT60" s="11">
        <v>0</v>
      </c>
      <c r="FU60" s="11">
        <v>0</v>
      </c>
      <c r="FV60" s="11">
        <v>0</v>
      </c>
      <c r="FW60" s="11">
        <v>0</v>
      </c>
      <c r="FX60" s="11">
        <v>0</v>
      </c>
      <c r="FY60" s="11">
        <v>0</v>
      </c>
      <c r="FZ60" s="11">
        <v>0</v>
      </c>
      <c r="GA60" s="11">
        <v>0</v>
      </c>
      <c r="GB60" s="11">
        <v>0</v>
      </c>
      <c r="GC60" s="11">
        <v>0</v>
      </c>
      <c r="GD60" s="11">
        <v>0</v>
      </c>
      <c r="GE60" s="11">
        <v>0</v>
      </c>
      <c r="GF60" s="11">
        <v>0</v>
      </c>
      <c r="GG60" s="11">
        <v>0</v>
      </c>
      <c r="GH60" s="11">
        <v>76.244609999999994</v>
      </c>
      <c r="GI60" s="11">
        <v>0</v>
      </c>
      <c r="GJ60" s="11">
        <v>0</v>
      </c>
      <c r="GK60" s="11">
        <v>0</v>
      </c>
      <c r="GL60" s="11">
        <v>118.89074000000001</v>
      </c>
      <c r="GM60" s="11">
        <v>0</v>
      </c>
      <c r="GN60" s="11">
        <v>0</v>
      </c>
      <c r="GO60" s="11">
        <v>0</v>
      </c>
      <c r="GP60" s="88">
        <v>631.72845999999993</v>
      </c>
      <c r="GQ60" s="9">
        <v>0</v>
      </c>
      <c r="GR60" s="10">
        <v>631.72845999999993</v>
      </c>
      <c r="GS60" s="6">
        <v>1</v>
      </c>
      <c r="GT60" s="6">
        <v>1</v>
      </c>
      <c r="GU60" s="6" t="str">
        <f t="shared" si="0"/>
        <v>Small</v>
      </c>
      <c r="GV60" s="6" t="str">
        <f t="shared" si="1"/>
        <v>Small</v>
      </c>
      <c r="GW60" s="3" t="s">
        <v>480</v>
      </c>
      <c r="GX60" s="3" t="s">
        <v>480</v>
      </c>
      <c r="GY60" s="3" t="s">
        <v>480</v>
      </c>
      <c r="GZ60" s="6">
        <v>1</v>
      </c>
      <c r="HA60" s="6">
        <v>0</v>
      </c>
      <c r="HB60" s="6">
        <v>0</v>
      </c>
      <c r="HC60" s="6">
        <v>1</v>
      </c>
      <c r="HD60" s="6">
        <v>0</v>
      </c>
      <c r="HE60" s="7" t="s">
        <v>482</v>
      </c>
      <c r="HF60" s="6">
        <v>0</v>
      </c>
      <c r="HG60" s="6">
        <v>0</v>
      </c>
    </row>
    <row r="61" spans="1:215">
      <c r="A61" s="6">
        <v>231</v>
      </c>
      <c r="B61" s="6" t="str">
        <f>+VLOOKUP($A61,'[2]Crosswalk M49-ODA-Prog. Country'!$K$4:$M$257,3,FALSE)</f>
        <v>ET</v>
      </c>
      <c r="C61" s="6" t="str">
        <f>+VLOOKUP($A61,'[2]Crosswalk M49-ODA-Prog. Country'!$K$4:$M$257,2,FALSE)</f>
        <v>ETH</v>
      </c>
      <c r="D61" s="3" t="s">
        <v>179</v>
      </c>
      <c r="E61" s="8">
        <v>181378.13905113167</v>
      </c>
      <c r="F61" s="8">
        <v>162692.85134416935</v>
      </c>
      <c r="G61" s="8">
        <v>344070.99039530102</v>
      </c>
      <c r="H61" s="9">
        <v>58725.355880899959</v>
      </c>
      <c r="I61" s="9">
        <v>1216179.2496885634</v>
      </c>
      <c r="J61" s="9">
        <v>1274904.6055694635</v>
      </c>
      <c r="K61" s="10">
        <v>240103.49493203161</v>
      </c>
      <c r="L61" s="10">
        <v>1378872.1010327328</v>
      </c>
      <c r="M61" s="10">
        <v>1618975.5959647642</v>
      </c>
      <c r="N61" s="11">
        <v>14139.799999999996</v>
      </c>
      <c r="O61" s="11">
        <v>43317.635000000002</v>
      </c>
      <c r="P61" s="11">
        <v>0</v>
      </c>
      <c r="Q61" s="11">
        <v>0</v>
      </c>
      <c r="R61" s="11">
        <v>4069.9126400000005</v>
      </c>
      <c r="S61" s="11">
        <v>9934.5012200000001</v>
      </c>
      <c r="T61" s="11">
        <v>2174.7166299999999</v>
      </c>
      <c r="U61" s="11">
        <v>6124.1967400000003</v>
      </c>
      <c r="V61" s="11">
        <v>27768.93905999999</v>
      </c>
      <c r="W61" s="11">
        <v>41381.55171</v>
      </c>
      <c r="X61" s="11">
        <v>9653.3628000000026</v>
      </c>
      <c r="Y61" s="11">
        <v>118948.2019</v>
      </c>
      <c r="Z61" s="11">
        <v>0.95882299999993847</v>
      </c>
      <c r="AA61" s="11">
        <v>2379.3969413407099</v>
      </c>
      <c r="AB61" s="11">
        <v>18916.25937799993</v>
      </c>
      <c r="AC61" s="11">
        <v>722446.41626936349</v>
      </c>
      <c r="AD61" s="11">
        <v>1882.8230500000009</v>
      </c>
      <c r="AE61" s="11">
        <v>6824.3868579999998</v>
      </c>
      <c r="AF61" s="11">
        <v>924.19153290000008</v>
      </c>
      <c r="AG61" s="11">
        <v>245.63861919999999</v>
      </c>
      <c r="AH61" s="11">
        <v>251.99309000000017</v>
      </c>
      <c r="AI61" s="11">
        <v>981.62023999999997</v>
      </c>
      <c r="AJ61" s="11">
        <v>0</v>
      </c>
      <c r="AK61" s="11">
        <v>0</v>
      </c>
      <c r="AL61" s="11">
        <v>0</v>
      </c>
      <c r="AM61" s="11">
        <v>7.0000000000000001E-3</v>
      </c>
      <c r="AN61" s="11">
        <v>0</v>
      </c>
      <c r="AO61" s="11">
        <v>0</v>
      </c>
      <c r="AP61" s="11">
        <v>0</v>
      </c>
      <c r="AQ61" s="11">
        <v>0</v>
      </c>
      <c r="AR61" s="11">
        <v>25406.246880000021</v>
      </c>
      <c r="AS61" s="11">
        <v>134061.66029999999</v>
      </c>
      <c r="AT61" s="11">
        <v>0</v>
      </c>
      <c r="AU61" s="11">
        <v>0</v>
      </c>
      <c r="AV61" s="11">
        <v>0</v>
      </c>
      <c r="AW61" s="11">
        <v>0</v>
      </c>
      <c r="AX61" s="11">
        <v>1009.761</v>
      </c>
      <c r="AY61" s="11">
        <v>0</v>
      </c>
      <c r="AZ61" s="11">
        <v>0</v>
      </c>
      <c r="BA61" s="11">
        <v>0</v>
      </c>
      <c r="BB61" s="11">
        <v>1208.3600000000001</v>
      </c>
      <c r="BC61" s="11">
        <v>20.963000000000001</v>
      </c>
      <c r="BD61" s="11">
        <v>0</v>
      </c>
      <c r="BE61" s="11">
        <v>0</v>
      </c>
      <c r="BF61" s="11">
        <v>0</v>
      </c>
      <c r="BG61" s="11">
        <v>338.43563</v>
      </c>
      <c r="BH61" s="11">
        <v>0</v>
      </c>
      <c r="BI61" s="11">
        <v>0</v>
      </c>
      <c r="BJ61" s="11">
        <v>0</v>
      </c>
      <c r="BK61" s="11">
        <v>1347.6411799999998</v>
      </c>
      <c r="BL61" s="11">
        <v>0</v>
      </c>
      <c r="BM61" s="11">
        <v>44.240300000000005</v>
      </c>
      <c r="BN61" s="11">
        <v>0</v>
      </c>
      <c r="BO61" s="11">
        <v>929.92082999999991</v>
      </c>
      <c r="BP61" s="11">
        <v>0</v>
      </c>
      <c r="BQ61" s="11">
        <v>0</v>
      </c>
      <c r="BR61" s="11">
        <v>0</v>
      </c>
      <c r="BS61" s="11">
        <v>0</v>
      </c>
      <c r="BT61" s="11">
        <v>0</v>
      </c>
      <c r="BU61" s="11">
        <v>0</v>
      </c>
      <c r="BV61" s="11">
        <v>0</v>
      </c>
      <c r="BW61" s="11">
        <v>0</v>
      </c>
      <c r="BX61" s="11">
        <v>0</v>
      </c>
      <c r="BY61" s="11">
        <v>155885.14880000002</v>
      </c>
      <c r="BZ61" s="11">
        <v>115660.35717999999</v>
      </c>
      <c r="CA61" s="11">
        <v>49.99774</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49.215489999999996</v>
      </c>
      <c r="CZ61" s="11">
        <v>0</v>
      </c>
      <c r="DA61" s="11">
        <v>0</v>
      </c>
      <c r="DB61" s="11">
        <v>0</v>
      </c>
      <c r="DC61" s="11">
        <v>1049.0983200000001</v>
      </c>
      <c r="DD61" s="11">
        <v>0</v>
      </c>
      <c r="DE61" s="11">
        <v>0</v>
      </c>
      <c r="DF61" s="11">
        <v>0</v>
      </c>
      <c r="DG61" s="11">
        <v>306.82453999999996</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0</v>
      </c>
      <c r="DX61" s="11">
        <v>0</v>
      </c>
      <c r="DY61" s="11">
        <v>3473.04871</v>
      </c>
      <c r="DZ61" s="11">
        <v>0</v>
      </c>
      <c r="EA61" s="11">
        <v>0</v>
      </c>
      <c r="EB61" s="11">
        <v>0</v>
      </c>
      <c r="EC61" s="11">
        <v>0</v>
      </c>
      <c r="ED61" s="11">
        <v>0</v>
      </c>
      <c r="EE61" s="11">
        <v>0</v>
      </c>
      <c r="EF61" s="11">
        <v>0</v>
      </c>
      <c r="EG61" s="11">
        <v>0</v>
      </c>
      <c r="EH61" s="11">
        <v>0</v>
      </c>
      <c r="EI61" s="11">
        <v>0</v>
      </c>
      <c r="EJ61" s="11">
        <v>0</v>
      </c>
      <c r="EK61" s="11">
        <v>64.527730000000005</v>
      </c>
      <c r="EL61" s="11">
        <v>830.86183399999936</v>
      </c>
      <c r="EM61" s="11">
        <v>4921.7557240000006</v>
      </c>
      <c r="EN61" s="11">
        <v>0</v>
      </c>
      <c r="EO61" s="11">
        <v>10783.73719</v>
      </c>
      <c r="EP61" s="11">
        <v>2016.5259399999995</v>
      </c>
      <c r="EQ61" s="11">
        <v>9084.4789899999996</v>
      </c>
      <c r="ER61" s="11">
        <v>0</v>
      </c>
      <c r="ES61" s="11">
        <v>1869.63231</v>
      </c>
      <c r="ET61" s="11">
        <v>0</v>
      </c>
      <c r="EU61" s="11">
        <v>0</v>
      </c>
      <c r="EV61" s="11">
        <v>0</v>
      </c>
      <c r="EW61" s="11">
        <v>0</v>
      </c>
      <c r="EX61" s="11">
        <v>3313.7975641316671</v>
      </c>
      <c r="EY61" s="11">
        <v>7006.4986708286042</v>
      </c>
      <c r="EZ61" s="11">
        <v>0</v>
      </c>
      <c r="FA61" s="11">
        <v>0</v>
      </c>
      <c r="FB61" s="11">
        <v>2738.004960000002</v>
      </c>
      <c r="FC61" s="11">
        <v>26036.38421</v>
      </c>
      <c r="FD61" s="11">
        <v>229.21547999999893</v>
      </c>
      <c r="FE61" s="11">
        <v>25327.317739999999</v>
      </c>
      <c r="FF61" s="11">
        <v>0</v>
      </c>
      <c r="FG61" s="11">
        <v>0</v>
      </c>
      <c r="FH61" s="11">
        <v>0</v>
      </c>
      <c r="FI61" s="11">
        <v>0</v>
      </c>
      <c r="FJ61" s="11">
        <v>0</v>
      </c>
      <c r="FK61" s="11">
        <v>0</v>
      </c>
      <c r="FL61" s="11">
        <v>0</v>
      </c>
      <c r="FM61" s="11">
        <v>0</v>
      </c>
      <c r="FN61" s="11">
        <v>0</v>
      </c>
      <c r="FO61" s="11">
        <v>0</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c r="GF61" s="11">
        <v>0</v>
      </c>
      <c r="GG61" s="11">
        <v>0</v>
      </c>
      <c r="GH61" s="11">
        <v>6247.9187400000001</v>
      </c>
      <c r="GI61" s="11">
        <v>0</v>
      </c>
      <c r="GJ61" s="11">
        <v>1340.7850600000002</v>
      </c>
      <c r="GK61" s="11">
        <v>0</v>
      </c>
      <c r="GL61" s="11">
        <v>238.12516999999934</v>
      </c>
      <c r="GM61" s="11">
        <v>6732.5380500000001</v>
      </c>
      <c r="GN61" s="11">
        <v>80.578120000005583</v>
      </c>
      <c r="GO61" s="11">
        <v>36905.483079999998</v>
      </c>
      <c r="GP61" s="88">
        <v>4332.9608999999764</v>
      </c>
      <c r="GQ61" s="9">
        <v>163050.89001999999</v>
      </c>
      <c r="GR61" s="10">
        <v>167383.85091999997</v>
      </c>
      <c r="GS61" s="6">
        <v>1</v>
      </c>
      <c r="GT61" s="6">
        <v>1</v>
      </c>
      <c r="GU61" s="6" t="str">
        <f t="shared" si="0"/>
        <v>Large</v>
      </c>
      <c r="GV61" s="6" t="str">
        <f t="shared" si="1"/>
        <v>Large</v>
      </c>
      <c r="GW61" s="3" t="s">
        <v>480</v>
      </c>
      <c r="GX61" s="3" t="s">
        <v>480</v>
      </c>
      <c r="GY61" s="3" t="s">
        <v>480</v>
      </c>
      <c r="GZ61" s="6">
        <v>1</v>
      </c>
      <c r="HA61" s="6">
        <v>1</v>
      </c>
      <c r="HB61" s="6">
        <v>0</v>
      </c>
      <c r="HC61" s="6">
        <v>0</v>
      </c>
      <c r="HD61" s="6">
        <v>0</v>
      </c>
      <c r="HE61" s="7" t="s">
        <v>476</v>
      </c>
      <c r="HF61" s="6">
        <v>0</v>
      </c>
      <c r="HG61" s="6">
        <v>1</v>
      </c>
    </row>
    <row r="62" spans="1:215" hidden="1">
      <c r="A62" s="6">
        <v>242</v>
      </c>
      <c r="B62" s="6" t="str">
        <f>+VLOOKUP($A62,'[2]Crosswalk M49-ODA-Prog. Country'!$K$4:$M$257,3,FALSE)</f>
        <v>FJ</v>
      </c>
      <c r="C62" s="6" t="str">
        <f>+VLOOKUP($A62,'[2]Crosswalk M49-ODA-Prog. Country'!$K$4:$M$257,2,FALSE)</f>
        <v>FJI</v>
      </c>
      <c r="D62" s="3" t="s">
        <v>180</v>
      </c>
      <c r="E62" s="8">
        <v>15442.063187902728</v>
      </c>
      <c r="F62" s="8">
        <v>66832.554182337743</v>
      </c>
      <c r="G62" s="8">
        <v>82274.617370240478</v>
      </c>
      <c r="H62" s="9">
        <v>2849.8975799999976</v>
      </c>
      <c r="I62" s="9">
        <v>19456.129802899668</v>
      </c>
      <c r="J62" s="9">
        <v>22306.027382899665</v>
      </c>
      <c r="K62" s="10">
        <v>18291.960767902732</v>
      </c>
      <c r="L62" s="10">
        <v>86288.683985237425</v>
      </c>
      <c r="M62" s="10">
        <v>104580.64475314016</v>
      </c>
      <c r="N62" s="11">
        <v>3163.0750000000044</v>
      </c>
      <c r="O62" s="11">
        <v>45935.519999999997</v>
      </c>
      <c r="P62" s="11">
        <v>0</v>
      </c>
      <c r="Q62" s="11">
        <v>0</v>
      </c>
      <c r="R62" s="11">
        <v>0</v>
      </c>
      <c r="S62" s="11">
        <v>0</v>
      </c>
      <c r="T62" s="11">
        <v>0</v>
      </c>
      <c r="U62" s="11">
        <v>0</v>
      </c>
      <c r="V62" s="11">
        <v>9922.6902699999991</v>
      </c>
      <c r="W62" s="11">
        <v>13308.135330000001</v>
      </c>
      <c r="X62" s="11">
        <v>2853.4717199999977</v>
      </c>
      <c r="Y62" s="11">
        <v>16879.030210000001</v>
      </c>
      <c r="Z62" s="11">
        <v>0</v>
      </c>
      <c r="AA62" s="11">
        <v>21.771170179630001</v>
      </c>
      <c r="AB62" s="11">
        <v>0</v>
      </c>
      <c r="AC62" s="11">
        <v>678.87655979967008</v>
      </c>
      <c r="AD62" s="11">
        <v>0</v>
      </c>
      <c r="AE62" s="11">
        <v>0</v>
      </c>
      <c r="AF62" s="11">
        <v>0</v>
      </c>
      <c r="AG62" s="11">
        <v>0</v>
      </c>
      <c r="AH62" s="11">
        <v>-196.94695999999976</v>
      </c>
      <c r="AI62" s="11">
        <v>3409.4572699999999</v>
      </c>
      <c r="AJ62" s="11">
        <v>0</v>
      </c>
      <c r="AK62" s="11">
        <v>0</v>
      </c>
      <c r="AL62" s="11">
        <v>0</v>
      </c>
      <c r="AM62" s="11">
        <v>0</v>
      </c>
      <c r="AN62" s="11">
        <v>0</v>
      </c>
      <c r="AO62" s="11">
        <v>0</v>
      </c>
      <c r="AP62" s="11">
        <v>0</v>
      </c>
      <c r="AQ62" s="11">
        <v>0</v>
      </c>
      <c r="AR62" s="11">
        <v>0</v>
      </c>
      <c r="AS62" s="11">
        <v>0</v>
      </c>
      <c r="AT62" s="11">
        <v>0</v>
      </c>
      <c r="AU62" s="11">
        <v>0</v>
      </c>
      <c r="AV62" s="11">
        <v>0</v>
      </c>
      <c r="AW62" s="11">
        <v>0</v>
      </c>
      <c r="AX62" s="11">
        <v>808.06299999999999</v>
      </c>
      <c r="AY62" s="11">
        <v>0</v>
      </c>
      <c r="AZ62" s="11">
        <v>0</v>
      </c>
      <c r="BA62" s="11">
        <v>0</v>
      </c>
      <c r="BB62" s="11">
        <v>212.11799999999999</v>
      </c>
      <c r="BC62" s="11">
        <v>0</v>
      </c>
      <c r="BD62" s="11">
        <v>0</v>
      </c>
      <c r="BE62" s="11">
        <v>0</v>
      </c>
      <c r="BF62" s="11">
        <v>0</v>
      </c>
      <c r="BG62" s="11">
        <v>216.29829000000001</v>
      </c>
      <c r="BH62" s="11">
        <v>0</v>
      </c>
      <c r="BI62" s="11">
        <v>0</v>
      </c>
      <c r="BJ62" s="11">
        <v>0</v>
      </c>
      <c r="BK62" s="11">
        <v>-172.63115999999999</v>
      </c>
      <c r="BL62" s="11">
        <v>0</v>
      </c>
      <c r="BM62" s="11">
        <v>0</v>
      </c>
      <c r="BN62" s="11">
        <v>0</v>
      </c>
      <c r="BO62" s="11">
        <v>112.26267</v>
      </c>
      <c r="BP62" s="11">
        <v>0</v>
      </c>
      <c r="BQ62" s="11">
        <v>0</v>
      </c>
      <c r="BR62" s="11">
        <v>0</v>
      </c>
      <c r="BS62" s="11">
        <v>0</v>
      </c>
      <c r="BT62" s="11">
        <v>0</v>
      </c>
      <c r="BU62" s="11">
        <v>0</v>
      </c>
      <c r="BV62" s="11">
        <v>0</v>
      </c>
      <c r="BW62" s="11">
        <v>0</v>
      </c>
      <c r="BX62" s="11">
        <v>0</v>
      </c>
      <c r="BY62" s="11">
        <v>1464.8576</v>
      </c>
      <c r="BZ62" s="11">
        <v>0</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c r="CS62" s="11">
        <v>0</v>
      </c>
      <c r="CT62" s="11">
        <v>0</v>
      </c>
      <c r="CU62" s="11">
        <v>0</v>
      </c>
      <c r="CV62" s="11">
        <v>0</v>
      </c>
      <c r="CW62" s="11">
        <v>0</v>
      </c>
      <c r="CX62" s="11">
        <v>0</v>
      </c>
      <c r="CY62" s="11">
        <v>0.54825000000000002</v>
      </c>
      <c r="CZ62" s="11">
        <v>0</v>
      </c>
      <c r="DA62" s="11">
        <v>0</v>
      </c>
      <c r="DB62" s="11">
        <v>0</v>
      </c>
      <c r="DC62" s="11">
        <v>2837.75171</v>
      </c>
      <c r="DD62" s="11">
        <v>0</v>
      </c>
      <c r="DE62" s="11">
        <v>0</v>
      </c>
      <c r="DF62" s="11">
        <v>0</v>
      </c>
      <c r="DG62" s="11">
        <v>0</v>
      </c>
      <c r="DH62" s="11">
        <v>0</v>
      </c>
      <c r="DI62" s="11">
        <v>0</v>
      </c>
      <c r="DJ62" s="11">
        <v>0</v>
      </c>
      <c r="DK62" s="11">
        <v>0</v>
      </c>
      <c r="DL62" s="11">
        <v>0</v>
      </c>
      <c r="DM62" s="11">
        <v>0</v>
      </c>
      <c r="DN62" s="11">
        <v>0</v>
      </c>
      <c r="DO62" s="11">
        <v>0</v>
      </c>
      <c r="DP62" s="11">
        <v>0</v>
      </c>
      <c r="DQ62" s="11">
        <v>0</v>
      </c>
      <c r="DR62" s="11">
        <v>0</v>
      </c>
      <c r="DS62" s="11">
        <v>0</v>
      </c>
      <c r="DT62" s="11">
        <v>0</v>
      </c>
      <c r="DU62" s="11">
        <v>0</v>
      </c>
      <c r="DV62" s="11">
        <v>0</v>
      </c>
      <c r="DW62" s="11">
        <v>0</v>
      </c>
      <c r="DX62" s="11">
        <v>0</v>
      </c>
      <c r="DY62" s="11">
        <v>8.2330300000000012</v>
      </c>
      <c r="DZ62" s="11">
        <v>0</v>
      </c>
      <c r="EA62" s="11">
        <v>0</v>
      </c>
      <c r="EB62" s="11">
        <v>0</v>
      </c>
      <c r="EC62" s="11">
        <v>0</v>
      </c>
      <c r="ED62" s="11">
        <v>0</v>
      </c>
      <c r="EE62" s="11">
        <v>0</v>
      </c>
      <c r="EF62" s="11">
        <v>0</v>
      </c>
      <c r="EG62" s="11">
        <v>0</v>
      </c>
      <c r="EH62" s="11">
        <v>0</v>
      </c>
      <c r="EI62" s="11">
        <v>0</v>
      </c>
      <c r="EJ62" s="11">
        <v>0</v>
      </c>
      <c r="EK62" s="11">
        <v>0</v>
      </c>
      <c r="EL62" s="11">
        <v>334.66552030000014</v>
      </c>
      <c r="EM62" s="11">
        <v>641.66749529999993</v>
      </c>
      <c r="EN62" s="11">
        <v>0</v>
      </c>
      <c r="EO62" s="11">
        <v>408.86434309999999</v>
      </c>
      <c r="EP62" s="11">
        <v>821.21017000000029</v>
      </c>
      <c r="EQ62" s="11">
        <v>311.23414000000002</v>
      </c>
      <c r="ER62" s="11">
        <v>0</v>
      </c>
      <c r="ES62" s="11">
        <v>0</v>
      </c>
      <c r="ET62" s="11">
        <v>0</v>
      </c>
      <c r="EU62" s="11">
        <v>0</v>
      </c>
      <c r="EV62" s="11">
        <v>0</v>
      </c>
      <c r="EW62" s="11">
        <v>0</v>
      </c>
      <c r="EX62" s="11">
        <v>3.8032676027241781</v>
      </c>
      <c r="EY62" s="11">
        <v>7.9973468581157778</v>
      </c>
      <c r="EZ62" s="11">
        <v>0</v>
      </c>
      <c r="FA62" s="11">
        <v>0</v>
      </c>
      <c r="FB62" s="11">
        <v>449.66194999999999</v>
      </c>
      <c r="FC62" s="11">
        <v>202.54167000000001</v>
      </c>
      <c r="FD62" s="11">
        <v>0</v>
      </c>
      <c r="FE62" s="11">
        <v>0</v>
      </c>
      <c r="FF62" s="11">
        <v>0</v>
      </c>
      <c r="FG62" s="11">
        <v>0</v>
      </c>
      <c r="FH62" s="11">
        <v>0</v>
      </c>
      <c r="FI62" s="11">
        <v>0</v>
      </c>
      <c r="FJ62" s="11">
        <v>0</v>
      </c>
      <c r="FK62" s="11">
        <v>0</v>
      </c>
      <c r="FL62" s="11">
        <v>0</v>
      </c>
      <c r="FM62" s="11">
        <v>0</v>
      </c>
      <c r="FN62" s="11">
        <v>0</v>
      </c>
      <c r="FO62" s="11">
        <v>0</v>
      </c>
      <c r="FP62" s="11">
        <v>0</v>
      </c>
      <c r="FQ62" s="11">
        <v>0</v>
      </c>
      <c r="FR62" s="11">
        <v>0</v>
      </c>
      <c r="FS62" s="11">
        <v>0</v>
      </c>
      <c r="FT62" s="11">
        <v>0</v>
      </c>
      <c r="FU62" s="11">
        <v>0</v>
      </c>
      <c r="FV62" s="11">
        <v>0</v>
      </c>
      <c r="FW62" s="11">
        <v>0</v>
      </c>
      <c r="FX62" s="11">
        <v>0</v>
      </c>
      <c r="FY62" s="11">
        <v>0</v>
      </c>
      <c r="FZ62" s="11">
        <v>0</v>
      </c>
      <c r="GA62" s="11">
        <v>0</v>
      </c>
      <c r="GB62" s="11">
        <v>0</v>
      </c>
      <c r="GC62" s="11">
        <v>0</v>
      </c>
      <c r="GD62" s="11">
        <v>0</v>
      </c>
      <c r="GE62" s="11">
        <v>0</v>
      </c>
      <c r="GF62" s="11">
        <v>0</v>
      </c>
      <c r="GG62" s="11">
        <v>0</v>
      </c>
      <c r="GH62" s="11">
        <v>-191.49472</v>
      </c>
      <c r="GI62" s="11">
        <v>0</v>
      </c>
      <c r="GJ62" s="11">
        <v>0</v>
      </c>
      <c r="GK62" s="11">
        <v>0</v>
      </c>
      <c r="GL62" s="11">
        <v>115.21769</v>
      </c>
      <c r="GM62" s="11">
        <v>0</v>
      </c>
      <c r="GN62" s="11">
        <v>-3.5741399999999981</v>
      </c>
      <c r="GO62" s="11">
        <v>16.268059999999998</v>
      </c>
      <c r="GP62" s="88">
        <v>2009.8037800000002</v>
      </c>
      <c r="GQ62" s="9">
        <v>500</v>
      </c>
      <c r="GR62" s="10">
        <v>2509.8037800000002</v>
      </c>
      <c r="GS62" s="6">
        <v>1</v>
      </c>
      <c r="GT62" s="6">
        <v>1</v>
      </c>
      <c r="GU62" s="6" t="str">
        <f t="shared" si="0"/>
        <v>Medium</v>
      </c>
      <c r="GV62" s="6" t="str">
        <f t="shared" si="1"/>
        <v>Medium</v>
      </c>
      <c r="GW62" s="3" t="s">
        <v>474</v>
      </c>
      <c r="GX62" s="3" t="s">
        <v>475</v>
      </c>
      <c r="GY62" s="3" t="s">
        <v>475</v>
      </c>
      <c r="GZ62" s="6">
        <v>0</v>
      </c>
      <c r="HA62" s="6">
        <v>0</v>
      </c>
      <c r="HB62" s="6">
        <v>1</v>
      </c>
      <c r="HC62" s="6">
        <v>1</v>
      </c>
      <c r="HD62" s="6">
        <v>0</v>
      </c>
      <c r="HE62" s="7" t="s">
        <v>479</v>
      </c>
      <c r="HF62" s="12">
        <v>1</v>
      </c>
      <c r="HG62" s="6">
        <v>0</v>
      </c>
    </row>
    <row r="63" spans="1:215" hidden="1">
      <c r="A63" s="6">
        <v>246</v>
      </c>
      <c r="B63" s="6" t="str">
        <f>+VLOOKUP($A63,'[2]Crosswalk M49-ODA-Prog. Country'!$K$4:$M$257,3,FALSE)</f>
        <v>FI</v>
      </c>
      <c r="C63" s="6" t="str">
        <f>+VLOOKUP($A63,'[2]Crosswalk M49-ODA-Prog. Country'!$K$4:$M$257,2,FALSE)</f>
        <v>FIN</v>
      </c>
      <c r="D63" s="3" t="s">
        <v>181</v>
      </c>
      <c r="E63" s="8">
        <v>1035.19541</v>
      </c>
      <c r="F63" s="8">
        <v>0</v>
      </c>
      <c r="G63" s="8">
        <v>1035.19541</v>
      </c>
      <c r="H63" s="9">
        <v>10.958430000000021</v>
      </c>
      <c r="I63" s="9">
        <v>339.55369999999999</v>
      </c>
      <c r="J63" s="9">
        <v>350.51213000000001</v>
      </c>
      <c r="K63" s="10">
        <v>1046.1538399999999</v>
      </c>
      <c r="L63" s="10">
        <v>339.55369999999999</v>
      </c>
      <c r="M63" s="10">
        <v>1385.7075399999999</v>
      </c>
      <c r="N63" s="11">
        <v>0</v>
      </c>
      <c r="O63" s="11">
        <v>0</v>
      </c>
      <c r="P63" s="11">
        <v>0</v>
      </c>
      <c r="Q63" s="11">
        <v>0</v>
      </c>
      <c r="R63" s="11">
        <v>0</v>
      </c>
      <c r="S63" s="11">
        <v>0</v>
      </c>
      <c r="T63" s="11">
        <v>0</v>
      </c>
      <c r="U63" s="11">
        <v>0</v>
      </c>
      <c r="V63" s="11">
        <v>1029.2497100000001</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0</v>
      </c>
      <c r="CI63" s="11">
        <v>0</v>
      </c>
      <c r="CJ63" s="11">
        <v>0</v>
      </c>
      <c r="CK63" s="11">
        <v>0</v>
      </c>
      <c r="CL63" s="11">
        <v>0</v>
      </c>
      <c r="CM63" s="11">
        <v>0</v>
      </c>
      <c r="CN63" s="11">
        <v>0</v>
      </c>
      <c r="CO63" s="11">
        <v>0</v>
      </c>
      <c r="CP63" s="11">
        <v>0</v>
      </c>
      <c r="CQ63" s="11">
        <v>0</v>
      </c>
      <c r="CR63" s="11">
        <v>0</v>
      </c>
      <c r="CS63" s="11">
        <v>0</v>
      </c>
      <c r="CT63" s="11">
        <v>0</v>
      </c>
      <c r="CU63" s="11">
        <v>0</v>
      </c>
      <c r="CV63" s="11">
        <v>0</v>
      </c>
      <c r="CW63" s="11">
        <v>0</v>
      </c>
      <c r="CX63" s="11">
        <v>0</v>
      </c>
      <c r="CY63" s="11">
        <v>0</v>
      </c>
      <c r="CZ63" s="11">
        <v>0</v>
      </c>
      <c r="DA63" s="11">
        <v>0</v>
      </c>
      <c r="DB63" s="11">
        <v>0</v>
      </c>
      <c r="DC63" s="11">
        <v>0</v>
      </c>
      <c r="DD63" s="11">
        <v>0</v>
      </c>
      <c r="DE63" s="11">
        <v>0</v>
      </c>
      <c r="DF63" s="11">
        <v>0</v>
      </c>
      <c r="DG63" s="11">
        <v>0</v>
      </c>
      <c r="DH63" s="11">
        <v>0</v>
      </c>
      <c r="DI63" s="11">
        <v>0</v>
      </c>
      <c r="DJ63" s="11">
        <v>0</v>
      </c>
      <c r="DK63" s="11">
        <v>0</v>
      </c>
      <c r="DL63" s="11">
        <v>0</v>
      </c>
      <c r="DM63" s="11">
        <v>0</v>
      </c>
      <c r="DN63" s="11">
        <v>0</v>
      </c>
      <c r="DO63" s="11">
        <v>0</v>
      </c>
      <c r="DP63" s="11">
        <v>0</v>
      </c>
      <c r="DQ63" s="11">
        <v>0</v>
      </c>
      <c r="DR63" s="11">
        <v>0</v>
      </c>
      <c r="DS63" s="11">
        <v>0</v>
      </c>
      <c r="DT63" s="11">
        <v>0</v>
      </c>
      <c r="DU63" s="11">
        <v>0</v>
      </c>
      <c r="DV63" s="11">
        <v>0</v>
      </c>
      <c r="DW63" s="11">
        <v>0</v>
      </c>
      <c r="DX63" s="11">
        <v>0</v>
      </c>
      <c r="DY63" s="11">
        <v>0</v>
      </c>
      <c r="DZ63" s="11">
        <v>0</v>
      </c>
      <c r="EA63" s="11">
        <v>0</v>
      </c>
      <c r="EB63" s="11">
        <v>0</v>
      </c>
      <c r="EC63" s="11">
        <v>0</v>
      </c>
      <c r="ED63" s="11">
        <v>0</v>
      </c>
      <c r="EE63" s="11">
        <v>0</v>
      </c>
      <c r="EF63" s="11">
        <v>0</v>
      </c>
      <c r="EG63" s="11">
        <v>0</v>
      </c>
      <c r="EH63" s="11">
        <v>0</v>
      </c>
      <c r="EI63" s="11">
        <v>0</v>
      </c>
      <c r="EJ63" s="11">
        <v>0</v>
      </c>
      <c r="EK63" s="11">
        <v>0</v>
      </c>
      <c r="EL63" s="11">
        <v>0</v>
      </c>
      <c r="EM63" s="11">
        <v>0</v>
      </c>
      <c r="EN63" s="11">
        <v>0</v>
      </c>
      <c r="EO63" s="11">
        <v>0</v>
      </c>
      <c r="EP63" s="11">
        <v>0</v>
      </c>
      <c r="EQ63" s="11">
        <v>0</v>
      </c>
      <c r="ER63" s="11">
        <v>0</v>
      </c>
      <c r="ES63" s="11">
        <v>0</v>
      </c>
      <c r="ET63" s="11">
        <v>0</v>
      </c>
      <c r="EU63" s="11">
        <v>0</v>
      </c>
      <c r="EV63" s="11">
        <v>0</v>
      </c>
      <c r="EW63" s="11">
        <v>0</v>
      </c>
      <c r="EX63" s="11">
        <v>0</v>
      </c>
      <c r="EY63" s="11">
        <v>0</v>
      </c>
      <c r="EZ63" s="11">
        <v>0</v>
      </c>
      <c r="FA63" s="11">
        <v>0</v>
      </c>
      <c r="FB63" s="11">
        <v>0</v>
      </c>
      <c r="FC63" s="11">
        <v>0</v>
      </c>
      <c r="FD63" s="11">
        <v>0</v>
      </c>
      <c r="FE63" s="11">
        <v>0</v>
      </c>
      <c r="FF63" s="11">
        <v>0</v>
      </c>
      <c r="FG63" s="11">
        <v>0</v>
      </c>
      <c r="FH63" s="11">
        <v>0</v>
      </c>
      <c r="FI63" s="11">
        <v>0</v>
      </c>
      <c r="FJ63" s="11">
        <v>0</v>
      </c>
      <c r="FK63" s="11">
        <v>0</v>
      </c>
      <c r="FL63" s="11">
        <v>0</v>
      </c>
      <c r="FM63" s="11">
        <v>0</v>
      </c>
      <c r="FN63" s="11">
        <v>0</v>
      </c>
      <c r="FO63" s="11">
        <v>0</v>
      </c>
      <c r="FP63" s="11">
        <v>0</v>
      </c>
      <c r="FQ63" s="11">
        <v>0</v>
      </c>
      <c r="FR63" s="11">
        <v>0</v>
      </c>
      <c r="FS63" s="11">
        <v>0</v>
      </c>
      <c r="FT63" s="11">
        <v>0</v>
      </c>
      <c r="FU63" s="11">
        <v>0</v>
      </c>
      <c r="FV63" s="11">
        <v>0</v>
      </c>
      <c r="FW63" s="11">
        <v>0</v>
      </c>
      <c r="FX63" s="11">
        <v>0</v>
      </c>
      <c r="FY63" s="11">
        <v>0</v>
      </c>
      <c r="FZ63" s="11">
        <v>0</v>
      </c>
      <c r="GA63" s="11">
        <v>0</v>
      </c>
      <c r="GB63" s="11">
        <v>0</v>
      </c>
      <c r="GC63" s="11">
        <v>0</v>
      </c>
      <c r="GD63" s="11">
        <v>0</v>
      </c>
      <c r="GE63" s="11">
        <v>0</v>
      </c>
      <c r="GF63" s="11">
        <v>0</v>
      </c>
      <c r="GG63" s="11">
        <v>0</v>
      </c>
      <c r="GH63" s="11">
        <v>0</v>
      </c>
      <c r="GI63" s="11">
        <v>0</v>
      </c>
      <c r="GJ63" s="11">
        <v>0</v>
      </c>
      <c r="GK63" s="11">
        <v>0</v>
      </c>
      <c r="GL63" s="11">
        <v>5.9456999999999995</v>
      </c>
      <c r="GM63" s="11">
        <v>0</v>
      </c>
      <c r="GN63" s="11">
        <v>10.958430000000021</v>
      </c>
      <c r="GO63" s="11">
        <v>339.55369999999999</v>
      </c>
      <c r="GP63" s="88">
        <v>0</v>
      </c>
      <c r="GQ63" s="9">
        <v>0</v>
      </c>
      <c r="GR63" s="10">
        <v>0</v>
      </c>
      <c r="GS63" s="6">
        <v>1</v>
      </c>
      <c r="GT63" s="6">
        <v>0</v>
      </c>
      <c r="GU63" s="6">
        <f t="shared" si="0"/>
        <v>0</v>
      </c>
      <c r="GV63" s="6">
        <f t="shared" si="1"/>
        <v>0</v>
      </c>
      <c r="GW63" s="3" t="s">
        <v>477</v>
      </c>
      <c r="GX63" s="3">
        <v>0</v>
      </c>
      <c r="GY63" s="3">
        <v>0</v>
      </c>
      <c r="GZ63" s="6">
        <v>0</v>
      </c>
      <c r="HA63" s="6">
        <v>0</v>
      </c>
      <c r="HB63" s="6">
        <v>0</v>
      </c>
      <c r="HC63" s="6">
        <v>0</v>
      </c>
      <c r="HD63" s="6">
        <v>0</v>
      </c>
      <c r="HE63" s="7">
        <v>0</v>
      </c>
      <c r="HF63" s="6">
        <v>0</v>
      </c>
      <c r="HG63" s="6">
        <v>0</v>
      </c>
    </row>
    <row r="64" spans="1:215" hidden="1">
      <c r="A64" s="6">
        <v>250</v>
      </c>
      <c r="B64" s="6" t="str">
        <f>+VLOOKUP($A64,'[2]Crosswalk M49-ODA-Prog. Country'!$K$4:$M$257,3,FALSE)</f>
        <v>FR</v>
      </c>
      <c r="C64" s="6" t="str">
        <f>+VLOOKUP($A64,'[2]Crosswalk M49-ODA-Prog. Country'!$K$4:$M$257,2,FALSE)</f>
        <v>FRA</v>
      </c>
      <c r="D64" s="3" t="s">
        <v>182</v>
      </c>
      <c r="E64" s="8">
        <v>5054.8092799999995</v>
      </c>
      <c r="F64" s="8">
        <v>9.1118199999999998</v>
      </c>
      <c r="G64" s="8">
        <v>5063.9210999999996</v>
      </c>
      <c r="H64" s="9">
        <v>1364.835885</v>
      </c>
      <c r="I64" s="9">
        <v>2770.8906470000002</v>
      </c>
      <c r="J64" s="9">
        <v>4135.7265320000006</v>
      </c>
      <c r="K64" s="10">
        <v>6419.645164999999</v>
      </c>
      <c r="L64" s="10">
        <v>2780.0024670000003</v>
      </c>
      <c r="M64" s="10">
        <v>9199.6476320000002</v>
      </c>
      <c r="N64" s="11">
        <v>0</v>
      </c>
      <c r="O64" s="11">
        <v>0</v>
      </c>
      <c r="P64" s="11">
        <v>0</v>
      </c>
      <c r="Q64" s="11">
        <v>0</v>
      </c>
      <c r="R64" s="11">
        <v>0</v>
      </c>
      <c r="S64" s="11">
        <v>0</v>
      </c>
      <c r="T64" s="11">
        <v>0</v>
      </c>
      <c r="U64" s="11">
        <v>0</v>
      </c>
      <c r="V64" s="11">
        <v>5054.1175999999996</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1363.5610649999999</v>
      </c>
      <c r="AS64" s="11">
        <v>2533.6406670000001</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0</v>
      </c>
      <c r="CU64" s="11">
        <v>0</v>
      </c>
      <c r="CV64" s="11">
        <v>0</v>
      </c>
      <c r="CW64" s="11">
        <v>0</v>
      </c>
      <c r="CX64" s="11">
        <v>0</v>
      </c>
      <c r="CY64" s="11">
        <v>0</v>
      </c>
      <c r="CZ64" s="11">
        <v>0</v>
      </c>
      <c r="DA64" s="11">
        <v>0</v>
      </c>
      <c r="DB64" s="11">
        <v>0</v>
      </c>
      <c r="DC64" s="11">
        <v>0</v>
      </c>
      <c r="DD64" s="11">
        <v>0</v>
      </c>
      <c r="DE64" s="11">
        <v>0</v>
      </c>
      <c r="DF64" s="11">
        <v>0</v>
      </c>
      <c r="DG64" s="11">
        <v>0</v>
      </c>
      <c r="DH64" s="11">
        <v>0</v>
      </c>
      <c r="DI64" s="11">
        <v>0</v>
      </c>
      <c r="DJ64" s="11">
        <v>0</v>
      </c>
      <c r="DK64" s="11">
        <v>0</v>
      </c>
      <c r="DL64" s="11">
        <v>0</v>
      </c>
      <c r="DM64" s="11">
        <v>0</v>
      </c>
      <c r="DN64" s="11">
        <v>0</v>
      </c>
      <c r="DO64" s="11">
        <v>0</v>
      </c>
      <c r="DP64" s="11">
        <v>0</v>
      </c>
      <c r="DQ64" s="11">
        <v>0</v>
      </c>
      <c r="DR64" s="11">
        <v>0</v>
      </c>
      <c r="DS64" s="11">
        <v>9.1118199999999998</v>
      </c>
      <c r="DT64" s="11">
        <v>0</v>
      </c>
      <c r="DU64" s="11">
        <v>0</v>
      </c>
      <c r="DV64" s="11">
        <v>0</v>
      </c>
      <c r="DW64" s="11">
        <v>0</v>
      </c>
      <c r="DX64" s="11">
        <v>0</v>
      </c>
      <c r="DY64" s="11">
        <v>0</v>
      </c>
      <c r="DZ64" s="11">
        <v>0</v>
      </c>
      <c r="EA64" s="11">
        <v>0</v>
      </c>
      <c r="EB64" s="11">
        <v>0</v>
      </c>
      <c r="EC64" s="11">
        <v>0</v>
      </c>
      <c r="ED64" s="11">
        <v>0</v>
      </c>
      <c r="EE64" s="11">
        <v>0</v>
      </c>
      <c r="EF64" s="11">
        <v>0</v>
      </c>
      <c r="EG64" s="11">
        <v>0</v>
      </c>
      <c r="EH64" s="11">
        <v>0</v>
      </c>
      <c r="EI64" s="11">
        <v>0</v>
      </c>
      <c r="EJ64" s="11">
        <v>0</v>
      </c>
      <c r="EK64" s="11">
        <v>0</v>
      </c>
      <c r="EL64" s="11">
        <v>0</v>
      </c>
      <c r="EM64" s="11">
        <v>0</v>
      </c>
      <c r="EN64" s="11">
        <v>0</v>
      </c>
      <c r="EO64" s="11">
        <v>0</v>
      </c>
      <c r="EP64" s="11">
        <v>0</v>
      </c>
      <c r="EQ64" s="11">
        <v>0</v>
      </c>
      <c r="ER64" s="11">
        <v>0</v>
      </c>
      <c r="ES64" s="11">
        <v>0</v>
      </c>
      <c r="ET64" s="11">
        <v>0</v>
      </c>
      <c r="EU64" s="11">
        <v>0</v>
      </c>
      <c r="EV64" s="11">
        <v>0</v>
      </c>
      <c r="EW64" s="11">
        <v>0</v>
      </c>
      <c r="EX64" s="11">
        <v>0</v>
      </c>
      <c r="EY64" s="11">
        <v>0</v>
      </c>
      <c r="EZ64" s="11">
        <v>0</v>
      </c>
      <c r="FA64" s="11">
        <v>0</v>
      </c>
      <c r="FB64" s="11">
        <v>0</v>
      </c>
      <c r="FC64" s="11">
        <v>0</v>
      </c>
      <c r="FD64" s="11">
        <v>0</v>
      </c>
      <c r="FE64" s="11">
        <v>0</v>
      </c>
      <c r="FF64" s="11">
        <v>0</v>
      </c>
      <c r="FG64" s="11">
        <v>0</v>
      </c>
      <c r="FH64" s="11">
        <v>0</v>
      </c>
      <c r="FI64" s="11">
        <v>0</v>
      </c>
      <c r="FJ64" s="11">
        <v>0</v>
      </c>
      <c r="FK64" s="11">
        <v>0</v>
      </c>
      <c r="FL64" s="11">
        <v>0</v>
      </c>
      <c r="FM64" s="11">
        <v>0</v>
      </c>
      <c r="FN64" s="11">
        <v>0</v>
      </c>
      <c r="FO64" s="11">
        <v>0</v>
      </c>
      <c r="FP64" s="11">
        <v>0</v>
      </c>
      <c r="FQ64" s="11">
        <v>0</v>
      </c>
      <c r="FR64" s="11">
        <v>0</v>
      </c>
      <c r="FS64" s="11">
        <v>0</v>
      </c>
      <c r="FT64" s="11">
        <v>0</v>
      </c>
      <c r="FU64" s="11">
        <v>0</v>
      </c>
      <c r="FV64" s="11">
        <v>0</v>
      </c>
      <c r="FW64" s="11">
        <v>0</v>
      </c>
      <c r="FX64" s="11">
        <v>0</v>
      </c>
      <c r="FY64" s="11">
        <v>0</v>
      </c>
      <c r="FZ64" s="11">
        <v>0</v>
      </c>
      <c r="GA64" s="11">
        <v>0</v>
      </c>
      <c r="GB64" s="11">
        <v>0</v>
      </c>
      <c r="GC64" s="11">
        <v>0</v>
      </c>
      <c r="GD64" s="11">
        <v>0</v>
      </c>
      <c r="GE64" s="11">
        <v>0</v>
      </c>
      <c r="GF64" s="11">
        <v>0</v>
      </c>
      <c r="GG64" s="11">
        <v>0</v>
      </c>
      <c r="GH64" s="11">
        <v>0</v>
      </c>
      <c r="GI64" s="11">
        <v>0</v>
      </c>
      <c r="GJ64" s="11">
        <v>0</v>
      </c>
      <c r="GK64" s="11">
        <v>0</v>
      </c>
      <c r="GL64" s="11">
        <v>0.69167999999999996</v>
      </c>
      <c r="GM64" s="11">
        <v>0</v>
      </c>
      <c r="GN64" s="11">
        <v>1.274819999999977</v>
      </c>
      <c r="GO64" s="11">
        <v>237.24998000000002</v>
      </c>
      <c r="GP64" s="88">
        <v>0</v>
      </c>
      <c r="GQ64" s="9">
        <v>0</v>
      </c>
      <c r="GR64" s="10">
        <v>0</v>
      </c>
      <c r="GS64" s="6">
        <v>1</v>
      </c>
      <c r="GT64" s="6">
        <v>0</v>
      </c>
      <c r="GU64" s="6">
        <f t="shared" si="0"/>
        <v>0</v>
      </c>
      <c r="GV64" s="6">
        <f t="shared" si="1"/>
        <v>0</v>
      </c>
      <c r="GW64" s="3" t="s">
        <v>477</v>
      </c>
      <c r="GX64" s="3">
        <v>0</v>
      </c>
      <c r="GY64" s="3">
        <v>0</v>
      </c>
      <c r="GZ64" s="6">
        <v>0</v>
      </c>
      <c r="HA64" s="6">
        <v>0</v>
      </c>
      <c r="HB64" s="6">
        <v>0</v>
      </c>
      <c r="HC64" s="6">
        <v>0</v>
      </c>
      <c r="HD64" s="6">
        <v>0</v>
      </c>
      <c r="HE64" s="7">
        <v>0</v>
      </c>
      <c r="HF64" s="6">
        <v>0</v>
      </c>
      <c r="HG64" s="6">
        <v>0</v>
      </c>
    </row>
    <row r="65" spans="1:215">
      <c r="A65" s="6">
        <v>266</v>
      </c>
      <c r="B65" s="6" t="str">
        <f>+VLOOKUP($A65,'[2]Crosswalk M49-ODA-Prog. Country'!$K$4:$M$257,3,FALSE)</f>
        <v>GA</v>
      </c>
      <c r="C65" s="6" t="str">
        <f>+VLOOKUP($A65,'[2]Crosswalk M49-ODA-Prog. Country'!$K$4:$M$257,2,FALSE)</f>
        <v>GAB</v>
      </c>
      <c r="D65" s="3" t="s">
        <v>183</v>
      </c>
      <c r="E65" s="8">
        <v>9828.2940261662879</v>
      </c>
      <c r="F65" s="8">
        <v>9108.4594187627681</v>
      </c>
      <c r="G65" s="8">
        <v>18936.753444929054</v>
      </c>
      <c r="H65" s="9">
        <v>101.60578600000007</v>
      </c>
      <c r="I65" s="9">
        <v>4546.5816209999994</v>
      </c>
      <c r="J65" s="9">
        <v>4648.1874069999994</v>
      </c>
      <c r="K65" s="10">
        <v>9929.899812166288</v>
      </c>
      <c r="L65" s="10">
        <v>13655.041039762767</v>
      </c>
      <c r="M65" s="10">
        <v>23584.940851929055</v>
      </c>
      <c r="N65" s="11">
        <v>2091.6960000000004</v>
      </c>
      <c r="O65" s="11">
        <v>2193.0459999999998</v>
      </c>
      <c r="P65" s="11">
        <v>0</v>
      </c>
      <c r="Q65" s="11">
        <v>0</v>
      </c>
      <c r="R65" s="11">
        <v>1014.8985899999999</v>
      </c>
      <c r="S65" s="11">
        <v>620.86602000000005</v>
      </c>
      <c r="T65" s="11">
        <v>0</v>
      </c>
      <c r="U65" s="11">
        <v>0</v>
      </c>
      <c r="V65" s="11">
        <v>2423.3298800000002</v>
      </c>
      <c r="W65" s="11">
        <v>1084.42453</v>
      </c>
      <c r="X65" s="11">
        <v>21.049550000000067</v>
      </c>
      <c r="Y65" s="11">
        <v>1014.53949</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79.125696000000005</v>
      </c>
      <c r="AS65" s="11">
        <v>405.98108100000002</v>
      </c>
      <c r="AT65" s="11">
        <v>0</v>
      </c>
      <c r="AU65" s="11">
        <v>0</v>
      </c>
      <c r="AV65" s="11">
        <v>0</v>
      </c>
      <c r="AW65" s="11">
        <v>0</v>
      </c>
      <c r="AX65" s="11">
        <v>0</v>
      </c>
      <c r="AY65" s="11">
        <v>0</v>
      </c>
      <c r="AZ65" s="11">
        <v>0</v>
      </c>
      <c r="BA65" s="11">
        <v>0</v>
      </c>
      <c r="BB65" s="11">
        <v>568.56999999999994</v>
      </c>
      <c r="BC65" s="11">
        <v>88.417000000000002</v>
      </c>
      <c r="BD65" s="11">
        <v>0</v>
      </c>
      <c r="BE65" s="11">
        <v>0</v>
      </c>
      <c r="BF65" s="11">
        <v>0</v>
      </c>
      <c r="BG65" s="11">
        <v>283.40521999999999</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1">
        <v>0</v>
      </c>
      <c r="CU65" s="11">
        <v>0</v>
      </c>
      <c r="CV65" s="11">
        <v>0</v>
      </c>
      <c r="CW65" s="11">
        <v>186.96145999999999</v>
      </c>
      <c r="CX65" s="11">
        <v>0</v>
      </c>
      <c r="CY65" s="11">
        <v>385.10300000000001</v>
      </c>
      <c r="CZ65" s="11">
        <v>0</v>
      </c>
      <c r="DA65" s="11">
        <v>0</v>
      </c>
      <c r="DB65" s="11">
        <v>0</v>
      </c>
      <c r="DC65" s="11">
        <v>1293.96048</v>
      </c>
      <c r="DD65" s="11">
        <v>0</v>
      </c>
      <c r="DE65" s="11">
        <v>0</v>
      </c>
      <c r="DF65" s="11">
        <v>0</v>
      </c>
      <c r="DG65" s="11">
        <v>0</v>
      </c>
      <c r="DH65" s="11">
        <v>0</v>
      </c>
      <c r="DI65" s="11">
        <v>0</v>
      </c>
      <c r="DJ65" s="11">
        <v>0</v>
      </c>
      <c r="DK65" s="11">
        <v>0</v>
      </c>
      <c r="DL65" s="11">
        <v>0</v>
      </c>
      <c r="DM65" s="11">
        <v>0</v>
      </c>
      <c r="DN65" s="11">
        <v>0</v>
      </c>
      <c r="DO65" s="11">
        <v>0</v>
      </c>
      <c r="DP65" s="11">
        <v>0</v>
      </c>
      <c r="DQ65" s="11">
        <v>0</v>
      </c>
      <c r="DR65" s="11">
        <v>0</v>
      </c>
      <c r="DS65" s="11">
        <v>0</v>
      </c>
      <c r="DT65" s="11">
        <v>0</v>
      </c>
      <c r="DU65" s="11">
        <v>0</v>
      </c>
      <c r="DV65" s="11">
        <v>0</v>
      </c>
      <c r="DW65" s="11">
        <v>0</v>
      </c>
      <c r="DX65" s="11">
        <v>0</v>
      </c>
      <c r="DY65" s="11">
        <v>0</v>
      </c>
      <c r="DZ65" s="11">
        <v>0</v>
      </c>
      <c r="EA65" s="11">
        <v>0</v>
      </c>
      <c r="EB65" s="11">
        <v>0</v>
      </c>
      <c r="EC65" s="11">
        <v>0</v>
      </c>
      <c r="ED65" s="11">
        <v>0</v>
      </c>
      <c r="EE65" s="11">
        <v>0</v>
      </c>
      <c r="EF65" s="11">
        <v>0</v>
      </c>
      <c r="EG65" s="11">
        <v>0</v>
      </c>
      <c r="EH65" s="11">
        <v>0</v>
      </c>
      <c r="EI65" s="11">
        <v>0</v>
      </c>
      <c r="EJ65" s="11">
        <v>0</v>
      </c>
      <c r="EK65" s="11">
        <v>0</v>
      </c>
      <c r="EL65" s="11">
        <v>436.74184250000008</v>
      </c>
      <c r="EM65" s="11">
        <v>108.01089</v>
      </c>
      <c r="EN65" s="11">
        <v>0</v>
      </c>
      <c r="EO65" s="11">
        <v>0</v>
      </c>
      <c r="EP65" s="11">
        <v>1320.8001499999998</v>
      </c>
      <c r="EQ65" s="11">
        <v>184.80063000000001</v>
      </c>
      <c r="ER65" s="11">
        <v>0</v>
      </c>
      <c r="ES65" s="11">
        <v>0</v>
      </c>
      <c r="ET65" s="11">
        <v>0</v>
      </c>
      <c r="EU65" s="11">
        <v>0</v>
      </c>
      <c r="EV65" s="11">
        <v>0</v>
      </c>
      <c r="EW65" s="11">
        <v>0</v>
      </c>
      <c r="EX65" s="11">
        <v>51.425803666288303</v>
      </c>
      <c r="EY65" s="11">
        <v>108.13595876276959</v>
      </c>
      <c r="EZ65" s="11">
        <v>0</v>
      </c>
      <c r="FA65" s="11">
        <v>0</v>
      </c>
      <c r="FB65" s="11">
        <v>1905.0999200000001</v>
      </c>
      <c r="FC65" s="11">
        <v>2758.2896900000001</v>
      </c>
      <c r="FD65" s="11">
        <v>0</v>
      </c>
      <c r="FE65" s="11">
        <v>2939.0995899999998</v>
      </c>
      <c r="FF65" s="11">
        <v>0</v>
      </c>
      <c r="FG65" s="11">
        <v>0</v>
      </c>
      <c r="FH65" s="11">
        <v>0</v>
      </c>
      <c r="FI65" s="11">
        <v>0</v>
      </c>
      <c r="FJ65" s="11">
        <v>0</v>
      </c>
      <c r="FK65" s="11">
        <v>0</v>
      </c>
      <c r="FL65" s="11">
        <v>0</v>
      </c>
      <c r="FM65" s="11">
        <v>0</v>
      </c>
      <c r="FN65" s="11">
        <v>0</v>
      </c>
      <c r="FO65" s="11">
        <v>0</v>
      </c>
      <c r="FP65" s="11">
        <v>0</v>
      </c>
      <c r="FQ65" s="11">
        <v>0</v>
      </c>
      <c r="FR65" s="11">
        <v>0</v>
      </c>
      <c r="FS65" s="11">
        <v>0</v>
      </c>
      <c r="FT65" s="11">
        <v>0</v>
      </c>
      <c r="FU65" s="11">
        <v>0</v>
      </c>
      <c r="FV65" s="11">
        <v>0</v>
      </c>
      <c r="FW65" s="11">
        <v>0</v>
      </c>
      <c r="FX65" s="11">
        <v>0</v>
      </c>
      <c r="FY65" s="11">
        <v>0</v>
      </c>
      <c r="FZ65" s="11">
        <v>0</v>
      </c>
      <c r="GA65" s="11">
        <v>0</v>
      </c>
      <c r="GB65" s="11">
        <v>0</v>
      </c>
      <c r="GC65" s="11">
        <v>0</v>
      </c>
      <c r="GD65" s="11">
        <v>0</v>
      </c>
      <c r="GE65" s="11">
        <v>0</v>
      </c>
      <c r="GF65" s="11">
        <v>0</v>
      </c>
      <c r="GG65" s="11">
        <v>0</v>
      </c>
      <c r="GH65" s="11">
        <v>10.33832</v>
      </c>
      <c r="GI65" s="11">
        <v>0</v>
      </c>
      <c r="GJ65" s="11">
        <v>0</v>
      </c>
      <c r="GK65" s="11">
        <v>0</v>
      </c>
      <c r="GL65" s="11">
        <v>5.3935200000000005</v>
      </c>
      <c r="GM65" s="11">
        <v>0</v>
      </c>
      <c r="GN65" s="11">
        <v>1.4305399999999999</v>
      </c>
      <c r="GO65" s="11">
        <v>0</v>
      </c>
      <c r="GP65" s="88">
        <v>4787.3064599999998</v>
      </c>
      <c r="GQ65" s="9">
        <v>0</v>
      </c>
      <c r="GR65" s="10">
        <v>4787.3064599999998</v>
      </c>
      <c r="GS65" s="6">
        <v>1</v>
      </c>
      <c r="GT65" s="6">
        <v>1</v>
      </c>
      <c r="GU65" s="6" t="str">
        <f t="shared" si="0"/>
        <v>Small</v>
      </c>
      <c r="GV65" s="6" t="str">
        <f t="shared" si="1"/>
        <v>Small</v>
      </c>
      <c r="GW65" s="3" t="s">
        <v>480</v>
      </c>
      <c r="GX65" s="3" t="s">
        <v>480</v>
      </c>
      <c r="GY65" s="3" t="s">
        <v>480</v>
      </c>
      <c r="GZ65" s="6">
        <v>0</v>
      </c>
      <c r="HA65" s="6">
        <v>0</v>
      </c>
      <c r="HB65" s="6">
        <v>0</v>
      </c>
      <c r="HC65" s="6">
        <v>1</v>
      </c>
      <c r="HD65" s="6">
        <v>0</v>
      </c>
      <c r="HE65" s="7" t="s">
        <v>479</v>
      </c>
      <c r="HF65" s="6">
        <v>0</v>
      </c>
      <c r="HG65" s="6">
        <v>0</v>
      </c>
    </row>
    <row r="66" spans="1:215">
      <c r="A66" s="6">
        <v>270</v>
      </c>
      <c r="B66" s="6" t="str">
        <f>+VLOOKUP($A66,'[2]Crosswalk M49-ODA-Prog. Country'!$K$4:$M$257,3,FALSE)</f>
        <v>GM</v>
      </c>
      <c r="C66" s="6" t="str">
        <f>+VLOOKUP($A66,'[2]Crosswalk M49-ODA-Prog. Country'!$K$4:$M$257,2,FALSE)</f>
        <v>GMB</v>
      </c>
      <c r="D66" s="3" t="s">
        <v>184</v>
      </c>
      <c r="E66" s="8">
        <v>22593.430431443248</v>
      </c>
      <c r="F66" s="8">
        <v>28738.194160687111</v>
      </c>
      <c r="G66" s="8">
        <v>51331.624592130363</v>
      </c>
      <c r="H66" s="9">
        <v>549.67692470000122</v>
      </c>
      <c r="I66" s="9">
        <v>12997.04118292503</v>
      </c>
      <c r="J66" s="9">
        <v>13546.718107625031</v>
      </c>
      <c r="K66" s="10">
        <v>23143.107356143249</v>
      </c>
      <c r="L66" s="10">
        <v>41735.235343612148</v>
      </c>
      <c r="M66" s="10">
        <v>64878.342699755398</v>
      </c>
      <c r="N66" s="11">
        <v>6019.1979999999994</v>
      </c>
      <c r="O66" s="11">
        <v>5111.7380000000003</v>
      </c>
      <c r="P66" s="11">
        <v>0</v>
      </c>
      <c r="Q66" s="11">
        <v>0</v>
      </c>
      <c r="R66" s="11">
        <v>1192.3622799999998</v>
      </c>
      <c r="S66" s="11">
        <v>2335.44281</v>
      </c>
      <c r="T66" s="11">
        <v>13.209049999999991</v>
      </c>
      <c r="U66" s="11">
        <v>148.9247</v>
      </c>
      <c r="V66" s="11">
        <v>2944.1417200000001</v>
      </c>
      <c r="W66" s="11">
        <v>3738.0343900000003</v>
      </c>
      <c r="X66" s="11">
        <v>0.94578000000001339</v>
      </c>
      <c r="Y66" s="11">
        <v>1291.7008000000001</v>
      </c>
      <c r="Z66" s="11">
        <v>12.161696499999948</v>
      </c>
      <c r="AA66" s="11">
        <v>329.20107664756</v>
      </c>
      <c r="AB66" s="11">
        <v>464.51476470000125</v>
      </c>
      <c r="AC66" s="11">
        <v>8833.5756029250297</v>
      </c>
      <c r="AD66" s="11">
        <v>0</v>
      </c>
      <c r="AE66" s="11">
        <v>0</v>
      </c>
      <c r="AF66" s="11">
        <v>0</v>
      </c>
      <c r="AG66" s="11">
        <v>0</v>
      </c>
      <c r="AH66" s="11">
        <v>-87.636529999999993</v>
      </c>
      <c r="AI66" s="11">
        <v>2079.9086699999998</v>
      </c>
      <c r="AJ66" s="11">
        <v>0</v>
      </c>
      <c r="AK66" s="11">
        <v>0</v>
      </c>
      <c r="AL66" s="11">
        <v>0</v>
      </c>
      <c r="AM66" s="11">
        <v>0</v>
      </c>
      <c r="AN66" s="11">
        <v>0</v>
      </c>
      <c r="AO66" s="11">
        <v>0</v>
      </c>
      <c r="AP66" s="11">
        <v>0</v>
      </c>
      <c r="AQ66" s="11">
        <v>0</v>
      </c>
      <c r="AR66" s="11">
        <v>0</v>
      </c>
      <c r="AS66" s="11">
        <v>0</v>
      </c>
      <c r="AT66" s="11">
        <v>0</v>
      </c>
      <c r="AU66" s="11">
        <v>0</v>
      </c>
      <c r="AV66" s="11">
        <v>0</v>
      </c>
      <c r="AW66" s="11">
        <v>0</v>
      </c>
      <c r="AX66" s="11">
        <v>7113.32</v>
      </c>
      <c r="AY66" s="11">
        <v>0</v>
      </c>
      <c r="AZ66" s="11">
        <v>0</v>
      </c>
      <c r="BA66" s="11">
        <v>0</v>
      </c>
      <c r="BB66" s="11">
        <v>109.676</v>
      </c>
      <c r="BC66" s="11">
        <v>0</v>
      </c>
      <c r="BD66" s="11">
        <v>0</v>
      </c>
      <c r="BE66" s="11">
        <v>0</v>
      </c>
      <c r="BF66" s="11">
        <v>0</v>
      </c>
      <c r="BG66" s="11">
        <v>5276.2976500000004</v>
      </c>
      <c r="BH66" s="11">
        <v>0</v>
      </c>
      <c r="BI66" s="11">
        <v>0</v>
      </c>
      <c r="BJ66" s="11">
        <v>0</v>
      </c>
      <c r="BK66" s="11">
        <v>0</v>
      </c>
      <c r="BL66" s="11">
        <v>0</v>
      </c>
      <c r="BM66" s="11">
        <v>0</v>
      </c>
      <c r="BN66" s="11">
        <v>0</v>
      </c>
      <c r="BO66" s="11">
        <v>285.40481</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c r="CS66" s="11">
        <v>0</v>
      </c>
      <c r="CT66" s="11">
        <v>0</v>
      </c>
      <c r="CU66" s="11">
        <v>0</v>
      </c>
      <c r="CV66" s="11">
        <v>0</v>
      </c>
      <c r="CW66" s="11">
        <v>900.73305000000005</v>
      </c>
      <c r="CX66" s="11">
        <v>0</v>
      </c>
      <c r="CY66" s="11">
        <v>421.37920000000003</v>
      </c>
      <c r="CZ66" s="11">
        <v>0</v>
      </c>
      <c r="DA66" s="11">
        <v>0</v>
      </c>
      <c r="DB66" s="11">
        <v>0</v>
      </c>
      <c r="DC66" s="11">
        <v>1105.7568999999999</v>
      </c>
      <c r="DD66" s="11">
        <v>0</v>
      </c>
      <c r="DE66" s="11">
        <v>0</v>
      </c>
      <c r="DF66" s="11">
        <v>0</v>
      </c>
      <c r="DG66" s="11">
        <v>0</v>
      </c>
      <c r="DH66" s="11">
        <v>0</v>
      </c>
      <c r="DI66" s="11">
        <v>0</v>
      </c>
      <c r="DJ66" s="11">
        <v>0</v>
      </c>
      <c r="DK66" s="11">
        <v>0</v>
      </c>
      <c r="DL66" s="11">
        <v>0</v>
      </c>
      <c r="DM66" s="11">
        <v>0</v>
      </c>
      <c r="DN66" s="11">
        <v>0</v>
      </c>
      <c r="DO66" s="11">
        <v>0</v>
      </c>
      <c r="DP66" s="11">
        <v>0</v>
      </c>
      <c r="DQ66" s="11">
        <v>0</v>
      </c>
      <c r="DR66" s="11">
        <v>0</v>
      </c>
      <c r="DS66" s="11">
        <v>0</v>
      </c>
      <c r="DT66" s="11">
        <v>0</v>
      </c>
      <c r="DU66" s="11">
        <v>0</v>
      </c>
      <c r="DV66" s="11">
        <v>0</v>
      </c>
      <c r="DW66" s="11">
        <v>0</v>
      </c>
      <c r="DX66" s="11">
        <v>0</v>
      </c>
      <c r="DY66" s="11">
        <v>170.84664000000001</v>
      </c>
      <c r="DZ66" s="11">
        <v>0</v>
      </c>
      <c r="EA66" s="11">
        <v>0</v>
      </c>
      <c r="EB66" s="11">
        <v>0</v>
      </c>
      <c r="EC66" s="11">
        <v>0</v>
      </c>
      <c r="ED66" s="11">
        <v>0</v>
      </c>
      <c r="EE66" s="11">
        <v>0</v>
      </c>
      <c r="EF66" s="11">
        <v>0</v>
      </c>
      <c r="EG66" s="11">
        <v>0</v>
      </c>
      <c r="EH66" s="11">
        <v>0</v>
      </c>
      <c r="EI66" s="11">
        <v>0</v>
      </c>
      <c r="EJ66" s="11">
        <v>0</v>
      </c>
      <c r="EK66" s="11">
        <v>0</v>
      </c>
      <c r="EL66" s="11">
        <v>1238.3471650000001</v>
      </c>
      <c r="EM66" s="11">
        <v>5197.1479529999997</v>
      </c>
      <c r="EN66" s="11">
        <v>0</v>
      </c>
      <c r="EO66" s="11">
        <v>0</v>
      </c>
      <c r="EP66" s="11">
        <v>461.94751000000002</v>
      </c>
      <c r="EQ66" s="11">
        <v>9.5968999999999998</v>
      </c>
      <c r="ER66" s="11">
        <v>0</v>
      </c>
      <c r="ES66" s="11">
        <v>0</v>
      </c>
      <c r="ET66" s="11">
        <v>0</v>
      </c>
      <c r="EU66" s="11">
        <v>0</v>
      </c>
      <c r="EV66" s="11">
        <v>0</v>
      </c>
      <c r="EW66" s="11">
        <v>0</v>
      </c>
      <c r="EX66" s="11">
        <v>320.0207499432463</v>
      </c>
      <c r="EY66" s="11">
        <v>657.95571032917144</v>
      </c>
      <c r="EZ66" s="11">
        <v>0</v>
      </c>
      <c r="FA66" s="11">
        <v>0</v>
      </c>
      <c r="FB66" s="11">
        <v>899.88729999999998</v>
      </c>
      <c r="FC66" s="11">
        <v>1002.60714</v>
      </c>
      <c r="FD66" s="11">
        <v>0</v>
      </c>
      <c r="FE66" s="11">
        <v>1651.2603899999999</v>
      </c>
      <c r="FF66" s="11">
        <v>0</v>
      </c>
      <c r="FG66" s="11">
        <v>0</v>
      </c>
      <c r="FH66" s="11">
        <v>0</v>
      </c>
      <c r="FI66" s="11">
        <v>0</v>
      </c>
      <c r="FJ66" s="11">
        <v>0</v>
      </c>
      <c r="FK66" s="11">
        <v>67.739890710382511</v>
      </c>
      <c r="FL66" s="11">
        <v>0</v>
      </c>
      <c r="FM66" s="11">
        <v>0</v>
      </c>
      <c r="FN66" s="11">
        <v>0</v>
      </c>
      <c r="FO66" s="11">
        <v>0</v>
      </c>
      <c r="FP66" s="11">
        <v>0</v>
      </c>
      <c r="FQ66" s="11">
        <v>0</v>
      </c>
      <c r="FR66" s="11">
        <v>0</v>
      </c>
      <c r="FS66" s="11">
        <v>0</v>
      </c>
      <c r="FT66" s="11">
        <v>0</v>
      </c>
      <c r="FU66" s="11">
        <v>0</v>
      </c>
      <c r="FV66" s="11">
        <v>0</v>
      </c>
      <c r="FW66" s="11">
        <v>0</v>
      </c>
      <c r="FX66" s="11">
        <v>0</v>
      </c>
      <c r="FY66" s="11">
        <v>0</v>
      </c>
      <c r="FZ66" s="11">
        <v>0</v>
      </c>
      <c r="GA66" s="11">
        <v>0</v>
      </c>
      <c r="GB66" s="11">
        <v>0</v>
      </c>
      <c r="GC66" s="11">
        <v>0</v>
      </c>
      <c r="GD66" s="11">
        <v>0</v>
      </c>
      <c r="GE66" s="11">
        <v>0</v>
      </c>
      <c r="GF66" s="11">
        <v>0</v>
      </c>
      <c r="GG66" s="11">
        <v>0</v>
      </c>
      <c r="GH66" s="11">
        <v>2346.3588500000001</v>
      </c>
      <c r="GI66" s="11">
        <v>0</v>
      </c>
      <c r="GJ66" s="11">
        <v>65.384900000000002</v>
      </c>
      <c r="GK66" s="11">
        <v>0</v>
      </c>
      <c r="GL66" s="11">
        <v>23.645690000000059</v>
      </c>
      <c r="GM66" s="11">
        <v>1119.98306</v>
      </c>
      <c r="GN66" s="11">
        <v>5.6224300000000005</v>
      </c>
      <c r="GO66" s="11">
        <v>0</v>
      </c>
      <c r="GP66" s="88">
        <v>6883.3837399999993</v>
      </c>
      <c r="GQ66" s="9">
        <v>0</v>
      </c>
      <c r="GR66" s="10">
        <v>6883.3837399999993</v>
      </c>
      <c r="GS66" s="6">
        <v>1</v>
      </c>
      <c r="GT66" s="6">
        <v>1</v>
      </c>
      <c r="GU66" s="6" t="str">
        <f t="shared" si="0"/>
        <v>Medium</v>
      </c>
      <c r="GV66" s="6" t="str">
        <f t="shared" si="1"/>
        <v>Medium</v>
      </c>
      <c r="GW66" s="3" t="s">
        <v>480</v>
      </c>
      <c r="GX66" s="3" t="s">
        <v>480</v>
      </c>
      <c r="GY66" s="3" t="s">
        <v>480</v>
      </c>
      <c r="GZ66" s="6">
        <v>0</v>
      </c>
      <c r="HA66" s="6">
        <v>1</v>
      </c>
      <c r="HB66" s="6">
        <v>0</v>
      </c>
      <c r="HC66" s="6">
        <v>0</v>
      </c>
      <c r="HD66" s="6">
        <v>0</v>
      </c>
      <c r="HE66" s="7" t="s">
        <v>476</v>
      </c>
      <c r="HF66" s="6">
        <v>0</v>
      </c>
      <c r="HG66" s="6">
        <v>0</v>
      </c>
    </row>
    <row r="67" spans="1:215" hidden="1">
      <c r="A67" s="6">
        <v>268</v>
      </c>
      <c r="B67" s="6" t="str">
        <f>+VLOOKUP($A67,'[2]Crosswalk M49-ODA-Prog. Country'!$K$4:$M$257,3,FALSE)</f>
        <v>GE</v>
      </c>
      <c r="C67" s="6" t="str">
        <f>+VLOOKUP($A67,'[2]Crosswalk M49-ODA-Prog. Country'!$K$4:$M$257,2,FALSE)</f>
        <v>GEO</v>
      </c>
      <c r="D67" s="3" t="s">
        <v>185</v>
      </c>
      <c r="E67" s="8">
        <v>9589.5142291112352</v>
      </c>
      <c r="F67" s="8">
        <v>53624.915194233821</v>
      </c>
      <c r="G67" s="8">
        <v>63214.429423345056</v>
      </c>
      <c r="H67" s="9">
        <v>1093.6717221000001</v>
      </c>
      <c r="I67" s="9">
        <v>11010.9723161</v>
      </c>
      <c r="J67" s="9">
        <v>12104.6440382</v>
      </c>
      <c r="K67" s="10">
        <v>10683.185951211235</v>
      </c>
      <c r="L67" s="10">
        <v>64635.887510333821</v>
      </c>
      <c r="M67" s="10">
        <v>75319.073461545049</v>
      </c>
      <c r="N67" s="11">
        <v>2606.4629999999997</v>
      </c>
      <c r="O67" s="11">
        <v>27039.721000000001</v>
      </c>
      <c r="P67" s="11">
        <v>0</v>
      </c>
      <c r="Q67" s="11">
        <v>0</v>
      </c>
      <c r="R67" s="11">
        <v>826.42670999999996</v>
      </c>
      <c r="S67" s="11">
        <v>657.06277999999998</v>
      </c>
      <c r="T67" s="11">
        <v>0</v>
      </c>
      <c r="U67" s="11">
        <v>138.33485000000002</v>
      </c>
      <c r="V67" s="11">
        <v>1775.17724</v>
      </c>
      <c r="W67" s="11">
        <v>5284.9315299999998</v>
      </c>
      <c r="X67" s="11">
        <v>0</v>
      </c>
      <c r="Y67" s="11">
        <v>2657.7141299999998</v>
      </c>
      <c r="Z67" s="11">
        <v>0</v>
      </c>
      <c r="AA67" s="11">
        <v>0</v>
      </c>
      <c r="AB67" s="11">
        <v>0</v>
      </c>
      <c r="AC67" s="11">
        <v>0</v>
      </c>
      <c r="AD67" s="11">
        <v>713.35113900000033</v>
      </c>
      <c r="AE67" s="11">
        <v>3465.459758</v>
      </c>
      <c r="AF67" s="11">
        <v>443.54295910000002</v>
      </c>
      <c r="AG67" s="11">
        <v>117.8882041</v>
      </c>
      <c r="AH67" s="11">
        <v>0</v>
      </c>
      <c r="AI67" s="11">
        <v>0</v>
      </c>
      <c r="AJ67" s="11">
        <v>0</v>
      </c>
      <c r="AK67" s="11">
        <v>0</v>
      </c>
      <c r="AL67" s="11">
        <v>0</v>
      </c>
      <c r="AM67" s="11">
        <v>0</v>
      </c>
      <c r="AN67" s="11">
        <v>0</v>
      </c>
      <c r="AO67" s="11">
        <v>0</v>
      </c>
      <c r="AP67" s="11">
        <v>0</v>
      </c>
      <c r="AQ67" s="11">
        <v>0</v>
      </c>
      <c r="AR67" s="11">
        <v>624.81005300000015</v>
      </c>
      <c r="AS67" s="11">
        <v>3426.2021919999997</v>
      </c>
      <c r="AT67" s="11">
        <v>0</v>
      </c>
      <c r="AU67" s="11">
        <v>0</v>
      </c>
      <c r="AV67" s="11">
        <v>0</v>
      </c>
      <c r="AW67" s="11">
        <v>0</v>
      </c>
      <c r="AX67" s="11">
        <v>372.59500000000003</v>
      </c>
      <c r="AY67" s="11">
        <v>0</v>
      </c>
      <c r="AZ67" s="11">
        <v>0</v>
      </c>
      <c r="BA67" s="11">
        <v>0</v>
      </c>
      <c r="BB67" s="11">
        <v>0</v>
      </c>
      <c r="BC67" s="11">
        <v>0</v>
      </c>
      <c r="BD67" s="11">
        <v>0</v>
      </c>
      <c r="BE67" s="11">
        <v>0</v>
      </c>
      <c r="BF67" s="11">
        <v>0</v>
      </c>
      <c r="BG67" s="11">
        <v>1145.3126599999998</v>
      </c>
      <c r="BH67" s="11">
        <v>0</v>
      </c>
      <c r="BI67" s="11">
        <v>0</v>
      </c>
      <c r="BJ67" s="11">
        <v>0</v>
      </c>
      <c r="BK67" s="11">
        <v>0</v>
      </c>
      <c r="BL67" s="11">
        <v>0</v>
      </c>
      <c r="BM67" s="11">
        <v>0</v>
      </c>
      <c r="BN67" s="11">
        <v>0</v>
      </c>
      <c r="BO67" s="11">
        <v>82.688990000000004</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1">
        <v>0</v>
      </c>
      <c r="CU67" s="11">
        <v>0</v>
      </c>
      <c r="CV67" s="11">
        <v>0</v>
      </c>
      <c r="CW67" s="11">
        <v>0</v>
      </c>
      <c r="CX67" s="11">
        <v>0</v>
      </c>
      <c r="CY67" s="11">
        <v>543.63571999999999</v>
      </c>
      <c r="CZ67" s="11">
        <v>0</v>
      </c>
      <c r="DA67" s="11">
        <v>0</v>
      </c>
      <c r="DB67" s="11">
        <v>0</v>
      </c>
      <c r="DC67" s="11">
        <v>811.89530000000002</v>
      </c>
      <c r="DD67" s="11">
        <v>0</v>
      </c>
      <c r="DE67" s="11">
        <v>0</v>
      </c>
      <c r="DF67" s="11">
        <v>0</v>
      </c>
      <c r="DG67" s="11">
        <v>159.83886999999999</v>
      </c>
      <c r="DH67" s="11">
        <v>0</v>
      </c>
      <c r="DI67" s="11">
        <v>0</v>
      </c>
      <c r="DJ67" s="11">
        <v>0</v>
      </c>
      <c r="DK67" s="11">
        <v>0</v>
      </c>
      <c r="DL67" s="11">
        <v>0</v>
      </c>
      <c r="DM67" s="11">
        <v>0</v>
      </c>
      <c r="DN67" s="11">
        <v>0</v>
      </c>
      <c r="DO67" s="11">
        <v>0</v>
      </c>
      <c r="DP67" s="11">
        <v>0</v>
      </c>
      <c r="DQ67" s="11">
        <v>0</v>
      </c>
      <c r="DR67" s="11">
        <v>0</v>
      </c>
      <c r="DS67" s="11">
        <v>0</v>
      </c>
      <c r="DT67" s="11">
        <v>0</v>
      </c>
      <c r="DU67" s="11">
        <v>0</v>
      </c>
      <c r="DV67" s="11">
        <v>0</v>
      </c>
      <c r="DW67" s="11">
        <v>0</v>
      </c>
      <c r="DX67" s="11">
        <v>0</v>
      </c>
      <c r="DY67" s="11">
        <v>819.21398999999997</v>
      </c>
      <c r="DZ67" s="11">
        <v>0</v>
      </c>
      <c r="EA67" s="11">
        <v>0</v>
      </c>
      <c r="EB67" s="11">
        <v>0</v>
      </c>
      <c r="EC67" s="11">
        <v>0</v>
      </c>
      <c r="ED67" s="11">
        <v>0</v>
      </c>
      <c r="EE67" s="11">
        <v>0</v>
      </c>
      <c r="EF67" s="11">
        <v>0</v>
      </c>
      <c r="EG67" s="11">
        <v>0</v>
      </c>
      <c r="EH67" s="11">
        <v>0</v>
      </c>
      <c r="EI67" s="11">
        <v>0</v>
      </c>
      <c r="EJ67" s="11">
        <v>0</v>
      </c>
      <c r="EK67" s="11">
        <v>0</v>
      </c>
      <c r="EL67" s="11">
        <v>408.14489800000047</v>
      </c>
      <c r="EM67" s="11">
        <v>7174.7316619999992</v>
      </c>
      <c r="EN67" s="11">
        <v>0</v>
      </c>
      <c r="EO67" s="11">
        <v>0</v>
      </c>
      <c r="EP67" s="11">
        <v>826.74117999999999</v>
      </c>
      <c r="EQ67" s="11">
        <v>1100.9772</v>
      </c>
      <c r="ER67" s="11">
        <v>0</v>
      </c>
      <c r="ES67" s="11">
        <v>0</v>
      </c>
      <c r="ET67" s="11">
        <v>0</v>
      </c>
      <c r="EU67" s="11">
        <v>0</v>
      </c>
      <c r="EV67" s="11">
        <v>0</v>
      </c>
      <c r="EW67" s="11">
        <v>0</v>
      </c>
      <c r="EX67" s="11">
        <v>315.2977421112372</v>
      </c>
      <c r="EY67" s="11">
        <v>662.99447423382514</v>
      </c>
      <c r="EZ67" s="11">
        <v>0</v>
      </c>
      <c r="FA67" s="11">
        <v>0</v>
      </c>
      <c r="FB67" s="11">
        <v>632.95655000000011</v>
      </c>
      <c r="FC67" s="11">
        <v>1248.4882</v>
      </c>
      <c r="FD67" s="11">
        <v>0</v>
      </c>
      <c r="FE67" s="11">
        <v>3851.61895</v>
      </c>
      <c r="FF67" s="11">
        <v>0</v>
      </c>
      <c r="FG67" s="11">
        <v>0</v>
      </c>
      <c r="FH67" s="11">
        <v>0</v>
      </c>
      <c r="FI67" s="11">
        <v>0</v>
      </c>
      <c r="FJ67" s="11">
        <v>0</v>
      </c>
      <c r="FK67" s="11">
        <v>0</v>
      </c>
      <c r="FL67" s="11">
        <v>0</v>
      </c>
      <c r="FM67" s="11">
        <v>0</v>
      </c>
      <c r="FN67" s="11">
        <v>0</v>
      </c>
      <c r="FO67" s="11">
        <v>0</v>
      </c>
      <c r="FP67" s="11">
        <v>0</v>
      </c>
      <c r="FQ67" s="11">
        <v>0</v>
      </c>
      <c r="FR67" s="11">
        <v>0</v>
      </c>
      <c r="FS67" s="11">
        <v>0</v>
      </c>
      <c r="FT67" s="11">
        <v>0</v>
      </c>
      <c r="FU67" s="11">
        <v>0</v>
      </c>
      <c r="FV67" s="11">
        <v>0</v>
      </c>
      <c r="FW67" s="11">
        <v>0</v>
      </c>
      <c r="FX67" s="11">
        <v>0</v>
      </c>
      <c r="FY67" s="11">
        <v>0</v>
      </c>
      <c r="FZ67" s="11">
        <v>0</v>
      </c>
      <c r="GA67" s="11">
        <v>0</v>
      </c>
      <c r="GB67" s="11">
        <v>0</v>
      </c>
      <c r="GC67" s="11">
        <v>0</v>
      </c>
      <c r="GD67" s="11">
        <v>0</v>
      </c>
      <c r="GE67" s="11">
        <v>0</v>
      </c>
      <c r="GF67" s="11">
        <v>0</v>
      </c>
      <c r="GG67" s="11">
        <v>0</v>
      </c>
      <c r="GH67" s="11">
        <v>925.86480000000006</v>
      </c>
      <c r="GI67" s="11">
        <v>0</v>
      </c>
      <c r="GJ67" s="11">
        <v>0</v>
      </c>
      <c r="GK67" s="11">
        <v>0</v>
      </c>
      <c r="GL67" s="11">
        <v>186.49596999999903</v>
      </c>
      <c r="GM67" s="11">
        <v>4247.1770500000002</v>
      </c>
      <c r="GN67" s="11">
        <v>25.318709999999999</v>
      </c>
      <c r="GO67" s="11">
        <v>0</v>
      </c>
      <c r="GP67" s="88">
        <v>5039.1939899999988</v>
      </c>
      <c r="GQ67" s="9">
        <v>0</v>
      </c>
      <c r="GR67" s="10">
        <v>5039.1939899999988</v>
      </c>
      <c r="GS67" s="6">
        <v>1</v>
      </c>
      <c r="GT67" s="6">
        <v>1</v>
      </c>
      <c r="GU67" s="6" t="str">
        <f t="shared" si="0"/>
        <v>Medium</v>
      </c>
      <c r="GV67" s="6" t="str">
        <f t="shared" si="1"/>
        <v>Medium</v>
      </c>
      <c r="GW67" s="3" t="s">
        <v>486</v>
      </c>
      <c r="GX67" s="3" t="s">
        <v>478</v>
      </c>
      <c r="GY67" s="3" t="s">
        <v>478</v>
      </c>
      <c r="GZ67" s="6">
        <v>0</v>
      </c>
      <c r="HA67" s="6">
        <v>0</v>
      </c>
      <c r="HB67" s="6">
        <v>0</v>
      </c>
      <c r="HC67" s="6">
        <v>1</v>
      </c>
      <c r="HD67" s="6">
        <v>1</v>
      </c>
      <c r="HE67" s="7" t="s">
        <v>479</v>
      </c>
      <c r="HF67" s="6">
        <v>0</v>
      </c>
      <c r="HG67" s="6">
        <v>0</v>
      </c>
    </row>
    <row r="68" spans="1:215" hidden="1">
      <c r="A68" s="6">
        <v>276</v>
      </c>
      <c r="B68" s="6" t="str">
        <f>+VLOOKUP($A68,'[2]Crosswalk M49-ODA-Prog. Country'!$K$4:$M$257,3,FALSE)</f>
        <v>DE</v>
      </c>
      <c r="C68" s="6" t="str">
        <f>+VLOOKUP($A68,'[2]Crosswalk M49-ODA-Prog. Country'!$K$4:$M$257,2,FALSE)</f>
        <v>DEU</v>
      </c>
      <c r="D68" s="3" t="s">
        <v>186</v>
      </c>
      <c r="E68" s="8">
        <v>0</v>
      </c>
      <c r="F68" s="8">
        <v>1437.4958813661206</v>
      </c>
      <c r="G68" s="8">
        <v>1437.4958813661206</v>
      </c>
      <c r="H68" s="9">
        <v>144.62629000000015</v>
      </c>
      <c r="I68" s="9">
        <v>2163.5130519999998</v>
      </c>
      <c r="J68" s="9">
        <v>2308.1393419999999</v>
      </c>
      <c r="K68" s="10">
        <v>144.62629000000015</v>
      </c>
      <c r="L68" s="10">
        <v>3601.0089333661199</v>
      </c>
      <c r="M68" s="10">
        <v>3745.63522336612</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144.62629000000015</v>
      </c>
      <c r="AS68" s="11">
        <v>1866.416172</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931.76139000000001</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c r="CS68" s="11">
        <v>0</v>
      </c>
      <c r="CT68" s="11">
        <v>0</v>
      </c>
      <c r="CU68" s="11">
        <v>0</v>
      </c>
      <c r="CV68" s="11">
        <v>0</v>
      </c>
      <c r="CW68" s="11">
        <v>0</v>
      </c>
      <c r="CX68" s="11">
        <v>0</v>
      </c>
      <c r="CY68" s="11">
        <v>376.14598999999998</v>
      </c>
      <c r="CZ68" s="11">
        <v>0</v>
      </c>
      <c r="DA68" s="11">
        <v>0</v>
      </c>
      <c r="DB68" s="11">
        <v>0</v>
      </c>
      <c r="DC68" s="11">
        <v>0</v>
      </c>
      <c r="DD68" s="11">
        <v>0</v>
      </c>
      <c r="DE68" s="11">
        <v>0</v>
      </c>
      <c r="DF68" s="11">
        <v>0</v>
      </c>
      <c r="DG68" s="11">
        <v>17.149660000000001</v>
      </c>
      <c r="DH68" s="11">
        <v>0</v>
      </c>
      <c r="DI68" s="11">
        <v>0</v>
      </c>
      <c r="DJ68" s="11">
        <v>0</v>
      </c>
      <c r="DK68" s="11">
        <v>0</v>
      </c>
      <c r="DL68" s="11">
        <v>0</v>
      </c>
      <c r="DM68" s="11">
        <v>0</v>
      </c>
      <c r="DN68" s="11">
        <v>0</v>
      </c>
      <c r="DO68" s="11">
        <v>0</v>
      </c>
      <c r="DP68" s="11">
        <v>0</v>
      </c>
      <c r="DQ68" s="11">
        <v>0</v>
      </c>
      <c r="DR68" s="11">
        <v>0</v>
      </c>
      <c r="DS68" s="11">
        <v>0</v>
      </c>
      <c r="DT68" s="11">
        <v>0</v>
      </c>
      <c r="DU68" s="11">
        <v>0</v>
      </c>
      <c r="DV68" s="11">
        <v>0</v>
      </c>
      <c r="DW68" s="11">
        <v>0</v>
      </c>
      <c r="DX68" s="11">
        <v>0</v>
      </c>
      <c r="DY68" s="11">
        <v>68.0334</v>
      </c>
      <c r="DZ68" s="11">
        <v>0</v>
      </c>
      <c r="EA68" s="11">
        <v>0</v>
      </c>
      <c r="EB68" s="11">
        <v>0</v>
      </c>
      <c r="EC68" s="11">
        <v>0</v>
      </c>
      <c r="ED68" s="11">
        <v>0</v>
      </c>
      <c r="EE68" s="11">
        <v>0</v>
      </c>
      <c r="EF68" s="11">
        <v>0</v>
      </c>
      <c r="EG68" s="11">
        <v>0</v>
      </c>
      <c r="EH68" s="11">
        <v>0</v>
      </c>
      <c r="EI68" s="11">
        <v>0</v>
      </c>
      <c r="EJ68" s="11">
        <v>0</v>
      </c>
      <c r="EK68" s="11">
        <v>0</v>
      </c>
      <c r="EL68" s="11">
        <v>0</v>
      </c>
      <c r="EM68" s="11">
        <v>0</v>
      </c>
      <c r="EN68" s="11">
        <v>0</v>
      </c>
      <c r="EO68" s="11">
        <v>0</v>
      </c>
      <c r="EP68" s="11">
        <v>0</v>
      </c>
      <c r="EQ68" s="11">
        <v>0</v>
      </c>
      <c r="ER68" s="11">
        <v>0</v>
      </c>
      <c r="ES68" s="11">
        <v>0</v>
      </c>
      <c r="ET68" s="11">
        <v>0</v>
      </c>
      <c r="EU68" s="11">
        <v>0</v>
      </c>
      <c r="EV68" s="11">
        <v>0</v>
      </c>
      <c r="EW68" s="11">
        <v>0</v>
      </c>
      <c r="EX68" s="11">
        <v>0</v>
      </c>
      <c r="EY68" s="11">
        <v>0</v>
      </c>
      <c r="EZ68" s="11">
        <v>0</v>
      </c>
      <c r="FA68" s="11">
        <v>0</v>
      </c>
      <c r="FB68" s="11">
        <v>0</v>
      </c>
      <c r="FC68" s="11">
        <v>0</v>
      </c>
      <c r="FD68" s="11">
        <v>0</v>
      </c>
      <c r="FE68" s="11">
        <v>0</v>
      </c>
      <c r="FF68" s="11">
        <v>0</v>
      </c>
      <c r="FG68" s="11">
        <v>0</v>
      </c>
      <c r="FH68" s="11">
        <v>0</v>
      </c>
      <c r="FI68" s="11">
        <v>0</v>
      </c>
      <c r="FJ68" s="11">
        <v>0</v>
      </c>
      <c r="FK68" s="11">
        <v>103.43825136612021</v>
      </c>
      <c r="FL68" s="11">
        <v>0</v>
      </c>
      <c r="FM68" s="11">
        <v>0</v>
      </c>
      <c r="FN68" s="11">
        <v>0</v>
      </c>
      <c r="FO68" s="11">
        <v>0</v>
      </c>
      <c r="FP68" s="11">
        <v>0</v>
      </c>
      <c r="FQ68" s="11">
        <v>0</v>
      </c>
      <c r="FR68" s="11">
        <v>0</v>
      </c>
      <c r="FS68" s="11">
        <v>0</v>
      </c>
      <c r="FT68" s="11">
        <v>0</v>
      </c>
      <c r="FU68" s="11">
        <v>0</v>
      </c>
      <c r="FV68" s="11">
        <v>0</v>
      </c>
      <c r="FW68" s="11">
        <v>0</v>
      </c>
      <c r="FX68" s="11">
        <v>0</v>
      </c>
      <c r="FY68" s="11">
        <v>0</v>
      </c>
      <c r="FZ68" s="11">
        <v>0</v>
      </c>
      <c r="GA68" s="11">
        <v>0</v>
      </c>
      <c r="GB68" s="11">
        <v>0</v>
      </c>
      <c r="GC68" s="11">
        <v>0</v>
      </c>
      <c r="GD68" s="11">
        <v>0</v>
      </c>
      <c r="GE68" s="11">
        <v>0</v>
      </c>
      <c r="GF68" s="11">
        <v>0</v>
      </c>
      <c r="GG68" s="11">
        <v>0</v>
      </c>
      <c r="GH68" s="11">
        <v>0</v>
      </c>
      <c r="GI68" s="11">
        <v>0</v>
      </c>
      <c r="GJ68" s="11">
        <v>0</v>
      </c>
      <c r="GK68" s="11">
        <v>0</v>
      </c>
      <c r="GL68" s="11">
        <v>0</v>
      </c>
      <c r="GM68" s="11">
        <v>9.0005900000000008</v>
      </c>
      <c r="GN68" s="11">
        <v>0</v>
      </c>
      <c r="GO68" s="11">
        <v>229.06348</v>
      </c>
      <c r="GP68" s="88">
        <v>0</v>
      </c>
      <c r="GQ68" s="9">
        <v>0</v>
      </c>
      <c r="GR68" s="10">
        <v>0</v>
      </c>
      <c r="GS68" s="6">
        <v>1</v>
      </c>
      <c r="GT68" s="6">
        <v>0</v>
      </c>
      <c r="GU68" s="6">
        <f t="shared" ref="GU68:GU131" si="2">+IF(GT68=1, IF(M68&gt;200000, "Large", IF(M68&gt;50000, "Medium", IF(M68&gt;20000, "Small", "Very small"))),0)</f>
        <v>0</v>
      </c>
      <c r="GV68" s="6">
        <f t="shared" ref="GV68:GV131" si="3">+IF(GT68=1, IF($M68&gt;200000, "Large", IF($M68&gt;50000, "Medium",  "Small")),0)</f>
        <v>0</v>
      </c>
      <c r="GW68" s="3" t="s">
        <v>477</v>
      </c>
      <c r="GX68" s="3">
        <v>0</v>
      </c>
      <c r="GY68" s="3">
        <v>0</v>
      </c>
      <c r="GZ68" s="6">
        <v>0</v>
      </c>
      <c r="HA68" s="6">
        <v>0</v>
      </c>
      <c r="HB68" s="6">
        <v>0</v>
      </c>
      <c r="HC68" s="6">
        <v>0</v>
      </c>
      <c r="HD68" s="6">
        <v>0</v>
      </c>
      <c r="HE68" s="7">
        <v>0</v>
      </c>
      <c r="HF68" s="6">
        <v>0</v>
      </c>
      <c r="HG68" s="6">
        <v>0</v>
      </c>
    </row>
    <row r="69" spans="1:215">
      <c r="A69" s="6">
        <v>288</v>
      </c>
      <c r="B69" s="6" t="str">
        <f>+VLOOKUP($A69,'[2]Crosswalk M49-ODA-Prog. Country'!$K$4:$M$257,3,FALSE)</f>
        <v>GH</v>
      </c>
      <c r="C69" s="6" t="str">
        <f>+VLOOKUP($A69,'[2]Crosswalk M49-ODA-Prog. Country'!$K$4:$M$257,2,FALSE)</f>
        <v>GHA</v>
      </c>
      <c r="D69" s="3" t="s">
        <v>187</v>
      </c>
      <c r="E69" s="8">
        <v>29750.347121626903</v>
      </c>
      <c r="F69" s="8">
        <v>45101.596041429009</v>
      </c>
      <c r="G69" s="8">
        <v>74851.943163055912</v>
      </c>
      <c r="H69" s="9">
        <v>2767.742025</v>
      </c>
      <c r="I69" s="9">
        <v>25358.601755831838</v>
      </c>
      <c r="J69" s="9">
        <v>28126.343780831838</v>
      </c>
      <c r="K69" s="10">
        <v>32518.089146626902</v>
      </c>
      <c r="L69" s="10">
        <v>70460.197797260829</v>
      </c>
      <c r="M69" s="10">
        <v>102978.28694388774</v>
      </c>
      <c r="N69" s="11">
        <v>3534.1410000000005</v>
      </c>
      <c r="O69" s="11">
        <v>6774.8720000000003</v>
      </c>
      <c r="P69" s="11">
        <v>0</v>
      </c>
      <c r="Q69" s="11">
        <v>0</v>
      </c>
      <c r="R69" s="11">
        <v>3550.6871699999997</v>
      </c>
      <c r="S69" s="11">
        <v>3789.51863</v>
      </c>
      <c r="T69" s="11">
        <v>395.61131</v>
      </c>
      <c r="U69" s="11">
        <v>533.56421999999998</v>
      </c>
      <c r="V69" s="11">
        <v>11121.338469999999</v>
      </c>
      <c r="W69" s="11">
        <v>13460.47682</v>
      </c>
      <c r="X69" s="11">
        <v>635.90713999999934</v>
      </c>
      <c r="Y69" s="11">
        <v>12175.05811</v>
      </c>
      <c r="Z69" s="11">
        <v>274.78364190000048</v>
      </c>
      <c r="AA69" s="11">
        <v>3799.635582152509</v>
      </c>
      <c r="AB69" s="11">
        <v>126.61398800000006</v>
      </c>
      <c r="AC69" s="11">
        <v>2885.69745783184</v>
      </c>
      <c r="AD69" s="11">
        <v>0</v>
      </c>
      <c r="AE69" s="11">
        <v>0</v>
      </c>
      <c r="AF69" s="11">
        <v>0</v>
      </c>
      <c r="AG69" s="11">
        <v>0</v>
      </c>
      <c r="AH69" s="11">
        <v>-74.722420000000056</v>
      </c>
      <c r="AI69" s="11">
        <v>1156.32258</v>
      </c>
      <c r="AJ69" s="11">
        <v>0</v>
      </c>
      <c r="AK69" s="11">
        <v>0</v>
      </c>
      <c r="AL69" s="11">
        <v>0</v>
      </c>
      <c r="AM69" s="11">
        <v>0</v>
      </c>
      <c r="AN69" s="11">
        <v>0</v>
      </c>
      <c r="AO69" s="11">
        <v>0</v>
      </c>
      <c r="AP69" s="11">
        <v>0</v>
      </c>
      <c r="AQ69" s="11">
        <v>0</v>
      </c>
      <c r="AR69" s="11">
        <v>1549.594967</v>
      </c>
      <c r="AS69" s="11">
        <v>6177.7525779999996</v>
      </c>
      <c r="AT69" s="11">
        <v>0</v>
      </c>
      <c r="AU69" s="11">
        <v>0</v>
      </c>
      <c r="AV69" s="11">
        <v>0</v>
      </c>
      <c r="AW69" s="11">
        <v>0</v>
      </c>
      <c r="AX69" s="11">
        <v>2971.0659999999998</v>
      </c>
      <c r="AY69" s="11">
        <v>0</v>
      </c>
      <c r="AZ69" s="11">
        <v>0</v>
      </c>
      <c r="BA69" s="11">
        <v>0</v>
      </c>
      <c r="BB69" s="11">
        <v>998.77399999999989</v>
      </c>
      <c r="BC69" s="11">
        <v>138.94200000000001</v>
      </c>
      <c r="BD69" s="11">
        <v>0</v>
      </c>
      <c r="BE69" s="11">
        <v>0</v>
      </c>
      <c r="BF69" s="11">
        <v>0</v>
      </c>
      <c r="BG69" s="11">
        <v>1107.3503000000001</v>
      </c>
      <c r="BH69" s="11">
        <v>0</v>
      </c>
      <c r="BI69" s="11">
        <v>0</v>
      </c>
      <c r="BJ69" s="11">
        <v>0</v>
      </c>
      <c r="BK69" s="11">
        <v>254.70208</v>
      </c>
      <c r="BL69" s="11">
        <v>0</v>
      </c>
      <c r="BM69" s="11">
        <v>0</v>
      </c>
      <c r="BN69" s="11">
        <v>0</v>
      </c>
      <c r="BO69" s="11">
        <v>25.788360000000001</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c r="CS69" s="11">
        <v>0</v>
      </c>
      <c r="CT69" s="11">
        <v>0</v>
      </c>
      <c r="CU69" s="11">
        <v>0</v>
      </c>
      <c r="CV69" s="11">
        <v>0</v>
      </c>
      <c r="CW69" s="11">
        <v>647.90332999999998</v>
      </c>
      <c r="CX69" s="11">
        <v>0</v>
      </c>
      <c r="CY69" s="11">
        <v>0</v>
      </c>
      <c r="CZ69" s="11">
        <v>0</v>
      </c>
      <c r="DA69" s="11">
        <v>0</v>
      </c>
      <c r="DB69" s="11">
        <v>0</v>
      </c>
      <c r="DC69" s="11">
        <v>1214.63707</v>
      </c>
      <c r="DD69" s="11">
        <v>0</v>
      </c>
      <c r="DE69" s="11">
        <v>0</v>
      </c>
      <c r="DF69" s="11">
        <v>0</v>
      </c>
      <c r="DG69" s="11">
        <v>0</v>
      </c>
      <c r="DH69" s="11">
        <v>0</v>
      </c>
      <c r="DI69" s="11">
        <v>0</v>
      </c>
      <c r="DJ69" s="11">
        <v>0</v>
      </c>
      <c r="DK69" s="11">
        <v>0</v>
      </c>
      <c r="DL69" s="11">
        <v>0</v>
      </c>
      <c r="DM69" s="11">
        <v>0</v>
      </c>
      <c r="DN69" s="11">
        <v>0</v>
      </c>
      <c r="DO69" s="11">
        <v>0</v>
      </c>
      <c r="DP69" s="11">
        <v>0</v>
      </c>
      <c r="DQ69" s="11">
        <v>0</v>
      </c>
      <c r="DR69" s="11">
        <v>0</v>
      </c>
      <c r="DS69" s="11">
        <v>0</v>
      </c>
      <c r="DT69" s="11">
        <v>0</v>
      </c>
      <c r="DU69" s="11">
        <v>0</v>
      </c>
      <c r="DV69" s="11">
        <v>0</v>
      </c>
      <c r="DW69" s="11">
        <v>0</v>
      </c>
      <c r="DX69" s="11">
        <v>0</v>
      </c>
      <c r="DY69" s="11">
        <v>0</v>
      </c>
      <c r="DZ69" s="11">
        <v>0</v>
      </c>
      <c r="EA69" s="11">
        <v>0</v>
      </c>
      <c r="EB69" s="11">
        <v>0</v>
      </c>
      <c r="EC69" s="11">
        <v>0</v>
      </c>
      <c r="ED69" s="11">
        <v>0</v>
      </c>
      <c r="EE69" s="11">
        <v>0</v>
      </c>
      <c r="EF69" s="11">
        <v>0</v>
      </c>
      <c r="EG69" s="11">
        <v>0</v>
      </c>
      <c r="EH69" s="11">
        <v>0</v>
      </c>
      <c r="EI69" s="11">
        <v>0</v>
      </c>
      <c r="EJ69" s="11">
        <v>0</v>
      </c>
      <c r="EK69" s="11">
        <v>0</v>
      </c>
      <c r="EL69" s="11">
        <v>927.9933173999998</v>
      </c>
      <c r="EM69" s="11">
        <v>190.36473459999999</v>
      </c>
      <c r="EN69" s="11">
        <v>0</v>
      </c>
      <c r="EO69" s="11">
        <v>0</v>
      </c>
      <c r="EP69" s="11">
        <v>1571.8461699999998</v>
      </c>
      <c r="EQ69" s="11">
        <v>912.08266000000003</v>
      </c>
      <c r="ER69" s="11">
        <v>0</v>
      </c>
      <c r="ES69" s="11">
        <v>0</v>
      </c>
      <c r="ET69" s="11">
        <v>0</v>
      </c>
      <c r="EU69" s="11">
        <v>0</v>
      </c>
      <c r="EV69" s="11">
        <v>0</v>
      </c>
      <c r="EW69" s="11">
        <v>0</v>
      </c>
      <c r="EX69" s="11">
        <v>1079.0779523269007</v>
      </c>
      <c r="EY69" s="11">
        <v>2364.1634846765041</v>
      </c>
      <c r="EZ69" s="11">
        <v>0</v>
      </c>
      <c r="FA69" s="11">
        <v>0</v>
      </c>
      <c r="FB69" s="11">
        <v>1310.1387699999996</v>
      </c>
      <c r="FC69" s="11">
        <v>7226.4072699999997</v>
      </c>
      <c r="FD69" s="11">
        <v>59.971600000000308</v>
      </c>
      <c r="FE69" s="11">
        <v>2938.6260600000001</v>
      </c>
      <c r="FF69" s="11">
        <v>0</v>
      </c>
      <c r="FG69" s="11">
        <v>0</v>
      </c>
      <c r="FH69" s="11">
        <v>0</v>
      </c>
      <c r="FI69" s="11">
        <v>0</v>
      </c>
      <c r="FJ69" s="11">
        <v>0</v>
      </c>
      <c r="FK69" s="11">
        <v>0</v>
      </c>
      <c r="FL69" s="11">
        <v>0</v>
      </c>
      <c r="FM69" s="11">
        <v>0</v>
      </c>
      <c r="FN69" s="11">
        <v>0</v>
      </c>
      <c r="FO69" s="11">
        <v>0</v>
      </c>
      <c r="FP69" s="11">
        <v>0</v>
      </c>
      <c r="FQ69" s="11">
        <v>0</v>
      </c>
      <c r="FR69" s="11">
        <v>0</v>
      </c>
      <c r="FS69" s="11">
        <v>0</v>
      </c>
      <c r="FT69" s="11">
        <v>0</v>
      </c>
      <c r="FU69" s="11">
        <v>0</v>
      </c>
      <c r="FV69" s="11">
        <v>0</v>
      </c>
      <c r="FW69" s="11">
        <v>0</v>
      </c>
      <c r="FX69" s="11">
        <v>0</v>
      </c>
      <c r="FY69" s="11">
        <v>0</v>
      </c>
      <c r="FZ69" s="11">
        <v>0</v>
      </c>
      <c r="GA69" s="11">
        <v>0</v>
      </c>
      <c r="GB69" s="11">
        <v>0</v>
      </c>
      <c r="GC69" s="11">
        <v>0</v>
      </c>
      <c r="GD69" s="11">
        <v>0</v>
      </c>
      <c r="GE69" s="11">
        <v>0</v>
      </c>
      <c r="GF69" s="11">
        <v>0</v>
      </c>
      <c r="GG69" s="11">
        <v>0</v>
      </c>
      <c r="GH69" s="11">
        <v>2393.6977000000002</v>
      </c>
      <c r="GI69" s="11">
        <v>0</v>
      </c>
      <c r="GJ69" s="11">
        <v>0</v>
      </c>
      <c r="GK69" s="11">
        <v>0</v>
      </c>
      <c r="GL69" s="11">
        <v>91.525349999999435</v>
      </c>
      <c r="GM69" s="11">
        <v>2686.3324700000003</v>
      </c>
      <c r="GN69" s="11">
        <v>4.3020000000000003E-2</v>
      </c>
      <c r="GO69" s="11">
        <v>0</v>
      </c>
      <c r="GP69" s="88">
        <v>4771.6081699999995</v>
      </c>
      <c r="GQ69" s="9">
        <v>0</v>
      </c>
      <c r="GR69" s="10">
        <v>4771.6081699999995</v>
      </c>
      <c r="GS69" s="6">
        <v>1</v>
      </c>
      <c r="GT69" s="6">
        <v>1</v>
      </c>
      <c r="GU69" s="6" t="str">
        <f t="shared" si="2"/>
        <v>Medium</v>
      </c>
      <c r="GV69" s="6" t="str">
        <f t="shared" si="3"/>
        <v>Medium</v>
      </c>
      <c r="GW69" s="3" t="s">
        <v>480</v>
      </c>
      <c r="GX69" s="3" t="s">
        <v>480</v>
      </c>
      <c r="GY69" s="3" t="s">
        <v>480</v>
      </c>
      <c r="GZ69" s="6">
        <v>0</v>
      </c>
      <c r="HA69" s="6">
        <v>0</v>
      </c>
      <c r="HB69" s="6">
        <v>0</v>
      </c>
      <c r="HC69" s="6">
        <v>1</v>
      </c>
      <c r="HD69" s="6">
        <v>0</v>
      </c>
      <c r="HE69" s="7" t="s">
        <v>482</v>
      </c>
      <c r="HF69" s="6">
        <v>0</v>
      </c>
      <c r="HG69" s="6">
        <v>0</v>
      </c>
    </row>
    <row r="70" spans="1:215" hidden="1">
      <c r="A70" s="6">
        <v>300</v>
      </c>
      <c r="B70" s="6" t="str">
        <f>+VLOOKUP($A70,'[2]Crosswalk M49-ODA-Prog. Country'!$K$4:$M$257,3,FALSE)</f>
        <v>GR</v>
      </c>
      <c r="C70" s="6" t="str">
        <f>+VLOOKUP($A70,'[2]Crosswalk M49-ODA-Prog. Country'!$K$4:$M$257,2,FALSE)</f>
        <v>GRC</v>
      </c>
      <c r="D70" s="3" t="s">
        <v>188</v>
      </c>
      <c r="E70" s="8">
        <v>1969.0463899999997</v>
      </c>
      <c r="F70" s="8">
        <v>2604.6555400000002</v>
      </c>
      <c r="G70" s="8">
        <v>4573.7019300000002</v>
      </c>
      <c r="H70" s="9">
        <v>16988.787970000012</v>
      </c>
      <c r="I70" s="9">
        <v>266383.84165000002</v>
      </c>
      <c r="J70" s="9">
        <v>283372.62962000002</v>
      </c>
      <c r="K70" s="10">
        <v>18957.834360000012</v>
      </c>
      <c r="L70" s="10">
        <v>268988.49719000002</v>
      </c>
      <c r="M70" s="10">
        <v>287946.33155000006</v>
      </c>
      <c r="N70" s="11">
        <v>0</v>
      </c>
      <c r="O70" s="11">
        <v>0</v>
      </c>
      <c r="P70" s="11">
        <v>0</v>
      </c>
      <c r="Q70" s="11">
        <v>0</v>
      </c>
      <c r="R70" s="11">
        <v>0</v>
      </c>
      <c r="S70" s="11">
        <v>0</v>
      </c>
      <c r="T70" s="11">
        <v>0</v>
      </c>
      <c r="U70" s="11">
        <v>0</v>
      </c>
      <c r="V70" s="11">
        <v>787.6603799999998</v>
      </c>
      <c r="W70" s="11">
        <v>2167.3824300000001</v>
      </c>
      <c r="X70" s="11">
        <v>466.06242999999813</v>
      </c>
      <c r="Y70" s="11">
        <v>16568.071640000002</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14764.459239999996</v>
      </c>
      <c r="AS70" s="11">
        <v>94771.303950000001</v>
      </c>
      <c r="AT70" s="11">
        <v>0</v>
      </c>
      <c r="AU70" s="11">
        <v>0</v>
      </c>
      <c r="AV70" s="11">
        <v>0</v>
      </c>
      <c r="AW70" s="11">
        <v>0</v>
      </c>
      <c r="AX70" s="11">
        <v>0</v>
      </c>
      <c r="AY70" s="11">
        <v>0</v>
      </c>
      <c r="AZ70" s="11">
        <v>0</v>
      </c>
      <c r="BA70" s="11">
        <v>0</v>
      </c>
      <c r="BB70" s="11">
        <v>0</v>
      </c>
      <c r="BC70" s="11">
        <v>0</v>
      </c>
      <c r="BD70" s="11">
        <v>0</v>
      </c>
      <c r="BE70" s="11">
        <v>0</v>
      </c>
      <c r="BF70" s="11">
        <v>12</v>
      </c>
      <c r="BG70" s="11">
        <v>151.17400000000001</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s="11">
        <v>0</v>
      </c>
      <c r="BY70" s="11">
        <v>0</v>
      </c>
      <c r="BZ70" s="11">
        <v>0</v>
      </c>
      <c r="CA70" s="11">
        <v>0</v>
      </c>
      <c r="CB70" s="11">
        <v>0</v>
      </c>
      <c r="CC70" s="11">
        <v>0</v>
      </c>
      <c r="CD70" s="11">
        <v>0</v>
      </c>
      <c r="CE70" s="11">
        <v>0</v>
      </c>
      <c r="CF70" s="11">
        <v>0</v>
      </c>
      <c r="CG70" s="11">
        <v>0</v>
      </c>
      <c r="CH70" s="11">
        <v>0</v>
      </c>
      <c r="CI70" s="11">
        <v>0</v>
      </c>
      <c r="CJ70" s="11">
        <v>0</v>
      </c>
      <c r="CK70" s="11">
        <v>0</v>
      </c>
      <c r="CL70" s="11">
        <v>0</v>
      </c>
      <c r="CM70" s="11">
        <v>0</v>
      </c>
      <c r="CN70" s="11">
        <v>0</v>
      </c>
      <c r="CO70" s="11">
        <v>0</v>
      </c>
      <c r="CP70" s="11">
        <v>0</v>
      </c>
      <c r="CQ70" s="11">
        <v>0</v>
      </c>
      <c r="CR70" s="11">
        <v>0</v>
      </c>
      <c r="CS70" s="11">
        <v>0</v>
      </c>
      <c r="CT70" s="11">
        <v>0</v>
      </c>
      <c r="CU70" s="11">
        <v>0</v>
      </c>
      <c r="CV70" s="11">
        <v>0</v>
      </c>
      <c r="CW70" s="11">
        <v>0</v>
      </c>
      <c r="CX70" s="11">
        <v>0</v>
      </c>
      <c r="CY70" s="11">
        <v>0</v>
      </c>
      <c r="CZ70" s="11">
        <v>0</v>
      </c>
      <c r="DA70" s="11">
        <v>0</v>
      </c>
      <c r="DB70" s="11">
        <v>0</v>
      </c>
      <c r="DC70" s="11">
        <v>0</v>
      </c>
      <c r="DD70" s="11">
        <v>0</v>
      </c>
      <c r="DE70" s="11">
        <v>0</v>
      </c>
      <c r="DF70" s="11">
        <v>0</v>
      </c>
      <c r="DG70" s="11">
        <v>0</v>
      </c>
      <c r="DH70" s="11">
        <v>0</v>
      </c>
      <c r="DI70" s="11">
        <v>0</v>
      </c>
      <c r="DJ70" s="11">
        <v>0</v>
      </c>
      <c r="DK70" s="11">
        <v>0</v>
      </c>
      <c r="DL70" s="11">
        <v>0</v>
      </c>
      <c r="DM70" s="11">
        <v>0</v>
      </c>
      <c r="DN70" s="11">
        <v>0</v>
      </c>
      <c r="DO70" s="11">
        <v>0</v>
      </c>
      <c r="DP70" s="11">
        <v>0</v>
      </c>
      <c r="DQ70" s="11">
        <v>0</v>
      </c>
      <c r="DR70" s="11">
        <v>0</v>
      </c>
      <c r="DS70" s="11">
        <v>0</v>
      </c>
      <c r="DT70" s="11">
        <v>0</v>
      </c>
      <c r="DU70" s="11">
        <v>0</v>
      </c>
      <c r="DV70" s="11">
        <v>0</v>
      </c>
      <c r="DW70" s="11">
        <v>0</v>
      </c>
      <c r="DX70" s="11">
        <v>0</v>
      </c>
      <c r="DY70" s="11">
        <v>103.46307</v>
      </c>
      <c r="DZ70" s="11">
        <v>0</v>
      </c>
      <c r="EA70" s="11">
        <v>0</v>
      </c>
      <c r="EB70" s="11">
        <v>0</v>
      </c>
      <c r="EC70" s="11">
        <v>0</v>
      </c>
      <c r="ED70" s="11">
        <v>0</v>
      </c>
      <c r="EE70" s="11">
        <v>0</v>
      </c>
      <c r="EF70" s="11">
        <v>0</v>
      </c>
      <c r="EG70" s="11">
        <v>0</v>
      </c>
      <c r="EH70" s="11">
        <v>0</v>
      </c>
      <c r="EI70" s="11">
        <v>0</v>
      </c>
      <c r="EJ70" s="11">
        <v>0</v>
      </c>
      <c r="EK70" s="11">
        <v>0</v>
      </c>
      <c r="EL70" s="11">
        <v>0</v>
      </c>
      <c r="EM70" s="11">
        <v>0</v>
      </c>
      <c r="EN70" s="11">
        <v>0</v>
      </c>
      <c r="EO70" s="11">
        <v>0</v>
      </c>
      <c r="EP70" s="11">
        <v>0</v>
      </c>
      <c r="EQ70" s="11">
        <v>0</v>
      </c>
      <c r="ER70" s="11">
        <v>0</v>
      </c>
      <c r="ES70" s="11">
        <v>0</v>
      </c>
      <c r="ET70" s="11">
        <v>0</v>
      </c>
      <c r="EU70" s="11">
        <v>0</v>
      </c>
      <c r="EV70" s="11">
        <v>0</v>
      </c>
      <c r="EW70" s="11">
        <v>0</v>
      </c>
      <c r="EX70" s="11">
        <v>0</v>
      </c>
      <c r="EY70" s="11">
        <v>0</v>
      </c>
      <c r="EZ70" s="11">
        <v>0</v>
      </c>
      <c r="FA70" s="11">
        <v>0</v>
      </c>
      <c r="FB70" s="11">
        <v>256.13997999999992</v>
      </c>
      <c r="FC70" s="11">
        <v>286.09911</v>
      </c>
      <c r="FD70" s="11">
        <v>0</v>
      </c>
      <c r="FE70" s="11">
        <v>567.52899000000002</v>
      </c>
      <c r="FF70" s="11">
        <v>0</v>
      </c>
      <c r="FG70" s="11">
        <v>0</v>
      </c>
      <c r="FH70" s="11">
        <v>0</v>
      </c>
      <c r="FI70" s="11">
        <v>0</v>
      </c>
      <c r="FJ70" s="11">
        <v>0</v>
      </c>
      <c r="FK70" s="11">
        <v>0</v>
      </c>
      <c r="FL70" s="11">
        <v>0</v>
      </c>
      <c r="FM70" s="11">
        <v>0</v>
      </c>
      <c r="FN70" s="11">
        <v>0</v>
      </c>
      <c r="FO70" s="11">
        <v>0</v>
      </c>
      <c r="FP70" s="11">
        <v>0</v>
      </c>
      <c r="FQ70" s="11">
        <v>0</v>
      </c>
      <c r="FR70" s="11">
        <v>0</v>
      </c>
      <c r="FS70" s="11">
        <v>0</v>
      </c>
      <c r="FT70" s="11">
        <v>0</v>
      </c>
      <c r="FU70" s="11">
        <v>0</v>
      </c>
      <c r="FV70" s="11">
        <v>0</v>
      </c>
      <c r="FW70" s="11">
        <v>0</v>
      </c>
      <c r="FX70" s="11">
        <v>0</v>
      </c>
      <c r="FY70" s="11">
        <v>0</v>
      </c>
      <c r="FZ70" s="11">
        <v>0</v>
      </c>
      <c r="GA70" s="11">
        <v>0</v>
      </c>
      <c r="GB70" s="11">
        <v>0</v>
      </c>
      <c r="GC70" s="11">
        <v>0</v>
      </c>
      <c r="GD70" s="11">
        <v>0</v>
      </c>
      <c r="GE70" s="11">
        <v>0</v>
      </c>
      <c r="GF70" s="11">
        <v>0</v>
      </c>
      <c r="GG70" s="11">
        <v>0</v>
      </c>
      <c r="GH70" s="11">
        <v>0</v>
      </c>
      <c r="GI70" s="11">
        <v>0</v>
      </c>
      <c r="GJ70" s="11">
        <v>0</v>
      </c>
      <c r="GK70" s="11">
        <v>0</v>
      </c>
      <c r="GL70" s="11">
        <v>913.24603000000002</v>
      </c>
      <c r="GM70" s="11">
        <v>0</v>
      </c>
      <c r="GN70" s="11">
        <v>1758.2663000000175</v>
      </c>
      <c r="GO70" s="11">
        <v>154373.47399999999</v>
      </c>
      <c r="GP70" s="88">
        <v>0</v>
      </c>
      <c r="GQ70" s="9">
        <v>0</v>
      </c>
      <c r="GR70" s="10">
        <v>0</v>
      </c>
      <c r="GS70" s="6">
        <v>1</v>
      </c>
      <c r="GT70" s="6">
        <v>0</v>
      </c>
      <c r="GU70" s="6">
        <f t="shared" si="2"/>
        <v>0</v>
      </c>
      <c r="GV70" s="6">
        <f t="shared" si="3"/>
        <v>0</v>
      </c>
      <c r="GW70" s="3" t="s">
        <v>477</v>
      </c>
      <c r="GX70" s="3">
        <v>0</v>
      </c>
      <c r="GY70" s="3">
        <v>0</v>
      </c>
      <c r="GZ70" s="6">
        <v>0</v>
      </c>
      <c r="HA70" s="6">
        <v>0</v>
      </c>
      <c r="HB70" s="6">
        <v>0</v>
      </c>
      <c r="HC70" s="6">
        <v>0</v>
      </c>
      <c r="HD70" s="6">
        <v>0</v>
      </c>
      <c r="HE70" s="7">
        <v>0</v>
      </c>
      <c r="HF70" s="6">
        <v>0</v>
      </c>
      <c r="HG70" s="6">
        <v>0</v>
      </c>
    </row>
    <row r="71" spans="1:215" hidden="1">
      <c r="A71" s="6">
        <v>308</v>
      </c>
      <c r="B71" s="6" t="str">
        <f>+VLOOKUP($A71,'[2]Crosswalk M49-ODA-Prog. Country'!$K$4:$M$257,3,FALSE)</f>
        <v>GD</v>
      </c>
      <c r="C71" s="6" t="str">
        <f>+VLOOKUP($A71,'[2]Crosswalk M49-ODA-Prog. Country'!$K$4:$M$257,2,FALSE)</f>
        <v>GRD</v>
      </c>
      <c r="D71" s="3" t="s">
        <v>189</v>
      </c>
      <c r="E71" s="8">
        <v>586.53630926950075</v>
      </c>
      <c r="F71" s="8">
        <v>1334.0175496115096</v>
      </c>
      <c r="G71" s="8">
        <v>1920.5538588810105</v>
      </c>
      <c r="H71" s="9">
        <v>44.621175265000005</v>
      </c>
      <c r="I71" s="9">
        <v>4.4865407169999996</v>
      </c>
      <c r="J71" s="9">
        <v>49.107715982000002</v>
      </c>
      <c r="K71" s="10">
        <v>631.15748453450067</v>
      </c>
      <c r="L71" s="10">
        <v>1338.5040903285096</v>
      </c>
      <c r="M71" s="10">
        <v>1969.6615748630102</v>
      </c>
      <c r="N71" s="11">
        <v>0</v>
      </c>
      <c r="O71" s="11">
        <v>718.67499999999995</v>
      </c>
      <c r="P71" s="11">
        <v>27.741</v>
      </c>
      <c r="Q71" s="11">
        <v>0</v>
      </c>
      <c r="R71" s="11">
        <v>0</v>
      </c>
      <c r="S71" s="11">
        <v>0</v>
      </c>
      <c r="T71" s="11">
        <v>0</v>
      </c>
      <c r="U71" s="11">
        <v>0</v>
      </c>
      <c r="V71" s="11">
        <v>0</v>
      </c>
      <c r="W71" s="11">
        <v>0</v>
      </c>
      <c r="X71" s="11">
        <v>0</v>
      </c>
      <c r="Y71" s="11">
        <v>0</v>
      </c>
      <c r="Z71" s="11">
        <v>0</v>
      </c>
      <c r="AA71" s="11">
        <v>0</v>
      </c>
      <c r="AB71" s="11">
        <v>0</v>
      </c>
      <c r="AC71" s="11">
        <v>0</v>
      </c>
      <c r="AD71" s="11">
        <v>5.9104168000000072</v>
      </c>
      <c r="AE71" s="11">
        <v>153.12504720000001</v>
      </c>
      <c r="AF71" s="11">
        <v>16.880175265000002</v>
      </c>
      <c r="AG71" s="11">
        <v>4.4865407169999996</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330.49299999999999</v>
      </c>
      <c r="AY71" s="11">
        <v>0</v>
      </c>
      <c r="AZ71" s="11">
        <v>0</v>
      </c>
      <c r="BA71" s="11">
        <v>0</v>
      </c>
      <c r="BB71" s="11">
        <v>0</v>
      </c>
      <c r="BC71" s="11">
        <v>0</v>
      </c>
      <c r="BD71" s="11">
        <v>0</v>
      </c>
      <c r="BE71" s="11">
        <v>0</v>
      </c>
      <c r="BF71" s="11">
        <v>0</v>
      </c>
      <c r="BG71" s="11">
        <v>49.877429999999997</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c r="CS71" s="11">
        <v>0</v>
      </c>
      <c r="CT71" s="11">
        <v>0</v>
      </c>
      <c r="CU71" s="11">
        <v>0</v>
      </c>
      <c r="CV71" s="11">
        <v>0</v>
      </c>
      <c r="CW71" s="11">
        <v>0</v>
      </c>
      <c r="CX71" s="11">
        <v>0</v>
      </c>
      <c r="CY71" s="11">
        <v>0</v>
      </c>
      <c r="CZ71" s="11">
        <v>0</v>
      </c>
      <c r="DA71" s="11">
        <v>0</v>
      </c>
      <c r="DB71" s="11">
        <v>0</v>
      </c>
      <c r="DC71" s="11">
        <v>0</v>
      </c>
      <c r="DD71" s="11">
        <v>0</v>
      </c>
      <c r="DE71" s="11">
        <v>0</v>
      </c>
      <c r="DF71" s="11">
        <v>0</v>
      </c>
      <c r="DG71" s="11">
        <v>0</v>
      </c>
      <c r="DH71" s="11">
        <v>0</v>
      </c>
      <c r="DI71" s="11">
        <v>0</v>
      </c>
      <c r="DJ71" s="11">
        <v>0</v>
      </c>
      <c r="DK71" s="11">
        <v>0</v>
      </c>
      <c r="DL71" s="11">
        <v>0</v>
      </c>
      <c r="DM71" s="11">
        <v>0</v>
      </c>
      <c r="DN71" s="11">
        <v>0</v>
      </c>
      <c r="DO71" s="11">
        <v>0</v>
      </c>
      <c r="DP71" s="11">
        <v>0</v>
      </c>
      <c r="DQ71" s="11">
        <v>0</v>
      </c>
      <c r="DR71" s="11">
        <v>0</v>
      </c>
      <c r="DS71" s="11">
        <v>0</v>
      </c>
      <c r="DT71" s="11">
        <v>0</v>
      </c>
      <c r="DU71" s="11">
        <v>0</v>
      </c>
      <c r="DV71" s="11">
        <v>0</v>
      </c>
      <c r="DW71" s="11">
        <v>0</v>
      </c>
      <c r="DX71" s="11">
        <v>0</v>
      </c>
      <c r="DY71" s="11">
        <v>0</v>
      </c>
      <c r="DZ71" s="11">
        <v>0</v>
      </c>
      <c r="EA71" s="11">
        <v>0</v>
      </c>
      <c r="EB71" s="11">
        <v>0</v>
      </c>
      <c r="EC71" s="11">
        <v>0</v>
      </c>
      <c r="ED71" s="11">
        <v>0</v>
      </c>
      <c r="EE71" s="11">
        <v>0</v>
      </c>
      <c r="EF71" s="11">
        <v>0</v>
      </c>
      <c r="EG71" s="11">
        <v>0</v>
      </c>
      <c r="EH71" s="11">
        <v>0</v>
      </c>
      <c r="EI71" s="11">
        <v>0</v>
      </c>
      <c r="EJ71" s="11">
        <v>0</v>
      </c>
      <c r="EK71" s="11">
        <v>0</v>
      </c>
      <c r="EL71" s="11">
        <v>41.47184622999999</v>
      </c>
      <c r="EM71" s="11">
        <v>53.460462339999999</v>
      </c>
      <c r="EN71" s="11">
        <v>0</v>
      </c>
      <c r="EO71" s="11">
        <v>0</v>
      </c>
      <c r="EP71" s="11">
        <v>74.605649999999997</v>
      </c>
      <c r="EQ71" s="11">
        <v>0</v>
      </c>
      <c r="ER71" s="11">
        <v>0</v>
      </c>
      <c r="ES71" s="11">
        <v>0</v>
      </c>
      <c r="ET71" s="11">
        <v>0</v>
      </c>
      <c r="EU71" s="11">
        <v>0</v>
      </c>
      <c r="EV71" s="11">
        <v>0</v>
      </c>
      <c r="EW71" s="11">
        <v>0</v>
      </c>
      <c r="EX71" s="11">
        <v>5.0536562395005671</v>
      </c>
      <c r="EY71" s="11">
        <v>10.626610071509647</v>
      </c>
      <c r="EZ71" s="11">
        <v>0</v>
      </c>
      <c r="FA71" s="11">
        <v>0</v>
      </c>
      <c r="FB71" s="11">
        <v>0</v>
      </c>
      <c r="FC71" s="11">
        <v>0</v>
      </c>
      <c r="FD71" s="11">
        <v>0</v>
      </c>
      <c r="FE71" s="11">
        <v>0</v>
      </c>
      <c r="FF71" s="11">
        <v>233.04800000000006</v>
      </c>
      <c r="FG71" s="11">
        <v>348.25299999999999</v>
      </c>
      <c r="FH71" s="11">
        <v>0</v>
      </c>
      <c r="FI71" s="11">
        <v>0</v>
      </c>
      <c r="FJ71" s="11">
        <v>0</v>
      </c>
      <c r="FK71" s="11">
        <v>0</v>
      </c>
      <c r="FL71" s="11">
        <v>0</v>
      </c>
      <c r="FM71" s="11">
        <v>0</v>
      </c>
      <c r="FN71" s="11">
        <v>0</v>
      </c>
      <c r="FO71" s="11">
        <v>0</v>
      </c>
      <c r="FP71" s="11">
        <v>0</v>
      </c>
      <c r="FQ71" s="11">
        <v>0</v>
      </c>
      <c r="FR71" s="11">
        <v>0</v>
      </c>
      <c r="FS71" s="11">
        <v>0</v>
      </c>
      <c r="FT71" s="11">
        <v>0</v>
      </c>
      <c r="FU71" s="11">
        <v>0</v>
      </c>
      <c r="FV71" s="11">
        <v>0</v>
      </c>
      <c r="FW71" s="11">
        <v>0</v>
      </c>
      <c r="FX71" s="11">
        <v>0</v>
      </c>
      <c r="FY71" s="11">
        <v>0</v>
      </c>
      <c r="FZ71" s="11">
        <v>0</v>
      </c>
      <c r="GA71" s="11">
        <v>0</v>
      </c>
      <c r="GB71" s="11">
        <v>0</v>
      </c>
      <c r="GC71" s="11">
        <v>0</v>
      </c>
      <c r="GD71" s="11">
        <v>0</v>
      </c>
      <c r="GE71" s="11">
        <v>0</v>
      </c>
      <c r="GF71" s="11">
        <v>0</v>
      </c>
      <c r="GG71" s="11">
        <v>0</v>
      </c>
      <c r="GH71" s="11">
        <v>-157.94326000000001</v>
      </c>
      <c r="GI71" s="11">
        <v>0</v>
      </c>
      <c r="GJ71" s="11">
        <v>0</v>
      </c>
      <c r="GK71" s="11">
        <v>0</v>
      </c>
      <c r="GL71" s="11">
        <v>53.896999999999998</v>
      </c>
      <c r="GM71" s="11">
        <v>0</v>
      </c>
      <c r="GN71" s="11">
        <v>0</v>
      </c>
      <c r="GO71" s="11">
        <v>0</v>
      </c>
      <c r="GP71" s="88">
        <v>567.48967000000005</v>
      </c>
      <c r="GQ71" s="9">
        <v>0</v>
      </c>
      <c r="GR71" s="10">
        <v>567.48967000000005</v>
      </c>
      <c r="GS71" s="6">
        <v>1</v>
      </c>
      <c r="GT71" s="6">
        <v>1</v>
      </c>
      <c r="GU71" s="6" t="str">
        <f t="shared" si="2"/>
        <v>Very small</v>
      </c>
      <c r="GV71" s="6" t="str">
        <f t="shared" si="3"/>
        <v>Small</v>
      </c>
      <c r="GW71" s="3" t="s">
        <v>483</v>
      </c>
      <c r="GX71" s="3" t="s">
        <v>484</v>
      </c>
      <c r="GY71" s="3" t="s">
        <v>484</v>
      </c>
      <c r="GZ71" s="6">
        <v>0</v>
      </c>
      <c r="HA71" s="6">
        <v>0</v>
      </c>
      <c r="HB71" s="6">
        <v>1</v>
      </c>
      <c r="HC71" s="6">
        <v>1</v>
      </c>
      <c r="HD71" s="6">
        <v>0</v>
      </c>
      <c r="HE71" s="7" t="s">
        <v>479</v>
      </c>
      <c r="HF71" s="6">
        <v>5</v>
      </c>
      <c r="HG71" s="6">
        <v>0</v>
      </c>
    </row>
    <row r="72" spans="1:215" hidden="1">
      <c r="A72" s="6">
        <v>320</v>
      </c>
      <c r="B72" s="6" t="str">
        <f>+VLOOKUP($A72,'[2]Crosswalk M49-ODA-Prog. Country'!$K$4:$M$257,3,FALSE)</f>
        <v>GT</v>
      </c>
      <c r="C72" s="6" t="str">
        <f>+VLOOKUP($A72,'[2]Crosswalk M49-ODA-Prog. Country'!$K$4:$M$257,2,FALSE)</f>
        <v>GTM</v>
      </c>
      <c r="D72" s="3" t="s">
        <v>190</v>
      </c>
      <c r="E72" s="8">
        <v>151937.34849330646</v>
      </c>
      <c r="F72" s="8">
        <v>55668.826119258702</v>
      </c>
      <c r="G72" s="8">
        <v>207606.17461256517</v>
      </c>
      <c r="H72" s="9">
        <v>7140.8853625900056</v>
      </c>
      <c r="I72" s="9">
        <v>102897.02505644411</v>
      </c>
      <c r="J72" s="9">
        <v>110037.91041903412</v>
      </c>
      <c r="K72" s="10">
        <v>159078.23385589648</v>
      </c>
      <c r="L72" s="10">
        <v>158565.85117570285</v>
      </c>
      <c r="M72" s="10">
        <v>317644.08503159933</v>
      </c>
      <c r="N72" s="11">
        <v>2116.7949999999983</v>
      </c>
      <c r="O72" s="11">
        <v>32410.190999999999</v>
      </c>
      <c r="P72" s="11">
        <v>0</v>
      </c>
      <c r="Q72" s="11">
        <v>0</v>
      </c>
      <c r="R72" s="11">
        <v>2216.3636200000001</v>
      </c>
      <c r="S72" s="11">
        <v>1692.71129</v>
      </c>
      <c r="T72" s="11">
        <v>58.603029999999961</v>
      </c>
      <c r="U72" s="11">
        <v>222.95745000000002</v>
      </c>
      <c r="V72" s="11">
        <v>2731.4955399999999</v>
      </c>
      <c r="W72" s="11">
        <v>5632.7063799999996</v>
      </c>
      <c r="X72" s="11">
        <v>781.94087000000036</v>
      </c>
      <c r="Y72" s="11">
        <v>7295.9510899999996</v>
      </c>
      <c r="Z72" s="11">
        <v>0</v>
      </c>
      <c r="AA72" s="11">
        <v>33.174728860290003</v>
      </c>
      <c r="AB72" s="11">
        <v>2520.046300779999</v>
      </c>
      <c r="AC72" s="11">
        <v>65804.70751935411</v>
      </c>
      <c r="AD72" s="11">
        <v>895.98653100000001</v>
      </c>
      <c r="AE72" s="11">
        <v>1689.211777</v>
      </c>
      <c r="AF72" s="11">
        <v>274.39540481</v>
      </c>
      <c r="AG72" s="11">
        <v>72.930887089999999</v>
      </c>
      <c r="AH72" s="11">
        <v>0</v>
      </c>
      <c r="AI72" s="11">
        <v>0</v>
      </c>
      <c r="AJ72" s="11">
        <v>0</v>
      </c>
      <c r="AK72" s="11">
        <v>0</v>
      </c>
      <c r="AL72" s="11">
        <v>0</v>
      </c>
      <c r="AM72" s="11">
        <v>0</v>
      </c>
      <c r="AN72" s="11">
        <v>0</v>
      </c>
      <c r="AO72" s="11">
        <v>0</v>
      </c>
      <c r="AP72" s="11">
        <v>0</v>
      </c>
      <c r="AQ72" s="11">
        <v>0</v>
      </c>
      <c r="AR72" s="11">
        <v>3312.8326870000055</v>
      </c>
      <c r="AS72" s="11">
        <v>25063.710199999998</v>
      </c>
      <c r="AT72" s="11">
        <v>0</v>
      </c>
      <c r="AU72" s="11">
        <v>0</v>
      </c>
      <c r="AV72" s="11">
        <v>0</v>
      </c>
      <c r="AW72" s="11">
        <v>0</v>
      </c>
      <c r="AX72" s="11">
        <v>68.909000000000006</v>
      </c>
      <c r="AY72" s="11">
        <v>0</v>
      </c>
      <c r="AZ72" s="11">
        <v>0</v>
      </c>
      <c r="BA72" s="11">
        <v>0</v>
      </c>
      <c r="BB72" s="11">
        <v>578.56799999999998</v>
      </c>
      <c r="BC72" s="11">
        <v>30</v>
      </c>
      <c r="BD72" s="11">
        <v>0</v>
      </c>
      <c r="BE72" s="11">
        <v>0</v>
      </c>
      <c r="BF72" s="11">
        <v>0</v>
      </c>
      <c r="BG72" s="11">
        <v>240.19874999999999</v>
      </c>
      <c r="BH72" s="11">
        <v>0</v>
      </c>
      <c r="BI72" s="11">
        <v>0</v>
      </c>
      <c r="BJ72" s="11">
        <v>0</v>
      </c>
      <c r="BK72" s="11">
        <v>0</v>
      </c>
      <c r="BL72" s="11">
        <v>0</v>
      </c>
      <c r="BM72" s="11">
        <v>0</v>
      </c>
      <c r="BN72" s="11">
        <v>0</v>
      </c>
      <c r="BO72" s="11">
        <v>226.09314000000001</v>
      </c>
      <c r="BP72" s="11">
        <v>0</v>
      </c>
      <c r="BQ72" s="11">
        <v>0</v>
      </c>
      <c r="BR72" s="11">
        <v>0</v>
      </c>
      <c r="BS72" s="11">
        <v>0</v>
      </c>
      <c r="BT72" s="11">
        <v>0</v>
      </c>
      <c r="BU72" s="11">
        <v>0</v>
      </c>
      <c r="BV72" s="11">
        <v>0</v>
      </c>
      <c r="BW72" s="11">
        <v>0</v>
      </c>
      <c r="BX72" s="11">
        <v>0</v>
      </c>
      <c r="BY72" s="11">
        <v>-9.5991299999999988</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1669.9823200000001</v>
      </c>
      <c r="DD72" s="11">
        <v>0</v>
      </c>
      <c r="DE72" s="11">
        <v>0</v>
      </c>
      <c r="DF72" s="11">
        <v>0</v>
      </c>
      <c r="DG72" s="11">
        <v>123.17325</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4366.3609900000001</v>
      </c>
      <c r="DZ72" s="11">
        <v>0</v>
      </c>
      <c r="EA72" s="11">
        <v>0</v>
      </c>
      <c r="EB72" s="11">
        <v>0</v>
      </c>
      <c r="EC72" s="11">
        <v>0</v>
      </c>
      <c r="ED72" s="11">
        <v>0</v>
      </c>
      <c r="EE72" s="11">
        <v>0</v>
      </c>
      <c r="EF72" s="11">
        <v>0</v>
      </c>
      <c r="EG72" s="11">
        <v>0</v>
      </c>
      <c r="EH72" s="11">
        <v>0</v>
      </c>
      <c r="EI72" s="11">
        <v>0</v>
      </c>
      <c r="EJ72" s="11">
        <v>0</v>
      </c>
      <c r="EK72" s="11">
        <v>0</v>
      </c>
      <c r="EL72" s="11">
        <v>1244.3992719999992</v>
      </c>
      <c r="EM72" s="11">
        <v>3188.3092940000001</v>
      </c>
      <c r="EN72" s="11">
        <v>194.27470000000002</v>
      </c>
      <c r="EO72" s="11">
        <v>0</v>
      </c>
      <c r="EP72" s="11">
        <v>995.86430999999993</v>
      </c>
      <c r="EQ72" s="11">
        <v>1181.0716499999999</v>
      </c>
      <c r="ER72" s="11">
        <v>0</v>
      </c>
      <c r="ES72" s="11">
        <v>0</v>
      </c>
      <c r="ET72" s="11">
        <v>0</v>
      </c>
      <c r="EU72" s="11">
        <v>0</v>
      </c>
      <c r="EV72" s="11">
        <v>0</v>
      </c>
      <c r="EW72" s="11">
        <v>0</v>
      </c>
      <c r="EX72" s="11">
        <v>272.3349303064698</v>
      </c>
      <c r="EY72" s="11">
        <v>572.65412939841087</v>
      </c>
      <c r="EZ72" s="11">
        <v>0</v>
      </c>
      <c r="FA72" s="11">
        <v>0</v>
      </c>
      <c r="FB72" s="11">
        <v>0</v>
      </c>
      <c r="FC72" s="11">
        <v>0</v>
      </c>
      <c r="FD72" s="11">
        <v>0</v>
      </c>
      <c r="FE72" s="11">
        <v>0</v>
      </c>
      <c r="FF72" s="11">
        <v>17212.824999999997</v>
      </c>
      <c r="FG72" s="11">
        <v>3638.17</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c r="GF72" s="11">
        <v>0</v>
      </c>
      <c r="GG72" s="11">
        <v>0</v>
      </c>
      <c r="GH72" s="11">
        <v>123556.75352</v>
      </c>
      <c r="GI72" s="11">
        <v>0</v>
      </c>
      <c r="GJ72" s="11">
        <v>0</v>
      </c>
      <c r="GK72" s="11">
        <v>0</v>
      </c>
      <c r="GL72" s="11">
        <v>47.053769999999986</v>
      </c>
      <c r="GM72" s="11">
        <v>3341.17841</v>
      </c>
      <c r="GN72" s="11">
        <v>-1.2076300000000089</v>
      </c>
      <c r="GO72" s="11">
        <v>80.006050000000002</v>
      </c>
      <c r="GP72" s="88">
        <v>7519.70183</v>
      </c>
      <c r="GQ72" s="9">
        <v>646.98299999999995</v>
      </c>
      <c r="GR72" s="10">
        <v>8166.6848300000001</v>
      </c>
      <c r="GS72" s="6">
        <v>1</v>
      </c>
      <c r="GT72" s="6">
        <v>1</v>
      </c>
      <c r="GU72" s="6" t="str">
        <f t="shared" si="2"/>
        <v>Large</v>
      </c>
      <c r="GV72" s="6" t="str">
        <f t="shared" si="3"/>
        <v>Large</v>
      </c>
      <c r="GW72" s="3" t="s">
        <v>483</v>
      </c>
      <c r="GX72" s="3" t="s">
        <v>484</v>
      </c>
      <c r="GY72" s="3" t="s">
        <v>484</v>
      </c>
      <c r="GZ72" s="6">
        <v>0</v>
      </c>
      <c r="HA72" s="6">
        <v>0</v>
      </c>
      <c r="HB72" s="6">
        <v>0</v>
      </c>
      <c r="HC72" s="6">
        <v>1</v>
      </c>
      <c r="HD72" s="6">
        <v>0</v>
      </c>
      <c r="HE72" s="7" t="s">
        <v>479</v>
      </c>
      <c r="HF72" s="6">
        <v>0</v>
      </c>
      <c r="HG72" s="6">
        <v>1</v>
      </c>
    </row>
    <row r="73" spans="1:215">
      <c r="A73" s="6">
        <v>324</v>
      </c>
      <c r="B73" s="6" t="str">
        <f>+VLOOKUP($A73,'[2]Crosswalk M49-ODA-Prog. Country'!$K$4:$M$257,3,FALSE)</f>
        <v>GN</v>
      </c>
      <c r="C73" s="6" t="str">
        <f>+VLOOKUP($A73,'[2]Crosswalk M49-ODA-Prog. Country'!$K$4:$M$257,2,FALSE)</f>
        <v>GIN</v>
      </c>
      <c r="D73" s="3" t="s">
        <v>191</v>
      </c>
      <c r="E73" s="8">
        <v>44573.90135869864</v>
      </c>
      <c r="F73" s="8">
        <v>41744.060867932356</v>
      </c>
      <c r="G73" s="8">
        <v>86317.962226631003</v>
      </c>
      <c r="H73" s="9">
        <v>8304.9228926200012</v>
      </c>
      <c r="I73" s="9">
        <v>53384.17743738064</v>
      </c>
      <c r="J73" s="9">
        <v>61689.100330000641</v>
      </c>
      <c r="K73" s="10">
        <v>52878.824251318634</v>
      </c>
      <c r="L73" s="10">
        <v>95128.238305312989</v>
      </c>
      <c r="M73" s="10">
        <v>148007.06255663163</v>
      </c>
      <c r="N73" s="11">
        <v>10966.614</v>
      </c>
      <c r="O73" s="11">
        <v>12721.415999999999</v>
      </c>
      <c r="P73" s="11">
        <v>0</v>
      </c>
      <c r="Q73" s="11">
        <v>0</v>
      </c>
      <c r="R73" s="11">
        <v>2467.1108000000004</v>
      </c>
      <c r="S73" s="11">
        <v>3327.8849399999999</v>
      </c>
      <c r="T73" s="11">
        <v>1041.21847</v>
      </c>
      <c r="U73" s="11">
        <v>1671.94318</v>
      </c>
      <c r="V73" s="11">
        <v>10102.80659</v>
      </c>
      <c r="W73" s="11">
        <v>9555.5332300000009</v>
      </c>
      <c r="X73" s="11">
        <v>4952.500570000002</v>
      </c>
      <c r="Y73" s="11">
        <v>15748.105519999999</v>
      </c>
      <c r="Z73" s="11">
        <v>967.56201979999969</v>
      </c>
      <c r="AA73" s="11">
        <v>279.83005355743006</v>
      </c>
      <c r="AB73" s="11">
        <v>1879.7143966200001</v>
      </c>
      <c r="AC73" s="11">
        <v>15046.00867238064</v>
      </c>
      <c r="AD73" s="11">
        <v>0</v>
      </c>
      <c r="AE73" s="11">
        <v>0</v>
      </c>
      <c r="AF73" s="11">
        <v>0</v>
      </c>
      <c r="AG73" s="11">
        <v>0</v>
      </c>
      <c r="AH73" s="11">
        <v>-13.384500000000003</v>
      </c>
      <c r="AI73" s="11">
        <v>449.05592999999999</v>
      </c>
      <c r="AJ73" s="11">
        <v>0</v>
      </c>
      <c r="AK73" s="11">
        <v>0</v>
      </c>
      <c r="AL73" s="11">
        <v>0</v>
      </c>
      <c r="AM73" s="11">
        <v>0</v>
      </c>
      <c r="AN73" s="11">
        <v>0</v>
      </c>
      <c r="AO73" s="11">
        <v>0</v>
      </c>
      <c r="AP73" s="11">
        <v>0</v>
      </c>
      <c r="AQ73" s="11">
        <v>0</v>
      </c>
      <c r="AR73" s="11">
        <v>282.51144599999998</v>
      </c>
      <c r="AS73" s="11">
        <v>763.74688500000002</v>
      </c>
      <c r="AT73" s="11">
        <v>0</v>
      </c>
      <c r="AU73" s="11">
        <v>0</v>
      </c>
      <c r="AV73" s="11">
        <v>0</v>
      </c>
      <c r="AW73" s="11">
        <v>0</v>
      </c>
      <c r="AX73" s="11">
        <v>6652.6989999999996</v>
      </c>
      <c r="AY73" s="11">
        <v>0</v>
      </c>
      <c r="AZ73" s="11">
        <v>0</v>
      </c>
      <c r="BA73" s="11">
        <v>0</v>
      </c>
      <c r="BB73" s="11">
        <v>591.49800000000005</v>
      </c>
      <c r="BC73" s="11">
        <v>0</v>
      </c>
      <c r="BD73" s="11">
        <v>0</v>
      </c>
      <c r="BE73" s="11">
        <v>0</v>
      </c>
      <c r="BF73" s="11">
        <v>0</v>
      </c>
      <c r="BG73" s="11">
        <v>396.51580000000001</v>
      </c>
      <c r="BH73" s="11">
        <v>0</v>
      </c>
      <c r="BI73" s="11">
        <v>0</v>
      </c>
      <c r="BJ73" s="11">
        <v>0</v>
      </c>
      <c r="BK73" s="11">
        <v>1071.5583200000001</v>
      </c>
      <c r="BL73" s="11">
        <v>0</v>
      </c>
      <c r="BM73" s="11">
        <v>0</v>
      </c>
      <c r="BN73" s="11">
        <v>0</v>
      </c>
      <c r="BO73" s="11">
        <v>0</v>
      </c>
      <c r="BP73" s="11">
        <v>0</v>
      </c>
      <c r="BQ73" s="11">
        <v>0</v>
      </c>
      <c r="BR73" s="11">
        <v>0</v>
      </c>
      <c r="BS73" s="11">
        <v>0</v>
      </c>
      <c r="BT73" s="11">
        <v>0</v>
      </c>
      <c r="BU73" s="11">
        <v>0</v>
      </c>
      <c r="BV73" s="11">
        <v>0</v>
      </c>
      <c r="BW73" s="11">
        <v>0</v>
      </c>
      <c r="BX73" s="11">
        <v>0</v>
      </c>
      <c r="BY73" s="11">
        <v>6112.2295300000005</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c r="CS73" s="11">
        <v>0</v>
      </c>
      <c r="CT73" s="11">
        <v>0</v>
      </c>
      <c r="CU73" s="11">
        <v>0</v>
      </c>
      <c r="CV73" s="11">
        <v>0</v>
      </c>
      <c r="CW73" s="11">
        <v>703.68556999999998</v>
      </c>
      <c r="CX73" s="11">
        <v>0</v>
      </c>
      <c r="CY73" s="11">
        <v>101.06634</v>
      </c>
      <c r="CZ73" s="11">
        <v>0</v>
      </c>
      <c r="DA73" s="11">
        <v>0</v>
      </c>
      <c r="DB73" s="11">
        <v>0</v>
      </c>
      <c r="DC73" s="11">
        <v>1587.6818500000002</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2806.4150099999997</v>
      </c>
      <c r="DZ73" s="11">
        <v>0</v>
      </c>
      <c r="EA73" s="11">
        <v>0</v>
      </c>
      <c r="EB73" s="11">
        <v>0</v>
      </c>
      <c r="EC73" s="11">
        <v>0</v>
      </c>
      <c r="ED73" s="11">
        <v>0</v>
      </c>
      <c r="EE73" s="11">
        <v>0</v>
      </c>
      <c r="EF73" s="11">
        <v>0</v>
      </c>
      <c r="EG73" s="11">
        <v>0</v>
      </c>
      <c r="EH73" s="11">
        <v>0</v>
      </c>
      <c r="EI73" s="11">
        <v>0</v>
      </c>
      <c r="EJ73" s="11">
        <v>0</v>
      </c>
      <c r="EK73" s="11">
        <v>0</v>
      </c>
      <c r="EL73" s="11">
        <v>1249.7985837000001</v>
      </c>
      <c r="EM73" s="11">
        <v>647.26517030000002</v>
      </c>
      <c r="EN73" s="11">
        <v>0</v>
      </c>
      <c r="EO73" s="11">
        <v>0</v>
      </c>
      <c r="EP73" s="11">
        <v>686.13318999999979</v>
      </c>
      <c r="EQ73" s="11">
        <v>0</v>
      </c>
      <c r="ER73" s="11">
        <v>0</v>
      </c>
      <c r="ES73" s="11">
        <v>0</v>
      </c>
      <c r="ET73" s="11">
        <v>0</v>
      </c>
      <c r="EU73" s="11">
        <v>0</v>
      </c>
      <c r="EV73" s="11">
        <v>0</v>
      </c>
      <c r="EW73" s="11">
        <v>0</v>
      </c>
      <c r="EX73" s="11">
        <v>735.48582519863749</v>
      </c>
      <c r="EY73" s="11">
        <v>1412.6756140749148</v>
      </c>
      <c r="EZ73" s="11">
        <v>0</v>
      </c>
      <c r="FA73" s="11">
        <v>0</v>
      </c>
      <c r="FB73" s="11">
        <v>1463.2246800000003</v>
      </c>
      <c r="FC73" s="11">
        <v>7567.5110300000006</v>
      </c>
      <c r="FD73" s="11">
        <v>120</v>
      </c>
      <c r="FE73" s="11">
        <v>7673.8137000000006</v>
      </c>
      <c r="FF73" s="11">
        <v>0</v>
      </c>
      <c r="FG73" s="11">
        <v>0</v>
      </c>
      <c r="FH73" s="11">
        <v>0</v>
      </c>
      <c r="FI73" s="11">
        <v>0</v>
      </c>
      <c r="FJ73" s="11">
        <v>0</v>
      </c>
      <c r="FK73" s="11">
        <v>0</v>
      </c>
      <c r="FL73" s="11">
        <v>0</v>
      </c>
      <c r="FM73" s="11">
        <v>0</v>
      </c>
      <c r="FN73" s="11">
        <v>0</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c r="GF73" s="11">
        <v>0</v>
      </c>
      <c r="GG73" s="11">
        <v>0</v>
      </c>
      <c r="GH73" s="11">
        <v>8558.449990000001</v>
      </c>
      <c r="GI73" s="11">
        <v>0</v>
      </c>
      <c r="GJ73" s="11">
        <v>0</v>
      </c>
      <c r="GK73" s="11">
        <v>0</v>
      </c>
      <c r="GL73" s="11">
        <v>145.90318000000025</v>
      </c>
      <c r="GM73" s="11">
        <v>2626.0665899999999</v>
      </c>
      <c r="GN73" s="11">
        <v>28.978009999999813</v>
      </c>
      <c r="GO73" s="11">
        <v>2858.22937</v>
      </c>
      <c r="GP73" s="88">
        <v>8051.2892799999991</v>
      </c>
      <c r="GQ73" s="9">
        <v>6000.0010000000002</v>
      </c>
      <c r="GR73" s="10">
        <v>14051.290279999999</v>
      </c>
      <c r="GS73" s="6">
        <v>1</v>
      </c>
      <c r="GT73" s="6">
        <v>1</v>
      </c>
      <c r="GU73" s="6" t="str">
        <f t="shared" si="2"/>
        <v>Medium</v>
      </c>
      <c r="GV73" s="6" t="str">
        <f t="shared" si="3"/>
        <v>Medium</v>
      </c>
      <c r="GW73" s="3" t="s">
        <v>480</v>
      </c>
      <c r="GX73" s="3" t="s">
        <v>480</v>
      </c>
      <c r="GY73" s="3" t="s">
        <v>480</v>
      </c>
      <c r="GZ73" s="6">
        <v>0</v>
      </c>
      <c r="HA73" s="6">
        <v>1</v>
      </c>
      <c r="HB73" s="6">
        <v>0</v>
      </c>
      <c r="HC73" s="6">
        <v>0</v>
      </c>
      <c r="HD73" s="6">
        <v>0</v>
      </c>
      <c r="HE73" s="7" t="s">
        <v>476</v>
      </c>
      <c r="HF73" s="6">
        <v>0</v>
      </c>
      <c r="HG73" s="6">
        <v>0</v>
      </c>
    </row>
    <row r="74" spans="1:215">
      <c r="A74" s="6">
        <v>624</v>
      </c>
      <c r="B74" s="6" t="str">
        <f>+VLOOKUP($A74,'[2]Crosswalk M49-ODA-Prog. Country'!$K$4:$M$257,3,FALSE)</f>
        <v>GW</v>
      </c>
      <c r="C74" s="6" t="str">
        <f>+VLOOKUP($A74,'[2]Crosswalk M49-ODA-Prog. Country'!$K$4:$M$257,2,FALSE)</f>
        <v>GNB</v>
      </c>
      <c r="D74" s="3" t="s">
        <v>192</v>
      </c>
      <c r="E74" s="8">
        <v>17145.977217282096</v>
      </c>
      <c r="F74" s="8">
        <v>29612.527749124223</v>
      </c>
      <c r="G74" s="8">
        <v>46758.504966406319</v>
      </c>
      <c r="H74" s="9">
        <v>922.50334665840126</v>
      </c>
      <c r="I74" s="9">
        <v>12273.381272104078</v>
      </c>
      <c r="J74" s="9">
        <v>13195.884618762479</v>
      </c>
      <c r="K74" s="10">
        <v>18068.480563940499</v>
      </c>
      <c r="L74" s="10">
        <v>41885.909021228297</v>
      </c>
      <c r="M74" s="10">
        <v>59954.389585168799</v>
      </c>
      <c r="N74" s="11">
        <v>6761.6859999999997</v>
      </c>
      <c r="O74" s="11">
        <v>12816.351000000001</v>
      </c>
      <c r="P74" s="11">
        <v>449.93700000000013</v>
      </c>
      <c r="Q74" s="11">
        <v>1380.7629999999999</v>
      </c>
      <c r="R74" s="11">
        <v>1700.8743400000005</v>
      </c>
      <c r="S74" s="11">
        <v>1138.6011000000001</v>
      </c>
      <c r="T74" s="11">
        <v>0</v>
      </c>
      <c r="U74" s="11">
        <v>0</v>
      </c>
      <c r="V74" s="11">
        <v>4200.0774099999999</v>
      </c>
      <c r="W74" s="11">
        <v>4555.3511500000004</v>
      </c>
      <c r="X74" s="11">
        <v>166.82041000000027</v>
      </c>
      <c r="Y74" s="11">
        <v>2903.7800499999998</v>
      </c>
      <c r="Z74" s="11">
        <v>766.12158339999996</v>
      </c>
      <c r="AA74" s="11">
        <v>3980.1937412961202</v>
      </c>
      <c r="AB74" s="11">
        <v>42.868936300000769</v>
      </c>
      <c r="AC74" s="11">
        <v>2204.0208689488795</v>
      </c>
      <c r="AD74" s="11">
        <v>3.1241877299999992</v>
      </c>
      <c r="AE74" s="11">
        <v>12.900874760000001</v>
      </c>
      <c r="AF74" s="11">
        <v>1.7009153583999999</v>
      </c>
      <c r="AG74" s="11">
        <v>0.4520821552</v>
      </c>
      <c r="AH74" s="11">
        <v>-12.758529999999979</v>
      </c>
      <c r="AI74" s="11">
        <v>172.24017000000001</v>
      </c>
      <c r="AJ74" s="11">
        <v>0</v>
      </c>
      <c r="AK74" s="11">
        <v>0</v>
      </c>
      <c r="AL74" s="11">
        <v>0</v>
      </c>
      <c r="AM74" s="11">
        <v>0</v>
      </c>
      <c r="AN74" s="11">
        <v>0</v>
      </c>
      <c r="AO74" s="11">
        <v>0</v>
      </c>
      <c r="AP74" s="11">
        <v>0</v>
      </c>
      <c r="AQ74" s="11">
        <v>0</v>
      </c>
      <c r="AR74" s="11">
        <v>269.58549500000004</v>
      </c>
      <c r="AS74" s="11">
        <v>912.59579099999996</v>
      </c>
      <c r="AT74" s="11">
        <v>0</v>
      </c>
      <c r="AU74" s="11">
        <v>0</v>
      </c>
      <c r="AV74" s="11">
        <v>0</v>
      </c>
      <c r="AW74" s="11">
        <v>0</v>
      </c>
      <c r="AX74" s="11">
        <v>120.02200000000001</v>
      </c>
      <c r="AY74" s="11">
        <v>0</v>
      </c>
      <c r="AZ74" s="11">
        <v>0</v>
      </c>
      <c r="BA74" s="11">
        <v>0</v>
      </c>
      <c r="BB74" s="11">
        <v>0</v>
      </c>
      <c r="BC74" s="11">
        <v>0</v>
      </c>
      <c r="BD74" s="11">
        <v>0</v>
      </c>
      <c r="BE74" s="11">
        <v>0</v>
      </c>
      <c r="BF74" s="11">
        <v>0</v>
      </c>
      <c r="BG74" s="11">
        <v>162.36176</v>
      </c>
      <c r="BH74" s="11">
        <v>0</v>
      </c>
      <c r="BI74" s="11">
        <v>0</v>
      </c>
      <c r="BJ74" s="11">
        <v>0</v>
      </c>
      <c r="BK74" s="11">
        <v>415.92677000000003</v>
      </c>
      <c r="BL74" s="11">
        <v>0</v>
      </c>
      <c r="BM74" s="11">
        <v>0</v>
      </c>
      <c r="BN74" s="11">
        <v>0</v>
      </c>
      <c r="BO74" s="11">
        <v>1.9600000000000003E-2</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1581.1734299999998</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186.61057</v>
      </c>
      <c r="DZ74" s="11">
        <v>0</v>
      </c>
      <c r="EA74" s="11">
        <v>0</v>
      </c>
      <c r="EB74" s="11">
        <v>0</v>
      </c>
      <c r="EC74" s="11">
        <v>0</v>
      </c>
      <c r="ED74" s="11">
        <v>0</v>
      </c>
      <c r="EE74" s="11">
        <v>0</v>
      </c>
      <c r="EF74" s="11">
        <v>0</v>
      </c>
      <c r="EG74" s="11">
        <v>0</v>
      </c>
      <c r="EH74" s="11">
        <v>0</v>
      </c>
      <c r="EI74" s="11">
        <v>0</v>
      </c>
      <c r="EJ74" s="11">
        <v>0</v>
      </c>
      <c r="EK74" s="11">
        <v>0</v>
      </c>
      <c r="EL74" s="11">
        <v>714.16707999999971</v>
      </c>
      <c r="EM74" s="11">
        <v>2317.1096130000001</v>
      </c>
      <c r="EN74" s="11">
        <v>0</v>
      </c>
      <c r="EO74" s="11">
        <v>0</v>
      </c>
      <c r="EP74" s="11">
        <v>264.93723</v>
      </c>
      <c r="EQ74" s="11">
        <v>0</v>
      </c>
      <c r="ER74" s="11">
        <v>0</v>
      </c>
      <c r="ES74" s="11">
        <v>0</v>
      </c>
      <c r="ET74" s="11">
        <v>0</v>
      </c>
      <c r="EU74" s="11">
        <v>0</v>
      </c>
      <c r="EV74" s="11">
        <v>0</v>
      </c>
      <c r="EW74" s="11">
        <v>0</v>
      </c>
      <c r="EX74" s="11">
        <v>410.06788615209985</v>
      </c>
      <c r="EY74" s="11">
        <v>862.27304006810436</v>
      </c>
      <c r="EZ74" s="11">
        <v>0</v>
      </c>
      <c r="FA74" s="11">
        <v>0</v>
      </c>
      <c r="FB74" s="11">
        <v>868.4384799999998</v>
      </c>
      <c r="FC74" s="11">
        <v>1203.81095</v>
      </c>
      <c r="FD74" s="11">
        <v>0</v>
      </c>
      <c r="FE74" s="11">
        <v>4485.0307499999999</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c r="GF74" s="11">
        <v>0</v>
      </c>
      <c r="GG74" s="11">
        <v>0</v>
      </c>
      <c r="GH74" s="11">
        <v>1324.0330300000001</v>
      </c>
      <c r="GI74" s="11">
        <v>0</v>
      </c>
      <c r="GJ74" s="11">
        <v>0</v>
      </c>
      <c r="GK74" s="11">
        <v>0</v>
      </c>
      <c r="GL74" s="11">
        <v>25.18652000000003</v>
      </c>
      <c r="GM74" s="11">
        <v>394.21454999999997</v>
      </c>
      <c r="GN74" s="11">
        <v>-8.4094100000000083</v>
      </c>
      <c r="GO74" s="11">
        <v>200.12816000000001</v>
      </c>
      <c r="GP74" s="88">
        <v>3325.6770100000008</v>
      </c>
      <c r="GQ74" s="9">
        <v>0</v>
      </c>
      <c r="GR74" s="10">
        <v>3325.6770100000008</v>
      </c>
      <c r="GS74" s="6">
        <v>1</v>
      </c>
      <c r="GT74" s="6">
        <v>1</v>
      </c>
      <c r="GU74" s="6" t="str">
        <f t="shared" si="2"/>
        <v>Medium</v>
      </c>
      <c r="GV74" s="6" t="str">
        <f t="shared" si="3"/>
        <v>Medium</v>
      </c>
      <c r="GW74" s="3" t="s">
        <v>480</v>
      </c>
      <c r="GX74" s="3" t="s">
        <v>480</v>
      </c>
      <c r="GY74" s="3" t="s">
        <v>480</v>
      </c>
      <c r="GZ74" s="6">
        <v>0</v>
      </c>
      <c r="HA74" s="6">
        <v>1</v>
      </c>
      <c r="HB74" s="6">
        <v>1</v>
      </c>
      <c r="HC74" s="6">
        <v>0</v>
      </c>
      <c r="HD74" s="6">
        <v>0</v>
      </c>
      <c r="HE74" s="7" t="s">
        <v>476</v>
      </c>
      <c r="HF74" s="6">
        <v>0</v>
      </c>
      <c r="HG74" s="6">
        <v>0</v>
      </c>
    </row>
    <row r="75" spans="1:215" hidden="1">
      <c r="A75" s="6">
        <v>328</v>
      </c>
      <c r="B75" s="6" t="str">
        <f>+VLOOKUP($A75,'[2]Crosswalk M49-ODA-Prog. Country'!$K$4:$M$257,3,FALSE)</f>
        <v>GY</v>
      </c>
      <c r="C75" s="6" t="str">
        <f>+VLOOKUP($A75,'[2]Crosswalk M49-ODA-Prog. Country'!$K$4:$M$257,2,FALSE)</f>
        <v>GUY</v>
      </c>
      <c r="D75" s="3" t="s">
        <v>193</v>
      </c>
      <c r="E75" s="8">
        <v>7613.2395308999985</v>
      </c>
      <c r="F75" s="8">
        <v>7288.3223125000004</v>
      </c>
      <c r="G75" s="8">
        <v>14901.561843399999</v>
      </c>
      <c r="H75" s="9">
        <v>332.16151974100046</v>
      </c>
      <c r="I75" s="9">
        <v>5376.8469248680003</v>
      </c>
      <c r="J75" s="9">
        <v>5709.0084446090004</v>
      </c>
      <c r="K75" s="10">
        <v>7945.4010506409995</v>
      </c>
      <c r="L75" s="10">
        <v>12665.169237368002</v>
      </c>
      <c r="M75" s="10">
        <v>20610.570288009003</v>
      </c>
      <c r="N75" s="11">
        <v>1188.17</v>
      </c>
      <c r="O75" s="11">
        <v>2470.402</v>
      </c>
      <c r="P75" s="11">
        <v>0</v>
      </c>
      <c r="Q75" s="11">
        <v>0</v>
      </c>
      <c r="R75" s="11">
        <v>0</v>
      </c>
      <c r="S75" s="11">
        <v>0</v>
      </c>
      <c r="T75" s="11">
        <v>0</v>
      </c>
      <c r="U75" s="11">
        <v>0</v>
      </c>
      <c r="V75" s="11">
        <v>2424.0790900000002</v>
      </c>
      <c r="W75" s="11">
        <v>790.71928000000003</v>
      </c>
      <c r="X75" s="11">
        <v>67.728810000000067</v>
      </c>
      <c r="Y75" s="11">
        <v>3280.37113</v>
      </c>
      <c r="Z75" s="11">
        <v>0</v>
      </c>
      <c r="AA75" s="11">
        <v>0</v>
      </c>
      <c r="AB75" s="11">
        <v>0</v>
      </c>
      <c r="AC75" s="11">
        <v>0</v>
      </c>
      <c r="AD75" s="11">
        <v>5.1686792999999795</v>
      </c>
      <c r="AE75" s="11">
        <v>133.90836610000002</v>
      </c>
      <c r="AF75" s="11">
        <v>14.761769740999997</v>
      </c>
      <c r="AG75" s="11">
        <v>3.9234948680000001</v>
      </c>
      <c r="AH75" s="11">
        <v>0</v>
      </c>
      <c r="AI75" s="11">
        <v>0</v>
      </c>
      <c r="AJ75" s="11">
        <v>0</v>
      </c>
      <c r="AK75" s="11">
        <v>0</v>
      </c>
      <c r="AL75" s="11">
        <v>0</v>
      </c>
      <c r="AM75" s="11">
        <v>0</v>
      </c>
      <c r="AN75" s="11">
        <v>0</v>
      </c>
      <c r="AO75" s="11">
        <v>0</v>
      </c>
      <c r="AP75" s="11">
        <v>0</v>
      </c>
      <c r="AQ75" s="11">
        <v>0</v>
      </c>
      <c r="AR75" s="11">
        <v>249.03045000000043</v>
      </c>
      <c r="AS75" s="11">
        <v>2026.2557899999999</v>
      </c>
      <c r="AT75" s="11">
        <v>0</v>
      </c>
      <c r="AU75" s="11">
        <v>0</v>
      </c>
      <c r="AV75" s="11">
        <v>0</v>
      </c>
      <c r="AW75" s="11">
        <v>0</v>
      </c>
      <c r="AX75" s="11">
        <v>300.00200000000001</v>
      </c>
      <c r="AY75" s="11">
        <v>0</v>
      </c>
      <c r="AZ75" s="11">
        <v>0</v>
      </c>
      <c r="BA75" s="11">
        <v>0</v>
      </c>
      <c r="BB75" s="11">
        <v>682.24300000000005</v>
      </c>
      <c r="BC75" s="11">
        <v>0</v>
      </c>
      <c r="BD75" s="11">
        <v>0</v>
      </c>
      <c r="BE75" s="11">
        <v>0</v>
      </c>
      <c r="BF75" s="11">
        <v>0</v>
      </c>
      <c r="BG75" s="11">
        <v>416.45436999999998</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c r="CS75" s="11">
        <v>0</v>
      </c>
      <c r="CT75" s="11">
        <v>0</v>
      </c>
      <c r="CU75" s="11">
        <v>0</v>
      </c>
      <c r="CV75" s="11">
        <v>0</v>
      </c>
      <c r="CW75" s="11">
        <v>0</v>
      </c>
      <c r="CX75" s="11">
        <v>0</v>
      </c>
      <c r="CY75" s="11">
        <v>2.8860700000000001</v>
      </c>
      <c r="CZ75" s="11">
        <v>0</v>
      </c>
      <c r="DA75" s="11">
        <v>0</v>
      </c>
      <c r="DB75" s="11">
        <v>0</v>
      </c>
      <c r="DC75" s="11">
        <v>1015.19646</v>
      </c>
      <c r="DD75" s="11">
        <v>0</v>
      </c>
      <c r="DE75" s="11">
        <v>0</v>
      </c>
      <c r="DF75" s="11">
        <v>0</v>
      </c>
      <c r="DG75" s="11">
        <v>0</v>
      </c>
      <c r="DH75" s="11">
        <v>0</v>
      </c>
      <c r="DI75" s="11">
        <v>0</v>
      </c>
      <c r="DJ75" s="11">
        <v>0</v>
      </c>
      <c r="DK75" s="11">
        <v>0</v>
      </c>
      <c r="DL75" s="11">
        <v>0</v>
      </c>
      <c r="DM75" s="11">
        <v>0</v>
      </c>
      <c r="DN75" s="11">
        <v>0</v>
      </c>
      <c r="DO75" s="11">
        <v>0</v>
      </c>
      <c r="DP75" s="11">
        <v>0</v>
      </c>
      <c r="DQ75" s="11">
        <v>0</v>
      </c>
      <c r="DR75" s="11">
        <v>0</v>
      </c>
      <c r="DS75" s="11">
        <v>0</v>
      </c>
      <c r="DT75" s="11">
        <v>0</v>
      </c>
      <c r="DU75" s="11">
        <v>0</v>
      </c>
      <c r="DV75" s="11">
        <v>0</v>
      </c>
      <c r="DW75" s="11">
        <v>0</v>
      </c>
      <c r="DX75" s="11">
        <v>0</v>
      </c>
      <c r="DY75" s="11">
        <v>63.49277</v>
      </c>
      <c r="DZ75" s="11">
        <v>0</v>
      </c>
      <c r="EA75" s="11">
        <v>0</v>
      </c>
      <c r="EB75" s="11">
        <v>0</v>
      </c>
      <c r="EC75" s="11">
        <v>0</v>
      </c>
      <c r="ED75" s="11">
        <v>0</v>
      </c>
      <c r="EE75" s="11">
        <v>0</v>
      </c>
      <c r="EF75" s="11">
        <v>0</v>
      </c>
      <c r="EG75" s="11">
        <v>0</v>
      </c>
      <c r="EH75" s="11">
        <v>0</v>
      </c>
      <c r="EI75" s="11">
        <v>0</v>
      </c>
      <c r="EJ75" s="11">
        <v>0</v>
      </c>
      <c r="EK75" s="11">
        <v>0</v>
      </c>
      <c r="EL75" s="11">
        <v>767.68637160000003</v>
      </c>
      <c r="EM75" s="11">
        <v>772.98925639999993</v>
      </c>
      <c r="EN75" s="11">
        <v>0</v>
      </c>
      <c r="EO75" s="11">
        <v>0</v>
      </c>
      <c r="EP75" s="11">
        <v>465.11960999999997</v>
      </c>
      <c r="EQ75" s="11">
        <v>0</v>
      </c>
      <c r="ER75" s="11">
        <v>0</v>
      </c>
      <c r="ES75" s="11">
        <v>0</v>
      </c>
      <c r="ET75" s="11">
        <v>0</v>
      </c>
      <c r="EU75" s="11">
        <v>0</v>
      </c>
      <c r="EV75" s="11">
        <v>0</v>
      </c>
      <c r="EW75" s="11">
        <v>0</v>
      </c>
      <c r="EX75" s="11">
        <v>0</v>
      </c>
      <c r="EY75" s="11">
        <v>0</v>
      </c>
      <c r="EZ75" s="11">
        <v>0</v>
      </c>
      <c r="FA75" s="11">
        <v>0</v>
      </c>
      <c r="FB75" s="11">
        <v>0</v>
      </c>
      <c r="FC75" s="11">
        <v>0</v>
      </c>
      <c r="FD75" s="11">
        <v>0</v>
      </c>
      <c r="FE75" s="11">
        <v>0</v>
      </c>
      <c r="FF75" s="11">
        <v>1754.6849999999999</v>
      </c>
      <c r="FG75" s="11">
        <v>1414.5050000000001</v>
      </c>
      <c r="FH75" s="11">
        <v>0</v>
      </c>
      <c r="FI75" s="11">
        <v>0</v>
      </c>
      <c r="FJ75" s="11">
        <v>0</v>
      </c>
      <c r="FK75" s="11">
        <v>0</v>
      </c>
      <c r="FL75" s="11">
        <v>0</v>
      </c>
      <c r="FM75" s="11">
        <v>0</v>
      </c>
      <c r="FN75" s="11">
        <v>0</v>
      </c>
      <c r="FO75" s="11">
        <v>0</v>
      </c>
      <c r="FP75" s="11">
        <v>0</v>
      </c>
      <c r="FQ75" s="11">
        <v>0</v>
      </c>
      <c r="FR75" s="11">
        <v>0</v>
      </c>
      <c r="FS75" s="11">
        <v>0</v>
      </c>
      <c r="FT75" s="11">
        <v>0</v>
      </c>
      <c r="FU75" s="11">
        <v>0</v>
      </c>
      <c r="FV75" s="11">
        <v>0</v>
      </c>
      <c r="FW75" s="11">
        <v>0</v>
      </c>
      <c r="FX75" s="11">
        <v>0</v>
      </c>
      <c r="FY75" s="11">
        <v>0</v>
      </c>
      <c r="FZ75" s="11">
        <v>0</v>
      </c>
      <c r="GA75" s="11">
        <v>0</v>
      </c>
      <c r="GB75" s="11">
        <v>0</v>
      </c>
      <c r="GC75" s="11">
        <v>0</v>
      </c>
      <c r="GD75" s="11">
        <v>0</v>
      </c>
      <c r="GE75" s="11">
        <v>0</v>
      </c>
      <c r="GF75" s="11">
        <v>0</v>
      </c>
      <c r="GG75" s="11">
        <v>0</v>
      </c>
      <c r="GH75" s="11">
        <v>12.873530000000001</v>
      </c>
      <c r="GI75" s="11">
        <v>0</v>
      </c>
      <c r="GJ75" s="11">
        <v>0</v>
      </c>
      <c r="GK75" s="11">
        <v>0</v>
      </c>
      <c r="GL75" s="11">
        <v>13.21225000000004</v>
      </c>
      <c r="GM75" s="11">
        <v>271.26150999999999</v>
      </c>
      <c r="GN75" s="11">
        <v>0.64049000000000023</v>
      </c>
      <c r="GO75" s="11">
        <v>2.8037399999999999</v>
      </c>
      <c r="GP75" s="88">
        <v>796.41761999999994</v>
      </c>
      <c r="GQ75" s="9">
        <v>0</v>
      </c>
      <c r="GR75" s="10">
        <v>796.41761999999994</v>
      </c>
      <c r="GS75" s="6">
        <v>1</v>
      </c>
      <c r="GT75" s="6">
        <v>1</v>
      </c>
      <c r="GU75" s="6" t="str">
        <f t="shared" si="2"/>
        <v>Small</v>
      </c>
      <c r="GV75" s="6" t="str">
        <f t="shared" si="3"/>
        <v>Small</v>
      </c>
      <c r="GW75" s="3" t="s">
        <v>483</v>
      </c>
      <c r="GX75" s="3" t="s">
        <v>484</v>
      </c>
      <c r="GY75" s="3" t="s">
        <v>484</v>
      </c>
      <c r="GZ75" s="6">
        <v>0</v>
      </c>
      <c r="HA75" s="6">
        <v>0</v>
      </c>
      <c r="HB75" s="6">
        <v>1</v>
      </c>
      <c r="HC75" s="6">
        <v>1</v>
      </c>
      <c r="HD75" s="6">
        <v>0</v>
      </c>
      <c r="HE75" s="7" t="s">
        <v>479</v>
      </c>
      <c r="HF75" s="6">
        <v>0</v>
      </c>
      <c r="HG75" s="6">
        <v>0</v>
      </c>
    </row>
    <row r="76" spans="1:215" hidden="1">
      <c r="A76" s="6">
        <v>332</v>
      </c>
      <c r="B76" s="6" t="str">
        <f>+VLOOKUP($A76,'[2]Crosswalk M49-ODA-Prog. Country'!$K$4:$M$257,3,FALSE)</f>
        <v>HT</v>
      </c>
      <c r="C76" s="6" t="str">
        <f>+VLOOKUP($A76,'[2]Crosswalk M49-ODA-Prog. Country'!$K$4:$M$257,2,FALSE)</f>
        <v>HTI</v>
      </c>
      <c r="D76" s="3" t="s">
        <v>194</v>
      </c>
      <c r="E76" s="8">
        <v>45338.038275999999</v>
      </c>
      <c r="F76" s="8">
        <v>83139.798396213067</v>
      </c>
      <c r="G76" s="8">
        <v>128477.83667221307</v>
      </c>
      <c r="H76" s="9">
        <v>6066.248900000006</v>
      </c>
      <c r="I76" s="9">
        <v>135825.10196743725</v>
      </c>
      <c r="J76" s="9">
        <v>141891.35086743726</v>
      </c>
      <c r="K76" s="10">
        <v>51404.287175999998</v>
      </c>
      <c r="L76" s="10">
        <v>218964.90036365032</v>
      </c>
      <c r="M76" s="10">
        <v>270369.1875396503</v>
      </c>
      <c r="N76" s="11">
        <v>6864.4779999999955</v>
      </c>
      <c r="O76" s="11">
        <v>34502.785000000003</v>
      </c>
      <c r="P76" s="11">
        <v>0</v>
      </c>
      <c r="Q76" s="11">
        <v>0</v>
      </c>
      <c r="R76" s="11">
        <v>3385.3327000000008</v>
      </c>
      <c r="S76" s="11">
        <v>6999.5440099999996</v>
      </c>
      <c r="T76" s="11">
        <v>23.214899999999943</v>
      </c>
      <c r="U76" s="11">
        <v>1682.47065</v>
      </c>
      <c r="V76" s="11">
        <v>5289.4494800000011</v>
      </c>
      <c r="W76" s="11">
        <v>9100.2729199999994</v>
      </c>
      <c r="X76" s="11">
        <v>3520.9666399999951</v>
      </c>
      <c r="Y76" s="11">
        <v>26675.285170000003</v>
      </c>
      <c r="Z76" s="11">
        <v>0</v>
      </c>
      <c r="AA76" s="11">
        <v>12656.701895213069</v>
      </c>
      <c r="AB76" s="11">
        <v>413.17309000001114</v>
      </c>
      <c r="AC76" s="11">
        <v>74636.187523437242</v>
      </c>
      <c r="AD76" s="11">
        <v>0</v>
      </c>
      <c r="AE76" s="11">
        <v>0</v>
      </c>
      <c r="AF76" s="11">
        <v>1448.9476399999999</v>
      </c>
      <c r="AG76" s="11">
        <v>4038.96488</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148.565</v>
      </c>
      <c r="AY76" s="11">
        <v>0</v>
      </c>
      <c r="AZ76" s="11">
        <v>0</v>
      </c>
      <c r="BA76" s="11">
        <v>0</v>
      </c>
      <c r="BB76" s="11">
        <v>746.11599999999999</v>
      </c>
      <c r="BC76" s="11">
        <v>113.536</v>
      </c>
      <c r="BD76" s="11">
        <v>0</v>
      </c>
      <c r="BE76" s="11">
        <v>0</v>
      </c>
      <c r="BF76" s="11">
        <v>0</v>
      </c>
      <c r="BG76" s="11">
        <v>1823.2929899999999</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14668.458480000001</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c r="CS76" s="11">
        <v>0</v>
      </c>
      <c r="CT76" s="11">
        <v>0</v>
      </c>
      <c r="CU76" s="11">
        <v>0</v>
      </c>
      <c r="CV76" s="11">
        <v>0</v>
      </c>
      <c r="CW76" s="11">
        <v>0</v>
      </c>
      <c r="CX76" s="11">
        <v>0</v>
      </c>
      <c r="CY76" s="11">
        <v>151.94457999999997</v>
      </c>
      <c r="CZ76" s="11">
        <v>0</v>
      </c>
      <c r="DA76" s="11">
        <v>0</v>
      </c>
      <c r="DB76" s="11">
        <v>0</v>
      </c>
      <c r="DC76" s="11">
        <v>1538.40128</v>
      </c>
      <c r="DD76" s="11">
        <v>0</v>
      </c>
      <c r="DE76" s="11">
        <v>0</v>
      </c>
      <c r="DF76" s="11">
        <v>0</v>
      </c>
      <c r="DG76" s="11">
        <v>0</v>
      </c>
      <c r="DH76" s="11">
        <v>0</v>
      </c>
      <c r="DI76" s="11">
        <v>0</v>
      </c>
      <c r="DJ76" s="11">
        <v>0</v>
      </c>
      <c r="DK76" s="11">
        <v>0</v>
      </c>
      <c r="DL76" s="11">
        <v>0</v>
      </c>
      <c r="DM76" s="11">
        <v>0</v>
      </c>
      <c r="DN76" s="11">
        <v>0</v>
      </c>
      <c r="DO76" s="11">
        <v>0</v>
      </c>
      <c r="DP76" s="11">
        <v>0</v>
      </c>
      <c r="DQ76" s="11">
        <v>0</v>
      </c>
      <c r="DR76" s="11">
        <v>0</v>
      </c>
      <c r="DS76" s="11">
        <v>0</v>
      </c>
      <c r="DT76" s="11">
        <v>0</v>
      </c>
      <c r="DU76" s="11">
        <v>0</v>
      </c>
      <c r="DV76" s="11">
        <v>0</v>
      </c>
      <c r="DW76" s="11">
        <v>0</v>
      </c>
      <c r="DX76" s="11">
        <v>0</v>
      </c>
      <c r="DY76" s="11">
        <v>664.05273</v>
      </c>
      <c r="DZ76" s="11">
        <v>0</v>
      </c>
      <c r="EA76" s="11">
        <v>0</v>
      </c>
      <c r="EB76" s="11">
        <v>0</v>
      </c>
      <c r="EC76" s="11">
        <v>0</v>
      </c>
      <c r="ED76" s="11">
        <v>0</v>
      </c>
      <c r="EE76" s="11">
        <v>0</v>
      </c>
      <c r="EF76" s="11">
        <v>0</v>
      </c>
      <c r="EG76" s="11">
        <v>0</v>
      </c>
      <c r="EH76" s="11">
        <v>0</v>
      </c>
      <c r="EI76" s="11">
        <v>0</v>
      </c>
      <c r="EJ76" s="11">
        <v>0</v>
      </c>
      <c r="EK76" s="11">
        <v>0</v>
      </c>
      <c r="EL76" s="11">
        <v>1931.961256</v>
      </c>
      <c r="EM76" s="11">
        <v>1044.2011809999999</v>
      </c>
      <c r="EN76" s="11">
        <v>0</v>
      </c>
      <c r="EO76" s="11">
        <v>1330.5724140000002</v>
      </c>
      <c r="EP76" s="11">
        <v>291.00930999999946</v>
      </c>
      <c r="EQ76" s="11">
        <v>2414.7931600000002</v>
      </c>
      <c r="ER76" s="11">
        <v>0</v>
      </c>
      <c r="ES76" s="11">
        <v>0</v>
      </c>
      <c r="ET76" s="11">
        <v>0</v>
      </c>
      <c r="EU76" s="11">
        <v>0</v>
      </c>
      <c r="EV76" s="11">
        <v>0</v>
      </c>
      <c r="EW76" s="11">
        <v>0</v>
      </c>
      <c r="EX76" s="11">
        <v>0</v>
      </c>
      <c r="EY76" s="11">
        <v>0</v>
      </c>
      <c r="EZ76" s="11">
        <v>0</v>
      </c>
      <c r="FA76" s="11">
        <v>0</v>
      </c>
      <c r="FB76" s="11">
        <v>0</v>
      </c>
      <c r="FC76" s="11">
        <v>0</v>
      </c>
      <c r="FD76" s="11">
        <v>0</v>
      </c>
      <c r="FE76" s="11">
        <v>0</v>
      </c>
      <c r="FF76" s="11">
        <v>6874.8619999999992</v>
      </c>
      <c r="FG76" s="11">
        <v>11608.563</v>
      </c>
      <c r="FH76" s="11">
        <v>0</v>
      </c>
      <c r="FI76" s="11">
        <v>0</v>
      </c>
      <c r="FJ76" s="11">
        <v>0</v>
      </c>
      <c r="FK76" s="11">
        <v>0</v>
      </c>
      <c r="FL76" s="11">
        <v>0</v>
      </c>
      <c r="FM76" s="11">
        <v>0</v>
      </c>
      <c r="FN76" s="11">
        <v>0</v>
      </c>
      <c r="FO76" s="11">
        <v>0</v>
      </c>
      <c r="FP76" s="11">
        <v>0</v>
      </c>
      <c r="FQ76" s="11">
        <v>0</v>
      </c>
      <c r="FR76" s="11">
        <v>0</v>
      </c>
      <c r="FS76" s="11">
        <v>0</v>
      </c>
      <c r="FT76" s="11">
        <v>0</v>
      </c>
      <c r="FU76" s="11">
        <v>0</v>
      </c>
      <c r="FV76" s="11">
        <v>0</v>
      </c>
      <c r="FW76" s="11">
        <v>0</v>
      </c>
      <c r="FX76" s="11">
        <v>0</v>
      </c>
      <c r="FY76" s="11">
        <v>0</v>
      </c>
      <c r="FZ76" s="11">
        <v>0</v>
      </c>
      <c r="GA76" s="11">
        <v>0</v>
      </c>
      <c r="GB76" s="11">
        <v>0</v>
      </c>
      <c r="GC76" s="11">
        <v>0</v>
      </c>
      <c r="GD76" s="11">
        <v>0</v>
      </c>
      <c r="GE76" s="11">
        <v>0</v>
      </c>
      <c r="GF76" s="11">
        <v>0</v>
      </c>
      <c r="GG76" s="11">
        <v>0</v>
      </c>
      <c r="GH76" s="11">
        <v>19671.712950000001</v>
      </c>
      <c r="GI76" s="11">
        <v>0</v>
      </c>
      <c r="GJ76" s="11">
        <v>349.72199999999998</v>
      </c>
      <c r="GK76" s="11">
        <v>0</v>
      </c>
      <c r="GL76" s="11">
        <v>134.55158000000006</v>
      </c>
      <c r="GM76" s="11">
        <v>1185.7623799999999</v>
      </c>
      <c r="GN76" s="11">
        <v>310.22463000000062</v>
      </c>
      <c r="GO76" s="11">
        <v>12129.110119999999</v>
      </c>
      <c r="GP76" s="88">
        <v>16310.945870000003</v>
      </c>
      <c r="GQ76" s="9">
        <v>12883.212</v>
      </c>
      <c r="GR76" s="10">
        <v>29194.157870000003</v>
      </c>
      <c r="GS76" s="6">
        <v>1</v>
      </c>
      <c r="GT76" s="6">
        <v>1</v>
      </c>
      <c r="GU76" s="6" t="str">
        <f t="shared" si="2"/>
        <v>Large</v>
      </c>
      <c r="GV76" s="6" t="str">
        <f t="shared" si="3"/>
        <v>Large</v>
      </c>
      <c r="GW76" s="3" t="s">
        <v>483</v>
      </c>
      <c r="GX76" s="3" t="s">
        <v>484</v>
      </c>
      <c r="GY76" s="3" t="s">
        <v>484</v>
      </c>
      <c r="GZ76" s="6">
        <v>0</v>
      </c>
      <c r="HA76" s="6">
        <v>1</v>
      </c>
      <c r="HB76" s="6">
        <v>1</v>
      </c>
      <c r="HC76" s="6">
        <v>1</v>
      </c>
      <c r="HD76" s="6">
        <v>0</v>
      </c>
      <c r="HE76" s="7" t="s">
        <v>482</v>
      </c>
      <c r="HF76" s="6">
        <v>0</v>
      </c>
      <c r="HG76" s="6">
        <v>1</v>
      </c>
    </row>
    <row r="77" spans="1:215" hidden="1">
      <c r="A77" s="6">
        <v>340</v>
      </c>
      <c r="B77" s="6" t="str">
        <f>+VLOOKUP($A77,'[2]Crosswalk M49-ODA-Prog. Country'!$K$4:$M$257,3,FALSE)</f>
        <v>HN</v>
      </c>
      <c r="C77" s="6" t="str">
        <f>+VLOOKUP($A77,'[2]Crosswalk M49-ODA-Prog. Country'!$K$4:$M$257,2,FALSE)</f>
        <v>HND</v>
      </c>
      <c r="D77" s="3" t="s">
        <v>195</v>
      </c>
      <c r="E77" s="8">
        <v>30278.121786753691</v>
      </c>
      <c r="F77" s="8">
        <v>102002.54292959539</v>
      </c>
      <c r="G77" s="8">
        <v>132280.6647163491</v>
      </c>
      <c r="H77" s="9">
        <v>4027.8592282499976</v>
      </c>
      <c r="I77" s="9">
        <v>58902.220074089193</v>
      </c>
      <c r="J77" s="9">
        <v>62930.079302339189</v>
      </c>
      <c r="K77" s="10">
        <v>34305.981015003694</v>
      </c>
      <c r="L77" s="10">
        <v>160904.76300368458</v>
      </c>
      <c r="M77" s="10">
        <v>195210.74401868827</v>
      </c>
      <c r="N77" s="11">
        <v>1542.3270000000048</v>
      </c>
      <c r="O77" s="11">
        <v>76190.178</v>
      </c>
      <c r="P77" s="11">
        <v>0</v>
      </c>
      <c r="Q77" s="11">
        <v>0</v>
      </c>
      <c r="R77" s="11">
        <v>1522.2259999999999</v>
      </c>
      <c r="S77" s="11">
        <v>1478.3122700000001</v>
      </c>
      <c r="T77" s="11">
        <v>49.389729999999872</v>
      </c>
      <c r="U77" s="11">
        <v>1418.5426100000002</v>
      </c>
      <c r="V77" s="11">
        <v>2666.0715899999996</v>
      </c>
      <c r="W77" s="11">
        <v>7822.7287699999997</v>
      </c>
      <c r="X77" s="11">
        <v>552.87261000000217</v>
      </c>
      <c r="Y77" s="11">
        <v>9285.4308599999986</v>
      </c>
      <c r="Z77" s="11">
        <v>6.6980260000009366</v>
      </c>
      <c r="AA77" s="11">
        <v>5179.9007750902992</v>
      </c>
      <c r="AB77" s="11">
        <v>1603.5811639899948</v>
      </c>
      <c r="AC77" s="11">
        <v>27236.609673399194</v>
      </c>
      <c r="AD77" s="11">
        <v>388.85711499999979</v>
      </c>
      <c r="AE77" s="11">
        <v>2131.3732850000001</v>
      </c>
      <c r="AF77" s="11">
        <v>267.49964924000005</v>
      </c>
      <c r="AG77" s="11">
        <v>71.098081010000001</v>
      </c>
      <c r="AH77" s="11">
        <v>0</v>
      </c>
      <c r="AI77" s="11">
        <v>0</v>
      </c>
      <c r="AJ77" s="11">
        <v>0</v>
      </c>
      <c r="AK77" s="11">
        <v>0</v>
      </c>
      <c r="AL77" s="11">
        <v>0</v>
      </c>
      <c r="AM77" s="11">
        <v>0</v>
      </c>
      <c r="AN77" s="11">
        <v>0</v>
      </c>
      <c r="AO77" s="11">
        <v>0</v>
      </c>
      <c r="AP77" s="11">
        <v>0</v>
      </c>
      <c r="AQ77" s="11">
        <v>0</v>
      </c>
      <c r="AR77" s="11">
        <v>1389.7055020000007</v>
      </c>
      <c r="AS77" s="11">
        <v>16121.071609999999</v>
      </c>
      <c r="AT77" s="11">
        <v>0</v>
      </c>
      <c r="AU77" s="11">
        <v>0</v>
      </c>
      <c r="AV77" s="11">
        <v>0</v>
      </c>
      <c r="AW77" s="11">
        <v>0</v>
      </c>
      <c r="AX77" s="11">
        <v>69.688999999999993</v>
      </c>
      <c r="AY77" s="11">
        <v>0</v>
      </c>
      <c r="AZ77" s="11">
        <v>0</v>
      </c>
      <c r="BA77" s="11">
        <v>0</v>
      </c>
      <c r="BB77" s="11">
        <v>0</v>
      </c>
      <c r="BC77" s="11">
        <v>0</v>
      </c>
      <c r="BD77" s="11">
        <v>0</v>
      </c>
      <c r="BE77" s="11">
        <v>0</v>
      </c>
      <c r="BF77" s="11">
        <v>0</v>
      </c>
      <c r="BG77" s="11">
        <v>203.10593</v>
      </c>
      <c r="BH77" s="11">
        <v>0</v>
      </c>
      <c r="BI77" s="11">
        <v>0</v>
      </c>
      <c r="BJ77" s="11">
        <v>0</v>
      </c>
      <c r="BK77" s="11">
        <v>0</v>
      </c>
      <c r="BL77" s="11">
        <v>0</v>
      </c>
      <c r="BM77" s="11">
        <v>0</v>
      </c>
      <c r="BN77" s="11">
        <v>0</v>
      </c>
      <c r="BO77" s="11">
        <v>64.286289999999994</v>
      </c>
      <c r="BP77" s="11">
        <v>0</v>
      </c>
      <c r="BQ77" s="11">
        <v>0</v>
      </c>
      <c r="BR77" s="11">
        <v>0</v>
      </c>
      <c r="BS77" s="11">
        <v>0</v>
      </c>
      <c r="BT77" s="11">
        <v>0</v>
      </c>
      <c r="BU77" s="11">
        <v>0</v>
      </c>
      <c r="BV77" s="11">
        <v>0</v>
      </c>
      <c r="BW77" s="11">
        <v>0</v>
      </c>
      <c r="BX77" s="11">
        <v>0</v>
      </c>
      <c r="BY77" s="11">
        <v>-1.37096</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c r="CS77" s="11">
        <v>0</v>
      </c>
      <c r="CT77" s="11">
        <v>0</v>
      </c>
      <c r="CU77" s="11">
        <v>0</v>
      </c>
      <c r="CV77" s="11">
        <v>0</v>
      </c>
      <c r="CW77" s="11">
        <v>0</v>
      </c>
      <c r="CX77" s="11">
        <v>0</v>
      </c>
      <c r="CY77" s="11">
        <v>0</v>
      </c>
      <c r="CZ77" s="11">
        <v>0</v>
      </c>
      <c r="DA77" s="11">
        <v>0</v>
      </c>
      <c r="DB77" s="11">
        <v>0</v>
      </c>
      <c r="DC77" s="11">
        <v>1383.9421</v>
      </c>
      <c r="DD77" s="11">
        <v>0</v>
      </c>
      <c r="DE77" s="11">
        <v>0</v>
      </c>
      <c r="DF77" s="11">
        <v>0</v>
      </c>
      <c r="DG77" s="11">
        <v>0</v>
      </c>
      <c r="DH77" s="11">
        <v>0</v>
      </c>
      <c r="DI77" s="11">
        <v>0</v>
      </c>
      <c r="DJ77" s="11">
        <v>0</v>
      </c>
      <c r="DK77" s="11">
        <v>0</v>
      </c>
      <c r="DL77" s="11">
        <v>0</v>
      </c>
      <c r="DM77" s="11">
        <v>0</v>
      </c>
      <c r="DN77" s="11">
        <v>0</v>
      </c>
      <c r="DO77" s="11">
        <v>0</v>
      </c>
      <c r="DP77" s="11">
        <v>0</v>
      </c>
      <c r="DQ77" s="11">
        <v>0</v>
      </c>
      <c r="DR77" s="11">
        <v>0</v>
      </c>
      <c r="DS77" s="11">
        <v>0</v>
      </c>
      <c r="DT77" s="11">
        <v>0</v>
      </c>
      <c r="DU77" s="11">
        <v>0</v>
      </c>
      <c r="DV77" s="11">
        <v>0</v>
      </c>
      <c r="DW77" s="11">
        <v>0</v>
      </c>
      <c r="DX77" s="11">
        <v>0</v>
      </c>
      <c r="DY77" s="11">
        <v>3633.2073799999998</v>
      </c>
      <c r="DZ77" s="11">
        <v>0</v>
      </c>
      <c r="EA77" s="11">
        <v>0</v>
      </c>
      <c r="EB77" s="11">
        <v>0</v>
      </c>
      <c r="EC77" s="11">
        <v>0</v>
      </c>
      <c r="ED77" s="11">
        <v>0</v>
      </c>
      <c r="EE77" s="11">
        <v>0</v>
      </c>
      <c r="EF77" s="11">
        <v>0</v>
      </c>
      <c r="EG77" s="11">
        <v>0</v>
      </c>
      <c r="EH77" s="11">
        <v>0</v>
      </c>
      <c r="EI77" s="11">
        <v>0</v>
      </c>
      <c r="EJ77" s="11">
        <v>0</v>
      </c>
      <c r="EK77" s="11">
        <v>0</v>
      </c>
      <c r="EL77" s="11">
        <v>1098.4977990000002</v>
      </c>
      <c r="EM77" s="11">
        <v>2818.7701039999997</v>
      </c>
      <c r="EN77" s="11">
        <v>164.81057301999999</v>
      </c>
      <c r="EO77" s="11">
        <v>32.93314968</v>
      </c>
      <c r="EP77" s="11">
        <v>649.80157999999994</v>
      </c>
      <c r="EQ77" s="11">
        <v>770.27067</v>
      </c>
      <c r="ER77" s="11">
        <v>0</v>
      </c>
      <c r="ES77" s="11">
        <v>0</v>
      </c>
      <c r="ET77" s="11">
        <v>0</v>
      </c>
      <c r="EU77" s="11">
        <v>0</v>
      </c>
      <c r="EV77" s="11">
        <v>0</v>
      </c>
      <c r="EW77" s="11">
        <v>0</v>
      </c>
      <c r="EX77" s="11">
        <v>37.120186753688969</v>
      </c>
      <c r="EY77" s="11">
        <v>78.054725505107839</v>
      </c>
      <c r="EZ77" s="11">
        <v>0</v>
      </c>
      <c r="FA77" s="11">
        <v>0</v>
      </c>
      <c r="FB77" s="11">
        <v>0</v>
      </c>
      <c r="FC77" s="11">
        <v>0</v>
      </c>
      <c r="FD77" s="11">
        <v>0</v>
      </c>
      <c r="FE77" s="11">
        <v>0</v>
      </c>
      <c r="FF77" s="11">
        <v>17512.28</v>
      </c>
      <c r="FG77" s="11">
        <v>2504.056</v>
      </c>
      <c r="FH77" s="11">
        <v>0</v>
      </c>
      <c r="FI77" s="11">
        <v>0</v>
      </c>
      <c r="FJ77" s="11">
        <v>0</v>
      </c>
      <c r="FK77" s="11">
        <v>0</v>
      </c>
      <c r="FL77" s="11">
        <v>0</v>
      </c>
      <c r="FM77" s="11">
        <v>0</v>
      </c>
      <c r="FN77" s="11">
        <v>0</v>
      </c>
      <c r="FO77" s="11">
        <v>0</v>
      </c>
      <c r="FP77" s="11">
        <v>0</v>
      </c>
      <c r="FQ77" s="11">
        <v>0</v>
      </c>
      <c r="FR77" s="11">
        <v>0</v>
      </c>
      <c r="FS77" s="11">
        <v>0</v>
      </c>
      <c r="FT77" s="11">
        <v>0</v>
      </c>
      <c r="FU77" s="11">
        <v>0</v>
      </c>
      <c r="FV77" s="11">
        <v>0</v>
      </c>
      <c r="FW77" s="11">
        <v>0</v>
      </c>
      <c r="FX77" s="11">
        <v>0</v>
      </c>
      <c r="FY77" s="11">
        <v>0</v>
      </c>
      <c r="FZ77" s="11">
        <v>0</v>
      </c>
      <c r="GA77" s="11">
        <v>0</v>
      </c>
      <c r="GB77" s="11">
        <v>0</v>
      </c>
      <c r="GC77" s="11">
        <v>0</v>
      </c>
      <c r="GD77" s="11">
        <v>0</v>
      </c>
      <c r="GE77" s="11">
        <v>0</v>
      </c>
      <c r="GF77" s="11">
        <v>0</v>
      </c>
      <c r="GG77" s="11">
        <v>0</v>
      </c>
      <c r="GH77" s="11">
        <v>4729.9885199999999</v>
      </c>
      <c r="GI77" s="11">
        <v>0</v>
      </c>
      <c r="GJ77" s="11">
        <v>0</v>
      </c>
      <c r="GK77" s="11">
        <v>0</v>
      </c>
      <c r="GL77" s="11">
        <v>54.564969999999903</v>
      </c>
      <c r="GM77" s="11">
        <v>1377.5640100000001</v>
      </c>
      <c r="GN77" s="11">
        <v>0</v>
      </c>
      <c r="GO77" s="11">
        <v>1104.69767</v>
      </c>
      <c r="GP77" s="88">
        <v>5817.5026099999995</v>
      </c>
      <c r="GQ77" s="9">
        <v>0</v>
      </c>
      <c r="GR77" s="10">
        <v>5817.5026099999995</v>
      </c>
      <c r="GS77" s="6">
        <v>1</v>
      </c>
      <c r="GT77" s="6">
        <v>1</v>
      </c>
      <c r="GU77" s="6" t="str">
        <f t="shared" si="2"/>
        <v>Medium</v>
      </c>
      <c r="GV77" s="6" t="str">
        <f t="shared" si="3"/>
        <v>Medium</v>
      </c>
      <c r="GW77" s="3" t="s">
        <v>483</v>
      </c>
      <c r="GX77" s="3" t="s">
        <v>484</v>
      </c>
      <c r="GY77" s="3" t="s">
        <v>484</v>
      </c>
      <c r="GZ77" s="6">
        <v>0</v>
      </c>
      <c r="HA77" s="6">
        <v>0</v>
      </c>
      <c r="HB77" s="6">
        <v>0</v>
      </c>
      <c r="HC77" s="6">
        <v>1</v>
      </c>
      <c r="HD77" s="6">
        <v>0</v>
      </c>
      <c r="HE77" s="7" t="s">
        <v>482</v>
      </c>
      <c r="HF77" s="6">
        <v>0</v>
      </c>
      <c r="HG77" s="6">
        <v>1</v>
      </c>
    </row>
    <row r="78" spans="1:215" hidden="1">
      <c r="A78" s="6">
        <v>348</v>
      </c>
      <c r="B78" s="6" t="str">
        <f>+VLOOKUP($A78,'[2]Crosswalk M49-ODA-Prog. Country'!$K$4:$M$257,3,FALSE)</f>
        <v>HU</v>
      </c>
      <c r="C78" s="6" t="str">
        <f>+VLOOKUP($A78,'[2]Crosswalk M49-ODA-Prog. Country'!$K$4:$M$257,2,FALSE)</f>
        <v>HUN</v>
      </c>
      <c r="D78" s="3" t="s">
        <v>196</v>
      </c>
      <c r="E78" s="8">
        <v>418.29307000000006</v>
      </c>
      <c r="F78" s="8">
        <v>111.87916</v>
      </c>
      <c r="G78" s="8">
        <v>530.17223000000001</v>
      </c>
      <c r="H78" s="9">
        <v>591.69254499999988</v>
      </c>
      <c r="I78" s="9">
        <v>2827.1858660000003</v>
      </c>
      <c r="J78" s="9">
        <v>3418.8784110000001</v>
      </c>
      <c r="K78" s="10">
        <v>1009.9856149999999</v>
      </c>
      <c r="L78" s="10">
        <v>2939.0650260000002</v>
      </c>
      <c r="M78" s="10">
        <v>3949.0506410000003</v>
      </c>
      <c r="N78" s="11">
        <v>0</v>
      </c>
      <c r="O78" s="11">
        <v>0</v>
      </c>
      <c r="P78" s="11">
        <v>0</v>
      </c>
      <c r="Q78" s="11">
        <v>0</v>
      </c>
      <c r="R78" s="11">
        <v>0</v>
      </c>
      <c r="S78" s="11">
        <v>0</v>
      </c>
      <c r="T78" s="11">
        <v>0</v>
      </c>
      <c r="U78" s="11">
        <v>0</v>
      </c>
      <c r="V78" s="11">
        <v>189.22695000000002</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585.51089499999989</v>
      </c>
      <c r="AS78" s="11">
        <v>2729.3241760000001</v>
      </c>
      <c r="AT78" s="11">
        <v>0</v>
      </c>
      <c r="AU78" s="11">
        <v>0</v>
      </c>
      <c r="AV78" s="11">
        <v>0</v>
      </c>
      <c r="AW78" s="11">
        <v>0</v>
      </c>
      <c r="AX78" s="11">
        <v>0</v>
      </c>
      <c r="AY78" s="11">
        <v>0</v>
      </c>
      <c r="AZ78" s="11">
        <v>0</v>
      </c>
      <c r="BA78" s="11">
        <v>0</v>
      </c>
      <c r="BB78" s="11">
        <v>0</v>
      </c>
      <c r="BC78" s="11">
        <v>0</v>
      </c>
      <c r="BD78" s="11">
        <v>0</v>
      </c>
      <c r="BE78" s="11">
        <v>0</v>
      </c>
      <c r="BF78" s="11">
        <v>0</v>
      </c>
      <c r="BG78" s="11">
        <v>35.40269</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c r="CS78" s="11">
        <v>0</v>
      </c>
      <c r="CT78" s="11">
        <v>0</v>
      </c>
      <c r="CU78" s="11">
        <v>0</v>
      </c>
      <c r="CV78" s="11">
        <v>0</v>
      </c>
      <c r="CW78" s="11">
        <v>0</v>
      </c>
      <c r="CX78" s="11">
        <v>0</v>
      </c>
      <c r="CY78" s="11">
        <v>0</v>
      </c>
      <c r="CZ78" s="11">
        <v>0</v>
      </c>
      <c r="DA78" s="11">
        <v>0</v>
      </c>
      <c r="DB78" s="11">
        <v>0</v>
      </c>
      <c r="DC78" s="11">
        <v>0</v>
      </c>
      <c r="DD78" s="11">
        <v>0</v>
      </c>
      <c r="DE78" s="11">
        <v>0</v>
      </c>
      <c r="DF78" s="11">
        <v>0</v>
      </c>
      <c r="DG78" s="11">
        <v>0</v>
      </c>
      <c r="DH78" s="11">
        <v>0</v>
      </c>
      <c r="DI78" s="11">
        <v>0</v>
      </c>
      <c r="DJ78" s="11">
        <v>0</v>
      </c>
      <c r="DK78" s="11">
        <v>0</v>
      </c>
      <c r="DL78" s="11">
        <v>0</v>
      </c>
      <c r="DM78" s="11">
        <v>0</v>
      </c>
      <c r="DN78" s="11">
        <v>0</v>
      </c>
      <c r="DO78" s="11">
        <v>0</v>
      </c>
      <c r="DP78" s="11">
        <v>0</v>
      </c>
      <c r="DQ78" s="11">
        <v>0</v>
      </c>
      <c r="DR78" s="11">
        <v>0</v>
      </c>
      <c r="DS78" s="11">
        <v>0</v>
      </c>
      <c r="DT78" s="11">
        <v>0</v>
      </c>
      <c r="DU78" s="11">
        <v>0</v>
      </c>
      <c r="DV78" s="11">
        <v>0</v>
      </c>
      <c r="DW78" s="11">
        <v>0</v>
      </c>
      <c r="DX78" s="11">
        <v>0</v>
      </c>
      <c r="DY78" s="11">
        <v>61.883290000000002</v>
      </c>
      <c r="DZ78" s="11">
        <v>0</v>
      </c>
      <c r="EA78" s="11">
        <v>0</v>
      </c>
      <c r="EB78" s="11">
        <v>0</v>
      </c>
      <c r="EC78" s="11">
        <v>0</v>
      </c>
      <c r="ED78" s="11">
        <v>0</v>
      </c>
      <c r="EE78" s="11">
        <v>0</v>
      </c>
      <c r="EF78" s="11">
        <v>0</v>
      </c>
      <c r="EG78" s="11">
        <v>0</v>
      </c>
      <c r="EH78" s="11">
        <v>0</v>
      </c>
      <c r="EI78" s="11">
        <v>0</v>
      </c>
      <c r="EJ78" s="11">
        <v>0</v>
      </c>
      <c r="EK78" s="11">
        <v>0</v>
      </c>
      <c r="EL78" s="11">
        <v>0</v>
      </c>
      <c r="EM78" s="11">
        <v>0</v>
      </c>
      <c r="EN78" s="11">
        <v>0</v>
      </c>
      <c r="EO78" s="11">
        <v>0</v>
      </c>
      <c r="EP78" s="11">
        <v>0</v>
      </c>
      <c r="EQ78" s="11">
        <v>0</v>
      </c>
      <c r="ER78" s="11">
        <v>0</v>
      </c>
      <c r="ES78" s="11">
        <v>0</v>
      </c>
      <c r="ET78" s="11">
        <v>0</v>
      </c>
      <c r="EU78" s="11">
        <v>0</v>
      </c>
      <c r="EV78" s="11">
        <v>0</v>
      </c>
      <c r="EW78" s="11">
        <v>0</v>
      </c>
      <c r="EX78" s="11">
        <v>0</v>
      </c>
      <c r="EY78" s="11">
        <v>0</v>
      </c>
      <c r="EZ78" s="11">
        <v>0</v>
      </c>
      <c r="FA78" s="11">
        <v>0</v>
      </c>
      <c r="FB78" s="11">
        <v>225.71215000000001</v>
      </c>
      <c r="FC78" s="11">
        <v>75.56935</v>
      </c>
      <c r="FD78" s="11">
        <v>0</v>
      </c>
      <c r="FE78" s="11">
        <v>34.306510000000003</v>
      </c>
      <c r="FF78" s="11">
        <v>0</v>
      </c>
      <c r="FG78" s="11">
        <v>0</v>
      </c>
      <c r="FH78" s="11">
        <v>0</v>
      </c>
      <c r="FI78" s="11">
        <v>0</v>
      </c>
      <c r="FJ78" s="11">
        <v>0</v>
      </c>
      <c r="FK78" s="11">
        <v>0</v>
      </c>
      <c r="FL78" s="11">
        <v>0</v>
      </c>
      <c r="FM78" s="11">
        <v>0</v>
      </c>
      <c r="FN78" s="11">
        <v>0</v>
      </c>
      <c r="FO78" s="11">
        <v>0</v>
      </c>
      <c r="FP78" s="11">
        <v>0</v>
      </c>
      <c r="FQ78" s="11">
        <v>0</v>
      </c>
      <c r="FR78" s="11">
        <v>0</v>
      </c>
      <c r="FS78" s="11">
        <v>0</v>
      </c>
      <c r="FT78" s="11">
        <v>0</v>
      </c>
      <c r="FU78" s="11">
        <v>0</v>
      </c>
      <c r="FV78" s="11">
        <v>0</v>
      </c>
      <c r="FW78" s="11">
        <v>0</v>
      </c>
      <c r="FX78" s="11">
        <v>0</v>
      </c>
      <c r="FY78" s="11">
        <v>0</v>
      </c>
      <c r="FZ78" s="11">
        <v>0</v>
      </c>
      <c r="GA78" s="11">
        <v>0</v>
      </c>
      <c r="GB78" s="11">
        <v>0</v>
      </c>
      <c r="GC78" s="11">
        <v>0</v>
      </c>
      <c r="GD78" s="11">
        <v>0</v>
      </c>
      <c r="GE78" s="11">
        <v>0</v>
      </c>
      <c r="GF78" s="11">
        <v>0</v>
      </c>
      <c r="GG78" s="11">
        <v>0</v>
      </c>
      <c r="GH78" s="11">
        <v>0</v>
      </c>
      <c r="GI78" s="11">
        <v>0</v>
      </c>
      <c r="GJ78" s="11">
        <v>0</v>
      </c>
      <c r="GK78" s="11">
        <v>0</v>
      </c>
      <c r="GL78" s="11">
        <v>3.3539700000000003</v>
      </c>
      <c r="GM78" s="11">
        <v>0.90712000000000004</v>
      </c>
      <c r="GN78" s="11">
        <v>6.1816499999999994</v>
      </c>
      <c r="GO78" s="11">
        <v>1.6718900000000001</v>
      </c>
      <c r="GP78" s="88">
        <v>0</v>
      </c>
      <c r="GQ78" s="9">
        <v>0</v>
      </c>
      <c r="GR78" s="10">
        <v>0</v>
      </c>
      <c r="GS78" s="6">
        <v>1</v>
      </c>
      <c r="GT78" s="6">
        <v>0</v>
      </c>
      <c r="GU78" s="6">
        <f t="shared" si="2"/>
        <v>0</v>
      </c>
      <c r="GV78" s="6">
        <f t="shared" si="3"/>
        <v>0</v>
      </c>
      <c r="GW78" s="3" t="s">
        <v>477</v>
      </c>
      <c r="GX78" s="3">
        <v>0</v>
      </c>
      <c r="GY78" s="3">
        <v>0</v>
      </c>
      <c r="GZ78" s="6">
        <v>0</v>
      </c>
      <c r="HA78" s="6">
        <v>0</v>
      </c>
      <c r="HB78" s="6">
        <v>0</v>
      </c>
      <c r="HC78" s="6">
        <v>0</v>
      </c>
      <c r="HD78" s="6">
        <v>0</v>
      </c>
      <c r="HE78" s="7">
        <v>0</v>
      </c>
      <c r="HF78" s="6">
        <v>0</v>
      </c>
      <c r="HG78" s="6">
        <v>0</v>
      </c>
    </row>
    <row r="79" spans="1:215" hidden="1">
      <c r="A79" s="6">
        <v>352</v>
      </c>
      <c r="B79" s="6" t="str">
        <f>+VLOOKUP($A79,'[2]Crosswalk M49-ODA-Prog. Country'!$K$4:$M$257,3,FALSE)</f>
        <v>IS</v>
      </c>
      <c r="C79" s="6" t="str">
        <f>+VLOOKUP($A79,'[2]Crosswalk M49-ODA-Prog. Country'!$K$4:$M$257,2,FALSE)</f>
        <v>ISL</v>
      </c>
      <c r="D79" s="3" t="s">
        <v>197</v>
      </c>
      <c r="E79" s="8">
        <v>319.74420000000003</v>
      </c>
      <c r="F79" s="8">
        <v>-247.5</v>
      </c>
      <c r="G79" s="8">
        <v>72.244200000000035</v>
      </c>
      <c r="H79" s="9">
        <v>0</v>
      </c>
      <c r="I79" s="9">
        <v>0</v>
      </c>
      <c r="J79" s="9">
        <v>0</v>
      </c>
      <c r="K79" s="10">
        <v>319.74420000000003</v>
      </c>
      <c r="L79" s="10">
        <v>-247.5</v>
      </c>
      <c r="M79" s="10">
        <v>72.244200000000035</v>
      </c>
      <c r="N79" s="11">
        <v>0</v>
      </c>
      <c r="O79" s="11">
        <v>0</v>
      </c>
      <c r="P79" s="11">
        <v>0</v>
      </c>
      <c r="Q79" s="11">
        <v>0</v>
      </c>
      <c r="R79" s="11">
        <v>0</v>
      </c>
      <c r="S79" s="11">
        <v>0</v>
      </c>
      <c r="T79" s="11">
        <v>0</v>
      </c>
      <c r="U79" s="11">
        <v>0</v>
      </c>
      <c r="V79" s="11">
        <v>319.74420000000003</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-247.5</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c r="CS79" s="11">
        <v>0</v>
      </c>
      <c r="CT79" s="11">
        <v>0</v>
      </c>
      <c r="CU79" s="11">
        <v>0</v>
      </c>
      <c r="CV79" s="11">
        <v>0</v>
      </c>
      <c r="CW79" s="11">
        <v>0</v>
      </c>
      <c r="CX79" s="11">
        <v>0</v>
      </c>
      <c r="CY79" s="11">
        <v>0</v>
      </c>
      <c r="CZ79" s="11">
        <v>0</v>
      </c>
      <c r="DA79" s="11">
        <v>0</v>
      </c>
      <c r="DB79" s="11">
        <v>0</v>
      </c>
      <c r="DC79" s="11">
        <v>0</v>
      </c>
      <c r="DD79" s="11">
        <v>0</v>
      </c>
      <c r="DE79" s="11">
        <v>0</v>
      </c>
      <c r="DF79" s="11">
        <v>0</v>
      </c>
      <c r="DG79" s="11">
        <v>0</v>
      </c>
      <c r="DH79" s="11">
        <v>0</v>
      </c>
      <c r="DI79" s="11">
        <v>0</v>
      </c>
      <c r="DJ79" s="11">
        <v>0</v>
      </c>
      <c r="DK79" s="11">
        <v>0</v>
      </c>
      <c r="DL79" s="11">
        <v>0</v>
      </c>
      <c r="DM79" s="11">
        <v>0</v>
      </c>
      <c r="DN79" s="11">
        <v>0</v>
      </c>
      <c r="DO79" s="11">
        <v>0</v>
      </c>
      <c r="DP79" s="11">
        <v>0</v>
      </c>
      <c r="DQ79" s="11">
        <v>0</v>
      </c>
      <c r="DR79" s="11">
        <v>0</v>
      </c>
      <c r="DS79" s="11">
        <v>0</v>
      </c>
      <c r="DT79" s="11">
        <v>0</v>
      </c>
      <c r="DU79" s="11">
        <v>0</v>
      </c>
      <c r="DV79" s="11">
        <v>0</v>
      </c>
      <c r="DW79" s="11">
        <v>0</v>
      </c>
      <c r="DX79" s="11">
        <v>0</v>
      </c>
      <c r="DY79" s="11">
        <v>0</v>
      </c>
      <c r="DZ79" s="11">
        <v>0</v>
      </c>
      <c r="EA79" s="11">
        <v>0</v>
      </c>
      <c r="EB79" s="11">
        <v>0</v>
      </c>
      <c r="EC79" s="11">
        <v>0</v>
      </c>
      <c r="ED79" s="11">
        <v>0</v>
      </c>
      <c r="EE79" s="11">
        <v>0</v>
      </c>
      <c r="EF79" s="11">
        <v>0</v>
      </c>
      <c r="EG79" s="11">
        <v>0</v>
      </c>
      <c r="EH79" s="11">
        <v>0</v>
      </c>
      <c r="EI79" s="11">
        <v>0</v>
      </c>
      <c r="EJ79" s="11">
        <v>0</v>
      </c>
      <c r="EK79" s="11">
        <v>0</v>
      </c>
      <c r="EL79" s="11">
        <v>0</v>
      </c>
      <c r="EM79" s="11">
        <v>0</v>
      </c>
      <c r="EN79" s="11">
        <v>0</v>
      </c>
      <c r="EO79" s="11">
        <v>0</v>
      </c>
      <c r="EP79" s="11">
        <v>0</v>
      </c>
      <c r="EQ79" s="11">
        <v>0</v>
      </c>
      <c r="ER79" s="11">
        <v>0</v>
      </c>
      <c r="ES79" s="11">
        <v>0</v>
      </c>
      <c r="ET79" s="11">
        <v>0</v>
      </c>
      <c r="EU79" s="11">
        <v>0</v>
      </c>
      <c r="EV79" s="11">
        <v>0</v>
      </c>
      <c r="EW79" s="11">
        <v>0</v>
      </c>
      <c r="EX79" s="11">
        <v>0</v>
      </c>
      <c r="EY79" s="11">
        <v>0</v>
      </c>
      <c r="EZ79" s="11">
        <v>0</v>
      </c>
      <c r="FA79" s="11">
        <v>0</v>
      </c>
      <c r="FB79" s="11">
        <v>0</v>
      </c>
      <c r="FC79" s="11">
        <v>0</v>
      </c>
      <c r="FD79" s="11">
        <v>0</v>
      </c>
      <c r="FE79" s="11">
        <v>0</v>
      </c>
      <c r="FF79" s="11">
        <v>0</v>
      </c>
      <c r="FG79" s="11">
        <v>0</v>
      </c>
      <c r="FH79" s="11">
        <v>0</v>
      </c>
      <c r="FI79" s="11">
        <v>0</v>
      </c>
      <c r="FJ79" s="11">
        <v>0</v>
      </c>
      <c r="FK79" s="11">
        <v>0</v>
      </c>
      <c r="FL79" s="11">
        <v>0</v>
      </c>
      <c r="FM79" s="11">
        <v>0</v>
      </c>
      <c r="FN79" s="11">
        <v>0</v>
      </c>
      <c r="FO79" s="11">
        <v>0</v>
      </c>
      <c r="FP79" s="11">
        <v>0</v>
      </c>
      <c r="FQ79" s="11">
        <v>0</v>
      </c>
      <c r="FR79" s="11">
        <v>0</v>
      </c>
      <c r="FS79" s="11">
        <v>0</v>
      </c>
      <c r="FT79" s="11">
        <v>0</v>
      </c>
      <c r="FU79" s="11">
        <v>0</v>
      </c>
      <c r="FV79" s="11">
        <v>0</v>
      </c>
      <c r="FW79" s="11">
        <v>0</v>
      </c>
      <c r="FX79" s="11">
        <v>0</v>
      </c>
      <c r="FY79" s="11">
        <v>0</v>
      </c>
      <c r="FZ79" s="11">
        <v>0</v>
      </c>
      <c r="GA79" s="11">
        <v>0</v>
      </c>
      <c r="GB79" s="11">
        <v>0</v>
      </c>
      <c r="GC79" s="11">
        <v>0</v>
      </c>
      <c r="GD79" s="11">
        <v>0</v>
      </c>
      <c r="GE79" s="11">
        <v>0</v>
      </c>
      <c r="GF79" s="11">
        <v>0</v>
      </c>
      <c r="GG79" s="11">
        <v>0</v>
      </c>
      <c r="GH79" s="11">
        <v>0</v>
      </c>
      <c r="GI79" s="11">
        <v>0</v>
      </c>
      <c r="GJ79" s="11">
        <v>0</v>
      </c>
      <c r="GK79" s="11">
        <v>0</v>
      </c>
      <c r="GL79" s="11">
        <v>0</v>
      </c>
      <c r="GM79" s="11">
        <v>0</v>
      </c>
      <c r="GN79" s="11">
        <v>0</v>
      </c>
      <c r="GO79" s="11">
        <v>0</v>
      </c>
      <c r="GP79" s="88">
        <v>0</v>
      </c>
      <c r="GQ79" s="9">
        <v>0</v>
      </c>
      <c r="GR79" s="10">
        <v>0</v>
      </c>
      <c r="GS79" s="6">
        <v>1</v>
      </c>
      <c r="GT79" s="6">
        <v>0</v>
      </c>
      <c r="GU79" s="6">
        <f t="shared" si="2"/>
        <v>0</v>
      </c>
      <c r="GV79" s="6">
        <f t="shared" si="3"/>
        <v>0</v>
      </c>
      <c r="GW79" s="3" t="s">
        <v>477</v>
      </c>
      <c r="GX79" s="3">
        <v>0</v>
      </c>
      <c r="GY79" s="3">
        <v>0</v>
      </c>
      <c r="GZ79" s="6">
        <v>0</v>
      </c>
      <c r="HA79" s="6">
        <v>0</v>
      </c>
      <c r="HB79" s="6">
        <v>0</v>
      </c>
      <c r="HC79" s="6">
        <v>0</v>
      </c>
      <c r="HD79" s="6">
        <v>0</v>
      </c>
      <c r="HE79" s="7">
        <v>0</v>
      </c>
      <c r="HF79" s="6">
        <v>0</v>
      </c>
      <c r="HG79" s="6">
        <v>0</v>
      </c>
    </row>
    <row r="80" spans="1:215" hidden="1">
      <c r="A80" s="6">
        <v>356</v>
      </c>
      <c r="B80" s="6" t="str">
        <f>+VLOOKUP($A80,'[2]Crosswalk M49-ODA-Prog. Country'!$K$4:$M$257,3,FALSE)</f>
        <v>IN</v>
      </c>
      <c r="C80" s="6" t="str">
        <f>+VLOOKUP($A80,'[2]Crosswalk M49-ODA-Prog. Country'!$K$4:$M$257,2,FALSE)</f>
        <v>IND</v>
      </c>
      <c r="D80" s="3" t="s">
        <v>198</v>
      </c>
      <c r="E80" s="8">
        <v>88699.070641583661</v>
      </c>
      <c r="F80" s="8">
        <v>155640.143973467</v>
      </c>
      <c r="G80" s="8">
        <v>244339.21461505065</v>
      </c>
      <c r="H80" s="9">
        <v>7487.4654623999859</v>
      </c>
      <c r="I80" s="9">
        <v>103496.58389932904</v>
      </c>
      <c r="J80" s="9">
        <v>110984.04936172902</v>
      </c>
      <c r="K80" s="10">
        <v>96186.536103983628</v>
      </c>
      <c r="L80" s="10">
        <v>259136.72787279607</v>
      </c>
      <c r="M80" s="10">
        <v>355323.26397677971</v>
      </c>
      <c r="N80" s="11">
        <v>5403.7549999999974</v>
      </c>
      <c r="O80" s="11">
        <v>52666.762000000002</v>
      </c>
      <c r="P80" s="11">
        <v>0</v>
      </c>
      <c r="Q80" s="11">
        <v>0</v>
      </c>
      <c r="R80" s="11">
        <v>4718.0245799999993</v>
      </c>
      <c r="S80" s="11">
        <v>3055.9667100000001</v>
      </c>
      <c r="T80" s="11">
        <v>1867.8568799999998</v>
      </c>
      <c r="U80" s="11">
        <v>87.087580000000003</v>
      </c>
      <c r="V80" s="11">
        <v>56175.113669999992</v>
      </c>
      <c r="W80" s="11">
        <v>32316.87097</v>
      </c>
      <c r="X80" s="11">
        <v>3732.4065599999885</v>
      </c>
      <c r="Y80" s="11">
        <v>73109.304650000005</v>
      </c>
      <c r="Z80" s="11">
        <v>32.302660199999991</v>
      </c>
      <c r="AA80" s="11">
        <v>2661.1216008813003</v>
      </c>
      <c r="AB80" s="11">
        <v>0</v>
      </c>
      <c r="AC80" s="11">
        <v>875.87897862900991</v>
      </c>
      <c r="AD80" s="11">
        <v>1528.6481409999997</v>
      </c>
      <c r="AE80" s="11">
        <v>2245.7146460000004</v>
      </c>
      <c r="AF80" s="11">
        <v>400.6144524</v>
      </c>
      <c r="AG80" s="11">
        <v>106.4783407</v>
      </c>
      <c r="AH80" s="11">
        <v>-2.4073700000000002</v>
      </c>
      <c r="AI80" s="11">
        <v>32.49944</v>
      </c>
      <c r="AJ80" s="11">
        <v>0</v>
      </c>
      <c r="AK80" s="11">
        <v>0</v>
      </c>
      <c r="AL80" s="11">
        <v>0</v>
      </c>
      <c r="AM80" s="11">
        <v>66.942999999999998</v>
      </c>
      <c r="AN80" s="11">
        <v>0</v>
      </c>
      <c r="AO80" s="11">
        <v>0</v>
      </c>
      <c r="AP80" s="11">
        <v>0</v>
      </c>
      <c r="AQ80" s="11">
        <v>0</v>
      </c>
      <c r="AR80" s="11">
        <v>1486.5875699999979</v>
      </c>
      <c r="AS80" s="11">
        <v>10117.692230000001</v>
      </c>
      <c r="AT80" s="11">
        <v>0</v>
      </c>
      <c r="AU80" s="11">
        <v>0</v>
      </c>
      <c r="AV80" s="11">
        <v>0</v>
      </c>
      <c r="AW80" s="11">
        <v>0</v>
      </c>
      <c r="AX80" s="11">
        <v>621.81200000000001</v>
      </c>
      <c r="AY80" s="11">
        <v>0</v>
      </c>
      <c r="AZ80" s="11">
        <v>0</v>
      </c>
      <c r="BA80" s="11">
        <v>0</v>
      </c>
      <c r="BB80" s="11">
        <v>865.47</v>
      </c>
      <c r="BC80" s="11">
        <v>251.88399999999999</v>
      </c>
      <c r="BD80" s="11">
        <v>0</v>
      </c>
      <c r="BE80" s="11">
        <v>0</v>
      </c>
      <c r="BF80" s="11">
        <v>0</v>
      </c>
      <c r="BG80" s="11">
        <v>2521.5204600000002</v>
      </c>
      <c r="BH80" s="11">
        <v>0</v>
      </c>
      <c r="BI80" s="11">
        <v>0</v>
      </c>
      <c r="BJ80" s="11">
        <v>0</v>
      </c>
      <c r="BK80" s="11">
        <v>589.99317000000008</v>
      </c>
      <c r="BL80" s="11">
        <v>0</v>
      </c>
      <c r="BM80" s="11">
        <v>0</v>
      </c>
      <c r="BN80" s="11">
        <v>0</v>
      </c>
      <c r="BO80" s="11">
        <v>105.12869000000001</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c r="CS80" s="11">
        <v>0</v>
      </c>
      <c r="CT80" s="11">
        <v>0</v>
      </c>
      <c r="CU80" s="11">
        <v>0</v>
      </c>
      <c r="CV80" s="11">
        <v>0</v>
      </c>
      <c r="CW80" s="11">
        <v>0</v>
      </c>
      <c r="CX80" s="11">
        <v>0</v>
      </c>
      <c r="CY80" s="11">
        <v>107.82</v>
      </c>
      <c r="CZ80" s="11">
        <v>0</v>
      </c>
      <c r="DA80" s="11">
        <v>0</v>
      </c>
      <c r="DB80" s="11">
        <v>0</v>
      </c>
      <c r="DC80" s="11">
        <v>1502.2239399999999</v>
      </c>
      <c r="DD80" s="11">
        <v>0</v>
      </c>
      <c r="DE80" s="11">
        <v>0</v>
      </c>
      <c r="DF80" s="11">
        <v>0</v>
      </c>
      <c r="DG80" s="11">
        <v>-0.10052</v>
      </c>
      <c r="DH80" s="11">
        <v>0</v>
      </c>
      <c r="DI80" s="11">
        <v>0</v>
      </c>
      <c r="DJ80" s="11">
        <v>0</v>
      </c>
      <c r="DK80" s="11">
        <v>0</v>
      </c>
      <c r="DL80" s="11">
        <v>0</v>
      </c>
      <c r="DM80" s="11">
        <v>0</v>
      </c>
      <c r="DN80" s="11">
        <v>0</v>
      </c>
      <c r="DO80" s="11">
        <v>0</v>
      </c>
      <c r="DP80" s="11">
        <v>0</v>
      </c>
      <c r="DQ80" s="11">
        <v>0</v>
      </c>
      <c r="DR80" s="11">
        <v>0</v>
      </c>
      <c r="DS80" s="11">
        <v>38.504049999999999</v>
      </c>
      <c r="DT80" s="11">
        <v>0</v>
      </c>
      <c r="DU80" s="11">
        <v>0</v>
      </c>
      <c r="DV80" s="11">
        <v>0</v>
      </c>
      <c r="DW80" s="11">
        <v>0</v>
      </c>
      <c r="DX80" s="11">
        <v>0</v>
      </c>
      <c r="DY80" s="11">
        <v>0</v>
      </c>
      <c r="DZ80" s="11">
        <v>0</v>
      </c>
      <c r="EA80" s="11">
        <v>0</v>
      </c>
      <c r="EB80" s="11">
        <v>0</v>
      </c>
      <c r="EC80" s="11">
        <v>0</v>
      </c>
      <c r="ED80" s="11">
        <v>0</v>
      </c>
      <c r="EE80" s="11">
        <v>0</v>
      </c>
      <c r="EF80" s="11">
        <v>0</v>
      </c>
      <c r="EG80" s="11">
        <v>0</v>
      </c>
      <c r="EH80" s="11">
        <v>0</v>
      </c>
      <c r="EI80" s="11">
        <v>0</v>
      </c>
      <c r="EJ80" s="11">
        <v>0</v>
      </c>
      <c r="EK80" s="11">
        <v>0</v>
      </c>
      <c r="EL80" s="11">
        <v>1588.7445979999998</v>
      </c>
      <c r="EM80" s="11">
        <v>1140.484132</v>
      </c>
      <c r="EN80" s="11">
        <v>0</v>
      </c>
      <c r="EO80" s="11">
        <v>0</v>
      </c>
      <c r="EP80" s="11">
        <v>5202.8320399999993</v>
      </c>
      <c r="EQ80" s="11">
        <v>3293.4667200000004</v>
      </c>
      <c r="ER80" s="11">
        <v>0</v>
      </c>
      <c r="ES80" s="11">
        <v>0</v>
      </c>
      <c r="ET80" s="11">
        <v>0</v>
      </c>
      <c r="EU80" s="11">
        <v>0</v>
      </c>
      <c r="EV80" s="11">
        <v>0</v>
      </c>
      <c r="EW80" s="11">
        <v>0</v>
      </c>
      <c r="EX80" s="11">
        <v>3039.2229023836544</v>
      </c>
      <c r="EY80" s="11">
        <v>6450.963164585698</v>
      </c>
      <c r="EZ80" s="11">
        <v>0</v>
      </c>
      <c r="FA80" s="11">
        <v>0</v>
      </c>
      <c r="FB80" s="11">
        <v>8671.2096900000106</v>
      </c>
      <c r="FC80" s="11">
        <v>46592.377799999995</v>
      </c>
      <c r="FD80" s="11">
        <v>0</v>
      </c>
      <c r="FE80" s="11">
        <v>19200.14212</v>
      </c>
      <c r="FF80" s="11">
        <v>0</v>
      </c>
      <c r="FG80" s="11">
        <v>0</v>
      </c>
      <c r="FH80" s="11">
        <v>0</v>
      </c>
      <c r="FI80" s="11">
        <v>0</v>
      </c>
      <c r="FJ80" s="11">
        <v>0</v>
      </c>
      <c r="FK80" s="11">
        <v>0</v>
      </c>
      <c r="FL80" s="11">
        <v>0</v>
      </c>
      <c r="FM80" s="11">
        <v>0</v>
      </c>
      <c r="FN80" s="11">
        <v>0</v>
      </c>
      <c r="FO80" s="11">
        <v>0</v>
      </c>
      <c r="FP80" s="11">
        <v>0</v>
      </c>
      <c r="FQ80" s="11">
        <v>0</v>
      </c>
      <c r="FR80" s="11">
        <v>0</v>
      </c>
      <c r="FS80" s="11">
        <v>0</v>
      </c>
      <c r="FT80" s="11">
        <v>0</v>
      </c>
      <c r="FU80" s="11">
        <v>0</v>
      </c>
      <c r="FV80" s="11">
        <v>0</v>
      </c>
      <c r="FW80" s="11">
        <v>0</v>
      </c>
      <c r="FX80" s="11">
        <v>0</v>
      </c>
      <c r="FY80" s="11">
        <v>0</v>
      </c>
      <c r="FZ80" s="11">
        <v>0</v>
      </c>
      <c r="GA80" s="11">
        <v>0</v>
      </c>
      <c r="GB80" s="11">
        <v>0</v>
      </c>
      <c r="GC80" s="11">
        <v>0</v>
      </c>
      <c r="GD80" s="11">
        <v>0</v>
      </c>
      <c r="GE80" s="11">
        <v>0</v>
      </c>
      <c r="GF80" s="11">
        <v>0</v>
      </c>
      <c r="GG80" s="11">
        <v>0</v>
      </c>
      <c r="GH80" s="11">
        <v>738.25274000000002</v>
      </c>
      <c r="GI80" s="11">
        <v>0</v>
      </c>
      <c r="GJ80" s="11">
        <v>0</v>
      </c>
      <c r="GK80" s="11">
        <v>0</v>
      </c>
      <c r="GL80" s="11">
        <v>116.08999</v>
      </c>
      <c r="GM80" s="11">
        <v>0</v>
      </c>
      <c r="GN80" s="11">
        <v>0</v>
      </c>
      <c r="GO80" s="11">
        <v>0</v>
      </c>
      <c r="GP80" s="88">
        <v>1139.8871999999999</v>
      </c>
      <c r="GQ80" s="9">
        <v>0</v>
      </c>
      <c r="GR80" s="10">
        <v>1139.8871999999999</v>
      </c>
      <c r="GS80" s="6">
        <v>1</v>
      </c>
      <c r="GT80" s="6">
        <v>1</v>
      </c>
      <c r="GU80" s="6" t="str">
        <f t="shared" si="2"/>
        <v>Large</v>
      </c>
      <c r="GV80" s="6" t="str">
        <f t="shared" si="3"/>
        <v>Large</v>
      </c>
      <c r="GW80" s="3" t="s">
        <v>474</v>
      </c>
      <c r="GX80" s="3" t="s">
        <v>475</v>
      </c>
      <c r="GY80" s="3" t="s">
        <v>475</v>
      </c>
      <c r="GZ80" s="6">
        <v>0</v>
      </c>
      <c r="HA80" s="6">
        <v>0</v>
      </c>
      <c r="HB80" s="6">
        <v>0</v>
      </c>
      <c r="HC80" s="6">
        <v>1</v>
      </c>
      <c r="HD80" s="6">
        <v>1</v>
      </c>
      <c r="HE80" s="7" t="s">
        <v>482</v>
      </c>
      <c r="HF80" s="6">
        <v>0</v>
      </c>
      <c r="HG80" s="6">
        <v>0</v>
      </c>
    </row>
    <row r="81" spans="1:215" hidden="1">
      <c r="A81" s="6">
        <v>360</v>
      </c>
      <c r="B81" s="6" t="str">
        <f>+VLOOKUP($A81,'[2]Crosswalk M49-ODA-Prog. Country'!$K$4:$M$257,3,FALSE)</f>
        <v>ID</v>
      </c>
      <c r="C81" s="6" t="str">
        <f>+VLOOKUP($A81,'[2]Crosswalk M49-ODA-Prog. Country'!$K$4:$M$257,2,FALSE)</f>
        <v>IDN</v>
      </c>
      <c r="D81" s="3" t="s">
        <v>199</v>
      </c>
      <c r="E81" s="8">
        <v>29774.680803580926</v>
      </c>
      <c r="F81" s="8">
        <v>93911.397366361794</v>
      </c>
      <c r="G81" s="8">
        <v>123686.07816994272</v>
      </c>
      <c r="H81" s="9">
        <v>3124.5178452399991</v>
      </c>
      <c r="I81" s="9">
        <v>58608.557019659012</v>
      </c>
      <c r="J81" s="9">
        <v>61733.074864899012</v>
      </c>
      <c r="K81" s="10">
        <v>32899.198648820922</v>
      </c>
      <c r="L81" s="10">
        <v>152519.95438602081</v>
      </c>
      <c r="M81" s="10">
        <v>185419.15303484173</v>
      </c>
      <c r="N81" s="11">
        <v>1836.9909999999945</v>
      </c>
      <c r="O81" s="11">
        <v>40067.118000000002</v>
      </c>
      <c r="P81" s="11">
        <v>0</v>
      </c>
      <c r="Q81" s="11">
        <v>0</v>
      </c>
      <c r="R81" s="11">
        <v>2411.8458200000005</v>
      </c>
      <c r="S81" s="11">
        <v>2241.8495800000001</v>
      </c>
      <c r="T81" s="11">
        <v>1203.2362500000004</v>
      </c>
      <c r="U81" s="11">
        <v>1958.7376100000001</v>
      </c>
      <c r="V81" s="11">
        <v>9171.3709500000004</v>
      </c>
      <c r="W81" s="11">
        <v>17427.931039999999</v>
      </c>
      <c r="X81" s="11">
        <v>146.52183999999943</v>
      </c>
      <c r="Y81" s="11">
        <v>12604.48703</v>
      </c>
      <c r="Z81" s="11">
        <v>46.844116799999938</v>
      </c>
      <c r="AA81" s="11">
        <v>1772.6470673947001</v>
      </c>
      <c r="AB81" s="11">
        <v>71.830323400000225</v>
      </c>
      <c r="AC81" s="11">
        <v>1218.6945822990097</v>
      </c>
      <c r="AD81" s="11">
        <v>916.92970100000002</v>
      </c>
      <c r="AE81" s="11">
        <v>2235.4335610000003</v>
      </c>
      <c r="AF81" s="11">
        <v>334.59483183999998</v>
      </c>
      <c r="AG81" s="11">
        <v>88.93114636</v>
      </c>
      <c r="AH81" s="11">
        <v>-14.359019999999987</v>
      </c>
      <c r="AI81" s="11">
        <v>215.20222000000001</v>
      </c>
      <c r="AJ81" s="11">
        <v>0</v>
      </c>
      <c r="AK81" s="11">
        <v>0</v>
      </c>
      <c r="AL81" s="11">
        <v>0</v>
      </c>
      <c r="AM81" s="11">
        <v>0</v>
      </c>
      <c r="AN81" s="11">
        <v>0</v>
      </c>
      <c r="AO81" s="11">
        <v>0</v>
      </c>
      <c r="AP81" s="11">
        <v>0</v>
      </c>
      <c r="AQ81" s="11">
        <v>0</v>
      </c>
      <c r="AR81" s="11">
        <v>1365.8807700000007</v>
      </c>
      <c r="AS81" s="11">
        <v>8123.5094710000003</v>
      </c>
      <c r="AT81" s="11">
        <v>0</v>
      </c>
      <c r="AU81" s="11">
        <v>0</v>
      </c>
      <c r="AV81" s="11">
        <v>0</v>
      </c>
      <c r="AW81" s="11">
        <v>0</v>
      </c>
      <c r="AX81" s="11">
        <v>66.448999999999998</v>
      </c>
      <c r="AY81" s="11">
        <v>0</v>
      </c>
      <c r="AZ81" s="11">
        <v>0</v>
      </c>
      <c r="BA81" s="11">
        <v>0</v>
      </c>
      <c r="BB81" s="11">
        <v>831.08800000000008</v>
      </c>
      <c r="BC81" s="11">
        <v>916.13199999999995</v>
      </c>
      <c r="BD81" s="11">
        <v>0</v>
      </c>
      <c r="BE81" s="11">
        <v>0</v>
      </c>
      <c r="BF81" s="11">
        <v>0</v>
      </c>
      <c r="BG81" s="11">
        <v>1702.4554900000001</v>
      </c>
      <c r="BH81" s="11">
        <v>0</v>
      </c>
      <c r="BI81" s="11">
        <v>0</v>
      </c>
      <c r="BJ81" s="11">
        <v>0</v>
      </c>
      <c r="BK81" s="11">
        <v>0</v>
      </c>
      <c r="BL81" s="11">
        <v>0</v>
      </c>
      <c r="BM81" s="11">
        <v>0</v>
      </c>
      <c r="BN81" s="11">
        <v>0</v>
      </c>
      <c r="BO81" s="11">
        <v>1989.01532</v>
      </c>
      <c r="BP81" s="11">
        <v>0</v>
      </c>
      <c r="BQ81" s="11">
        <v>0</v>
      </c>
      <c r="BR81" s="11">
        <v>0</v>
      </c>
      <c r="BS81" s="11">
        <v>0</v>
      </c>
      <c r="BT81" s="11">
        <v>0</v>
      </c>
      <c r="BU81" s="11">
        <v>0</v>
      </c>
      <c r="BV81" s="11">
        <v>0</v>
      </c>
      <c r="BW81" s="11">
        <v>0</v>
      </c>
      <c r="BX81" s="11">
        <v>0</v>
      </c>
      <c r="BY81" s="11">
        <v>-3.9734400000000001</v>
      </c>
      <c r="BZ81" s="11">
        <v>0</v>
      </c>
      <c r="CA81" s="11">
        <v>0</v>
      </c>
      <c r="CB81" s="11">
        <v>0</v>
      </c>
      <c r="CC81" s="11">
        <v>0</v>
      </c>
      <c r="CD81" s="11">
        <v>0</v>
      </c>
      <c r="CE81" s="11">
        <v>0</v>
      </c>
      <c r="CF81" s="11">
        <v>0</v>
      </c>
      <c r="CG81" s="11">
        <v>0</v>
      </c>
      <c r="CH81" s="11">
        <v>0</v>
      </c>
      <c r="CI81" s="11">
        <v>0</v>
      </c>
      <c r="CJ81" s="11">
        <v>0</v>
      </c>
      <c r="CK81" s="11">
        <v>0</v>
      </c>
      <c r="CL81" s="11">
        <v>0</v>
      </c>
      <c r="CM81" s="11">
        <v>0</v>
      </c>
      <c r="CN81" s="11">
        <v>0</v>
      </c>
      <c r="CO81" s="11">
        <v>0</v>
      </c>
      <c r="CP81" s="11">
        <v>0</v>
      </c>
      <c r="CQ81" s="11">
        <v>0</v>
      </c>
      <c r="CR81" s="11">
        <v>0</v>
      </c>
      <c r="CS81" s="11">
        <v>0</v>
      </c>
      <c r="CT81" s="11">
        <v>0</v>
      </c>
      <c r="CU81" s="11">
        <v>0</v>
      </c>
      <c r="CV81" s="11">
        <v>0</v>
      </c>
      <c r="CW81" s="11">
        <v>525.86861999999996</v>
      </c>
      <c r="CX81" s="11">
        <v>0</v>
      </c>
      <c r="CY81" s="11">
        <v>0</v>
      </c>
      <c r="CZ81" s="11">
        <v>0</v>
      </c>
      <c r="DA81" s="11">
        <v>0</v>
      </c>
      <c r="DB81" s="11">
        <v>0</v>
      </c>
      <c r="DC81" s="11">
        <v>1057.72371</v>
      </c>
      <c r="DD81" s="11">
        <v>0</v>
      </c>
      <c r="DE81" s="11">
        <v>0</v>
      </c>
      <c r="DF81" s="11">
        <v>0</v>
      </c>
      <c r="DG81" s="11">
        <v>0</v>
      </c>
      <c r="DH81" s="11">
        <v>0</v>
      </c>
      <c r="DI81" s="11">
        <v>0</v>
      </c>
      <c r="DJ81" s="11">
        <v>0</v>
      </c>
      <c r="DK81" s="11">
        <v>0</v>
      </c>
      <c r="DL81" s="11">
        <v>0</v>
      </c>
      <c r="DM81" s="11">
        <v>0</v>
      </c>
      <c r="DN81" s="11">
        <v>0</v>
      </c>
      <c r="DO81" s="11">
        <v>0</v>
      </c>
      <c r="DP81" s="11">
        <v>0</v>
      </c>
      <c r="DQ81" s="11">
        <v>0</v>
      </c>
      <c r="DR81" s="11">
        <v>0</v>
      </c>
      <c r="DS81" s="11">
        <v>0</v>
      </c>
      <c r="DT81" s="11">
        <v>0</v>
      </c>
      <c r="DU81" s="11">
        <v>0</v>
      </c>
      <c r="DV81" s="11">
        <v>0</v>
      </c>
      <c r="DW81" s="11">
        <v>0</v>
      </c>
      <c r="DX81" s="11">
        <v>0</v>
      </c>
      <c r="DY81" s="11">
        <v>0</v>
      </c>
      <c r="DZ81" s="11">
        <v>0</v>
      </c>
      <c r="EA81" s="11">
        <v>0</v>
      </c>
      <c r="EB81" s="11">
        <v>0</v>
      </c>
      <c r="EC81" s="11">
        <v>0</v>
      </c>
      <c r="ED81" s="11">
        <v>0</v>
      </c>
      <c r="EE81" s="11">
        <v>0</v>
      </c>
      <c r="EF81" s="11">
        <v>0</v>
      </c>
      <c r="EG81" s="11">
        <v>0</v>
      </c>
      <c r="EH81" s="11">
        <v>0</v>
      </c>
      <c r="EI81" s="11">
        <v>0</v>
      </c>
      <c r="EJ81" s="11">
        <v>0</v>
      </c>
      <c r="EK81" s="11">
        <v>0</v>
      </c>
      <c r="EL81" s="11">
        <v>1098.5497729999993</v>
      </c>
      <c r="EM81" s="11">
        <v>2983.3101290000004</v>
      </c>
      <c r="EN81" s="11">
        <v>0</v>
      </c>
      <c r="EO81" s="11">
        <v>0</v>
      </c>
      <c r="EP81" s="11">
        <v>4696.7347300000001</v>
      </c>
      <c r="EQ81" s="11">
        <v>8629.9314900000008</v>
      </c>
      <c r="ER81" s="11">
        <v>0</v>
      </c>
      <c r="ES81" s="11">
        <v>0</v>
      </c>
      <c r="ET81" s="11">
        <v>0</v>
      </c>
      <c r="EU81" s="11">
        <v>0</v>
      </c>
      <c r="EV81" s="11">
        <v>0</v>
      </c>
      <c r="EW81" s="11">
        <v>0</v>
      </c>
      <c r="EX81" s="11">
        <v>1205.2165527809311</v>
      </c>
      <c r="EY81" s="11">
        <v>1806.6881089670828</v>
      </c>
      <c r="EZ81" s="11">
        <v>0</v>
      </c>
      <c r="FA81" s="11">
        <v>0</v>
      </c>
      <c r="FB81" s="11">
        <v>1920.8658300000006</v>
      </c>
      <c r="FC81" s="11">
        <v>10462.304689999999</v>
      </c>
      <c r="FD81" s="11">
        <v>0</v>
      </c>
      <c r="FE81" s="11">
        <v>7353.8516500000005</v>
      </c>
      <c r="FF81" s="11">
        <v>0</v>
      </c>
      <c r="FG81" s="11">
        <v>0</v>
      </c>
      <c r="FH81" s="11">
        <v>0</v>
      </c>
      <c r="FI81" s="11">
        <v>0</v>
      </c>
      <c r="FJ81" s="11">
        <v>0</v>
      </c>
      <c r="FK81" s="11">
        <v>0</v>
      </c>
      <c r="FL81" s="11">
        <v>0</v>
      </c>
      <c r="FM81" s="11">
        <v>0</v>
      </c>
      <c r="FN81" s="11">
        <v>0</v>
      </c>
      <c r="FO81" s="11">
        <v>0</v>
      </c>
      <c r="FP81" s="11">
        <v>0</v>
      </c>
      <c r="FQ81" s="11">
        <v>0</v>
      </c>
      <c r="FR81" s="11">
        <v>0</v>
      </c>
      <c r="FS81" s="11">
        <v>0</v>
      </c>
      <c r="FT81" s="11">
        <v>0</v>
      </c>
      <c r="FU81" s="11">
        <v>0</v>
      </c>
      <c r="FV81" s="11">
        <v>0</v>
      </c>
      <c r="FW81" s="11">
        <v>0</v>
      </c>
      <c r="FX81" s="11">
        <v>0</v>
      </c>
      <c r="FY81" s="11">
        <v>0</v>
      </c>
      <c r="FZ81" s="11">
        <v>0</v>
      </c>
      <c r="GA81" s="11">
        <v>0</v>
      </c>
      <c r="GB81" s="11">
        <v>0</v>
      </c>
      <c r="GC81" s="11">
        <v>0</v>
      </c>
      <c r="GD81" s="11">
        <v>0</v>
      </c>
      <c r="GE81" s="11">
        <v>0</v>
      </c>
      <c r="GF81" s="11">
        <v>0</v>
      </c>
      <c r="GG81" s="11">
        <v>0</v>
      </c>
      <c r="GH81" s="11">
        <v>5584.8229800000008</v>
      </c>
      <c r="GI81" s="11">
        <v>0</v>
      </c>
      <c r="GJ81" s="11">
        <v>0</v>
      </c>
      <c r="GK81" s="11">
        <v>0</v>
      </c>
      <c r="GL81" s="11">
        <v>1.3313699999999926</v>
      </c>
      <c r="GM81" s="11">
        <v>403.65496000000002</v>
      </c>
      <c r="GN81" s="11">
        <v>2.4538299999985611</v>
      </c>
      <c r="GO81" s="11">
        <v>26738.450350000003</v>
      </c>
      <c r="GP81" s="88">
        <v>6307.1963499999993</v>
      </c>
      <c r="GQ81" s="9">
        <v>55.917540000000002</v>
      </c>
      <c r="GR81" s="10">
        <v>6363.1138899999996</v>
      </c>
      <c r="GS81" s="6">
        <v>1</v>
      </c>
      <c r="GT81" s="6">
        <v>1</v>
      </c>
      <c r="GU81" s="6" t="str">
        <f t="shared" si="2"/>
        <v>Medium</v>
      </c>
      <c r="GV81" s="6" t="str">
        <f t="shared" si="3"/>
        <v>Medium</v>
      </c>
      <c r="GW81" s="3" t="s">
        <v>474</v>
      </c>
      <c r="GX81" s="3" t="s">
        <v>475</v>
      </c>
      <c r="GY81" s="3" t="s">
        <v>475</v>
      </c>
      <c r="GZ81" s="6">
        <v>0</v>
      </c>
      <c r="HA81" s="6">
        <v>0</v>
      </c>
      <c r="HB81" s="6">
        <v>0</v>
      </c>
      <c r="HC81" s="6">
        <v>1</v>
      </c>
      <c r="HD81" s="6">
        <v>1</v>
      </c>
      <c r="HE81" s="7" t="s">
        <v>482</v>
      </c>
      <c r="HF81" s="6">
        <v>0</v>
      </c>
      <c r="HG81" s="6">
        <v>0</v>
      </c>
    </row>
    <row r="82" spans="1:215" hidden="1">
      <c r="A82" s="6">
        <v>364</v>
      </c>
      <c r="B82" s="6" t="str">
        <f>+VLOOKUP($A82,'[2]Crosswalk M49-ODA-Prog. Country'!$K$4:$M$257,3,FALSE)</f>
        <v>IR</v>
      </c>
      <c r="C82" s="6" t="str">
        <f>+VLOOKUP($A82,'[2]Crosswalk M49-ODA-Prog. Country'!$K$4:$M$257,2,FALSE)</f>
        <v>IRN</v>
      </c>
      <c r="D82" s="3" t="s">
        <v>200</v>
      </c>
      <c r="E82" s="8">
        <v>14456.577113653691</v>
      </c>
      <c r="F82" s="8">
        <v>23371.343927477094</v>
      </c>
      <c r="G82" s="8">
        <v>37827.921041130787</v>
      </c>
      <c r="H82" s="9">
        <v>7518.2909180000061</v>
      </c>
      <c r="I82" s="9">
        <v>79564.068282635053</v>
      </c>
      <c r="J82" s="9">
        <v>87082.359200635052</v>
      </c>
      <c r="K82" s="10">
        <v>21974.868031653696</v>
      </c>
      <c r="L82" s="10">
        <v>102935.41221011215</v>
      </c>
      <c r="M82" s="10">
        <v>124910.28024176584</v>
      </c>
      <c r="N82" s="11">
        <v>3485.6460000000006</v>
      </c>
      <c r="O82" s="11">
        <v>14126.713</v>
      </c>
      <c r="P82" s="11">
        <v>0</v>
      </c>
      <c r="Q82" s="11">
        <v>0</v>
      </c>
      <c r="R82" s="11">
        <v>1573.6940999999999</v>
      </c>
      <c r="S82" s="11">
        <v>332.51294000000001</v>
      </c>
      <c r="T82" s="11">
        <v>595.93411000000015</v>
      </c>
      <c r="U82" s="11">
        <v>2314.7022200000001</v>
      </c>
      <c r="V82" s="11">
        <v>2358.1806799999995</v>
      </c>
      <c r="W82" s="11">
        <v>1634.8613600000001</v>
      </c>
      <c r="X82" s="11">
        <v>123.41035000000011</v>
      </c>
      <c r="Y82" s="11">
        <v>3398.9285599999998</v>
      </c>
      <c r="Z82" s="11">
        <v>0</v>
      </c>
      <c r="AA82" s="11">
        <v>7.2695470022039999</v>
      </c>
      <c r="AB82" s="11">
        <v>26.13944999999967</v>
      </c>
      <c r="AC82" s="11">
        <v>5206.2723326350524</v>
      </c>
      <c r="AD82" s="11">
        <v>0</v>
      </c>
      <c r="AE82" s="11">
        <v>0</v>
      </c>
      <c r="AF82" s="11">
        <v>0</v>
      </c>
      <c r="AG82" s="11">
        <v>0</v>
      </c>
      <c r="AH82" s="11">
        <v>0</v>
      </c>
      <c r="AI82" s="11">
        <v>0</v>
      </c>
      <c r="AJ82" s="11">
        <v>0</v>
      </c>
      <c r="AK82" s="11">
        <v>0</v>
      </c>
      <c r="AL82" s="11">
        <v>0</v>
      </c>
      <c r="AM82" s="11">
        <v>0</v>
      </c>
      <c r="AN82" s="11">
        <v>0</v>
      </c>
      <c r="AO82" s="11">
        <v>0</v>
      </c>
      <c r="AP82" s="11">
        <v>0</v>
      </c>
      <c r="AQ82" s="11">
        <v>0</v>
      </c>
      <c r="AR82" s="11">
        <v>6772.9294179999997</v>
      </c>
      <c r="AS82" s="11">
        <v>33824.127639999999</v>
      </c>
      <c r="AT82" s="11">
        <v>0</v>
      </c>
      <c r="AU82" s="11">
        <v>0</v>
      </c>
      <c r="AV82" s="11">
        <v>0</v>
      </c>
      <c r="AW82" s="11">
        <v>0</v>
      </c>
      <c r="AX82" s="11">
        <v>2888.1660000000002</v>
      </c>
      <c r="AY82" s="11">
        <v>0</v>
      </c>
      <c r="AZ82" s="11">
        <v>0</v>
      </c>
      <c r="BA82" s="11">
        <v>0</v>
      </c>
      <c r="BB82" s="11">
        <v>320.40600000000006</v>
      </c>
      <c r="BC82" s="11">
        <v>488.83199999999999</v>
      </c>
      <c r="BD82" s="11">
        <v>0</v>
      </c>
      <c r="BE82" s="11">
        <v>0</v>
      </c>
      <c r="BF82" s="11">
        <v>0</v>
      </c>
      <c r="BG82" s="11">
        <v>432.26544000000001</v>
      </c>
      <c r="BH82" s="11">
        <v>0</v>
      </c>
      <c r="BI82" s="11">
        <v>0</v>
      </c>
      <c r="BJ82" s="11">
        <v>0</v>
      </c>
      <c r="BK82" s="11">
        <v>6.9330000000000003E-2</v>
      </c>
      <c r="BL82" s="11">
        <v>0</v>
      </c>
      <c r="BM82" s="11">
        <v>1.16042</v>
      </c>
      <c r="BN82" s="11">
        <v>242.35892000000013</v>
      </c>
      <c r="BO82" s="11">
        <v>1210.14644</v>
      </c>
      <c r="BP82" s="11">
        <v>0</v>
      </c>
      <c r="BQ82" s="11">
        <v>0</v>
      </c>
      <c r="BR82" s="11">
        <v>0</v>
      </c>
      <c r="BS82" s="11">
        <v>0</v>
      </c>
      <c r="BT82" s="11">
        <v>0</v>
      </c>
      <c r="BU82" s="11">
        <v>0</v>
      </c>
      <c r="BV82" s="11">
        <v>0</v>
      </c>
      <c r="BW82" s="11">
        <v>0</v>
      </c>
      <c r="BX82" s="11">
        <v>0</v>
      </c>
      <c r="BY82" s="11">
        <v>-4.3508399999999998</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c r="CS82" s="11">
        <v>0</v>
      </c>
      <c r="CT82" s="11">
        <v>0</v>
      </c>
      <c r="CU82" s="11">
        <v>0</v>
      </c>
      <c r="CV82" s="11">
        <v>0</v>
      </c>
      <c r="CW82" s="11">
        <v>0</v>
      </c>
      <c r="CX82" s="11">
        <v>0</v>
      </c>
      <c r="CY82" s="11">
        <v>-1.25447</v>
      </c>
      <c r="CZ82" s="11">
        <v>0</v>
      </c>
      <c r="DA82" s="11">
        <v>0</v>
      </c>
      <c r="DB82" s="11">
        <v>0</v>
      </c>
      <c r="DC82" s="11">
        <v>1094.3601200000001</v>
      </c>
      <c r="DD82" s="11">
        <v>0</v>
      </c>
      <c r="DE82" s="11">
        <v>0</v>
      </c>
      <c r="DF82" s="11">
        <v>0</v>
      </c>
      <c r="DG82" s="11">
        <v>0</v>
      </c>
      <c r="DH82" s="11">
        <v>0</v>
      </c>
      <c r="DI82" s="11">
        <v>0</v>
      </c>
      <c r="DJ82" s="11">
        <v>0</v>
      </c>
      <c r="DK82" s="11">
        <v>0</v>
      </c>
      <c r="DL82" s="11">
        <v>0</v>
      </c>
      <c r="DM82" s="11">
        <v>0</v>
      </c>
      <c r="DN82" s="11">
        <v>0</v>
      </c>
      <c r="DO82" s="11">
        <v>0</v>
      </c>
      <c r="DP82" s="11">
        <v>0</v>
      </c>
      <c r="DQ82" s="11">
        <v>0</v>
      </c>
      <c r="DR82" s="11">
        <v>0</v>
      </c>
      <c r="DS82" s="11">
        <v>0</v>
      </c>
      <c r="DT82" s="11">
        <v>0</v>
      </c>
      <c r="DU82" s="11">
        <v>0</v>
      </c>
      <c r="DV82" s="11">
        <v>0</v>
      </c>
      <c r="DW82" s="11">
        <v>0</v>
      </c>
      <c r="DX82" s="11">
        <v>0</v>
      </c>
      <c r="DY82" s="11">
        <v>-2.5167800000000002</v>
      </c>
      <c r="DZ82" s="11">
        <v>0</v>
      </c>
      <c r="EA82" s="11">
        <v>0</v>
      </c>
      <c r="EB82" s="11">
        <v>0</v>
      </c>
      <c r="EC82" s="11">
        <v>0</v>
      </c>
      <c r="ED82" s="11">
        <v>0</v>
      </c>
      <c r="EE82" s="11">
        <v>0</v>
      </c>
      <c r="EF82" s="11">
        <v>0</v>
      </c>
      <c r="EG82" s="11">
        <v>0</v>
      </c>
      <c r="EH82" s="11">
        <v>0</v>
      </c>
      <c r="EI82" s="11">
        <v>0</v>
      </c>
      <c r="EJ82" s="11">
        <v>0</v>
      </c>
      <c r="EK82" s="11">
        <v>0</v>
      </c>
      <c r="EL82" s="11">
        <v>957.18036690000019</v>
      </c>
      <c r="EM82" s="11">
        <v>569.34877709999989</v>
      </c>
      <c r="EN82" s="11">
        <v>0</v>
      </c>
      <c r="EO82" s="11">
        <v>0</v>
      </c>
      <c r="EP82" s="11">
        <v>45.336940000000006</v>
      </c>
      <c r="EQ82" s="11">
        <v>0</v>
      </c>
      <c r="ER82" s="11">
        <v>0</v>
      </c>
      <c r="ES82" s="11">
        <v>0</v>
      </c>
      <c r="ET82" s="11">
        <v>0</v>
      </c>
      <c r="EU82" s="11">
        <v>0</v>
      </c>
      <c r="EV82" s="11">
        <v>0</v>
      </c>
      <c r="EW82" s="11">
        <v>0</v>
      </c>
      <c r="EX82" s="11">
        <v>817.73005675368859</v>
      </c>
      <c r="EY82" s="11">
        <v>1746.8106628830874</v>
      </c>
      <c r="EZ82" s="11">
        <v>0</v>
      </c>
      <c r="FA82" s="11">
        <v>0</v>
      </c>
      <c r="FB82" s="11">
        <v>1712.36013</v>
      </c>
      <c r="FC82" s="11">
        <v>1714.0350100000001</v>
      </c>
      <c r="FD82" s="11">
        <v>1.6942900000067311</v>
      </c>
      <c r="FE82" s="11">
        <v>34825.744729999999</v>
      </c>
      <c r="FF82" s="11">
        <v>0</v>
      </c>
      <c r="FG82" s="11">
        <v>0</v>
      </c>
      <c r="FH82" s="11">
        <v>0</v>
      </c>
      <c r="FI82" s="11">
        <v>0</v>
      </c>
      <c r="FJ82" s="11">
        <v>0</v>
      </c>
      <c r="FK82" s="11">
        <v>15.373770491803278</v>
      </c>
      <c r="FL82" s="11">
        <v>0</v>
      </c>
      <c r="FM82" s="11">
        <v>0</v>
      </c>
      <c r="FN82" s="11">
        <v>0</v>
      </c>
      <c r="FO82" s="11">
        <v>0</v>
      </c>
      <c r="FP82" s="11">
        <v>0</v>
      </c>
      <c r="FQ82" s="11">
        <v>0</v>
      </c>
      <c r="FR82" s="11">
        <v>0</v>
      </c>
      <c r="FS82" s="11">
        <v>0</v>
      </c>
      <c r="FT82" s="11">
        <v>0</v>
      </c>
      <c r="FU82" s="11">
        <v>0</v>
      </c>
      <c r="FV82" s="11">
        <v>0</v>
      </c>
      <c r="FW82" s="11">
        <v>0</v>
      </c>
      <c r="FX82" s="11">
        <v>0</v>
      </c>
      <c r="FY82" s="11">
        <v>0</v>
      </c>
      <c r="FZ82" s="11">
        <v>0</v>
      </c>
      <c r="GA82" s="11">
        <v>0</v>
      </c>
      <c r="GB82" s="11">
        <v>0</v>
      </c>
      <c r="GC82" s="11">
        <v>0</v>
      </c>
      <c r="GD82" s="11">
        <v>0</v>
      </c>
      <c r="GE82" s="11">
        <v>0</v>
      </c>
      <c r="GF82" s="11">
        <v>0</v>
      </c>
      <c r="GG82" s="11">
        <v>0</v>
      </c>
      <c r="GH82" s="11">
        <v>46.856650000000002</v>
      </c>
      <c r="GI82" s="11">
        <v>0</v>
      </c>
      <c r="GJ82" s="11">
        <v>-17.780159999999999</v>
      </c>
      <c r="GK82" s="11">
        <v>0</v>
      </c>
      <c r="GL82" s="11">
        <v>8.66127</v>
      </c>
      <c r="GM82" s="11">
        <v>0</v>
      </c>
      <c r="GN82" s="11">
        <v>15.96346</v>
      </c>
      <c r="GO82" s="11">
        <v>0</v>
      </c>
      <c r="GP82" s="88">
        <v>602.92173000000014</v>
      </c>
      <c r="GQ82" s="9">
        <v>0</v>
      </c>
      <c r="GR82" s="10">
        <v>602.92173000000014</v>
      </c>
      <c r="GS82" s="6">
        <v>1</v>
      </c>
      <c r="GT82" s="6">
        <v>1</v>
      </c>
      <c r="GU82" s="6" t="str">
        <f t="shared" si="2"/>
        <v>Medium</v>
      </c>
      <c r="GV82" s="6" t="str">
        <f t="shared" si="3"/>
        <v>Medium</v>
      </c>
      <c r="GW82" s="3" t="s">
        <v>474</v>
      </c>
      <c r="GX82" s="3" t="s">
        <v>475</v>
      </c>
      <c r="GY82" s="3" t="s">
        <v>475</v>
      </c>
      <c r="GZ82" s="6">
        <v>0</v>
      </c>
      <c r="HA82" s="6">
        <v>0</v>
      </c>
      <c r="HB82" s="6">
        <v>0</v>
      </c>
      <c r="HC82" s="6">
        <v>1</v>
      </c>
      <c r="HD82" s="6">
        <v>1</v>
      </c>
      <c r="HE82" s="7" t="s">
        <v>482</v>
      </c>
      <c r="HF82" s="6">
        <v>0</v>
      </c>
      <c r="HG82" s="6">
        <v>0</v>
      </c>
    </row>
    <row r="83" spans="1:215" hidden="1">
      <c r="A83" s="6">
        <v>368</v>
      </c>
      <c r="B83" s="6" t="str">
        <f>+VLOOKUP($A83,'[2]Crosswalk M49-ODA-Prog. Country'!$K$4:$M$257,3,FALSE)</f>
        <v>IQ</v>
      </c>
      <c r="C83" s="6" t="str">
        <f>+VLOOKUP($A83,'[2]Crosswalk M49-ODA-Prog. Country'!$K$4:$M$257,2,FALSE)</f>
        <v>IRQ</v>
      </c>
      <c r="D83" s="3" t="s">
        <v>201</v>
      </c>
      <c r="E83" s="8">
        <v>26959.727750034064</v>
      </c>
      <c r="F83" s="8">
        <v>427987.29381690267</v>
      </c>
      <c r="G83" s="8">
        <v>454947.02156693675</v>
      </c>
      <c r="H83" s="9">
        <v>26496.498961000052</v>
      </c>
      <c r="I83" s="9">
        <v>450412.77166950417</v>
      </c>
      <c r="J83" s="9">
        <v>476909.27063050424</v>
      </c>
      <c r="K83" s="10">
        <v>53456.226711034113</v>
      </c>
      <c r="L83" s="10">
        <v>878400.06548640702</v>
      </c>
      <c r="M83" s="10">
        <v>931856.2921974411</v>
      </c>
      <c r="N83" s="11">
        <v>3787.560999999987</v>
      </c>
      <c r="O83" s="11">
        <v>276868.446</v>
      </c>
      <c r="P83" s="11">
        <v>0</v>
      </c>
      <c r="Q83" s="11">
        <v>0</v>
      </c>
      <c r="R83" s="11">
        <v>3217.0364800000007</v>
      </c>
      <c r="S83" s="11">
        <v>3726.7314200000001</v>
      </c>
      <c r="T83" s="11">
        <v>439.85951000000205</v>
      </c>
      <c r="U83" s="11">
        <v>19257.670890000001</v>
      </c>
      <c r="V83" s="11">
        <v>2817.4008200000026</v>
      </c>
      <c r="W83" s="11">
        <v>23886.13048</v>
      </c>
      <c r="X83" s="11">
        <v>407.24877000000561</v>
      </c>
      <c r="Y83" s="11">
        <v>69023.121249999997</v>
      </c>
      <c r="Z83" s="11">
        <v>0</v>
      </c>
      <c r="AA83" s="11">
        <v>29.823151299980001</v>
      </c>
      <c r="AB83" s="11">
        <v>2398.1983340000006</v>
      </c>
      <c r="AC83" s="11">
        <v>73013.603802004116</v>
      </c>
      <c r="AD83" s="11">
        <v>1582.8243050000001</v>
      </c>
      <c r="AE83" s="11">
        <v>3380.2685099999999</v>
      </c>
      <c r="AF83" s="11">
        <v>526.78738699999997</v>
      </c>
      <c r="AG83" s="11">
        <v>140.01353810000001</v>
      </c>
      <c r="AH83" s="11">
        <v>0</v>
      </c>
      <c r="AI83" s="11">
        <v>0</v>
      </c>
      <c r="AJ83" s="11">
        <v>0</v>
      </c>
      <c r="AK83" s="11">
        <v>0</v>
      </c>
      <c r="AL83" s="11">
        <v>0</v>
      </c>
      <c r="AM83" s="11">
        <v>0</v>
      </c>
      <c r="AN83" s="11">
        <v>0</v>
      </c>
      <c r="AO83" s="11">
        <v>0</v>
      </c>
      <c r="AP83" s="11">
        <v>0</v>
      </c>
      <c r="AQ83" s="11">
        <v>0</v>
      </c>
      <c r="AR83" s="11">
        <v>19227.302010000043</v>
      </c>
      <c r="AS83" s="11">
        <v>160049.29309999998</v>
      </c>
      <c r="AT83" s="11">
        <v>0</v>
      </c>
      <c r="AU83" s="11">
        <v>0</v>
      </c>
      <c r="AV83" s="11">
        <v>0</v>
      </c>
      <c r="AW83" s="11">
        <v>0</v>
      </c>
      <c r="AX83" s="11">
        <v>4032.2629999999999</v>
      </c>
      <c r="AY83" s="11">
        <v>0</v>
      </c>
      <c r="AZ83" s="11">
        <v>0</v>
      </c>
      <c r="BA83" s="11">
        <v>0</v>
      </c>
      <c r="BB83" s="11">
        <v>0</v>
      </c>
      <c r="BC83" s="11">
        <v>0</v>
      </c>
      <c r="BD83" s="11">
        <v>0</v>
      </c>
      <c r="BE83" s="11">
        <v>0</v>
      </c>
      <c r="BF83" s="11">
        <v>0</v>
      </c>
      <c r="BG83" s="11">
        <v>873.19399999999996</v>
      </c>
      <c r="BH83" s="11">
        <v>0</v>
      </c>
      <c r="BI83" s="11">
        <v>0</v>
      </c>
      <c r="BJ83" s="11">
        <v>0</v>
      </c>
      <c r="BK83" s="11">
        <v>16961.703690000002</v>
      </c>
      <c r="BL83" s="11">
        <v>0</v>
      </c>
      <c r="BM83" s="11">
        <v>957.86673999999994</v>
      </c>
      <c r="BN83" s="11">
        <v>-134.19923000000017</v>
      </c>
      <c r="BO83" s="11">
        <v>3421.9256800000003</v>
      </c>
      <c r="BP83" s="11">
        <v>0</v>
      </c>
      <c r="BQ83" s="11">
        <v>0</v>
      </c>
      <c r="BR83" s="11">
        <v>0</v>
      </c>
      <c r="BS83" s="11">
        <v>0</v>
      </c>
      <c r="BT83" s="11">
        <v>0</v>
      </c>
      <c r="BU83" s="11">
        <v>0</v>
      </c>
      <c r="BV83" s="11">
        <v>0</v>
      </c>
      <c r="BW83" s="11">
        <v>0</v>
      </c>
      <c r="BX83" s="11">
        <v>0</v>
      </c>
      <c r="BY83" s="11">
        <v>37026.512310000006</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c r="CS83" s="11">
        <v>0</v>
      </c>
      <c r="CT83" s="11">
        <v>0</v>
      </c>
      <c r="CU83" s="11">
        <v>0</v>
      </c>
      <c r="CV83" s="11">
        <v>0</v>
      </c>
      <c r="CW83" s="11">
        <v>0</v>
      </c>
      <c r="CX83" s="11">
        <v>0</v>
      </c>
      <c r="CY83" s="11">
        <v>167.06851999999998</v>
      </c>
      <c r="CZ83" s="11">
        <v>0</v>
      </c>
      <c r="DA83" s="11">
        <v>0</v>
      </c>
      <c r="DB83" s="11">
        <v>0</v>
      </c>
      <c r="DC83" s="11">
        <v>1062.47873</v>
      </c>
      <c r="DD83" s="11">
        <v>0</v>
      </c>
      <c r="DE83" s="11">
        <v>0</v>
      </c>
      <c r="DF83" s="11">
        <v>0</v>
      </c>
      <c r="DG83" s="11">
        <v>184.68482999999998</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493.56301000000002</v>
      </c>
      <c r="DZ83" s="11">
        <v>0</v>
      </c>
      <c r="EA83" s="11">
        <v>0</v>
      </c>
      <c r="EB83" s="11">
        <v>0</v>
      </c>
      <c r="EC83" s="11">
        <v>0</v>
      </c>
      <c r="ED83" s="11">
        <v>0</v>
      </c>
      <c r="EE83" s="11">
        <v>0</v>
      </c>
      <c r="EF83" s="11">
        <v>0</v>
      </c>
      <c r="EG83" s="11">
        <v>0</v>
      </c>
      <c r="EH83" s="11">
        <v>0</v>
      </c>
      <c r="EI83" s="11">
        <v>0</v>
      </c>
      <c r="EJ83" s="11">
        <v>0</v>
      </c>
      <c r="EK83" s="11">
        <v>26793.834219999997</v>
      </c>
      <c r="EL83" s="11">
        <v>1139.7075550000009</v>
      </c>
      <c r="EM83" s="11">
        <v>8306.822596</v>
      </c>
      <c r="EN83" s="11">
        <v>0</v>
      </c>
      <c r="EO83" s="11">
        <v>32.626439400000002</v>
      </c>
      <c r="EP83" s="11">
        <v>1235.7960400000002</v>
      </c>
      <c r="EQ83" s="11">
        <v>3260.0949499999997</v>
      </c>
      <c r="ER83" s="11">
        <v>428.08348999999998</v>
      </c>
      <c r="ES83" s="11">
        <v>2484.94589</v>
      </c>
      <c r="ET83" s="11">
        <v>0</v>
      </c>
      <c r="EU83" s="11">
        <v>0</v>
      </c>
      <c r="EV83" s="11">
        <v>0</v>
      </c>
      <c r="EW83" s="11">
        <v>0</v>
      </c>
      <c r="EX83" s="11">
        <v>745.16337003405215</v>
      </c>
      <c r="EY83" s="11">
        <v>1566.8973496027243</v>
      </c>
      <c r="EZ83" s="11">
        <v>0</v>
      </c>
      <c r="FA83" s="11">
        <v>0</v>
      </c>
      <c r="FB83" s="11">
        <v>1883.7198600000002</v>
      </c>
      <c r="FC83" s="11">
        <v>6106.2107500000002</v>
      </c>
      <c r="FD83" s="11">
        <v>44.579220000003261</v>
      </c>
      <c r="FE83" s="11">
        <v>23331.852129999999</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c r="GF83" s="11">
        <v>0</v>
      </c>
      <c r="GG83" s="11">
        <v>0</v>
      </c>
      <c r="GH83" s="11">
        <v>6621.9010599999992</v>
      </c>
      <c r="GI83" s="11">
        <v>0</v>
      </c>
      <c r="GJ83" s="11">
        <v>2968.1275799999999</v>
      </c>
      <c r="GK83" s="11">
        <v>0</v>
      </c>
      <c r="GL83" s="11">
        <v>30.553490000020247</v>
      </c>
      <c r="GM83" s="11">
        <v>78184.813159999991</v>
      </c>
      <c r="GN83" s="11">
        <v>56.312659999995958</v>
      </c>
      <c r="GO83" s="11">
        <v>37807.868350000004</v>
      </c>
      <c r="GP83" s="88">
        <v>2859.3646000000008</v>
      </c>
      <c r="GQ83" s="9">
        <v>25391.271499999999</v>
      </c>
      <c r="GR83" s="10">
        <v>28250.6361</v>
      </c>
      <c r="GS83" s="6">
        <v>1</v>
      </c>
      <c r="GT83" s="6">
        <v>1</v>
      </c>
      <c r="GU83" s="6" t="str">
        <f t="shared" si="2"/>
        <v>Large</v>
      </c>
      <c r="GV83" s="6" t="str">
        <f t="shared" si="3"/>
        <v>Large</v>
      </c>
      <c r="GW83" s="3" t="s">
        <v>486</v>
      </c>
      <c r="GX83" s="3" t="s">
        <v>481</v>
      </c>
      <c r="GY83" s="3" t="s">
        <v>481</v>
      </c>
      <c r="GZ83" s="6">
        <v>0</v>
      </c>
      <c r="HA83" s="6">
        <v>0</v>
      </c>
      <c r="HB83" s="6">
        <v>0</v>
      </c>
      <c r="HC83" s="6">
        <v>1</v>
      </c>
      <c r="HD83" s="6">
        <v>0</v>
      </c>
      <c r="HE83" s="7" t="s">
        <v>479</v>
      </c>
      <c r="HF83" s="6">
        <v>0</v>
      </c>
      <c r="HG83" s="6">
        <v>0</v>
      </c>
    </row>
    <row r="84" spans="1:215" hidden="1">
      <c r="A84" s="6">
        <v>372</v>
      </c>
      <c r="B84" s="6" t="str">
        <f>+VLOOKUP($A84,'[2]Crosswalk M49-ODA-Prog. Country'!$K$4:$M$257,3,FALSE)</f>
        <v>IE</v>
      </c>
      <c r="C84" s="6" t="str">
        <f>+VLOOKUP($A84,'[2]Crosswalk M49-ODA-Prog. Country'!$K$4:$M$257,2,FALSE)</f>
        <v>IRL</v>
      </c>
      <c r="D84" s="3" t="s">
        <v>202</v>
      </c>
      <c r="E84" s="8">
        <v>1944.22909</v>
      </c>
      <c r="F84" s="8">
        <v>202.39440000000002</v>
      </c>
      <c r="G84" s="8">
        <v>2146.6234899999999</v>
      </c>
      <c r="H84" s="9">
        <v>79.992324000000025</v>
      </c>
      <c r="I84" s="9">
        <v>581.99538699999994</v>
      </c>
      <c r="J84" s="9">
        <v>661.98771099999999</v>
      </c>
      <c r="K84" s="10">
        <v>2024.2214140000001</v>
      </c>
      <c r="L84" s="10">
        <v>784.38978699999996</v>
      </c>
      <c r="M84" s="10">
        <v>2808.6112010000002</v>
      </c>
      <c r="N84" s="11">
        <v>0</v>
      </c>
      <c r="O84" s="11">
        <v>0</v>
      </c>
      <c r="P84" s="11">
        <v>0</v>
      </c>
      <c r="Q84" s="11">
        <v>0</v>
      </c>
      <c r="R84" s="11">
        <v>0</v>
      </c>
      <c r="S84" s="11">
        <v>0</v>
      </c>
      <c r="T84" s="11">
        <v>0</v>
      </c>
      <c r="U84" s="11">
        <v>0</v>
      </c>
      <c r="V84" s="11">
        <v>1941.22047</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74.447174000000018</v>
      </c>
      <c r="AS84" s="11">
        <v>581.44787699999995</v>
      </c>
      <c r="AT84" s="11">
        <v>0</v>
      </c>
      <c r="AU84" s="11">
        <v>0</v>
      </c>
      <c r="AV84" s="11">
        <v>0</v>
      </c>
      <c r="AW84" s="11">
        <v>0</v>
      </c>
      <c r="AX84" s="11">
        <v>0</v>
      </c>
      <c r="AY84" s="11">
        <v>0</v>
      </c>
      <c r="AZ84" s="11">
        <v>0</v>
      </c>
      <c r="BA84" s="11">
        <v>0</v>
      </c>
      <c r="BB84" s="11">
        <v>0</v>
      </c>
      <c r="BC84" s="11">
        <v>0</v>
      </c>
      <c r="BD84" s="11">
        <v>0</v>
      </c>
      <c r="BE84" s="11">
        <v>0</v>
      </c>
      <c r="BF84" s="11">
        <v>0</v>
      </c>
      <c r="BG84" s="11">
        <v>198.45689000000002</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c r="CS84" s="11">
        <v>0</v>
      </c>
      <c r="CT84" s="11">
        <v>0</v>
      </c>
      <c r="CU84" s="11">
        <v>0</v>
      </c>
      <c r="CV84" s="11">
        <v>0</v>
      </c>
      <c r="CW84" s="11">
        <v>0</v>
      </c>
      <c r="CX84" s="11">
        <v>0</v>
      </c>
      <c r="CY84" s="11">
        <v>3.9375100000000001</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0</v>
      </c>
      <c r="EM84" s="11">
        <v>0</v>
      </c>
      <c r="EN84" s="11">
        <v>0</v>
      </c>
      <c r="EO84" s="11">
        <v>0</v>
      </c>
      <c r="EP84" s="11">
        <v>0</v>
      </c>
      <c r="EQ84" s="11">
        <v>0</v>
      </c>
      <c r="ER84" s="11">
        <v>0</v>
      </c>
      <c r="ES84" s="11">
        <v>0</v>
      </c>
      <c r="ET84" s="11">
        <v>0</v>
      </c>
      <c r="EU84" s="11">
        <v>0</v>
      </c>
      <c r="EV84" s="11">
        <v>0</v>
      </c>
      <c r="EW84" s="11">
        <v>0</v>
      </c>
      <c r="EX84" s="11">
        <v>0</v>
      </c>
      <c r="EY84" s="11">
        <v>0</v>
      </c>
      <c r="EZ84" s="11">
        <v>0</v>
      </c>
      <c r="FA84" s="11">
        <v>0</v>
      </c>
      <c r="FB84" s="11">
        <v>0</v>
      </c>
      <c r="FC84" s="11">
        <v>0</v>
      </c>
      <c r="FD84" s="11">
        <v>0</v>
      </c>
      <c r="FE84" s="11">
        <v>0</v>
      </c>
      <c r="FF84" s="11">
        <v>0</v>
      </c>
      <c r="FG84" s="11">
        <v>0</v>
      </c>
      <c r="FH84" s="11">
        <v>0</v>
      </c>
      <c r="FI84" s="11">
        <v>0</v>
      </c>
      <c r="FJ84" s="11">
        <v>0</v>
      </c>
      <c r="FK84" s="11">
        <v>0</v>
      </c>
      <c r="FL84" s="11">
        <v>0</v>
      </c>
      <c r="FM84" s="11">
        <v>0</v>
      </c>
      <c r="FN84" s="11">
        <v>0</v>
      </c>
      <c r="FO84" s="11">
        <v>0</v>
      </c>
      <c r="FP84" s="11">
        <v>0</v>
      </c>
      <c r="FQ84" s="11">
        <v>0</v>
      </c>
      <c r="FR84" s="11">
        <v>0</v>
      </c>
      <c r="FS84" s="11">
        <v>0</v>
      </c>
      <c r="FT84" s="11">
        <v>0</v>
      </c>
      <c r="FU84" s="11">
        <v>0</v>
      </c>
      <c r="FV84" s="11">
        <v>0</v>
      </c>
      <c r="FW84" s="11">
        <v>0</v>
      </c>
      <c r="FX84" s="11">
        <v>0</v>
      </c>
      <c r="FY84" s="11">
        <v>0</v>
      </c>
      <c r="FZ84" s="11">
        <v>0</v>
      </c>
      <c r="GA84" s="11">
        <v>0</v>
      </c>
      <c r="GB84" s="11">
        <v>0</v>
      </c>
      <c r="GC84" s="11">
        <v>0</v>
      </c>
      <c r="GD84" s="11">
        <v>0</v>
      </c>
      <c r="GE84" s="11">
        <v>0</v>
      </c>
      <c r="GF84" s="11">
        <v>0</v>
      </c>
      <c r="GG84" s="11">
        <v>0</v>
      </c>
      <c r="GH84" s="11">
        <v>0</v>
      </c>
      <c r="GI84" s="11">
        <v>0</v>
      </c>
      <c r="GJ84" s="11">
        <v>0</v>
      </c>
      <c r="GK84" s="11">
        <v>0</v>
      </c>
      <c r="GL84" s="11">
        <v>3.0086200000000001</v>
      </c>
      <c r="GM84" s="11">
        <v>0</v>
      </c>
      <c r="GN84" s="11">
        <v>5.5451499999999996</v>
      </c>
      <c r="GO84" s="11">
        <v>0.54750999999999994</v>
      </c>
      <c r="GP84" s="88">
        <v>0</v>
      </c>
      <c r="GQ84" s="9">
        <v>0</v>
      </c>
      <c r="GR84" s="10">
        <v>0</v>
      </c>
      <c r="GS84" s="6">
        <v>1</v>
      </c>
      <c r="GT84" s="6">
        <v>0</v>
      </c>
      <c r="GU84" s="6">
        <f t="shared" si="2"/>
        <v>0</v>
      </c>
      <c r="GV84" s="6">
        <f t="shared" si="3"/>
        <v>0</v>
      </c>
      <c r="GW84" s="3" t="s">
        <v>477</v>
      </c>
      <c r="GX84" s="3">
        <v>0</v>
      </c>
      <c r="GY84" s="3">
        <v>0</v>
      </c>
      <c r="GZ84" s="6">
        <v>0</v>
      </c>
      <c r="HA84" s="6">
        <v>0</v>
      </c>
      <c r="HB84" s="6">
        <v>0</v>
      </c>
      <c r="HC84" s="6">
        <v>0</v>
      </c>
      <c r="HD84" s="6">
        <v>0</v>
      </c>
      <c r="HE84" s="7">
        <v>0</v>
      </c>
      <c r="HF84" s="6">
        <v>0</v>
      </c>
      <c r="HG84" s="6">
        <v>0</v>
      </c>
    </row>
    <row r="85" spans="1:215" hidden="1">
      <c r="A85" s="6">
        <v>376</v>
      </c>
      <c r="B85" s="6" t="str">
        <f>+VLOOKUP($A85,'[2]Crosswalk M49-ODA-Prog. Country'!$K$4:$M$257,3,FALSE)</f>
        <v>IL</v>
      </c>
      <c r="C85" s="6" t="str">
        <f>+VLOOKUP($A85,'[2]Crosswalk M49-ODA-Prog. Country'!$K$4:$M$257,2,FALSE)</f>
        <v>ISR</v>
      </c>
      <c r="D85" s="3" t="s">
        <v>203</v>
      </c>
      <c r="E85" s="8">
        <v>343.64427000000001</v>
      </c>
      <c r="F85" s="8">
        <v>100.11199999999999</v>
      </c>
      <c r="G85" s="8">
        <v>443.75626999999997</v>
      </c>
      <c r="H85" s="9">
        <v>351.06276200000048</v>
      </c>
      <c r="I85" s="9">
        <v>3892.2689399999999</v>
      </c>
      <c r="J85" s="9">
        <v>4243.3317020000004</v>
      </c>
      <c r="K85" s="10">
        <v>694.70703200000048</v>
      </c>
      <c r="L85" s="10">
        <v>3992.38094</v>
      </c>
      <c r="M85" s="10">
        <v>4687.0879720000003</v>
      </c>
      <c r="N85" s="11">
        <v>0</v>
      </c>
      <c r="O85" s="11">
        <v>0</v>
      </c>
      <c r="P85" s="11">
        <v>0</v>
      </c>
      <c r="Q85" s="11">
        <v>0</v>
      </c>
      <c r="R85" s="11">
        <v>0</v>
      </c>
      <c r="S85" s="11">
        <v>0</v>
      </c>
      <c r="T85" s="11">
        <v>0</v>
      </c>
      <c r="U85" s="11">
        <v>0</v>
      </c>
      <c r="V85" s="11">
        <v>-3.2337899999999999</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351.06276200000048</v>
      </c>
      <c r="AS85" s="11">
        <v>3824.4689399999997</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0</v>
      </c>
      <c r="DQ85" s="11">
        <v>0</v>
      </c>
      <c r="DR85" s="11">
        <v>0</v>
      </c>
      <c r="DS85" s="11">
        <v>0</v>
      </c>
      <c r="DT85" s="11">
        <v>0</v>
      </c>
      <c r="DU85" s="11">
        <v>0</v>
      </c>
      <c r="DV85" s="11">
        <v>0</v>
      </c>
      <c r="DW85" s="11">
        <v>0</v>
      </c>
      <c r="DX85" s="11">
        <v>0</v>
      </c>
      <c r="DY85" s="11">
        <v>67.8</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0</v>
      </c>
      <c r="FA85" s="11">
        <v>0</v>
      </c>
      <c r="FB85" s="11">
        <v>346.87806</v>
      </c>
      <c r="FC85" s="11">
        <v>100.11199999999999</v>
      </c>
      <c r="FD85" s="11">
        <v>0</v>
      </c>
      <c r="FE85" s="11">
        <v>0</v>
      </c>
      <c r="FF85" s="11">
        <v>0</v>
      </c>
      <c r="FG85" s="11">
        <v>0</v>
      </c>
      <c r="FH85" s="11">
        <v>0</v>
      </c>
      <c r="FI85" s="11">
        <v>0</v>
      </c>
      <c r="FJ85" s="11">
        <v>0</v>
      </c>
      <c r="FK85" s="11">
        <v>0</v>
      </c>
      <c r="FL85" s="11">
        <v>0</v>
      </c>
      <c r="FM85" s="11">
        <v>0</v>
      </c>
      <c r="FN85" s="11">
        <v>0</v>
      </c>
      <c r="FO85" s="11">
        <v>0</v>
      </c>
      <c r="FP85" s="11">
        <v>0</v>
      </c>
      <c r="FQ85" s="11">
        <v>0</v>
      </c>
      <c r="FR85" s="11">
        <v>0</v>
      </c>
      <c r="FS85" s="11">
        <v>0</v>
      </c>
      <c r="FT85" s="11">
        <v>0</v>
      </c>
      <c r="FU85" s="11">
        <v>0</v>
      </c>
      <c r="FV85" s="11">
        <v>0</v>
      </c>
      <c r="FW85" s="11">
        <v>0</v>
      </c>
      <c r="FX85" s="11">
        <v>0</v>
      </c>
      <c r="FY85" s="11">
        <v>0</v>
      </c>
      <c r="FZ85" s="11">
        <v>0</v>
      </c>
      <c r="GA85" s="11">
        <v>0</v>
      </c>
      <c r="GB85" s="11">
        <v>0</v>
      </c>
      <c r="GC85" s="11">
        <v>0</v>
      </c>
      <c r="GD85" s="11">
        <v>0</v>
      </c>
      <c r="GE85" s="11">
        <v>0</v>
      </c>
      <c r="GF85" s="11">
        <v>0</v>
      </c>
      <c r="GG85" s="11">
        <v>0</v>
      </c>
      <c r="GH85" s="11">
        <v>0</v>
      </c>
      <c r="GI85" s="11">
        <v>0</v>
      </c>
      <c r="GJ85" s="11">
        <v>0</v>
      </c>
      <c r="GK85" s="11">
        <v>0</v>
      </c>
      <c r="GL85" s="11">
        <v>0</v>
      </c>
      <c r="GM85" s="11">
        <v>0</v>
      </c>
      <c r="GN85" s="11">
        <v>0</v>
      </c>
      <c r="GO85" s="11">
        <v>0</v>
      </c>
      <c r="GP85" s="88">
        <v>0</v>
      </c>
      <c r="GQ85" s="9">
        <v>0</v>
      </c>
      <c r="GR85" s="10">
        <v>0</v>
      </c>
      <c r="GS85" s="6">
        <v>1</v>
      </c>
      <c r="GT85" s="6">
        <v>0</v>
      </c>
      <c r="GU85" s="6">
        <f t="shared" si="2"/>
        <v>0</v>
      </c>
      <c r="GV85" s="6">
        <f t="shared" si="3"/>
        <v>0</v>
      </c>
      <c r="GW85" s="3" t="s">
        <v>486</v>
      </c>
      <c r="GX85" s="3">
        <v>0</v>
      </c>
      <c r="GY85" s="3">
        <v>0</v>
      </c>
      <c r="GZ85" s="6">
        <v>0</v>
      </c>
      <c r="HA85" s="6">
        <v>0</v>
      </c>
      <c r="HB85" s="6">
        <v>0</v>
      </c>
      <c r="HC85" s="6">
        <v>0</v>
      </c>
      <c r="HD85" s="6">
        <v>0</v>
      </c>
      <c r="HE85" s="7">
        <v>0</v>
      </c>
      <c r="HF85" s="6">
        <v>0</v>
      </c>
      <c r="HG85" s="6">
        <v>0</v>
      </c>
    </row>
    <row r="86" spans="1:215" hidden="1">
      <c r="A86" s="6">
        <v>380</v>
      </c>
      <c r="B86" s="6" t="str">
        <f>+VLOOKUP($A86,'[2]Crosswalk M49-ODA-Prog. Country'!$K$4:$M$257,3,FALSE)</f>
        <v>IT</v>
      </c>
      <c r="C86" s="6" t="str">
        <f>+VLOOKUP($A86,'[2]Crosswalk M49-ODA-Prog. Country'!$K$4:$M$257,2,FALSE)</f>
        <v>ITA</v>
      </c>
      <c r="D86" s="3" t="s">
        <v>204</v>
      </c>
      <c r="E86" s="8">
        <v>7041.9365492281495</v>
      </c>
      <c r="F86" s="8">
        <v>573.3140770715097</v>
      </c>
      <c r="G86" s="8">
        <v>7615.2506262996594</v>
      </c>
      <c r="H86" s="9">
        <v>955.23768600000119</v>
      </c>
      <c r="I86" s="9">
        <v>13363.73731</v>
      </c>
      <c r="J86" s="9">
        <v>14318.974996000001</v>
      </c>
      <c r="K86" s="10">
        <v>7997.1742352281508</v>
      </c>
      <c r="L86" s="10">
        <v>13937.051387071509</v>
      </c>
      <c r="M86" s="10">
        <v>21934.225622299658</v>
      </c>
      <c r="N86" s="11">
        <v>0</v>
      </c>
      <c r="O86" s="11">
        <v>0</v>
      </c>
      <c r="P86" s="11">
        <v>0</v>
      </c>
      <c r="Q86" s="11">
        <v>0</v>
      </c>
      <c r="R86" s="11">
        <v>0</v>
      </c>
      <c r="S86" s="11">
        <v>0</v>
      </c>
      <c r="T86" s="11">
        <v>0</v>
      </c>
      <c r="U86" s="11">
        <v>0</v>
      </c>
      <c r="V86" s="11">
        <v>6738.5201500000003</v>
      </c>
      <c r="W86" s="11">
        <v>0</v>
      </c>
      <c r="X86" s="11">
        <v>0</v>
      </c>
      <c r="Y86" s="11">
        <v>0</v>
      </c>
      <c r="Z86" s="11">
        <v>0</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898.53035600000112</v>
      </c>
      <c r="AS86" s="11">
        <v>12495.137429999999</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0</v>
      </c>
      <c r="CI86" s="11">
        <v>0</v>
      </c>
      <c r="CJ86" s="11">
        <v>0</v>
      </c>
      <c r="CK86" s="11">
        <v>0</v>
      </c>
      <c r="CL86" s="11">
        <v>0</v>
      </c>
      <c r="CM86" s="11">
        <v>0</v>
      </c>
      <c r="CN86" s="11">
        <v>0</v>
      </c>
      <c r="CO86" s="11">
        <v>0</v>
      </c>
      <c r="CP86" s="11">
        <v>0</v>
      </c>
      <c r="CQ86" s="11">
        <v>0</v>
      </c>
      <c r="CR86" s="11">
        <v>0</v>
      </c>
      <c r="CS86" s="11">
        <v>0</v>
      </c>
      <c r="CT86" s="11">
        <v>0</v>
      </c>
      <c r="CU86" s="11">
        <v>0</v>
      </c>
      <c r="CV86" s="11">
        <v>0</v>
      </c>
      <c r="CW86" s="11">
        <v>0</v>
      </c>
      <c r="CX86" s="11">
        <v>0</v>
      </c>
      <c r="CY86" s="11">
        <v>0</v>
      </c>
      <c r="CZ86" s="11">
        <v>0</v>
      </c>
      <c r="DA86" s="11">
        <v>0</v>
      </c>
      <c r="DB86" s="11">
        <v>0</v>
      </c>
      <c r="DC86" s="11">
        <v>0</v>
      </c>
      <c r="DD86" s="11">
        <v>0</v>
      </c>
      <c r="DE86" s="11">
        <v>0</v>
      </c>
      <c r="DF86" s="11">
        <v>0</v>
      </c>
      <c r="DG86" s="11">
        <v>0</v>
      </c>
      <c r="DH86" s="11">
        <v>0</v>
      </c>
      <c r="DI86" s="11">
        <v>0</v>
      </c>
      <c r="DJ86" s="11">
        <v>0</v>
      </c>
      <c r="DK86" s="11">
        <v>0</v>
      </c>
      <c r="DL86" s="11">
        <v>0</v>
      </c>
      <c r="DM86" s="11">
        <v>0</v>
      </c>
      <c r="DN86" s="11">
        <v>0</v>
      </c>
      <c r="DO86" s="11">
        <v>0</v>
      </c>
      <c r="DP86" s="11">
        <v>0</v>
      </c>
      <c r="DQ86" s="11">
        <v>0</v>
      </c>
      <c r="DR86" s="11">
        <v>0</v>
      </c>
      <c r="DS86" s="11">
        <v>0</v>
      </c>
      <c r="DT86" s="11">
        <v>0</v>
      </c>
      <c r="DU86" s="11">
        <v>0</v>
      </c>
      <c r="DV86" s="11">
        <v>0</v>
      </c>
      <c r="DW86" s="11">
        <v>0</v>
      </c>
      <c r="DX86" s="11">
        <v>0</v>
      </c>
      <c r="DY86" s="11">
        <v>61.02</v>
      </c>
      <c r="DZ86" s="11">
        <v>0</v>
      </c>
      <c r="EA86" s="11">
        <v>0</v>
      </c>
      <c r="EB86" s="11">
        <v>0</v>
      </c>
      <c r="EC86" s="11">
        <v>0</v>
      </c>
      <c r="ED86" s="11">
        <v>0</v>
      </c>
      <c r="EE86" s="11">
        <v>0</v>
      </c>
      <c r="EF86" s="11">
        <v>0</v>
      </c>
      <c r="EG86" s="11">
        <v>0</v>
      </c>
      <c r="EH86" s="11">
        <v>0</v>
      </c>
      <c r="EI86" s="11">
        <v>0</v>
      </c>
      <c r="EJ86" s="11">
        <v>0</v>
      </c>
      <c r="EK86" s="11">
        <v>0</v>
      </c>
      <c r="EL86" s="11">
        <v>0</v>
      </c>
      <c r="EM86" s="11">
        <v>0</v>
      </c>
      <c r="EN86" s="11">
        <v>0</v>
      </c>
      <c r="EO86" s="11">
        <v>0</v>
      </c>
      <c r="EP86" s="11">
        <v>0</v>
      </c>
      <c r="EQ86" s="11">
        <v>0</v>
      </c>
      <c r="ER86" s="11">
        <v>0</v>
      </c>
      <c r="ES86" s="11">
        <v>0</v>
      </c>
      <c r="ET86" s="11">
        <v>0</v>
      </c>
      <c r="EU86" s="11">
        <v>0</v>
      </c>
      <c r="EV86" s="11">
        <v>0</v>
      </c>
      <c r="EW86" s="11">
        <v>0</v>
      </c>
      <c r="EX86" s="11">
        <v>272.64877922814981</v>
      </c>
      <c r="EY86" s="11">
        <v>573.3140770715097</v>
      </c>
      <c r="EZ86" s="11">
        <v>0</v>
      </c>
      <c r="FA86" s="11">
        <v>0</v>
      </c>
      <c r="FB86" s="11">
        <v>0</v>
      </c>
      <c r="FC86" s="11">
        <v>0</v>
      </c>
      <c r="FD86" s="11">
        <v>0</v>
      </c>
      <c r="FE86" s="11">
        <v>263.79490000000004</v>
      </c>
      <c r="FF86" s="11">
        <v>0</v>
      </c>
      <c r="FG86" s="11">
        <v>0</v>
      </c>
      <c r="FH86" s="11">
        <v>0</v>
      </c>
      <c r="FI86" s="11">
        <v>0</v>
      </c>
      <c r="FJ86" s="11">
        <v>0</v>
      </c>
      <c r="FK86" s="11">
        <v>0</v>
      </c>
      <c r="FL86" s="11">
        <v>0</v>
      </c>
      <c r="FM86" s="11">
        <v>0</v>
      </c>
      <c r="FN86" s="11">
        <v>0</v>
      </c>
      <c r="FO86" s="11">
        <v>0</v>
      </c>
      <c r="FP86" s="11">
        <v>0</v>
      </c>
      <c r="FQ86" s="11">
        <v>0</v>
      </c>
      <c r="FR86" s="11">
        <v>0</v>
      </c>
      <c r="FS86" s="11">
        <v>0</v>
      </c>
      <c r="FT86" s="11">
        <v>0</v>
      </c>
      <c r="FU86" s="11">
        <v>0</v>
      </c>
      <c r="FV86" s="11">
        <v>0</v>
      </c>
      <c r="FW86" s="11">
        <v>0</v>
      </c>
      <c r="FX86" s="11">
        <v>0</v>
      </c>
      <c r="FY86" s="11">
        <v>0</v>
      </c>
      <c r="FZ86" s="11">
        <v>0</v>
      </c>
      <c r="GA86" s="11">
        <v>0</v>
      </c>
      <c r="GB86" s="11">
        <v>0</v>
      </c>
      <c r="GC86" s="11">
        <v>0</v>
      </c>
      <c r="GD86" s="11">
        <v>0</v>
      </c>
      <c r="GE86" s="11">
        <v>0</v>
      </c>
      <c r="GF86" s="11">
        <v>0</v>
      </c>
      <c r="GG86" s="11">
        <v>0</v>
      </c>
      <c r="GH86" s="11">
        <v>0</v>
      </c>
      <c r="GI86" s="11">
        <v>0</v>
      </c>
      <c r="GJ86" s="11">
        <v>0</v>
      </c>
      <c r="GK86" s="11">
        <v>0</v>
      </c>
      <c r="GL86" s="11">
        <v>30.767619999999997</v>
      </c>
      <c r="GM86" s="11">
        <v>0</v>
      </c>
      <c r="GN86" s="11">
        <v>56.70733000000007</v>
      </c>
      <c r="GO86" s="11">
        <v>543.78498000000002</v>
      </c>
      <c r="GP86" s="88">
        <v>0</v>
      </c>
      <c r="GQ86" s="9">
        <v>0</v>
      </c>
      <c r="GR86" s="10">
        <v>0</v>
      </c>
      <c r="GS86" s="6">
        <v>1</v>
      </c>
      <c r="GT86" s="6">
        <v>0</v>
      </c>
      <c r="GU86" s="6">
        <f t="shared" si="2"/>
        <v>0</v>
      </c>
      <c r="GV86" s="6">
        <f t="shared" si="3"/>
        <v>0</v>
      </c>
      <c r="GW86" s="3" t="s">
        <v>477</v>
      </c>
      <c r="GX86" s="3">
        <v>0</v>
      </c>
      <c r="GY86" s="3">
        <v>0</v>
      </c>
      <c r="GZ86" s="6">
        <v>0</v>
      </c>
      <c r="HA86" s="6">
        <v>0</v>
      </c>
      <c r="HB86" s="6">
        <v>0</v>
      </c>
      <c r="HC86" s="6">
        <v>0</v>
      </c>
      <c r="HD86" s="6">
        <v>0</v>
      </c>
      <c r="HE86" s="7">
        <v>0</v>
      </c>
      <c r="HF86" s="6">
        <v>0</v>
      </c>
      <c r="HG86" s="6">
        <v>0</v>
      </c>
    </row>
    <row r="87" spans="1:215" hidden="1">
      <c r="A87" s="6">
        <v>388</v>
      </c>
      <c r="B87" s="6" t="str">
        <f>+VLOOKUP($A87,'[2]Crosswalk M49-ODA-Prog. Country'!$K$4:$M$257,3,FALSE)</f>
        <v>JM</v>
      </c>
      <c r="C87" s="6" t="str">
        <f>+VLOOKUP($A87,'[2]Crosswalk M49-ODA-Prog. Country'!$K$4:$M$257,2,FALSE)</f>
        <v>JAM</v>
      </c>
      <c r="D87" s="3" t="s">
        <v>205</v>
      </c>
      <c r="E87" s="8">
        <v>6870.9927626000008</v>
      </c>
      <c r="F87" s="8">
        <v>9911.755920399999</v>
      </c>
      <c r="G87" s="8">
        <v>16782.748682999998</v>
      </c>
      <c r="H87" s="9">
        <v>108.93069224000001</v>
      </c>
      <c r="I87" s="9">
        <v>1287.8525347300001</v>
      </c>
      <c r="J87" s="9">
        <v>1396.7832269700002</v>
      </c>
      <c r="K87" s="10">
        <v>6979.9234548400018</v>
      </c>
      <c r="L87" s="10">
        <v>11199.608455129999</v>
      </c>
      <c r="M87" s="10">
        <v>18179.531909969999</v>
      </c>
      <c r="N87" s="11">
        <v>1118.5630000000006</v>
      </c>
      <c r="O87" s="11">
        <v>3109.8939999999998</v>
      </c>
      <c r="P87" s="11">
        <v>0</v>
      </c>
      <c r="Q87" s="11">
        <v>0</v>
      </c>
      <c r="R87" s="11">
        <v>0</v>
      </c>
      <c r="S87" s="11">
        <v>0</v>
      </c>
      <c r="T87" s="11">
        <v>0</v>
      </c>
      <c r="U87" s="11">
        <v>0</v>
      </c>
      <c r="V87" s="11">
        <v>1757.4147500000001</v>
      </c>
      <c r="W87" s="11">
        <v>1962.16292</v>
      </c>
      <c r="X87" s="11">
        <v>51.410730000000001</v>
      </c>
      <c r="Y87" s="11">
        <v>452.78636999999998</v>
      </c>
      <c r="Z87" s="11">
        <v>0</v>
      </c>
      <c r="AA87" s="11">
        <v>0</v>
      </c>
      <c r="AB87" s="11">
        <v>0</v>
      </c>
      <c r="AC87" s="11">
        <v>0</v>
      </c>
      <c r="AD87" s="11">
        <v>15.923070999999993</v>
      </c>
      <c r="AE87" s="11">
        <v>477.30694199999999</v>
      </c>
      <c r="AF87" s="11">
        <v>52.351902240000015</v>
      </c>
      <c r="AG87" s="11">
        <v>13.91448473</v>
      </c>
      <c r="AH87" s="11">
        <v>-1.1305000000000014</v>
      </c>
      <c r="AI87" s="11">
        <v>17.2805</v>
      </c>
      <c r="AJ87" s="11">
        <v>0</v>
      </c>
      <c r="AK87" s="11">
        <v>0</v>
      </c>
      <c r="AL87" s="11">
        <v>0</v>
      </c>
      <c r="AM87" s="11">
        <v>0</v>
      </c>
      <c r="AN87" s="11">
        <v>0</v>
      </c>
      <c r="AO87" s="11">
        <v>0</v>
      </c>
      <c r="AP87" s="11">
        <v>0</v>
      </c>
      <c r="AQ87" s="11">
        <v>0</v>
      </c>
      <c r="AR87" s="11">
        <v>0</v>
      </c>
      <c r="AS87" s="11">
        <v>0</v>
      </c>
      <c r="AT87" s="11">
        <v>0</v>
      </c>
      <c r="AU87" s="11">
        <v>0</v>
      </c>
      <c r="AV87" s="11">
        <v>0</v>
      </c>
      <c r="AW87" s="11">
        <v>0</v>
      </c>
      <c r="AX87" s="11">
        <v>795.61500000000001</v>
      </c>
      <c r="AY87" s="11">
        <v>0</v>
      </c>
      <c r="AZ87" s="11">
        <v>0</v>
      </c>
      <c r="BA87" s="11">
        <v>0</v>
      </c>
      <c r="BB87" s="11">
        <v>657.24499999999989</v>
      </c>
      <c r="BC87" s="11">
        <v>85.709000000000003</v>
      </c>
      <c r="BD87" s="11">
        <v>0</v>
      </c>
      <c r="BE87" s="11">
        <v>0</v>
      </c>
      <c r="BF87" s="11">
        <v>0</v>
      </c>
      <c r="BG87" s="11">
        <v>774.83250999999996</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s="11">
        <v>0</v>
      </c>
      <c r="BY87" s="11">
        <v>0</v>
      </c>
      <c r="BZ87" s="11">
        <v>0</v>
      </c>
      <c r="CA87" s="11">
        <v>0</v>
      </c>
      <c r="CB87" s="11">
        <v>0</v>
      </c>
      <c r="CC87" s="11">
        <v>0</v>
      </c>
      <c r="CD87" s="11">
        <v>0</v>
      </c>
      <c r="CE87" s="11">
        <v>0</v>
      </c>
      <c r="CF87" s="11">
        <v>0</v>
      </c>
      <c r="CG87" s="11">
        <v>0</v>
      </c>
      <c r="CH87" s="11">
        <v>0</v>
      </c>
      <c r="CI87" s="11">
        <v>0</v>
      </c>
      <c r="CJ87" s="11">
        <v>0</v>
      </c>
      <c r="CK87" s="11">
        <v>0</v>
      </c>
      <c r="CL87" s="11">
        <v>0</v>
      </c>
      <c r="CM87" s="11">
        <v>0</v>
      </c>
      <c r="CN87" s="11">
        <v>0</v>
      </c>
      <c r="CO87" s="11">
        <v>0</v>
      </c>
      <c r="CP87" s="11">
        <v>0</v>
      </c>
      <c r="CQ87" s="11">
        <v>0</v>
      </c>
      <c r="CR87" s="11">
        <v>0</v>
      </c>
      <c r="CS87" s="11">
        <v>0</v>
      </c>
      <c r="CT87" s="11">
        <v>0</v>
      </c>
      <c r="CU87" s="11">
        <v>0</v>
      </c>
      <c r="CV87" s="11">
        <v>0</v>
      </c>
      <c r="CW87" s="11">
        <v>446.88317999999998</v>
      </c>
      <c r="CX87" s="11">
        <v>0</v>
      </c>
      <c r="CY87" s="11">
        <v>564.86845999999991</v>
      </c>
      <c r="CZ87" s="11">
        <v>0</v>
      </c>
      <c r="DA87" s="11">
        <v>0</v>
      </c>
      <c r="DB87" s="11">
        <v>0</v>
      </c>
      <c r="DC87" s="11">
        <v>1284.35787</v>
      </c>
      <c r="DD87" s="11">
        <v>0</v>
      </c>
      <c r="DE87" s="11">
        <v>0</v>
      </c>
      <c r="DF87" s="11">
        <v>0</v>
      </c>
      <c r="DG87" s="11">
        <v>0</v>
      </c>
      <c r="DH87" s="11">
        <v>0</v>
      </c>
      <c r="DI87" s="11">
        <v>0</v>
      </c>
      <c r="DJ87" s="11">
        <v>0</v>
      </c>
      <c r="DK87" s="11">
        <v>0</v>
      </c>
      <c r="DL87" s="11">
        <v>0</v>
      </c>
      <c r="DM87" s="11">
        <v>0</v>
      </c>
      <c r="DN87" s="11">
        <v>0</v>
      </c>
      <c r="DO87" s="11">
        <v>0</v>
      </c>
      <c r="DP87" s="11">
        <v>0</v>
      </c>
      <c r="DQ87" s="11">
        <v>0</v>
      </c>
      <c r="DR87" s="11">
        <v>0</v>
      </c>
      <c r="DS87" s="11">
        <v>0</v>
      </c>
      <c r="DT87" s="11">
        <v>0</v>
      </c>
      <c r="DU87" s="11">
        <v>0</v>
      </c>
      <c r="DV87" s="11">
        <v>0</v>
      </c>
      <c r="DW87" s="11">
        <v>0</v>
      </c>
      <c r="DX87" s="11">
        <v>0</v>
      </c>
      <c r="DY87" s="11">
        <v>374.26850000000002</v>
      </c>
      <c r="DZ87" s="11">
        <v>0</v>
      </c>
      <c r="EA87" s="11">
        <v>0</v>
      </c>
      <c r="EB87" s="11">
        <v>0</v>
      </c>
      <c r="EC87" s="11">
        <v>0</v>
      </c>
      <c r="ED87" s="11">
        <v>0</v>
      </c>
      <c r="EE87" s="11">
        <v>0</v>
      </c>
      <c r="EF87" s="11">
        <v>0</v>
      </c>
      <c r="EG87" s="11">
        <v>0</v>
      </c>
      <c r="EH87" s="11">
        <v>0</v>
      </c>
      <c r="EI87" s="11">
        <v>0</v>
      </c>
      <c r="EJ87" s="11">
        <v>0</v>
      </c>
      <c r="EK87" s="11">
        <v>0</v>
      </c>
      <c r="EL87" s="11">
        <v>930.55113159999996</v>
      </c>
      <c r="EM87" s="11">
        <v>100.28711840000001</v>
      </c>
      <c r="EN87" s="11">
        <v>0</v>
      </c>
      <c r="EO87" s="11">
        <v>0</v>
      </c>
      <c r="EP87" s="11">
        <v>524.81594000000007</v>
      </c>
      <c r="EQ87" s="11">
        <v>226.84259999999998</v>
      </c>
      <c r="ER87" s="11">
        <v>0</v>
      </c>
      <c r="ES87" s="11">
        <v>0</v>
      </c>
      <c r="ET87" s="11">
        <v>0</v>
      </c>
      <c r="EU87" s="11">
        <v>0</v>
      </c>
      <c r="EV87" s="11">
        <v>0</v>
      </c>
      <c r="EW87" s="11">
        <v>0</v>
      </c>
      <c r="EX87" s="11">
        <v>0</v>
      </c>
      <c r="EY87" s="11">
        <v>0</v>
      </c>
      <c r="EZ87" s="11">
        <v>0</v>
      </c>
      <c r="FA87" s="11">
        <v>0</v>
      </c>
      <c r="FB87" s="11">
        <v>0</v>
      </c>
      <c r="FC87" s="11">
        <v>0</v>
      </c>
      <c r="FD87" s="11">
        <v>0</v>
      </c>
      <c r="FE87" s="11">
        <v>0</v>
      </c>
      <c r="FF87" s="11">
        <v>992.99400000000014</v>
      </c>
      <c r="FG87" s="11">
        <v>1308.2139999999999</v>
      </c>
      <c r="FH87" s="11">
        <v>0</v>
      </c>
      <c r="FI87" s="11">
        <v>0</v>
      </c>
      <c r="FJ87" s="11">
        <v>0</v>
      </c>
      <c r="FK87" s="11">
        <v>0</v>
      </c>
      <c r="FL87" s="11">
        <v>0</v>
      </c>
      <c r="FM87" s="11">
        <v>0</v>
      </c>
      <c r="FN87" s="11">
        <v>0</v>
      </c>
      <c r="FO87" s="11">
        <v>0</v>
      </c>
      <c r="FP87" s="11">
        <v>0</v>
      </c>
      <c r="FQ87" s="11">
        <v>0</v>
      </c>
      <c r="FR87" s="11">
        <v>0</v>
      </c>
      <c r="FS87" s="11">
        <v>0</v>
      </c>
      <c r="FT87" s="11">
        <v>0</v>
      </c>
      <c r="FU87" s="11">
        <v>0</v>
      </c>
      <c r="FV87" s="11">
        <v>0</v>
      </c>
      <c r="FW87" s="11">
        <v>0</v>
      </c>
      <c r="FX87" s="11">
        <v>0</v>
      </c>
      <c r="FY87" s="11">
        <v>0</v>
      </c>
      <c r="FZ87" s="11">
        <v>0</v>
      </c>
      <c r="GA87" s="11">
        <v>0</v>
      </c>
      <c r="GB87" s="11">
        <v>0</v>
      </c>
      <c r="GC87" s="11">
        <v>0</v>
      </c>
      <c r="GD87" s="11">
        <v>0</v>
      </c>
      <c r="GE87" s="11">
        <v>0</v>
      </c>
      <c r="GF87" s="11">
        <v>0</v>
      </c>
      <c r="GG87" s="11">
        <v>0</v>
      </c>
      <c r="GH87" s="11">
        <v>63.35819</v>
      </c>
      <c r="GI87" s="11">
        <v>0</v>
      </c>
      <c r="GJ87" s="11">
        <v>0</v>
      </c>
      <c r="GK87" s="11">
        <v>0</v>
      </c>
      <c r="GL87" s="11">
        <v>15.643180000000001</v>
      </c>
      <c r="GM87" s="11">
        <v>0</v>
      </c>
      <c r="GN87" s="11">
        <v>5.1680600000000005</v>
      </c>
      <c r="GO87" s="11">
        <v>0</v>
      </c>
      <c r="GP87" s="88">
        <v>2833.2939700000002</v>
      </c>
      <c r="GQ87" s="9">
        <v>0</v>
      </c>
      <c r="GR87" s="10">
        <v>2833.2939700000002</v>
      </c>
      <c r="GS87" s="6">
        <v>1</v>
      </c>
      <c r="GT87" s="6">
        <v>1</v>
      </c>
      <c r="GU87" s="6" t="str">
        <f t="shared" si="2"/>
        <v>Very small</v>
      </c>
      <c r="GV87" s="6" t="str">
        <f t="shared" si="3"/>
        <v>Small</v>
      </c>
      <c r="GW87" s="3" t="s">
        <v>483</v>
      </c>
      <c r="GX87" s="3" t="s">
        <v>484</v>
      </c>
      <c r="GY87" s="3" t="s">
        <v>484</v>
      </c>
      <c r="GZ87" s="6">
        <v>0</v>
      </c>
      <c r="HA87" s="6">
        <v>0</v>
      </c>
      <c r="HB87" s="6">
        <v>1</v>
      </c>
      <c r="HC87" s="6">
        <v>1</v>
      </c>
      <c r="HD87" s="6">
        <v>0</v>
      </c>
      <c r="HE87" s="7" t="s">
        <v>479</v>
      </c>
      <c r="HF87" s="12">
        <v>0</v>
      </c>
      <c r="HG87" s="6">
        <v>0</v>
      </c>
    </row>
    <row r="88" spans="1:215" hidden="1">
      <c r="A88" s="6">
        <v>392</v>
      </c>
      <c r="B88" s="6" t="str">
        <f>+VLOOKUP($A88,'[2]Crosswalk M49-ODA-Prog. Country'!$K$4:$M$257,3,FALSE)</f>
        <v>JP</v>
      </c>
      <c r="C88" s="6" t="str">
        <f>+VLOOKUP($A88,'[2]Crosswalk M49-ODA-Prog. Country'!$K$4:$M$257,2,FALSE)</f>
        <v>JPN</v>
      </c>
      <c r="D88" s="3" t="s">
        <v>206</v>
      </c>
      <c r="E88" s="8">
        <v>6619.7082426560719</v>
      </c>
      <c r="F88" s="8">
        <v>348.49154686719635</v>
      </c>
      <c r="G88" s="8">
        <v>6968.199789523268</v>
      </c>
      <c r="H88" s="9">
        <v>382.73489799999987</v>
      </c>
      <c r="I88" s="9">
        <v>3257.2448919999997</v>
      </c>
      <c r="J88" s="9">
        <v>3639.9797899999994</v>
      </c>
      <c r="K88" s="10">
        <v>7002.4431406560716</v>
      </c>
      <c r="L88" s="10">
        <v>3605.7364388671963</v>
      </c>
      <c r="M88" s="10">
        <v>10608.179579523268</v>
      </c>
      <c r="N88" s="11">
        <v>0</v>
      </c>
      <c r="O88" s="11">
        <v>0</v>
      </c>
      <c r="P88" s="11">
        <v>0</v>
      </c>
      <c r="Q88" s="11">
        <v>0</v>
      </c>
      <c r="R88" s="11">
        <v>0</v>
      </c>
      <c r="S88" s="11">
        <v>0</v>
      </c>
      <c r="T88" s="11">
        <v>0</v>
      </c>
      <c r="U88" s="11">
        <v>0</v>
      </c>
      <c r="V88" s="11">
        <v>6528.0632100000003</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356.50004799999988</v>
      </c>
      <c r="AS88" s="11">
        <v>3070.9889720000001</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-1.8821099999999999</v>
      </c>
      <c r="BL88" s="11">
        <v>0</v>
      </c>
      <c r="BM88" s="11">
        <v>3.6941999999999999</v>
      </c>
      <c r="BN88" s="11">
        <v>0</v>
      </c>
      <c r="BO88" s="11">
        <v>0</v>
      </c>
      <c r="BP88" s="11">
        <v>0</v>
      </c>
      <c r="BQ88" s="11">
        <v>0</v>
      </c>
      <c r="BR88" s="11">
        <v>0</v>
      </c>
      <c r="BS88" s="11">
        <v>0</v>
      </c>
      <c r="BT88" s="11">
        <v>0</v>
      </c>
      <c r="BU88" s="11">
        <v>0</v>
      </c>
      <c r="BV88" s="11">
        <v>0</v>
      </c>
      <c r="BW88" s="11">
        <v>0</v>
      </c>
      <c r="BX88" s="11">
        <v>0</v>
      </c>
      <c r="BY88" s="11">
        <v>44.032640000000001</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11">
        <v>0</v>
      </c>
      <c r="CU88" s="11">
        <v>0</v>
      </c>
      <c r="CV88" s="11">
        <v>0</v>
      </c>
      <c r="CW88" s="11">
        <v>0</v>
      </c>
      <c r="CX88" s="11">
        <v>0</v>
      </c>
      <c r="CY88" s="11">
        <v>99.39139999999999</v>
      </c>
      <c r="CZ88" s="11">
        <v>0</v>
      </c>
      <c r="DA88" s="11">
        <v>0</v>
      </c>
      <c r="DB88" s="11">
        <v>0</v>
      </c>
      <c r="DC88" s="11">
        <v>0</v>
      </c>
      <c r="DD88" s="11">
        <v>0</v>
      </c>
      <c r="DE88" s="11">
        <v>0</v>
      </c>
      <c r="DF88" s="11">
        <v>0</v>
      </c>
      <c r="DG88" s="11">
        <v>0</v>
      </c>
      <c r="DH88" s="11">
        <v>0</v>
      </c>
      <c r="DI88" s="11">
        <v>0</v>
      </c>
      <c r="DJ88" s="11">
        <v>0</v>
      </c>
      <c r="DK88" s="11">
        <v>0</v>
      </c>
      <c r="DL88" s="11">
        <v>0</v>
      </c>
      <c r="DM88" s="11">
        <v>0</v>
      </c>
      <c r="DN88" s="11">
        <v>0</v>
      </c>
      <c r="DO88" s="11">
        <v>0</v>
      </c>
      <c r="DP88" s="11">
        <v>0</v>
      </c>
      <c r="DQ88" s="11">
        <v>0</v>
      </c>
      <c r="DR88" s="11">
        <v>0</v>
      </c>
      <c r="DS88" s="11">
        <v>135.35300000000001</v>
      </c>
      <c r="DT88" s="11">
        <v>0</v>
      </c>
      <c r="DU88" s="11">
        <v>0</v>
      </c>
      <c r="DV88" s="11">
        <v>0</v>
      </c>
      <c r="DW88" s="11">
        <v>0</v>
      </c>
      <c r="DX88" s="11">
        <v>0</v>
      </c>
      <c r="DY88" s="11">
        <v>0</v>
      </c>
      <c r="DZ88" s="11">
        <v>0</v>
      </c>
      <c r="EA88" s="11">
        <v>0</v>
      </c>
      <c r="EB88" s="11">
        <v>0</v>
      </c>
      <c r="EC88" s="11">
        <v>0</v>
      </c>
      <c r="ED88" s="11">
        <v>0</v>
      </c>
      <c r="EE88" s="11">
        <v>0</v>
      </c>
      <c r="EF88" s="11">
        <v>0</v>
      </c>
      <c r="EG88" s="11">
        <v>0</v>
      </c>
      <c r="EH88" s="11">
        <v>0</v>
      </c>
      <c r="EI88" s="11">
        <v>0</v>
      </c>
      <c r="EJ88" s="11">
        <v>0</v>
      </c>
      <c r="EK88" s="11">
        <v>0</v>
      </c>
      <c r="EL88" s="11">
        <v>0</v>
      </c>
      <c r="EM88" s="11">
        <v>0</v>
      </c>
      <c r="EN88" s="11">
        <v>0</v>
      </c>
      <c r="EO88" s="11">
        <v>0</v>
      </c>
      <c r="EP88" s="11">
        <v>0</v>
      </c>
      <c r="EQ88" s="11">
        <v>0</v>
      </c>
      <c r="ER88" s="11">
        <v>0</v>
      </c>
      <c r="ES88" s="11">
        <v>0</v>
      </c>
      <c r="ET88" s="11">
        <v>0</v>
      </c>
      <c r="EU88" s="11">
        <v>0</v>
      </c>
      <c r="EV88" s="11">
        <v>0</v>
      </c>
      <c r="EW88" s="11">
        <v>0</v>
      </c>
      <c r="EX88" s="11">
        <v>54.989362656072657</v>
      </c>
      <c r="EY88" s="11">
        <v>115.62925686719636</v>
      </c>
      <c r="EZ88" s="11">
        <v>0</v>
      </c>
      <c r="FA88" s="11">
        <v>0</v>
      </c>
      <c r="FB88" s="11">
        <v>0</v>
      </c>
      <c r="FC88" s="11">
        <v>0</v>
      </c>
      <c r="FD88" s="11">
        <v>0</v>
      </c>
      <c r="FE88" s="11">
        <v>0</v>
      </c>
      <c r="FF88" s="11">
        <v>0</v>
      </c>
      <c r="FG88" s="11">
        <v>0</v>
      </c>
      <c r="FH88" s="11">
        <v>0</v>
      </c>
      <c r="FI88" s="11">
        <v>0</v>
      </c>
      <c r="FJ88" s="11">
        <v>0</v>
      </c>
      <c r="FK88" s="11">
        <v>0</v>
      </c>
      <c r="FL88" s="11">
        <v>0</v>
      </c>
      <c r="FM88" s="11">
        <v>0</v>
      </c>
      <c r="FN88" s="11">
        <v>0</v>
      </c>
      <c r="FO88" s="11">
        <v>0</v>
      </c>
      <c r="FP88" s="11">
        <v>0</v>
      </c>
      <c r="FQ88" s="11">
        <v>0</v>
      </c>
      <c r="FR88" s="11">
        <v>0</v>
      </c>
      <c r="FS88" s="11">
        <v>0</v>
      </c>
      <c r="FT88" s="11">
        <v>0</v>
      </c>
      <c r="FU88" s="11">
        <v>0</v>
      </c>
      <c r="FV88" s="11">
        <v>0</v>
      </c>
      <c r="FW88" s="11">
        <v>0</v>
      </c>
      <c r="FX88" s="11">
        <v>0</v>
      </c>
      <c r="FY88" s="11">
        <v>0</v>
      </c>
      <c r="FZ88" s="11">
        <v>0</v>
      </c>
      <c r="GA88" s="11">
        <v>0</v>
      </c>
      <c r="GB88" s="11">
        <v>0</v>
      </c>
      <c r="GC88" s="11">
        <v>0</v>
      </c>
      <c r="GD88" s="11">
        <v>0</v>
      </c>
      <c r="GE88" s="11">
        <v>0</v>
      </c>
      <c r="GF88" s="11">
        <v>0</v>
      </c>
      <c r="GG88" s="11">
        <v>0</v>
      </c>
      <c r="GH88" s="11">
        <v>22.42146</v>
      </c>
      <c r="GI88" s="11">
        <v>0</v>
      </c>
      <c r="GJ88" s="11">
        <v>0</v>
      </c>
      <c r="GK88" s="11">
        <v>0</v>
      </c>
      <c r="GL88" s="11">
        <v>14.234209999999999</v>
      </c>
      <c r="GM88" s="11">
        <v>0</v>
      </c>
      <c r="GN88" s="11">
        <v>26.234849999999994</v>
      </c>
      <c r="GO88" s="11">
        <v>138.52907999999999</v>
      </c>
      <c r="GP88" s="88">
        <v>0</v>
      </c>
      <c r="GQ88" s="9">
        <v>0</v>
      </c>
      <c r="GR88" s="10">
        <v>0</v>
      </c>
      <c r="GS88" s="6">
        <v>1</v>
      </c>
      <c r="GT88" s="6">
        <v>0</v>
      </c>
      <c r="GU88" s="6">
        <f t="shared" si="2"/>
        <v>0</v>
      </c>
      <c r="GV88" s="6">
        <f t="shared" si="3"/>
        <v>0</v>
      </c>
      <c r="GW88" s="3" t="s">
        <v>474</v>
      </c>
      <c r="GX88" s="3">
        <v>0</v>
      </c>
      <c r="GY88" s="3">
        <v>0</v>
      </c>
      <c r="GZ88" s="6">
        <v>0</v>
      </c>
      <c r="HA88" s="6">
        <v>0</v>
      </c>
      <c r="HB88" s="6">
        <v>0</v>
      </c>
      <c r="HC88" s="6">
        <v>0</v>
      </c>
      <c r="HD88" s="6">
        <v>0</v>
      </c>
      <c r="HE88" s="7">
        <v>0</v>
      </c>
      <c r="HF88" s="6">
        <v>0</v>
      </c>
      <c r="HG88" s="6">
        <v>0</v>
      </c>
    </row>
    <row r="89" spans="1:215" hidden="1">
      <c r="A89" s="6">
        <v>400</v>
      </c>
      <c r="B89" s="6" t="str">
        <f>+VLOOKUP($A89,'[2]Crosswalk M49-ODA-Prog. Country'!$K$4:$M$257,3,FALSE)</f>
        <v>JO</v>
      </c>
      <c r="C89" s="6" t="str">
        <f>+VLOOKUP($A89,'[2]Crosswalk M49-ODA-Prog. Country'!$K$4:$M$257,2,FALSE)</f>
        <v>JOR</v>
      </c>
      <c r="D89" s="3" t="s">
        <v>207</v>
      </c>
      <c r="E89" s="8">
        <v>29551.372066524178</v>
      </c>
      <c r="F89" s="8">
        <v>71082.049334505558</v>
      </c>
      <c r="G89" s="8">
        <v>100633.42140102974</v>
      </c>
      <c r="H89" s="9">
        <v>39284.006219100032</v>
      </c>
      <c r="I89" s="9">
        <v>752418.10123554547</v>
      </c>
      <c r="J89" s="9">
        <v>791702.10745464545</v>
      </c>
      <c r="K89" s="10">
        <v>68835.378285624218</v>
      </c>
      <c r="L89" s="10">
        <v>823500.15057005081</v>
      </c>
      <c r="M89" s="10">
        <v>892335.52885567502</v>
      </c>
      <c r="N89" s="11">
        <v>1892.9290000000001</v>
      </c>
      <c r="O89" s="11">
        <v>15826.834999999999</v>
      </c>
      <c r="P89" s="11">
        <v>0</v>
      </c>
      <c r="Q89" s="11">
        <v>0</v>
      </c>
      <c r="R89" s="11">
        <v>299.44449000000003</v>
      </c>
      <c r="S89" s="11">
        <v>51.977400000000003</v>
      </c>
      <c r="T89" s="11">
        <v>718.15917999999874</v>
      </c>
      <c r="U89" s="11">
        <v>10256.546550000001</v>
      </c>
      <c r="V89" s="11">
        <v>2895.5756700000002</v>
      </c>
      <c r="W89" s="11">
        <v>15689.17462</v>
      </c>
      <c r="X89" s="11">
        <v>1268.4115899999888</v>
      </c>
      <c r="Y89" s="11">
        <v>92741.74037</v>
      </c>
      <c r="Z89" s="11">
        <v>0</v>
      </c>
      <c r="AA89" s="11">
        <v>20.552930590459997</v>
      </c>
      <c r="AB89" s="11">
        <v>4143.2569943999988</v>
      </c>
      <c r="AC89" s="11">
        <v>195955.87697364538</v>
      </c>
      <c r="AD89" s="11">
        <v>1282.9826599999997</v>
      </c>
      <c r="AE89" s="11">
        <v>10176.43895</v>
      </c>
      <c r="AF89" s="11">
        <v>1216.3138976</v>
      </c>
      <c r="AG89" s="11">
        <v>323.28111190000004</v>
      </c>
      <c r="AH89" s="11">
        <v>0</v>
      </c>
      <c r="AI89" s="11">
        <v>0</v>
      </c>
      <c r="AJ89" s="11">
        <v>0</v>
      </c>
      <c r="AK89" s="11">
        <v>0</v>
      </c>
      <c r="AL89" s="11">
        <v>0</v>
      </c>
      <c r="AM89" s="11">
        <v>0</v>
      </c>
      <c r="AN89" s="11">
        <v>0</v>
      </c>
      <c r="AO89" s="11">
        <v>0</v>
      </c>
      <c r="AP89" s="11">
        <v>0</v>
      </c>
      <c r="AQ89" s="11">
        <v>0</v>
      </c>
      <c r="AR89" s="11">
        <v>25756.333970000036</v>
      </c>
      <c r="AS89" s="11">
        <v>217139.33859999999</v>
      </c>
      <c r="AT89" s="11">
        <v>0</v>
      </c>
      <c r="AU89" s="11">
        <v>0</v>
      </c>
      <c r="AV89" s="11">
        <v>0</v>
      </c>
      <c r="AW89" s="11">
        <v>0</v>
      </c>
      <c r="AX89" s="11">
        <v>1482.434</v>
      </c>
      <c r="AY89" s="11">
        <v>0</v>
      </c>
      <c r="AZ89" s="11">
        <v>0</v>
      </c>
      <c r="BA89" s="11">
        <v>0</v>
      </c>
      <c r="BB89" s="11">
        <v>0</v>
      </c>
      <c r="BC89" s="11">
        <v>0</v>
      </c>
      <c r="BD89" s="11">
        <v>0</v>
      </c>
      <c r="BE89" s="11">
        <v>0</v>
      </c>
      <c r="BF89" s="11">
        <v>0</v>
      </c>
      <c r="BG89" s="11">
        <v>1167.3057699999999</v>
      </c>
      <c r="BH89" s="11">
        <v>0</v>
      </c>
      <c r="BI89" s="11">
        <v>0</v>
      </c>
      <c r="BJ89" s="11">
        <v>0</v>
      </c>
      <c r="BK89" s="11">
        <v>507.32306</v>
      </c>
      <c r="BL89" s="11">
        <v>0</v>
      </c>
      <c r="BM89" s="11">
        <v>0</v>
      </c>
      <c r="BN89" s="11">
        <v>0</v>
      </c>
      <c r="BO89" s="11">
        <v>1210.04639</v>
      </c>
      <c r="BP89" s="11">
        <v>0</v>
      </c>
      <c r="BQ89" s="11">
        <v>0</v>
      </c>
      <c r="BR89" s="11">
        <v>0</v>
      </c>
      <c r="BS89" s="11">
        <v>0</v>
      </c>
      <c r="BT89" s="11">
        <v>5051.3330000000133</v>
      </c>
      <c r="BU89" s="11">
        <v>192343.55499999999</v>
      </c>
      <c r="BV89" s="11">
        <v>0</v>
      </c>
      <c r="BW89" s="11">
        <v>0</v>
      </c>
      <c r="BX89" s="11">
        <v>0</v>
      </c>
      <c r="BY89" s="11">
        <v>4353.1775299999999</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363.00009</v>
      </c>
      <c r="CR89" s="11">
        <v>0</v>
      </c>
      <c r="CS89" s="11">
        <v>0</v>
      </c>
      <c r="CT89" s="11">
        <v>0</v>
      </c>
      <c r="CU89" s="11">
        <v>0</v>
      </c>
      <c r="CV89" s="11">
        <v>0</v>
      </c>
      <c r="CW89" s="11">
        <v>0</v>
      </c>
      <c r="CX89" s="11">
        <v>0</v>
      </c>
      <c r="CY89" s="11">
        <v>461.39183000000003</v>
      </c>
      <c r="CZ89" s="11">
        <v>0</v>
      </c>
      <c r="DA89" s="11">
        <v>0</v>
      </c>
      <c r="DB89" s="11">
        <v>0</v>
      </c>
      <c r="DC89" s="11">
        <v>1547.4223400000001</v>
      </c>
      <c r="DD89" s="11">
        <v>0</v>
      </c>
      <c r="DE89" s="11">
        <v>0</v>
      </c>
      <c r="DF89" s="11">
        <v>0</v>
      </c>
      <c r="DG89" s="11">
        <v>116.28050999999999</v>
      </c>
      <c r="DH89" s="11">
        <v>0</v>
      </c>
      <c r="DI89" s="11">
        <v>0</v>
      </c>
      <c r="DJ89" s="11">
        <v>0</v>
      </c>
      <c r="DK89" s="11">
        <v>0</v>
      </c>
      <c r="DL89" s="11">
        <v>0</v>
      </c>
      <c r="DM89" s="11">
        <v>0</v>
      </c>
      <c r="DN89" s="11">
        <v>0</v>
      </c>
      <c r="DO89" s="11">
        <v>0</v>
      </c>
      <c r="DP89" s="11">
        <v>0</v>
      </c>
      <c r="DQ89" s="11">
        <v>0</v>
      </c>
      <c r="DR89" s="11">
        <v>0</v>
      </c>
      <c r="DS89" s="11">
        <v>0</v>
      </c>
      <c r="DT89" s="11">
        <v>0</v>
      </c>
      <c r="DU89" s="11">
        <v>0</v>
      </c>
      <c r="DV89" s="11">
        <v>0</v>
      </c>
      <c r="DW89" s="11">
        <v>0</v>
      </c>
      <c r="DX89" s="11">
        <v>0</v>
      </c>
      <c r="DY89" s="11">
        <v>462.12832000000003</v>
      </c>
      <c r="DZ89" s="11">
        <v>0</v>
      </c>
      <c r="EA89" s="11">
        <v>0</v>
      </c>
      <c r="EB89" s="11">
        <v>0</v>
      </c>
      <c r="EC89" s="11">
        <v>0</v>
      </c>
      <c r="ED89" s="11">
        <v>0</v>
      </c>
      <c r="EE89" s="11">
        <v>0</v>
      </c>
      <c r="EF89" s="11">
        <v>0</v>
      </c>
      <c r="EG89" s="11">
        <v>0</v>
      </c>
      <c r="EH89" s="11">
        <v>0</v>
      </c>
      <c r="EI89" s="11">
        <v>0</v>
      </c>
      <c r="EJ89" s="11">
        <v>0</v>
      </c>
      <c r="EK89" s="11">
        <v>0</v>
      </c>
      <c r="EL89" s="11">
        <v>1029.0206537999998</v>
      </c>
      <c r="EM89" s="11">
        <v>675.09075319999999</v>
      </c>
      <c r="EN89" s="11">
        <v>109.93488710000001</v>
      </c>
      <c r="EO89" s="11">
        <v>0</v>
      </c>
      <c r="EP89" s="11">
        <v>1329.4698899999994</v>
      </c>
      <c r="EQ89" s="11">
        <v>5178.7304199999999</v>
      </c>
      <c r="ER89" s="11">
        <v>246.55388000000312</v>
      </c>
      <c r="ES89" s="11">
        <v>26868.137509999997</v>
      </c>
      <c r="ET89" s="11">
        <v>0</v>
      </c>
      <c r="EU89" s="11">
        <v>0</v>
      </c>
      <c r="EV89" s="11">
        <v>0</v>
      </c>
      <c r="EW89" s="11">
        <v>0</v>
      </c>
      <c r="EX89" s="11">
        <v>927.08660272417728</v>
      </c>
      <c r="EY89" s="11">
        <v>1988.8567707150964</v>
      </c>
      <c r="EZ89" s="11">
        <v>0</v>
      </c>
      <c r="FA89" s="11">
        <v>0</v>
      </c>
      <c r="FB89" s="11">
        <v>590.77612000000045</v>
      </c>
      <c r="FC89" s="11">
        <v>9226.3949300000004</v>
      </c>
      <c r="FD89" s="11">
        <v>0</v>
      </c>
      <c r="FE89" s="11">
        <v>7741.0919000000004</v>
      </c>
      <c r="FF89" s="11">
        <v>0</v>
      </c>
      <c r="FG89" s="11">
        <v>0</v>
      </c>
      <c r="FH89" s="11">
        <v>0</v>
      </c>
      <c r="FI89" s="11">
        <v>0</v>
      </c>
      <c r="FJ89" s="11">
        <v>0</v>
      </c>
      <c r="FK89" s="11">
        <v>0</v>
      </c>
      <c r="FL89" s="11">
        <v>0</v>
      </c>
      <c r="FM89" s="11">
        <v>0</v>
      </c>
      <c r="FN89" s="11">
        <v>0</v>
      </c>
      <c r="FO89" s="11">
        <v>0</v>
      </c>
      <c r="FP89" s="11">
        <v>0</v>
      </c>
      <c r="FQ89" s="11">
        <v>0</v>
      </c>
      <c r="FR89" s="11">
        <v>0</v>
      </c>
      <c r="FS89" s="11">
        <v>0</v>
      </c>
      <c r="FT89" s="11">
        <v>0</v>
      </c>
      <c r="FU89" s="11">
        <v>0</v>
      </c>
      <c r="FV89" s="11">
        <v>0</v>
      </c>
      <c r="FW89" s="11">
        <v>0</v>
      </c>
      <c r="FX89" s="11">
        <v>0</v>
      </c>
      <c r="FY89" s="11">
        <v>0</v>
      </c>
      <c r="FZ89" s="11">
        <v>0</v>
      </c>
      <c r="GA89" s="11">
        <v>0</v>
      </c>
      <c r="GB89" s="11">
        <v>0</v>
      </c>
      <c r="GC89" s="11">
        <v>0</v>
      </c>
      <c r="GD89" s="11">
        <v>0</v>
      </c>
      <c r="GE89" s="11">
        <v>0</v>
      </c>
      <c r="GF89" s="11">
        <v>0</v>
      </c>
      <c r="GG89" s="11">
        <v>0</v>
      </c>
      <c r="GH89" s="11">
        <v>17758.529280000002</v>
      </c>
      <c r="GI89" s="11">
        <v>0</v>
      </c>
      <c r="GJ89" s="11">
        <v>789.74979000000008</v>
      </c>
      <c r="GK89" s="11">
        <v>0</v>
      </c>
      <c r="GL89" s="11">
        <v>63.123699999999189</v>
      </c>
      <c r="GM89" s="11">
        <v>6875.22757</v>
      </c>
      <c r="GN89" s="11">
        <v>-16.040970000000016</v>
      </c>
      <c r="GO89" s="11">
        <v>4233.2273700000005</v>
      </c>
      <c r="GP89" s="88">
        <v>894.30875999999989</v>
      </c>
      <c r="GQ89" s="9">
        <v>2022.6806000000001</v>
      </c>
      <c r="GR89" s="10">
        <v>2916.98936</v>
      </c>
      <c r="GS89" s="6">
        <v>1</v>
      </c>
      <c r="GT89" s="6">
        <v>1</v>
      </c>
      <c r="GU89" s="6" t="str">
        <f t="shared" si="2"/>
        <v>Large</v>
      </c>
      <c r="GV89" s="6" t="str">
        <f t="shared" si="3"/>
        <v>Large</v>
      </c>
      <c r="GW89" s="3" t="s">
        <v>486</v>
      </c>
      <c r="GX89" s="3" t="s">
        <v>481</v>
      </c>
      <c r="GY89" s="3" t="s">
        <v>481</v>
      </c>
      <c r="GZ89" s="6">
        <v>0</v>
      </c>
      <c r="HA89" s="6">
        <v>0</v>
      </c>
      <c r="HB89" s="6">
        <v>0</v>
      </c>
      <c r="HC89" s="6">
        <v>1</v>
      </c>
      <c r="HD89" s="6">
        <v>1</v>
      </c>
      <c r="HE89" s="7" t="s">
        <v>479</v>
      </c>
      <c r="HF89" s="6">
        <v>0</v>
      </c>
      <c r="HG89" s="6">
        <v>0</v>
      </c>
    </row>
    <row r="90" spans="1:215" hidden="1">
      <c r="A90" s="6">
        <v>398</v>
      </c>
      <c r="B90" s="6" t="str">
        <f>+VLOOKUP($A90,'[2]Crosswalk M49-ODA-Prog. Country'!$K$4:$M$257,3,FALSE)</f>
        <v>KZ</v>
      </c>
      <c r="C90" s="6" t="str">
        <f>+VLOOKUP($A90,'[2]Crosswalk M49-ODA-Prog. Country'!$K$4:$M$257,2,FALSE)</f>
        <v>KAZ</v>
      </c>
      <c r="D90" s="3" t="s">
        <v>208</v>
      </c>
      <c r="E90" s="8">
        <v>10014.703101036541</v>
      </c>
      <c r="F90" s="8">
        <v>23263.816332063845</v>
      </c>
      <c r="G90" s="8">
        <v>33278.519433100388</v>
      </c>
      <c r="H90" s="9">
        <v>359.76608805000006</v>
      </c>
      <c r="I90" s="9">
        <v>5566.8060614599999</v>
      </c>
      <c r="J90" s="9">
        <v>5926.5721495099997</v>
      </c>
      <c r="K90" s="10">
        <v>10374.469189086542</v>
      </c>
      <c r="L90" s="10">
        <v>28830.622393523845</v>
      </c>
      <c r="M90" s="10">
        <v>39205.091582610388</v>
      </c>
      <c r="N90" s="11">
        <v>1199.1290000000008</v>
      </c>
      <c r="O90" s="11">
        <v>15402.95</v>
      </c>
      <c r="P90" s="11">
        <v>0</v>
      </c>
      <c r="Q90" s="11">
        <v>0</v>
      </c>
      <c r="R90" s="11">
        <v>1075.67642</v>
      </c>
      <c r="S90" s="11">
        <v>679.61328000000003</v>
      </c>
      <c r="T90" s="11">
        <v>0</v>
      </c>
      <c r="U90" s="11">
        <v>0</v>
      </c>
      <c r="V90" s="11">
        <v>2574.9437000000012</v>
      </c>
      <c r="W90" s="11">
        <v>2681.3750299999997</v>
      </c>
      <c r="X90" s="11">
        <v>2.3470799999999485</v>
      </c>
      <c r="Y90" s="11">
        <v>475.53977000000003</v>
      </c>
      <c r="Z90" s="11">
        <v>0</v>
      </c>
      <c r="AA90" s="11">
        <v>0</v>
      </c>
      <c r="AB90" s="11">
        <v>0</v>
      </c>
      <c r="AC90" s="11">
        <v>0</v>
      </c>
      <c r="AD90" s="11">
        <v>654.32924500000013</v>
      </c>
      <c r="AE90" s="11">
        <v>1243.0389779999998</v>
      </c>
      <c r="AF90" s="11">
        <v>201.38846604999998</v>
      </c>
      <c r="AG90" s="11">
        <v>53.526550459999996</v>
      </c>
      <c r="AH90" s="11">
        <v>0</v>
      </c>
      <c r="AI90" s="11">
        <v>0</v>
      </c>
      <c r="AJ90" s="11">
        <v>0</v>
      </c>
      <c r="AK90" s="11">
        <v>0</v>
      </c>
      <c r="AL90" s="11">
        <v>0</v>
      </c>
      <c r="AM90" s="11">
        <v>0</v>
      </c>
      <c r="AN90" s="11">
        <v>0</v>
      </c>
      <c r="AO90" s="11">
        <v>0</v>
      </c>
      <c r="AP90" s="11">
        <v>0</v>
      </c>
      <c r="AQ90" s="11">
        <v>0</v>
      </c>
      <c r="AR90" s="11">
        <v>155.88899200000014</v>
      </c>
      <c r="AS90" s="11">
        <v>2736.2955010000001</v>
      </c>
      <c r="AT90" s="11">
        <v>0</v>
      </c>
      <c r="AU90" s="11">
        <v>0</v>
      </c>
      <c r="AV90" s="11">
        <v>0</v>
      </c>
      <c r="AW90" s="11">
        <v>0</v>
      </c>
      <c r="AX90" s="11">
        <v>1114.181</v>
      </c>
      <c r="AY90" s="11">
        <v>0</v>
      </c>
      <c r="AZ90" s="11">
        <v>0</v>
      </c>
      <c r="BA90" s="11">
        <v>0</v>
      </c>
      <c r="BB90" s="11">
        <v>494.54</v>
      </c>
      <c r="BC90" s="11">
        <v>57.771000000000001</v>
      </c>
      <c r="BD90" s="11">
        <v>0</v>
      </c>
      <c r="BE90" s="11">
        <v>0</v>
      </c>
      <c r="BF90" s="11">
        <v>0</v>
      </c>
      <c r="BG90" s="11">
        <v>39.354999999999997</v>
      </c>
      <c r="BH90" s="11">
        <v>0</v>
      </c>
      <c r="BI90" s="11">
        <v>0</v>
      </c>
      <c r="BJ90" s="11">
        <v>0</v>
      </c>
      <c r="BK90" s="11">
        <v>0</v>
      </c>
      <c r="BL90" s="11">
        <v>0</v>
      </c>
      <c r="BM90" s="11">
        <v>0</v>
      </c>
      <c r="BN90" s="11">
        <v>0</v>
      </c>
      <c r="BO90" s="11">
        <v>400.31671999999998</v>
      </c>
      <c r="BP90" s="11">
        <v>0</v>
      </c>
      <c r="BQ90" s="11">
        <v>0</v>
      </c>
      <c r="BR90" s="11">
        <v>0</v>
      </c>
      <c r="BS90" s="11">
        <v>0</v>
      </c>
      <c r="BT90" s="11">
        <v>0</v>
      </c>
      <c r="BU90" s="11">
        <v>0</v>
      </c>
      <c r="BV90" s="11">
        <v>0</v>
      </c>
      <c r="BW90" s="11">
        <v>0</v>
      </c>
      <c r="BX90" s="11">
        <v>0</v>
      </c>
      <c r="BY90" s="11">
        <v>0.20401</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11">
        <v>0</v>
      </c>
      <c r="CU90" s="11">
        <v>0</v>
      </c>
      <c r="CV90" s="11">
        <v>0</v>
      </c>
      <c r="CW90" s="11">
        <v>0</v>
      </c>
      <c r="CX90" s="11">
        <v>0</v>
      </c>
      <c r="CY90" s="11">
        <v>289.05552</v>
      </c>
      <c r="CZ90" s="11">
        <v>0</v>
      </c>
      <c r="DA90" s="11">
        <v>0</v>
      </c>
      <c r="DB90" s="11">
        <v>0</v>
      </c>
      <c r="DC90" s="11">
        <v>1008.3064000000001</v>
      </c>
      <c r="DD90" s="11">
        <v>0</v>
      </c>
      <c r="DE90" s="11">
        <v>0</v>
      </c>
      <c r="DF90" s="11">
        <v>0</v>
      </c>
      <c r="DG90" s="11">
        <v>2.1000000000000001E-2</v>
      </c>
      <c r="DH90" s="11">
        <v>0</v>
      </c>
      <c r="DI90" s="11">
        <v>0</v>
      </c>
      <c r="DJ90" s="11">
        <v>0</v>
      </c>
      <c r="DK90" s="11">
        <v>0</v>
      </c>
      <c r="DL90" s="11">
        <v>0</v>
      </c>
      <c r="DM90" s="11">
        <v>0</v>
      </c>
      <c r="DN90" s="11">
        <v>0</v>
      </c>
      <c r="DO90" s="11">
        <v>0</v>
      </c>
      <c r="DP90" s="11">
        <v>0</v>
      </c>
      <c r="DQ90" s="11">
        <v>0</v>
      </c>
      <c r="DR90" s="11">
        <v>0</v>
      </c>
      <c r="DS90" s="11">
        <v>7.5992299999999995</v>
      </c>
      <c r="DT90" s="11">
        <v>0</v>
      </c>
      <c r="DU90" s="11">
        <v>0</v>
      </c>
      <c r="DV90" s="11">
        <v>0</v>
      </c>
      <c r="DW90" s="11">
        <v>0</v>
      </c>
      <c r="DX90" s="11">
        <v>0</v>
      </c>
      <c r="DY90" s="11">
        <v>6.6723699999999999</v>
      </c>
      <c r="DZ90" s="11">
        <v>0</v>
      </c>
      <c r="EA90" s="11">
        <v>0</v>
      </c>
      <c r="EB90" s="11">
        <v>0</v>
      </c>
      <c r="EC90" s="11">
        <v>0</v>
      </c>
      <c r="ED90" s="11">
        <v>0</v>
      </c>
      <c r="EE90" s="11">
        <v>0</v>
      </c>
      <c r="EF90" s="11">
        <v>0</v>
      </c>
      <c r="EG90" s="11">
        <v>0</v>
      </c>
      <c r="EH90" s="11">
        <v>0</v>
      </c>
      <c r="EI90" s="11">
        <v>0</v>
      </c>
      <c r="EJ90" s="11">
        <v>0</v>
      </c>
      <c r="EK90" s="11">
        <v>0</v>
      </c>
      <c r="EL90" s="11">
        <v>675.19009699000003</v>
      </c>
      <c r="EM90" s="11">
        <v>33.534647109999995</v>
      </c>
      <c r="EN90" s="11">
        <v>0</v>
      </c>
      <c r="EO90" s="11">
        <v>0</v>
      </c>
      <c r="EP90" s="11">
        <v>1168.7279799999999</v>
      </c>
      <c r="EQ90" s="11">
        <v>106.52368</v>
      </c>
      <c r="ER90" s="11">
        <v>0</v>
      </c>
      <c r="ES90" s="11">
        <v>0</v>
      </c>
      <c r="ET90" s="11">
        <v>0</v>
      </c>
      <c r="EU90" s="11">
        <v>0</v>
      </c>
      <c r="EV90" s="11">
        <v>0</v>
      </c>
      <c r="EW90" s="11">
        <v>0</v>
      </c>
      <c r="EX90" s="11">
        <v>7.1523490465380259</v>
      </c>
      <c r="EY90" s="11">
        <v>15.039650669693531</v>
      </c>
      <c r="EZ90" s="11">
        <v>0</v>
      </c>
      <c r="FA90" s="11">
        <v>0</v>
      </c>
      <c r="FB90" s="11">
        <v>485.91066999999975</v>
      </c>
      <c r="FC90" s="11">
        <v>1273.8960300000001</v>
      </c>
      <c r="FD90" s="11">
        <v>0</v>
      </c>
      <c r="FE90" s="11">
        <v>2294.5678599999997</v>
      </c>
      <c r="FF90" s="11">
        <v>0</v>
      </c>
      <c r="FG90" s="11">
        <v>0</v>
      </c>
      <c r="FH90" s="11">
        <v>0</v>
      </c>
      <c r="FI90" s="11">
        <v>0</v>
      </c>
      <c r="FJ90" s="11">
        <v>0</v>
      </c>
      <c r="FK90" s="11">
        <v>25.375956284153006</v>
      </c>
      <c r="FL90" s="11">
        <v>0</v>
      </c>
      <c r="FM90" s="11">
        <v>0</v>
      </c>
      <c r="FN90" s="11">
        <v>0</v>
      </c>
      <c r="FO90" s="11">
        <v>0</v>
      </c>
      <c r="FP90" s="11">
        <v>0</v>
      </c>
      <c r="FQ90" s="11">
        <v>0</v>
      </c>
      <c r="FR90" s="11">
        <v>0</v>
      </c>
      <c r="FS90" s="11">
        <v>0</v>
      </c>
      <c r="FT90" s="11">
        <v>0</v>
      </c>
      <c r="FU90" s="11">
        <v>0</v>
      </c>
      <c r="FV90" s="11">
        <v>0</v>
      </c>
      <c r="FW90" s="11">
        <v>0</v>
      </c>
      <c r="FX90" s="11">
        <v>0</v>
      </c>
      <c r="FY90" s="11">
        <v>0</v>
      </c>
      <c r="FZ90" s="11">
        <v>0</v>
      </c>
      <c r="GA90" s="11">
        <v>0</v>
      </c>
      <c r="GB90" s="11">
        <v>0</v>
      </c>
      <c r="GC90" s="11">
        <v>0</v>
      </c>
      <c r="GD90" s="11">
        <v>0</v>
      </c>
      <c r="GE90" s="11">
        <v>0</v>
      </c>
      <c r="GF90" s="11">
        <v>0</v>
      </c>
      <c r="GG90" s="11">
        <v>0</v>
      </c>
      <c r="GH90" s="11">
        <v>398.57883000000004</v>
      </c>
      <c r="GI90" s="11">
        <v>0</v>
      </c>
      <c r="GJ90" s="11">
        <v>0</v>
      </c>
      <c r="GK90" s="11">
        <v>0</v>
      </c>
      <c r="GL90" s="11">
        <v>166.34380999999999</v>
      </c>
      <c r="GM90" s="11">
        <v>4.4209999999999999E-2</v>
      </c>
      <c r="GN90" s="11">
        <v>0.14155000000000001</v>
      </c>
      <c r="GO90" s="11">
        <v>0</v>
      </c>
      <c r="GP90" s="88">
        <v>427.13598000000002</v>
      </c>
      <c r="GQ90" s="9">
        <v>0</v>
      </c>
      <c r="GR90" s="10">
        <v>427.13598000000002</v>
      </c>
      <c r="GS90" s="6">
        <v>1</v>
      </c>
      <c r="GT90" s="6">
        <v>1</v>
      </c>
      <c r="GU90" s="6" t="str">
        <f t="shared" si="2"/>
        <v>Small</v>
      </c>
      <c r="GV90" s="6" t="str">
        <f t="shared" si="3"/>
        <v>Small</v>
      </c>
      <c r="GW90" s="3" t="s">
        <v>474</v>
      </c>
      <c r="GX90" s="3" t="s">
        <v>478</v>
      </c>
      <c r="GY90" s="3" t="s">
        <v>478</v>
      </c>
      <c r="GZ90" s="6">
        <v>1</v>
      </c>
      <c r="HA90" s="6">
        <v>0</v>
      </c>
      <c r="HB90" s="6">
        <v>0</v>
      </c>
      <c r="HC90" s="6">
        <v>1</v>
      </c>
      <c r="HD90" s="6">
        <v>0</v>
      </c>
      <c r="HE90" s="7" t="s">
        <v>479</v>
      </c>
      <c r="HF90" s="6">
        <v>0</v>
      </c>
      <c r="HG90" s="6">
        <v>0</v>
      </c>
    </row>
    <row r="91" spans="1:215">
      <c r="A91" s="6">
        <v>404</v>
      </c>
      <c r="B91" s="6" t="str">
        <f>+VLOOKUP($A91,'[2]Crosswalk M49-ODA-Prog. Country'!$K$4:$M$257,3,FALSE)</f>
        <v>KE</v>
      </c>
      <c r="C91" s="6" t="str">
        <f>+VLOOKUP($A91,'[2]Crosswalk M49-ODA-Prog. Country'!$K$4:$M$257,2,FALSE)</f>
        <v>KEN</v>
      </c>
      <c r="D91" s="3" t="s">
        <v>209</v>
      </c>
      <c r="E91" s="8">
        <v>92516.47400485471</v>
      </c>
      <c r="F91" s="8">
        <v>102003.4545444314</v>
      </c>
      <c r="G91" s="8">
        <v>194519.92854928609</v>
      </c>
      <c r="H91" s="9">
        <v>27314.468779500039</v>
      </c>
      <c r="I91" s="9">
        <v>238445.39514285009</v>
      </c>
      <c r="J91" s="9">
        <v>265759.86392235011</v>
      </c>
      <c r="K91" s="10">
        <v>119830.94278435475</v>
      </c>
      <c r="L91" s="10">
        <v>340448.84968728147</v>
      </c>
      <c r="M91" s="10">
        <v>460279.7924716362</v>
      </c>
      <c r="N91" s="11">
        <v>5087.280999999999</v>
      </c>
      <c r="O91" s="11">
        <v>21404.686000000002</v>
      </c>
      <c r="P91" s="11">
        <v>0</v>
      </c>
      <c r="Q91" s="11">
        <v>0</v>
      </c>
      <c r="R91" s="11">
        <v>4305.5764499999996</v>
      </c>
      <c r="S91" s="11">
        <v>2976.6108899999999</v>
      </c>
      <c r="T91" s="11">
        <v>44.592359999999928</v>
      </c>
      <c r="U91" s="11">
        <v>488.38812000000001</v>
      </c>
      <c r="V91" s="11">
        <v>12608.734130000004</v>
      </c>
      <c r="W91" s="11">
        <v>27735.45304</v>
      </c>
      <c r="X91" s="11">
        <v>2584.2778999999973</v>
      </c>
      <c r="Y91" s="11">
        <v>22126.386640000001</v>
      </c>
      <c r="Z91" s="11">
        <v>300.00000000000182</v>
      </c>
      <c r="AA91" s="11">
        <v>5705.8240428699191</v>
      </c>
      <c r="AB91" s="11">
        <v>4202.3345000000263</v>
      </c>
      <c r="AC91" s="11">
        <v>123884.89993445008</v>
      </c>
      <c r="AD91" s="11">
        <v>1312.3717879999995</v>
      </c>
      <c r="AE91" s="11">
        <v>4628.9387340000003</v>
      </c>
      <c r="AF91" s="11">
        <v>630.61634399999991</v>
      </c>
      <c r="AG91" s="11">
        <v>167.6099839</v>
      </c>
      <c r="AH91" s="11">
        <v>-5.472769999999997</v>
      </c>
      <c r="AI91" s="11">
        <v>81.223070000000007</v>
      </c>
      <c r="AJ91" s="11">
        <v>0</v>
      </c>
      <c r="AK91" s="11">
        <v>0</v>
      </c>
      <c r="AL91" s="11">
        <v>0</v>
      </c>
      <c r="AM91" s="11">
        <v>0</v>
      </c>
      <c r="AN91" s="11">
        <v>0</v>
      </c>
      <c r="AO91" s="11">
        <v>0</v>
      </c>
      <c r="AP91" s="11">
        <v>0</v>
      </c>
      <c r="AQ91" s="11">
        <v>0</v>
      </c>
      <c r="AR91" s="11">
        <v>18908.921120000014</v>
      </c>
      <c r="AS91" s="11">
        <v>69952.019499999995</v>
      </c>
      <c r="AT91" s="11">
        <v>0</v>
      </c>
      <c r="AU91" s="11">
        <v>0</v>
      </c>
      <c r="AV91" s="11">
        <v>0</v>
      </c>
      <c r="AW91" s="11">
        <v>0</v>
      </c>
      <c r="AX91" s="11">
        <v>4347.2299999999996</v>
      </c>
      <c r="AY91" s="11">
        <v>0</v>
      </c>
      <c r="AZ91" s="11">
        <v>0</v>
      </c>
      <c r="BA91" s="11">
        <v>0</v>
      </c>
      <c r="BB91" s="11">
        <v>1458.6310000000001</v>
      </c>
      <c r="BC91" s="11">
        <v>239.84899999999999</v>
      </c>
      <c r="BD91" s="11">
        <v>0</v>
      </c>
      <c r="BE91" s="11">
        <v>0</v>
      </c>
      <c r="BF91" s="11">
        <v>0</v>
      </c>
      <c r="BG91" s="11">
        <v>5624.0062600000001</v>
      </c>
      <c r="BH91" s="11">
        <v>0</v>
      </c>
      <c r="BI91" s="11">
        <v>0</v>
      </c>
      <c r="BJ91" s="11">
        <v>0</v>
      </c>
      <c r="BK91" s="11">
        <v>-100.74195</v>
      </c>
      <c r="BL91" s="11">
        <v>0</v>
      </c>
      <c r="BM91" s="11">
        <v>269.27775000000003</v>
      </c>
      <c r="BN91" s="11">
        <v>0</v>
      </c>
      <c r="BO91" s="11">
        <v>6063.8761599999998</v>
      </c>
      <c r="BP91" s="11">
        <v>0</v>
      </c>
      <c r="BQ91" s="11">
        <v>0</v>
      </c>
      <c r="BR91" s="11">
        <v>0</v>
      </c>
      <c r="BS91" s="11">
        <v>0</v>
      </c>
      <c r="BT91" s="11">
        <v>0</v>
      </c>
      <c r="BU91" s="11">
        <v>0</v>
      </c>
      <c r="BV91" s="11">
        <v>0</v>
      </c>
      <c r="BW91" s="11">
        <v>0</v>
      </c>
      <c r="BX91" s="11">
        <v>0</v>
      </c>
      <c r="BY91" s="11">
        <v>10109.09159</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1">
        <v>0</v>
      </c>
      <c r="CU91" s="11">
        <v>0</v>
      </c>
      <c r="CV91" s="11">
        <v>0</v>
      </c>
      <c r="CW91" s="11">
        <v>0</v>
      </c>
      <c r="CX91" s="11">
        <v>0</v>
      </c>
      <c r="CY91" s="11">
        <v>108.68796</v>
      </c>
      <c r="CZ91" s="11">
        <v>0</v>
      </c>
      <c r="DA91" s="11">
        <v>0</v>
      </c>
      <c r="DB91" s="11">
        <v>0</v>
      </c>
      <c r="DC91" s="11">
        <v>1366.9299900000001</v>
      </c>
      <c r="DD91" s="11">
        <v>0</v>
      </c>
      <c r="DE91" s="11">
        <v>0</v>
      </c>
      <c r="DF91" s="11">
        <v>0</v>
      </c>
      <c r="DG91" s="11">
        <v>192.73779000000002</v>
      </c>
      <c r="DH91" s="11">
        <v>0</v>
      </c>
      <c r="DI91" s="11">
        <v>0</v>
      </c>
      <c r="DJ91" s="11">
        <v>0</v>
      </c>
      <c r="DK91" s="11">
        <v>0</v>
      </c>
      <c r="DL91" s="11">
        <v>0</v>
      </c>
      <c r="DM91" s="11">
        <v>0</v>
      </c>
      <c r="DN91" s="11">
        <v>0</v>
      </c>
      <c r="DO91" s="11">
        <v>0</v>
      </c>
      <c r="DP91" s="11">
        <v>0</v>
      </c>
      <c r="DQ91" s="11">
        <v>0</v>
      </c>
      <c r="DR91" s="11">
        <v>0</v>
      </c>
      <c r="DS91" s="11">
        <v>0</v>
      </c>
      <c r="DT91" s="11">
        <v>0</v>
      </c>
      <c r="DU91" s="11">
        <v>0</v>
      </c>
      <c r="DV91" s="11">
        <v>0</v>
      </c>
      <c r="DW91" s="11">
        <v>0</v>
      </c>
      <c r="DX91" s="11">
        <v>0</v>
      </c>
      <c r="DY91" s="11">
        <v>1500.3068000000001</v>
      </c>
      <c r="DZ91" s="11">
        <v>0</v>
      </c>
      <c r="EA91" s="11">
        <v>0</v>
      </c>
      <c r="EB91" s="11">
        <v>0</v>
      </c>
      <c r="EC91" s="11">
        <v>0</v>
      </c>
      <c r="ED91" s="11">
        <v>0</v>
      </c>
      <c r="EE91" s="11">
        <v>0</v>
      </c>
      <c r="EF91" s="11">
        <v>0</v>
      </c>
      <c r="EG91" s="11">
        <v>0</v>
      </c>
      <c r="EH91" s="11">
        <v>37564.958030000002</v>
      </c>
      <c r="EI91" s="11">
        <v>0</v>
      </c>
      <c r="EJ91" s="11">
        <v>0</v>
      </c>
      <c r="EK91" s="11">
        <v>0</v>
      </c>
      <c r="EL91" s="11">
        <v>1607.3211789999987</v>
      </c>
      <c r="EM91" s="11">
        <v>7594.6517970000004</v>
      </c>
      <c r="EN91" s="11">
        <v>476.87775549999992</v>
      </c>
      <c r="EO91" s="11">
        <v>574.45845450000002</v>
      </c>
      <c r="EP91" s="11">
        <v>1596.8189299999999</v>
      </c>
      <c r="EQ91" s="11">
        <v>3556.9304500000003</v>
      </c>
      <c r="ER91" s="11">
        <v>0</v>
      </c>
      <c r="ES91" s="11">
        <v>2715.9760099999999</v>
      </c>
      <c r="ET91" s="11">
        <v>0</v>
      </c>
      <c r="EU91" s="11">
        <v>0</v>
      </c>
      <c r="EV91" s="11">
        <v>0</v>
      </c>
      <c r="EW91" s="11">
        <v>0</v>
      </c>
      <c r="EX91" s="11">
        <v>1038.2726878547105</v>
      </c>
      <c r="EY91" s="11">
        <v>2302.0765856980706</v>
      </c>
      <c r="EZ91" s="11">
        <v>0</v>
      </c>
      <c r="FA91" s="11">
        <v>0</v>
      </c>
      <c r="FB91" s="11">
        <v>1833.4860400000016</v>
      </c>
      <c r="FC91" s="11">
        <v>10937.56776</v>
      </c>
      <c r="FD91" s="11">
        <v>189.19599999999991</v>
      </c>
      <c r="FE91" s="11">
        <v>6349.8980499999998</v>
      </c>
      <c r="FF91" s="11">
        <v>0</v>
      </c>
      <c r="FG91" s="11">
        <v>0</v>
      </c>
      <c r="FH91" s="11">
        <v>0</v>
      </c>
      <c r="FI91" s="11">
        <v>0</v>
      </c>
      <c r="FJ91" s="11">
        <v>0</v>
      </c>
      <c r="FK91" s="11">
        <v>24.696174863387977</v>
      </c>
      <c r="FL91" s="11">
        <v>0</v>
      </c>
      <c r="FM91" s="11">
        <v>0</v>
      </c>
      <c r="FN91" s="11">
        <v>0</v>
      </c>
      <c r="FO91" s="11">
        <v>0</v>
      </c>
      <c r="FP91" s="11">
        <v>0</v>
      </c>
      <c r="FQ91" s="11">
        <v>0</v>
      </c>
      <c r="FR91" s="11">
        <v>0</v>
      </c>
      <c r="FS91" s="11">
        <v>0</v>
      </c>
      <c r="FT91" s="11">
        <v>0</v>
      </c>
      <c r="FU91" s="11">
        <v>0</v>
      </c>
      <c r="FV91" s="11">
        <v>0</v>
      </c>
      <c r="FW91" s="11">
        <v>0</v>
      </c>
      <c r="FX91" s="11">
        <v>0</v>
      </c>
      <c r="FY91" s="11">
        <v>0</v>
      </c>
      <c r="FZ91" s="11">
        <v>0</v>
      </c>
      <c r="GA91" s="11">
        <v>0</v>
      </c>
      <c r="GB91" s="11">
        <v>0</v>
      </c>
      <c r="GC91" s="11">
        <v>0</v>
      </c>
      <c r="GD91" s="11">
        <v>0</v>
      </c>
      <c r="GE91" s="11">
        <v>0</v>
      </c>
      <c r="GF91" s="11">
        <v>0</v>
      </c>
      <c r="GG91" s="11">
        <v>0</v>
      </c>
      <c r="GH91" s="11">
        <v>19213.780730000002</v>
      </c>
      <c r="GI91" s="11">
        <v>0</v>
      </c>
      <c r="GJ91" s="11">
        <v>17.77036</v>
      </c>
      <c r="GK91" s="11">
        <v>0</v>
      </c>
      <c r="GL91" s="11">
        <v>247.48480999999992</v>
      </c>
      <c r="GM91" s="11">
        <v>1559.4507900000001</v>
      </c>
      <c r="GN91" s="11">
        <v>259.88243999999997</v>
      </c>
      <c r="GO91" s="11">
        <v>307.08231000000001</v>
      </c>
      <c r="GP91" s="88">
        <v>6833.1100600000009</v>
      </c>
      <c r="GQ91" s="9">
        <v>5001.0190000000002</v>
      </c>
      <c r="GR91" s="10">
        <v>11834.129060000001</v>
      </c>
      <c r="GS91" s="6">
        <v>1</v>
      </c>
      <c r="GT91" s="6">
        <v>1</v>
      </c>
      <c r="GU91" s="6" t="str">
        <f t="shared" si="2"/>
        <v>Large</v>
      </c>
      <c r="GV91" s="6" t="str">
        <f t="shared" si="3"/>
        <v>Large</v>
      </c>
      <c r="GW91" s="3" t="s">
        <v>480</v>
      </c>
      <c r="GX91" s="3" t="s">
        <v>480</v>
      </c>
      <c r="GY91" s="3" t="s">
        <v>480</v>
      </c>
      <c r="GZ91" s="6">
        <v>0</v>
      </c>
      <c r="HA91" s="6">
        <v>0</v>
      </c>
      <c r="HB91" s="6">
        <v>0</v>
      </c>
      <c r="HC91" s="6">
        <v>1</v>
      </c>
      <c r="HD91" s="6">
        <v>0</v>
      </c>
      <c r="HE91" s="7" t="s">
        <v>482</v>
      </c>
      <c r="HF91" s="6">
        <v>0</v>
      </c>
      <c r="HG91" s="6">
        <v>0</v>
      </c>
    </row>
    <row r="92" spans="1:215" hidden="1">
      <c r="A92" s="6">
        <v>296</v>
      </c>
      <c r="B92" s="6" t="str">
        <f>+VLOOKUP($A92,'[2]Crosswalk M49-ODA-Prog. Country'!$K$4:$M$257,3,FALSE)</f>
        <v>KI</v>
      </c>
      <c r="C92" s="6" t="str">
        <f>+VLOOKUP($A92,'[2]Crosswalk M49-ODA-Prog. Country'!$K$4:$M$257,2,FALSE)</f>
        <v>KIR</v>
      </c>
      <c r="D92" s="3" t="s">
        <v>210</v>
      </c>
      <c r="E92" s="8">
        <v>851.25663040000006</v>
      </c>
      <c r="F92" s="8">
        <v>1362.1490859</v>
      </c>
      <c r="G92" s="8">
        <v>2213.4057163000002</v>
      </c>
      <c r="H92" s="9">
        <v>49.768252330000003</v>
      </c>
      <c r="I92" s="9">
        <v>45.243302209999996</v>
      </c>
      <c r="J92" s="9">
        <v>95.011554539999992</v>
      </c>
      <c r="K92" s="10">
        <v>901.02488273000006</v>
      </c>
      <c r="L92" s="10">
        <v>1407.3923881100002</v>
      </c>
      <c r="M92" s="10">
        <v>2308.4172708400001</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67.710093099999995</v>
      </c>
      <c r="AE92" s="11">
        <v>401.17823190000001</v>
      </c>
      <c r="AF92" s="11">
        <v>49.768252330000003</v>
      </c>
      <c r="AG92" s="11">
        <v>13.22778271</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225.90815000000001</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0</v>
      </c>
      <c r="CU92" s="11">
        <v>0</v>
      </c>
      <c r="CV92" s="11">
        <v>0</v>
      </c>
      <c r="CW92" s="11">
        <v>0</v>
      </c>
      <c r="CX92" s="11">
        <v>0</v>
      </c>
      <c r="CY92" s="11">
        <v>0.16772000000000001</v>
      </c>
      <c r="CZ92" s="11">
        <v>0</v>
      </c>
      <c r="DA92" s="11">
        <v>0</v>
      </c>
      <c r="DB92" s="11">
        <v>0</v>
      </c>
      <c r="DC92" s="11">
        <v>0</v>
      </c>
      <c r="DD92" s="11">
        <v>0</v>
      </c>
      <c r="DE92" s="11">
        <v>0</v>
      </c>
      <c r="DF92" s="11">
        <v>0</v>
      </c>
      <c r="DG92" s="11">
        <v>0</v>
      </c>
      <c r="DH92" s="11">
        <v>0</v>
      </c>
      <c r="DI92" s="11">
        <v>0</v>
      </c>
      <c r="DJ92" s="11">
        <v>0</v>
      </c>
      <c r="DK92" s="11">
        <v>0</v>
      </c>
      <c r="DL92" s="11">
        <v>0</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101.93571730000002</v>
      </c>
      <c r="EM92" s="11">
        <v>435.84188399999999</v>
      </c>
      <c r="EN92" s="11">
        <v>0</v>
      </c>
      <c r="EO92" s="11">
        <v>32.015519499999996</v>
      </c>
      <c r="EP92" s="11">
        <v>279.82426000000004</v>
      </c>
      <c r="EQ92" s="11">
        <v>55.713760000000001</v>
      </c>
      <c r="ER92" s="11">
        <v>0</v>
      </c>
      <c r="ES92" s="11">
        <v>0</v>
      </c>
      <c r="ET92" s="11">
        <v>0</v>
      </c>
      <c r="EU92" s="11">
        <v>0</v>
      </c>
      <c r="EV92" s="11">
        <v>0</v>
      </c>
      <c r="EW92" s="11">
        <v>0</v>
      </c>
      <c r="EX92" s="11">
        <v>0</v>
      </c>
      <c r="EY92" s="11">
        <v>0</v>
      </c>
      <c r="EZ92" s="11">
        <v>0</v>
      </c>
      <c r="FA92" s="11">
        <v>0</v>
      </c>
      <c r="FB92" s="11">
        <v>432.75665000000004</v>
      </c>
      <c r="FC92" s="11">
        <v>243.33933999999999</v>
      </c>
      <c r="FD92" s="11">
        <v>0</v>
      </c>
      <c r="FE92" s="11">
        <v>0</v>
      </c>
      <c r="FF92" s="11">
        <v>0</v>
      </c>
      <c r="FG92" s="11">
        <v>0</v>
      </c>
      <c r="FH92" s="11">
        <v>0</v>
      </c>
      <c r="FI92" s="11">
        <v>0</v>
      </c>
      <c r="FJ92" s="11">
        <v>0</v>
      </c>
      <c r="FK92" s="11">
        <v>0</v>
      </c>
      <c r="FL92" s="11">
        <v>0</v>
      </c>
      <c r="FM92" s="11">
        <v>0</v>
      </c>
      <c r="FN92" s="11">
        <v>0</v>
      </c>
      <c r="FO92" s="11">
        <v>0</v>
      </c>
      <c r="FP92" s="11">
        <v>0</v>
      </c>
      <c r="FQ92" s="11">
        <v>0</v>
      </c>
      <c r="FR92" s="11">
        <v>0</v>
      </c>
      <c r="FS92" s="11">
        <v>0</v>
      </c>
      <c r="FT92" s="11">
        <v>0</v>
      </c>
      <c r="FU92" s="11">
        <v>0</v>
      </c>
      <c r="FV92" s="11">
        <v>0</v>
      </c>
      <c r="FW92" s="11">
        <v>0</v>
      </c>
      <c r="FX92" s="11">
        <v>0</v>
      </c>
      <c r="FY92" s="11">
        <v>0</v>
      </c>
      <c r="FZ92" s="11">
        <v>0</v>
      </c>
      <c r="GA92" s="11">
        <v>0</v>
      </c>
      <c r="GB92" s="11">
        <v>0</v>
      </c>
      <c r="GC92" s="11">
        <v>0</v>
      </c>
      <c r="GD92" s="11">
        <v>0</v>
      </c>
      <c r="GE92" s="11">
        <v>0</v>
      </c>
      <c r="GF92" s="11">
        <v>0</v>
      </c>
      <c r="GG92" s="11">
        <v>0</v>
      </c>
      <c r="GH92" s="11">
        <v>-30.970089999999999</v>
      </c>
      <c r="GI92" s="11">
        <v>0</v>
      </c>
      <c r="GJ92" s="11">
        <v>0</v>
      </c>
      <c r="GK92" s="11">
        <v>0</v>
      </c>
      <c r="GL92" s="11">
        <v>0</v>
      </c>
      <c r="GM92" s="11">
        <v>0</v>
      </c>
      <c r="GN92" s="11">
        <v>0</v>
      </c>
      <c r="GO92" s="11">
        <v>0</v>
      </c>
      <c r="GP92" s="88">
        <v>189.03474000000003</v>
      </c>
      <c r="GQ92" s="9">
        <v>0</v>
      </c>
      <c r="GR92" s="10">
        <v>189.03474000000003</v>
      </c>
      <c r="GS92" s="6">
        <v>1</v>
      </c>
      <c r="GT92" s="6">
        <v>1</v>
      </c>
      <c r="GU92" s="6" t="str">
        <f t="shared" si="2"/>
        <v>Very small</v>
      </c>
      <c r="GV92" s="6" t="str">
        <f t="shared" si="3"/>
        <v>Small</v>
      </c>
      <c r="GW92" s="3" t="s">
        <v>474</v>
      </c>
      <c r="GX92" s="3" t="s">
        <v>475</v>
      </c>
      <c r="GY92" s="3" t="s">
        <v>475</v>
      </c>
      <c r="GZ92" s="6">
        <v>0</v>
      </c>
      <c r="HA92" s="6">
        <v>1</v>
      </c>
      <c r="HB92" s="6">
        <v>1</v>
      </c>
      <c r="HC92" s="6">
        <v>1</v>
      </c>
      <c r="HD92" s="6">
        <v>0</v>
      </c>
      <c r="HE92" s="7" t="s">
        <v>482</v>
      </c>
      <c r="HF92" s="6">
        <v>1</v>
      </c>
      <c r="HG92" s="6">
        <v>0</v>
      </c>
    </row>
    <row r="93" spans="1:215" hidden="1">
      <c r="A93" s="6">
        <v>408</v>
      </c>
      <c r="B93" s="6" t="str">
        <f>+VLOOKUP($A93,'[2]Crosswalk M49-ODA-Prog. Country'!$K$4:$M$257,3,FALSE)</f>
        <v>KP</v>
      </c>
      <c r="C93" s="6" t="str">
        <f>+VLOOKUP($A93,'[2]Crosswalk M49-ODA-Prog. Country'!$K$4:$M$257,2,FALSE)</f>
        <v>PRK</v>
      </c>
      <c r="D93" s="3" t="s">
        <v>211</v>
      </c>
      <c r="E93" s="8">
        <v>3809.8191991498302</v>
      </c>
      <c r="F93" s="8">
        <v>4834.1422469246336</v>
      </c>
      <c r="G93" s="8">
        <v>8643.9614460744633</v>
      </c>
      <c r="H93" s="9">
        <v>1234.4460184000004</v>
      </c>
      <c r="I93" s="9">
        <v>2504.5328506394303</v>
      </c>
      <c r="J93" s="9">
        <v>3738.9788690394307</v>
      </c>
      <c r="K93" s="10">
        <v>5044.2652175498297</v>
      </c>
      <c r="L93" s="10">
        <v>7338.6750975640643</v>
      </c>
      <c r="M93" s="10">
        <v>12382.940315113894</v>
      </c>
      <c r="N93" s="11">
        <v>520.32100000000003</v>
      </c>
      <c r="O93" s="11">
        <v>12.074</v>
      </c>
      <c r="P93" s="11">
        <v>0</v>
      </c>
      <c r="Q93" s="11">
        <v>0</v>
      </c>
      <c r="R93" s="11">
        <v>399.85934000000009</v>
      </c>
      <c r="S93" s="11">
        <v>18.67371</v>
      </c>
      <c r="T93" s="11">
        <v>773.29127000000005</v>
      </c>
      <c r="U93" s="11">
        <v>10.21458</v>
      </c>
      <c r="V93" s="11">
        <v>1414.47831</v>
      </c>
      <c r="W93" s="11">
        <v>360.85446999999999</v>
      </c>
      <c r="X93" s="11">
        <v>1736.37547</v>
      </c>
      <c r="Y93" s="11">
        <v>2423.2220299999999</v>
      </c>
      <c r="Z93" s="11">
        <v>0</v>
      </c>
      <c r="AA93" s="11">
        <v>41.194852787209996</v>
      </c>
      <c r="AB93" s="11">
        <v>-1762.7407904000002</v>
      </c>
      <c r="AC93" s="11">
        <v>1381.1238476394301</v>
      </c>
      <c r="AD93" s="11">
        <v>0</v>
      </c>
      <c r="AE93" s="11">
        <v>0</v>
      </c>
      <c r="AF93" s="11">
        <v>0</v>
      </c>
      <c r="AG93" s="11">
        <v>0</v>
      </c>
      <c r="AH93" s="11">
        <v>0</v>
      </c>
      <c r="AI93" s="11">
        <v>0</v>
      </c>
      <c r="AJ93" s="11">
        <v>0</v>
      </c>
      <c r="AK93" s="11">
        <v>0</v>
      </c>
      <c r="AL93" s="11">
        <v>0</v>
      </c>
      <c r="AM93" s="11">
        <v>0</v>
      </c>
      <c r="AN93" s="11">
        <v>0</v>
      </c>
      <c r="AO93" s="11">
        <v>0</v>
      </c>
      <c r="AP93" s="11">
        <v>0</v>
      </c>
      <c r="AQ93" s="11">
        <v>0</v>
      </c>
      <c r="AR93" s="11">
        <v>207.47143700000038</v>
      </c>
      <c r="AS93" s="11">
        <v>1974.5433529999998</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-3275.6070099999997</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782.62145999999996</v>
      </c>
      <c r="DD93" s="11">
        <v>0</v>
      </c>
      <c r="DE93" s="11">
        <v>0</v>
      </c>
      <c r="DF93" s="11">
        <v>0</v>
      </c>
      <c r="DG93" s="11">
        <v>0</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716.29869000000008</v>
      </c>
      <c r="EM93" s="11">
        <v>1017.1848299999999</v>
      </c>
      <c r="EN93" s="11">
        <v>280.04863179999995</v>
      </c>
      <c r="EO93" s="11">
        <v>0</v>
      </c>
      <c r="EP93" s="11">
        <v>0</v>
      </c>
      <c r="EQ93" s="11">
        <v>0</v>
      </c>
      <c r="ER93" s="11">
        <v>0</v>
      </c>
      <c r="ES93" s="11">
        <v>0</v>
      </c>
      <c r="ET93" s="11">
        <v>0</v>
      </c>
      <c r="EU93" s="11">
        <v>0</v>
      </c>
      <c r="EV93" s="11">
        <v>0</v>
      </c>
      <c r="EW93" s="11">
        <v>0</v>
      </c>
      <c r="EX93" s="11">
        <v>0.9506991498297388</v>
      </c>
      <c r="EY93" s="11">
        <v>1.9990891101021566</v>
      </c>
      <c r="EZ93" s="11">
        <v>0</v>
      </c>
      <c r="FA93" s="11">
        <v>0</v>
      </c>
      <c r="FB93" s="11">
        <v>728.03746000000001</v>
      </c>
      <c r="FC93" s="11">
        <v>2263.1190699999997</v>
      </c>
      <c r="FD93" s="11">
        <v>0</v>
      </c>
      <c r="FE93" s="11">
        <v>-8.9639500000000005</v>
      </c>
      <c r="FF93" s="11">
        <v>0</v>
      </c>
      <c r="FG93" s="11">
        <v>0</v>
      </c>
      <c r="FH93" s="11">
        <v>0</v>
      </c>
      <c r="FI93" s="11">
        <v>0</v>
      </c>
      <c r="FJ93" s="11">
        <v>0</v>
      </c>
      <c r="FK93" s="11">
        <v>336.42076502732237</v>
      </c>
      <c r="FL93" s="11">
        <v>0</v>
      </c>
      <c r="FM93" s="11">
        <v>0</v>
      </c>
      <c r="FN93" s="11">
        <v>0</v>
      </c>
      <c r="FO93" s="11">
        <v>0</v>
      </c>
      <c r="FP93" s="11">
        <v>0</v>
      </c>
      <c r="FQ93" s="11">
        <v>0</v>
      </c>
      <c r="FR93" s="11">
        <v>0</v>
      </c>
      <c r="FS93" s="11">
        <v>0</v>
      </c>
      <c r="FT93" s="11">
        <v>0</v>
      </c>
      <c r="FU93" s="11">
        <v>0</v>
      </c>
      <c r="FV93" s="11">
        <v>0</v>
      </c>
      <c r="FW93" s="11">
        <v>0</v>
      </c>
      <c r="FX93" s="11">
        <v>0</v>
      </c>
      <c r="FY93" s="11">
        <v>0</v>
      </c>
      <c r="FZ93" s="11">
        <v>0</v>
      </c>
      <c r="GA93" s="11">
        <v>0</v>
      </c>
      <c r="GB93" s="11">
        <v>0</v>
      </c>
      <c r="GC93" s="11">
        <v>0</v>
      </c>
      <c r="GD93" s="11">
        <v>0</v>
      </c>
      <c r="GE93" s="11">
        <v>0</v>
      </c>
      <c r="GF93" s="11">
        <v>0</v>
      </c>
      <c r="GG93" s="11">
        <v>0</v>
      </c>
      <c r="GH93" s="11">
        <v>29.873699999999999</v>
      </c>
      <c r="GI93" s="11">
        <v>0</v>
      </c>
      <c r="GJ93" s="11">
        <v>0</v>
      </c>
      <c r="GK93" s="11">
        <v>0</v>
      </c>
      <c r="GL93" s="11">
        <v>0</v>
      </c>
      <c r="GM93" s="11">
        <v>0</v>
      </c>
      <c r="GN93" s="11">
        <v>0</v>
      </c>
      <c r="GO93" s="11">
        <v>0</v>
      </c>
      <c r="GP93" s="88">
        <v>0</v>
      </c>
      <c r="GQ93" s="9">
        <v>0</v>
      </c>
      <c r="GR93" s="10">
        <v>0</v>
      </c>
      <c r="GS93" s="6">
        <v>1</v>
      </c>
      <c r="GT93" s="6">
        <v>1</v>
      </c>
      <c r="GU93" s="6" t="str">
        <f t="shared" si="2"/>
        <v>Very small</v>
      </c>
      <c r="GV93" s="6" t="str">
        <f t="shared" si="3"/>
        <v>Small</v>
      </c>
      <c r="GW93" s="3" t="s">
        <v>474</v>
      </c>
      <c r="GX93" s="3" t="s">
        <v>475</v>
      </c>
      <c r="GY93" s="3" t="s">
        <v>475</v>
      </c>
      <c r="GZ93" s="6">
        <v>0</v>
      </c>
      <c r="HA93" s="6">
        <v>0</v>
      </c>
      <c r="HB93" s="6">
        <v>0</v>
      </c>
      <c r="HC93" s="6">
        <v>0</v>
      </c>
      <c r="HD93" s="6">
        <v>0</v>
      </c>
      <c r="HE93" s="7" t="s">
        <v>476</v>
      </c>
      <c r="HF93" s="6">
        <v>0</v>
      </c>
      <c r="HG93" s="6">
        <v>0</v>
      </c>
    </row>
    <row r="94" spans="1:215" hidden="1">
      <c r="A94" s="6">
        <v>410</v>
      </c>
      <c r="B94" s="6" t="str">
        <f>+VLOOKUP($A94,'[2]Crosswalk M49-ODA-Prog. Country'!$K$4:$M$257,3,FALSE)</f>
        <v>KR</v>
      </c>
      <c r="C94" s="6" t="str">
        <f>+VLOOKUP($A94,'[2]Crosswalk M49-ODA-Prog. Country'!$K$4:$M$257,2,FALSE)</f>
        <v>KOR</v>
      </c>
      <c r="D94" s="3" t="s">
        <v>212</v>
      </c>
      <c r="E94" s="8">
        <v>13157.606148699999</v>
      </c>
      <c r="F94" s="8">
        <v>514.48466524590162</v>
      </c>
      <c r="G94" s="8">
        <v>13672.090813945901</v>
      </c>
      <c r="H94" s="9">
        <v>5.7173900000000231</v>
      </c>
      <c r="I94" s="9">
        <v>318.59958</v>
      </c>
      <c r="J94" s="9">
        <v>324.31697000000003</v>
      </c>
      <c r="K94" s="10">
        <v>13163.323538699999</v>
      </c>
      <c r="L94" s="10">
        <v>833.08424524590168</v>
      </c>
      <c r="M94" s="10">
        <v>13996.407783945901</v>
      </c>
      <c r="N94" s="11">
        <v>0</v>
      </c>
      <c r="O94" s="11">
        <v>0</v>
      </c>
      <c r="P94" s="11">
        <v>0</v>
      </c>
      <c r="Q94" s="11">
        <v>0</v>
      </c>
      <c r="R94" s="11">
        <v>0</v>
      </c>
      <c r="S94" s="11">
        <v>0</v>
      </c>
      <c r="T94" s="11">
        <v>0</v>
      </c>
      <c r="U94" s="11">
        <v>0</v>
      </c>
      <c r="V94" s="11">
        <v>12163.277619999999</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3.3077299999999998</v>
      </c>
      <c r="CZ94" s="11">
        <v>0</v>
      </c>
      <c r="DA94" s="11">
        <v>0</v>
      </c>
      <c r="DB94" s="11">
        <v>0</v>
      </c>
      <c r="DC94" s="11">
        <v>0</v>
      </c>
      <c r="DD94" s="11">
        <v>0</v>
      </c>
      <c r="DE94" s="11">
        <v>0</v>
      </c>
      <c r="DF94" s="11">
        <v>0</v>
      </c>
      <c r="DG94" s="11">
        <v>63.190049999999999</v>
      </c>
      <c r="DH94" s="11">
        <v>0</v>
      </c>
      <c r="DI94" s="11">
        <v>0</v>
      </c>
      <c r="DJ94" s="11">
        <v>0</v>
      </c>
      <c r="DK94" s="11">
        <v>0</v>
      </c>
      <c r="DL94" s="11">
        <v>0</v>
      </c>
      <c r="DM94" s="11">
        <v>0</v>
      </c>
      <c r="DN94" s="11">
        <v>0</v>
      </c>
      <c r="DO94" s="11">
        <v>0</v>
      </c>
      <c r="DP94" s="11">
        <v>0</v>
      </c>
      <c r="DQ94" s="11">
        <v>0</v>
      </c>
      <c r="DR94" s="11">
        <v>0</v>
      </c>
      <c r="DS94" s="11">
        <v>0</v>
      </c>
      <c r="DT94" s="11">
        <v>0</v>
      </c>
      <c r="DU94" s="11">
        <v>0</v>
      </c>
      <c r="DV94" s="11">
        <v>0</v>
      </c>
      <c r="DW94" s="11">
        <v>0</v>
      </c>
      <c r="DX94" s="11">
        <v>0</v>
      </c>
      <c r="DY94" s="11">
        <v>73.45</v>
      </c>
      <c r="DZ94" s="11">
        <v>0</v>
      </c>
      <c r="EA94" s="11">
        <v>0</v>
      </c>
      <c r="EB94" s="11">
        <v>0</v>
      </c>
      <c r="EC94" s="11">
        <v>0</v>
      </c>
      <c r="ED94" s="11">
        <v>0</v>
      </c>
      <c r="EE94" s="11">
        <v>0</v>
      </c>
      <c r="EF94" s="11">
        <v>0</v>
      </c>
      <c r="EG94" s="11">
        <v>0</v>
      </c>
      <c r="EH94" s="11">
        <v>0</v>
      </c>
      <c r="EI94" s="11">
        <v>0</v>
      </c>
      <c r="EJ94" s="11">
        <v>0</v>
      </c>
      <c r="EK94" s="11">
        <v>0</v>
      </c>
      <c r="EL94" s="11">
        <v>991.22644869999999</v>
      </c>
      <c r="EM94" s="11">
        <v>0</v>
      </c>
      <c r="EN94" s="11">
        <v>0</v>
      </c>
      <c r="EO94" s="11">
        <v>0</v>
      </c>
      <c r="EP94" s="11">
        <v>0</v>
      </c>
      <c r="EQ94" s="11">
        <v>0</v>
      </c>
      <c r="ER94" s="11">
        <v>0</v>
      </c>
      <c r="ES94" s="11">
        <v>0</v>
      </c>
      <c r="ET94" s="11">
        <v>0</v>
      </c>
      <c r="EU94" s="11">
        <v>0</v>
      </c>
      <c r="EV94" s="11">
        <v>0</v>
      </c>
      <c r="EW94" s="11">
        <v>0</v>
      </c>
      <c r="EX94" s="11">
        <v>0</v>
      </c>
      <c r="EY94" s="11">
        <v>0</v>
      </c>
      <c r="EZ94" s="11">
        <v>0</v>
      </c>
      <c r="FA94" s="11">
        <v>0</v>
      </c>
      <c r="FB94" s="11">
        <v>0</v>
      </c>
      <c r="FC94" s="11">
        <v>0</v>
      </c>
      <c r="FD94" s="11">
        <v>0</v>
      </c>
      <c r="FE94" s="11">
        <v>0</v>
      </c>
      <c r="FF94" s="11">
        <v>0</v>
      </c>
      <c r="FG94" s="11">
        <v>0</v>
      </c>
      <c r="FH94" s="11">
        <v>0</v>
      </c>
      <c r="FI94" s="11">
        <v>0</v>
      </c>
      <c r="FJ94" s="11">
        <v>0</v>
      </c>
      <c r="FK94" s="11">
        <v>447.98688524590165</v>
      </c>
      <c r="FL94" s="11">
        <v>0</v>
      </c>
      <c r="FM94" s="11">
        <v>0</v>
      </c>
      <c r="FN94" s="11">
        <v>0</v>
      </c>
      <c r="FO94" s="11">
        <v>0</v>
      </c>
      <c r="FP94" s="11">
        <v>0</v>
      </c>
      <c r="FQ94" s="11">
        <v>0</v>
      </c>
      <c r="FR94" s="11">
        <v>0</v>
      </c>
      <c r="FS94" s="11">
        <v>0</v>
      </c>
      <c r="FT94" s="11">
        <v>0</v>
      </c>
      <c r="FU94" s="11">
        <v>0</v>
      </c>
      <c r="FV94" s="11">
        <v>0</v>
      </c>
      <c r="FW94" s="11">
        <v>0</v>
      </c>
      <c r="FX94" s="11">
        <v>0</v>
      </c>
      <c r="FY94" s="11">
        <v>0</v>
      </c>
      <c r="FZ94" s="11">
        <v>0</v>
      </c>
      <c r="GA94" s="11">
        <v>0</v>
      </c>
      <c r="GB94" s="11">
        <v>0</v>
      </c>
      <c r="GC94" s="11">
        <v>0</v>
      </c>
      <c r="GD94" s="11">
        <v>0</v>
      </c>
      <c r="GE94" s="11">
        <v>0</v>
      </c>
      <c r="GF94" s="11">
        <v>0</v>
      </c>
      <c r="GG94" s="11">
        <v>0</v>
      </c>
      <c r="GH94" s="11">
        <v>0</v>
      </c>
      <c r="GI94" s="11">
        <v>0</v>
      </c>
      <c r="GJ94" s="11">
        <v>0</v>
      </c>
      <c r="GK94" s="11">
        <v>0</v>
      </c>
      <c r="GL94" s="11">
        <v>3.1020799999999999</v>
      </c>
      <c r="GM94" s="11">
        <v>0</v>
      </c>
      <c r="GN94" s="11">
        <v>5.7173900000000231</v>
      </c>
      <c r="GO94" s="11">
        <v>245.14957999999999</v>
      </c>
      <c r="GP94" s="88">
        <v>0</v>
      </c>
      <c r="GQ94" s="9">
        <v>0</v>
      </c>
      <c r="GR94" s="10">
        <v>0</v>
      </c>
      <c r="GS94" s="6">
        <v>1</v>
      </c>
      <c r="GT94" s="6">
        <v>0</v>
      </c>
      <c r="GU94" s="6">
        <f t="shared" si="2"/>
        <v>0</v>
      </c>
      <c r="GV94" s="6">
        <f t="shared" si="3"/>
        <v>0</v>
      </c>
      <c r="GW94" s="3" t="s">
        <v>474</v>
      </c>
      <c r="GX94" s="3" t="s">
        <v>475</v>
      </c>
      <c r="GY94" s="3" t="s">
        <v>475</v>
      </c>
      <c r="GZ94" s="6">
        <v>0</v>
      </c>
      <c r="HA94" s="6">
        <v>0</v>
      </c>
      <c r="HB94" s="6">
        <v>0</v>
      </c>
      <c r="HC94" s="6">
        <v>0</v>
      </c>
      <c r="HD94" s="6">
        <v>0</v>
      </c>
      <c r="HE94" s="7">
        <v>0</v>
      </c>
      <c r="HF94" s="6">
        <v>0</v>
      </c>
      <c r="HG94" s="6">
        <v>0</v>
      </c>
    </row>
    <row r="95" spans="1:215" hidden="1">
      <c r="A95" s="6">
        <v>414</v>
      </c>
      <c r="B95" s="6" t="str">
        <f>+VLOOKUP($A95,'[2]Crosswalk M49-ODA-Prog. Country'!$K$4:$M$257,3,FALSE)</f>
        <v>KW</v>
      </c>
      <c r="C95" s="6" t="str">
        <f>+VLOOKUP($A95,'[2]Crosswalk M49-ODA-Prog. Country'!$K$4:$M$257,2,FALSE)</f>
        <v>KWT</v>
      </c>
      <c r="D95" s="3" t="s">
        <v>213</v>
      </c>
      <c r="E95" s="8">
        <v>1455.4474397729857</v>
      </c>
      <c r="F95" s="8">
        <v>7401.6260354710557</v>
      </c>
      <c r="G95" s="8">
        <v>8857.0734752440421</v>
      </c>
      <c r="H95" s="9">
        <v>6.2606200000000003</v>
      </c>
      <c r="I95" s="9">
        <v>93.287109999999998</v>
      </c>
      <c r="J95" s="9">
        <v>99.547730000000001</v>
      </c>
      <c r="K95" s="10">
        <v>1461.7080597729857</v>
      </c>
      <c r="L95" s="10">
        <v>7494.9131454710559</v>
      </c>
      <c r="M95" s="10">
        <v>8956.6212052440424</v>
      </c>
      <c r="N95" s="11">
        <v>582.41400000000067</v>
      </c>
      <c r="O95" s="11">
        <v>4511.6589999999997</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128.01</v>
      </c>
      <c r="BH95" s="11">
        <v>0</v>
      </c>
      <c r="BI95" s="11">
        <v>0</v>
      </c>
      <c r="BJ95" s="11">
        <v>0</v>
      </c>
      <c r="BK95" s="11">
        <v>-0.99761999999999995</v>
      </c>
      <c r="BL95" s="11">
        <v>0</v>
      </c>
      <c r="BM95" s="11">
        <v>0</v>
      </c>
      <c r="BN95" s="11">
        <v>0</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c r="CS95" s="11">
        <v>0</v>
      </c>
      <c r="CT95" s="11">
        <v>0</v>
      </c>
      <c r="CU95" s="11">
        <v>0</v>
      </c>
      <c r="CV95" s="11">
        <v>0</v>
      </c>
      <c r="CW95" s="11">
        <v>0</v>
      </c>
      <c r="CX95" s="11">
        <v>0</v>
      </c>
      <c r="CY95" s="11">
        <v>0</v>
      </c>
      <c r="CZ95" s="11">
        <v>0</v>
      </c>
      <c r="DA95" s="11">
        <v>0</v>
      </c>
      <c r="DB95" s="11">
        <v>0</v>
      </c>
      <c r="DC95" s="11">
        <v>1626.1700800000001</v>
      </c>
      <c r="DD95" s="11">
        <v>0</v>
      </c>
      <c r="DE95" s="11">
        <v>0</v>
      </c>
      <c r="DF95" s="11">
        <v>0</v>
      </c>
      <c r="DG95" s="11">
        <v>0</v>
      </c>
      <c r="DH95" s="11">
        <v>0</v>
      </c>
      <c r="DI95" s="11">
        <v>0</v>
      </c>
      <c r="DJ95" s="11">
        <v>0</v>
      </c>
      <c r="DK95" s="11">
        <v>0</v>
      </c>
      <c r="DL95" s="11">
        <v>0</v>
      </c>
      <c r="DM95" s="11">
        <v>0</v>
      </c>
      <c r="DN95" s="11">
        <v>0</v>
      </c>
      <c r="DO95" s="11">
        <v>0</v>
      </c>
      <c r="DP95" s="11">
        <v>0</v>
      </c>
      <c r="DQ95" s="11">
        <v>0</v>
      </c>
      <c r="DR95" s="11">
        <v>0</v>
      </c>
      <c r="DS95" s="11">
        <v>0</v>
      </c>
      <c r="DT95" s="11">
        <v>0</v>
      </c>
      <c r="DU95" s="11">
        <v>0</v>
      </c>
      <c r="DV95" s="11">
        <v>0</v>
      </c>
      <c r="DW95" s="11">
        <v>0</v>
      </c>
      <c r="DX95" s="11">
        <v>0</v>
      </c>
      <c r="DY95" s="11">
        <v>0</v>
      </c>
      <c r="DZ95" s="11">
        <v>0</v>
      </c>
      <c r="EA95" s="11">
        <v>0</v>
      </c>
      <c r="EB95" s="11">
        <v>0</v>
      </c>
      <c r="EC95" s="11">
        <v>0</v>
      </c>
      <c r="ED95" s="11">
        <v>0</v>
      </c>
      <c r="EE95" s="11">
        <v>0</v>
      </c>
      <c r="EF95" s="11">
        <v>0</v>
      </c>
      <c r="EG95" s="11">
        <v>0</v>
      </c>
      <c r="EH95" s="11">
        <v>0</v>
      </c>
      <c r="EI95" s="11">
        <v>0</v>
      </c>
      <c r="EJ95" s="11">
        <v>0</v>
      </c>
      <c r="EK95" s="11">
        <v>0</v>
      </c>
      <c r="EL95" s="11">
        <v>0</v>
      </c>
      <c r="EM95" s="11">
        <v>0</v>
      </c>
      <c r="EN95" s="11">
        <v>0</v>
      </c>
      <c r="EO95" s="11">
        <v>0</v>
      </c>
      <c r="EP95" s="11">
        <v>271.53863999999987</v>
      </c>
      <c r="EQ95" s="11">
        <v>249.11605000000006</v>
      </c>
      <c r="ER95" s="11">
        <v>0</v>
      </c>
      <c r="ES95" s="11">
        <v>0</v>
      </c>
      <c r="ET95" s="11">
        <v>0</v>
      </c>
      <c r="EU95" s="11">
        <v>0</v>
      </c>
      <c r="EV95" s="11">
        <v>0</v>
      </c>
      <c r="EW95" s="11">
        <v>0</v>
      </c>
      <c r="EX95" s="11">
        <v>320.23459977298535</v>
      </c>
      <c r="EY95" s="11">
        <v>673.37548547105564</v>
      </c>
      <c r="EZ95" s="11">
        <v>0</v>
      </c>
      <c r="FA95" s="11">
        <v>0</v>
      </c>
      <c r="FB95" s="11">
        <v>277.86338000000001</v>
      </c>
      <c r="FC95" s="11">
        <v>49.131440000000005</v>
      </c>
      <c r="FD95" s="11">
        <v>0</v>
      </c>
      <c r="FE95" s="11">
        <v>93.287109999999998</v>
      </c>
      <c r="FF95" s="11">
        <v>0</v>
      </c>
      <c r="FG95" s="11">
        <v>0</v>
      </c>
      <c r="FH95" s="11">
        <v>0</v>
      </c>
      <c r="FI95" s="11">
        <v>0</v>
      </c>
      <c r="FJ95" s="11">
        <v>0</v>
      </c>
      <c r="FK95" s="11">
        <v>0</v>
      </c>
      <c r="FL95" s="11">
        <v>0</v>
      </c>
      <c r="FM95" s="11">
        <v>0</v>
      </c>
      <c r="FN95" s="11">
        <v>0</v>
      </c>
      <c r="FO95" s="11">
        <v>0</v>
      </c>
      <c r="FP95" s="11">
        <v>0</v>
      </c>
      <c r="FQ95" s="11">
        <v>0</v>
      </c>
      <c r="FR95" s="11">
        <v>0</v>
      </c>
      <c r="FS95" s="11">
        <v>0</v>
      </c>
      <c r="FT95" s="11">
        <v>0</v>
      </c>
      <c r="FU95" s="11">
        <v>0</v>
      </c>
      <c r="FV95" s="11">
        <v>0</v>
      </c>
      <c r="FW95" s="11">
        <v>0</v>
      </c>
      <c r="FX95" s="11">
        <v>0</v>
      </c>
      <c r="FY95" s="11">
        <v>0</v>
      </c>
      <c r="FZ95" s="11">
        <v>0</v>
      </c>
      <c r="GA95" s="11">
        <v>0</v>
      </c>
      <c r="GB95" s="11">
        <v>0</v>
      </c>
      <c r="GC95" s="11">
        <v>0</v>
      </c>
      <c r="GD95" s="11">
        <v>0</v>
      </c>
      <c r="GE95" s="11">
        <v>0</v>
      </c>
      <c r="GF95" s="11">
        <v>0</v>
      </c>
      <c r="GG95" s="11">
        <v>0</v>
      </c>
      <c r="GH95" s="11">
        <v>0</v>
      </c>
      <c r="GI95" s="11">
        <v>0</v>
      </c>
      <c r="GJ95" s="11">
        <v>0</v>
      </c>
      <c r="GK95" s="11">
        <v>0</v>
      </c>
      <c r="GL95" s="11">
        <v>3.3968200000000195</v>
      </c>
      <c r="GM95" s="11">
        <v>165.16159999999999</v>
      </c>
      <c r="GN95" s="11">
        <v>6.2606200000000003</v>
      </c>
      <c r="GO95" s="11">
        <v>0</v>
      </c>
      <c r="GP95" s="88">
        <v>0</v>
      </c>
      <c r="GQ95" s="9">
        <v>0</v>
      </c>
      <c r="GR95" s="10">
        <v>0</v>
      </c>
      <c r="GS95" s="6">
        <v>1</v>
      </c>
      <c r="GT95" s="6">
        <v>1</v>
      </c>
      <c r="GU95" s="6" t="str">
        <f t="shared" si="2"/>
        <v>Very small</v>
      </c>
      <c r="GV95" s="6" t="str">
        <f t="shared" si="3"/>
        <v>Small</v>
      </c>
      <c r="GW95" s="3" t="s">
        <v>486</v>
      </c>
      <c r="GX95" s="3" t="s">
        <v>481</v>
      </c>
      <c r="GY95" s="3" t="s">
        <v>481</v>
      </c>
      <c r="GZ95" s="6">
        <v>0</v>
      </c>
      <c r="HA95" s="6">
        <v>0</v>
      </c>
      <c r="HB95" s="6">
        <v>0</v>
      </c>
      <c r="HC95" s="6">
        <v>0</v>
      </c>
      <c r="HD95" s="6">
        <v>0</v>
      </c>
      <c r="HE95" s="7" t="s">
        <v>485</v>
      </c>
      <c r="HF95" s="6">
        <v>0</v>
      </c>
      <c r="HG95" s="6">
        <v>0</v>
      </c>
    </row>
    <row r="96" spans="1:215" hidden="1">
      <c r="A96" s="6">
        <v>417</v>
      </c>
      <c r="B96" s="6" t="str">
        <f>+VLOOKUP($A96,'[2]Crosswalk M49-ODA-Prog. Country'!$K$4:$M$257,3,FALSE)</f>
        <v>KG</v>
      </c>
      <c r="C96" s="6" t="str">
        <f>+VLOOKUP($A96,'[2]Crosswalk M49-ODA-Prog. Country'!$K$4:$M$257,2,FALSE)</f>
        <v>KGZ</v>
      </c>
      <c r="D96" s="3" t="s">
        <v>214</v>
      </c>
      <c r="E96" s="8">
        <v>11639.479540250508</v>
      </c>
      <c r="F96" s="8">
        <v>38676.188423012223</v>
      </c>
      <c r="G96" s="8">
        <v>50315.667963262735</v>
      </c>
      <c r="H96" s="9">
        <v>943.4539773099998</v>
      </c>
      <c r="I96" s="9">
        <v>8740.1818091008699</v>
      </c>
      <c r="J96" s="9">
        <v>9683.6357864108704</v>
      </c>
      <c r="K96" s="10">
        <v>12582.933517560508</v>
      </c>
      <c r="L96" s="10">
        <v>47416.370232113077</v>
      </c>
      <c r="M96" s="10">
        <v>59999.303749673585</v>
      </c>
      <c r="N96" s="11">
        <v>2698.1739999999991</v>
      </c>
      <c r="O96" s="11">
        <v>18086.156999999999</v>
      </c>
      <c r="P96" s="11">
        <v>0</v>
      </c>
      <c r="Q96" s="11">
        <v>0</v>
      </c>
      <c r="R96" s="11">
        <v>1032.3473600000002</v>
      </c>
      <c r="S96" s="11">
        <v>926.15783999999996</v>
      </c>
      <c r="T96" s="11">
        <v>248.35844</v>
      </c>
      <c r="U96" s="11">
        <v>21.355540000000001</v>
      </c>
      <c r="V96" s="11">
        <v>2261.5499799999998</v>
      </c>
      <c r="W96" s="11">
        <v>3933.88483</v>
      </c>
      <c r="X96" s="11">
        <v>235.76683000000003</v>
      </c>
      <c r="Y96" s="11">
        <v>2172.62104</v>
      </c>
      <c r="Z96" s="11">
        <v>34.004748700001073</v>
      </c>
      <c r="AA96" s="11">
        <v>5567.1547860825995</v>
      </c>
      <c r="AB96" s="11">
        <v>43.070182399999794</v>
      </c>
      <c r="AC96" s="11">
        <v>3746.8485130608706</v>
      </c>
      <c r="AD96" s="11">
        <v>662.91067499999986</v>
      </c>
      <c r="AE96" s="11">
        <v>1426.4541510000001</v>
      </c>
      <c r="AF96" s="11">
        <v>221.76716790999996</v>
      </c>
      <c r="AG96" s="11">
        <v>58.942956039999999</v>
      </c>
      <c r="AH96" s="11">
        <v>0</v>
      </c>
      <c r="AI96" s="11">
        <v>0</v>
      </c>
      <c r="AJ96" s="11">
        <v>0</v>
      </c>
      <c r="AK96" s="11">
        <v>0</v>
      </c>
      <c r="AL96" s="11">
        <v>0</v>
      </c>
      <c r="AM96" s="11">
        <v>0</v>
      </c>
      <c r="AN96" s="11">
        <v>0</v>
      </c>
      <c r="AO96" s="11">
        <v>0</v>
      </c>
      <c r="AP96" s="11">
        <v>0</v>
      </c>
      <c r="AQ96" s="11">
        <v>0</v>
      </c>
      <c r="AR96" s="11">
        <v>99.727787000000035</v>
      </c>
      <c r="AS96" s="11">
        <v>740.65466000000004</v>
      </c>
      <c r="AT96" s="11">
        <v>0</v>
      </c>
      <c r="AU96" s="11">
        <v>0</v>
      </c>
      <c r="AV96" s="11">
        <v>0</v>
      </c>
      <c r="AW96" s="11">
        <v>0</v>
      </c>
      <c r="AX96" s="11">
        <v>1674.3520000000001</v>
      </c>
      <c r="AY96" s="11">
        <v>0</v>
      </c>
      <c r="AZ96" s="11">
        <v>0</v>
      </c>
      <c r="BA96" s="11">
        <v>0</v>
      </c>
      <c r="BB96" s="11">
        <v>106.33699999999999</v>
      </c>
      <c r="BC96" s="11">
        <v>31.448</v>
      </c>
      <c r="BD96" s="11">
        <v>0</v>
      </c>
      <c r="BE96" s="11">
        <v>0</v>
      </c>
      <c r="BF96" s="11">
        <v>0</v>
      </c>
      <c r="BG96" s="11">
        <v>968.65293000000008</v>
      </c>
      <c r="BH96" s="11">
        <v>0</v>
      </c>
      <c r="BI96" s="11">
        <v>0</v>
      </c>
      <c r="BJ96" s="11">
        <v>0</v>
      </c>
      <c r="BK96" s="11">
        <v>0</v>
      </c>
      <c r="BL96" s="11">
        <v>0</v>
      </c>
      <c r="BM96" s="11">
        <v>0</v>
      </c>
      <c r="BN96" s="11">
        <v>0</v>
      </c>
      <c r="BO96" s="11">
        <v>1033.4229599999999</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c r="CS96" s="11">
        <v>0</v>
      </c>
      <c r="CT96" s="11">
        <v>0</v>
      </c>
      <c r="CU96" s="11">
        <v>0</v>
      </c>
      <c r="CV96" s="11">
        <v>0</v>
      </c>
      <c r="CW96" s="11">
        <v>0</v>
      </c>
      <c r="CX96" s="11">
        <v>0</v>
      </c>
      <c r="CY96" s="11">
        <v>9.9510499999999986</v>
      </c>
      <c r="CZ96" s="11">
        <v>0</v>
      </c>
      <c r="DA96" s="11">
        <v>0</v>
      </c>
      <c r="DB96" s="11">
        <v>0</v>
      </c>
      <c r="DC96" s="11">
        <v>1222.98469</v>
      </c>
      <c r="DD96" s="11">
        <v>0</v>
      </c>
      <c r="DE96" s="11">
        <v>0</v>
      </c>
      <c r="DF96" s="11">
        <v>0</v>
      </c>
      <c r="DG96" s="11">
        <v>0</v>
      </c>
      <c r="DH96" s="11">
        <v>0</v>
      </c>
      <c r="DI96" s="11">
        <v>0</v>
      </c>
      <c r="DJ96" s="11">
        <v>0</v>
      </c>
      <c r="DK96" s="11">
        <v>0</v>
      </c>
      <c r="DL96" s="11">
        <v>0</v>
      </c>
      <c r="DM96" s="11">
        <v>0</v>
      </c>
      <c r="DN96" s="11">
        <v>0</v>
      </c>
      <c r="DO96" s="11">
        <v>0</v>
      </c>
      <c r="DP96" s="11">
        <v>0</v>
      </c>
      <c r="DQ96" s="11">
        <v>0</v>
      </c>
      <c r="DR96" s="11">
        <v>0</v>
      </c>
      <c r="DS96" s="11">
        <v>0</v>
      </c>
      <c r="DT96" s="11">
        <v>0</v>
      </c>
      <c r="DU96" s="11">
        <v>0</v>
      </c>
      <c r="DV96" s="11">
        <v>0</v>
      </c>
      <c r="DW96" s="11">
        <v>0</v>
      </c>
      <c r="DX96" s="11">
        <v>0</v>
      </c>
      <c r="DY96" s="11">
        <v>134.05265</v>
      </c>
      <c r="DZ96" s="11">
        <v>0</v>
      </c>
      <c r="EA96" s="11">
        <v>0</v>
      </c>
      <c r="EB96" s="11">
        <v>0</v>
      </c>
      <c r="EC96" s="11">
        <v>0</v>
      </c>
      <c r="ED96" s="11">
        <v>0</v>
      </c>
      <c r="EE96" s="11">
        <v>0</v>
      </c>
      <c r="EF96" s="11">
        <v>0</v>
      </c>
      <c r="EG96" s="11">
        <v>0</v>
      </c>
      <c r="EH96" s="11">
        <v>0</v>
      </c>
      <c r="EI96" s="11">
        <v>0</v>
      </c>
      <c r="EJ96" s="11">
        <v>0</v>
      </c>
      <c r="EK96" s="11">
        <v>0</v>
      </c>
      <c r="EL96" s="11">
        <v>1088.3902110000001</v>
      </c>
      <c r="EM96" s="11">
        <v>781.80577399999993</v>
      </c>
      <c r="EN96" s="11">
        <v>0</v>
      </c>
      <c r="EO96" s="11">
        <v>0</v>
      </c>
      <c r="EP96" s="11">
        <v>822.77126999999984</v>
      </c>
      <c r="EQ96" s="11">
        <v>630.62509000000011</v>
      </c>
      <c r="ER96" s="11">
        <v>69.127960000000002</v>
      </c>
      <c r="ES96" s="11">
        <v>0</v>
      </c>
      <c r="ET96" s="11">
        <v>0</v>
      </c>
      <c r="EU96" s="11">
        <v>0</v>
      </c>
      <c r="EV96" s="11">
        <v>0</v>
      </c>
      <c r="EW96" s="11">
        <v>0</v>
      </c>
      <c r="EX96" s="11">
        <v>80.205915550510838</v>
      </c>
      <c r="EY96" s="11">
        <v>204.52170192962541</v>
      </c>
      <c r="EZ96" s="11">
        <v>0</v>
      </c>
      <c r="FA96" s="11">
        <v>0</v>
      </c>
      <c r="FB96" s="11">
        <v>893.85911999999962</v>
      </c>
      <c r="FC96" s="11">
        <v>3486.5761200000002</v>
      </c>
      <c r="FD96" s="11">
        <v>0</v>
      </c>
      <c r="FE96" s="11">
        <v>1865.7064499999999</v>
      </c>
      <c r="FF96" s="11">
        <v>0</v>
      </c>
      <c r="FG96" s="11">
        <v>0</v>
      </c>
      <c r="FH96" s="11">
        <v>0</v>
      </c>
      <c r="FI96" s="11">
        <v>0</v>
      </c>
      <c r="FJ96" s="11">
        <v>0</v>
      </c>
      <c r="FK96" s="11">
        <v>0</v>
      </c>
      <c r="FL96" s="11">
        <v>0</v>
      </c>
      <c r="FM96" s="11">
        <v>0</v>
      </c>
      <c r="FN96" s="11">
        <v>0</v>
      </c>
      <c r="FO96" s="11">
        <v>0</v>
      </c>
      <c r="FP96" s="11">
        <v>0</v>
      </c>
      <c r="FQ96" s="11">
        <v>0</v>
      </c>
      <c r="FR96" s="11">
        <v>0</v>
      </c>
      <c r="FS96" s="11">
        <v>0</v>
      </c>
      <c r="FT96" s="11">
        <v>0</v>
      </c>
      <c r="FU96" s="11">
        <v>0</v>
      </c>
      <c r="FV96" s="11">
        <v>0</v>
      </c>
      <c r="FW96" s="11">
        <v>0</v>
      </c>
      <c r="FX96" s="11">
        <v>0</v>
      </c>
      <c r="FY96" s="11">
        <v>0</v>
      </c>
      <c r="FZ96" s="11">
        <v>0</v>
      </c>
      <c r="GA96" s="11">
        <v>0</v>
      </c>
      <c r="GB96" s="11">
        <v>0</v>
      </c>
      <c r="GC96" s="11">
        <v>0</v>
      </c>
      <c r="GD96" s="11">
        <v>0</v>
      </c>
      <c r="GE96" s="11">
        <v>0</v>
      </c>
      <c r="GF96" s="11">
        <v>0</v>
      </c>
      <c r="GG96" s="11">
        <v>0</v>
      </c>
      <c r="GH96" s="11">
        <v>161.74026000000001</v>
      </c>
      <c r="GI96" s="11">
        <v>0</v>
      </c>
      <c r="GJ96" s="11">
        <v>0</v>
      </c>
      <c r="GK96" s="11">
        <v>0</v>
      </c>
      <c r="GL96" s="11">
        <v>122.83699999999999</v>
      </c>
      <c r="GM96" s="11">
        <v>366.39150000000001</v>
      </c>
      <c r="GN96" s="11">
        <v>25.63561</v>
      </c>
      <c r="GO96" s="11">
        <v>0</v>
      </c>
      <c r="GP96" s="88">
        <v>5704.4197299999996</v>
      </c>
      <c r="GQ96" s="9">
        <v>0</v>
      </c>
      <c r="GR96" s="10">
        <v>5704.4197299999996</v>
      </c>
      <c r="GS96" s="6">
        <v>1</v>
      </c>
      <c r="GT96" s="6">
        <v>1</v>
      </c>
      <c r="GU96" s="6" t="str">
        <f t="shared" si="2"/>
        <v>Medium</v>
      </c>
      <c r="GV96" s="6" t="str">
        <f t="shared" si="3"/>
        <v>Medium</v>
      </c>
      <c r="GW96" s="3" t="s">
        <v>474</v>
      </c>
      <c r="GX96" s="3" t="s">
        <v>478</v>
      </c>
      <c r="GY96" s="3" t="s">
        <v>478</v>
      </c>
      <c r="GZ96" s="6">
        <v>1</v>
      </c>
      <c r="HA96" s="6">
        <v>0</v>
      </c>
      <c r="HB96" s="6">
        <v>0</v>
      </c>
      <c r="HC96" s="6">
        <v>1</v>
      </c>
      <c r="HD96" s="6">
        <v>0</v>
      </c>
      <c r="HE96" s="7" t="s">
        <v>482</v>
      </c>
      <c r="HF96" s="6">
        <v>0</v>
      </c>
      <c r="HG96" s="6">
        <v>0</v>
      </c>
    </row>
    <row r="97" spans="1:215" hidden="1">
      <c r="A97" s="6">
        <v>418</v>
      </c>
      <c r="B97" s="6" t="str">
        <f>+VLOOKUP($A97,'[2]Crosswalk M49-ODA-Prog. Country'!$K$4:$M$257,3,FALSE)</f>
        <v>LA</v>
      </c>
      <c r="C97" s="6" t="str">
        <f>+VLOOKUP($A97,'[2]Crosswalk M49-ODA-Prog. Country'!$K$4:$M$257,2,FALSE)</f>
        <v>LAO</v>
      </c>
      <c r="D97" s="3" t="s">
        <v>215</v>
      </c>
      <c r="E97" s="8">
        <v>14951.559108192168</v>
      </c>
      <c r="F97" s="8">
        <v>50967.807805764918</v>
      </c>
      <c r="G97" s="8">
        <v>65919.366913957085</v>
      </c>
      <c r="H97" s="9">
        <v>1854.1920809999997</v>
      </c>
      <c r="I97" s="9">
        <v>20418.755240058221</v>
      </c>
      <c r="J97" s="9">
        <v>22272.947321058222</v>
      </c>
      <c r="K97" s="10">
        <v>16805.751189192164</v>
      </c>
      <c r="L97" s="10">
        <v>71386.563045823132</v>
      </c>
      <c r="M97" s="10">
        <v>88192.314235015292</v>
      </c>
      <c r="N97" s="11">
        <v>2458.3489999999993</v>
      </c>
      <c r="O97" s="11">
        <v>8137.424</v>
      </c>
      <c r="P97" s="11">
        <v>0</v>
      </c>
      <c r="Q97" s="11">
        <v>0</v>
      </c>
      <c r="R97" s="11">
        <v>1471.9501799999998</v>
      </c>
      <c r="S97" s="11">
        <v>1223.7541200000001</v>
      </c>
      <c r="T97" s="11">
        <v>496.36433</v>
      </c>
      <c r="U97" s="11">
        <v>337.31610999999998</v>
      </c>
      <c r="V97" s="11">
        <v>2718.9546599999994</v>
      </c>
      <c r="W97" s="11">
        <v>10234.235970000002</v>
      </c>
      <c r="X97" s="11">
        <v>334.85699000000022</v>
      </c>
      <c r="Y97" s="11">
        <v>9299.040289999999</v>
      </c>
      <c r="Z97" s="11">
        <v>64.957958300001337</v>
      </c>
      <c r="AA97" s="11">
        <v>9512.1678248069093</v>
      </c>
      <c r="AB97" s="11">
        <v>1022.9707609999996</v>
      </c>
      <c r="AC97" s="11">
        <v>5136.8094748942203</v>
      </c>
      <c r="AD97" s="11">
        <v>0</v>
      </c>
      <c r="AE97" s="11">
        <v>0</v>
      </c>
      <c r="AF97" s="11">
        <v>0</v>
      </c>
      <c r="AG97" s="11">
        <v>0</v>
      </c>
      <c r="AH97" s="11">
        <v>-39.894239999999968</v>
      </c>
      <c r="AI97" s="11">
        <v>769.95025999999996</v>
      </c>
      <c r="AJ97" s="11">
        <v>0</v>
      </c>
      <c r="AK97" s="11">
        <v>0</v>
      </c>
      <c r="AL97" s="11">
        <v>0</v>
      </c>
      <c r="AM97" s="11">
        <v>0</v>
      </c>
      <c r="AN97" s="11">
        <v>0</v>
      </c>
      <c r="AO97" s="11">
        <v>0</v>
      </c>
      <c r="AP97" s="11">
        <v>0</v>
      </c>
      <c r="AQ97" s="11">
        <v>0</v>
      </c>
      <c r="AR97" s="11">
        <v>0</v>
      </c>
      <c r="AS97" s="11">
        <v>0</v>
      </c>
      <c r="AT97" s="11">
        <v>0</v>
      </c>
      <c r="AU97" s="11">
        <v>0</v>
      </c>
      <c r="AV97" s="11">
        <v>0</v>
      </c>
      <c r="AW97" s="11">
        <v>0</v>
      </c>
      <c r="AX97" s="11">
        <v>2162.7669999999998</v>
      </c>
      <c r="AY97" s="11">
        <v>0</v>
      </c>
      <c r="AZ97" s="11">
        <v>0</v>
      </c>
      <c r="BA97" s="11">
        <v>0</v>
      </c>
      <c r="BB97" s="11">
        <v>128.041</v>
      </c>
      <c r="BC97" s="11">
        <v>25.547999999999998</v>
      </c>
      <c r="BD97" s="11">
        <v>0</v>
      </c>
      <c r="BE97" s="11">
        <v>0</v>
      </c>
      <c r="BF97" s="11">
        <v>0</v>
      </c>
      <c r="BG97" s="11">
        <v>763.93894999999998</v>
      </c>
      <c r="BH97" s="11">
        <v>0</v>
      </c>
      <c r="BI97" s="11">
        <v>0</v>
      </c>
      <c r="BJ97" s="11">
        <v>0</v>
      </c>
      <c r="BK97" s="11">
        <v>1537.25982</v>
      </c>
      <c r="BL97" s="11">
        <v>0</v>
      </c>
      <c r="BM97" s="11">
        <v>1152.3532299999999</v>
      </c>
      <c r="BN97" s="11">
        <v>0</v>
      </c>
      <c r="BO97" s="11">
        <v>1064.8491100000001</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0</v>
      </c>
      <c r="CW97" s="11">
        <v>0</v>
      </c>
      <c r="CX97" s="11">
        <v>0</v>
      </c>
      <c r="CY97" s="11">
        <v>94.552679999999995</v>
      </c>
      <c r="CZ97" s="11">
        <v>0</v>
      </c>
      <c r="DA97" s="11">
        <v>0</v>
      </c>
      <c r="DB97" s="11">
        <v>0</v>
      </c>
      <c r="DC97" s="11">
        <v>1271.4584299999999</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1075.677835</v>
      </c>
      <c r="EM97" s="11">
        <v>2592.9661039999996</v>
      </c>
      <c r="EN97" s="11">
        <v>0</v>
      </c>
      <c r="EO97" s="11">
        <v>4.8338051640000002</v>
      </c>
      <c r="EP97" s="11">
        <v>1653.092799999999</v>
      </c>
      <c r="EQ97" s="11">
        <v>2950.55107</v>
      </c>
      <c r="ER97" s="11">
        <v>0</v>
      </c>
      <c r="ES97" s="11">
        <v>0</v>
      </c>
      <c r="ET97" s="11">
        <v>0</v>
      </c>
      <c r="EU97" s="11">
        <v>0</v>
      </c>
      <c r="EV97" s="11">
        <v>0</v>
      </c>
      <c r="EW97" s="11">
        <v>0</v>
      </c>
      <c r="EX97" s="11">
        <v>100.35569489216803</v>
      </c>
      <c r="EY97" s="11">
        <v>253.55607695800225</v>
      </c>
      <c r="EZ97" s="11">
        <v>0</v>
      </c>
      <c r="FA97" s="11">
        <v>0</v>
      </c>
      <c r="FB97" s="11">
        <v>2587.0996599999999</v>
      </c>
      <c r="FC97" s="11">
        <v>10382.547779999999</v>
      </c>
      <c r="FD97" s="11">
        <v>0</v>
      </c>
      <c r="FE97" s="11">
        <v>4488.4023299999999</v>
      </c>
      <c r="FF97" s="11">
        <v>0</v>
      </c>
      <c r="FG97" s="11">
        <v>0</v>
      </c>
      <c r="FH97" s="11">
        <v>0</v>
      </c>
      <c r="FI97" s="11">
        <v>0</v>
      </c>
      <c r="FJ97" s="11">
        <v>0</v>
      </c>
      <c r="FK97" s="11">
        <v>0</v>
      </c>
      <c r="FL97" s="11">
        <v>0</v>
      </c>
      <c r="FM97" s="11">
        <v>0</v>
      </c>
      <c r="FN97" s="11">
        <v>0</v>
      </c>
      <c r="FO97" s="11">
        <v>0</v>
      </c>
      <c r="FP97" s="11">
        <v>0</v>
      </c>
      <c r="FQ97" s="11">
        <v>0</v>
      </c>
      <c r="FR97" s="11">
        <v>0</v>
      </c>
      <c r="FS97" s="11">
        <v>0</v>
      </c>
      <c r="FT97" s="11">
        <v>0</v>
      </c>
      <c r="FU97" s="11">
        <v>0</v>
      </c>
      <c r="FV97" s="11">
        <v>0</v>
      </c>
      <c r="FW97" s="11">
        <v>0</v>
      </c>
      <c r="FX97" s="11">
        <v>0</v>
      </c>
      <c r="FY97" s="11">
        <v>0</v>
      </c>
      <c r="FZ97" s="11">
        <v>0</v>
      </c>
      <c r="GA97" s="11">
        <v>0</v>
      </c>
      <c r="GB97" s="11">
        <v>0</v>
      </c>
      <c r="GC97" s="11">
        <v>0</v>
      </c>
      <c r="GD97" s="11">
        <v>0</v>
      </c>
      <c r="GE97" s="11">
        <v>0</v>
      </c>
      <c r="GF97" s="11">
        <v>0</v>
      </c>
      <c r="GG97" s="11">
        <v>0</v>
      </c>
      <c r="GH97" s="11">
        <v>564.67984999999999</v>
      </c>
      <c r="GI97" s="11">
        <v>0</v>
      </c>
      <c r="GJ97" s="11">
        <v>0</v>
      </c>
      <c r="GK97" s="11">
        <v>0</v>
      </c>
      <c r="GL97" s="11">
        <v>5.5277100000000132</v>
      </c>
      <c r="GM97" s="11">
        <v>153.04760999999999</v>
      </c>
      <c r="GN97" s="11">
        <v>0</v>
      </c>
      <c r="GO97" s="11">
        <v>0</v>
      </c>
      <c r="GP97" s="88">
        <v>3573.0279</v>
      </c>
      <c r="GQ97" s="9">
        <v>442.66435999999999</v>
      </c>
      <c r="GR97" s="10">
        <v>4015.6922599999998</v>
      </c>
      <c r="GS97" s="6">
        <v>1</v>
      </c>
      <c r="GT97" s="6">
        <v>1</v>
      </c>
      <c r="GU97" s="6" t="str">
        <f t="shared" si="2"/>
        <v>Medium</v>
      </c>
      <c r="GV97" s="6" t="str">
        <f t="shared" si="3"/>
        <v>Medium</v>
      </c>
      <c r="GW97" s="3" t="s">
        <v>474</v>
      </c>
      <c r="GX97" s="3" t="s">
        <v>475</v>
      </c>
      <c r="GY97" s="3" t="s">
        <v>475</v>
      </c>
      <c r="GZ97" s="6">
        <v>1</v>
      </c>
      <c r="HA97" s="6">
        <v>1</v>
      </c>
      <c r="HB97" s="6">
        <v>0</v>
      </c>
      <c r="HC97" s="6">
        <v>1</v>
      </c>
      <c r="HD97" s="6">
        <v>0</v>
      </c>
      <c r="HE97" s="7" t="s">
        <v>482</v>
      </c>
      <c r="HF97" s="6">
        <v>0</v>
      </c>
      <c r="HG97" s="6">
        <v>0</v>
      </c>
    </row>
    <row r="98" spans="1:215" hidden="1">
      <c r="A98" s="6">
        <v>428</v>
      </c>
      <c r="B98" s="6" t="str">
        <f>+VLOOKUP($A98,'[2]Crosswalk M49-ODA-Prog. Country'!$K$4:$M$257,3,FALSE)</f>
        <v>LV</v>
      </c>
      <c r="C98" s="6" t="str">
        <f>+VLOOKUP($A98,'[2]Crosswalk M49-ODA-Prog. Country'!$K$4:$M$257,2,FALSE)</f>
        <v>LVA</v>
      </c>
      <c r="D98" s="3" t="s">
        <v>216</v>
      </c>
      <c r="E98" s="8">
        <v>295.23426000000001</v>
      </c>
      <c r="F98" s="8">
        <v>59.756089999999993</v>
      </c>
      <c r="G98" s="8">
        <v>354.99034999999998</v>
      </c>
      <c r="H98" s="9">
        <v>0</v>
      </c>
      <c r="I98" s="9">
        <v>1.14E-3</v>
      </c>
      <c r="J98" s="9">
        <v>1.14E-3</v>
      </c>
      <c r="K98" s="10">
        <v>295.23426000000001</v>
      </c>
      <c r="L98" s="10">
        <v>59.757229999999993</v>
      </c>
      <c r="M98" s="10">
        <v>354.99149</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0</v>
      </c>
      <c r="DI98" s="11">
        <v>0</v>
      </c>
      <c r="DJ98" s="11">
        <v>0</v>
      </c>
      <c r="DK98" s="11">
        <v>0</v>
      </c>
      <c r="DL98" s="11">
        <v>0</v>
      </c>
      <c r="DM98" s="11">
        <v>0</v>
      </c>
      <c r="DN98" s="11">
        <v>0</v>
      </c>
      <c r="DO98" s="11">
        <v>0</v>
      </c>
      <c r="DP98" s="11">
        <v>0</v>
      </c>
      <c r="DQ98" s="11">
        <v>0</v>
      </c>
      <c r="DR98" s="11">
        <v>0</v>
      </c>
      <c r="DS98" s="11">
        <v>0</v>
      </c>
      <c r="DT98" s="11">
        <v>0</v>
      </c>
      <c r="DU98" s="11">
        <v>0</v>
      </c>
      <c r="DV98" s="11">
        <v>0</v>
      </c>
      <c r="DW98" s="11">
        <v>0</v>
      </c>
      <c r="DX98" s="11">
        <v>0</v>
      </c>
      <c r="DY98" s="11">
        <v>0</v>
      </c>
      <c r="DZ98" s="11">
        <v>0</v>
      </c>
      <c r="EA98" s="11">
        <v>0</v>
      </c>
      <c r="EB98" s="11">
        <v>0</v>
      </c>
      <c r="EC98" s="11">
        <v>0</v>
      </c>
      <c r="ED98" s="11">
        <v>0</v>
      </c>
      <c r="EE98" s="11">
        <v>0</v>
      </c>
      <c r="EF98" s="11">
        <v>0</v>
      </c>
      <c r="EG98" s="11">
        <v>0</v>
      </c>
      <c r="EH98" s="11">
        <v>0</v>
      </c>
      <c r="EI98" s="11">
        <v>0</v>
      </c>
      <c r="EJ98" s="11">
        <v>0</v>
      </c>
      <c r="EK98" s="11">
        <v>0</v>
      </c>
      <c r="EL98" s="11">
        <v>0</v>
      </c>
      <c r="EM98" s="11">
        <v>0</v>
      </c>
      <c r="EN98" s="11">
        <v>0</v>
      </c>
      <c r="EO98" s="11">
        <v>0</v>
      </c>
      <c r="EP98" s="11">
        <v>0</v>
      </c>
      <c r="EQ98" s="11">
        <v>0</v>
      </c>
      <c r="ER98" s="11">
        <v>0</v>
      </c>
      <c r="ES98" s="11">
        <v>0</v>
      </c>
      <c r="ET98" s="11">
        <v>0</v>
      </c>
      <c r="EU98" s="11">
        <v>0</v>
      </c>
      <c r="EV98" s="11">
        <v>0</v>
      </c>
      <c r="EW98" s="11">
        <v>0</v>
      </c>
      <c r="EX98" s="11">
        <v>0</v>
      </c>
      <c r="EY98" s="11">
        <v>0</v>
      </c>
      <c r="EZ98" s="11">
        <v>0</v>
      </c>
      <c r="FA98" s="11">
        <v>0</v>
      </c>
      <c r="FB98" s="11">
        <v>295.23426000000001</v>
      </c>
      <c r="FC98" s="11">
        <v>59.756089999999993</v>
      </c>
      <c r="FD98" s="11">
        <v>0</v>
      </c>
      <c r="FE98" s="11">
        <v>1.14E-3</v>
      </c>
      <c r="FF98" s="11">
        <v>0</v>
      </c>
      <c r="FG98" s="11">
        <v>0</v>
      </c>
      <c r="FH98" s="11">
        <v>0</v>
      </c>
      <c r="FI98" s="11">
        <v>0</v>
      </c>
      <c r="FJ98" s="11">
        <v>0</v>
      </c>
      <c r="FK98" s="11">
        <v>0</v>
      </c>
      <c r="FL98" s="11">
        <v>0</v>
      </c>
      <c r="FM98" s="11">
        <v>0</v>
      </c>
      <c r="FN98" s="11">
        <v>0</v>
      </c>
      <c r="FO98" s="11">
        <v>0</v>
      </c>
      <c r="FP98" s="11">
        <v>0</v>
      </c>
      <c r="FQ98" s="11">
        <v>0</v>
      </c>
      <c r="FR98" s="11">
        <v>0</v>
      </c>
      <c r="FS98" s="11">
        <v>0</v>
      </c>
      <c r="FT98" s="11">
        <v>0</v>
      </c>
      <c r="FU98" s="11">
        <v>0</v>
      </c>
      <c r="FV98" s="11">
        <v>0</v>
      </c>
      <c r="FW98" s="11">
        <v>0</v>
      </c>
      <c r="FX98" s="11">
        <v>0</v>
      </c>
      <c r="FY98" s="11">
        <v>0</v>
      </c>
      <c r="FZ98" s="11">
        <v>0</v>
      </c>
      <c r="GA98" s="11">
        <v>0</v>
      </c>
      <c r="GB98" s="11">
        <v>0</v>
      </c>
      <c r="GC98" s="11">
        <v>0</v>
      </c>
      <c r="GD98" s="11">
        <v>0</v>
      </c>
      <c r="GE98" s="11">
        <v>0</v>
      </c>
      <c r="GF98" s="11">
        <v>0</v>
      </c>
      <c r="GG98" s="11">
        <v>0</v>
      </c>
      <c r="GH98" s="11">
        <v>0</v>
      </c>
      <c r="GI98" s="11">
        <v>0</v>
      </c>
      <c r="GJ98" s="11">
        <v>0</v>
      </c>
      <c r="GK98" s="11">
        <v>0</v>
      </c>
      <c r="GL98" s="11">
        <v>0</v>
      </c>
      <c r="GM98" s="11">
        <v>0</v>
      </c>
      <c r="GN98" s="11">
        <v>0</v>
      </c>
      <c r="GO98" s="11">
        <v>0</v>
      </c>
      <c r="GP98" s="88">
        <v>0</v>
      </c>
      <c r="GQ98" s="9">
        <v>0</v>
      </c>
      <c r="GR98" s="10">
        <v>0</v>
      </c>
      <c r="GS98" s="6">
        <v>1</v>
      </c>
      <c r="GT98" s="6">
        <v>0</v>
      </c>
      <c r="GU98" s="6">
        <f t="shared" si="2"/>
        <v>0</v>
      </c>
      <c r="GV98" s="6">
        <f t="shared" si="3"/>
        <v>0</v>
      </c>
      <c r="GW98" s="3" t="s">
        <v>477</v>
      </c>
      <c r="GX98" s="3">
        <v>0</v>
      </c>
      <c r="GY98" s="3">
        <v>0</v>
      </c>
      <c r="GZ98" s="6">
        <v>0</v>
      </c>
      <c r="HA98" s="6">
        <v>0</v>
      </c>
      <c r="HB98" s="6">
        <v>0</v>
      </c>
      <c r="HC98" s="6">
        <v>0</v>
      </c>
      <c r="HD98" s="6">
        <v>0</v>
      </c>
      <c r="HE98" s="7">
        <v>0</v>
      </c>
      <c r="HF98" s="6">
        <v>0</v>
      </c>
      <c r="HG98" s="6">
        <v>0</v>
      </c>
    </row>
    <row r="99" spans="1:215" hidden="1">
      <c r="A99" s="6">
        <v>422</v>
      </c>
      <c r="B99" s="6" t="str">
        <f>+VLOOKUP($A99,'[2]Crosswalk M49-ODA-Prog. Country'!$K$4:$M$257,3,FALSE)</f>
        <v>LB</v>
      </c>
      <c r="C99" s="6" t="str">
        <f>+VLOOKUP($A99,'[2]Crosswalk M49-ODA-Prog. Country'!$K$4:$M$257,2,FALSE)</f>
        <v>LBN</v>
      </c>
      <c r="D99" s="3" t="s">
        <v>217</v>
      </c>
      <c r="E99" s="8">
        <v>71318.451087861526</v>
      </c>
      <c r="F99" s="8">
        <v>123021.4215543757</v>
      </c>
      <c r="G99" s="8">
        <v>194339.87264223723</v>
      </c>
      <c r="H99" s="9">
        <v>35340.369670800006</v>
      </c>
      <c r="I99" s="9">
        <v>1029989.9408401087</v>
      </c>
      <c r="J99" s="9">
        <v>1065330.3105109087</v>
      </c>
      <c r="K99" s="10">
        <v>106658.82075866153</v>
      </c>
      <c r="L99" s="10">
        <v>1153011.362394484</v>
      </c>
      <c r="M99" s="10">
        <v>1259670.1831531455</v>
      </c>
      <c r="N99" s="11">
        <v>1197.2330000000002</v>
      </c>
      <c r="O99" s="11">
        <v>33689.83</v>
      </c>
      <c r="P99" s="11">
        <v>2533.280999999999</v>
      </c>
      <c r="Q99" s="11">
        <v>30307.204000000002</v>
      </c>
      <c r="R99" s="11">
        <v>554.72749999999996</v>
      </c>
      <c r="S99" s="11">
        <v>53.955690000000004</v>
      </c>
      <c r="T99" s="11">
        <v>1055.1894400000001</v>
      </c>
      <c r="U99" s="11">
        <v>6015.4033799999997</v>
      </c>
      <c r="V99" s="11">
        <v>2707.4864699999998</v>
      </c>
      <c r="W99" s="11">
        <v>29149.500530000001</v>
      </c>
      <c r="X99" s="11">
        <v>2545.0573000000149</v>
      </c>
      <c r="Y99" s="11">
        <v>239217.0356</v>
      </c>
      <c r="Z99" s="11">
        <v>0</v>
      </c>
      <c r="AA99" s="11">
        <v>36781.744138624264</v>
      </c>
      <c r="AB99" s="11">
        <v>186.66800000000512</v>
      </c>
      <c r="AC99" s="11">
        <v>279669.33161920885</v>
      </c>
      <c r="AD99" s="11">
        <v>533.3548409999994</v>
      </c>
      <c r="AE99" s="11">
        <v>4238.3453370000007</v>
      </c>
      <c r="AF99" s="11">
        <v>506.47279079999998</v>
      </c>
      <c r="AG99" s="11">
        <v>134.6141709</v>
      </c>
      <c r="AH99" s="11">
        <v>0</v>
      </c>
      <c r="AI99" s="11">
        <v>0</v>
      </c>
      <c r="AJ99" s="11">
        <v>0</v>
      </c>
      <c r="AK99" s="11">
        <v>0</v>
      </c>
      <c r="AL99" s="11">
        <v>0</v>
      </c>
      <c r="AM99" s="11">
        <v>0</v>
      </c>
      <c r="AN99" s="11">
        <v>0</v>
      </c>
      <c r="AO99" s="11">
        <v>0</v>
      </c>
      <c r="AP99" s="11">
        <v>0</v>
      </c>
      <c r="AQ99" s="11">
        <v>0</v>
      </c>
      <c r="AR99" s="11">
        <v>23929.827259999991</v>
      </c>
      <c r="AS99" s="11">
        <v>235808.6961</v>
      </c>
      <c r="AT99" s="11">
        <v>0</v>
      </c>
      <c r="AU99" s="11">
        <v>0</v>
      </c>
      <c r="AV99" s="11">
        <v>0</v>
      </c>
      <c r="AW99" s="11">
        <v>0</v>
      </c>
      <c r="AX99" s="11">
        <v>436.09</v>
      </c>
      <c r="AY99" s="11">
        <v>0</v>
      </c>
      <c r="AZ99" s="11">
        <v>0</v>
      </c>
      <c r="BA99" s="11">
        <v>0</v>
      </c>
      <c r="BB99" s="11">
        <v>0</v>
      </c>
      <c r="BC99" s="11">
        <v>0</v>
      </c>
      <c r="BD99" s="11">
        <v>0</v>
      </c>
      <c r="BE99" s="11">
        <v>0</v>
      </c>
      <c r="BF99" s="11">
        <v>0</v>
      </c>
      <c r="BG99" s="11">
        <v>98.5</v>
      </c>
      <c r="BH99" s="11">
        <v>0</v>
      </c>
      <c r="BI99" s="11">
        <v>0</v>
      </c>
      <c r="BJ99" s="11">
        <v>0</v>
      </c>
      <c r="BK99" s="11">
        <v>6998.8113099999991</v>
      </c>
      <c r="BL99" s="11">
        <v>0</v>
      </c>
      <c r="BM99" s="11">
        <v>1765.04106</v>
      </c>
      <c r="BN99" s="11">
        <v>0</v>
      </c>
      <c r="BO99" s="11">
        <v>255.07832000000002</v>
      </c>
      <c r="BP99" s="11">
        <v>0</v>
      </c>
      <c r="BQ99" s="11">
        <v>0</v>
      </c>
      <c r="BR99" s="11">
        <v>0</v>
      </c>
      <c r="BS99" s="11">
        <v>0</v>
      </c>
      <c r="BT99" s="11">
        <v>4311.0489999999991</v>
      </c>
      <c r="BU99" s="11">
        <v>164155.18299999999</v>
      </c>
      <c r="BV99" s="11">
        <v>0</v>
      </c>
      <c r="BW99" s="11">
        <v>0</v>
      </c>
      <c r="BX99" s="11">
        <v>0</v>
      </c>
      <c r="BY99" s="11">
        <v>24188.199940000002</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62608.498440000003</v>
      </c>
      <c r="CQ99" s="11">
        <v>15.15049</v>
      </c>
      <c r="CR99" s="11">
        <v>0</v>
      </c>
      <c r="CS99" s="11">
        <v>0</v>
      </c>
      <c r="CT99" s="11">
        <v>0</v>
      </c>
      <c r="CU99" s="11">
        <v>0</v>
      </c>
      <c r="CV99" s="11">
        <v>0</v>
      </c>
      <c r="CW99" s="11">
        <v>-5.5870800000000003</v>
      </c>
      <c r="CX99" s="11">
        <v>0</v>
      </c>
      <c r="CY99" s="11">
        <v>7.4654300000000005</v>
      </c>
      <c r="CZ99" s="11">
        <v>0</v>
      </c>
      <c r="DA99" s="11">
        <v>0</v>
      </c>
      <c r="DB99" s="11">
        <v>0</v>
      </c>
      <c r="DC99" s="11">
        <v>1044.50254</v>
      </c>
      <c r="DD99" s="11">
        <v>0</v>
      </c>
      <c r="DE99" s="11">
        <v>0</v>
      </c>
      <c r="DF99" s="11">
        <v>0</v>
      </c>
      <c r="DG99" s="11">
        <v>485.42246999999998</v>
      </c>
      <c r="DH99" s="11">
        <v>0</v>
      </c>
      <c r="DI99" s="11">
        <v>0</v>
      </c>
      <c r="DJ99" s="11">
        <v>0</v>
      </c>
      <c r="DK99" s="11">
        <v>0</v>
      </c>
      <c r="DL99" s="11">
        <v>0</v>
      </c>
      <c r="DM99" s="11">
        <v>0</v>
      </c>
      <c r="DN99" s="11">
        <v>0</v>
      </c>
      <c r="DO99" s="11">
        <v>0</v>
      </c>
      <c r="DP99" s="11">
        <v>0</v>
      </c>
      <c r="DQ99" s="11">
        <v>0</v>
      </c>
      <c r="DR99" s="11">
        <v>0</v>
      </c>
      <c r="DS99" s="11">
        <v>0</v>
      </c>
      <c r="DT99" s="11">
        <v>0</v>
      </c>
      <c r="DU99" s="11">
        <v>0</v>
      </c>
      <c r="DV99" s="11">
        <v>0</v>
      </c>
      <c r="DW99" s="11">
        <v>0</v>
      </c>
      <c r="DX99" s="11">
        <v>0</v>
      </c>
      <c r="DY99" s="11">
        <v>755.68563000000006</v>
      </c>
      <c r="DZ99" s="11">
        <v>0</v>
      </c>
      <c r="EA99" s="11">
        <v>0</v>
      </c>
      <c r="EB99" s="11">
        <v>0</v>
      </c>
      <c r="EC99" s="11">
        <v>0</v>
      </c>
      <c r="ED99" s="11">
        <v>0</v>
      </c>
      <c r="EE99" s="11">
        <v>0</v>
      </c>
      <c r="EF99" s="11">
        <v>0</v>
      </c>
      <c r="EG99" s="11">
        <v>0</v>
      </c>
      <c r="EH99" s="11">
        <v>0.68855999999999995</v>
      </c>
      <c r="EI99" s="11">
        <v>0</v>
      </c>
      <c r="EJ99" s="11">
        <v>0</v>
      </c>
      <c r="EK99" s="11">
        <v>0</v>
      </c>
      <c r="EL99" s="11">
        <v>746.06455499999993</v>
      </c>
      <c r="EM99" s="11">
        <v>5005.91147</v>
      </c>
      <c r="EN99" s="11">
        <v>0</v>
      </c>
      <c r="EO99" s="11">
        <v>3096.9400699999997</v>
      </c>
      <c r="EP99" s="11">
        <v>997.24821999999972</v>
      </c>
      <c r="EQ99" s="11">
        <v>1237.8687499999999</v>
      </c>
      <c r="ER99" s="11">
        <v>198.48276000000078</v>
      </c>
      <c r="ES99" s="11">
        <v>12369.695109999999</v>
      </c>
      <c r="ET99" s="11">
        <v>0</v>
      </c>
      <c r="EU99" s="11">
        <v>0</v>
      </c>
      <c r="EV99" s="11">
        <v>0</v>
      </c>
      <c r="EW99" s="11">
        <v>0</v>
      </c>
      <c r="EX99" s="11">
        <v>466.23006186152111</v>
      </c>
      <c r="EY99" s="11">
        <v>964.61959875141883</v>
      </c>
      <c r="EZ99" s="11">
        <v>0</v>
      </c>
      <c r="FA99" s="11">
        <v>0</v>
      </c>
      <c r="FB99" s="11">
        <v>843.04789000000028</v>
      </c>
      <c r="FC99" s="11">
        <v>2226.6442499999998</v>
      </c>
      <c r="FD99" s="11">
        <v>0</v>
      </c>
      <c r="FE99" s="11">
        <v>32059.270359999999</v>
      </c>
      <c r="FF99" s="11">
        <v>0</v>
      </c>
      <c r="FG99" s="11">
        <v>0</v>
      </c>
      <c r="FH99" s="11">
        <v>0</v>
      </c>
      <c r="FI99" s="11">
        <v>0</v>
      </c>
      <c r="FJ99" s="11">
        <v>0</v>
      </c>
      <c r="FK99" s="11">
        <v>0</v>
      </c>
      <c r="FL99" s="11">
        <v>0</v>
      </c>
      <c r="FM99" s="11">
        <v>0</v>
      </c>
      <c r="FN99" s="11">
        <v>0</v>
      </c>
      <c r="FO99" s="11">
        <v>0</v>
      </c>
      <c r="FP99" s="11">
        <v>0</v>
      </c>
      <c r="FQ99" s="11">
        <v>0</v>
      </c>
      <c r="FR99" s="11">
        <v>0</v>
      </c>
      <c r="FS99" s="11">
        <v>0</v>
      </c>
      <c r="FT99" s="11">
        <v>0</v>
      </c>
      <c r="FU99" s="11">
        <v>0</v>
      </c>
      <c r="FV99" s="11">
        <v>0</v>
      </c>
      <c r="FW99" s="11">
        <v>0</v>
      </c>
      <c r="FX99" s="11">
        <v>0</v>
      </c>
      <c r="FY99" s="11">
        <v>0</v>
      </c>
      <c r="FZ99" s="11">
        <v>0</v>
      </c>
      <c r="GA99" s="11">
        <v>0</v>
      </c>
      <c r="GB99" s="11">
        <v>0</v>
      </c>
      <c r="GC99" s="11">
        <v>0</v>
      </c>
      <c r="GD99" s="11">
        <v>0</v>
      </c>
      <c r="GE99" s="11">
        <v>0</v>
      </c>
      <c r="GF99" s="11">
        <v>0</v>
      </c>
      <c r="GG99" s="11">
        <v>0</v>
      </c>
      <c r="GH99" s="11">
        <v>185.25957</v>
      </c>
      <c r="GI99" s="11">
        <v>0</v>
      </c>
      <c r="GJ99" s="11">
        <v>-4.0294800000000004</v>
      </c>
      <c r="GK99" s="11">
        <v>0</v>
      </c>
      <c r="GL99" s="11">
        <v>42.521979999999985</v>
      </c>
      <c r="GM99" s="11">
        <v>768.07123000000001</v>
      </c>
      <c r="GN99" s="11">
        <v>78.371599999999944</v>
      </c>
      <c r="GO99" s="11">
        <v>453.22788000000003</v>
      </c>
      <c r="GP99" s="88">
        <v>6194.2246300000079</v>
      </c>
      <c r="GQ99" s="9">
        <v>29265.833500000004</v>
      </c>
      <c r="GR99" s="10">
        <v>35460.058130000012</v>
      </c>
      <c r="GS99" s="6">
        <v>1</v>
      </c>
      <c r="GT99" s="6">
        <v>1</v>
      </c>
      <c r="GU99" s="6" t="str">
        <f t="shared" si="2"/>
        <v>Large</v>
      </c>
      <c r="GV99" s="6" t="str">
        <f t="shared" si="3"/>
        <v>Large</v>
      </c>
      <c r="GW99" s="3" t="s">
        <v>486</v>
      </c>
      <c r="GX99" s="3" t="s">
        <v>481</v>
      </c>
      <c r="GY99" s="3" t="s">
        <v>481</v>
      </c>
      <c r="GZ99" s="6">
        <v>0</v>
      </c>
      <c r="HA99" s="6">
        <v>0</v>
      </c>
      <c r="HB99" s="6">
        <v>0</v>
      </c>
      <c r="HC99" s="6">
        <v>1</v>
      </c>
      <c r="HD99" s="6">
        <v>0</v>
      </c>
      <c r="HE99" s="7" t="s">
        <v>482</v>
      </c>
      <c r="HF99" s="6">
        <v>0</v>
      </c>
      <c r="HG99" s="6">
        <v>0</v>
      </c>
    </row>
    <row r="100" spans="1:215">
      <c r="A100" s="6">
        <v>426</v>
      </c>
      <c r="B100" s="6" t="str">
        <f>+VLOOKUP($A100,'[2]Crosswalk M49-ODA-Prog. Country'!$K$4:$M$257,3,FALSE)</f>
        <v>LS</v>
      </c>
      <c r="C100" s="6" t="str">
        <f>+VLOOKUP($A100,'[2]Crosswalk M49-ODA-Prog. Country'!$K$4:$M$257,2,FALSE)</f>
        <v>LSO</v>
      </c>
      <c r="D100" s="3" t="s">
        <v>218</v>
      </c>
      <c r="E100" s="8">
        <v>10126.660186500005</v>
      </c>
      <c r="F100" s="8">
        <v>26516.531193826082</v>
      </c>
      <c r="G100" s="8">
        <v>36643.191380326083</v>
      </c>
      <c r="H100" s="9">
        <v>2296.775224</v>
      </c>
      <c r="I100" s="9">
        <v>15435.869470627831</v>
      </c>
      <c r="J100" s="9">
        <v>17732.64469462783</v>
      </c>
      <c r="K100" s="10">
        <v>12423.435410500004</v>
      </c>
      <c r="L100" s="10">
        <v>41952.400664453911</v>
      </c>
      <c r="M100" s="10">
        <v>54375.836074953913</v>
      </c>
      <c r="N100" s="11">
        <v>2874.0029999999997</v>
      </c>
      <c r="O100" s="11">
        <v>4662.6170000000002</v>
      </c>
      <c r="P100" s="11">
        <v>0</v>
      </c>
      <c r="Q100" s="11">
        <v>0</v>
      </c>
      <c r="R100" s="11">
        <v>1383.5140700000002</v>
      </c>
      <c r="S100" s="11">
        <v>618.10080000000005</v>
      </c>
      <c r="T100" s="11">
        <v>54.165689999999998</v>
      </c>
      <c r="U100" s="11">
        <v>34.89622</v>
      </c>
      <c r="V100" s="11">
        <v>2641.4756400000024</v>
      </c>
      <c r="W100" s="11">
        <v>9679.4075699999994</v>
      </c>
      <c r="X100" s="11">
        <v>257.52147999999943</v>
      </c>
      <c r="Y100" s="11">
        <v>4747.7549000000008</v>
      </c>
      <c r="Z100" s="11">
        <v>146.16332449999982</v>
      </c>
      <c r="AA100" s="11">
        <v>3082.4650868260801</v>
      </c>
      <c r="AB100" s="11">
        <v>1890.1037940000006</v>
      </c>
      <c r="AC100" s="11">
        <v>7893.9155236578299</v>
      </c>
      <c r="AD100" s="11">
        <v>0</v>
      </c>
      <c r="AE100" s="11">
        <v>0</v>
      </c>
      <c r="AF100" s="11">
        <v>0</v>
      </c>
      <c r="AG100" s="11">
        <v>0</v>
      </c>
      <c r="AH100" s="11">
        <v>-17.160969999999992</v>
      </c>
      <c r="AI100" s="11">
        <v>243.01752999999999</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50.085999999999999</v>
      </c>
      <c r="AY100" s="11">
        <v>0</v>
      </c>
      <c r="AZ100" s="11">
        <v>0</v>
      </c>
      <c r="BA100" s="11">
        <v>0</v>
      </c>
      <c r="BB100" s="11">
        <v>591.85899999999992</v>
      </c>
      <c r="BC100" s="11">
        <v>124.20099999999999</v>
      </c>
      <c r="BD100" s="11">
        <v>0</v>
      </c>
      <c r="BE100" s="11">
        <v>0</v>
      </c>
      <c r="BF100" s="11">
        <v>0</v>
      </c>
      <c r="BG100" s="11">
        <v>304.83280999999999</v>
      </c>
      <c r="BH100" s="11">
        <v>0</v>
      </c>
      <c r="BI100" s="11">
        <v>0</v>
      </c>
      <c r="BJ100" s="11">
        <v>0</v>
      </c>
      <c r="BK100" s="11">
        <v>-9.0482800000000001</v>
      </c>
      <c r="BL100" s="11">
        <v>0</v>
      </c>
      <c r="BM100" s="11">
        <v>0</v>
      </c>
      <c r="BN100" s="11">
        <v>0</v>
      </c>
      <c r="BO100" s="11">
        <v>0</v>
      </c>
      <c r="BP100" s="11">
        <v>0</v>
      </c>
      <c r="BQ100" s="11">
        <v>0</v>
      </c>
      <c r="BR100" s="11">
        <v>0</v>
      </c>
      <c r="BS100" s="11">
        <v>0</v>
      </c>
      <c r="BT100" s="11">
        <v>0</v>
      </c>
      <c r="BU100" s="11">
        <v>0</v>
      </c>
      <c r="BV100" s="11">
        <v>0</v>
      </c>
      <c r="BW100" s="11">
        <v>0</v>
      </c>
      <c r="BX100" s="11">
        <v>0</v>
      </c>
      <c r="BY100" s="11">
        <v>-105.57317999999999</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1">
        <v>0</v>
      </c>
      <c r="CW100" s="11">
        <v>0</v>
      </c>
      <c r="CX100" s="11">
        <v>0</v>
      </c>
      <c r="CY100" s="11">
        <v>118.55925000000001</v>
      </c>
      <c r="CZ100" s="11">
        <v>0</v>
      </c>
      <c r="DA100" s="11">
        <v>0</v>
      </c>
      <c r="DB100" s="11">
        <v>0</v>
      </c>
      <c r="DC100" s="11">
        <v>1007.80074</v>
      </c>
      <c r="DD100" s="11">
        <v>0</v>
      </c>
      <c r="DE100" s="11">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0</v>
      </c>
      <c r="DU100" s="11">
        <v>0</v>
      </c>
      <c r="DV100" s="11">
        <v>0</v>
      </c>
      <c r="DW100" s="11">
        <v>0</v>
      </c>
      <c r="DX100" s="11">
        <v>0</v>
      </c>
      <c r="DY100" s="11">
        <v>487.95961</v>
      </c>
      <c r="DZ100" s="11">
        <v>0</v>
      </c>
      <c r="EA100" s="11">
        <v>0</v>
      </c>
      <c r="EB100" s="11">
        <v>0</v>
      </c>
      <c r="EC100" s="11">
        <v>0</v>
      </c>
      <c r="ED100" s="11">
        <v>0</v>
      </c>
      <c r="EE100" s="11">
        <v>0</v>
      </c>
      <c r="EF100" s="11">
        <v>0</v>
      </c>
      <c r="EG100" s="11">
        <v>0</v>
      </c>
      <c r="EH100" s="11">
        <v>0</v>
      </c>
      <c r="EI100" s="11">
        <v>0</v>
      </c>
      <c r="EJ100" s="11">
        <v>0</v>
      </c>
      <c r="EK100" s="11">
        <v>0</v>
      </c>
      <c r="EL100" s="11">
        <v>698.77870199999961</v>
      </c>
      <c r="EM100" s="11">
        <v>4675.4474769999997</v>
      </c>
      <c r="EN100" s="11">
        <v>0</v>
      </c>
      <c r="EO100" s="11">
        <v>83.852666970000001</v>
      </c>
      <c r="EP100" s="11">
        <v>898.48384999999996</v>
      </c>
      <c r="EQ100" s="11">
        <v>0</v>
      </c>
      <c r="ER100" s="11">
        <v>0</v>
      </c>
      <c r="ES100" s="11">
        <v>0</v>
      </c>
      <c r="ET100" s="11">
        <v>0</v>
      </c>
      <c r="EU100" s="11">
        <v>0</v>
      </c>
      <c r="EV100" s="11">
        <v>0</v>
      </c>
      <c r="EW100" s="11">
        <v>0</v>
      </c>
      <c r="EX100" s="11">
        <v>0</v>
      </c>
      <c r="EY100" s="11">
        <v>0</v>
      </c>
      <c r="EZ100" s="11">
        <v>0</v>
      </c>
      <c r="FA100" s="11">
        <v>0</v>
      </c>
      <c r="FB100" s="11">
        <v>678.61712000000034</v>
      </c>
      <c r="FC100" s="11">
        <v>1696.92733</v>
      </c>
      <c r="FD100" s="11">
        <v>92.715700000000197</v>
      </c>
      <c r="FE100" s="11">
        <v>2293.0637299999999</v>
      </c>
      <c r="FF100" s="11">
        <v>0</v>
      </c>
      <c r="FG100" s="11">
        <v>0</v>
      </c>
      <c r="FH100" s="11">
        <v>0</v>
      </c>
      <c r="FI100" s="11">
        <v>0</v>
      </c>
      <c r="FJ100" s="11">
        <v>0</v>
      </c>
      <c r="FK100" s="11">
        <v>0</v>
      </c>
      <c r="FL100" s="11">
        <v>0</v>
      </c>
      <c r="FM100" s="11">
        <v>0</v>
      </c>
      <c r="FN100" s="11">
        <v>0</v>
      </c>
      <c r="FO100" s="11">
        <v>0</v>
      </c>
      <c r="FP100" s="11">
        <v>0</v>
      </c>
      <c r="FQ100" s="11">
        <v>0</v>
      </c>
      <c r="FR100" s="11">
        <v>0</v>
      </c>
      <c r="FS100" s="11">
        <v>0</v>
      </c>
      <c r="FT100" s="11">
        <v>0</v>
      </c>
      <c r="FU100" s="11">
        <v>0</v>
      </c>
      <c r="FV100" s="11">
        <v>0</v>
      </c>
      <c r="FW100" s="11">
        <v>0</v>
      </c>
      <c r="FX100" s="11">
        <v>0</v>
      </c>
      <c r="FY100" s="11">
        <v>0</v>
      </c>
      <c r="FZ100" s="11">
        <v>0</v>
      </c>
      <c r="GA100" s="11">
        <v>0</v>
      </c>
      <c r="GB100" s="11">
        <v>0</v>
      </c>
      <c r="GC100" s="11">
        <v>0</v>
      </c>
      <c r="GD100" s="11">
        <v>0</v>
      </c>
      <c r="GE100" s="11">
        <v>0</v>
      </c>
      <c r="GF100" s="11">
        <v>0</v>
      </c>
      <c r="GG100" s="11">
        <v>0</v>
      </c>
      <c r="GH100" s="11">
        <v>90.502990000000011</v>
      </c>
      <c r="GI100" s="11">
        <v>0</v>
      </c>
      <c r="GJ100" s="11">
        <v>0</v>
      </c>
      <c r="GK100" s="11">
        <v>0</v>
      </c>
      <c r="GL100" s="11">
        <v>90.337460000000021</v>
      </c>
      <c r="GM100" s="11">
        <v>312.20287999999999</v>
      </c>
      <c r="GN100" s="11">
        <v>2.2685599999999999</v>
      </c>
      <c r="GO100" s="11">
        <v>0</v>
      </c>
      <c r="GP100" s="88">
        <v>1867.1491700000001</v>
      </c>
      <c r="GQ100" s="9">
        <v>-983.90213694579359</v>
      </c>
      <c r="GR100" s="10">
        <v>883.24703305420655</v>
      </c>
      <c r="GS100" s="6">
        <v>1</v>
      </c>
      <c r="GT100" s="6">
        <v>1</v>
      </c>
      <c r="GU100" s="6" t="str">
        <f t="shared" si="2"/>
        <v>Medium</v>
      </c>
      <c r="GV100" s="6" t="str">
        <f t="shared" si="3"/>
        <v>Medium</v>
      </c>
      <c r="GW100" s="3" t="s">
        <v>480</v>
      </c>
      <c r="GX100" s="3" t="s">
        <v>480</v>
      </c>
      <c r="GY100" s="3" t="s">
        <v>480</v>
      </c>
      <c r="GZ100" s="6">
        <v>1</v>
      </c>
      <c r="HA100" s="6">
        <v>1</v>
      </c>
      <c r="HB100" s="6">
        <v>0</v>
      </c>
      <c r="HC100" s="6">
        <v>1</v>
      </c>
      <c r="HD100" s="6">
        <v>0</v>
      </c>
      <c r="HE100" s="7" t="s">
        <v>482</v>
      </c>
      <c r="HF100" s="6">
        <v>0</v>
      </c>
      <c r="HG100" s="6">
        <v>0</v>
      </c>
    </row>
    <row r="101" spans="1:215">
      <c r="A101" s="6">
        <v>430</v>
      </c>
      <c r="B101" s="6" t="str">
        <f>+VLOOKUP($A101,'[2]Crosswalk M49-ODA-Prog. Country'!$K$4:$M$257,3,FALSE)</f>
        <v>LR</v>
      </c>
      <c r="C101" s="6" t="str">
        <f>+VLOOKUP($A101,'[2]Crosswalk M49-ODA-Prog. Country'!$K$4:$M$257,2,FALSE)</f>
        <v>LBR</v>
      </c>
      <c r="D101" s="3" t="s">
        <v>219</v>
      </c>
      <c r="E101" s="8">
        <v>27561.653877434735</v>
      </c>
      <c r="F101" s="8">
        <v>43186.524356387847</v>
      </c>
      <c r="G101" s="8">
        <v>70748.178233822575</v>
      </c>
      <c r="H101" s="9">
        <v>6159.6647087999954</v>
      </c>
      <c r="I101" s="9">
        <v>48515.707838641378</v>
      </c>
      <c r="J101" s="9">
        <v>54675.372547441373</v>
      </c>
      <c r="K101" s="10">
        <v>33721.318586234731</v>
      </c>
      <c r="L101" s="10">
        <v>91702.232195029253</v>
      </c>
      <c r="M101" s="10">
        <v>125423.55078126398</v>
      </c>
      <c r="N101" s="11">
        <v>9874.1270000000004</v>
      </c>
      <c r="O101" s="11">
        <v>6795.9269999999997</v>
      </c>
      <c r="P101" s="11">
        <v>0</v>
      </c>
      <c r="Q101" s="11">
        <v>0</v>
      </c>
      <c r="R101" s="11">
        <v>1739.1981500000002</v>
      </c>
      <c r="S101" s="11">
        <v>5146.9349900000007</v>
      </c>
      <c r="T101" s="11">
        <v>287.62004999999999</v>
      </c>
      <c r="U101" s="11">
        <v>1499.0907400000001</v>
      </c>
      <c r="V101" s="11">
        <v>4884.7866400000003</v>
      </c>
      <c r="W101" s="11">
        <v>7212.55242</v>
      </c>
      <c r="X101" s="11">
        <v>1423.2556399999976</v>
      </c>
      <c r="Y101" s="11">
        <v>13619.657210000001</v>
      </c>
      <c r="Z101" s="11">
        <v>0</v>
      </c>
      <c r="AA101" s="11">
        <v>111.66740502576</v>
      </c>
      <c r="AB101" s="11">
        <v>362.71766199999911</v>
      </c>
      <c r="AC101" s="11">
        <v>15274.785340341379</v>
      </c>
      <c r="AD101" s="11">
        <v>1695.0362349999996</v>
      </c>
      <c r="AE101" s="11">
        <v>6489.3545350000004</v>
      </c>
      <c r="AF101" s="11">
        <v>868.69901279999988</v>
      </c>
      <c r="AG101" s="11">
        <v>230.88939730000001</v>
      </c>
      <c r="AH101" s="11">
        <v>-8.8893099999999947</v>
      </c>
      <c r="AI101" s="11">
        <v>119.97941</v>
      </c>
      <c r="AJ101" s="11">
        <v>0</v>
      </c>
      <c r="AK101" s="11">
        <v>0</v>
      </c>
      <c r="AL101" s="11">
        <v>0</v>
      </c>
      <c r="AM101" s="11">
        <v>0</v>
      </c>
      <c r="AN101" s="11">
        <v>0</v>
      </c>
      <c r="AO101" s="11">
        <v>0</v>
      </c>
      <c r="AP101" s="11">
        <v>0</v>
      </c>
      <c r="AQ101" s="11">
        <v>0</v>
      </c>
      <c r="AR101" s="11">
        <v>2866.541534</v>
      </c>
      <c r="AS101" s="11">
        <v>9750.128940999999</v>
      </c>
      <c r="AT101" s="11">
        <v>0</v>
      </c>
      <c r="AU101" s="11">
        <v>0</v>
      </c>
      <c r="AV101" s="11">
        <v>0</v>
      </c>
      <c r="AW101" s="11">
        <v>0</v>
      </c>
      <c r="AX101" s="11">
        <v>1518.7380000000001</v>
      </c>
      <c r="AY101" s="11">
        <v>0</v>
      </c>
      <c r="AZ101" s="11">
        <v>0</v>
      </c>
      <c r="BA101" s="11">
        <v>0</v>
      </c>
      <c r="BB101" s="11">
        <v>453.57400000000001</v>
      </c>
      <c r="BC101" s="11">
        <v>0</v>
      </c>
      <c r="BD101" s="11">
        <v>0</v>
      </c>
      <c r="BE101" s="11">
        <v>0</v>
      </c>
      <c r="BF101" s="11">
        <v>0</v>
      </c>
      <c r="BG101" s="11">
        <v>217.08577</v>
      </c>
      <c r="BH101" s="11">
        <v>0</v>
      </c>
      <c r="BI101" s="11">
        <v>0</v>
      </c>
      <c r="BJ101" s="11">
        <v>0</v>
      </c>
      <c r="BK101" s="11">
        <v>128.93403999999998</v>
      </c>
      <c r="BL101" s="11">
        <v>0</v>
      </c>
      <c r="BM101" s="11">
        <v>0</v>
      </c>
      <c r="BN101" s="11">
        <v>0</v>
      </c>
      <c r="BO101" s="11">
        <v>818.61524999999995</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1">
        <v>0</v>
      </c>
      <c r="CW101" s="11">
        <v>0</v>
      </c>
      <c r="CX101" s="11">
        <v>0</v>
      </c>
      <c r="CY101" s="11">
        <v>97.158330000000007</v>
      </c>
      <c r="CZ101" s="11">
        <v>0</v>
      </c>
      <c r="DA101" s="11">
        <v>0</v>
      </c>
      <c r="DB101" s="11">
        <v>0</v>
      </c>
      <c r="DC101" s="11">
        <v>1564.28802</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2835.93228</v>
      </c>
      <c r="DZ101" s="11">
        <v>0</v>
      </c>
      <c r="EA101" s="11">
        <v>0</v>
      </c>
      <c r="EB101" s="11">
        <v>0</v>
      </c>
      <c r="EC101" s="11">
        <v>0</v>
      </c>
      <c r="ED101" s="11">
        <v>0</v>
      </c>
      <c r="EE101" s="11">
        <v>0</v>
      </c>
      <c r="EF101" s="11">
        <v>0</v>
      </c>
      <c r="EG101" s="11">
        <v>0</v>
      </c>
      <c r="EH101" s="11">
        <v>0</v>
      </c>
      <c r="EI101" s="11">
        <v>0</v>
      </c>
      <c r="EJ101" s="11">
        <v>0</v>
      </c>
      <c r="EK101" s="11">
        <v>0</v>
      </c>
      <c r="EL101" s="11">
        <v>1113.8521749999998</v>
      </c>
      <c r="EM101" s="11">
        <v>1486.805435</v>
      </c>
      <c r="EN101" s="11">
        <v>0</v>
      </c>
      <c r="EO101" s="11">
        <v>0</v>
      </c>
      <c r="EP101" s="11">
        <v>625.34841000000006</v>
      </c>
      <c r="EQ101" s="11">
        <v>478.55907000000002</v>
      </c>
      <c r="ER101" s="11">
        <v>0</v>
      </c>
      <c r="ES101" s="11">
        <v>0</v>
      </c>
      <c r="ET101" s="11">
        <v>0</v>
      </c>
      <c r="EU101" s="11">
        <v>0</v>
      </c>
      <c r="EV101" s="11">
        <v>0</v>
      </c>
      <c r="EW101" s="11">
        <v>0</v>
      </c>
      <c r="EX101" s="11">
        <v>2699.294457434733</v>
      </c>
      <c r="EY101" s="11">
        <v>5675.9598013620889</v>
      </c>
      <c r="EZ101" s="11">
        <v>0</v>
      </c>
      <c r="FA101" s="11">
        <v>0</v>
      </c>
      <c r="FB101" s="11">
        <v>1634.2831299999989</v>
      </c>
      <c r="FC101" s="11">
        <v>6766.6227800000006</v>
      </c>
      <c r="FD101" s="11">
        <v>333.03385999999955</v>
      </c>
      <c r="FE101" s="11">
        <v>5305.2239300000001</v>
      </c>
      <c r="FF101" s="11">
        <v>0</v>
      </c>
      <c r="FG101" s="11">
        <v>0</v>
      </c>
      <c r="FH101" s="11">
        <v>0</v>
      </c>
      <c r="FI101" s="11">
        <v>0</v>
      </c>
      <c r="FJ101" s="11">
        <v>0</v>
      </c>
      <c r="FK101" s="11">
        <v>0</v>
      </c>
      <c r="FL101" s="11">
        <v>0</v>
      </c>
      <c r="FM101" s="11">
        <v>0</v>
      </c>
      <c r="FN101" s="11">
        <v>0</v>
      </c>
      <c r="FO101" s="11">
        <v>0</v>
      </c>
      <c r="FP101" s="11">
        <v>0</v>
      </c>
      <c r="FQ101" s="11">
        <v>0</v>
      </c>
      <c r="FR101" s="11">
        <v>0</v>
      </c>
      <c r="FS101" s="11">
        <v>0</v>
      </c>
      <c r="FT101" s="11">
        <v>0</v>
      </c>
      <c r="FU101" s="11">
        <v>0</v>
      </c>
      <c r="FV101" s="11">
        <v>0</v>
      </c>
      <c r="FW101" s="11">
        <v>0</v>
      </c>
      <c r="FX101" s="11">
        <v>0</v>
      </c>
      <c r="FY101" s="11">
        <v>0</v>
      </c>
      <c r="FZ101" s="11">
        <v>0</v>
      </c>
      <c r="GA101" s="11">
        <v>0</v>
      </c>
      <c r="GB101" s="11">
        <v>0</v>
      </c>
      <c r="GC101" s="11">
        <v>0</v>
      </c>
      <c r="GD101" s="11">
        <v>0</v>
      </c>
      <c r="GE101" s="11">
        <v>0</v>
      </c>
      <c r="GF101" s="11">
        <v>0</v>
      </c>
      <c r="GG101" s="11">
        <v>0</v>
      </c>
      <c r="GH101" s="11">
        <v>1313.2513899999999</v>
      </c>
      <c r="GI101" s="11">
        <v>0</v>
      </c>
      <c r="GJ101" s="11">
        <v>0</v>
      </c>
      <c r="GK101" s="11">
        <v>0</v>
      </c>
      <c r="GL101" s="11">
        <v>19.053599999999989</v>
      </c>
      <c r="GM101" s="11">
        <v>76.080100000000002</v>
      </c>
      <c r="GN101" s="11">
        <v>17.796950000000002</v>
      </c>
      <c r="GO101" s="11">
        <v>0</v>
      </c>
      <c r="GP101" s="88">
        <v>13854.985330000001</v>
      </c>
      <c r="GQ101" s="9">
        <v>0</v>
      </c>
      <c r="GR101" s="10">
        <v>13854.985330000001</v>
      </c>
      <c r="GS101" s="6">
        <v>1</v>
      </c>
      <c r="GT101" s="6">
        <v>1</v>
      </c>
      <c r="GU101" s="6" t="str">
        <f t="shared" si="2"/>
        <v>Medium</v>
      </c>
      <c r="GV101" s="6" t="str">
        <f t="shared" si="3"/>
        <v>Medium</v>
      </c>
      <c r="GW101" s="3" t="s">
        <v>480</v>
      </c>
      <c r="GX101" s="3" t="s">
        <v>480</v>
      </c>
      <c r="GY101" s="3" t="s">
        <v>480</v>
      </c>
      <c r="GZ101" s="6">
        <v>0</v>
      </c>
      <c r="HA101" s="6">
        <v>1</v>
      </c>
      <c r="HB101" s="6">
        <v>0</v>
      </c>
      <c r="HC101" s="6">
        <v>0</v>
      </c>
      <c r="HD101" s="6">
        <v>0</v>
      </c>
      <c r="HE101" s="7" t="s">
        <v>476</v>
      </c>
      <c r="HF101" s="6">
        <v>0</v>
      </c>
      <c r="HG101" s="6">
        <v>0</v>
      </c>
    </row>
    <row r="102" spans="1:215">
      <c r="A102" s="6">
        <v>434</v>
      </c>
      <c r="B102" s="6" t="str">
        <f>+VLOOKUP($A102,'[2]Crosswalk M49-ODA-Prog. Country'!$K$4:$M$257,3,FALSE)</f>
        <v>LY</v>
      </c>
      <c r="C102" s="6" t="str">
        <f>+VLOOKUP($A102,'[2]Crosswalk M49-ODA-Prog. Country'!$K$4:$M$257,2,FALSE)</f>
        <v>LBY</v>
      </c>
      <c r="D102" s="3" t="s">
        <v>220</v>
      </c>
      <c r="E102" s="8">
        <v>8162.490961860497</v>
      </c>
      <c r="F102" s="8">
        <v>40198.836215504336</v>
      </c>
      <c r="G102" s="8">
        <v>48361.32717736483</v>
      </c>
      <c r="H102" s="9">
        <v>11880.608858169993</v>
      </c>
      <c r="I102" s="9">
        <v>169021.34134440435</v>
      </c>
      <c r="J102" s="9">
        <v>180901.95020257434</v>
      </c>
      <c r="K102" s="10">
        <v>20043.099820030489</v>
      </c>
      <c r="L102" s="10">
        <v>209220.17755990868</v>
      </c>
      <c r="M102" s="10">
        <v>229263.27737993916</v>
      </c>
      <c r="N102" s="11">
        <v>2288.6299999999974</v>
      </c>
      <c r="O102" s="11">
        <v>24734.115000000002</v>
      </c>
      <c r="P102" s="11">
        <v>146.22200000000157</v>
      </c>
      <c r="Q102" s="11">
        <v>22666.530999999999</v>
      </c>
      <c r="R102" s="11">
        <v>387.34143999999981</v>
      </c>
      <c r="S102" s="11">
        <v>695.80471</v>
      </c>
      <c r="T102" s="11">
        <v>1733.2448899999999</v>
      </c>
      <c r="U102" s="11">
        <v>4129.7287200000001</v>
      </c>
      <c r="V102" s="11">
        <v>2321.4474499999997</v>
      </c>
      <c r="W102" s="11">
        <v>7398.9653799999996</v>
      </c>
      <c r="X102" s="11">
        <v>84.799520000000484</v>
      </c>
      <c r="Y102" s="11">
        <v>16805.043129999998</v>
      </c>
      <c r="Z102" s="11">
        <v>0</v>
      </c>
      <c r="AA102" s="11">
        <v>27.823810933500003</v>
      </c>
      <c r="AB102" s="11">
        <v>1919.5243879999944</v>
      </c>
      <c r="AC102" s="11">
        <v>25186.664989374363</v>
      </c>
      <c r="AD102" s="11">
        <v>197.10512400000016</v>
      </c>
      <c r="AE102" s="11">
        <v>1139.960108</v>
      </c>
      <c r="AF102" s="11">
        <v>141.91737416999999</v>
      </c>
      <c r="AG102" s="11">
        <v>37.719873630000002</v>
      </c>
      <c r="AH102" s="11">
        <v>0</v>
      </c>
      <c r="AI102" s="11">
        <v>0</v>
      </c>
      <c r="AJ102" s="11">
        <v>0</v>
      </c>
      <c r="AK102" s="11">
        <v>0</v>
      </c>
      <c r="AL102" s="11">
        <v>0</v>
      </c>
      <c r="AM102" s="11">
        <v>0</v>
      </c>
      <c r="AN102" s="11">
        <v>0</v>
      </c>
      <c r="AO102" s="11">
        <v>0</v>
      </c>
      <c r="AP102" s="11">
        <v>0</v>
      </c>
      <c r="AQ102" s="11">
        <v>0</v>
      </c>
      <c r="AR102" s="11">
        <v>7604.3898559999943</v>
      </c>
      <c r="AS102" s="11">
        <v>38289.225729999998</v>
      </c>
      <c r="AT102" s="11">
        <v>0</v>
      </c>
      <c r="AU102" s="11">
        <v>0</v>
      </c>
      <c r="AV102" s="11">
        <v>0</v>
      </c>
      <c r="AW102" s="11">
        <v>0</v>
      </c>
      <c r="AX102" s="11">
        <v>118.754</v>
      </c>
      <c r="AY102" s="11">
        <v>0</v>
      </c>
      <c r="AZ102" s="11">
        <v>0</v>
      </c>
      <c r="BA102" s="11">
        <v>0</v>
      </c>
      <c r="BB102" s="11">
        <v>0</v>
      </c>
      <c r="BC102" s="11">
        <v>0</v>
      </c>
      <c r="BD102" s="11">
        <v>0</v>
      </c>
      <c r="BE102" s="11">
        <v>0</v>
      </c>
      <c r="BF102" s="11">
        <v>0</v>
      </c>
      <c r="BG102" s="11">
        <v>38.311999999999998</v>
      </c>
      <c r="BH102" s="11">
        <v>0</v>
      </c>
      <c r="BI102" s="11">
        <v>0</v>
      </c>
      <c r="BJ102" s="11">
        <v>0</v>
      </c>
      <c r="BK102" s="11">
        <v>-80.140419999999992</v>
      </c>
      <c r="BL102" s="11">
        <v>0</v>
      </c>
      <c r="BM102" s="11">
        <v>0</v>
      </c>
      <c r="BN102" s="11">
        <v>0</v>
      </c>
      <c r="BO102" s="11">
        <v>348.49634000000003</v>
      </c>
      <c r="BP102" s="11">
        <v>0</v>
      </c>
      <c r="BQ102" s="11">
        <v>0</v>
      </c>
      <c r="BR102" s="11">
        <v>0</v>
      </c>
      <c r="BS102" s="11">
        <v>0</v>
      </c>
      <c r="BT102" s="11">
        <v>0</v>
      </c>
      <c r="BU102" s="11">
        <v>0</v>
      </c>
      <c r="BV102" s="11">
        <v>0</v>
      </c>
      <c r="BW102" s="11">
        <v>0</v>
      </c>
      <c r="BX102" s="11">
        <v>0</v>
      </c>
      <c r="BY102" s="11">
        <v>3752.3035399999999</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164.54351</v>
      </c>
      <c r="CR102" s="11">
        <v>0</v>
      </c>
      <c r="CS102" s="11">
        <v>0</v>
      </c>
      <c r="CT102" s="11">
        <v>0</v>
      </c>
      <c r="CU102" s="11">
        <v>0</v>
      </c>
      <c r="CV102" s="11">
        <v>0</v>
      </c>
      <c r="CW102" s="11">
        <v>229.04885999999999</v>
      </c>
      <c r="CX102" s="11">
        <v>0</v>
      </c>
      <c r="CY102" s="11">
        <v>510.86901</v>
      </c>
      <c r="CZ102" s="11">
        <v>0</v>
      </c>
      <c r="DA102" s="11">
        <v>0</v>
      </c>
      <c r="DB102" s="11">
        <v>0</v>
      </c>
      <c r="DC102" s="11">
        <v>888.32839000000001</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118.37867999999999</v>
      </c>
      <c r="DZ102" s="11">
        <v>0</v>
      </c>
      <c r="EA102" s="11">
        <v>0</v>
      </c>
      <c r="EB102" s="11">
        <v>0</v>
      </c>
      <c r="EC102" s="11">
        <v>0</v>
      </c>
      <c r="ED102" s="11">
        <v>0</v>
      </c>
      <c r="EE102" s="11">
        <v>0</v>
      </c>
      <c r="EF102" s="11">
        <v>0</v>
      </c>
      <c r="EG102" s="11">
        <v>0</v>
      </c>
      <c r="EH102" s="11">
        <v>0</v>
      </c>
      <c r="EI102" s="11">
        <v>0</v>
      </c>
      <c r="EJ102" s="11">
        <v>0</v>
      </c>
      <c r="EK102" s="11">
        <v>2495.0310199999999</v>
      </c>
      <c r="EL102" s="11">
        <v>23.009947100000005</v>
      </c>
      <c r="EM102" s="11">
        <v>247.72181689999999</v>
      </c>
      <c r="EN102" s="11">
        <v>0</v>
      </c>
      <c r="EO102" s="11">
        <v>374.54810140000001</v>
      </c>
      <c r="EP102" s="11">
        <v>86.079430000000002</v>
      </c>
      <c r="EQ102" s="11">
        <v>0.20300000000000001</v>
      </c>
      <c r="ER102" s="11">
        <v>0</v>
      </c>
      <c r="ES102" s="11">
        <v>0</v>
      </c>
      <c r="ET102" s="11">
        <v>0</v>
      </c>
      <c r="EU102" s="11">
        <v>0</v>
      </c>
      <c r="EV102" s="11">
        <v>0</v>
      </c>
      <c r="EW102" s="11">
        <v>0</v>
      </c>
      <c r="EX102" s="11">
        <v>306.33423076049939</v>
      </c>
      <c r="EY102" s="11">
        <v>644.14638967082863</v>
      </c>
      <c r="EZ102" s="11">
        <v>0</v>
      </c>
      <c r="FA102" s="11">
        <v>0</v>
      </c>
      <c r="FB102" s="11">
        <v>640.36289000000011</v>
      </c>
      <c r="FC102" s="11">
        <v>845.3743199999999</v>
      </c>
      <c r="FD102" s="11">
        <v>118.50172999999995</v>
      </c>
      <c r="FE102" s="11">
        <v>21040.79809</v>
      </c>
      <c r="FF102" s="11">
        <v>0</v>
      </c>
      <c r="FG102" s="11">
        <v>0</v>
      </c>
      <c r="FH102" s="11">
        <v>0</v>
      </c>
      <c r="FI102" s="11">
        <v>0</v>
      </c>
      <c r="FJ102" s="11">
        <v>0</v>
      </c>
      <c r="FK102" s="11">
        <v>0</v>
      </c>
      <c r="FL102" s="11">
        <v>0</v>
      </c>
      <c r="FM102" s="11">
        <v>0</v>
      </c>
      <c r="FN102" s="11">
        <v>0</v>
      </c>
      <c r="FO102" s="11">
        <v>0</v>
      </c>
      <c r="FP102" s="11">
        <v>0</v>
      </c>
      <c r="FQ102" s="11">
        <v>0</v>
      </c>
      <c r="FR102" s="11">
        <v>0</v>
      </c>
      <c r="FS102" s="11">
        <v>0</v>
      </c>
      <c r="FT102" s="11">
        <v>0</v>
      </c>
      <c r="FU102" s="11">
        <v>0</v>
      </c>
      <c r="FV102" s="11">
        <v>0</v>
      </c>
      <c r="FW102" s="11">
        <v>0</v>
      </c>
      <c r="FX102" s="11">
        <v>0</v>
      </c>
      <c r="FY102" s="11">
        <v>0</v>
      </c>
      <c r="FZ102" s="11">
        <v>0</v>
      </c>
      <c r="GA102" s="11">
        <v>0</v>
      </c>
      <c r="GB102" s="11">
        <v>0</v>
      </c>
      <c r="GC102" s="11">
        <v>0</v>
      </c>
      <c r="GD102" s="11">
        <v>0</v>
      </c>
      <c r="GE102" s="11">
        <v>0</v>
      </c>
      <c r="GF102" s="11">
        <v>0</v>
      </c>
      <c r="GG102" s="11">
        <v>0</v>
      </c>
      <c r="GH102" s="11">
        <v>1721.8024499999999</v>
      </c>
      <c r="GI102" s="11">
        <v>0</v>
      </c>
      <c r="GJ102" s="11">
        <v>0</v>
      </c>
      <c r="GK102" s="11">
        <v>0</v>
      </c>
      <c r="GL102" s="11">
        <v>71.623999999999796</v>
      </c>
      <c r="GM102" s="11">
        <v>2594.3128500000003</v>
      </c>
      <c r="GN102" s="11">
        <v>132.00910000000295</v>
      </c>
      <c r="GO102" s="11">
        <v>33896.319609999999</v>
      </c>
      <c r="GP102" s="88">
        <v>2135.7067000000002</v>
      </c>
      <c r="GQ102" s="9">
        <v>0</v>
      </c>
      <c r="GR102" s="10">
        <v>2135.7067000000002</v>
      </c>
      <c r="GS102" s="6">
        <v>1</v>
      </c>
      <c r="GT102" s="6">
        <v>1</v>
      </c>
      <c r="GU102" s="6" t="str">
        <f t="shared" si="2"/>
        <v>Large</v>
      </c>
      <c r="GV102" s="6" t="str">
        <f t="shared" si="3"/>
        <v>Large</v>
      </c>
      <c r="GW102" s="3" t="s">
        <v>480</v>
      </c>
      <c r="GX102" s="3" t="s">
        <v>481</v>
      </c>
      <c r="GY102" s="3" t="s">
        <v>480</v>
      </c>
      <c r="GZ102" s="6">
        <v>0</v>
      </c>
      <c r="HA102" s="6">
        <v>0</v>
      </c>
      <c r="HB102" s="6">
        <v>0</v>
      </c>
      <c r="HC102" s="6">
        <v>1</v>
      </c>
      <c r="HD102" s="6">
        <v>0</v>
      </c>
      <c r="HE102" s="7" t="s">
        <v>479</v>
      </c>
      <c r="HF102" s="6">
        <v>0</v>
      </c>
      <c r="HG102" s="6">
        <v>0</v>
      </c>
    </row>
    <row r="103" spans="1:215" hidden="1">
      <c r="A103" s="6">
        <v>438</v>
      </c>
      <c r="B103" s="6" t="str">
        <f>+VLOOKUP($A103,'[2]Crosswalk M49-ODA-Prog. Country'!$K$4:$M$257,3,FALSE)</f>
        <v>LI</v>
      </c>
      <c r="C103" s="6" t="str">
        <f>+VLOOKUP($A103,'[2]Crosswalk M49-ODA-Prog. Country'!$K$4:$M$257,2,FALSE)</f>
        <v>LIE</v>
      </c>
      <c r="D103" s="3" t="s">
        <v>221</v>
      </c>
      <c r="E103" s="8">
        <v>0</v>
      </c>
      <c r="F103" s="8">
        <v>0</v>
      </c>
      <c r="G103" s="8">
        <v>0</v>
      </c>
      <c r="H103" s="9">
        <v>0</v>
      </c>
      <c r="I103" s="9">
        <v>0</v>
      </c>
      <c r="J103" s="9">
        <v>0</v>
      </c>
      <c r="K103" s="10">
        <v>0</v>
      </c>
      <c r="L103" s="10">
        <v>0</v>
      </c>
      <c r="M103" s="10">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0</v>
      </c>
      <c r="CW103" s="11">
        <v>0</v>
      </c>
      <c r="CX103" s="11">
        <v>0</v>
      </c>
      <c r="CY103" s="11">
        <v>0</v>
      </c>
      <c r="CZ103" s="11">
        <v>0</v>
      </c>
      <c r="DA103" s="11">
        <v>0</v>
      </c>
      <c r="DB103" s="11">
        <v>0</v>
      </c>
      <c r="DC103" s="11">
        <v>0</v>
      </c>
      <c r="DD103" s="11">
        <v>0</v>
      </c>
      <c r="DE103" s="11">
        <v>0</v>
      </c>
      <c r="DF103" s="11">
        <v>0</v>
      </c>
      <c r="DG103" s="11">
        <v>0</v>
      </c>
      <c r="DH103" s="11">
        <v>0</v>
      </c>
      <c r="DI103" s="11">
        <v>0</v>
      </c>
      <c r="DJ103" s="11">
        <v>0</v>
      </c>
      <c r="DK103" s="11">
        <v>0</v>
      </c>
      <c r="DL103" s="11">
        <v>0</v>
      </c>
      <c r="DM103" s="11">
        <v>0</v>
      </c>
      <c r="DN103" s="11">
        <v>0</v>
      </c>
      <c r="DO103" s="11">
        <v>0</v>
      </c>
      <c r="DP103" s="11">
        <v>0</v>
      </c>
      <c r="DQ103" s="11">
        <v>0</v>
      </c>
      <c r="DR103" s="11">
        <v>0</v>
      </c>
      <c r="DS103" s="11">
        <v>0</v>
      </c>
      <c r="DT103" s="11">
        <v>0</v>
      </c>
      <c r="DU103" s="11">
        <v>0</v>
      </c>
      <c r="DV103" s="11">
        <v>0</v>
      </c>
      <c r="DW103" s="11">
        <v>0</v>
      </c>
      <c r="DX103" s="11">
        <v>0</v>
      </c>
      <c r="DY103" s="11">
        <v>0</v>
      </c>
      <c r="DZ103" s="11">
        <v>0</v>
      </c>
      <c r="EA103" s="11">
        <v>0</v>
      </c>
      <c r="EB103" s="11">
        <v>0</v>
      </c>
      <c r="EC103" s="11">
        <v>0</v>
      </c>
      <c r="ED103" s="11">
        <v>0</v>
      </c>
      <c r="EE103" s="11">
        <v>0</v>
      </c>
      <c r="EF103" s="11">
        <v>0</v>
      </c>
      <c r="EG103" s="11">
        <v>0</v>
      </c>
      <c r="EH103" s="11">
        <v>0</v>
      </c>
      <c r="EI103" s="11">
        <v>0</v>
      </c>
      <c r="EJ103" s="11">
        <v>0</v>
      </c>
      <c r="EK103" s="11">
        <v>0</v>
      </c>
      <c r="EL103" s="11">
        <v>0</v>
      </c>
      <c r="EM103" s="11">
        <v>0</v>
      </c>
      <c r="EN103" s="11">
        <v>0</v>
      </c>
      <c r="EO103" s="11">
        <v>0</v>
      </c>
      <c r="EP103" s="11">
        <v>0</v>
      </c>
      <c r="EQ103" s="11">
        <v>0</v>
      </c>
      <c r="ER103" s="11">
        <v>0</v>
      </c>
      <c r="ES103" s="11">
        <v>0</v>
      </c>
      <c r="ET103" s="11">
        <v>0</v>
      </c>
      <c r="EU103" s="11">
        <v>0</v>
      </c>
      <c r="EV103" s="11">
        <v>0</v>
      </c>
      <c r="EW103" s="11">
        <v>0</v>
      </c>
      <c r="EX103" s="11">
        <v>0</v>
      </c>
      <c r="EY103" s="11">
        <v>0</v>
      </c>
      <c r="EZ103" s="11">
        <v>0</v>
      </c>
      <c r="FA103" s="11">
        <v>0</v>
      </c>
      <c r="FB103" s="11">
        <v>0</v>
      </c>
      <c r="FC103" s="11">
        <v>0</v>
      </c>
      <c r="FD103" s="11">
        <v>0</v>
      </c>
      <c r="FE103" s="11">
        <v>0</v>
      </c>
      <c r="FF103" s="11">
        <v>0</v>
      </c>
      <c r="FG103" s="11">
        <v>0</v>
      </c>
      <c r="FH103" s="11">
        <v>0</v>
      </c>
      <c r="FI103" s="11">
        <v>0</v>
      </c>
      <c r="FJ103" s="11">
        <v>0</v>
      </c>
      <c r="FK103" s="11">
        <v>0</v>
      </c>
      <c r="FL103" s="11">
        <v>0</v>
      </c>
      <c r="FM103" s="11">
        <v>0</v>
      </c>
      <c r="FN103" s="11">
        <v>0</v>
      </c>
      <c r="FO103" s="11">
        <v>0</v>
      </c>
      <c r="FP103" s="11">
        <v>0</v>
      </c>
      <c r="FQ103" s="11">
        <v>0</v>
      </c>
      <c r="FR103" s="11">
        <v>0</v>
      </c>
      <c r="FS103" s="11">
        <v>0</v>
      </c>
      <c r="FT103" s="11">
        <v>0</v>
      </c>
      <c r="FU103" s="11">
        <v>0</v>
      </c>
      <c r="FV103" s="11">
        <v>0</v>
      </c>
      <c r="FW103" s="11">
        <v>0</v>
      </c>
      <c r="FX103" s="11">
        <v>0</v>
      </c>
      <c r="FY103" s="11">
        <v>0</v>
      </c>
      <c r="FZ103" s="11">
        <v>0</v>
      </c>
      <c r="GA103" s="11">
        <v>0</v>
      </c>
      <c r="GB103" s="11">
        <v>0</v>
      </c>
      <c r="GC103" s="11">
        <v>0</v>
      </c>
      <c r="GD103" s="11">
        <v>0</v>
      </c>
      <c r="GE103" s="11">
        <v>0</v>
      </c>
      <c r="GF103" s="11">
        <v>0</v>
      </c>
      <c r="GG103" s="11">
        <v>0</v>
      </c>
      <c r="GH103" s="11">
        <v>0</v>
      </c>
      <c r="GI103" s="11">
        <v>0</v>
      </c>
      <c r="GJ103" s="11">
        <v>0</v>
      </c>
      <c r="GK103" s="11">
        <v>0</v>
      </c>
      <c r="GL103" s="11">
        <v>0</v>
      </c>
      <c r="GM103" s="11">
        <v>0</v>
      </c>
      <c r="GN103" s="11">
        <v>0</v>
      </c>
      <c r="GO103" s="11">
        <v>0</v>
      </c>
      <c r="GP103" s="88">
        <v>0</v>
      </c>
      <c r="GQ103" s="9">
        <v>0</v>
      </c>
      <c r="GR103" s="10">
        <v>0</v>
      </c>
      <c r="GS103" s="6">
        <v>1</v>
      </c>
      <c r="GT103" s="6">
        <v>0</v>
      </c>
      <c r="GU103" s="6">
        <f t="shared" si="2"/>
        <v>0</v>
      </c>
      <c r="GV103" s="6">
        <f t="shared" si="3"/>
        <v>0</v>
      </c>
      <c r="GW103" s="3" t="s">
        <v>477</v>
      </c>
      <c r="GX103" s="3">
        <v>0</v>
      </c>
      <c r="GY103" s="3">
        <v>0</v>
      </c>
      <c r="GZ103" s="6">
        <v>0</v>
      </c>
      <c r="HA103" s="6">
        <v>0</v>
      </c>
      <c r="HB103" s="6">
        <v>0</v>
      </c>
      <c r="HC103" s="6">
        <v>0</v>
      </c>
      <c r="HD103" s="6">
        <v>0</v>
      </c>
      <c r="HE103" s="7">
        <v>0</v>
      </c>
      <c r="HF103" s="6">
        <v>0</v>
      </c>
      <c r="HG103" s="6">
        <v>0</v>
      </c>
    </row>
    <row r="104" spans="1:215" hidden="1">
      <c r="A104" s="6">
        <v>440</v>
      </c>
      <c r="B104" s="6" t="str">
        <f>+VLOOKUP($A104,'[2]Crosswalk M49-ODA-Prog. Country'!$K$4:$M$257,3,FALSE)</f>
        <v>LT</v>
      </c>
      <c r="C104" s="6" t="str">
        <f>+VLOOKUP($A104,'[2]Crosswalk M49-ODA-Prog. Country'!$K$4:$M$257,2,FALSE)</f>
        <v>LTU</v>
      </c>
      <c r="D104" s="3" t="s">
        <v>222</v>
      </c>
      <c r="E104" s="8">
        <v>166.21695000000003</v>
      </c>
      <c r="F104" s="8">
        <v>59.048169999999999</v>
      </c>
      <c r="G104" s="8">
        <v>225.26512000000002</v>
      </c>
      <c r="H104" s="9">
        <v>5.3919900000000212</v>
      </c>
      <c r="I104" s="9">
        <v>379.95328000000001</v>
      </c>
      <c r="J104" s="9">
        <v>385.34527000000003</v>
      </c>
      <c r="K104" s="10">
        <v>171.60894000000005</v>
      </c>
      <c r="L104" s="10">
        <v>439.00144999999998</v>
      </c>
      <c r="M104" s="10">
        <v>610.61039000000005</v>
      </c>
      <c r="N104" s="11">
        <v>0.746</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0</v>
      </c>
      <c r="CU104" s="11">
        <v>0</v>
      </c>
      <c r="CV104" s="11">
        <v>0</v>
      </c>
      <c r="CW104" s="11">
        <v>0</v>
      </c>
      <c r="CX104" s="11">
        <v>0</v>
      </c>
      <c r="CY104" s="11">
        <v>0</v>
      </c>
      <c r="CZ104" s="11">
        <v>0</v>
      </c>
      <c r="DA104" s="11">
        <v>0</v>
      </c>
      <c r="DB104" s="11">
        <v>0</v>
      </c>
      <c r="DC104" s="11">
        <v>0</v>
      </c>
      <c r="DD104" s="11">
        <v>0</v>
      </c>
      <c r="DE104" s="11">
        <v>0</v>
      </c>
      <c r="DF104" s="11">
        <v>0</v>
      </c>
      <c r="DG104" s="11">
        <v>0</v>
      </c>
      <c r="DH104" s="11">
        <v>0</v>
      </c>
      <c r="DI104" s="11">
        <v>0</v>
      </c>
      <c r="DJ104" s="11">
        <v>0</v>
      </c>
      <c r="DK104" s="11">
        <v>0</v>
      </c>
      <c r="DL104" s="11">
        <v>0</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1">
        <v>0</v>
      </c>
      <c r="ES104" s="11">
        <v>0</v>
      </c>
      <c r="ET104" s="11">
        <v>0</v>
      </c>
      <c r="EU104" s="11">
        <v>0</v>
      </c>
      <c r="EV104" s="11">
        <v>0</v>
      </c>
      <c r="EW104" s="11">
        <v>0</v>
      </c>
      <c r="EX104" s="11">
        <v>0</v>
      </c>
      <c r="EY104" s="11">
        <v>0</v>
      </c>
      <c r="EZ104" s="11">
        <v>0</v>
      </c>
      <c r="FA104" s="11">
        <v>0</v>
      </c>
      <c r="FB104" s="11">
        <v>162.54543000000001</v>
      </c>
      <c r="FC104" s="11">
        <v>59.048169999999999</v>
      </c>
      <c r="FD104" s="11">
        <v>0</v>
      </c>
      <c r="FE104" s="11">
        <v>0</v>
      </c>
      <c r="FF104" s="11">
        <v>0</v>
      </c>
      <c r="FG104" s="11">
        <v>0</v>
      </c>
      <c r="FH104" s="11">
        <v>0</v>
      </c>
      <c r="FI104" s="11">
        <v>0</v>
      </c>
      <c r="FJ104" s="11">
        <v>0</v>
      </c>
      <c r="FK104" s="11">
        <v>0</v>
      </c>
      <c r="FL104" s="11">
        <v>0</v>
      </c>
      <c r="FM104" s="11">
        <v>0</v>
      </c>
      <c r="FN104" s="11">
        <v>0</v>
      </c>
      <c r="FO104" s="11">
        <v>0</v>
      </c>
      <c r="FP104" s="11">
        <v>0</v>
      </c>
      <c r="FQ104" s="11">
        <v>0</v>
      </c>
      <c r="FR104" s="11">
        <v>0</v>
      </c>
      <c r="FS104" s="11">
        <v>0</v>
      </c>
      <c r="FT104" s="11">
        <v>0</v>
      </c>
      <c r="FU104" s="11">
        <v>0</v>
      </c>
      <c r="FV104" s="11">
        <v>0</v>
      </c>
      <c r="FW104" s="11">
        <v>0</v>
      </c>
      <c r="FX104" s="11">
        <v>0</v>
      </c>
      <c r="FY104" s="11">
        <v>0</v>
      </c>
      <c r="FZ104" s="11">
        <v>0</v>
      </c>
      <c r="GA104" s="11">
        <v>0</v>
      </c>
      <c r="GB104" s="11">
        <v>0</v>
      </c>
      <c r="GC104" s="11">
        <v>0</v>
      </c>
      <c r="GD104" s="11">
        <v>0</v>
      </c>
      <c r="GE104" s="11">
        <v>0</v>
      </c>
      <c r="GF104" s="11">
        <v>0</v>
      </c>
      <c r="GG104" s="11">
        <v>0</v>
      </c>
      <c r="GH104" s="11">
        <v>0</v>
      </c>
      <c r="GI104" s="11">
        <v>0</v>
      </c>
      <c r="GJ104" s="11">
        <v>0</v>
      </c>
      <c r="GK104" s="11">
        <v>0</v>
      </c>
      <c r="GL104" s="11">
        <v>2.9255200000000001</v>
      </c>
      <c r="GM104" s="11">
        <v>0</v>
      </c>
      <c r="GN104" s="11">
        <v>5.3919900000000212</v>
      </c>
      <c r="GO104" s="11">
        <v>379.95328000000001</v>
      </c>
      <c r="GP104" s="88">
        <v>0</v>
      </c>
      <c r="GQ104" s="9">
        <v>0</v>
      </c>
      <c r="GR104" s="10">
        <v>0</v>
      </c>
      <c r="GS104" s="6">
        <v>1</v>
      </c>
      <c r="GT104" s="6">
        <v>0</v>
      </c>
      <c r="GU104" s="6">
        <f t="shared" si="2"/>
        <v>0</v>
      </c>
      <c r="GV104" s="6">
        <f t="shared" si="3"/>
        <v>0</v>
      </c>
      <c r="GW104" s="3" t="s">
        <v>477</v>
      </c>
      <c r="GX104" s="3">
        <v>0</v>
      </c>
      <c r="GY104" s="3">
        <v>0</v>
      </c>
      <c r="GZ104" s="6">
        <v>0</v>
      </c>
      <c r="HA104" s="6">
        <v>0</v>
      </c>
      <c r="HB104" s="6">
        <v>0</v>
      </c>
      <c r="HC104" s="6">
        <v>0</v>
      </c>
      <c r="HD104" s="6">
        <v>0</v>
      </c>
      <c r="HE104" s="7">
        <v>0</v>
      </c>
      <c r="HF104" s="6">
        <v>0</v>
      </c>
      <c r="HG104" s="6">
        <v>0</v>
      </c>
    </row>
    <row r="105" spans="1:215" hidden="1">
      <c r="A105" s="6">
        <v>442</v>
      </c>
      <c r="B105" s="6" t="str">
        <f>+VLOOKUP($A105,'[2]Crosswalk M49-ODA-Prog. Country'!$K$4:$M$257,3,FALSE)</f>
        <v>LU</v>
      </c>
      <c r="C105" s="6" t="str">
        <f>+VLOOKUP($A105,'[2]Crosswalk M49-ODA-Prog. Country'!$K$4:$M$257,2,FALSE)</f>
        <v>LUX</v>
      </c>
      <c r="D105" s="3" t="s">
        <v>223</v>
      </c>
      <c r="E105" s="8">
        <v>847.97158999999999</v>
      </c>
      <c r="F105" s="8">
        <v>0</v>
      </c>
      <c r="G105" s="8">
        <v>847.97158999999999</v>
      </c>
      <c r="H105" s="9">
        <v>0</v>
      </c>
      <c r="I105" s="9">
        <v>0.22747000000000001</v>
      </c>
      <c r="J105" s="9">
        <v>0.22747000000000001</v>
      </c>
      <c r="K105" s="10">
        <v>847.97158999999999</v>
      </c>
      <c r="L105" s="10">
        <v>0.22747000000000001</v>
      </c>
      <c r="M105" s="10">
        <v>848.19906000000003</v>
      </c>
      <c r="N105" s="11">
        <v>0</v>
      </c>
      <c r="O105" s="11">
        <v>0</v>
      </c>
      <c r="P105" s="11">
        <v>0</v>
      </c>
      <c r="Q105" s="11">
        <v>0</v>
      </c>
      <c r="R105" s="11">
        <v>0</v>
      </c>
      <c r="S105" s="11">
        <v>0</v>
      </c>
      <c r="T105" s="11">
        <v>0</v>
      </c>
      <c r="U105" s="11">
        <v>0</v>
      </c>
      <c r="V105" s="11">
        <v>847.97158999999999</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0</v>
      </c>
      <c r="CW105" s="11">
        <v>0</v>
      </c>
      <c r="CX105" s="11">
        <v>0</v>
      </c>
      <c r="CY105" s="11">
        <v>0</v>
      </c>
      <c r="CZ105" s="11">
        <v>0</v>
      </c>
      <c r="DA105" s="11">
        <v>0</v>
      </c>
      <c r="DB105" s="11">
        <v>0</v>
      </c>
      <c r="DC105" s="11">
        <v>0</v>
      </c>
      <c r="DD105" s="11">
        <v>0</v>
      </c>
      <c r="DE105" s="11">
        <v>0</v>
      </c>
      <c r="DF105" s="11">
        <v>0</v>
      </c>
      <c r="DG105" s="11">
        <v>0</v>
      </c>
      <c r="DH105" s="11">
        <v>0</v>
      </c>
      <c r="DI105" s="11">
        <v>0</v>
      </c>
      <c r="DJ105" s="11">
        <v>0</v>
      </c>
      <c r="DK105" s="11">
        <v>0</v>
      </c>
      <c r="DL105" s="11">
        <v>0</v>
      </c>
      <c r="DM105" s="11">
        <v>0</v>
      </c>
      <c r="DN105" s="11">
        <v>0</v>
      </c>
      <c r="DO105" s="11">
        <v>0</v>
      </c>
      <c r="DP105" s="11">
        <v>0</v>
      </c>
      <c r="DQ105" s="11">
        <v>0</v>
      </c>
      <c r="DR105" s="11">
        <v>0</v>
      </c>
      <c r="DS105" s="11">
        <v>0</v>
      </c>
      <c r="DT105" s="11">
        <v>0</v>
      </c>
      <c r="DU105" s="11">
        <v>0</v>
      </c>
      <c r="DV105" s="11">
        <v>0</v>
      </c>
      <c r="DW105" s="11">
        <v>0</v>
      </c>
      <c r="DX105" s="11">
        <v>0</v>
      </c>
      <c r="DY105" s="11">
        <v>0</v>
      </c>
      <c r="DZ105" s="11">
        <v>0</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0</v>
      </c>
      <c r="FE105" s="11">
        <v>0</v>
      </c>
      <c r="FF105" s="11">
        <v>0</v>
      </c>
      <c r="FG105" s="11">
        <v>0</v>
      </c>
      <c r="FH105" s="11">
        <v>0</v>
      </c>
      <c r="FI105" s="11">
        <v>0</v>
      </c>
      <c r="FJ105" s="11">
        <v>0</v>
      </c>
      <c r="FK105" s="11">
        <v>0</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0</v>
      </c>
      <c r="GA105" s="11">
        <v>0</v>
      </c>
      <c r="GB105" s="11">
        <v>0</v>
      </c>
      <c r="GC105" s="11">
        <v>0</v>
      </c>
      <c r="GD105" s="11">
        <v>0</v>
      </c>
      <c r="GE105" s="11">
        <v>0</v>
      </c>
      <c r="GF105" s="11">
        <v>0</v>
      </c>
      <c r="GG105" s="11">
        <v>0</v>
      </c>
      <c r="GH105" s="11">
        <v>0</v>
      </c>
      <c r="GI105" s="11">
        <v>0</v>
      </c>
      <c r="GJ105" s="11">
        <v>0</v>
      </c>
      <c r="GK105" s="11">
        <v>0</v>
      </c>
      <c r="GL105" s="11">
        <v>0</v>
      </c>
      <c r="GM105" s="11">
        <v>0</v>
      </c>
      <c r="GN105" s="11">
        <v>0</v>
      </c>
      <c r="GO105" s="11">
        <v>0.22747000000000001</v>
      </c>
      <c r="GP105" s="88">
        <v>0</v>
      </c>
      <c r="GQ105" s="9">
        <v>0</v>
      </c>
      <c r="GR105" s="10">
        <v>0</v>
      </c>
      <c r="GS105" s="6">
        <v>1</v>
      </c>
      <c r="GT105" s="6">
        <v>0</v>
      </c>
      <c r="GU105" s="6">
        <f t="shared" si="2"/>
        <v>0</v>
      </c>
      <c r="GV105" s="6">
        <f t="shared" si="3"/>
        <v>0</v>
      </c>
      <c r="GW105" s="3" t="s">
        <v>477</v>
      </c>
      <c r="GX105" s="3">
        <v>0</v>
      </c>
      <c r="GY105" s="3">
        <v>0</v>
      </c>
      <c r="GZ105" s="6">
        <v>0</v>
      </c>
      <c r="HA105" s="6">
        <v>0</v>
      </c>
      <c r="HB105" s="6">
        <v>0</v>
      </c>
      <c r="HC105" s="6">
        <v>0</v>
      </c>
      <c r="HD105" s="6">
        <v>0</v>
      </c>
      <c r="HE105" s="7">
        <v>0</v>
      </c>
      <c r="HF105" s="6">
        <v>0</v>
      </c>
      <c r="HG105" s="6">
        <v>0</v>
      </c>
    </row>
    <row r="106" spans="1:215" hidden="1">
      <c r="A106" s="6">
        <v>807</v>
      </c>
      <c r="B106" s="6" t="str">
        <f>+VLOOKUP($A106,'[2]Crosswalk M49-ODA-Prog. Country'!$K$4:$M$257,3,FALSE)</f>
        <v>MK</v>
      </c>
      <c r="C106" s="6" t="str">
        <f>+VLOOKUP($A106,'[2]Crosswalk M49-ODA-Prog. Country'!$K$4:$M$257,2,FALSE)</f>
        <v>MKD</v>
      </c>
      <c r="D106" s="3" t="s">
        <v>224</v>
      </c>
      <c r="E106" s="8">
        <v>7915.3107007920516</v>
      </c>
      <c r="F106" s="8">
        <v>22261.823726770945</v>
      </c>
      <c r="G106" s="8">
        <v>30177.134427562996</v>
      </c>
      <c r="H106" s="9">
        <v>562.93537168999978</v>
      </c>
      <c r="I106" s="9">
        <v>4434.41761537</v>
      </c>
      <c r="J106" s="9">
        <v>4997.3529870599996</v>
      </c>
      <c r="K106" s="10">
        <v>8478.2460724820521</v>
      </c>
      <c r="L106" s="10">
        <v>26696.241342140944</v>
      </c>
      <c r="M106" s="10">
        <v>35174.487414622999</v>
      </c>
      <c r="N106" s="11">
        <v>1513.3219999999983</v>
      </c>
      <c r="O106" s="11">
        <v>12077.495000000001</v>
      </c>
      <c r="P106" s="11">
        <v>0</v>
      </c>
      <c r="Q106" s="11">
        <v>0</v>
      </c>
      <c r="R106" s="11">
        <v>378.96251000000001</v>
      </c>
      <c r="S106" s="11">
        <v>117.3929</v>
      </c>
      <c r="T106" s="11">
        <v>28.846239999999995</v>
      </c>
      <c r="U106" s="11">
        <v>180.58246</v>
      </c>
      <c r="V106" s="11">
        <v>1708.4955499999996</v>
      </c>
      <c r="W106" s="11">
        <v>2027.94175</v>
      </c>
      <c r="X106" s="11">
        <v>0.86927000000002863</v>
      </c>
      <c r="Y106" s="11">
        <v>697.46904000000006</v>
      </c>
      <c r="Z106" s="11">
        <v>0</v>
      </c>
      <c r="AA106" s="11">
        <v>0</v>
      </c>
      <c r="AB106" s="11">
        <v>0</v>
      </c>
      <c r="AC106" s="11">
        <v>0</v>
      </c>
      <c r="AD106" s="11">
        <v>156.74856799999998</v>
      </c>
      <c r="AE106" s="11">
        <v>1148.7379189999999</v>
      </c>
      <c r="AF106" s="11">
        <v>138.56557609000001</v>
      </c>
      <c r="AG106" s="11">
        <v>36.829007369999999</v>
      </c>
      <c r="AH106" s="11">
        <v>0</v>
      </c>
      <c r="AI106" s="11">
        <v>0</v>
      </c>
      <c r="AJ106" s="11">
        <v>0</v>
      </c>
      <c r="AK106" s="11">
        <v>0</v>
      </c>
      <c r="AL106" s="11">
        <v>0</v>
      </c>
      <c r="AM106" s="11">
        <v>0</v>
      </c>
      <c r="AN106" s="11">
        <v>0</v>
      </c>
      <c r="AO106" s="11">
        <v>0</v>
      </c>
      <c r="AP106" s="11">
        <v>0</v>
      </c>
      <c r="AQ106" s="11">
        <v>0</v>
      </c>
      <c r="AR106" s="11">
        <v>268.45574899999974</v>
      </c>
      <c r="AS106" s="11">
        <v>2190.5202680000002</v>
      </c>
      <c r="AT106" s="11">
        <v>0</v>
      </c>
      <c r="AU106" s="11">
        <v>0</v>
      </c>
      <c r="AV106" s="11">
        <v>0</v>
      </c>
      <c r="AW106" s="11">
        <v>0</v>
      </c>
      <c r="AX106" s="11">
        <v>23.41</v>
      </c>
      <c r="AY106" s="11">
        <v>0</v>
      </c>
      <c r="AZ106" s="11">
        <v>0</v>
      </c>
      <c r="BA106" s="11">
        <v>0</v>
      </c>
      <c r="BB106" s="11">
        <v>0</v>
      </c>
      <c r="BC106" s="11">
        <v>0</v>
      </c>
      <c r="BD106" s="11">
        <v>0</v>
      </c>
      <c r="BE106" s="11">
        <v>0</v>
      </c>
      <c r="BF106" s="11">
        <v>0</v>
      </c>
      <c r="BG106" s="11">
        <v>118.95960000000001</v>
      </c>
      <c r="BH106" s="11">
        <v>0</v>
      </c>
      <c r="BI106" s="11">
        <v>0</v>
      </c>
      <c r="BJ106" s="11">
        <v>0</v>
      </c>
      <c r="BK106" s="11">
        <v>0</v>
      </c>
      <c r="BL106" s="11">
        <v>0</v>
      </c>
      <c r="BM106" s="11">
        <v>0</v>
      </c>
      <c r="BN106" s="11">
        <v>0</v>
      </c>
      <c r="BO106" s="11">
        <v>54.024339999999995</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1">
        <v>0</v>
      </c>
      <c r="CU106" s="11">
        <v>0</v>
      </c>
      <c r="CV106" s="11">
        <v>0</v>
      </c>
      <c r="CW106" s="11">
        <v>0</v>
      </c>
      <c r="CX106" s="11">
        <v>0</v>
      </c>
      <c r="CY106" s="11">
        <v>0</v>
      </c>
      <c r="CZ106" s="11">
        <v>0</v>
      </c>
      <c r="DA106" s="11">
        <v>0</v>
      </c>
      <c r="DB106" s="11">
        <v>0</v>
      </c>
      <c r="DC106" s="11">
        <v>984.58521999999994</v>
      </c>
      <c r="DD106" s="11">
        <v>0</v>
      </c>
      <c r="DE106" s="11">
        <v>0</v>
      </c>
      <c r="DF106" s="11">
        <v>0</v>
      </c>
      <c r="DG106" s="11">
        <v>116.22394</v>
      </c>
      <c r="DH106" s="11">
        <v>0</v>
      </c>
      <c r="DI106" s="11">
        <v>0</v>
      </c>
      <c r="DJ106" s="11">
        <v>0</v>
      </c>
      <c r="DK106" s="11">
        <v>0</v>
      </c>
      <c r="DL106" s="11">
        <v>0</v>
      </c>
      <c r="DM106" s="11">
        <v>0</v>
      </c>
      <c r="DN106" s="11">
        <v>0</v>
      </c>
      <c r="DO106" s="11">
        <v>0</v>
      </c>
      <c r="DP106" s="11">
        <v>0</v>
      </c>
      <c r="DQ106" s="11">
        <v>0</v>
      </c>
      <c r="DR106" s="11">
        <v>0</v>
      </c>
      <c r="DS106" s="11">
        <v>0</v>
      </c>
      <c r="DT106" s="11">
        <v>0</v>
      </c>
      <c r="DU106" s="11">
        <v>0</v>
      </c>
      <c r="DV106" s="11">
        <v>0</v>
      </c>
      <c r="DW106" s="11">
        <v>0</v>
      </c>
      <c r="DX106" s="11">
        <v>0</v>
      </c>
      <c r="DY106" s="11">
        <v>65.017980000000009</v>
      </c>
      <c r="DZ106" s="11">
        <v>0</v>
      </c>
      <c r="EA106" s="11">
        <v>0</v>
      </c>
      <c r="EB106" s="11">
        <v>0</v>
      </c>
      <c r="EC106" s="11">
        <v>0</v>
      </c>
      <c r="ED106" s="11">
        <v>0</v>
      </c>
      <c r="EE106" s="11">
        <v>0</v>
      </c>
      <c r="EF106" s="11">
        <v>0</v>
      </c>
      <c r="EG106" s="11">
        <v>0</v>
      </c>
      <c r="EH106" s="11">
        <v>0</v>
      </c>
      <c r="EI106" s="11">
        <v>0</v>
      </c>
      <c r="EJ106" s="11">
        <v>0</v>
      </c>
      <c r="EK106" s="11">
        <v>0</v>
      </c>
      <c r="EL106" s="11">
        <v>268.01054580000005</v>
      </c>
      <c r="EM106" s="11">
        <v>816.52151019999997</v>
      </c>
      <c r="EN106" s="11">
        <v>133.9121366</v>
      </c>
      <c r="EO106" s="11">
        <v>0</v>
      </c>
      <c r="EP106" s="11">
        <v>1637.9180899999999</v>
      </c>
      <c r="EQ106" s="11">
        <v>584.64454000000001</v>
      </c>
      <c r="ER106" s="11">
        <v>0</v>
      </c>
      <c r="ES106" s="11">
        <v>0</v>
      </c>
      <c r="ET106" s="11">
        <v>0</v>
      </c>
      <c r="EU106" s="11">
        <v>0</v>
      </c>
      <c r="EV106" s="11">
        <v>0</v>
      </c>
      <c r="EW106" s="11">
        <v>0</v>
      </c>
      <c r="EX106" s="11">
        <v>543.73664699205438</v>
      </c>
      <c r="EY106" s="11">
        <v>1143.3459375709422</v>
      </c>
      <c r="EZ106" s="11">
        <v>0</v>
      </c>
      <c r="FA106" s="11">
        <v>0</v>
      </c>
      <c r="FB106" s="11">
        <v>621.38088999999991</v>
      </c>
      <c r="FC106" s="11">
        <v>189.7647</v>
      </c>
      <c r="FD106" s="11">
        <v>0</v>
      </c>
      <c r="FE106" s="11">
        <v>1135.8193899999999</v>
      </c>
      <c r="FF106" s="11">
        <v>0</v>
      </c>
      <c r="FG106" s="11">
        <v>0</v>
      </c>
      <c r="FH106" s="11">
        <v>0</v>
      </c>
      <c r="FI106" s="11">
        <v>0</v>
      </c>
      <c r="FJ106" s="11">
        <v>0</v>
      </c>
      <c r="FK106" s="11">
        <v>0</v>
      </c>
      <c r="FL106" s="11">
        <v>0</v>
      </c>
      <c r="FM106" s="11">
        <v>0</v>
      </c>
      <c r="FN106" s="11">
        <v>0</v>
      </c>
      <c r="FO106" s="11">
        <v>0</v>
      </c>
      <c r="FP106" s="11">
        <v>0</v>
      </c>
      <c r="FQ106" s="11">
        <v>0</v>
      </c>
      <c r="FR106" s="11">
        <v>0</v>
      </c>
      <c r="FS106" s="11">
        <v>0</v>
      </c>
      <c r="FT106" s="11">
        <v>0</v>
      </c>
      <c r="FU106" s="11">
        <v>0</v>
      </c>
      <c r="FV106" s="11">
        <v>0</v>
      </c>
      <c r="FW106" s="11">
        <v>0</v>
      </c>
      <c r="FX106" s="11">
        <v>0</v>
      </c>
      <c r="FY106" s="11">
        <v>0</v>
      </c>
      <c r="FZ106" s="11">
        <v>0</v>
      </c>
      <c r="GA106" s="11">
        <v>0</v>
      </c>
      <c r="GB106" s="11">
        <v>0</v>
      </c>
      <c r="GC106" s="11">
        <v>0</v>
      </c>
      <c r="GD106" s="11">
        <v>0</v>
      </c>
      <c r="GE106" s="11">
        <v>0</v>
      </c>
      <c r="GF106" s="11">
        <v>0</v>
      </c>
      <c r="GG106" s="11">
        <v>0</v>
      </c>
      <c r="GH106" s="11">
        <v>1067.51106</v>
      </c>
      <c r="GI106" s="11">
        <v>0</v>
      </c>
      <c r="GJ106" s="11">
        <v>0</v>
      </c>
      <c r="GK106" s="11">
        <v>0</v>
      </c>
      <c r="GL106" s="11">
        <v>-4.1851599999999962</v>
      </c>
      <c r="GM106" s="11">
        <v>2882.1863699999999</v>
      </c>
      <c r="GN106" s="11">
        <v>-7.7136000000000138</v>
      </c>
      <c r="GO106" s="11">
        <v>128.17947000000001</v>
      </c>
      <c r="GP106" s="88">
        <v>1266.0016699999999</v>
      </c>
      <c r="GQ106" s="9">
        <v>0</v>
      </c>
      <c r="GR106" s="10">
        <v>1266.0016699999999</v>
      </c>
      <c r="GS106" s="6">
        <v>1</v>
      </c>
      <c r="GT106" s="6">
        <v>1</v>
      </c>
      <c r="GU106" s="6" t="str">
        <f t="shared" si="2"/>
        <v>Small</v>
      </c>
      <c r="GV106" s="6" t="str">
        <f t="shared" si="3"/>
        <v>Small</v>
      </c>
      <c r="GW106" s="3" t="s">
        <v>477</v>
      </c>
      <c r="GX106" s="3" t="s">
        <v>478</v>
      </c>
      <c r="GY106" s="3" t="s">
        <v>478</v>
      </c>
      <c r="GZ106" s="6">
        <v>1</v>
      </c>
      <c r="HA106" s="6">
        <v>0</v>
      </c>
      <c r="HB106" s="6">
        <v>0</v>
      </c>
      <c r="HC106" s="6">
        <v>1</v>
      </c>
      <c r="HD106" s="6">
        <v>0</v>
      </c>
      <c r="HE106" s="7" t="s">
        <v>479</v>
      </c>
      <c r="HF106" s="6">
        <v>0</v>
      </c>
      <c r="HG106" s="6">
        <v>0</v>
      </c>
    </row>
    <row r="107" spans="1:215">
      <c r="A107" s="6">
        <v>450</v>
      </c>
      <c r="B107" s="6" t="str">
        <f>+VLOOKUP($A107,'[2]Crosswalk M49-ODA-Prog. Country'!$K$4:$M$257,3,FALSE)</f>
        <v>MG</v>
      </c>
      <c r="C107" s="6" t="str">
        <f>+VLOOKUP($A107,'[2]Crosswalk M49-ODA-Prog. Country'!$K$4:$M$257,2,FALSE)</f>
        <v>MDG</v>
      </c>
      <c r="D107" s="3" t="s">
        <v>225</v>
      </c>
      <c r="E107" s="8">
        <v>31071.542020053355</v>
      </c>
      <c r="F107" s="8">
        <v>50321.855732130483</v>
      </c>
      <c r="G107" s="8">
        <v>81393.397752183839</v>
      </c>
      <c r="H107" s="9">
        <v>14788.145962400014</v>
      </c>
      <c r="I107" s="9">
        <v>122636.37186552364</v>
      </c>
      <c r="J107" s="9">
        <v>137424.51782792367</v>
      </c>
      <c r="K107" s="10">
        <v>45859.687982453375</v>
      </c>
      <c r="L107" s="10">
        <v>172958.2275976541</v>
      </c>
      <c r="M107" s="10">
        <v>218817.91558010748</v>
      </c>
      <c r="N107" s="11">
        <v>10446.352999999999</v>
      </c>
      <c r="O107" s="11">
        <v>7463.5709999999999</v>
      </c>
      <c r="P107" s="11">
        <v>0</v>
      </c>
      <c r="Q107" s="11">
        <v>0</v>
      </c>
      <c r="R107" s="11">
        <v>3938.1066500000002</v>
      </c>
      <c r="S107" s="11">
        <v>2199.2317200000002</v>
      </c>
      <c r="T107" s="11">
        <v>688.0763199999999</v>
      </c>
      <c r="U107" s="11">
        <v>1635.5174399999999</v>
      </c>
      <c r="V107" s="11">
        <v>10881.367140000006</v>
      </c>
      <c r="W107" s="11">
        <v>21890.625519999998</v>
      </c>
      <c r="X107" s="11">
        <v>2451.3803700000026</v>
      </c>
      <c r="Y107" s="11">
        <v>19710.237229999999</v>
      </c>
      <c r="Z107" s="11">
        <v>0</v>
      </c>
      <c r="AA107" s="11">
        <v>37.722248064650003</v>
      </c>
      <c r="AB107" s="11">
        <v>11160.775866400014</v>
      </c>
      <c r="AC107" s="11">
        <v>85458.770108523662</v>
      </c>
      <c r="AD107" s="11">
        <v>0</v>
      </c>
      <c r="AE107" s="11">
        <v>0</v>
      </c>
      <c r="AF107" s="11">
        <v>0</v>
      </c>
      <c r="AG107" s="11">
        <v>0</v>
      </c>
      <c r="AH107" s="11">
        <v>-2.2235700000000023</v>
      </c>
      <c r="AI107" s="11">
        <v>25.716750000000001</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772.91099999999994</v>
      </c>
      <c r="AY107" s="11">
        <v>0</v>
      </c>
      <c r="AZ107" s="11">
        <v>0</v>
      </c>
      <c r="BA107" s="11">
        <v>0</v>
      </c>
      <c r="BB107" s="11">
        <v>599.26600000000008</v>
      </c>
      <c r="BC107" s="11">
        <v>82.117999999999995</v>
      </c>
      <c r="BD107" s="11">
        <v>0</v>
      </c>
      <c r="BE107" s="11">
        <v>0</v>
      </c>
      <c r="BF107" s="11">
        <v>0</v>
      </c>
      <c r="BG107" s="11">
        <v>3023.45658</v>
      </c>
      <c r="BH107" s="11">
        <v>0</v>
      </c>
      <c r="BI107" s="11">
        <v>0</v>
      </c>
      <c r="BJ107" s="11">
        <v>-2.5999999999992696E-4</v>
      </c>
      <c r="BK107" s="11">
        <v>-5.29</v>
      </c>
      <c r="BL107" s="11">
        <v>0</v>
      </c>
      <c r="BM107" s="11">
        <v>0</v>
      </c>
      <c r="BN107" s="11">
        <v>0</v>
      </c>
      <c r="BO107" s="11">
        <v>0</v>
      </c>
      <c r="BP107" s="11">
        <v>0</v>
      </c>
      <c r="BQ107" s="11">
        <v>0</v>
      </c>
      <c r="BR107" s="11">
        <v>0</v>
      </c>
      <c r="BS107" s="11">
        <v>0</v>
      </c>
      <c r="BT107" s="11">
        <v>0</v>
      </c>
      <c r="BU107" s="11">
        <v>0</v>
      </c>
      <c r="BV107" s="11">
        <v>0</v>
      </c>
      <c r="BW107" s="11">
        <v>0</v>
      </c>
      <c r="BX107" s="11">
        <v>0</v>
      </c>
      <c r="BY107" s="11">
        <v>8095.5168800000001</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0</v>
      </c>
      <c r="CU107" s="11">
        <v>0</v>
      </c>
      <c r="CV107" s="11">
        <v>0</v>
      </c>
      <c r="CW107" s="11">
        <v>0</v>
      </c>
      <c r="CX107" s="11">
        <v>0</v>
      </c>
      <c r="CY107" s="11">
        <v>213.82301000000001</v>
      </c>
      <c r="CZ107" s="11">
        <v>0</v>
      </c>
      <c r="DA107" s="11">
        <v>0</v>
      </c>
      <c r="DB107" s="11">
        <v>0</v>
      </c>
      <c r="DC107" s="11">
        <v>1103.20706</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0</v>
      </c>
      <c r="DY107" s="11">
        <v>562.10170999999991</v>
      </c>
      <c r="DZ107" s="11">
        <v>0</v>
      </c>
      <c r="EA107" s="11">
        <v>0</v>
      </c>
      <c r="EB107" s="11">
        <v>0</v>
      </c>
      <c r="EC107" s="11">
        <v>0</v>
      </c>
      <c r="ED107" s="11">
        <v>0</v>
      </c>
      <c r="EE107" s="11">
        <v>0</v>
      </c>
      <c r="EF107" s="11">
        <v>0</v>
      </c>
      <c r="EG107" s="11">
        <v>0</v>
      </c>
      <c r="EH107" s="11">
        <v>0</v>
      </c>
      <c r="EI107" s="11">
        <v>0</v>
      </c>
      <c r="EJ107" s="11">
        <v>0</v>
      </c>
      <c r="EK107" s="11">
        <v>0</v>
      </c>
      <c r="EL107" s="11">
        <v>1372.703587</v>
      </c>
      <c r="EM107" s="11">
        <v>1621.739732</v>
      </c>
      <c r="EN107" s="11">
        <v>225.01207599999975</v>
      </c>
      <c r="EO107" s="11">
        <v>1846.108027</v>
      </c>
      <c r="EP107" s="11">
        <v>1368.2532899999997</v>
      </c>
      <c r="EQ107" s="11">
        <v>5007.7980800000005</v>
      </c>
      <c r="ER107" s="11">
        <v>255.19012000000001</v>
      </c>
      <c r="ES107" s="11">
        <v>0</v>
      </c>
      <c r="ET107" s="11">
        <v>0</v>
      </c>
      <c r="EU107" s="11">
        <v>0</v>
      </c>
      <c r="EV107" s="11">
        <v>0</v>
      </c>
      <c r="EW107" s="11">
        <v>0</v>
      </c>
      <c r="EX107" s="11">
        <v>498.03391305334844</v>
      </c>
      <c r="EY107" s="11">
        <v>986.25538206583428</v>
      </c>
      <c r="EZ107" s="11">
        <v>0</v>
      </c>
      <c r="FA107" s="11">
        <v>0</v>
      </c>
      <c r="FB107" s="11">
        <v>969.43740999999864</v>
      </c>
      <c r="FC107" s="11">
        <v>5291.5044000000007</v>
      </c>
      <c r="FD107" s="11">
        <v>0</v>
      </c>
      <c r="FE107" s="11">
        <v>5032.2529699999996</v>
      </c>
      <c r="FF107" s="11">
        <v>0</v>
      </c>
      <c r="FG107" s="11">
        <v>0</v>
      </c>
      <c r="FH107" s="11">
        <v>0</v>
      </c>
      <c r="FI107" s="11">
        <v>0</v>
      </c>
      <c r="FJ107" s="11">
        <v>0</v>
      </c>
      <c r="FK107" s="11">
        <v>0</v>
      </c>
      <c r="FL107" s="11">
        <v>0</v>
      </c>
      <c r="FM107" s="11">
        <v>0</v>
      </c>
      <c r="FN107" s="11">
        <v>0</v>
      </c>
      <c r="FO107" s="11">
        <v>0</v>
      </c>
      <c r="FP107" s="11">
        <v>0</v>
      </c>
      <c r="FQ107" s="11">
        <v>0</v>
      </c>
      <c r="FR107" s="11">
        <v>0</v>
      </c>
      <c r="FS107" s="11">
        <v>0</v>
      </c>
      <c r="FT107" s="11">
        <v>0</v>
      </c>
      <c r="FU107" s="11">
        <v>0</v>
      </c>
      <c r="FV107" s="11">
        <v>0</v>
      </c>
      <c r="FW107" s="11">
        <v>0</v>
      </c>
      <c r="FX107" s="11">
        <v>0</v>
      </c>
      <c r="FY107" s="11">
        <v>0</v>
      </c>
      <c r="FZ107" s="11">
        <v>0</v>
      </c>
      <c r="GA107" s="11">
        <v>0</v>
      </c>
      <c r="GB107" s="11">
        <v>0</v>
      </c>
      <c r="GC107" s="11">
        <v>0</v>
      </c>
      <c r="GD107" s="11">
        <v>0</v>
      </c>
      <c r="GE107" s="11">
        <v>0</v>
      </c>
      <c r="GF107" s="11">
        <v>0</v>
      </c>
      <c r="GG107" s="11">
        <v>0</v>
      </c>
      <c r="GH107" s="11">
        <v>166.39848999999998</v>
      </c>
      <c r="GI107" s="11">
        <v>0</v>
      </c>
      <c r="GJ107" s="11">
        <v>0</v>
      </c>
      <c r="GK107" s="11">
        <v>0</v>
      </c>
      <c r="GL107" s="11">
        <v>60.935370000000148</v>
      </c>
      <c r="GM107" s="11">
        <v>1380.37625</v>
      </c>
      <c r="GN107" s="11">
        <v>7.7112099999999941</v>
      </c>
      <c r="GO107" s="11">
        <v>295.86750000000001</v>
      </c>
      <c r="GP107" s="88">
        <v>11224.27087</v>
      </c>
      <c r="GQ107" s="9">
        <v>8000</v>
      </c>
      <c r="GR107" s="10">
        <v>19224.27087</v>
      </c>
      <c r="GS107" s="6">
        <v>1</v>
      </c>
      <c r="GT107" s="6">
        <v>1</v>
      </c>
      <c r="GU107" s="6" t="str">
        <f t="shared" si="2"/>
        <v>Large</v>
      </c>
      <c r="GV107" s="6" t="str">
        <f t="shared" si="3"/>
        <v>Large</v>
      </c>
      <c r="GW107" s="3" t="s">
        <v>480</v>
      </c>
      <c r="GX107" s="3" t="s">
        <v>480</v>
      </c>
      <c r="GY107" s="3" t="s">
        <v>480</v>
      </c>
      <c r="GZ107" s="6">
        <v>0</v>
      </c>
      <c r="HA107" s="6">
        <v>1</v>
      </c>
      <c r="HB107" s="6">
        <v>0</v>
      </c>
      <c r="HC107" s="6">
        <v>0</v>
      </c>
      <c r="HD107" s="6">
        <v>0</v>
      </c>
      <c r="HE107" s="7" t="s">
        <v>476</v>
      </c>
      <c r="HF107" s="6">
        <v>0</v>
      </c>
      <c r="HG107" s="6">
        <v>0</v>
      </c>
    </row>
    <row r="108" spans="1:215">
      <c r="A108" s="6">
        <v>454</v>
      </c>
      <c r="B108" s="6" t="str">
        <f>+VLOOKUP($A108,'[2]Crosswalk M49-ODA-Prog. Country'!$K$4:$M$257,3,FALSE)</f>
        <v>MW</v>
      </c>
      <c r="C108" s="6" t="str">
        <f>+VLOOKUP($A108,'[2]Crosswalk M49-ODA-Prog. Country'!$K$4:$M$257,2,FALSE)</f>
        <v>MWI</v>
      </c>
      <c r="D108" s="3" t="s">
        <v>226</v>
      </c>
      <c r="E108" s="8">
        <v>33468.583373755966</v>
      </c>
      <c r="F108" s="8">
        <v>89475.787154584337</v>
      </c>
      <c r="G108" s="8">
        <v>122944.37052834031</v>
      </c>
      <c r="H108" s="9">
        <v>10094.308570980003</v>
      </c>
      <c r="I108" s="9">
        <v>81276.955920984619</v>
      </c>
      <c r="J108" s="9">
        <v>91371.264491964626</v>
      </c>
      <c r="K108" s="10">
        <v>43562.891944735951</v>
      </c>
      <c r="L108" s="10">
        <v>170752.74307556896</v>
      </c>
      <c r="M108" s="10">
        <v>214315.63502030491</v>
      </c>
      <c r="N108" s="11">
        <v>13596.84</v>
      </c>
      <c r="O108" s="11">
        <v>21236.037</v>
      </c>
      <c r="P108" s="11">
        <v>0</v>
      </c>
      <c r="Q108" s="11">
        <v>0</v>
      </c>
      <c r="R108" s="11">
        <v>2964.9102500000008</v>
      </c>
      <c r="S108" s="11">
        <v>12221.368689999999</v>
      </c>
      <c r="T108" s="11">
        <v>458.10415999999998</v>
      </c>
      <c r="U108" s="11">
        <v>1022.1659000000001</v>
      </c>
      <c r="V108" s="11">
        <v>11432.04262</v>
      </c>
      <c r="W108" s="11">
        <v>27815.451379999999</v>
      </c>
      <c r="X108" s="11">
        <v>1490.2795199999964</v>
      </c>
      <c r="Y108" s="11">
        <v>20307.346980000002</v>
      </c>
      <c r="Z108" s="11">
        <v>0</v>
      </c>
      <c r="AA108" s="11">
        <v>23.613636732760003</v>
      </c>
      <c r="AB108" s="11">
        <v>5804.7491588000048</v>
      </c>
      <c r="AC108" s="11">
        <v>45532.983261384608</v>
      </c>
      <c r="AD108" s="11">
        <v>1362.5341460000009</v>
      </c>
      <c r="AE108" s="11">
        <v>4307.8544239999992</v>
      </c>
      <c r="AF108" s="11">
        <v>601.86043059999997</v>
      </c>
      <c r="AG108" s="11">
        <v>159.96701959999999</v>
      </c>
      <c r="AH108" s="11">
        <v>-9.3780799999999829</v>
      </c>
      <c r="AI108" s="11">
        <v>143.35057999999998</v>
      </c>
      <c r="AJ108" s="11">
        <v>0</v>
      </c>
      <c r="AK108" s="11">
        <v>0</v>
      </c>
      <c r="AL108" s="11">
        <v>0</v>
      </c>
      <c r="AM108" s="11">
        <v>0</v>
      </c>
      <c r="AN108" s="11">
        <v>0</v>
      </c>
      <c r="AO108" s="11">
        <v>0</v>
      </c>
      <c r="AP108" s="11">
        <v>0</v>
      </c>
      <c r="AQ108" s="11">
        <v>0</v>
      </c>
      <c r="AR108" s="11">
        <v>1609.466805</v>
      </c>
      <c r="AS108" s="11">
        <v>10945.81308</v>
      </c>
      <c r="AT108" s="11">
        <v>0</v>
      </c>
      <c r="AU108" s="11">
        <v>0</v>
      </c>
      <c r="AV108" s="11">
        <v>0</v>
      </c>
      <c r="AW108" s="11">
        <v>0</v>
      </c>
      <c r="AX108" s="11">
        <v>61.115000000000002</v>
      </c>
      <c r="AY108" s="11">
        <v>0</v>
      </c>
      <c r="AZ108" s="11">
        <v>0</v>
      </c>
      <c r="BA108" s="11">
        <v>0</v>
      </c>
      <c r="BB108" s="11">
        <v>920.34200000000033</v>
      </c>
      <c r="BC108" s="11">
        <v>1191.5429999999999</v>
      </c>
      <c r="BD108" s="11">
        <v>0</v>
      </c>
      <c r="BE108" s="11">
        <v>0</v>
      </c>
      <c r="BF108" s="11">
        <v>0</v>
      </c>
      <c r="BG108" s="11">
        <v>839.86986000000002</v>
      </c>
      <c r="BH108" s="11">
        <v>0</v>
      </c>
      <c r="BI108" s="11">
        <v>0</v>
      </c>
      <c r="BJ108" s="11">
        <v>0</v>
      </c>
      <c r="BK108" s="11">
        <v>0</v>
      </c>
      <c r="BL108" s="11">
        <v>0</v>
      </c>
      <c r="BM108" s="11">
        <v>0</v>
      </c>
      <c r="BN108" s="11">
        <v>0</v>
      </c>
      <c r="BO108" s="11">
        <v>640.11628000000007</v>
      </c>
      <c r="BP108" s="11">
        <v>0</v>
      </c>
      <c r="BQ108" s="11">
        <v>0</v>
      </c>
      <c r="BR108" s="11">
        <v>0</v>
      </c>
      <c r="BS108" s="11">
        <v>0</v>
      </c>
      <c r="BT108" s="11">
        <v>0</v>
      </c>
      <c r="BU108" s="11">
        <v>0</v>
      </c>
      <c r="BV108" s="11">
        <v>0</v>
      </c>
      <c r="BW108" s="11">
        <v>0</v>
      </c>
      <c r="BX108" s="11">
        <v>0</v>
      </c>
      <c r="BY108" s="11">
        <v>-0.76049</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1">
        <v>0</v>
      </c>
      <c r="CU108" s="11">
        <v>0</v>
      </c>
      <c r="CV108" s="11">
        <v>0</v>
      </c>
      <c r="CW108" s="11">
        <v>0</v>
      </c>
      <c r="CX108" s="11">
        <v>0</v>
      </c>
      <c r="CY108" s="11">
        <v>20.382000000000001</v>
      </c>
      <c r="CZ108" s="11">
        <v>0</v>
      </c>
      <c r="DA108" s="11">
        <v>0</v>
      </c>
      <c r="DB108" s="11">
        <v>0</v>
      </c>
      <c r="DC108" s="11">
        <v>1135.53595</v>
      </c>
      <c r="DD108" s="11">
        <v>0</v>
      </c>
      <c r="DE108" s="11">
        <v>0</v>
      </c>
      <c r="DF108" s="11">
        <v>0</v>
      </c>
      <c r="DG108" s="11">
        <v>0</v>
      </c>
      <c r="DH108" s="11">
        <v>0</v>
      </c>
      <c r="DI108" s="11">
        <v>0</v>
      </c>
      <c r="DJ108" s="11">
        <v>0</v>
      </c>
      <c r="DK108" s="11">
        <v>0</v>
      </c>
      <c r="DL108" s="11">
        <v>0</v>
      </c>
      <c r="DM108" s="11">
        <v>0</v>
      </c>
      <c r="DN108" s="11">
        <v>0</v>
      </c>
      <c r="DO108" s="11">
        <v>0</v>
      </c>
      <c r="DP108" s="11">
        <v>0</v>
      </c>
      <c r="DQ108" s="11">
        <v>0</v>
      </c>
      <c r="DR108" s="11">
        <v>0</v>
      </c>
      <c r="DS108" s="11">
        <v>0</v>
      </c>
      <c r="DT108" s="11">
        <v>0</v>
      </c>
      <c r="DU108" s="11">
        <v>0</v>
      </c>
      <c r="DV108" s="11">
        <v>0</v>
      </c>
      <c r="DW108" s="11">
        <v>0</v>
      </c>
      <c r="DX108" s="11">
        <v>0</v>
      </c>
      <c r="DY108" s="11">
        <v>210.57310000000001</v>
      </c>
      <c r="DZ108" s="11">
        <v>0</v>
      </c>
      <c r="EA108" s="11">
        <v>0</v>
      </c>
      <c r="EB108" s="11">
        <v>0</v>
      </c>
      <c r="EC108" s="11">
        <v>0</v>
      </c>
      <c r="ED108" s="11">
        <v>0</v>
      </c>
      <c r="EE108" s="11">
        <v>0</v>
      </c>
      <c r="EF108" s="11">
        <v>0</v>
      </c>
      <c r="EG108" s="11">
        <v>0</v>
      </c>
      <c r="EH108" s="11">
        <v>0</v>
      </c>
      <c r="EI108" s="11">
        <v>0</v>
      </c>
      <c r="EJ108" s="11">
        <v>0</v>
      </c>
      <c r="EK108" s="11">
        <v>0</v>
      </c>
      <c r="EL108" s="11">
        <v>1357.1241000000009</v>
      </c>
      <c r="EM108" s="11">
        <v>14570.81223</v>
      </c>
      <c r="EN108" s="11">
        <v>94.186166580000005</v>
      </c>
      <c r="EO108" s="11">
        <v>0</v>
      </c>
      <c r="EP108" s="11">
        <v>731.43836000000033</v>
      </c>
      <c r="EQ108" s="11">
        <v>1124.3426199999999</v>
      </c>
      <c r="ER108" s="11">
        <v>0</v>
      </c>
      <c r="ES108" s="11">
        <v>0</v>
      </c>
      <c r="ET108" s="11">
        <v>0</v>
      </c>
      <c r="EU108" s="11">
        <v>0</v>
      </c>
      <c r="EV108" s="11">
        <v>0</v>
      </c>
      <c r="EW108" s="11">
        <v>0</v>
      </c>
      <c r="EX108" s="11">
        <v>2.0418577559591364</v>
      </c>
      <c r="EY108" s="11">
        <v>4.2935302996594782</v>
      </c>
      <c r="EZ108" s="11">
        <v>0</v>
      </c>
      <c r="FA108" s="11">
        <v>0</v>
      </c>
      <c r="FB108" s="11">
        <v>895.73740999999973</v>
      </c>
      <c r="FC108" s="11">
        <v>4146.2456400000001</v>
      </c>
      <c r="FD108" s="11">
        <v>28.283899999999903</v>
      </c>
      <c r="FE108" s="11">
        <v>3098.6894400000001</v>
      </c>
      <c r="FF108" s="11">
        <v>0</v>
      </c>
      <c r="FG108" s="11">
        <v>0</v>
      </c>
      <c r="FH108" s="11">
        <v>0</v>
      </c>
      <c r="FI108" s="11">
        <v>0</v>
      </c>
      <c r="FJ108" s="11">
        <v>0</v>
      </c>
      <c r="FK108" s="11">
        <v>54.899453551912565</v>
      </c>
      <c r="FL108" s="11">
        <v>0</v>
      </c>
      <c r="FM108" s="11">
        <v>0</v>
      </c>
      <c r="FN108" s="11">
        <v>0</v>
      </c>
      <c r="FO108" s="11">
        <v>0</v>
      </c>
      <c r="FP108" s="11">
        <v>0</v>
      </c>
      <c r="FQ108" s="11">
        <v>0</v>
      </c>
      <c r="FR108" s="11">
        <v>0</v>
      </c>
      <c r="FS108" s="11">
        <v>0</v>
      </c>
      <c r="FT108" s="11">
        <v>0</v>
      </c>
      <c r="FU108" s="11">
        <v>0</v>
      </c>
      <c r="FV108" s="11">
        <v>0</v>
      </c>
      <c r="FW108" s="11">
        <v>0</v>
      </c>
      <c r="FX108" s="11">
        <v>0</v>
      </c>
      <c r="FY108" s="11">
        <v>0</v>
      </c>
      <c r="FZ108" s="11">
        <v>0</v>
      </c>
      <c r="GA108" s="11">
        <v>0</v>
      </c>
      <c r="GB108" s="11">
        <v>0</v>
      </c>
      <c r="GC108" s="11">
        <v>0</v>
      </c>
      <c r="GD108" s="11">
        <v>0</v>
      </c>
      <c r="GE108" s="11">
        <v>0</v>
      </c>
      <c r="GF108" s="11">
        <v>0</v>
      </c>
      <c r="GG108" s="11">
        <v>0</v>
      </c>
      <c r="GH108" s="11">
        <v>75.137050000000002</v>
      </c>
      <c r="GI108" s="11">
        <v>0</v>
      </c>
      <c r="GJ108" s="11">
        <v>0</v>
      </c>
      <c r="GK108" s="11">
        <v>0</v>
      </c>
      <c r="GL108" s="11">
        <v>78.69865999999999</v>
      </c>
      <c r="GM108" s="11">
        <v>7.0879999999999999E-2</v>
      </c>
      <c r="GN108" s="11">
        <v>7.3784300000000007</v>
      </c>
      <c r="GO108" s="11">
        <v>0.17762999999999998</v>
      </c>
      <c r="GP108" s="88">
        <v>44897.583679999996</v>
      </c>
      <c r="GQ108" s="9">
        <v>0</v>
      </c>
      <c r="GR108" s="10">
        <v>44897.583679999996</v>
      </c>
      <c r="GS108" s="6">
        <v>1</v>
      </c>
      <c r="GT108" s="6">
        <v>1</v>
      </c>
      <c r="GU108" s="6" t="str">
        <f t="shared" si="2"/>
        <v>Large</v>
      </c>
      <c r="GV108" s="6" t="str">
        <f t="shared" si="3"/>
        <v>Large</v>
      </c>
      <c r="GW108" s="3" t="s">
        <v>480</v>
      </c>
      <c r="GX108" s="3" t="s">
        <v>480</v>
      </c>
      <c r="GY108" s="3" t="s">
        <v>480</v>
      </c>
      <c r="GZ108" s="6">
        <v>1</v>
      </c>
      <c r="HA108" s="6">
        <v>1</v>
      </c>
      <c r="HB108" s="6">
        <v>0</v>
      </c>
      <c r="HC108" s="6">
        <v>0</v>
      </c>
      <c r="HD108" s="6">
        <v>0</v>
      </c>
      <c r="HE108" s="7" t="s">
        <v>476</v>
      </c>
      <c r="HF108" s="6">
        <v>0</v>
      </c>
      <c r="HG108" s="6">
        <v>0</v>
      </c>
    </row>
    <row r="109" spans="1:215" hidden="1">
      <c r="A109" s="6">
        <v>458</v>
      </c>
      <c r="B109" s="6" t="str">
        <f>+VLOOKUP($A109,'[2]Crosswalk M49-ODA-Prog. Country'!$K$4:$M$257,3,FALSE)</f>
        <v>MY</v>
      </c>
      <c r="C109" s="6" t="str">
        <f>+VLOOKUP($A109,'[2]Crosswalk M49-ODA-Prog. Country'!$K$4:$M$257,2,FALSE)</f>
        <v>MYS</v>
      </c>
      <c r="D109" s="3" t="s">
        <v>227</v>
      </c>
      <c r="E109" s="8">
        <v>15635.114392553973</v>
      </c>
      <c r="F109" s="8">
        <v>15779.928004960271</v>
      </c>
      <c r="G109" s="8">
        <v>31415.042397514244</v>
      </c>
      <c r="H109" s="9">
        <v>1529.1701080000005</v>
      </c>
      <c r="I109" s="9">
        <v>15161.677030000001</v>
      </c>
      <c r="J109" s="9">
        <v>16690.847138000001</v>
      </c>
      <c r="K109" s="10">
        <v>17164.284500553971</v>
      </c>
      <c r="L109" s="10">
        <v>30941.60503496027</v>
      </c>
      <c r="M109" s="10">
        <v>48105.889535514245</v>
      </c>
      <c r="N109" s="11">
        <v>1451.1350000000002</v>
      </c>
      <c r="O109" s="11">
        <v>6149.299</v>
      </c>
      <c r="P109" s="11">
        <v>0</v>
      </c>
      <c r="Q109" s="11">
        <v>0</v>
      </c>
      <c r="R109" s="11">
        <v>577.03528000000006</v>
      </c>
      <c r="S109" s="11">
        <v>1.4880000000000001E-2</v>
      </c>
      <c r="T109" s="11">
        <v>0</v>
      </c>
      <c r="U109" s="11">
        <v>0</v>
      </c>
      <c r="V109" s="11">
        <v>10132.96414</v>
      </c>
      <c r="W109" s="11">
        <v>4241.7104800000006</v>
      </c>
      <c r="X109" s="11">
        <v>41.321099999999888</v>
      </c>
      <c r="Y109" s="11">
        <v>766.69159000000002</v>
      </c>
      <c r="Z109" s="11">
        <v>0</v>
      </c>
      <c r="AA109" s="11">
        <v>0</v>
      </c>
      <c r="AB109" s="11">
        <v>0</v>
      </c>
      <c r="AC109" s="11">
        <v>0</v>
      </c>
      <c r="AD109" s="11">
        <v>0</v>
      </c>
      <c r="AE109" s="11">
        <v>0</v>
      </c>
      <c r="AF109" s="11">
        <v>0</v>
      </c>
      <c r="AG109" s="11">
        <v>0</v>
      </c>
      <c r="AH109" s="11">
        <v>-18.676259999999957</v>
      </c>
      <c r="AI109" s="11">
        <v>274.92472999999995</v>
      </c>
      <c r="AJ109" s="11">
        <v>0</v>
      </c>
      <c r="AK109" s="11">
        <v>0</v>
      </c>
      <c r="AL109" s="11">
        <v>0</v>
      </c>
      <c r="AM109" s="11">
        <v>0</v>
      </c>
      <c r="AN109" s="11">
        <v>0</v>
      </c>
      <c r="AO109" s="11">
        <v>0</v>
      </c>
      <c r="AP109" s="11">
        <v>0</v>
      </c>
      <c r="AQ109" s="11">
        <v>0</v>
      </c>
      <c r="AR109" s="11">
        <v>1487.8189980000006</v>
      </c>
      <c r="AS109" s="11">
        <v>12469.44051</v>
      </c>
      <c r="AT109" s="11">
        <v>0</v>
      </c>
      <c r="AU109" s="11">
        <v>0</v>
      </c>
      <c r="AV109" s="11">
        <v>0</v>
      </c>
      <c r="AW109" s="11">
        <v>0</v>
      </c>
      <c r="AX109" s="11">
        <v>803.69100000000003</v>
      </c>
      <c r="AY109" s="11">
        <v>0</v>
      </c>
      <c r="AZ109" s="11">
        <v>0</v>
      </c>
      <c r="BA109" s="11">
        <v>0</v>
      </c>
      <c r="BB109" s="11">
        <v>0</v>
      </c>
      <c r="BC109" s="11">
        <v>0</v>
      </c>
      <c r="BD109" s="11">
        <v>0</v>
      </c>
      <c r="BE109" s="11">
        <v>0</v>
      </c>
      <c r="BF109" s="11">
        <v>0</v>
      </c>
      <c r="BG109" s="11">
        <v>494.12213000000003</v>
      </c>
      <c r="BH109" s="11">
        <v>0</v>
      </c>
      <c r="BI109" s="11">
        <v>0</v>
      </c>
      <c r="BJ109" s="11">
        <v>0</v>
      </c>
      <c r="BK109" s="11">
        <v>0</v>
      </c>
      <c r="BL109" s="11">
        <v>0</v>
      </c>
      <c r="BM109" s="11">
        <v>0</v>
      </c>
      <c r="BN109" s="11">
        <v>0</v>
      </c>
      <c r="BO109" s="11">
        <v>195.2653</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1">
        <v>0</v>
      </c>
      <c r="CU109" s="11">
        <v>0</v>
      </c>
      <c r="CV109" s="11">
        <v>0</v>
      </c>
      <c r="CW109" s="11">
        <v>0</v>
      </c>
      <c r="CX109" s="11">
        <v>0</v>
      </c>
      <c r="CY109" s="11">
        <v>0</v>
      </c>
      <c r="CZ109" s="11">
        <v>0</v>
      </c>
      <c r="DA109" s="11">
        <v>0</v>
      </c>
      <c r="DB109" s="11">
        <v>0</v>
      </c>
      <c r="DC109" s="11">
        <v>1094.3360500000001</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266.53240999999997</v>
      </c>
      <c r="DZ109" s="11">
        <v>0</v>
      </c>
      <c r="EA109" s="11">
        <v>0</v>
      </c>
      <c r="EB109" s="11">
        <v>0</v>
      </c>
      <c r="EC109" s="11">
        <v>0</v>
      </c>
      <c r="ED109" s="11">
        <v>0</v>
      </c>
      <c r="EE109" s="11">
        <v>0</v>
      </c>
      <c r="EF109" s="11">
        <v>0</v>
      </c>
      <c r="EG109" s="11">
        <v>0</v>
      </c>
      <c r="EH109" s="11">
        <v>0</v>
      </c>
      <c r="EI109" s="11">
        <v>0</v>
      </c>
      <c r="EJ109" s="11">
        <v>0</v>
      </c>
      <c r="EK109" s="11">
        <v>0</v>
      </c>
      <c r="EL109" s="11">
        <v>53.811236049999998</v>
      </c>
      <c r="EM109" s="11">
        <v>0</v>
      </c>
      <c r="EN109" s="11">
        <v>0</v>
      </c>
      <c r="EO109" s="11">
        <v>0</v>
      </c>
      <c r="EP109" s="11">
        <v>986.41775000000052</v>
      </c>
      <c r="EQ109" s="11">
        <v>1531.1177399999997</v>
      </c>
      <c r="ER109" s="11">
        <v>0</v>
      </c>
      <c r="ES109" s="11">
        <v>0</v>
      </c>
      <c r="ET109" s="11">
        <v>0</v>
      </c>
      <c r="EU109" s="11">
        <v>0</v>
      </c>
      <c r="EV109" s="11">
        <v>0</v>
      </c>
      <c r="EW109" s="11">
        <v>0</v>
      </c>
      <c r="EX109" s="11">
        <v>609.76867650397253</v>
      </c>
      <c r="EY109" s="11">
        <v>1282.1952349602725</v>
      </c>
      <c r="EZ109" s="11">
        <v>0</v>
      </c>
      <c r="FA109" s="11">
        <v>0</v>
      </c>
      <c r="FB109" s="11">
        <v>933.15851000000021</v>
      </c>
      <c r="FC109" s="11">
        <v>507.58007000000003</v>
      </c>
      <c r="FD109" s="11">
        <v>0</v>
      </c>
      <c r="FE109" s="11">
        <v>1659.01252</v>
      </c>
      <c r="FF109" s="11">
        <v>0</v>
      </c>
      <c r="FG109" s="11">
        <v>0</v>
      </c>
      <c r="FH109" s="11">
        <v>0</v>
      </c>
      <c r="FI109" s="11">
        <v>0</v>
      </c>
      <c r="FJ109" s="11">
        <v>0</v>
      </c>
      <c r="FK109" s="11">
        <v>0</v>
      </c>
      <c r="FL109" s="11">
        <v>0</v>
      </c>
      <c r="FM109" s="11">
        <v>0</v>
      </c>
      <c r="FN109" s="11">
        <v>0</v>
      </c>
      <c r="FO109" s="11">
        <v>0</v>
      </c>
      <c r="FP109" s="11">
        <v>0</v>
      </c>
      <c r="FQ109" s="11">
        <v>0</v>
      </c>
      <c r="FR109" s="11">
        <v>0</v>
      </c>
      <c r="FS109" s="11">
        <v>0</v>
      </c>
      <c r="FT109" s="11">
        <v>0</v>
      </c>
      <c r="FU109" s="11">
        <v>0</v>
      </c>
      <c r="FV109" s="11">
        <v>0</v>
      </c>
      <c r="FW109" s="11">
        <v>0</v>
      </c>
      <c r="FX109" s="11">
        <v>0</v>
      </c>
      <c r="FY109" s="11">
        <v>0</v>
      </c>
      <c r="FZ109" s="11">
        <v>0</v>
      </c>
      <c r="GA109" s="11">
        <v>0</v>
      </c>
      <c r="GB109" s="11">
        <v>0</v>
      </c>
      <c r="GC109" s="11">
        <v>0</v>
      </c>
      <c r="GD109" s="11">
        <v>0</v>
      </c>
      <c r="GE109" s="11">
        <v>0</v>
      </c>
      <c r="GF109" s="11">
        <v>0</v>
      </c>
      <c r="GG109" s="11">
        <v>0</v>
      </c>
      <c r="GH109" s="11">
        <v>105.79277999999999</v>
      </c>
      <c r="GI109" s="11">
        <v>0</v>
      </c>
      <c r="GJ109" s="11">
        <v>0</v>
      </c>
      <c r="GK109" s="11">
        <v>0</v>
      </c>
      <c r="GL109" s="11">
        <v>1.6280000000000072E-2</v>
      </c>
      <c r="GM109" s="11">
        <v>9.3623899999999995</v>
      </c>
      <c r="GN109" s="11">
        <v>3.0010000000000002E-2</v>
      </c>
      <c r="GO109" s="11">
        <v>0</v>
      </c>
      <c r="GP109" s="88">
        <v>180.62280999999999</v>
      </c>
      <c r="GQ109" s="9">
        <v>0</v>
      </c>
      <c r="GR109" s="10">
        <v>180.62280999999999</v>
      </c>
      <c r="GS109" s="6">
        <v>1</v>
      </c>
      <c r="GT109" s="6">
        <v>1</v>
      </c>
      <c r="GU109" s="6" t="str">
        <f t="shared" si="2"/>
        <v>Small</v>
      </c>
      <c r="GV109" s="6" t="str">
        <f t="shared" si="3"/>
        <v>Small</v>
      </c>
      <c r="GW109" s="3" t="s">
        <v>474</v>
      </c>
      <c r="GX109" s="3" t="s">
        <v>475</v>
      </c>
      <c r="GY109" s="3" t="s">
        <v>475</v>
      </c>
      <c r="GZ109" s="6">
        <v>0</v>
      </c>
      <c r="HA109" s="6">
        <v>0</v>
      </c>
      <c r="HB109" s="6">
        <v>0</v>
      </c>
      <c r="HC109" s="6">
        <v>1</v>
      </c>
      <c r="HD109" s="6">
        <v>1</v>
      </c>
      <c r="HE109" s="7" t="s">
        <v>479</v>
      </c>
      <c r="HF109" s="12">
        <v>7</v>
      </c>
      <c r="HG109" s="6">
        <v>0</v>
      </c>
    </row>
    <row r="110" spans="1:215" hidden="1">
      <c r="A110" s="6">
        <v>462</v>
      </c>
      <c r="B110" s="6" t="str">
        <f>+VLOOKUP($A110,'[2]Crosswalk M49-ODA-Prog. Country'!$K$4:$M$257,3,FALSE)</f>
        <v>MV</v>
      </c>
      <c r="C110" s="6" t="str">
        <f>+VLOOKUP($A110,'[2]Crosswalk M49-ODA-Prog. Country'!$K$4:$M$257,2,FALSE)</f>
        <v>MDV</v>
      </c>
      <c r="D110" s="3" t="s">
        <v>228</v>
      </c>
      <c r="E110" s="8">
        <v>6071.08681330738</v>
      </c>
      <c r="F110" s="8">
        <v>11909.507068243583</v>
      </c>
      <c r="G110" s="8">
        <v>17980.593881550965</v>
      </c>
      <c r="H110" s="9">
        <v>240.3104899999997</v>
      </c>
      <c r="I110" s="9">
        <v>6003.9673500000008</v>
      </c>
      <c r="J110" s="9">
        <v>6244.2778400000007</v>
      </c>
      <c r="K110" s="10">
        <v>6311.3973033073798</v>
      </c>
      <c r="L110" s="10">
        <v>17913.474418243582</v>
      </c>
      <c r="M110" s="10">
        <v>24224.871721550961</v>
      </c>
      <c r="N110" s="11">
        <v>1275.9250000000002</v>
      </c>
      <c r="O110" s="11">
        <v>7666.8149999999996</v>
      </c>
      <c r="P110" s="11">
        <v>0</v>
      </c>
      <c r="Q110" s="11">
        <v>0</v>
      </c>
      <c r="R110" s="11">
        <v>457.90012999999999</v>
      </c>
      <c r="S110" s="11">
        <v>64.77176</v>
      </c>
      <c r="T110" s="11">
        <v>15.938430000000011</v>
      </c>
      <c r="U110" s="11">
        <v>208.76485</v>
      </c>
      <c r="V110" s="11">
        <v>1600.0807100000002</v>
      </c>
      <c r="W110" s="11">
        <v>885.01643000000001</v>
      </c>
      <c r="X110" s="11">
        <v>121.69342000000006</v>
      </c>
      <c r="Y110" s="11">
        <v>2872.9401600000001</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880.66261999999995</v>
      </c>
      <c r="BH110" s="11">
        <v>0</v>
      </c>
      <c r="BI110" s="11">
        <v>0</v>
      </c>
      <c r="BJ110" s="11">
        <v>0</v>
      </c>
      <c r="BK110" s="11">
        <v>0</v>
      </c>
      <c r="BL110" s="11">
        <v>0</v>
      </c>
      <c r="BM110" s="11">
        <v>0</v>
      </c>
      <c r="BN110" s="11">
        <v>0</v>
      </c>
      <c r="BO110" s="11">
        <v>206.72601</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0</v>
      </c>
      <c r="DC110" s="11">
        <v>993.55107999999996</v>
      </c>
      <c r="DD110" s="11">
        <v>0</v>
      </c>
      <c r="DE110" s="11">
        <v>0</v>
      </c>
      <c r="DF110" s="11">
        <v>0</v>
      </c>
      <c r="DG110" s="11">
        <v>0</v>
      </c>
      <c r="DH110" s="11">
        <v>0</v>
      </c>
      <c r="DI110" s="11">
        <v>0</v>
      </c>
      <c r="DJ110" s="11">
        <v>0</v>
      </c>
      <c r="DK110" s="11">
        <v>0</v>
      </c>
      <c r="DL110" s="11">
        <v>0</v>
      </c>
      <c r="DM110" s="11">
        <v>0</v>
      </c>
      <c r="DN110" s="11">
        <v>0</v>
      </c>
      <c r="DO110" s="11">
        <v>0</v>
      </c>
      <c r="DP110" s="11">
        <v>0</v>
      </c>
      <c r="DQ110" s="11">
        <v>0</v>
      </c>
      <c r="DR110" s="11">
        <v>0</v>
      </c>
      <c r="DS110" s="11">
        <v>0</v>
      </c>
      <c r="DT110" s="11">
        <v>0</v>
      </c>
      <c r="DU110" s="11">
        <v>0</v>
      </c>
      <c r="DV110" s="11">
        <v>0</v>
      </c>
      <c r="DW110" s="11">
        <v>0</v>
      </c>
      <c r="DX110" s="11">
        <v>0</v>
      </c>
      <c r="DY110" s="11">
        <v>154.22085000000001</v>
      </c>
      <c r="DZ110" s="11">
        <v>0</v>
      </c>
      <c r="EA110" s="11">
        <v>0</v>
      </c>
      <c r="EB110" s="11">
        <v>0</v>
      </c>
      <c r="EC110" s="11">
        <v>0</v>
      </c>
      <c r="ED110" s="11">
        <v>0</v>
      </c>
      <c r="EE110" s="11">
        <v>0</v>
      </c>
      <c r="EF110" s="11">
        <v>0</v>
      </c>
      <c r="EG110" s="11">
        <v>0</v>
      </c>
      <c r="EH110" s="11">
        <v>0</v>
      </c>
      <c r="EI110" s="11">
        <v>0</v>
      </c>
      <c r="EJ110" s="11">
        <v>0</v>
      </c>
      <c r="EK110" s="11">
        <v>0</v>
      </c>
      <c r="EL110" s="11">
        <v>105.9579451</v>
      </c>
      <c r="EM110" s="11">
        <v>0</v>
      </c>
      <c r="EN110" s="11">
        <v>0</v>
      </c>
      <c r="EO110" s="11">
        <v>0</v>
      </c>
      <c r="EP110" s="11">
        <v>370.39129000000003</v>
      </c>
      <c r="EQ110" s="11">
        <v>0</v>
      </c>
      <c r="ER110" s="11">
        <v>0</v>
      </c>
      <c r="ES110" s="11">
        <v>0</v>
      </c>
      <c r="ET110" s="11">
        <v>0</v>
      </c>
      <c r="EU110" s="11">
        <v>0</v>
      </c>
      <c r="EV110" s="11">
        <v>0</v>
      </c>
      <c r="EW110" s="11">
        <v>0</v>
      </c>
      <c r="EX110" s="11">
        <v>-9.8661792622020433E-2</v>
      </c>
      <c r="EY110" s="11">
        <v>-0.20746175641316686</v>
      </c>
      <c r="EZ110" s="11">
        <v>0</v>
      </c>
      <c r="FA110" s="11">
        <v>0</v>
      </c>
      <c r="FB110" s="11">
        <v>2126.5462800000005</v>
      </c>
      <c r="FC110" s="11">
        <v>1212.1716299999998</v>
      </c>
      <c r="FD110" s="11">
        <v>102.67863999999963</v>
      </c>
      <c r="FE110" s="11">
        <v>2768.0414900000001</v>
      </c>
      <c r="FF110" s="11">
        <v>0</v>
      </c>
      <c r="FG110" s="11">
        <v>0</v>
      </c>
      <c r="FH110" s="11">
        <v>0</v>
      </c>
      <c r="FI110" s="11">
        <v>0</v>
      </c>
      <c r="FJ110" s="11">
        <v>0</v>
      </c>
      <c r="FK110" s="11">
        <v>0</v>
      </c>
      <c r="FL110" s="11">
        <v>0</v>
      </c>
      <c r="FM110" s="11">
        <v>0</v>
      </c>
      <c r="FN110" s="11">
        <v>0</v>
      </c>
      <c r="FO110" s="11">
        <v>0</v>
      </c>
      <c r="FP110" s="11">
        <v>0</v>
      </c>
      <c r="FQ110" s="11">
        <v>0</v>
      </c>
      <c r="FR110" s="11">
        <v>0</v>
      </c>
      <c r="FS110" s="11">
        <v>0</v>
      </c>
      <c r="FT110" s="11">
        <v>0</v>
      </c>
      <c r="FU110" s="11">
        <v>0</v>
      </c>
      <c r="FV110" s="11">
        <v>0</v>
      </c>
      <c r="FW110" s="11">
        <v>0</v>
      </c>
      <c r="FX110" s="11">
        <v>0</v>
      </c>
      <c r="FY110" s="11">
        <v>0</v>
      </c>
      <c r="FZ110" s="11">
        <v>0</v>
      </c>
      <c r="GA110" s="11">
        <v>0</v>
      </c>
      <c r="GB110" s="11">
        <v>0</v>
      </c>
      <c r="GC110" s="11">
        <v>0</v>
      </c>
      <c r="GD110" s="11">
        <v>0</v>
      </c>
      <c r="GE110" s="11">
        <v>0</v>
      </c>
      <c r="GF110" s="11">
        <v>0</v>
      </c>
      <c r="GG110" s="11">
        <v>0</v>
      </c>
      <c r="GH110" s="11">
        <v>90.49560000000001</v>
      </c>
      <c r="GI110" s="11">
        <v>0</v>
      </c>
      <c r="GJ110" s="11">
        <v>0</v>
      </c>
      <c r="GK110" s="11">
        <v>0</v>
      </c>
      <c r="GL110" s="11">
        <v>43.88852</v>
      </c>
      <c r="GM110" s="11">
        <v>0</v>
      </c>
      <c r="GN110" s="11">
        <v>0</v>
      </c>
      <c r="GO110" s="11">
        <v>0</v>
      </c>
      <c r="GP110" s="88">
        <v>461.22915</v>
      </c>
      <c r="GQ110" s="9">
        <v>0</v>
      </c>
      <c r="GR110" s="10">
        <v>461.22915</v>
      </c>
      <c r="GS110" s="6">
        <v>1</v>
      </c>
      <c r="GT110" s="6">
        <v>1</v>
      </c>
      <c r="GU110" s="6" t="str">
        <f t="shared" si="2"/>
        <v>Small</v>
      </c>
      <c r="GV110" s="6" t="str">
        <f t="shared" si="3"/>
        <v>Small</v>
      </c>
      <c r="GW110" s="3" t="s">
        <v>474</v>
      </c>
      <c r="GX110" s="3" t="s">
        <v>475</v>
      </c>
      <c r="GY110" s="3" t="s">
        <v>475</v>
      </c>
      <c r="GZ110" s="6">
        <v>0</v>
      </c>
      <c r="HA110" s="6">
        <v>0</v>
      </c>
      <c r="HB110" s="6">
        <v>1</v>
      </c>
      <c r="HC110" s="6">
        <v>1</v>
      </c>
      <c r="HD110" s="6">
        <v>0</v>
      </c>
      <c r="HE110" s="7" t="s">
        <v>479</v>
      </c>
      <c r="HF110" s="6">
        <v>0</v>
      </c>
      <c r="HG110" s="6">
        <v>0</v>
      </c>
    </row>
    <row r="111" spans="1:215">
      <c r="A111" s="6">
        <v>466</v>
      </c>
      <c r="B111" s="6" t="str">
        <f>+VLOOKUP($A111,'[2]Crosswalk M49-ODA-Prog. Country'!$K$4:$M$257,3,FALSE)</f>
        <v>ML</v>
      </c>
      <c r="C111" s="6" t="str">
        <f>+VLOOKUP($A111,'[2]Crosswalk M49-ODA-Prog. Country'!$K$4:$M$257,2,FALSE)</f>
        <v>MLI</v>
      </c>
      <c r="D111" s="3" t="s">
        <v>229</v>
      </c>
      <c r="E111" s="8">
        <v>41983.168974264474</v>
      </c>
      <c r="F111" s="8">
        <v>112148.13292470861</v>
      </c>
      <c r="G111" s="8">
        <v>154131.30189897309</v>
      </c>
      <c r="H111" s="9">
        <v>7573.0532516000058</v>
      </c>
      <c r="I111" s="9">
        <v>171140.3822595524</v>
      </c>
      <c r="J111" s="9">
        <v>178713.43551115241</v>
      </c>
      <c r="K111" s="10">
        <v>49556.222225864483</v>
      </c>
      <c r="L111" s="10">
        <v>283288.51518426102</v>
      </c>
      <c r="M111" s="10">
        <v>332844.7374101255</v>
      </c>
      <c r="N111" s="11">
        <v>8731.0020000000004</v>
      </c>
      <c r="O111" s="11">
        <v>21528.082999999999</v>
      </c>
      <c r="P111" s="11">
        <v>160.55500000000001</v>
      </c>
      <c r="Q111" s="11">
        <v>15.481</v>
      </c>
      <c r="R111" s="11">
        <v>3802.9778399999996</v>
      </c>
      <c r="S111" s="11">
        <v>10977.10944</v>
      </c>
      <c r="T111" s="11">
        <v>44.533870000000206</v>
      </c>
      <c r="U111" s="11">
        <v>3843.5320200000001</v>
      </c>
      <c r="V111" s="11">
        <v>20527.023560000001</v>
      </c>
      <c r="W111" s="11">
        <v>54270.499609999999</v>
      </c>
      <c r="X111" s="11">
        <v>358.95739000000322</v>
      </c>
      <c r="Y111" s="11">
        <v>33828.795630000001</v>
      </c>
      <c r="Z111" s="11">
        <v>0</v>
      </c>
      <c r="AA111" s="11">
        <v>33.034580666590003</v>
      </c>
      <c r="AB111" s="11">
        <v>2455.231925</v>
      </c>
      <c r="AC111" s="11">
        <v>94822.473063952435</v>
      </c>
      <c r="AD111" s="11">
        <v>1363.6435409999995</v>
      </c>
      <c r="AE111" s="11">
        <v>9175.3173889999998</v>
      </c>
      <c r="AF111" s="11">
        <v>1118.6153265</v>
      </c>
      <c r="AG111" s="11">
        <v>297.31404629999997</v>
      </c>
      <c r="AH111" s="11">
        <v>16.876030000000071</v>
      </c>
      <c r="AI111" s="11">
        <v>365.91540999999995</v>
      </c>
      <c r="AJ111" s="11">
        <v>0</v>
      </c>
      <c r="AK111" s="11">
        <v>0</v>
      </c>
      <c r="AL111" s="11">
        <v>0</v>
      </c>
      <c r="AM111" s="11">
        <v>0</v>
      </c>
      <c r="AN111" s="11">
        <v>0</v>
      </c>
      <c r="AO111" s="11">
        <v>0</v>
      </c>
      <c r="AP111" s="11">
        <v>0</v>
      </c>
      <c r="AQ111" s="11">
        <v>0</v>
      </c>
      <c r="AR111" s="11">
        <v>3408.3861160000015</v>
      </c>
      <c r="AS111" s="11">
        <v>28458.596659999999</v>
      </c>
      <c r="AT111" s="11">
        <v>0</v>
      </c>
      <c r="AU111" s="11">
        <v>0</v>
      </c>
      <c r="AV111" s="11">
        <v>0</v>
      </c>
      <c r="AW111" s="11">
        <v>0</v>
      </c>
      <c r="AX111" s="11">
        <v>2085.7739999999999</v>
      </c>
      <c r="AY111" s="11">
        <v>0</v>
      </c>
      <c r="AZ111" s="11">
        <v>0</v>
      </c>
      <c r="BA111" s="11">
        <v>0</v>
      </c>
      <c r="BB111" s="11">
        <v>1025.4070000000002</v>
      </c>
      <c r="BC111" s="11">
        <v>27.667000000000002</v>
      </c>
      <c r="BD111" s="11">
        <v>0</v>
      </c>
      <c r="BE111" s="11">
        <v>0</v>
      </c>
      <c r="BF111" s="11">
        <v>0</v>
      </c>
      <c r="BG111" s="11">
        <v>539.07488999999998</v>
      </c>
      <c r="BH111" s="11">
        <v>0</v>
      </c>
      <c r="BI111" s="11">
        <v>0</v>
      </c>
      <c r="BJ111" s="11">
        <v>0</v>
      </c>
      <c r="BK111" s="11">
        <v>0</v>
      </c>
      <c r="BL111" s="11">
        <v>0</v>
      </c>
      <c r="BM111" s="11">
        <v>0</v>
      </c>
      <c r="BN111" s="11">
        <v>0</v>
      </c>
      <c r="BO111" s="11">
        <v>304.04734000000002</v>
      </c>
      <c r="BP111" s="11">
        <v>0</v>
      </c>
      <c r="BQ111" s="11">
        <v>0</v>
      </c>
      <c r="BR111" s="11">
        <v>0</v>
      </c>
      <c r="BS111" s="11">
        <v>0</v>
      </c>
      <c r="BT111" s="11">
        <v>0</v>
      </c>
      <c r="BU111" s="11">
        <v>0</v>
      </c>
      <c r="BV111" s="11">
        <v>0</v>
      </c>
      <c r="BW111" s="11">
        <v>0</v>
      </c>
      <c r="BX111" s="11">
        <v>0</v>
      </c>
      <c r="BY111" s="11">
        <v>6737.7119000000002</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0</v>
      </c>
      <c r="CU111" s="11">
        <v>0</v>
      </c>
      <c r="CV111" s="11">
        <v>0</v>
      </c>
      <c r="CW111" s="11">
        <v>0</v>
      </c>
      <c r="CX111" s="11">
        <v>0</v>
      </c>
      <c r="CY111" s="11">
        <v>62.935050000000004</v>
      </c>
      <c r="CZ111" s="11">
        <v>0</v>
      </c>
      <c r="DA111" s="11">
        <v>0</v>
      </c>
      <c r="DB111" s="11">
        <v>0</v>
      </c>
      <c r="DC111" s="11">
        <v>1024.6827700000001</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0</v>
      </c>
      <c r="DW111" s="11">
        <v>0</v>
      </c>
      <c r="DX111" s="11">
        <v>0</v>
      </c>
      <c r="DY111" s="11">
        <v>277.28343999999998</v>
      </c>
      <c r="DZ111" s="11">
        <v>0</v>
      </c>
      <c r="EA111" s="11">
        <v>0</v>
      </c>
      <c r="EB111" s="11">
        <v>0</v>
      </c>
      <c r="EC111" s="11">
        <v>0</v>
      </c>
      <c r="ED111" s="11">
        <v>0</v>
      </c>
      <c r="EE111" s="11">
        <v>0</v>
      </c>
      <c r="EF111" s="11">
        <v>0</v>
      </c>
      <c r="EG111" s="11">
        <v>0</v>
      </c>
      <c r="EH111" s="11">
        <v>0</v>
      </c>
      <c r="EI111" s="11">
        <v>0</v>
      </c>
      <c r="EJ111" s="11">
        <v>0</v>
      </c>
      <c r="EK111" s="11">
        <v>0</v>
      </c>
      <c r="EL111" s="11">
        <v>1475.0878560000006</v>
      </c>
      <c r="EM111" s="11">
        <v>3940.710122</v>
      </c>
      <c r="EN111" s="11">
        <v>34.814284099999981</v>
      </c>
      <c r="EO111" s="11">
        <v>248.9536593</v>
      </c>
      <c r="EP111" s="11">
        <v>367.9034200000001</v>
      </c>
      <c r="EQ111" s="11">
        <v>1335.3207199999999</v>
      </c>
      <c r="ER111" s="11">
        <v>0</v>
      </c>
      <c r="ES111" s="11">
        <v>0</v>
      </c>
      <c r="ET111" s="11">
        <v>0</v>
      </c>
      <c r="EU111" s="11">
        <v>0</v>
      </c>
      <c r="EV111" s="11">
        <v>0</v>
      </c>
      <c r="EW111" s="11">
        <v>0</v>
      </c>
      <c r="EX111" s="11">
        <v>93.292507264472221</v>
      </c>
      <c r="EY111" s="11">
        <v>255.80502304199771</v>
      </c>
      <c r="EZ111" s="11">
        <v>0</v>
      </c>
      <c r="FA111" s="11">
        <v>0</v>
      </c>
      <c r="FB111" s="11">
        <v>1511.7749400000012</v>
      </c>
      <c r="FC111" s="11">
        <v>7788.4607699999997</v>
      </c>
      <c r="FD111" s="11">
        <v>0</v>
      </c>
      <c r="FE111" s="11">
        <v>2035.2814099999998</v>
      </c>
      <c r="FF111" s="11">
        <v>0</v>
      </c>
      <c r="FG111" s="11">
        <v>0</v>
      </c>
      <c r="FH111" s="11">
        <v>0</v>
      </c>
      <c r="FI111" s="11">
        <v>0</v>
      </c>
      <c r="FJ111" s="11">
        <v>0</v>
      </c>
      <c r="FK111" s="11">
        <v>0</v>
      </c>
      <c r="FL111" s="11">
        <v>0</v>
      </c>
      <c r="FM111" s="11">
        <v>0</v>
      </c>
      <c r="FN111" s="11">
        <v>0</v>
      </c>
      <c r="FO111" s="11">
        <v>0</v>
      </c>
      <c r="FP111" s="11">
        <v>0</v>
      </c>
      <c r="FQ111" s="11">
        <v>0</v>
      </c>
      <c r="FR111" s="11">
        <v>0</v>
      </c>
      <c r="FS111" s="11">
        <v>0</v>
      </c>
      <c r="FT111" s="11">
        <v>0</v>
      </c>
      <c r="FU111" s="11">
        <v>0</v>
      </c>
      <c r="FV111" s="11">
        <v>0</v>
      </c>
      <c r="FW111" s="11">
        <v>0</v>
      </c>
      <c r="FX111" s="11">
        <v>0</v>
      </c>
      <c r="FY111" s="11">
        <v>0</v>
      </c>
      <c r="FZ111" s="11">
        <v>0</v>
      </c>
      <c r="GA111" s="11">
        <v>0</v>
      </c>
      <c r="GB111" s="11">
        <v>0</v>
      </c>
      <c r="GC111" s="11">
        <v>0</v>
      </c>
      <c r="GD111" s="11">
        <v>0</v>
      </c>
      <c r="GE111" s="11">
        <v>0</v>
      </c>
      <c r="GF111" s="11">
        <v>0</v>
      </c>
      <c r="GG111" s="11">
        <v>0</v>
      </c>
      <c r="GH111" s="11">
        <v>843.88231000000007</v>
      </c>
      <c r="GI111" s="11">
        <v>0</v>
      </c>
      <c r="GJ111" s="11">
        <v>0</v>
      </c>
      <c r="GK111" s="11">
        <v>0</v>
      </c>
      <c r="GL111" s="11">
        <v>138.52396999999996</v>
      </c>
      <c r="GM111" s="11">
        <v>519.46981000000005</v>
      </c>
      <c r="GN111" s="11">
        <v>-8.0406600000000026</v>
      </c>
      <c r="GO111" s="11">
        <v>574.95943</v>
      </c>
      <c r="GP111" s="88">
        <v>28037.951537650006</v>
      </c>
      <c r="GQ111" s="9">
        <v>2806.8181151499998</v>
      </c>
      <c r="GR111" s="10">
        <v>30844.769652800005</v>
      </c>
      <c r="GS111" s="6">
        <v>1</v>
      </c>
      <c r="GT111" s="6">
        <v>1</v>
      </c>
      <c r="GU111" s="6" t="str">
        <f t="shared" si="2"/>
        <v>Large</v>
      </c>
      <c r="GV111" s="6" t="str">
        <f t="shared" si="3"/>
        <v>Large</v>
      </c>
      <c r="GW111" s="3" t="s">
        <v>480</v>
      </c>
      <c r="GX111" s="3" t="s">
        <v>480</v>
      </c>
      <c r="GY111" s="3" t="s">
        <v>480</v>
      </c>
      <c r="GZ111" s="6">
        <v>1</v>
      </c>
      <c r="HA111" s="6">
        <v>1</v>
      </c>
      <c r="HB111" s="6">
        <v>0</v>
      </c>
      <c r="HC111" s="6">
        <v>0</v>
      </c>
      <c r="HD111" s="6">
        <v>0</v>
      </c>
      <c r="HE111" s="7" t="s">
        <v>476</v>
      </c>
      <c r="HF111" s="6">
        <v>0</v>
      </c>
      <c r="HG111" s="6">
        <v>1</v>
      </c>
    </row>
    <row r="112" spans="1:215" hidden="1">
      <c r="A112" s="6">
        <v>470</v>
      </c>
      <c r="B112" s="6" t="str">
        <f>+VLOOKUP($A112,'[2]Crosswalk M49-ODA-Prog. Country'!$K$4:$M$257,3,FALSE)</f>
        <v>MT</v>
      </c>
      <c r="C112" s="6" t="str">
        <f>+VLOOKUP($A112,'[2]Crosswalk M49-ODA-Prog. Country'!$K$4:$M$257,2,FALSE)</f>
        <v>MLT</v>
      </c>
      <c r="D112" s="3" t="s">
        <v>230</v>
      </c>
      <c r="E112" s="8">
        <v>15.70243</v>
      </c>
      <c r="F112" s="8">
        <v>0</v>
      </c>
      <c r="G112" s="8">
        <v>15.70243</v>
      </c>
      <c r="H112" s="9">
        <v>100.85389599999978</v>
      </c>
      <c r="I112" s="9">
        <v>1280.217339</v>
      </c>
      <c r="J112" s="9">
        <v>1381.0712349999999</v>
      </c>
      <c r="K112" s="10">
        <v>116.55632599999979</v>
      </c>
      <c r="L112" s="10">
        <v>1280.217339</v>
      </c>
      <c r="M112" s="10">
        <v>1396.7736649999997</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90.343835999999783</v>
      </c>
      <c r="AS112" s="11">
        <v>1211.114869</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1">
        <v>0</v>
      </c>
      <c r="CU112" s="11">
        <v>0</v>
      </c>
      <c r="CV112" s="11">
        <v>0</v>
      </c>
      <c r="CW112" s="11">
        <v>0</v>
      </c>
      <c r="CX112" s="11">
        <v>0</v>
      </c>
      <c r="CY112" s="11">
        <v>0</v>
      </c>
      <c r="CZ112" s="11">
        <v>0</v>
      </c>
      <c r="DA112" s="11">
        <v>0</v>
      </c>
      <c r="DB112" s="11">
        <v>0</v>
      </c>
      <c r="DC112" s="11">
        <v>0</v>
      </c>
      <c r="DD112" s="11">
        <v>0</v>
      </c>
      <c r="DE112" s="11">
        <v>0</v>
      </c>
      <c r="DF112" s="11">
        <v>0</v>
      </c>
      <c r="DG112" s="11">
        <v>0</v>
      </c>
      <c r="DH112" s="11">
        <v>0</v>
      </c>
      <c r="DI112" s="11">
        <v>0</v>
      </c>
      <c r="DJ112" s="11">
        <v>0</v>
      </c>
      <c r="DK112" s="11">
        <v>0</v>
      </c>
      <c r="DL112" s="11">
        <v>0</v>
      </c>
      <c r="DM112" s="11">
        <v>0</v>
      </c>
      <c r="DN112" s="11">
        <v>0</v>
      </c>
      <c r="DO112" s="11">
        <v>0</v>
      </c>
      <c r="DP112" s="11">
        <v>0</v>
      </c>
      <c r="DQ112" s="11">
        <v>0</v>
      </c>
      <c r="DR112" s="11">
        <v>0</v>
      </c>
      <c r="DS112" s="11">
        <v>0</v>
      </c>
      <c r="DT112" s="11">
        <v>0</v>
      </c>
      <c r="DU112" s="11">
        <v>0</v>
      </c>
      <c r="DV112" s="11">
        <v>0</v>
      </c>
      <c r="DW112" s="11">
        <v>0</v>
      </c>
      <c r="DX112" s="11">
        <v>0</v>
      </c>
      <c r="DY112" s="11">
        <v>0</v>
      </c>
      <c r="DZ112" s="11">
        <v>0</v>
      </c>
      <c r="EA112" s="11">
        <v>0</v>
      </c>
      <c r="EB112" s="11">
        <v>0</v>
      </c>
      <c r="EC112" s="11">
        <v>0</v>
      </c>
      <c r="ED112" s="11">
        <v>0</v>
      </c>
      <c r="EE112" s="11">
        <v>0</v>
      </c>
      <c r="EF112" s="11">
        <v>0</v>
      </c>
      <c r="EG112" s="11">
        <v>0</v>
      </c>
      <c r="EH112" s="11">
        <v>0</v>
      </c>
      <c r="EI112" s="11">
        <v>0</v>
      </c>
      <c r="EJ112" s="11">
        <v>0</v>
      </c>
      <c r="EK112" s="11">
        <v>0</v>
      </c>
      <c r="EL112" s="11">
        <v>0</v>
      </c>
      <c r="EM112" s="11">
        <v>0</v>
      </c>
      <c r="EN112" s="11">
        <v>0</v>
      </c>
      <c r="EO112" s="11">
        <v>0</v>
      </c>
      <c r="EP112" s="11">
        <v>0</v>
      </c>
      <c r="EQ112" s="11">
        <v>0</v>
      </c>
      <c r="ER112" s="11">
        <v>0</v>
      </c>
      <c r="ES112" s="11">
        <v>0</v>
      </c>
      <c r="ET112" s="11">
        <v>0</v>
      </c>
      <c r="EU112" s="11">
        <v>0</v>
      </c>
      <c r="EV112" s="11">
        <v>0</v>
      </c>
      <c r="EW112" s="11">
        <v>0</v>
      </c>
      <c r="EX112" s="11">
        <v>0</v>
      </c>
      <c r="EY112" s="11">
        <v>0</v>
      </c>
      <c r="EZ112" s="11">
        <v>0</v>
      </c>
      <c r="FA112" s="11">
        <v>0</v>
      </c>
      <c r="FB112" s="11">
        <v>10</v>
      </c>
      <c r="FC112" s="11">
        <v>0</v>
      </c>
      <c r="FD112" s="11">
        <v>0</v>
      </c>
      <c r="FE112" s="11">
        <v>0</v>
      </c>
      <c r="FF112" s="11">
        <v>0</v>
      </c>
      <c r="FG112" s="11">
        <v>0</v>
      </c>
      <c r="FH112" s="11">
        <v>0</v>
      </c>
      <c r="FI112" s="11">
        <v>0</v>
      </c>
      <c r="FJ112" s="11">
        <v>0</v>
      </c>
      <c r="FK112" s="11">
        <v>0</v>
      </c>
      <c r="FL112" s="11">
        <v>0</v>
      </c>
      <c r="FM112" s="11">
        <v>0</v>
      </c>
      <c r="FN112" s="11">
        <v>0</v>
      </c>
      <c r="FO112" s="11">
        <v>0</v>
      </c>
      <c r="FP112" s="11">
        <v>0</v>
      </c>
      <c r="FQ112" s="11">
        <v>0</v>
      </c>
      <c r="FR112" s="11">
        <v>0</v>
      </c>
      <c r="FS112" s="11">
        <v>0</v>
      </c>
      <c r="FT112" s="11">
        <v>0</v>
      </c>
      <c r="FU112" s="11">
        <v>0</v>
      </c>
      <c r="FV112" s="11">
        <v>0</v>
      </c>
      <c r="FW112" s="11">
        <v>0</v>
      </c>
      <c r="FX112" s="11">
        <v>0</v>
      </c>
      <c r="FY112" s="11">
        <v>0</v>
      </c>
      <c r="FZ112" s="11">
        <v>0</v>
      </c>
      <c r="GA112" s="11">
        <v>0</v>
      </c>
      <c r="GB112" s="11">
        <v>0</v>
      </c>
      <c r="GC112" s="11">
        <v>0</v>
      </c>
      <c r="GD112" s="11">
        <v>0</v>
      </c>
      <c r="GE112" s="11">
        <v>0</v>
      </c>
      <c r="GF112" s="11">
        <v>0</v>
      </c>
      <c r="GG112" s="11">
        <v>0</v>
      </c>
      <c r="GH112" s="11">
        <v>0</v>
      </c>
      <c r="GI112" s="11">
        <v>0</v>
      </c>
      <c r="GJ112" s="11">
        <v>0</v>
      </c>
      <c r="GK112" s="11">
        <v>0</v>
      </c>
      <c r="GL112" s="11">
        <v>5.7024300000000006</v>
      </c>
      <c r="GM112" s="11">
        <v>0</v>
      </c>
      <c r="GN112" s="11">
        <v>10.510059999999996</v>
      </c>
      <c r="GO112" s="11">
        <v>69.102469999999997</v>
      </c>
      <c r="GP112" s="88">
        <v>0</v>
      </c>
      <c r="GQ112" s="9">
        <v>0</v>
      </c>
      <c r="GR112" s="10">
        <v>0</v>
      </c>
      <c r="GS112" s="6">
        <v>1</v>
      </c>
      <c r="GT112" s="6">
        <v>0</v>
      </c>
      <c r="GU112" s="6">
        <f t="shared" si="2"/>
        <v>0</v>
      </c>
      <c r="GV112" s="6">
        <f t="shared" si="3"/>
        <v>0</v>
      </c>
      <c r="GW112" s="3" t="s">
        <v>477</v>
      </c>
      <c r="GX112" s="3">
        <v>0</v>
      </c>
      <c r="GY112" s="3">
        <v>0</v>
      </c>
      <c r="GZ112" s="6">
        <v>0</v>
      </c>
      <c r="HA112" s="6">
        <v>0</v>
      </c>
      <c r="HB112" s="6">
        <v>0</v>
      </c>
      <c r="HC112" s="6">
        <v>0</v>
      </c>
      <c r="HD112" s="6">
        <v>0</v>
      </c>
      <c r="HE112" s="7">
        <v>0</v>
      </c>
      <c r="HF112" s="6">
        <v>0</v>
      </c>
      <c r="HG112" s="6">
        <v>0</v>
      </c>
    </row>
    <row r="113" spans="1:215" hidden="1">
      <c r="A113" s="6">
        <v>584</v>
      </c>
      <c r="B113" s="6" t="str">
        <f>+VLOOKUP($A113,'[2]Crosswalk M49-ODA-Prog. Country'!$K$4:$M$257,3,FALSE)</f>
        <v>MH</v>
      </c>
      <c r="C113" s="6" t="str">
        <f>+VLOOKUP($A113,'[2]Crosswalk M49-ODA-Prog. Country'!$K$4:$M$257,2,FALSE)</f>
        <v>MHL</v>
      </c>
      <c r="D113" s="3" t="s">
        <v>231</v>
      </c>
      <c r="E113" s="8">
        <v>375.14323527999989</v>
      </c>
      <c r="F113" s="8">
        <v>422.45918</v>
      </c>
      <c r="G113" s="8">
        <v>797.60241527999983</v>
      </c>
      <c r="H113" s="9">
        <v>0</v>
      </c>
      <c r="I113" s="9">
        <v>482.9674</v>
      </c>
      <c r="J113" s="9">
        <v>482.9674</v>
      </c>
      <c r="K113" s="10">
        <v>375.14323527999989</v>
      </c>
      <c r="L113" s="10">
        <v>905.42658000000006</v>
      </c>
      <c r="M113" s="10">
        <v>1280.5698152800001</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66.409210000000002</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1">
        <v>0</v>
      </c>
      <c r="CU113" s="11">
        <v>0</v>
      </c>
      <c r="CV113" s="11">
        <v>0</v>
      </c>
      <c r="CW113" s="11">
        <v>0</v>
      </c>
      <c r="CX113" s="11">
        <v>0</v>
      </c>
      <c r="CY113" s="11">
        <v>0</v>
      </c>
      <c r="CZ113" s="11">
        <v>0</v>
      </c>
      <c r="DA113" s="11">
        <v>0</v>
      </c>
      <c r="DB113" s="11">
        <v>0</v>
      </c>
      <c r="DC113" s="11">
        <v>0</v>
      </c>
      <c r="DD113" s="11">
        <v>0</v>
      </c>
      <c r="DE113" s="11">
        <v>0</v>
      </c>
      <c r="DF113" s="11">
        <v>0</v>
      </c>
      <c r="DG113" s="11">
        <v>0</v>
      </c>
      <c r="DH113" s="11">
        <v>0</v>
      </c>
      <c r="DI113" s="11">
        <v>0</v>
      </c>
      <c r="DJ113" s="11">
        <v>0</v>
      </c>
      <c r="DK113" s="11">
        <v>0</v>
      </c>
      <c r="DL113" s="11">
        <v>0</v>
      </c>
      <c r="DM113" s="11">
        <v>0</v>
      </c>
      <c r="DN113" s="11">
        <v>0</v>
      </c>
      <c r="DO113" s="11">
        <v>0</v>
      </c>
      <c r="DP113" s="11">
        <v>0</v>
      </c>
      <c r="DQ113" s="11">
        <v>0</v>
      </c>
      <c r="DR113" s="11">
        <v>0</v>
      </c>
      <c r="DS113" s="11">
        <v>0</v>
      </c>
      <c r="DT113" s="11">
        <v>0</v>
      </c>
      <c r="DU113" s="11">
        <v>0</v>
      </c>
      <c r="DV113" s="11">
        <v>0</v>
      </c>
      <c r="DW113" s="11">
        <v>0</v>
      </c>
      <c r="DX113" s="11">
        <v>0</v>
      </c>
      <c r="DY113" s="11">
        <v>0</v>
      </c>
      <c r="DZ113" s="11">
        <v>0</v>
      </c>
      <c r="EA113" s="11">
        <v>0</v>
      </c>
      <c r="EB113" s="11">
        <v>0</v>
      </c>
      <c r="EC113" s="11">
        <v>0</v>
      </c>
      <c r="ED113" s="11">
        <v>0</v>
      </c>
      <c r="EE113" s="11">
        <v>0</v>
      </c>
      <c r="EF113" s="11">
        <v>0</v>
      </c>
      <c r="EG113" s="11">
        <v>0</v>
      </c>
      <c r="EH113" s="11">
        <v>0</v>
      </c>
      <c r="EI113" s="11">
        <v>0</v>
      </c>
      <c r="EJ113" s="11">
        <v>0</v>
      </c>
      <c r="EK113" s="11">
        <v>0</v>
      </c>
      <c r="EL113" s="11">
        <v>83.58127528</v>
      </c>
      <c r="EM113" s="11">
        <v>0</v>
      </c>
      <c r="EN113" s="11">
        <v>0</v>
      </c>
      <c r="EO113" s="11">
        <v>0</v>
      </c>
      <c r="EP113" s="11">
        <v>73.293769999999995</v>
      </c>
      <c r="EQ113" s="11">
        <v>42.817459999999997</v>
      </c>
      <c r="ER113" s="11">
        <v>0</v>
      </c>
      <c r="ES113" s="11">
        <v>0</v>
      </c>
      <c r="ET113" s="11">
        <v>0</v>
      </c>
      <c r="EU113" s="11">
        <v>0</v>
      </c>
      <c r="EV113" s="11">
        <v>0</v>
      </c>
      <c r="EW113" s="11">
        <v>0</v>
      </c>
      <c r="EX113" s="11">
        <v>0</v>
      </c>
      <c r="EY113" s="11">
        <v>0</v>
      </c>
      <c r="EZ113" s="11">
        <v>0</v>
      </c>
      <c r="FA113" s="11">
        <v>0</v>
      </c>
      <c r="FB113" s="11">
        <v>167.37770999999998</v>
      </c>
      <c r="FC113" s="11">
        <v>57.812719999999999</v>
      </c>
      <c r="FD113" s="11">
        <v>0</v>
      </c>
      <c r="FE113" s="11">
        <v>0</v>
      </c>
      <c r="FF113" s="11">
        <v>0</v>
      </c>
      <c r="FG113" s="11">
        <v>0</v>
      </c>
      <c r="FH113" s="11">
        <v>0</v>
      </c>
      <c r="FI113" s="11">
        <v>0</v>
      </c>
      <c r="FJ113" s="11">
        <v>0</v>
      </c>
      <c r="FK113" s="11">
        <v>0</v>
      </c>
      <c r="FL113" s="11">
        <v>0</v>
      </c>
      <c r="FM113" s="11">
        <v>0</v>
      </c>
      <c r="FN113" s="11">
        <v>0</v>
      </c>
      <c r="FO113" s="11">
        <v>0</v>
      </c>
      <c r="FP113" s="11">
        <v>0</v>
      </c>
      <c r="FQ113" s="11">
        <v>0</v>
      </c>
      <c r="FR113" s="11">
        <v>0</v>
      </c>
      <c r="FS113" s="11">
        <v>0</v>
      </c>
      <c r="FT113" s="11">
        <v>0</v>
      </c>
      <c r="FU113" s="11">
        <v>0</v>
      </c>
      <c r="FV113" s="11">
        <v>0</v>
      </c>
      <c r="FW113" s="11">
        <v>0</v>
      </c>
      <c r="FX113" s="11">
        <v>0</v>
      </c>
      <c r="FY113" s="11">
        <v>0</v>
      </c>
      <c r="FZ113" s="11">
        <v>0</v>
      </c>
      <c r="GA113" s="11">
        <v>0</v>
      </c>
      <c r="GB113" s="11">
        <v>0</v>
      </c>
      <c r="GC113" s="11">
        <v>0</v>
      </c>
      <c r="GD113" s="11">
        <v>0</v>
      </c>
      <c r="GE113" s="11">
        <v>0</v>
      </c>
      <c r="GF113" s="11">
        <v>0</v>
      </c>
      <c r="GG113" s="11">
        <v>0</v>
      </c>
      <c r="GH113" s="11">
        <v>-18.18214</v>
      </c>
      <c r="GI113" s="11">
        <v>0</v>
      </c>
      <c r="GJ113" s="11">
        <v>0</v>
      </c>
      <c r="GK113" s="11">
        <v>0</v>
      </c>
      <c r="GL113" s="11">
        <v>69.072619999999944</v>
      </c>
      <c r="GM113" s="11">
        <v>255.41979000000001</v>
      </c>
      <c r="GN113" s="11">
        <v>0</v>
      </c>
      <c r="GO113" s="11">
        <v>482.9674</v>
      </c>
      <c r="GP113" s="88">
        <v>247.07958000000002</v>
      </c>
      <c r="GQ113" s="9">
        <v>0</v>
      </c>
      <c r="GR113" s="10">
        <v>247.07958000000002</v>
      </c>
      <c r="GS113" s="6">
        <v>1</v>
      </c>
      <c r="GT113" s="6">
        <v>1</v>
      </c>
      <c r="GU113" s="6" t="str">
        <f t="shared" si="2"/>
        <v>Very small</v>
      </c>
      <c r="GV113" s="6" t="str">
        <f t="shared" si="3"/>
        <v>Small</v>
      </c>
      <c r="GW113" s="3" t="s">
        <v>474</v>
      </c>
      <c r="GX113" s="3" t="s">
        <v>475</v>
      </c>
      <c r="GY113" s="3" t="s">
        <v>475</v>
      </c>
      <c r="GZ113" s="6">
        <v>0</v>
      </c>
      <c r="HA113" s="6">
        <v>0</v>
      </c>
      <c r="HB113" s="6">
        <v>1</v>
      </c>
      <c r="HC113" s="6">
        <v>1</v>
      </c>
      <c r="HD113" s="6">
        <v>0</v>
      </c>
      <c r="HE113" s="7" t="s">
        <v>479</v>
      </c>
      <c r="HF113" s="6">
        <v>1</v>
      </c>
      <c r="HG113" s="6">
        <v>0</v>
      </c>
    </row>
    <row r="114" spans="1:215">
      <c r="A114" s="6">
        <v>478</v>
      </c>
      <c r="B114" s="6" t="str">
        <f>+VLOOKUP($A114,'[2]Crosswalk M49-ODA-Prog. Country'!$K$4:$M$257,3,FALSE)</f>
        <v>MR</v>
      </c>
      <c r="C114" s="6" t="str">
        <f>+VLOOKUP($A114,'[2]Crosswalk M49-ODA-Prog. Country'!$K$4:$M$257,2,FALSE)</f>
        <v>MRT</v>
      </c>
      <c r="D114" s="3" t="s">
        <v>232</v>
      </c>
      <c r="E114" s="8">
        <v>12823.367189664023</v>
      </c>
      <c r="F114" s="8">
        <v>39402.207387701063</v>
      </c>
      <c r="G114" s="8">
        <v>52225.574577365085</v>
      </c>
      <c r="H114" s="9">
        <v>5870.783083809999</v>
      </c>
      <c r="I114" s="9">
        <v>64912.779717442354</v>
      </c>
      <c r="J114" s="9">
        <v>70783.562801252352</v>
      </c>
      <c r="K114" s="10">
        <v>18694.150273474021</v>
      </c>
      <c r="L114" s="10">
        <v>104314.98710514343</v>
      </c>
      <c r="M114" s="10">
        <v>123009.13737861745</v>
      </c>
      <c r="N114" s="11">
        <v>3992.7920000000004</v>
      </c>
      <c r="O114" s="11">
        <v>8079.8360000000002</v>
      </c>
      <c r="P114" s="11">
        <v>0</v>
      </c>
      <c r="Q114" s="11">
        <v>0</v>
      </c>
      <c r="R114" s="11">
        <v>1548.6736599999999</v>
      </c>
      <c r="S114" s="11">
        <v>497.50623999999999</v>
      </c>
      <c r="T114" s="11">
        <v>380.89184</v>
      </c>
      <c r="U114" s="11">
        <v>508.5367</v>
      </c>
      <c r="V114" s="11">
        <v>3688.946060000002</v>
      </c>
      <c r="W114" s="11">
        <v>12151.163849999999</v>
      </c>
      <c r="X114" s="11">
        <v>640.02913000000081</v>
      </c>
      <c r="Y114" s="11">
        <v>12330.01359</v>
      </c>
      <c r="Z114" s="11">
        <v>0</v>
      </c>
      <c r="AA114" s="11">
        <v>19.330242614799996</v>
      </c>
      <c r="AB114" s="11">
        <v>1054.9415149999986</v>
      </c>
      <c r="AC114" s="11">
        <v>28146.05395252235</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3732.3916319999989</v>
      </c>
      <c r="AS114" s="11">
        <v>19489.166510000003</v>
      </c>
      <c r="AT114" s="11">
        <v>0</v>
      </c>
      <c r="AU114" s="11">
        <v>0</v>
      </c>
      <c r="AV114" s="11">
        <v>0</v>
      </c>
      <c r="AW114" s="11">
        <v>0</v>
      </c>
      <c r="AX114" s="11">
        <v>120.02200000000001</v>
      </c>
      <c r="AY114" s="11">
        <v>0</v>
      </c>
      <c r="AZ114" s="11">
        <v>0</v>
      </c>
      <c r="BA114" s="11">
        <v>0</v>
      </c>
      <c r="BB114" s="11">
        <v>222.89400000000001</v>
      </c>
      <c r="BC114" s="11">
        <v>0</v>
      </c>
      <c r="BD114" s="11">
        <v>0</v>
      </c>
      <c r="BE114" s="11">
        <v>0</v>
      </c>
      <c r="BF114" s="11">
        <v>0</v>
      </c>
      <c r="BG114" s="11">
        <v>1911.88509</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-22.539400000000001</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c r="CS114" s="11">
        <v>0</v>
      </c>
      <c r="CT114" s="11">
        <v>0</v>
      </c>
      <c r="CU114" s="11">
        <v>0</v>
      </c>
      <c r="CV114" s="11">
        <v>0</v>
      </c>
      <c r="CW114" s="11">
        <v>8.599120000000001</v>
      </c>
      <c r="CX114" s="11">
        <v>0</v>
      </c>
      <c r="CY114" s="11">
        <v>156.47586999999999</v>
      </c>
      <c r="CZ114" s="11">
        <v>0</v>
      </c>
      <c r="DA114" s="11">
        <v>0</v>
      </c>
      <c r="DB114" s="11">
        <v>0</v>
      </c>
      <c r="DC114" s="11">
        <v>1031.42524</v>
      </c>
      <c r="DD114" s="11">
        <v>0</v>
      </c>
      <c r="DE114" s="11">
        <v>0</v>
      </c>
      <c r="DF114" s="11">
        <v>0</v>
      </c>
      <c r="DG114" s="11">
        <v>0</v>
      </c>
      <c r="DH114" s="11">
        <v>0</v>
      </c>
      <c r="DI114" s="11">
        <v>0</v>
      </c>
      <c r="DJ114" s="11">
        <v>0</v>
      </c>
      <c r="DK114" s="11">
        <v>0</v>
      </c>
      <c r="DL114" s="11">
        <v>0</v>
      </c>
      <c r="DM114" s="11">
        <v>0</v>
      </c>
      <c r="DN114" s="11">
        <v>0</v>
      </c>
      <c r="DO114" s="11">
        <v>0</v>
      </c>
      <c r="DP114" s="11">
        <v>0</v>
      </c>
      <c r="DQ114" s="11">
        <v>0</v>
      </c>
      <c r="DR114" s="11">
        <v>0</v>
      </c>
      <c r="DS114" s="11">
        <v>0</v>
      </c>
      <c r="DT114" s="11">
        <v>0</v>
      </c>
      <c r="DU114" s="11">
        <v>0</v>
      </c>
      <c r="DV114" s="11">
        <v>0</v>
      </c>
      <c r="DW114" s="11">
        <v>0</v>
      </c>
      <c r="DX114" s="11">
        <v>0</v>
      </c>
      <c r="DY114" s="11">
        <v>1316.33527</v>
      </c>
      <c r="DZ114" s="11">
        <v>0</v>
      </c>
      <c r="EA114" s="11">
        <v>0</v>
      </c>
      <c r="EB114" s="11">
        <v>0</v>
      </c>
      <c r="EC114" s="11">
        <v>0</v>
      </c>
      <c r="ED114" s="11">
        <v>0</v>
      </c>
      <c r="EE114" s="11">
        <v>0</v>
      </c>
      <c r="EF114" s="11">
        <v>0</v>
      </c>
      <c r="EG114" s="11">
        <v>0</v>
      </c>
      <c r="EH114" s="11">
        <v>0</v>
      </c>
      <c r="EI114" s="11">
        <v>0</v>
      </c>
      <c r="EJ114" s="11">
        <v>0</v>
      </c>
      <c r="EK114" s="11">
        <v>0</v>
      </c>
      <c r="EL114" s="11">
        <v>1320.1850739999995</v>
      </c>
      <c r="EM114" s="11">
        <v>1547.6889110000002</v>
      </c>
      <c r="EN114" s="11">
        <v>27.096686809999998</v>
      </c>
      <c r="EO114" s="11">
        <v>10.678534920000001</v>
      </c>
      <c r="EP114" s="11">
        <v>614.69311000000016</v>
      </c>
      <c r="EQ114" s="11">
        <v>7645.4057000000012</v>
      </c>
      <c r="ER114" s="11">
        <v>0</v>
      </c>
      <c r="ES114" s="11">
        <v>193.04184000000001</v>
      </c>
      <c r="ET114" s="11">
        <v>0</v>
      </c>
      <c r="EU114" s="11">
        <v>0</v>
      </c>
      <c r="EV114" s="11">
        <v>0</v>
      </c>
      <c r="EW114" s="11">
        <v>0</v>
      </c>
      <c r="EX114" s="11">
        <v>16.083145664018161</v>
      </c>
      <c r="EY114" s="11">
        <v>33.818944086265603</v>
      </c>
      <c r="EZ114" s="11">
        <v>0</v>
      </c>
      <c r="FA114" s="11">
        <v>0</v>
      </c>
      <c r="FB114" s="11">
        <v>1003.40481</v>
      </c>
      <c r="FC114" s="11">
        <v>2959.8041499999999</v>
      </c>
      <c r="FD114" s="11">
        <v>17.879680000000008</v>
      </c>
      <c r="FE114" s="11">
        <v>2804.9485099999997</v>
      </c>
      <c r="FF114" s="11">
        <v>0</v>
      </c>
      <c r="FG114" s="11">
        <v>0</v>
      </c>
      <c r="FH114" s="11">
        <v>0</v>
      </c>
      <c r="FI114" s="11">
        <v>0</v>
      </c>
      <c r="FJ114" s="11">
        <v>0</v>
      </c>
      <c r="FK114" s="11">
        <v>0</v>
      </c>
      <c r="FL114" s="11">
        <v>0</v>
      </c>
      <c r="FM114" s="11">
        <v>0</v>
      </c>
      <c r="FN114" s="11">
        <v>0</v>
      </c>
      <c r="FO114" s="11">
        <v>0</v>
      </c>
      <c r="FP114" s="11">
        <v>0</v>
      </c>
      <c r="FQ114" s="11">
        <v>0</v>
      </c>
      <c r="FR114" s="11">
        <v>0</v>
      </c>
      <c r="FS114" s="11">
        <v>0</v>
      </c>
      <c r="FT114" s="11">
        <v>0</v>
      </c>
      <c r="FU114" s="11">
        <v>0</v>
      </c>
      <c r="FV114" s="11">
        <v>0</v>
      </c>
      <c r="FW114" s="11">
        <v>0</v>
      </c>
      <c r="FX114" s="11">
        <v>0</v>
      </c>
      <c r="FY114" s="11">
        <v>0</v>
      </c>
      <c r="FZ114" s="11">
        <v>0</v>
      </c>
      <c r="GA114" s="11">
        <v>0</v>
      </c>
      <c r="GB114" s="11">
        <v>0</v>
      </c>
      <c r="GC114" s="11">
        <v>0</v>
      </c>
      <c r="GD114" s="11">
        <v>0</v>
      </c>
      <c r="GE114" s="11">
        <v>0</v>
      </c>
      <c r="GF114" s="11">
        <v>0</v>
      </c>
      <c r="GG114" s="11">
        <v>0</v>
      </c>
      <c r="GH114" s="11">
        <v>177.29952</v>
      </c>
      <c r="GI114" s="11">
        <v>0</v>
      </c>
      <c r="GJ114" s="11">
        <v>0</v>
      </c>
      <c r="GK114" s="11">
        <v>0</v>
      </c>
      <c r="GL114" s="11">
        <v>118.37381000000005</v>
      </c>
      <c r="GM114" s="11">
        <v>3367.86715</v>
      </c>
      <c r="GN114" s="11">
        <v>17.552600000000012</v>
      </c>
      <c r="GO114" s="11">
        <v>127.94508999999999</v>
      </c>
      <c r="GP114" s="88">
        <v>5273.589500000001</v>
      </c>
      <c r="GQ114" s="9">
        <v>0</v>
      </c>
      <c r="GR114" s="10">
        <v>5273.589500000001</v>
      </c>
      <c r="GS114" s="6">
        <v>1</v>
      </c>
      <c r="GT114" s="6">
        <v>1</v>
      </c>
      <c r="GU114" s="6" t="str">
        <f t="shared" si="2"/>
        <v>Medium</v>
      </c>
      <c r="GV114" s="6" t="str">
        <f t="shared" si="3"/>
        <v>Medium</v>
      </c>
      <c r="GW114" s="3" t="s">
        <v>480</v>
      </c>
      <c r="GX114" s="3" t="s">
        <v>480</v>
      </c>
      <c r="GY114" s="3" t="s">
        <v>480</v>
      </c>
      <c r="GZ114" s="6">
        <v>0</v>
      </c>
      <c r="HA114" s="6">
        <v>1</v>
      </c>
      <c r="HB114" s="6">
        <v>0</v>
      </c>
      <c r="HC114" s="6">
        <v>1</v>
      </c>
      <c r="HD114" s="6">
        <v>0</v>
      </c>
      <c r="HE114" s="7" t="s">
        <v>482</v>
      </c>
      <c r="HF114" s="6">
        <v>0</v>
      </c>
      <c r="HG114" s="6">
        <v>0</v>
      </c>
    </row>
    <row r="115" spans="1:215">
      <c r="A115" s="6">
        <v>480</v>
      </c>
      <c r="B115" s="6" t="str">
        <f>+VLOOKUP($A115,'[2]Crosswalk M49-ODA-Prog. Country'!$K$4:$M$257,3,FALSE)</f>
        <v>MU</v>
      </c>
      <c r="C115" s="6" t="str">
        <f>+VLOOKUP($A115,'[2]Crosswalk M49-ODA-Prog. Country'!$K$4:$M$257,2,FALSE)</f>
        <v>MUS</v>
      </c>
      <c r="D115" s="3" t="s">
        <v>233</v>
      </c>
      <c r="E115" s="8">
        <v>3255.9768258952331</v>
      </c>
      <c r="F115" s="8">
        <v>10790.29134246311</v>
      </c>
      <c r="G115" s="8">
        <v>14046.268168358343</v>
      </c>
      <c r="H115" s="9">
        <v>0</v>
      </c>
      <c r="I115" s="9">
        <v>1693.06621</v>
      </c>
      <c r="J115" s="9">
        <v>1693.06621</v>
      </c>
      <c r="K115" s="10">
        <v>3255.9768258952331</v>
      </c>
      <c r="L115" s="10">
        <v>12483.357552463111</v>
      </c>
      <c r="M115" s="10">
        <v>15739.334378358344</v>
      </c>
      <c r="N115" s="11">
        <v>1555.9260000000004</v>
      </c>
      <c r="O115" s="11">
        <v>7804.183</v>
      </c>
      <c r="P115" s="11">
        <v>0</v>
      </c>
      <c r="Q115" s="11">
        <v>0</v>
      </c>
      <c r="R115" s="11">
        <v>149.93131</v>
      </c>
      <c r="S115" s="11">
        <v>110.09994</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131.029</v>
      </c>
      <c r="AY115" s="11">
        <v>0</v>
      </c>
      <c r="AZ115" s="11">
        <v>0</v>
      </c>
      <c r="BA115" s="11">
        <v>0</v>
      </c>
      <c r="BB115" s="11">
        <v>0</v>
      </c>
      <c r="BC115" s="11">
        <v>0</v>
      </c>
      <c r="BD115" s="11">
        <v>0</v>
      </c>
      <c r="BE115" s="11">
        <v>0</v>
      </c>
      <c r="BF115" s="11">
        <v>0</v>
      </c>
      <c r="BG115" s="11">
        <v>441.50423999999998</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s="11">
        <v>0</v>
      </c>
      <c r="BY115" s="11">
        <v>0</v>
      </c>
      <c r="BZ115" s="11">
        <v>0</v>
      </c>
      <c r="CA115" s="11">
        <v>0</v>
      </c>
      <c r="CB115" s="11">
        <v>0</v>
      </c>
      <c r="CC115" s="11">
        <v>0</v>
      </c>
      <c r="CD115" s="11">
        <v>0</v>
      </c>
      <c r="CE115" s="11">
        <v>0</v>
      </c>
      <c r="CF115" s="11">
        <v>0</v>
      </c>
      <c r="CG115" s="11">
        <v>0</v>
      </c>
      <c r="CH115" s="11">
        <v>0</v>
      </c>
      <c r="CI115" s="11">
        <v>0</v>
      </c>
      <c r="CJ115" s="11">
        <v>0</v>
      </c>
      <c r="CK115" s="11">
        <v>0</v>
      </c>
      <c r="CL115" s="11">
        <v>0</v>
      </c>
      <c r="CM115" s="11">
        <v>0</v>
      </c>
      <c r="CN115" s="11">
        <v>0</v>
      </c>
      <c r="CO115" s="11">
        <v>0</v>
      </c>
      <c r="CP115" s="11">
        <v>0</v>
      </c>
      <c r="CQ115" s="11">
        <v>0</v>
      </c>
      <c r="CR115" s="11">
        <v>0</v>
      </c>
      <c r="CS115" s="11">
        <v>0</v>
      </c>
      <c r="CT115" s="11">
        <v>0</v>
      </c>
      <c r="CU115" s="11">
        <v>0</v>
      </c>
      <c r="CV115" s="11">
        <v>0</v>
      </c>
      <c r="CW115" s="11">
        <v>0</v>
      </c>
      <c r="CX115" s="11">
        <v>0</v>
      </c>
      <c r="CY115" s="11">
        <v>0</v>
      </c>
      <c r="CZ115" s="11">
        <v>0</v>
      </c>
      <c r="DA115" s="11">
        <v>0</v>
      </c>
      <c r="DB115" s="11">
        <v>0</v>
      </c>
      <c r="DC115" s="11">
        <v>1444.88024</v>
      </c>
      <c r="DD115" s="11">
        <v>0</v>
      </c>
      <c r="DE115" s="11">
        <v>0</v>
      </c>
      <c r="DF115" s="11">
        <v>0</v>
      </c>
      <c r="DG115" s="11">
        <v>0</v>
      </c>
      <c r="DH115" s="11">
        <v>0</v>
      </c>
      <c r="DI115" s="11">
        <v>0</v>
      </c>
      <c r="DJ115" s="11">
        <v>0</v>
      </c>
      <c r="DK115" s="11">
        <v>0</v>
      </c>
      <c r="DL115" s="11">
        <v>0</v>
      </c>
      <c r="DM115" s="11">
        <v>0</v>
      </c>
      <c r="DN115" s="11">
        <v>0</v>
      </c>
      <c r="DO115" s="11">
        <v>0</v>
      </c>
      <c r="DP115" s="11">
        <v>0</v>
      </c>
      <c r="DQ115" s="11">
        <v>0</v>
      </c>
      <c r="DR115" s="11">
        <v>0</v>
      </c>
      <c r="DS115" s="11">
        <v>0</v>
      </c>
      <c r="DT115" s="11">
        <v>0</v>
      </c>
      <c r="DU115" s="11">
        <v>0</v>
      </c>
      <c r="DV115" s="11">
        <v>0</v>
      </c>
      <c r="DW115" s="11">
        <v>0</v>
      </c>
      <c r="DX115" s="11">
        <v>0</v>
      </c>
      <c r="DY115" s="11">
        <v>3.4032900000000001</v>
      </c>
      <c r="DZ115" s="11">
        <v>0</v>
      </c>
      <c r="EA115" s="11">
        <v>0</v>
      </c>
      <c r="EB115" s="11">
        <v>0</v>
      </c>
      <c r="EC115" s="11">
        <v>0</v>
      </c>
      <c r="ED115" s="11">
        <v>0</v>
      </c>
      <c r="EE115" s="11">
        <v>0</v>
      </c>
      <c r="EF115" s="11">
        <v>0</v>
      </c>
      <c r="EG115" s="11">
        <v>0</v>
      </c>
      <c r="EH115" s="11">
        <v>0</v>
      </c>
      <c r="EI115" s="11">
        <v>0</v>
      </c>
      <c r="EJ115" s="11">
        <v>0</v>
      </c>
      <c r="EK115" s="11">
        <v>0</v>
      </c>
      <c r="EL115" s="11">
        <v>125.24999770000001</v>
      </c>
      <c r="EM115" s="11">
        <v>0</v>
      </c>
      <c r="EN115" s="11">
        <v>0</v>
      </c>
      <c r="EO115" s="11">
        <v>0</v>
      </c>
      <c r="EP115" s="11">
        <v>495.93221</v>
      </c>
      <c r="EQ115" s="11">
        <v>0</v>
      </c>
      <c r="ER115" s="11">
        <v>0</v>
      </c>
      <c r="ES115" s="11">
        <v>0</v>
      </c>
      <c r="ET115" s="11">
        <v>0</v>
      </c>
      <c r="EU115" s="11">
        <v>0</v>
      </c>
      <c r="EV115" s="11">
        <v>0</v>
      </c>
      <c r="EW115" s="11">
        <v>0</v>
      </c>
      <c r="EX115" s="11">
        <v>53.312048195232705</v>
      </c>
      <c r="EY115" s="11">
        <v>112.1022724631101</v>
      </c>
      <c r="EZ115" s="11">
        <v>0</v>
      </c>
      <c r="FA115" s="11">
        <v>0</v>
      </c>
      <c r="FB115" s="11">
        <v>560.81182000000001</v>
      </c>
      <c r="FC115" s="11">
        <v>877.52165000000002</v>
      </c>
      <c r="FD115" s="11">
        <v>0</v>
      </c>
      <c r="FE115" s="11">
        <v>1689.66292</v>
      </c>
      <c r="FF115" s="11">
        <v>0</v>
      </c>
      <c r="FG115" s="11">
        <v>0</v>
      </c>
      <c r="FH115" s="11">
        <v>0</v>
      </c>
      <c r="FI115" s="11">
        <v>0</v>
      </c>
      <c r="FJ115" s="11">
        <v>0</v>
      </c>
      <c r="FK115" s="11">
        <v>0</v>
      </c>
      <c r="FL115" s="11">
        <v>0</v>
      </c>
      <c r="FM115" s="11">
        <v>0</v>
      </c>
      <c r="FN115" s="11">
        <v>0</v>
      </c>
      <c r="FO115" s="11">
        <v>0</v>
      </c>
      <c r="FP115" s="11">
        <v>0</v>
      </c>
      <c r="FQ115" s="11">
        <v>0</v>
      </c>
      <c r="FR115" s="11">
        <v>0</v>
      </c>
      <c r="FS115" s="11">
        <v>0</v>
      </c>
      <c r="FT115" s="11">
        <v>0</v>
      </c>
      <c r="FU115" s="11">
        <v>0</v>
      </c>
      <c r="FV115" s="11">
        <v>0</v>
      </c>
      <c r="FW115" s="11">
        <v>0</v>
      </c>
      <c r="FX115" s="11">
        <v>0</v>
      </c>
      <c r="FY115" s="11">
        <v>0</v>
      </c>
      <c r="FZ115" s="11">
        <v>0</v>
      </c>
      <c r="GA115" s="11">
        <v>0</v>
      </c>
      <c r="GB115" s="11">
        <v>0</v>
      </c>
      <c r="GC115" s="11">
        <v>0</v>
      </c>
      <c r="GD115" s="11">
        <v>0</v>
      </c>
      <c r="GE115" s="11">
        <v>0</v>
      </c>
      <c r="GF115" s="11">
        <v>0</v>
      </c>
      <c r="GG115" s="11">
        <v>0</v>
      </c>
      <c r="GH115" s="11">
        <v>85.743449999999996</v>
      </c>
      <c r="GI115" s="11">
        <v>0</v>
      </c>
      <c r="GJ115" s="11">
        <v>0</v>
      </c>
      <c r="GK115" s="11">
        <v>0</v>
      </c>
      <c r="GL115" s="11">
        <v>98.040990000000008</v>
      </c>
      <c r="GM115" s="11">
        <v>0</v>
      </c>
      <c r="GN115" s="11">
        <v>0</v>
      </c>
      <c r="GO115" s="11">
        <v>0</v>
      </c>
      <c r="GP115" s="88">
        <v>0</v>
      </c>
      <c r="GQ115" s="9">
        <v>0</v>
      </c>
      <c r="GR115" s="10">
        <v>0</v>
      </c>
      <c r="GS115" s="6">
        <v>1</v>
      </c>
      <c r="GT115" s="6">
        <v>1</v>
      </c>
      <c r="GU115" s="6" t="str">
        <f t="shared" si="2"/>
        <v>Very small</v>
      </c>
      <c r="GV115" s="6" t="str">
        <f t="shared" si="3"/>
        <v>Small</v>
      </c>
      <c r="GW115" s="3" t="s">
        <v>480</v>
      </c>
      <c r="GX115" s="3" t="s">
        <v>480</v>
      </c>
      <c r="GY115" s="3" t="s">
        <v>480</v>
      </c>
      <c r="GZ115" s="6">
        <v>0</v>
      </c>
      <c r="HA115" s="6">
        <v>0</v>
      </c>
      <c r="HB115" s="6">
        <v>1</v>
      </c>
      <c r="HC115" s="6">
        <v>1</v>
      </c>
      <c r="HD115" s="6">
        <v>0</v>
      </c>
      <c r="HE115" s="7" t="s">
        <v>479</v>
      </c>
      <c r="HF115" s="12">
        <v>8</v>
      </c>
      <c r="HG115" s="6">
        <v>0</v>
      </c>
    </row>
    <row r="116" spans="1:215" hidden="1">
      <c r="A116" s="6">
        <v>484</v>
      </c>
      <c r="B116" s="6" t="str">
        <f>+VLOOKUP($A116,'[2]Crosswalk M49-ODA-Prog. Country'!$K$4:$M$257,3,FALSE)</f>
        <v>MX</v>
      </c>
      <c r="C116" s="6" t="str">
        <f>+VLOOKUP($A116,'[2]Crosswalk M49-ODA-Prog. Country'!$K$4:$M$257,2,FALSE)</f>
        <v>MEX</v>
      </c>
      <c r="D116" s="3" t="s">
        <v>234</v>
      </c>
      <c r="E116" s="8">
        <v>28850.08238551646</v>
      </c>
      <c r="F116" s="8">
        <v>53977.544839583155</v>
      </c>
      <c r="G116" s="8">
        <v>82827.627225099612</v>
      </c>
      <c r="H116" s="9">
        <v>4796.7476269000026</v>
      </c>
      <c r="I116" s="9">
        <v>97744.980135899998</v>
      </c>
      <c r="J116" s="9">
        <v>102541.7277628</v>
      </c>
      <c r="K116" s="10">
        <v>33646.830012416467</v>
      </c>
      <c r="L116" s="10">
        <v>151722.52497548319</v>
      </c>
      <c r="M116" s="10">
        <v>185369.35498789966</v>
      </c>
      <c r="N116" s="11">
        <v>1861.2970000000023</v>
      </c>
      <c r="O116" s="11">
        <v>23796.639999999999</v>
      </c>
      <c r="P116" s="11">
        <v>0</v>
      </c>
      <c r="Q116" s="11">
        <v>0</v>
      </c>
      <c r="R116" s="11">
        <v>1696.6827800000005</v>
      </c>
      <c r="S116" s="11">
        <v>3429.7612100000001</v>
      </c>
      <c r="T116" s="11">
        <v>164.33244999999999</v>
      </c>
      <c r="U116" s="11">
        <v>161.1918</v>
      </c>
      <c r="V116" s="11">
        <v>6117.3009699999993</v>
      </c>
      <c r="W116" s="11">
        <v>3771.2212300000001</v>
      </c>
      <c r="X116" s="11">
        <v>262.8962700000011</v>
      </c>
      <c r="Y116" s="11">
        <v>14149.419179999999</v>
      </c>
      <c r="Z116" s="11">
        <v>0</v>
      </c>
      <c r="AA116" s="11">
        <v>0</v>
      </c>
      <c r="AB116" s="11">
        <v>0</v>
      </c>
      <c r="AC116" s="11">
        <v>0</v>
      </c>
      <c r="AD116" s="11">
        <v>1475.1963460000006</v>
      </c>
      <c r="AE116" s="11">
        <v>3687.5596779999996</v>
      </c>
      <c r="AF116" s="11">
        <v>547.97982990000003</v>
      </c>
      <c r="AG116" s="11">
        <v>145.64622589999999</v>
      </c>
      <c r="AH116" s="11">
        <v>0</v>
      </c>
      <c r="AI116" s="11">
        <v>0</v>
      </c>
      <c r="AJ116" s="11">
        <v>0</v>
      </c>
      <c r="AK116" s="11">
        <v>0</v>
      </c>
      <c r="AL116" s="11">
        <v>0</v>
      </c>
      <c r="AM116" s="11">
        <v>0</v>
      </c>
      <c r="AN116" s="11">
        <v>0</v>
      </c>
      <c r="AO116" s="11">
        <v>0</v>
      </c>
      <c r="AP116" s="11">
        <v>0</v>
      </c>
      <c r="AQ116" s="11">
        <v>0</v>
      </c>
      <c r="AR116" s="11">
        <v>3741.820547000003</v>
      </c>
      <c r="AS116" s="11">
        <v>64770.642369999994</v>
      </c>
      <c r="AT116" s="11">
        <v>0</v>
      </c>
      <c r="AU116" s="11">
        <v>0</v>
      </c>
      <c r="AV116" s="11">
        <v>0</v>
      </c>
      <c r="AW116" s="11">
        <v>0</v>
      </c>
      <c r="AX116" s="11">
        <v>47.463999999999999</v>
      </c>
      <c r="AY116" s="11">
        <v>0</v>
      </c>
      <c r="AZ116" s="11">
        <v>0</v>
      </c>
      <c r="BA116" s="11">
        <v>0</v>
      </c>
      <c r="BB116" s="11">
        <v>0</v>
      </c>
      <c r="BC116" s="11">
        <v>0</v>
      </c>
      <c r="BD116" s="11">
        <v>0</v>
      </c>
      <c r="BE116" s="11">
        <v>0</v>
      </c>
      <c r="BF116" s="11">
        <v>0</v>
      </c>
      <c r="BG116" s="11">
        <v>1547.84428</v>
      </c>
      <c r="BH116" s="11">
        <v>0</v>
      </c>
      <c r="BI116" s="11">
        <v>0</v>
      </c>
      <c r="BJ116" s="11">
        <v>0</v>
      </c>
      <c r="BK116" s="11">
        <v>2465.85473</v>
      </c>
      <c r="BL116" s="11">
        <v>0</v>
      </c>
      <c r="BM116" s="11">
        <v>0</v>
      </c>
      <c r="BN116" s="11">
        <v>566.08635999999933</v>
      </c>
      <c r="BO116" s="11">
        <v>5630.5519000000004</v>
      </c>
      <c r="BP116" s="11">
        <v>0</v>
      </c>
      <c r="BQ116" s="11">
        <v>0</v>
      </c>
      <c r="BR116" s="11">
        <v>0</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192.32756000000001</v>
      </c>
      <c r="CJ116" s="11">
        <v>0</v>
      </c>
      <c r="CK116" s="11">
        <v>0</v>
      </c>
      <c r="CL116" s="11">
        <v>0</v>
      </c>
      <c r="CM116" s="11">
        <v>0</v>
      </c>
      <c r="CN116" s="11">
        <v>0</v>
      </c>
      <c r="CO116" s="11">
        <v>0</v>
      </c>
      <c r="CP116" s="11">
        <v>0</v>
      </c>
      <c r="CQ116" s="11">
        <v>0</v>
      </c>
      <c r="CR116" s="11">
        <v>0</v>
      </c>
      <c r="CS116" s="11">
        <v>0</v>
      </c>
      <c r="CT116" s="11">
        <v>0</v>
      </c>
      <c r="CU116" s="11">
        <v>0</v>
      </c>
      <c r="CV116" s="11">
        <v>0</v>
      </c>
      <c r="CW116" s="11">
        <v>204.24985999999998</v>
      </c>
      <c r="CX116" s="11">
        <v>0</v>
      </c>
      <c r="CY116" s="11">
        <v>0</v>
      </c>
      <c r="CZ116" s="11">
        <v>0</v>
      </c>
      <c r="DA116" s="11">
        <v>0</v>
      </c>
      <c r="DB116" s="11">
        <v>0</v>
      </c>
      <c r="DC116" s="11">
        <v>1171.53099</v>
      </c>
      <c r="DD116" s="11">
        <v>0</v>
      </c>
      <c r="DE116" s="11">
        <v>0</v>
      </c>
      <c r="DF116" s="11">
        <v>0</v>
      </c>
      <c r="DG116" s="11">
        <v>21.461490000000001</v>
      </c>
      <c r="DH116" s="11">
        <v>0</v>
      </c>
      <c r="DI116" s="11">
        <v>0</v>
      </c>
      <c r="DJ116" s="11">
        <v>0</v>
      </c>
      <c r="DK116" s="11">
        <v>0</v>
      </c>
      <c r="DL116" s="11">
        <v>0</v>
      </c>
      <c r="DM116" s="11">
        <v>0</v>
      </c>
      <c r="DN116" s="11">
        <v>0</v>
      </c>
      <c r="DO116" s="11">
        <v>0</v>
      </c>
      <c r="DP116" s="11">
        <v>0</v>
      </c>
      <c r="DQ116" s="11">
        <v>0</v>
      </c>
      <c r="DR116" s="11">
        <v>0</v>
      </c>
      <c r="DS116" s="11">
        <v>48.267870000000002</v>
      </c>
      <c r="DT116" s="11">
        <v>0</v>
      </c>
      <c r="DU116" s="11">
        <v>0</v>
      </c>
      <c r="DV116" s="11">
        <v>0</v>
      </c>
      <c r="DW116" s="11">
        <v>0</v>
      </c>
      <c r="DX116" s="11">
        <v>0</v>
      </c>
      <c r="DY116" s="11">
        <v>3128.90544</v>
      </c>
      <c r="DZ116" s="11">
        <v>0</v>
      </c>
      <c r="EA116" s="11">
        <v>0</v>
      </c>
      <c r="EB116" s="11">
        <v>0</v>
      </c>
      <c r="EC116" s="11">
        <v>0</v>
      </c>
      <c r="ED116" s="11">
        <v>0</v>
      </c>
      <c r="EE116" s="11">
        <v>0</v>
      </c>
      <c r="EF116" s="11">
        <v>0</v>
      </c>
      <c r="EG116" s="11">
        <v>0</v>
      </c>
      <c r="EH116" s="11">
        <v>0</v>
      </c>
      <c r="EI116" s="11">
        <v>0</v>
      </c>
      <c r="EJ116" s="11">
        <v>0</v>
      </c>
      <c r="EK116" s="11">
        <v>0</v>
      </c>
      <c r="EL116" s="11">
        <v>1278.941534</v>
      </c>
      <c r="EM116" s="11">
        <v>1587.311361</v>
      </c>
      <c r="EN116" s="11">
        <v>0</v>
      </c>
      <c r="EO116" s="11">
        <v>0</v>
      </c>
      <c r="EP116" s="11">
        <v>1684.7901699999998</v>
      </c>
      <c r="EQ116" s="11">
        <v>1881.0348100000001</v>
      </c>
      <c r="ER116" s="11">
        <v>0</v>
      </c>
      <c r="ES116" s="11">
        <v>369.40253999999999</v>
      </c>
      <c r="ET116" s="11">
        <v>0</v>
      </c>
      <c r="EU116" s="11">
        <v>0</v>
      </c>
      <c r="EV116" s="11">
        <v>0</v>
      </c>
      <c r="EW116" s="11">
        <v>0</v>
      </c>
      <c r="EX116" s="11">
        <v>404.49834551645881</v>
      </c>
      <c r="EY116" s="11">
        <v>970.07102451759351</v>
      </c>
      <c r="EZ116" s="11">
        <v>0</v>
      </c>
      <c r="FA116" s="11">
        <v>0</v>
      </c>
      <c r="FB116" s="11">
        <v>0</v>
      </c>
      <c r="FC116" s="11">
        <v>0</v>
      </c>
      <c r="FD116" s="11">
        <v>0</v>
      </c>
      <c r="FE116" s="11">
        <v>0</v>
      </c>
      <c r="FF116" s="11">
        <v>1577.6890000000001</v>
      </c>
      <c r="FG116" s="11">
        <v>1355.5930000000001</v>
      </c>
      <c r="FH116" s="11">
        <v>0</v>
      </c>
      <c r="FI116" s="11">
        <v>0</v>
      </c>
      <c r="FJ116" s="11">
        <v>0</v>
      </c>
      <c r="FK116" s="11">
        <v>38.809836065573769</v>
      </c>
      <c r="FL116" s="11">
        <v>0</v>
      </c>
      <c r="FM116" s="11">
        <v>0</v>
      </c>
      <c r="FN116" s="11">
        <v>0</v>
      </c>
      <c r="FO116" s="11">
        <v>0</v>
      </c>
      <c r="FP116" s="11">
        <v>0</v>
      </c>
      <c r="FQ116" s="11">
        <v>0</v>
      </c>
      <c r="FR116" s="11">
        <v>0</v>
      </c>
      <c r="FS116" s="11">
        <v>0</v>
      </c>
      <c r="FT116" s="11">
        <v>0</v>
      </c>
      <c r="FU116" s="11">
        <v>0</v>
      </c>
      <c r="FV116" s="11">
        <v>0</v>
      </c>
      <c r="FW116" s="11">
        <v>0</v>
      </c>
      <c r="FX116" s="11">
        <v>0</v>
      </c>
      <c r="FY116" s="11">
        <v>0</v>
      </c>
      <c r="FZ116" s="11">
        <v>0</v>
      </c>
      <c r="GA116" s="11">
        <v>0</v>
      </c>
      <c r="GB116" s="11">
        <v>0</v>
      </c>
      <c r="GC116" s="11">
        <v>0</v>
      </c>
      <c r="GD116" s="11">
        <v>0</v>
      </c>
      <c r="GE116" s="11">
        <v>0</v>
      </c>
      <c r="GF116" s="11">
        <v>0</v>
      </c>
      <c r="GG116" s="11">
        <v>0</v>
      </c>
      <c r="GH116" s="11">
        <v>12135.429380000001</v>
      </c>
      <c r="GI116" s="11">
        <v>0</v>
      </c>
      <c r="GJ116" s="11">
        <v>0</v>
      </c>
      <c r="GK116" s="11">
        <v>0</v>
      </c>
      <c r="GL116" s="11">
        <v>4.7064999999997781</v>
      </c>
      <c r="GM116" s="11">
        <v>2381.7038700000003</v>
      </c>
      <c r="GN116" s="11">
        <v>79.718529999998282</v>
      </c>
      <c r="GO116" s="11">
        <v>14815.522720000001</v>
      </c>
      <c r="GP116" s="88">
        <v>4866.1689099999994</v>
      </c>
      <c r="GQ116" s="9">
        <v>0</v>
      </c>
      <c r="GR116" s="10">
        <v>4866.1689099999994</v>
      </c>
      <c r="GS116" s="6">
        <v>1</v>
      </c>
      <c r="GT116" s="6">
        <v>1</v>
      </c>
      <c r="GU116" s="6" t="str">
        <f t="shared" si="2"/>
        <v>Medium</v>
      </c>
      <c r="GV116" s="6" t="str">
        <f t="shared" si="3"/>
        <v>Medium</v>
      </c>
      <c r="GW116" s="3" t="s">
        <v>483</v>
      </c>
      <c r="GX116" s="3" t="s">
        <v>484</v>
      </c>
      <c r="GY116" s="3" t="s">
        <v>484</v>
      </c>
      <c r="GZ116" s="6">
        <v>0</v>
      </c>
      <c r="HA116" s="6">
        <v>0</v>
      </c>
      <c r="HB116" s="6">
        <v>0</v>
      </c>
      <c r="HC116" s="6">
        <v>1</v>
      </c>
      <c r="HD116" s="6">
        <v>1</v>
      </c>
      <c r="HE116" s="7" t="s">
        <v>479</v>
      </c>
      <c r="HF116" s="6">
        <v>0</v>
      </c>
      <c r="HG116" s="6">
        <v>0</v>
      </c>
    </row>
    <row r="117" spans="1:215" hidden="1">
      <c r="A117" s="6">
        <v>583</v>
      </c>
      <c r="B117" s="6" t="str">
        <f>+VLOOKUP($A117,'[2]Crosswalk M49-ODA-Prog. Country'!$K$4:$M$257,3,FALSE)</f>
        <v>FM</v>
      </c>
      <c r="C117" s="6" t="str">
        <f>+VLOOKUP($A117,'[2]Crosswalk M49-ODA-Prog. Country'!$K$4:$M$257,2,FALSE)</f>
        <v>FSM</v>
      </c>
      <c r="D117" s="3" t="s">
        <v>235</v>
      </c>
      <c r="E117" s="8">
        <v>455.30612999999994</v>
      </c>
      <c r="F117" s="8">
        <v>1000.78219</v>
      </c>
      <c r="G117" s="8">
        <v>1456.0883199999998</v>
      </c>
      <c r="H117" s="9">
        <v>10.415599999999937</v>
      </c>
      <c r="I117" s="9">
        <v>464.01681000000002</v>
      </c>
      <c r="J117" s="9">
        <v>474.43240999999995</v>
      </c>
      <c r="K117" s="10">
        <v>465.72172999999987</v>
      </c>
      <c r="L117" s="10">
        <v>1464.799</v>
      </c>
      <c r="M117" s="10">
        <v>1930.5207299999997</v>
      </c>
      <c r="N117" s="11">
        <v>24.846</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v>0</v>
      </c>
      <c r="AX117" s="11">
        <v>60.2</v>
      </c>
      <c r="AY117" s="11">
        <v>0</v>
      </c>
      <c r="AZ117" s="11">
        <v>0</v>
      </c>
      <c r="BA117" s="11">
        <v>0</v>
      </c>
      <c r="BB117" s="11">
        <v>0</v>
      </c>
      <c r="BC117" s="11">
        <v>0</v>
      </c>
      <c r="BD117" s="11">
        <v>0</v>
      </c>
      <c r="BE117" s="11">
        <v>0</v>
      </c>
      <c r="BF117" s="11">
        <v>0</v>
      </c>
      <c r="BG117" s="11">
        <v>67.037490000000005</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c r="CS117" s="11">
        <v>0</v>
      </c>
      <c r="CT117" s="11">
        <v>0</v>
      </c>
      <c r="CU117" s="11">
        <v>0</v>
      </c>
      <c r="CV117" s="11">
        <v>0</v>
      </c>
      <c r="CW117" s="11">
        <v>0</v>
      </c>
      <c r="CX117" s="11">
        <v>0</v>
      </c>
      <c r="CY117" s="11">
        <v>0</v>
      </c>
      <c r="CZ117" s="11">
        <v>0</v>
      </c>
      <c r="DA117" s="11">
        <v>0</v>
      </c>
      <c r="DB117" s="11">
        <v>0</v>
      </c>
      <c r="DC117" s="11">
        <v>454.19191999999998</v>
      </c>
      <c r="DD117" s="11">
        <v>0</v>
      </c>
      <c r="DE117" s="11">
        <v>0</v>
      </c>
      <c r="DF117" s="11">
        <v>0</v>
      </c>
      <c r="DG117" s="11">
        <v>0</v>
      </c>
      <c r="DH117" s="11">
        <v>0</v>
      </c>
      <c r="DI117" s="11">
        <v>0</v>
      </c>
      <c r="DJ117" s="11">
        <v>0</v>
      </c>
      <c r="DK117" s="11">
        <v>0</v>
      </c>
      <c r="DL117" s="11">
        <v>0</v>
      </c>
      <c r="DM117" s="11">
        <v>0</v>
      </c>
      <c r="DN117" s="11">
        <v>0</v>
      </c>
      <c r="DO117" s="11">
        <v>0</v>
      </c>
      <c r="DP117" s="11">
        <v>0</v>
      </c>
      <c r="DQ117" s="11">
        <v>0</v>
      </c>
      <c r="DR117" s="11">
        <v>0</v>
      </c>
      <c r="DS117" s="11">
        <v>0</v>
      </c>
      <c r="DT117" s="11">
        <v>0</v>
      </c>
      <c r="DU117" s="11">
        <v>0</v>
      </c>
      <c r="DV117" s="11">
        <v>0</v>
      </c>
      <c r="DW117" s="11">
        <v>0</v>
      </c>
      <c r="DX117" s="11">
        <v>0</v>
      </c>
      <c r="DY117" s="11">
        <v>0</v>
      </c>
      <c r="DZ117" s="11">
        <v>0</v>
      </c>
      <c r="EA117" s="11">
        <v>0</v>
      </c>
      <c r="EB117" s="11">
        <v>0</v>
      </c>
      <c r="EC117" s="11">
        <v>0</v>
      </c>
      <c r="ED117" s="11">
        <v>0</v>
      </c>
      <c r="EE117" s="11">
        <v>0</v>
      </c>
      <c r="EF117" s="11">
        <v>0</v>
      </c>
      <c r="EG117" s="11">
        <v>0</v>
      </c>
      <c r="EH117" s="11">
        <v>0</v>
      </c>
      <c r="EI117" s="11">
        <v>0</v>
      </c>
      <c r="EJ117" s="11">
        <v>0</v>
      </c>
      <c r="EK117" s="11">
        <v>0</v>
      </c>
      <c r="EL117" s="11">
        <v>0</v>
      </c>
      <c r="EM117" s="11">
        <v>0</v>
      </c>
      <c r="EN117" s="11">
        <v>0</v>
      </c>
      <c r="EO117" s="11">
        <v>0</v>
      </c>
      <c r="EP117" s="11">
        <v>0</v>
      </c>
      <c r="EQ117" s="11">
        <v>0</v>
      </c>
      <c r="ER117" s="11">
        <v>0</v>
      </c>
      <c r="ES117" s="11">
        <v>0</v>
      </c>
      <c r="ET117" s="11">
        <v>0</v>
      </c>
      <c r="EU117" s="11">
        <v>0</v>
      </c>
      <c r="EV117" s="11">
        <v>0</v>
      </c>
      <c r="EW117" s="11">
        <v>0</v>
      </c>
      <c r="EX117" s="11">
        <v>0</v>
      </c>
      <c r="EY117" s="11">
        <v>0</v>
      </c>
      <c r="EZ117" s="11">
        <v>0</v>
      </c>
      <c r="FA117" s="11">
        <v>0</v>
      </c>
      <c r="FB117" s="11">
        <v>403.66792999999996</v>
      </c>
      <c r="FC117" s="11">
        <v>451.92051000000004</v>
      </c>
      <c r="FD117" s="11">
        <v>0</v>
      </c>
      <c r="FE117" s="11">
        <v>0</v>
      </c>
      <c r="FF117" s="11">
        <v>0</v>
      </c>
      <c r="FG117" s="11">
        <v>0</v>
      </c>
      <c r="FH117" s="11">
        <v>0</v>
      </c>
      <c r="FI117" s="11">
        <v>0</v>
      </c>
      <c r="FJ117" s="11">
        <v>0</v>
      </c>
      <c r="FK117" s="11">
        <v>0</v>
      </c>
      <c r="FL117" s="11">
        <v>0</v>
      </c>
      <c r="FM117" s="11">
        <v>0</v>
      </c>
      <c r="FN117" s="11">
        <v>0</v>
      </c>
      <c r="FO117" s="11">
        <v>0</v>
      </c>
      <c r="FP117" s="11">
        <v>0</v>
      </c>
      <c r="FQ117" s="11">
        <v>0</v>
      </c>
      <c r="FR117" s="11">
        <v>0</v>
      </c>
      <c r="FS117" s="11">
        <v>0</v>
      </c>
      <c r="FT117" s="11">
        <v>0</v>
      </c>
      <c r="FU117" s="11">
        <v>0</v>
      </c>
      <c r="FV117" s="11">
        <v>0</v>
      </c>
      <c r="FW117" s="11">
        <v>0</v>
      </c>
      <c r="FX117" s="11">
        <v>0</v>
      </c>
      <c r="FY117" s="11">
        <v>0</v>
      </c>
      <c r="FZ117" s="11">
        <v>0</v>
      </c>
      <c r="GA117" s="11">
        <v>0</v>
      </c>
      <c r="GB117" s="11">
        <v>0</v>
      </c>
      <c r="GC117" s="11">
        <v>0</v>
      </c>
      <c r="GD117" s="11">
        <v>0</v>
      </c>
      <c r="GE117" s="11">
        <v>0</v>
      </c>
      <c r="GF117" s="11">
        <v>0</v>
      </c>
      <c r="GG117" s="11">
        <v>0</v>
      </c>
      <c r="GH117" s="11">
        <v>-37.86533</v>
      </c>
      <c r="GI117" s="11">
        <v>0</v>
      </c>
      <c r="GJ117" s="11">
        <v>2.2000000000000002</v>
      </c>
      <c r="GK117" s="11">
        <v>0</v>
      </c>
      <c r="GL117" s="11">
        <v>4.4575299999999949</v>
      </c>
      <c r="GM117" s="11">
        <v>27.632270000000002</v>
      </c>
      <c r="GN117" s="11">
        <v>8.2155999999999381</v>
      </c>
      <c r="GO117" s="11">
        <v>464.01681000000002</v>
      </c>
      <c r="GP117" s="88">
        <v>82.348219999999998</v>
      </c>
      <c r="GQ117" s="9">
        <v>0</v>
      </c>
      <c r="GR117" s="10">
        <v>82.348219999999998</v>
      </c>
      <c r="GS117" s="6">
        <v>1</v>
      </c>
      <c r="GT117" s="6">
        <v>1</v>
      </c>
      <c r="GU117" s="6" t="str">
        <f t="shared" si="2"/>
        <v>Very small</v>
      </c>
      <c r="GV117" s="6" t="str">
        <f t="shared" si="3"/>
        <v>Small</v>
      </c>
      <c r="GW117" s="3" t="s">
        <v>474</v>
      </c>
      <c r="GX117" s="3" t="s">
        <v>475</v>
      </c>
      <c r="GY117" s="3" t="s">
        <v>475</v>
      </c>
      <c r="GZ117" s="6">
        <v>0</v>
      </c>
      <c r="HA117" s="6">
        <v>0</v>
      </c>
      <c r="HB117" s="6">
        <v>1</v>
      </c>
      <c r="HC117" s="6">
        <v>1</v>
      </c>
      <c r="HD117" s="6">
        <v>0</v>
      </c>
      <c r="HE117" s="7" t="s">
        <v>482</v>
      </c>
      <c r="HF117" s="6">
        <v>1</v>
      </c>
      <c r="HG117" s="6">
        <v>0</v>
      </c>
    </row>
    <row r="118" spans="1:215" hidden="1">
      <c r="A118" s="6">
        <v>498</v>
      </c>
      <c r="B118" s="6" t="str">
        <f>+VLOOKUP($A118,'[2]Crosswalk M49-ODA-Prog. Country'!$K$4:$M$257,3,FALSE)</f>
        <v>MD</v>
      </c>
      <c r="C118" s="6" t="str">
        <f>+VLOOKUP($A118,'[2]Crosswalk M49-ODA-Prog. Country'!$K$4:$M$257,2,FALSE)</f>
        <v>MDA</v>
      </c>
      <c r="D118" s="3" t="s">
        <v>236</v>
      </c>
      <c r="E118" s="8">
        <v>8771.8565583850177</v>
      </c>
      <c r="F118" s="8">
        <v>30859.673480385129</v>
      </c>
      <c r="G118" s="8">
        <v>39631.530038770143</v>
      </c>
      <c r="H118" s="9">
        <v>469.32829339999989</v>
      </c>
      <c r="I118" s="9">
        <v>7574.8504807999998</v>
      </c>
      <c r="J118" s="9">
        <v>8044.1787741999997</v>
      </c>
      <c r="K118" s="10">
        <v>9241.1848517850176</v>
      </c>
      <c r="L118" s="10">
        <v>38434.523961185121</v>
      </c>
      <c r="M118" s="10">
        <v>47675.708812970137</v>
      </c>
      <c r="N118" s="11">
        <v>1427.5370000000003</v>
      </c>
      <c r="O118" s="11">
        <v>19109.690999999999</v>
      </c>
      <c r="P118" s="11">
        <v>0</v>
      </c>
      <c r="Q118" s="11">
        <v>0</v>
      </c>
      <c r="R118" s="11">
        <v>1285.51953</v>
      </c>
      <c r="S118" s="11">
        <v>1684.5486799999999</v>
      </c>
      <c r="T118" s="11">
        <v>16.916270000000004</v>
      </c>
      <c r="U118" s="11">
        <v>19.033110000000001</v>
      </c>
      <c r="V118" s="11">
        <v>2040.54369</v>
      </c>
      <c r="W118" s="11">
        <v>1875.5189399999999</v>
      </c>
      <c r="X118" s="11">
        <v>10.801189999999906</v>
      </c>
      <c r="Y118" s="11">
        <v>1428.8439599999999</v>
      </c>
      <c r="Z118" s="11">
        <v>0</v>
      </c>
      <c r="AA118" s="11">
        <v>0</v>
      </c>
      <c r="AB118" s="11">
        <v>0</v>
      </c>
      <c r="AC118" s="11">
        <v>0</v>
      </c>
      <c r="AD118" s="11">
        <v>690.25446099999999</v>
      </c>
      <c r="AE118" s="11">
        <v>3188.458361</v>
      </c>
      <c r="AF118" s="11">
        <v>411.69026439999999</v>
      </c>
      <c r="AG118" s="11">
        <v>109.4221538</v>
      </c>
      <c r="AH118" s="11">
        <v>0</v>
      </c>
      <c r="AI118" s="11">
        <v>0</v>
      </c>
      <c r="AJ118" s="11">
        <v>0</v>
      </c>
      <c r="AK118" s="11">
        <v>0</v>
      </c>
      <c r="AL118" s="11">
        <v>0</v>
      </c>
      <c r="AM118" s="11">
        <v>0</v>
      </c>
      <c r="AN118" s="11">
        <v>0</v>
      </c>
      <c r="AO118" s="11">
        <v>0</v>
      </c>
      <c r="AP118" s="11">
        <v>0</v>
      </c>
      <c r="AQ118" s="11">
        <v>0</v>
      </c>
      <c r="AR118" s="11">
        <v>31.877309000000025</v>
      </c>
      <c r="AS118" s="11">
        <v>350.34485699999999</v>
      </c>
      <c r="AT118" s="11">
        <v>0</v>
      </c>
      <c r="AU118" s="11">
        <v>0</v>
      </c>
      <c r="AV118" s="11">
        <v>0</v>
      </c>
      <c r="AW118" s="11">
        <v>0</v>
      </c>
      <c r="AX118" s="11">
        <v>459.95299999999997</v>
      </c>
      <c r="AY118" s="11">
        <v>0</v>
      </c>
      <c r="AZ118" s="11">
        <v>0</v>
      </c>
      <c r="BA118" s="11">
        <v>0</v>
      </c>
      <c r="BB118" s="11">
        <v>101.374</v>
      </c>
      <c r="BC118" s="11">
        <v>188.83799999999999</v>
      </c>
      <c r="BD118" s="11">
        <v>0</v>
      </c>
      <c r="BE118" s="11">
        <v>0</v>
      </c>
      <c r="BF118" s="11">
        <v>0</v>
      </c>
      <c r="BG118" s="11">
        <v>631.58091000000002</v>
      </c>
      <c r="BH118" s="11">
        <v>0</v>
      </c>
      <c r="BI118" s="11">
        <v>0</v>
      </c>
      <c r="BJ118" s="11">
        <v>0</v>
      </c>
      <c r="BK118" s="11">
        <v>0</v>
      </c>
      <c r="BL118" s="11">
        <v>0</v>
      </c>
      <c r="BM118" s="11">
        <v>0</v>
      </c>
      <c r="BN118" s="11">
        <v>0</v>
      </c>
      <c r="BO118" s="11">
        <v>227.20105999999998</v>
      </c>
      <c r="BP118" s="11">
        <v>0</v>
      </c>
      <c r="BQ118" s="11">
        <v>0</v>
      </c>
      <c r="BR118" s="11">
        <v>0</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0</v>
      </c>
      <c r="CQ118" s="11">
        <v>0</v>
      </c>
      <c r="CR118" s="11">
        <v>0</v>
      </c>
      <c r="CS118" s="11">
        <v>0</v>
      </c>
      <c r="CT118" s="11">
        <v>0</v>
      </c>
      <c r="CU118" s="11">
        <v>0</v>
      </c>
      <c r="CV118" s="11">
        <v>0</v>
      </c>
      <c r="CW118" s="11">
        <v>0</v>
      </c>
      <c r="CX118" s="11">
        <v>0</v>
      </c>
      <c r="CY118" s="11">
        <v>48.733339999999998</v>
      </c>
      <c r="CZ118" s="11">
        <v>0</v>
      </c>
      <c r="DA118" s="11">
        <v>0</v>
      </c>
      <c r="DB118" s="11">
        <v>0</v>
      </c>
      <c r="DC118" s="11">
        <v>961.60639000000003</v>
      </c>
      <c r="DD118" s="11">
        <v>0</v>
      </c>
      <c r="DE118" s="11">
        <v>0</v>
      </c>
      <c r="DF118" s="11">
        <v>0</v>
      </c>
      <c r="DG118" s="11">
        <v>60.914580000000001</v>
      </c>
      <c r="DH118" s="11">
        <v>0</v>
      </c>
      <c r="DI118" s="11">
        <v>0</v>
      </c>
      <c r="DJ118" s="11">
        <v>0</v>
      </c>
      <c r="DK118" s="11">
        <v>0</v>
      </c>
      <c r="DL118" s="11">
        <v>0</v>
      </c>
      <c r="DM118" s="11">
        <v>0</v>
      </c>
      <c r="DN118" s="11">
        <v>0</v>
      </c>
      <c r="DO118" s="11">
        <v>0</v>
      </c>
      <c r="DP118" s="11">
        <v>0</v>
      </c>
      <c r="DQ118" s="11">
        <v>0</v>
      </c>
      <c r="DR118" s="11">
        <v>0</v>
      </c>
      <c r="DS118" s="11">
        <v>0</v>
      </c>
      <c r="DT118" s="11">
        <v>0</v>
      </c>
      <c r="DU118" s="11">
        <v>0</v>
      </c>
      <c r="DV118" s="11">
        <v>0</v>
      </c>
      <c r="DW118" s="11">
        <v>0</v>
      </c>
      <c r="DX118" s="11">
        <v>0</v>
      </c>
      <c r="DY118" s="11">
        <v>465.52621000000005</v>
      </c>
      <c r="DZ118" s="11">
        <v>0</v>
      </c>
      <c r="EA118" s="11">
        <v>0</v>
      </c>
      <c r="EB118" s="11">
        <v>0</v>
      </c>
      <c r="EC118" s="11">
        <v>0</v>
      </c>
      <c r="ED118" s="11">
        <v>0</v>
      </c>
      <c r="EE118" s="11">
        <v>0</v>
      </c>
      <c r="EF118" s="11">
        <v>0</v>
      </c>
      <c r="EG118" s="11">
        <v>0</v>
      </c>
      <c r="EH118" s="11">
        <v>0</v>
      </c>
      <c r="EI118" s="11">
        <v>0</v>
      </c>
      <c r="EJ118" s="11">
        <v>0</v>
      </c>
      <c r="EK118" s="11">
        <v>0</v>
      </c>
      <c r="EL118" s="11">
        <v>458.31776020000001</v>
      </c>
      <c r="EM118" s="11">
        <v>181.6904543</v>
      </c>
      <c r="EN118" s="11">
        <v>0</v>
      </c>
      <c r="EO118" s="11">
        <v>0</v>
      </c>
      <c r="EP118" s="11">
        <v>1496.7339200000001</v>
      </c>
      <c r="EQ118" s="11">
        <v>734.75347999999997</v>
      </c>
      <c r="ER118" s="11">
        <v>0</v>
      </c>
      <c r="ES118" s="11">
        <v>0</v>
      </c>
      <c r="ET118" s="11">
        <v>0</v>
      </c>
      <c r="EU118" s="11">
        <v>0</v>
      </c>
      <c r="EV118" s="11">
        <v>0</v>
      </c>
      <c r="EW118" s="11">
        <v>0</v>
      </c>
      <c r="EX118" s="11">
        <v>34.085047185017018</v>
      </c>
      <c r="EY118" s="11">
        <v>71.672565085130543</v>
      </c>
      <c r="EZ118" s="11">
        <v>0</v>
      </c>
      <c r="FA118" s="11">
        <v>0</v>
      </c>
      <c r="FB118" s="11">
        <v>493.09145999999964</v>
      </c>
      <c r="FC118" s="11">
        <v>1763.8913600000001</v>
      </c>
      <c r="FD118" s="11">
        <v>0</v>
      </c>
      <c r="FE118" s="11">
        <v>5074.1714699999993</v>
      </c>
      <c r="FF118" s="11">
        <v>0</v>
      </c>
      <c r="FG118" s="11">
        <v>0</v>
      </c>
      <c r="FH118" s="11">
        <v>0</v>
      </c>
      <c r="FI118" s="11">
        <v>0</v>
      </c>
      <c r="FJ118" s="11">
        <v>0</v>
      </c>
      <c r="FK118" s="11">
        <v>0</v>
      </c>
      <c r="FL118" s="11">
        <v>0</v>
      </c>
      <c r="FM118" s="11">
        <v>0</v>
      </c>
      <c r="FN118" s="11">
        <v>0</v>
      </c>
      <c r="FO118" s="11">
        <v>0</v>
      </c>
      <c r="FP118" s="11">
        <v>0</v>
      </c>
      <c r="FQ118" s="11">
        <v>0</v>
      </c>
      <c r="FR118" s="11">
        <v>0</v>
      </c>
      <c r="FS118" s="11">
        <v>0</v>
      </c>
      <c r="FT118" s="11">
        <v>0</v>
      </c>
      <c r="FU118" s="11">
        <v>0</v>
      </c>
      <c r="FV118" s="11">
        <v>0</v>
      </c>
      <c r="FW118" s="11">
        <v>0</v>
      </c>
      <c r="FX118" s="11">
        <v>0</v>
      </c>
      <c r="FY118" s="11">
        <v>0</v>
      </c>
      <c r="FZ118" s="11">
        <v>0</v>
      </c>
      <c r="GA118" s="11">
        <v>0</v>
      </c>
      <c r="GB118" s="11">
        <v>0</v>
      </c>
      <c r="GC118" s="11">
        <v>0</v>
      </c>
      <c r="GD118" s="11">
        <v>0</v>
      </c>
      <c r="GE118" s="11">
        <v>0</v>
      </c>
      <c r="GF118" s="11">
        <v>0</v>
      </c>
      <c r="GG118" s="11">
        <v>0</v>
      </c>
      <c r="GH118" s="11">
        <v>50.22963</v>
      </c>
      <c r="GI118" s="11">
        <v>0</v>
      </c>
      <c r="GJ118" s="11">
        <v>0</v>
      </c>
      <c r="GK118" s="11">
        <v>0</v>
      </c>
      <c r="GL118" s="11">
        <v>234.21705999999995</v>
      </c>
      <c r="GM118" s="11">
        <v>130.57436000000001</v>
      </c>
      <c r="GN118" s="11">
        <v>-1.9567399999999964</v>
      </c>
      <c r="GO118" s="11">
        <v>127.50872</v>
      </c>
      <c r="GP118" s="88">
        <v>2154.0792499999998</v>
      </c>
      <c r="GQ118" s="9">
        <v>0</v>
      </c>
      <c r="GR118" s="10">
        <v>2154.0792499999998</v>
      </c>
      <c r="GS118" s="6">
        <v>1</v>
      </c>
      <c r="GT118" s="6">
        <v>1</v>
      </c>
      <c r="GU118" s="6" t="str">
        <f t="shared" si="2"/>
        <v>Small</v>
      </c>
      <c r="GV118" s="6" t="str">
        <f t="shared" si="3"/>
        <v>Small</v>
      </c>
      <c r="GW118" s="3" t="s">
        <v>477</v>
      </c>
      <c r="GX118" s="3" t="s">
        <v>478</v>
      </c>
      <c r="GY118" s="3" t="s">
        <v>478</v>
      </c>
      <c r="GZ118" s="6">
        <v>1</v>
      </c>
      <c r="HA118" s="6">
        <v>0</v>
      </c>
      <c r="HB118" s="6">
        <v>0</v>
      </c>
      <c r="HC118" s="6">
        <v>1</v>
      </c>
      <c r="HD118" s="6">
        <v>0</v>
      </c>
      <c r="HE118" s="7" t="s">
        <v>479</v>
      </c>
      <c r="HF118" s="6">
        <v>0</v>
      </c>
      <c r="HG118" s="6">
        <v>0</v>
      </c>
    </row>
    <row r="119" spans="1:215" hidden="1">
      <c r="A119" s="6">
        <v>492</v>
      </c>
      <c r="B119" s="6" t="str">
        <f>+VLOOKUP($A119,'[2]Crosswalk M49-ODA-Prog. Country'!$K$4:$M$257,3,FALSE)</f>
        <v>MC</v>
      </c>
      <c r="C119" s="6" t="str">
        <f>+VLOOKUP($A119,'[2]Crosswalk M49-ODA-Prog. Country'!$K$4:$M$257,2,FALSE)</f>
        <v>MCO</v>
      </c>
      <c r="D119" s="3" t="s">
        <v>237</v>
      </c>
      <c r="E119" s="8">
        <v>0</v>
      </c>
      <c r="F119" s="8">
        <v>0</v>
      </c>
      <c r="G119" s="8">
        <v>0</v>
      </c>
      <c r="H119" s="9">
        <v>0</v>
      </c>
      <c r="I119" s="9">
        <v>0</v>
      </c>
      <c r="J119" s="9">
        <v>0</v>
      </c>
      <c r="K119" s="10">
        <v>0</v>
      </c>
      <c r="L119" s="10">
        <v>0</v>
      </c>
      <c r="M119" s="10">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0</v>
      </c>
      <c r="CW119" s="11">
        <v>0</v>
      </c>
      <c r="CX119" s="11">
        <v>0</v>
      </c>
      <c r="CY119" s="11">
        <v>0</v>
      </c>
      <c r="CZ119" s="11">
        <v>0</v>
      </c>
      <c r="DA119" s="11">
        <v>0</v>
      </c>
      <c r="DB119" s="11">
        <v>0</v>
      </c>
      <c r="DC119" s="11">
        <v>0</v>
      </c>
      <c r="DD119" s="11">
        <v>0</v>
      </c>
      <c r="DE119" s="11">
        <v>0</v>
      </c>
      <c r="DF119" s="11">
        <v>0</v>
      </c>
      <c r="DG119" s="11">
        <v>0</v>
      </c>
      <c r="DH119" s="11">
        <v>0</v>
      </c>
      <c r="DI119" s="11">
        <v>0</v>
      </c>
      <c r="DJ119" s="11">
        <v>0</v>
      </c>
      <c r="DK119" s="11">
        <v>0</v>
      </c>
      <c r="DL119" s="11">
        <v>0</v>
      </c>
      <c r="DM119" s="11">
        <v>0</v>
      </c>
      <c r="DN119" s="11">
        <v>0</v>
      </c>
      <c r="DO119" s="11">
        <v>0</v>
      </c>
      <c r="DP119" s="11">
        <v>0</v>
      </c>
      <c r="DQ119" s="11">
        <v>0</v>
      </c>
      <c r="DR119" s="11">
        <v>0</v>
      </c>
      <c r="DS119" s="11">
        <v>0</v>
      </c>
      <c r="DT119" s="11">
        <v>0</v>
      </c>
      <c r="DU119" s="11">
        <v>0</v>
      </c>
      <c r="DV119" s="11">
        <v>0</v>
      </c>
      <c r="DW119" s="11">
        <v>0</v>
      </c>
      <c r="DX119" s="11">
        <v>0</v>
      </c>
      <c r="DY119" s="11">
        <v>0</v>
      </c>
      <c r="DZ119" s="11">
        <v>0</v>
      </c>
      <c r="EA119" s="11">
        <v>0</v>
      </c>
      <c r="EB119" s="11">
        <v>0</v>
      </c>
      <c r="EC119" s="11">
        <v>0</v>
      </c>
      <c r="ED119" s="11">
        <v>0</v>
      </c>
      <c r="EE119" s="11">
        <v>0</v>
      </c>
      <c r="EF119" s="11">
        <v>0</v>
      </c>
      <c r="EG119" s="11">
        <v>0</v>
      </c>
      <c r="EH119" s="11">
        <v>0</v>
      </c>
      <c r="EI119" s="11">
        <v>0</v>
      </c>
      <c r="EJ119" s="11">
        <v>0</v>
      </c>
      <c r="EK119" s="11">
        <v>0</v>
      </c>
      <c r="EL119" s="11">
        <v>0</v>
      </c>
      <c r="EM119" s="11">
        <v>0</v>
      </c>
      <c r="EN119" s="11">
        <v>0</v>
      </c>
      <c r="EO119" s="11">
        <v>0</v>
      </c>
      <c r="EP119" s="11">
        <v>0</v>
      </c>
      <c r="EQ119" s="11">
        <v>0</v>
      </c>
      <c r="ER119" s="11">
        <v>0</v>
      </c>
      <c r="ES119" s="11">
        <v>0</v>
      </c>
      <c r="ET119" s="11">
        <v>0</v>
      </c>
      <c r="EU119" s="11">
        <v>0</v>
      </c>
      <c r="EV119" s="11">
        <v>0</v>
      </c>
      <c r="EW119" s="11">
        <v>0</v>
      </c>
      <c r="EX119" s="11">
        <v>0</v>
      </c>
      <c r="EY119" s="11">
        <v>0</v>
      </c>
      <c r="EZ119" s="11">
        <v>0</v>
      </c>
      <c r="FA119" s="11">
        <v>0</v>
      </c>
      <c r="FB119" s="11">
        <v>0</v>
      </c>
      <c r="FC119" s="11">
        <v>0</v>
      </c>
      <c r="FD119" s="11">
        <v>0</v>
      </c>
      <c r="FE119" s="11">
        <v>0</v>
      </c>
      <c r="FF119" s="11">
        <v>0</v>
      </c>
      <c r="FG119" s="11">
        <v>0</v>
      </c>
      <c r="FH119" s="11">
        <v>0</v>
      </c>
      <c r="FI119" s="11">
        <v>0</v>
      </c>
      <c r="FJ119" s="11">
        <v>0</v>
      </c>
      <c r="FK119" s="11">
        <v>0</v>
      </c>
      <c r="FL119" s="11">
        <v>0</v>
      </c>
      <c r="FM119" s="11">
        <v>0</v>
      </c>
      <c r="FN119" s="11">
        <v>0</v>
      </c>
      <c r="FO119" s="11">
        <v>0</v>
      </c>
      <c r="FP119" s="11">
        <v>0</v>
      </c>
      <c r="FQ119" s="11">
        <v>0</v>
      </c>
      <c r="FR119" s="11">
        <v>0</v>
      </c>
      <c r="FS119" s="11">
        <v>0</v>
      </c>
      <c r="FT119" s="11">
        <v>0</v>
      </c>
      <c r="FU119" s="11">
        <v>0</v>
      </c>
      <c r="FV119" s="11">
        <v>0</v>
      </c>
      <c r="FW119" s="11">
        <v>0</v>
      </c>
      <c r="FX119" s="11">
        <v>0</v>
      </c>
      <c r="FY119" s="11">
        <v>0</v>
      </c>
      <c r="FZ119" s="11">
        <v>0</v>
      </c>
      <c r="GA119" s="11">
        <v>0</v>
      </c>
      <c r="GB119" s="11">
        <v>0</v>
      </c>
      <c r="GC119" s="11">
        <v>0</v>
      </c>
      <c r="GD119" s="11">
        <v>0</v>
      </c>
      <c r="GE119" s="11">
        <v>0</v>
      </c>
      <c r="GF119" s="11">
        <v>0</v>
      </c>
      <c r="GG119" s="11">
        <v>0</v>
      </c>
      <c r="GH119" s="11">
        <v>0</v>
      </c>
      <c r="GI119" s="11">
        <v>0</v>
      </c>
      <c r="GJ119" s="11">
        <v>0</v>
      </c>
      <c r="GK119" s="11">
        <v>0</v>
      </c>
      <c r="GL119" s="11">
        <v>0</v>
      </c>
      <c r="GM119" s="11">
        <v>0</v>
      </c>
      <c r="GN119" s="11">
        <v>0</v>
      </c>
      <c r="GO119" s="11">
        <v>0</v>
      </c>
      <c r="GP119" s="88">
        <v>0</v>
      </c>
      <c r="GQ119" s="9">
        <v>0</v>
      </c>
      <c r="GR119" s="10">
        <v>0</v>
      </c>
      <c r="GS119" s="6">
        <v>1</v>
      </c>
      <c r="GT119" s="6">
        <v>0</v>
      </c>
      <c r="GU119" s="6">
        <f t="shared" si="2"/>
        <v>0</v>
      </c>
      <c r="GV119" s="6">
        <f t="shared" si="3"/>
        <v>0</v>
      </c>
      <c r="GW119" s="3" t="s">
        <v>477</v>
      </c>
      <c r="GX119" s="3">
        <v>0</v>
      </c>
      <c r="GY119" s="3">
        <v>0</v>
      </c>
      <c r="GZ119" s="6">
        <v>0</v>
      </c>
      <c r="HA119" s="6">
        <v>0</v>
      </c>
      <c r="HB119" s="6">
        <v>0</v>
      </c>
      <c r="HC119" s="6">
        <v>0</v>
      </c>
      <c r="HD119" s="6">
        <v>0</v>
      </c>
      <c r="HE119" s="7">
        <v>0</v>
      </c>
      <c r="HF119" s="6">
        <v>0</v>
      </c>
      <c r="HG119" s="6">
        <v>0</v>
      </c>
    </row>
    <row r="120" spans="1:215" hidden="1">
      <c r="A120" s="6">
        <v>496</v>
      </c>
      <c r="B120" s="6" t="str">
        <f>+VLOOKUP($A120,'[2]Crosswalk M49-ODA-Prog. Country'!$K$4:$M$257,3,FALSE)</f>
        <v>MN</v>
      </c>
      <c r="C120" s="6" t="str">
        <f>+VLOOKUP($A120,'[2]Crosswalk M49-ODA-Prog. Country'!$K$4:$M$257,2,FALSE)</f>
        <v>MNG</v>
      </c>
      <c r="D120" s="3" t="s">
        <v>238</v>
      </c>
      <c r="E120" s="8">
        <v>9458.4612318002273</v>
      </c>
      <c r="F120" s="8">
        <v>25897.726203852442</v>
      </c>
      <c r="G120" s="8">
        <v>35356.187435652668</v>
      </c>
      <c r="H120" s="9">
        <v>930.66522349999889</v>
      </c>
      <c r="I120" s="9">
        <v>25286.109759999999</v>
      </c>
      <c r="J120" s="9">
        <v>26216.7749835</v>
      </c>
      <c r="K120" s="10">
        <v>10389.126455300226</v>
      </c>
      <c r="L120" s="10">
        <v>51183.835963852449</v>
      </c>
      <c r="M120" s="10">
        <v>61572.962419152675</v>
      </c>
      <c r="N120" s="11">
        <v>1152.1619999999994</v>
      </c>
      <c r="O120" s="11">
        <v>7342.9430000000002</v>
      </c>
      <c r="P120" s="11">
        <v>0</v>
      </c>
      <c r="Q120" s="11">
        <v>0</v>
      </c>
      <c r="R120" s="11">
        <v>1342.40578</v>
      </c>
      <c r="S120" s="11">
        <v>1322.15155</v>
      </c>
      <c r="T120" s="11">
        <v>0</v>
      </c>
      <c r="U120" s="11">
        <v>782.01012000000003</v>
      </c>
      <c r="V120" s="11">
        <v>2043.0617300000013</v>
      </c>
      <c r="W120" s="11">
        <v>7059.99107</v>
      </c>
      <c r="X120" s="11">
        <v>61.680749999999534</v>
      </c>
      <c r="Y120" s="11">
        <v>19878.058730000001</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18.501999999999999</v>
      </c>
      <c r="AY120" s="11">
        <v>0</v>
      </c>
      <c r="AZ120" s="11">
        <v>0</v>
      </c>
      <c r="BA120" s="11">
        <v>0</v>
      </c>
      <c r="BB120" s="11">
        <v>0</v>
      </c>
      <c r="BC120" s="11">
        <v>0</v>
      </c>
      <c r="BD120" s="11">
        <v>0</v>
      </c>
      <c r="BE120" s="11">
        <v>0</v>
      </c>
      <c r="BF120" s="11">
        <v>0</v>
      </c>
      <c r="BG120" s="11">
        <v>1071.4958899999999</v>
      </c>
      <c r="BH120" s="11">
        <v>0</v>
      </c>
      <c r="BI120" s="11">
        <v>0</v>
      </c>
      <c r="BJ120" s="11">
        <v>0</v>
      </c>
      <c r="BK120" s="11">
        <v>1180.86664</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c r="CS120" s="11">
        <v>0</v>
      </c>
      <c r="CT120" s="11">
        <v>0</v>
      </c>
      <c r="CU120" s="11">
        <v>0</v>
      </c>
      <c r="CV120" s="11">
        <v>0</v>
      </c>
      <c r="CW120" s="11">
        <v>0</v>
      </c>
      <c r="CX120" s="11">
        <v>0</v>
      </c>
      <c r="CY120" s="11">
        <v>0</v>
      </c>
      <c r="CZ120" s="11">
        <v>0</v>
      </c>
      <c r="DA120" s="11">
        <v>0</v>
      </c>
      <c r="DB120" s="11">
        <v>0</v>
      </c>
      <c r="DC120" s="11">
        <v>1362.3970300000001</v>
      </c>
      <c r="DD120" s="11">
        <v>0</v>
      </c>
      <c r="DE120" s="11">
        <v>0</v>
      </c>
      <c r="DF120" s="11">
        <v>0</v>
      </c>
      <c r="DG120" s="11">
        <v>0</v>
      </c>
      <c r="DH120" s="11">
        <v>0</v>
      </c>
      <c r="DI120" s="11">
        <v>0</v>
      </c>
      <c r="DJ120" s="11">
        <v>0</v>
      </c>
      <c r="DK120" s="11">
        <v>0</v>
      </c>
      <c r="DL120" s="11">
        <v>0</v>
      </c>
      <c r="DM120" s="11">
        <v>0</v>
      </c>
      <c r="DN120" s="11">
        <v>0</v>
      </c>
      <c r="DO120" s="11">
        <v>0</v>
      </c>
      <c r="DP120" s="11">
        <v>0</v>
      </c>
      <c r="DQ120" s="11">
        <v>0</v>
      </c>
      <c r="DR120" s="11">
        <v>0</v>
      </c>
      <c r="DS120" s="11">
        <v>0</v>
      </c>
      <c r="DT120" s="11">
        <v>0</v>
      </c>
      <c r="DU120" s="11">
        <v>0</v>
      </c>
      <c r="DV120" s="11">
        <v>0</v>
      </c>
      <c r="DW120" s="11">
        <v>0</v>
      </c>
      <c r="DX120" s="11">
        <v>0</v>
      </c>
      <c r="DY120" s="11">
        <v>66.346289999999996</v>
      </c>
      <c r="DZ120" s="11">
        <v>0</v>
      </c>
      <c r="EA120" s="11">
        <v>0</v>
      </c>
      <c r="EB120" s="11">
        <v>0</v>
      </c>
      <c r="EC120" s="11">
        <v>0</v>
      </c>
      <c r="ED120" s="11">
        <v>0</v>
      </c>
      <c r="EE120" s="11">
        <v>0</v>
      </c>
      <c r="EF120" s="11">
        <v>0</v>
      </c>
      <c r="EG120" s="11">
        <v>0</v>
      </c>
      <c r="EH120" s="11">
        <v>0</v>
      </c>
      <c r="EI120" s="11">
        <v>0</v>
      </c>
      <c r="EJ120" s="11">
        <v>0</v>
      </c>
      <c r="EK120" s="11">
        <v>0</v>
      </c>
      <c r="EL120" s="11">
        <v>831.16251599999964</v>
      </c>
      <c r="EM120" s="11">
        <v>1555.9920540000001</v>
      </c>
      <c r="EN120" s="11">
        <v>213.1806235</v>
      </c>
      <c r="EO120" s="11">
        <v>0</v>
      </c>
      <c r="EP120" s="11">
        <v>1126.8256799999999</v>
      </c>
      <c r="EQ120" s="11">
        <v>893.74887000000012</v>
      </c>
      <c r="ER120" s="11">
        <v>0</v>
      </c>
      <c r="ES120" s="11">
        <v>0</v>
      </c>
      <c r="ET120" s="11">
        <v>0</v>
      </c>
      <c r="EU120" s="11">
        <v>0</v>
      </c>
      <c r="EV120" s="11">
        <v>0</v>
      </c>
      <c r="EW120" s="11">
        <v>0</v>
      </c>
      <c r="EX120" s="11">
        <v>165.24489580022703</v>
      </c>
      <c r="EY120" s="11">
        <v>347.4698298524404</v>
      </c>
      <c r="EZ120" s="11">
        <v>0</v>
      </c>
      <c r="FA120" s="11">
        <v>0</v>
      </c>
      <c r="FB120" s="11">
        <v>2699.3862200000003</v>
      </c>
      <c r="FC120" s="11">
        <v>2587.25443</v>
      </c>
      <c r="FD120" s="11">
        <v>655.80384999999933</v>
      </c>
      <c r="FE120" s="11">
        <v>4559.6946200000002</v>
      </c>
      <c r="FF120" s="11">
        <v>0</v>
      </c>
      <c r="FG120" s="11">
        <v>0</v>
      </c>
      <c r="FH120" s="11">
        <v>0</v>
      </c>
      <c r="FI120" s="11">
        <v>0</v>
      </c>
      <c r="FJ120" s="11">
        <v>0</v>
      </c>
      <c r="FK120" s="11">
        <v>0</v>
      </c>
      <c r="FL120" s="11">
        <v>0</v>
      </c>
      <c r="FM120" s="11">
        <v>0</v>
      </c>
      <c r="FN120" s="11">
        <v>0</v>
      </c>
      <c r="FO120" s="11">
        <v>0</v>
      </c>
      <c r="FP120" s="11">
        <v>0</v>
      </c>
      <c r="FQ120" s="11">
        <v>0</v>
      </c>
      <c r="FR120" s="11">
        <v>0</v>
      </c>
      <c r="FS120" s="11">
        <v>0</v>
      </c>
      <c r="FT120" s="11">
        <v>0</v>
      </c>
      <c r="FU120" s="11">
        <v>0</v>
      </c>
      <c r="FV120" s="11">
        <v>0</v>
      </c>
      <c r="FW120" s="11">
        <v>0</v>
      </c>
      <c r="FX120" s="11">
        <v>0</v>
      </c>
      <c r="FY120" s="11">
        <v>0</v>
      </c>
      <c r="FZ120" s="11">
        <v>0</v>
      </c>
      <c r="GA120" s="11">
        <v>0</v>
      </c>
      <c r="GB120" s="11">
        <v>0</v>
      </c>
      <c r="GC120" s="11">
        <v>0</v>
      </c>
      <c r="GD120" s="11">
        <v>0</v>
      </c>
      <c r="GE120" s="11">
        <v>0</v>
      </c>
      <c r="GF120" s="11">
        <v>0</v>
      </c>
      <c r="GG120" s="11">
        <v>0</v>
      </c>
      <c r="GH120" s="11">
        <v>79.71041000000001</v>
      </c>
      <c r="GI120" s="11">
        <v>0</v>
      </c>
      <c r="GJ120" s="11">
        <v>0</v>
      </c>
      <c r="GK120" s="11">
        <v>0</v>
      </c>
      <c r="GL120" s="11">
        <v>0</v>
      </c>
      <c r="GM120" s="11">
        <v>1173.4158400000001</v>
      </c>
      <c r="GN120" s="11">
        <v>0</v>
      </c>
      <c r="GO120" s="11">
        <v>0</v>
      </c>
      <c r="GP120" s="88">
        <v>1500.84049</v>
      </c>
      <c r="GQ120" s="9">
        <v>0</v>
      </c>
      <c r="GR120" s="10">
        <v>1500.84049</v>
      </c>
      <c r="GS120" s="6">
        <v>1</v>
      </c>
      <c r="GT120" s="6">
        <v>1</v>
      </c>
      <c r="GU120" s="6" t="str">
        <f t="shared" si="2"/>
        <v>Medium</v>
      </c>
      <c r="GV120" s="6" t="str">
        <f t="shared" si="3"/>
        <v>Medium</v>
      </c>
      <c r="GW120" s="3" t="s">
        <v>474</v>
      </c>
      <c r="GX120" s="3" t="s">
        <v>475</v>
      </c>
      <c r="GY120" s="3" t="s">
        <v>475</v>
      </c>
      <c r="GZ120" s="6">
        <v>1</v>
      </c>
      <c r="HA120" s="6">
        <v>0</v>
      </c>
      <c r="HB120" s="6">
        <v>0</v>
      </c>
      <c r="HC120" s="6">
        <v>1</v>
      </c>
      <c r="HD120" s="6">
        <v>0</v>
      </c>
      <c r="HE120" s="7" t="s">
        <v>482</v>
      </c>
      <c r="HF120" s="6">
        <v>0</v>
      </c>
      <c r="HG120" s="6">
        <v>0</v>
      </c>
    </row>
    <row r="121" spans="1:215" hidden="1">
      <c r="A121" s="6">
        <v>499</v>
      </c>
      <c r="B121" s="6" t="str">
        <f>+VLOOKUP($A121,'[2]Crosswalk M49-ODA-Prog. Country'!$K$4:$M$257,3,FALSE)</f>
        <v>ME</v>
      </c>
      <c r="C121" s="6" t="str">
        <f>+VLOOKUP($A121,'[2]Crosswalk M49-ODA-Prog. Country'!$K$4:$M$257,2,FALSE)</f>
        <v>MNE</v>
      </c>
      <c r="D121" s="3" t="s">
        <v>239</v>
      </c>
      <c r="E121" s="8">
        <v>4382.6163903387969</v>
      </c>
      <c r="F121" s="8">
        <v>10551.897079330305</v>
      </c>
      <c r="G121" s="8">
        <v>14934.513469669102</v>
      </c>
      <c r="H121" s="9">
        <v>227.01886500000003</v>
      </c>
      <c r="I121" s="9">
        <v>4946.7120169999998</v>
      </c>
      <c r="J121" s="9">
        <v>5173.7308819999998</v>
      </c>
      <c r="K121" s="10">
        <v>4609.6352553387978</v>
      </c>
      <c r="L121" s="10">
        <v>15498.609096330305</v>
      </c>
      <c r="M121" s="10">
        <v>20108.244351669102</v>
      </c>
      <c r="N121" s="11">
        <v>1118.4650000000001</v>
      </c>
      <c r="O121" s="11">
        <v>7067.1059999999998</v>
      </c>
      <c r="P121" s="11">
        <v>0</v>
      </c>
      <c r="Q121" s="11">
        <v>0</v>
      </c>
      <c r="R121" s="11">
        <v>0</v>
      </c>
      <c r="S121" s="11">
        <v>0</v>
      </c>
      <c r="T121" s="11">
        <v>0</v>
      </c>
      <c r="U121" s="11">
        <v>0</v>
      </c>
      <c r="V121" s="11">
        <v>1675.72189</v>
      </c>
      <c r="W121" s="11">
        <v>1567.49074</v>
      </c>
      <c r="X121" s="11">
        <v>48.419840000000022</v>
      </c>
      <c r="Y121" s="11">
        <v>1171.52613</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173.15286500000002</v>
      </c>
      <c r="AS121" s="11">
        <v>1710.375127</v>
      </c>
      <c r="AT121" s="11">
        <v>0</v>
      </c>
      <c r="AU121" s="11">
        <v>0</v>
      </c>
      <c r="AV121" s="11">
        <v>0</v>
      </c>
      <c r="AW121" s="11">
        <v>0</v>
      </c>
      <c r="AX121" s="11">
        <v>23.41</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0</v>
      </c>
      <c r="CT121" s="11">
        <v>0</v>
      </c>
      <c r="CU121" s="11">
        <v>0</v>
      </c>
      <c r="CV121" s="11">
        <v>0</v>
      </c>
      <c r="CW121" s="11">
        <v>0</v>
      </c>
      <c r="CX121" s="11">
        <v>0</v>
      </c>
      <c r="CY121" s="11">
        <v>0</v>
      </c>
      <c r="CZ121" s="11">
        <v>0</v>
      </c>
      <c r="DA121" s="11">
        <v>0</v>
      </c>
      <c r="DB121" s="11">
        <v>0</v>
      </c>
      <c r="DC121" s="11">
        <v>980.94293000000005</v>
      </c>
      <c r="DD121" s="11">
        <v>0</v>
      </c>
      <c r="DE121" s="11">
        <v>0</v>
      </c>
      <c r="DF121" s="11">
        <v>0</v>
      </c>
      <c r="DG121" s="11">
        <v>0</v>
      </c>
      <c r="DH121" s="11">
        <v>0</v>
      </c>
      <c r="DI121" s="11">
        <v>0</v>
      </c>
      <c r="DJ121" s="11">
        <v>0</v>
      </c>
      <c r="DK121" s="11">
        <v>0</v>
      </c>
      <c r="DL121" s="11">
        <v>0</v>
      </c>
      <c r="DM121" s="11">
        <v>0</v>
      </c>
      <c r="DN121" s="11">
        <v>0</v>
      </c>
      <c r="DO121" s="11">
        <v>0</v>
      </c>
      <c r="DP121" s="11">
        <v>0</v>
      </c>
      <c r="DQ121" s="11">
        <v>0</v>
      </c>
      <c r="DR121" s="11">
        <v>0</v>
      </c>
      <c r="DS121" s="11">
        <v>0</v>
      </c>
      <c r="DT121" s="11">
        <v>0</v>
      </c>
      <c r="DU121" s="11">
        <v>0</v>
      </c>
      <c r="DV121" s="11">
        <v>0</v>
      </c>
      <c r="DW121" s="11">
        <v>0</v>
      </c>
      <c r="DX121" s="11">
        <v>0</v>
      </c>
      <c r="DY121" s="11">
        <v>197.27187000000001</v>
      </c>
      <c r="DZ121" s="11">
        <v>0</v>
      </c>
      <c r="EA121" s="11">
        <v>0</v>
      </c>
      <c r="EB121" s="11">
        <v>0</v>
      </c>
      <c r="EC121" s="11">
        <v>0</v>
      </c>
      <c r="ED121" s="11">
        <v>0</v>
      </c>
      <c r="EE121" s="11">
        <v>0</v>
      </c>
      <c r="EF121" s="11">
        <v>0</v>
      </c>
      <c r="EG121" s="11">
        <v>0</v>
      </c>
      <c r="EH121" s="11">
        <v>0</v>
      </c>
      <c r="EI121" s="11">
        <v>0</v>
      </c>
      <c r="EJ121" s="11">
        <v>0</v>
      </c>
      <c r="EK121" s="11">
        <v>0</v>
      </c>
      <c r="EL121" s="11">
        <v>79.586358080000011</v>
      </c>
      <c r="EM121" s="11">
        <v>0</v>
      </c>
      <c r="EN121" s="11">
        <v>0</v>
      </c>
      <c r="EO121" s="11">
        <v>0</v>
      </c>
      <c r="EP121" s="11">
        <v>1042.9720299999997</v>
      </c>
      <c r="EQ121" s="11">
        <v>695.98178000000007</v>
      </c>
      <c r="ER121" s="11">
        <v>0</v>
      </c>
      <c r="ES121" s="11">
        <v>0</v>
      </c>
      <c r="ET121" s="11">
        <v>0</v>
      </c>
      <c r="EU121" s="11">
        <v>0</v>
      </c>
      <c r="EV121" s="11">
        <v>0</v>
      </c>
      <c r="EW121" s="11">
        <v>0</v>
      </c>
      <c r="EX121" s="11">
        <v>58.594312258796833</v>
      </c>
      <c r="EY121" s="11">
        <v>123.20958933030647</v>
      </c>
      <c r="EZ121" s="11">
        <v>0</v>
      </c>
      <c r="FA121" s="11">
        <v>0</v>
      </c>
      <c r="FB121" s="11">
        <v>196.00629000000001</v>
      </c>
      <c r="FC121" s="11">
        <v>114.53689</v>
      </c>
      <c r="FD121" s="11">
        <v>0</v>
      </c>
      <c r="FE121" s="11">
        <v>1867.5388899999998</v>
      </c>
      <c r="FF121" s="11">
        <v>0</v>
      </c>
      <c r="FG121" s="11">
        <v>0</v>
      </c>
      <c r="FH121" s="11">
        <v>0</v>
      </c>
      <c r="FI121" s="11">
        <v>0</v>
      </c>
      <c r="FJ121" s="11">
        <v>0</v>
      </c>
      <c r="FK121" s="11">
        <v>0</v>
      </c>
      <c r="FL121" s="11">
        <v>0</v>
      </c>
      <c r="FM121" s="11">
        <v>0</v>
      </c>
      <c r="FN121" s="11">
        <v>0</v>
      </c>
      <c r="FO121" s="11">
        <v>0</v>
      </c>
      <c r="FP121" s="11">
        <v>0</v>
      </c>
      <c r="FQ121" s="11">
        <v>0</v>
      </c>
      <c r="FR121" s="11">
        <v>0</v>
      </c>
      <c r="FS121" s="11">
        <v>0</v>
      </c>
      <c r="FT121" s="11">
        <v>0</v>
      </c>
      <c r="FU121" s="11">
        <v>0</v>
      </c>
      <c r="FV121" s="11">
        <v>0</v>
      </c>
      <c r="FW121" s="11">
        <v>0</v>
      </c>
      <c r="FX121" s="11">
        <v>0</v>
      </c>
      <c r="FY121" s="11">
        <v>0</v>
      </c>
      <c r="FZ121" s="11">
        <v>0</v>
      </c>
      <c r="GA121" s="11">
        <v>0</v>
      </c>
      <c r="GB121" s="11">
        <v>0</v>
      </c>
      <c r="GC121" s="11">
        <v>0</v>
      </c>
      <c r="GD121" s="11">
        <v>0</v>
      </c>
      <c r="GE121" s="11">
        <v>0</v>
      </c>
      <c r="GF121" s="11">
        <v>0</v>
      </c>
      <c r="GG121" s="11">
        <v>0</v>
      </c>
      <c r="GH121" s="11">
        <v>184.90558999999999</v>
      </c>
      <c r="GI121" s="11">
        <v>0</v>
      </c>
      <c r="GJ121" s="11">
        <v>0</v>
      </c>
      <c r="GK121" s="11">
        <v>0</v>
      </c>
      <c r="GL121" s="11">
        <v>2.9549199999999995</v>
      </c>
      <c r="GM121" s="11">
        <v>2.6291500000000001</v>
      </c>
      <c r="GN121" s="11">
        <v>5.4461599999999999</v>
      </c>
      <c r="GO121" s="11">
        <v>0</v>
      </c>
      <c r="GP121" s="88">
        <v>1055.0364700000002</v>
      </c>
      <c r="GQ121" s="9">
        <v>0</v>
      </c>
      <c r="GR121" s="10">
        <v>1055.0364700000002</v>
      </c>
      <c r="GS121" s="6">
        <v>1</v>
      </c>
      <c r="GT121" s="6">
        <v>1</v>
      </c>
      <c r="GU121" s="6" t="str">
        <f t="shared" si="2"/>
        <v>Small</v>
      </c>
      <c r="GV121" s="6" t="str">
        <f t="shared" si="3"/>
        <v>Small</v>
      </c>
      <c r="GW121" s="3" t="s">
        <v>477</v>
      </c>
      <c r="GX121" s="3" t="s">
        <v>478</v>
      </c>
      <c r="GY121" s="3" t="s">
        <v>478</v>
      </c>
      <c r="GZ121" s="6">
        <v>0</v>
      </c>
      <c r="HA121" s="6">
        <v>0</v>
      </c>
      <c r="HB121" s="6">
        <v>0</v>
      </c>
      <c r="HC121" s="6">
        <v>1</v>
      </c>
      <c r="HD121" s="6">
        <v>1</v>
      </c>
      <c r="HE121" s="7" t="s">
        <v>479</v>
      </c>
      <c r="HF121" s="6">
        <v>0</v>
      </c>
      <c r="HG121" s="6">
        <v>0</v>
      </c>
    </row>
    <row r="122" spans="1:215">
      <c r="A122" s="6">
        <v>504</v>
      </c>
      <c r="B122" s="6" t="str">
        <f>+VLOOKUP($A122,'[2]Crosswalk M49-ODA-Prog. Country'!$K$4:$M$257,3,FALSE)</f>
        <v>MA</v>
      </c>
      <c r="C122" s="6" t="str">
        <f>+VLOOKUP($A122,'[2]Crosswalk M49-ODA-Prog. Country'!$K$4:$M$257,2,FALSE)</f>
        <v>MAR</v>
      </c>
      <c r="D122" s="3" t="s">
        <v>240</v>
      </c>
      <c r="E122" s="8">
        <v>14158.85947029966</v>
      </c>
      <c r="F122" s="8">
        <v>39460.283671746882</v>
      </c>
      <c r="G122" s="8">
        <v>53619.143142046538</v>
      </c>
      <c r="H122" s="9">
        <v>896.84767799999941</v>
      </c>
      <c r="I122" s="9">
        <v>12211.777142000001</v>
      </c>
      <c r="J122" s="9">
        <v>13108.624820000001</v>
      </c>
      <c r="K122" s="10">
        <v>15055.707148299658</v>
      </c>
      <c r="L122" s="10">
        <v>51672.060813746866</v>
      </c>
      <c r="M122" s="10">
        <v>66727.767962046521</v>
      </c>
      <c r="N122" s="11">
        <v>1670.759</v>
      </c>
      <c r="O122" s="11">
        <v>13421.39</v>
      </c>
      <c r="P122" s="11">
        <v>0</v>
      </c>
      <c r="Q122" s="11">
        <v>0</v>
      </c>
      <c r="R122" s="11">
        <v>1794.4982299999997</v>
      </c>
      <c r="S122" s="11">
        <v>1037.7068100000001</v>
      </c>
      <c r="T122" s="11">
        <v>30.386020000000002</v>
      </c>
      <c r="U122" s="11">
        <v>0.81113000000000002</v>
      </c>
      <c r="V122" s="11">
        <v>3263.3683000000001</v>
      </c>
      <c r="W122" s="11">
        <v>7230.8905599999998</v>
      </c>
      <c r="X122" s="11">
        <v>199.36223000000064</v>
      </c>
      <c r="Y122" s="11">
        <v>4191.7503799999995</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600.20235799999864</v>
      </c>
      <c r="AS122" s="11">
        <v>6914.6840920000004</v>
      </c>
      <c r="AT122" s="11">
        <v>0</v>
      </c>
      <c r="AU122" s="11">
        <v>0</v>
      </c>
      <c r="AV122" s="11">
        <v>0</v>
      </c>
      <c r="AW122" s="11">
        <v>0</v>
      </c>
      <c r="AX122" s="11">
        <v>965.93200000000002</v>
      </c>
      <c r="AY122" s="11">
        <v>0</v>
      </c>
      <c r="AZ122" s="11">
        <v>0</v>
      </c>
      <c r="BA122" s="11">
        <v>0</v>
      </c>
      <c r="BB122" s="11">
        <v>628.55500000000006</v>
      </c>
      <c r="BC122" s="11">
        <v>22.54</v>
      </c>
      <c r="BD122" s="11">
        <v>0</v>
      </c>
      <c r="BE122" s="11">
        <v>0</v>
      </c>
      <c r="BF122" s="11">
        <v>6.3760000000000048</v>
      </c>
      <c r="BG122" s="11">
        <v>191.53064000000001</v>
      </c>
      <c r="BH122" s="11">
        <v>0</v>
      </c>
      <c r="BI122" s="11">
        <v>0</v>
      </c>
      <c r="BJ122" s="11">
        <v>0</v>
      </c>
      <c r="BK122" s="11">
        <v>0</v>
      </c>
      <c r="BL122" s="11">
        <v>0</v>
      </c>
      <c r="BM122" s="11">
        <v>0</v>
      </c>
      <c r="BN122" s="11">
        <v>0</v>
      </c>
      <c r="BO122" s="11">
        <v>233.84217999999998</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c r="CS122" s="11">
        <v>0</v>
      </c>
      <c r="CT122" s="11">
        <v>0</v>
      </c>
      <c r="CU122" s="11">
        <v>0</v>
      </c>
      <c r="CV122" s="11">
        <v>0</v>
      </c>
      <c r="CW122" s="11">
        <v>450.32501999999999</v>
      </c>
      <c r="CX122" s="11">
        <v>0</v>
      </c>
      <c r="CY122" s="11">
        <v>0</v>
      </c>
      <c r="CZ122" s="11">
        <v>0</v>
      </c>
      <c r="DA122" s="11">
        <v>0</v>
      </c>
      <c r="DB122" s="11">
        <v>0</v>
      </c>
      <c r="DC122" s="11">
        <v>1261.5217700000001</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c r="DU122" s="11">
        <v>0</v>
      </c>
      <c r="DV122" s="11">
        <v>0</v>
      </c>
      <c r="DW122" s="11">
        <v>0</v>
      </c>
      <c r="DX122" s="11">
        <v>0</v>
      </c>
      <c r="DY122" s="11">
        <v>0</v>
      </c>
      <c r="DZ122" s="11">
        <v>0</v>
      </c>
      <c r="EA122" s="11">
        <v>0</v>
      </c>
      <c r="EB122" s="11">
        <v>0</v>
      </c>
      <c r="EC122" s="11">
        <v>0</v>
      </c>
      <c r="ED122" s="11">
        <v>0</v>
      </c>
      <c r="EE122" s="11">
        <v>0</v>
      </c>
      <c r="EF122" s="11">
        <v>0</v>
      </c>
      <c r="EG122" s="11">
        <v>0</v>
      </c>
      <c r="EH122" s="11">
        <v>0</v>
      </c>
      <c r="EI122" s="11">
        <v>0</v>
      </c>
      <c r="EJ122" s="11">
        <v>0</v>
      </c>
      <c r="EK122" s="11">
        <v>0</v>
      </c>
      <c r="EL122" s="11">
        <v>970.36576400000013</v>
      </c>
      <c r="EM122" s="11">
        <v>2067.5641890000002</v>
      </c>
      <c r="EN122" s="11">
        <v>0</v>
      </c>
      <c r="EO122" s="11">
        <v>0</v>
      </c>
      <c r="EP122" s="11">
        <v>1437.6950100000004</v>
      </c>
      <c r="EQ122" s="11">
        <v>2164.3963399999998</v>
      </c>
      <c r="ER122" s="11">
        <v>0</v>
      </c>
      <c r="ES122" s="11">
        <v>0</v>
      </c>
      <c r="ET122" s="11">
        <v>0</v>
      </c>
      <c r="EU122" s="11">
        <v>0</v>
      </c>
      <c r="EV122" s="11">
        <v>0</v>
      </c>
      <c r="EW122" s="11">
        <v>0</v>
      </c>
      <c r="EX122" s="11">
        <v>1650.5824562996586</v>
      </c>
      <c r="EY122" s="11">
        <v>3085.3351827468787</v>
      </c>
      <c r="EZ122" s="11">
        <v>0</v>
      </c>
      <c r="FA122" s="11">
        <v>0</v>
      </c>
      <c r="FB122" s="11">
        <v>923.53353000000016</v>
      </c>
      <c r="FC122" s="11">
        <v>1600.2568799999999</v>
      </c>
      <c r="FD122" s="11">
        <v>68.817280000000096</v>
      </c>
      <c r="FE122" s="11">
        <v>647.14152999999999</v>
      </c>
      <c r="FF122" s="11">
        <v>0</v>
      </c>
      <c r="FG122" s="11">
        <v>0</v>
      </c>
      <c r="FH122" s="11">
        <v>0</v>
      </c>
      <c r="FI122" s="11">
        <v>0</v>
      </c>
      <c r="FJ122" s="11">
        <v>0</v>
      </c>
      <c r="FK122" s="11">
        <v>0</v>
      </c>
      <c r="FL122" s="11">
        <v>0</v>
      </c>
      <c r="FM122" s="11">
        <v>0</v>
      </c>
      <c r="FN122" s="11">
        <v>0</v>
      </c>
      <c r="FO122" s="11">
        <v>0</v>
      </c>
      <c r="FP122" s="11">
        <v>0</v>
      </c>
      <c r="FQ122" s="11">
        <v>0</v>
      </c>
      <c r="FR122" s="11">
        <v>0</v>
      </c>
      <c r="FS122" s="11">
        <v>0</v>
      </c>
      <c r="FT122" s="11">
        <v>0</v>
      </c>
      <c r="FU122" s="11">
        <v>0</v>
      </c>
      <c r="FV122" s="11">
        <v>0</v>
      </c>
      <c r="FW122" s="11">
        <v>0</v>
      </c>
      <c r="FX122" s="11">
        <v>0</v>
      </c>
      <c r="FY122" s="11">
        <v>0</v>
      </c>
      <c r="FZ122" s="11">
        <v>0</v>
      </c>
      <c r="GA122" s="11">
        <v>0</v>
      </c>
      <c r="GB122" s="11">
        <v>0</v>
      </c>
      <c r="GC122" s="11">
        <v>0</v>
      </c>
      <c r="GD122" s="11">
        <v>0</v>
      </c>
      <c r="GE122" s="11">
        <v>0</v>
      </c>
      <c r="GF122" s="11">
        <v>0</v>
      </c>
      <c r="GG122" s="11">
        <v>0</v>
      </c>
      <c r="GH122" s="11">
        <v>732.25854000000004</v>
      </c>
      <c r="GI122" s="11">
        <v>0</v>
      </c>
      <c r="GJ122" s="11">
        <v>0</v>
      </c>
      <c r="GK122" s="11">
        <v>0</v>
      </c>
      <c r="GL122" s="11">
        <v>114.93563999999969</v>
      </c>
      <c r="GM122" s="11">
        <v>7143.3091199999999</v>
      </c>
      <c r="GN122" s="11">
        <v>-1.92021</v>
      </c>
      <c r="GO122" s="11">
        <v>7.0649899999999999</v>
      </c>
      <c r="GP122" s="88">
        <v>496.94935000000004</v>
      </c>
      <c r="GQ122" s="9">
        <v>0</v>
      </c>
      <c r="GR122" s="10">
        <v>496.94935000000004</v>
      </c>
      <c r="GS122" s="6">
        <v>1</v>
      </c>
      <c r="GT122" s="6">
        <v>1</v>
      </c>
      <c r="GU122" s="6" t="str">
        <f t="shared" si="2"/>
        <v>Medium</v>
      </c>
      <c r="GV122" s="6" t="str">
        <f t="shared" si="3"/>
        <v>Medium</v>
      </c>
      <c r="GW122" s="3" t="s">
        <v>480</v>
      </c>
      <c r="GX122" s="3" t="s">
        <v>481</v>
      </c>
      <c r="GY122" s="3" t="s">
        <v>480</v>
      </c>
      <c r="GZ122" s="6">
        <v>0</v>
      </c>
      <c r="HA122" s="6">
        <v>0</v>
      </c>
      <c r="HB122" s="6">
        <v>0</v>
      </c>
      <c r="HC122" s="6">
        <v>1</v>
      </c>
      <c r="HD122" s="6">
        <v>0</v>
      </c>
      <c r="HE122" s="7" t="s">
        <v>482</v>
      </c>
      <c r="HF122" s="6">
        <v>0</v>
      </c>
      <c r="HG122" s="6">
        <v>0</v>
      </c>
    </row>
    <row r="123" spans="1:215">
      <c r="A123" s="6">
        <v>508</v>
      </c>
      <c r="B123" s="6" t="str">
        <f>+VLOOKUP($A123,'[2]Crosswalk M49-ODA-Prog. Country'!$K$4:$M$257,3,FALSE)</f>
        <v>MZ</v>
      </c>
      <c r="C123" s="6" t="str">
        <f>+VLOOKUP($A123,'[2]Crosswalk M49-ODA-Prog. Country'!$K$4:$M$257,2,FALSE)</f>
        <v>MOZ</v>
      </c>
      <c r="D123" s="3" t="s">
        <v>241</v>
      </c>
      <c r="E123" s="8">
        <v>42531.005223181834</v>
      </c>
      <c r="F123" s="8">
        <v>116855.86708160877</v>
      </c>
      <c r="G123" s="8">
        <v>159386.8723047906</v>
      </c>
      <c r="H123" s="9">
        <v>27248.459606399989</v>
      </c>
      <c r="I123" s="9">
        <v>252899.63636680343</v>
      </c>
      <c r="J123" s="9">
        <v>280148.09597320342</v>
      </c>
      <c r="K123" s="10">
        <v>69779.464829581833</v>
      </c>
      <c r="L123" s="10">
        <v>369755.50344841223</v>
      </c>
      <c r="M123" s="10">
        <v>439534.96827799408</v>
      </c>
      <c r="N123" s="11">
        <v>6597.2240000000002</v>
      </c>
      <c r="O123" s="11">
        <v>12373.293</v>
      </c>
      <c r="P123" s="11">
        <v>3721.7059999999983</v>
      </c>
      <c r="Q123" s="11">
        <v>12662.412</v>
      </c>
      <c r="R123" s="11">
        <v>4141.3690200000001</v>
      </c>
      <c r="S123" s="11">
        <v>14184.650869999999</v>
      </c>
      <c r="T123" s="11">
        <v>793.58946999999989</v>
      </c>
      <c r="U123" s="11">
        <v>4704.42778</v>
      </c>
      <c r="V123" s="11">
        <v>19243.952909999993</v>
      </c>
      <c r="W123" s="11">
        <v>34226.166450000004</v>
      </c>
      <c r="X123" s="11">
        <v>5946.467270000001</v>
      </c>
      <c r="Y123" s="11">
        <v>62518.735670000002</v>
      </c>
      <c r="Z123" s="11">
        <v>409.46119819999876</v>
      </c>
      <c r="AA123" s="11">
        <v>10683.89035891067</v>
      </c>
      <c r="AB123" s="11">
        <v>14577.568409999993</v>
      </c>
      <c r="AC123" s="11">
        <v>119707.48864940343</v>
      </c>
      <c r="AD123" s="11">
        <v>1172.6873190000006</v>
      </c>
      <c r="AE123" s="11">
        <v>4419.7043869999998</v>
      </c>
      <c r="AF123" s="11">
        <v>593.58176939999998</v>
      </c>
      <c r="AG123" s="11">
        <v>157.76665439999999</v>
      </c>
      <c r="AH123" s="11">
        <v>-516.53974000000107</v>
      </c>
      <c r="AI123" s="11">
        <v>7306.1365300000007</v>
      </c>
      <c r="AJ123" s="11">
        <v>0</v>
      </c>
      <c r="AK123" s="11">
        <v>0</v>
      </c>
      <c r="AL123" s="11">
        <v>0</v>
      </c>
      <c r="AM123" s="11">
        <v>0</v>
      </c>
      <c r="AN123" s="11">
        <v>0</v>
      </c>
      <c r="AO123" s="11">
        <v>0</v>
      </c>
      <c r="AP123" s="11">
        <v>0</v>
      </c>
      <c r="AQ123" s="11">
        <v>0</v>
      </c>
      <c r="AR123" s="11">
        <v>1365.4776869999987</v>
      </c>
      <c r="AS123" s="11">
        <v>14229.08596</v>
      </c>
      <c r="AT123" s="11">
        <v>0</v>
      </c>
      <c r="AU123" s="11">
        <v>0</v>
      </c>
      <c r="AV123" s="11">
        <v>0</v>
      </c>
      <c r="AW123" s="11">
        <v>0</v>
      </c>
      <c r="AX123" s="11">
        <v>85.695999999999998</v>
      </c>
      <c r="AY123" s="11">
        <v>0</v>
      </c>
      <c r="AZ123" s="11">
        <v>0</v>
      </c>
      <c r="BA123" s="11">
        <v>0</v>
      </c>
      <c r="BB123" s="11">
        <v>960.89800000000014</v>
      </c>
      <c r="BC123" s="11">
        <v>496.512</v>
      </c>
      <c r="BD123" s="11">
        <v>0</v>
      </c>
      <c r="BE123" s="11">
        <v>0</v>
      </c>
      <c r="BF123" s="11">
        <v>0</v>
      </c>
      <c r="BG123" s="11">
        <v>685.55796999999995</v>
      </c>
      <c r="BH123" s="11">
        <v>0</v>
      </c>
      <c r="BI123" s="11">
        <v>0</v>
      </c>
      <c r="BJ123" s="11">
        <v>0</v>
      </c>
      <c r="BK123" s="11">
        <v>1198.31495</v>
      </c>
      <c r="BL123" s="11">
        <v>0</v>
      </c>
      <c r="BM123" s="11">
        <v>566.1931800000001</v>
      </c>
      <c r="BN123" s="11">
        <v>-4.2805599999999231</v>
      </c>
      <c r="BO123" s="11">
        <v>849.35185999999999</v>
      </c>
      <c r="BP123" s="11">
        <v>0</v>
      </c>
      <c r="BQ123" s="11">
        <v>0</v>
      </c>
      <c r="BR123" s="11">
        <v>0</v>
      </c>
      <c r="BS123" s="11">
        <v>0</v>
      </c>
      <c r="BT123" s="11">
        <v>0</v>
      </c>
      <c r="BU123" s="11">
        <v>0</v>
      </c>
      <c r="BV123" s="11">
        <v>0</v>
      </c>
      <c r="BW123" s="11">
        <v>0</v>
      </c>
      <c r="BX123" s="11">
        <v>0</v>
      </c>
      <c r="BY123" s="11">
        <v>9975.5918299999994</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c r="CS123" s="11">
        <v>0</v>
      </c>
      <c r="CT123" s="11">
        <v>0</v>
      </c>
      <c r="CU123" s="11">
        <v>0</v>
      </c>
      <c r="CV123" s="11">
        <v>0</v>
      </c>
      <c r="CW123" s="11">
        <v>0</v>
      </c>
      <c r="CX123" s="11">
        <v>0</v>
      </c>
      <c r="CY123" s="11">
        <v>181.98557</v>
      </c>
      <c r="CZ123" s="11">
        <v>0</v>
      </c>
      <c r="DA123" s="11">
        <v>0</v>
      </c>
      <c r="DB123" s="11">
        <v>0</v>
      </c>
      <c r="DC123" s="11">
        <v>1470.77018</v>
      </c>
      <c r="DD123" s="11">
        <v>0</v>
      </c>
      <c r="DE123" s="11">
        <v>0</v>
      </c>
      <c r="DF123" s="11">
        <v>0</v>
      </c>
      <c r="DG123" s="11">
        <v>105.18411999999999</v>
      </c>
      <c r="DH123" s="11">
        <v>0</v>
      </c>
      <c r="DI123" s="11">
        <v>0</v>
      </c>
      <c r="DJ123" s="11">
        <v>0</v>
      </c>
      <c r="DK123" s="11">
        <v>0</v>
      </c>
      <c r="DL123" s="11">
        <v>0</v>
      </c>
      <c r="DM123" s="11">
        <v>0</v>
      </c>
      <c r="DN123" s="11">
        <v>0</v>
      </c>
      <c r="DO123" s="11">
        <v>0</v>
      </c>
      <c r="DP123" s="11">
        <v>0</v>
      </c>
      <c r="DQ123" s="11">
        <v>0</v>
      </c>
      <c r="DR123" s="11">
        <v>0</v>
      </c>
      <c r="DS123" s="11">
        <v>0</v>
      </c>
      <c r="DT123" s="11">
        <v>0</v>
      </c>
      <c r="DU123" s="11">
        <v>0</v>
      </c>
      <c r="DV123" s="11">
        <v>0</v>
      </c>
      <c r="DW123" s="11">
        <v>0</v>
      </c>
      <c r="DX123" s="11">
        <v>0</v>
      </c>
      <c r="DY123" s="11">
        <v>400.54838000000001</v>
      </c>
      <c r="DZ123" s="11">
        <v>0</v>
      </c>
      <c r="EA123" s="11">
        <v>0</v>
      </c>
      <c r="EB123" s="11">
        <v>0</v>
      </c>
      <c r="EC123" s="11">
        <v>0</v>
      </c>
      <c r="ED123" s="11">
        <v>0</v>
      </c>
      <c r="EE123" s="11">
        <v>0</v>
      </c>
      <c r="EF123" s="11">
        <v>0</v>
      </c>
      <c r="EG123" s="11">
        <v>0</v>
      </c>
      <c r="EH123" s="11">
        <v>0</v>
      </c>
      <c r="EI123" s="11">
        <v>0</v>
      </c>
      <c r="EJ123" s="11">
        <v>0</v>
      </c>
      <c r="EK123" s="11">
        <v>0</v>
      </c>
      <c r="EL123" s="11">
        <v>1785.8843099999995</v>
      </c>
      <c r="EM123" s="11">
        <v>11178.66006</v>
      </c>
      <c r="EN123" s="11">
        <v>0</v>
      </c>
      <c r="EO123" s="11">
        <v>2565.7229229999998</v>
      </c>
      <c r="EP123" s="11">
        <v>1060.3020999999999</v>
      </c>
      <c r="EQ123" s="11">
        <v>4443.5406300000004</v>
      </c>
      <c r="ER123" s="11">
        <v>150.12617999999998</v>
      </c>
      <c r="ES123" s="11">
        <v>477.40794000000005</v>
      </c>
      <c r="ET123" s="11">
        <v>0</v>
      </c>
      <c r="EU123" s="11">
        <v>0</v>
      </c>
      <c r="EV123" s="11">
        <v>0</v>
      </c>
      <c r="EW123" s="11">
        <v>0</v>
      </c>
      <c r="EX123" s="11">
        <v>1485.9763359818385</v>
      </c>
      <c r="EY123" s="11">
        <v>3220.0245856980705</v>
      </c>
      <c r="EZ123" s="11">
        <v>0</v>
      </c>
      <c r="FA123" s="11">
        <v>0</v>
      </c>
      <c r="FB123" s="11">
        <v>1468.4081600000009</v>
      </c>
      <c r="FC123" s="11">
        <v>5725.2447999999995</v>
      </c>
      <c r="FD123" s="11">
        <v>70.780979999999545</v>
      </c>
      <c r="FE123" s="11">
        <v>7626.8306199999997</v>
      </c>
      <c r="FF123" s="11">
        <v>0</v>
      </c>
      <c r="FG123" s="11">
        <v>0</v>
      </c>
      <c r="FH123" s="11">
        <v>0</v>
      </c>
      <c r="FI123" s="11">
        <v>0</v>
      </c>
      <c r="FJ123" s="11">
        <v>0</v>
      </c>
      <c r="FK123" s="11">
        <v>0</v>
      </c>
      <c r="FL123" s="11">
        <v>0</v>
      </c>
      <c r="FM123" s="11">
        <v>0</v>
      </c>
      <c r="FN123" s="11">
        <v>0</v>
      </c>
      <c r="FO123" s="11">
        <v>0</v>
      </c>
      <c r="FP123" s="11">
        <v>0</v>
      </c>
      <c r="FQ123" s="11">
        <v>0</v>
      </c>
      <c r="FR123" s="11">
        <v>0</v>
      </c>
      <c r="FS123" s="11">
        <v>0</v>
      </c>
      <c r="FT123" s="11">
        <v>0</v>
      </c>
      <c r="FU123" s="11">
        <v>0</v>
      </c>
      <c r="FV123" s="11">
        <v>0</v>
      </c>
      <c r="FW123" s="11">
        <v>0</v>
      </c>
      <c r="FX123" s="11">
        <v>0</v>
      </c>
      <c r="FY123" s="11">
        <v>0</v>
      </c>
      <c r="FZ123" s="11">
        <v>0</v>
      </c>
      <c r="GA123" s="11">
        <v>0</v>
      </c>
      <c r="GB123" s="11">
        <v>0</v>
      </c>
      <c r="GC123" s="11">
        <v>0</v>
      </c>
      <c r="GD123" s="11">
        <v>0</v>
      </c>
      <c r="GE123" s="11">
        <v>0</v>
      </c>
      <c r="GF123" s="11">
        <v>0</v>
      </c>
      <c r="GG123" s="11">
        <v>0</v>
      </c>
      <c r="GH123" s="11">
        <v>4616.5857400000004</v>
      </c>
      <c r="GI123" s="11">
        <v>0</v>
      </c>
      <c r="GJ123" s="11">
        <v>0</v>
      </c>
      <c r="GK123" s="11">
        <v>0</v>
      </c>
      <c r="GL123" s="11">
        <v>23.38043000000016</v>
      </c>
      <c r="GM123" s="11">
        <v>4106.8787599999996</v>
      </c>
      <c r="GN123" s="11">
        <v>29.161840000000666</v>
      </c>
      <c r="GO123" s="11">
        <v>17307.424780000001</v>
      </c>
      <c r="GP123" s="88">
        <v>25690.392481505187</v>
      </c>
      <c r="GQ123" s="9">
        <v>10521.578</v>
      </c>
      <c r="GR123" s="10">
        <v>36211.970481505188</v>
      </c>
      <c r="GS123" s="6">
        <v>1</v>
      </c>
      <c r="GT123" s="6">
        <v>1</v>
      </c>
      <c r="GU123" s="6" t="str">
        <f t="shared" si="2"/>
        <v>Large</v>
      </c>
      <c r="GV123" s="6" t="str">
        <f t="shared" si="3"/>
        <v>Large</v>
      </c>
      <c r="GW123" s="3" t="s">
        <v>480</v>
      </c>
      <c r="GX123" s="3" t="s">
        <v>480</v>
      </c>
      <c r="GY123" s="3" t="s">
        <v>480</v>
      </c>
      <c r="GZ123" s="6">
        <v>0</v>
      </c>
      <c r="HA123" s="6">
        <v>1</v>
      </c>
      <c r="HB123" s="6">
        <v>0</v>
      </c>
      <c r="HC123" s="6">
        <v>0</v>
      </c>
      <c r="HD123" s="6">
        <v>0</v>
      </c>
      <c r="HE123" s="7" t="s">
        <v>476</v>
      </c>
      <c r="HF123" s="6">
        <v>0</v>
      </c>
      <c r="HG123" s="6">
        <v>1</v>
      </c>
    </row>
    <row r="124" spans="1:215" hidden="1">
      <c r="A124" s="6">
        <v>104</v>
      </c>
      <c r="B124" s="6" t="str">
        <f>+VLOOKUP($A124,'[2]Crosswalk M49-ODA-Prog. Country'!$K$4:$M$257,3,FALSE)</f>
        <v>MM</v>
      </c>
      <c r="C124" s="6" t="str">
        <f>+VLOOKUP($A124,'[2]Crosswalk M49-ODA-Prog. Country'!$K$4:$M$257,2,FALSE)</f>
        <v>MMR</v>
      </c>
      <c r="D124" s="3" t="s">
        <v>242</v>
      </c>
      <c r="E124" s="8">
        <v>65102.150752165719</v>
      </c>
      <c r="F124" s="8">
        <v>75322.91592830632</v>
      </c>
      <c r="G124" s="8">
        <v>140425.06668047205</v>
      </c>
      <c r="H124" s="9">
        <v>18469.486873599973</v>
      </c>
      <c r="I124" s="9">
        <v>163427.61586698901</v>
      </c>
      <c r="J124" s="9">
        <v>181897.10274058898</v>
      </c>
      <c r="K124" s="10">
        <v>83571.637625765696</v>
      </c>
      <c r="L124" s="10">
        <v>238750.53179529539</v>
      </c>
      <c r="M124" s="10">
        <v>322322.16942106106</v>
      </c>
      <c r="N124" s="11">
        <v>6807.9750000000004</v>
      </c>
      <c r="O124" s="11">
        <v>14804.9</v>
      </c>
      <c r="P124" s="11">
        <v>0</v>
      </c>
      <c r="Q124" s="11">
        <v>424.69</v>
      </c>
      <c r="R124" s="11">
        <v>2143.2851799999999</v>
      </c>
      <c r="S124" s="11">
        <v>5933.38807</v>
      </c>
      <c r="T124" s="11">
        <v>1197.0217299999995</v>
      </c>
      <c r="U124" s="11">
        <v>6307.9349499999998</v>
      </c>
      <c r="V124" s="11">
        <v>12301.255220000001</v>
      </c>
      <c r="W124" s="11">
        <v>14560.801939999999</v>
      </c>
      <c r="X124" s="11">
        <v>2552.2600799999964</v>
      </c>
      <c r="Y124" s="11">
        <v>21973.223440000002</v>
      </c>
      <c r="Z124" s="11">
        <v>0</v>
      </c>
      <c r="AA124" s="11">
        <v>29.770511290430001</v>
      </c>
      <c r="AB124" s="11">
        <v>11762.377009899981</v>
      </c>
      <c r="AC124" s="11">
        <v>71903.63242988901</v>
      </c>
      <c r="AD124" s="11">
        <v>1158.9595529999997</v>
      </c>
      <c r="AE124" s="11">
        <v>2774.1067990000001</v>
      </c>
      <c r="AF124" s="11">
        <v>417.45939969999995</v>
      </c>
      <c r="AG124" s="11">
        <v>110.9555182</v>
      </c>
      <c r="AH124" s="11">
        <v>-187.94131000000016</v>
      </c>
      <c r="AI124" s="11">
        <v>3071.7277300000001</v>
      </c>
      <c r="AJ124" s="11">
        <v>0</v>
      </c>
      <c r="AK124" s="11">
        <v>0</v>
      </c>
      <c r="AL124" s="11">
        <v>0</v>
      </c>
      <c r="AM124" s="11">
        <v>0</v>
      </c>
      <c r="AN124" s="11">
        <v>0</v>
      </c>
      <c r="AO124" s="11">
        <v>0</v>
      </c>
      <c r="AP124" s="11">
        <v>0</v>
      </c>
      <c r="AQ124" s="11">
        <v>0</v>
      </c>
      <c r="AR124" s="11">
        <v>2491.4398739999961</v>
      </c>
      <c r="AS124" s="11">
        <v>24923.892920000002</v>
      </c>
      <c r="AT124" s="11">
        <v>0</v>
      </c>
      <c r="AU124" s="11">
        <v>0</v>
      </c>
      <c r="AV124" s="11">
        <v>0</v>
      </c>
      <c r="AW124" s="11">
        <v>0</v>
      </c>
      <c r="AX124" s="11">
        <v>1912.4880000000001</v>
      </c>
      <c r="AY124" s="11">
        <v>0</v>
      </c>
      <c r="AZ124" s="11">
        <v>0</v>
      </c>
      <c r="BA124" s="11">
        <v>0</v>
      </c>
      <c r="BB124" s="11">
        <v>733.3730000000005</v>
      </c>
      <c r="BC124" s="11">
        <v>4275.4089999999997</v>
      </c>
      <c r="BD124" s="11">
        <v>0</v>
      </c>
      <c r="BE124" s="11">
        <v>0</v>
      </c>
      <c r="BF124" s="11">
        <v>0</v>
      </c>
      <c r="BG124" s="11">
        <v>151.34778</v>
      </c>
      <c r="BH124" s="11">
        <v>0</v>
      </c>
      <c r="BI124" s="11">
        <v>0</v>
      </c>
      <c r="BJ124" s="11">
        <v>0</v>
      </c>
      <c r="BK124" s="11">
        <v>1603.14527</v>
      </c>
      <c r="BL124" s="11">
        <v>0</v>
      </c>
      <c r="BM124" s="11">
        <v>13.502739999999999</v>
      </c>
      <c r="BN124" s="11">
        <v>0</v>
      </c>
      <c r="BO124" s="11">
        <v>2868.20793</v>
      </c>
      <c r="BP124" s="11">
        <v>0</v>
      </c>
      <c r="BQ124" s="11">
        <v>0</v>
      </c>
      <c r="BR124" s="11">
        <v>0</v>
      </c>
      <c r="BS124" s="11">
        <v>0</v>
      </c>
      <c r="BT124" s="11">
        <v>0</v>
      </c>
      <c r="BU124" s="11">
        <v>0</v>
      </c>
      <c r="BV124" s="11">
        <v>0</v>
      </c>
      <c r="BW124" s="11">
        <v>0</v>
      </c>
      <c r="BX124" s="11">
        <v>0</v>
      </c>
      <c r="BY124" s="11">
        <v>30232.626219999998</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c r="CS124" s="11">
        <v>0</v>
      </c>
      <c r="CT124" s="11">
        <v>0</v>
      </c>
      <c r="CU124" s="11">
        <v>0</v>
      </c>
      <c r="CV124" s="11">
        <v>0</v>
      </c>
      <c r="CW124" s="11">
        <v>0</v>
      </c>
      <c r="CX124" s="11">
        <v>0</v>
      </c>
      <c r="CY124" s="11">
        <v>47.718170000000001</v>
      </c>
      <c r="CZ124" s="11">
        <v>0</v>
      </c>
      <c r="DA124" s="11">
        <v>0</v>
      </c>
      <c r="DB124" s="11">
        <v>0</v>
      </c>
      <c r="DC124" s="11">
        <v>1104.32302</v>
      </c>
      <c r="DD124" s="11">
        <v>0</v>
      </c>
      <c r="DE124" s="11">
        <v>0</v>
      </c>
      <c r="DF124" s="11">
        <v>0</v>
      </c>
      <c r="DG124" s="11">
        <v>154.39622</v>
      </c>
      <c r="DH124" s="11">
        <v>0</v>
      </c>
      <c r="DI124" s="11">
        <v>0</v>
      </c>
      <c r="DJ124" s="11">
        <v>0</v>
      </c>
      <c r="DK124" s="11">
        <v>0</v>
      </c>
      <c r="DL124" s="11">
        <v>0</v>
      </c>
      <c r="DM124" s="11">
        <v>0</v>
      </c>
      <c r="DN124" s="11">
        <v>0</v>
      </c>
      <c r="DO124" s="11">
        <v>0</v>
      </c>
      <c r="DP124" s="11">
        <v>0</v>
      </c>
      <c r="DQ124" s="11">
        <v>0</v>
      </c>
      <c r="DR124" s="11">
        <v>0</v>
      </c>
      <c r="DS124" s="11">
        <v>0</v>
      </c>
      <c r="DT124" s="11">
        <v>0</v>
      </c>
      <c r="DU124" s="11">
        <v>0</v>
      </c>
      <c r="DV124" s="11">
        <v>0</v>
      </c>
      <c r="DW124" s="11">
        <v>0</v>
      </c>
      <c r="DX124" s="11">
        <v>0</v>
      </c>
      <c r="DY124" s="11">
        <v>1854.50278</v>
      </c>
      <c r="DZ124" s="11">
        <v>0</v>
      </c>
      <c r="EA124" s="11">
        <v>0</v>
      </c>
      <c r="EB124" s="11">
        <v>0</v>
      </c>
      <c r="EC124" s="11">
        <v>0</v>
      </c>
      <c r="ED124" s="11">
        <v>0</v>
      </c>
      <c r="EE124" s="11">
        <v>0</v>
      </c>
      <c r="EF124" s="11">
        <v>0</v>
      </c>
      <c r="EG124" s="11">
        <v>0</v>
      </c>
      <c r="EH124" s="11">
        <v>0</v>
      </c>
      <c r="EI124" s="11">
        <v>0</v>
      </c>
      <c r="EJ124" s="11">
        <v>0</v>
      </c>
      <c r="EK124" s="11">
        <v>0</v>
      </c>
      <c r="EL124" s="11">
        <v>879.76599500000066</v>
      </c>
      <c r="EM124" s="11">
        <v>4254.6177719999996</v>
      </c>
      <c r="EN124" s="11">
        <v>0</v>
      </c>
      <c r="EO124" s="11">
        <v>824.38719889999993</v>
      </c>
      <c r="EP124" s="11">
        <v>1133.6996599999993</v>
      </c>
      <c r="EQ124" s="11">
        <v>4643.8938500000004</v>
      </c>
      <c r="ER124" s="11">
        <v>23.092220000000001</v>
      </c>
      <c r="ES124" s="11">
        <v>0</v>
      </c>
      <c r="ET124" s="11">
        <v>0</v>
      </c>
      <c r="EU124" s="11">
        <v>0</v>
      </c>
      <c r="EV124" s="11">
        <v>0</v>
      </c>
      <c r="EW124" s="11">
        <v>0</v>
      </c>
      <c r="EX124" s="11">
        <v>268.65993416572076</v>
      </c>
      <c r="EY124" s="11">
        <v>564.92650601589105</v>
      </c>
      <c r="EZ124" s="11">
        <v>0</v>
      </c>
      <c r="FA124" s="11">
        <v>0</v>
      </c>
      <c r="FB124" s="11">
        <v>2912.4858600000025</v>
      </c>
      <c r="FC124" s="11">
        <v>8708.8396199999988</v>
      </c>
      <c r="FD124" s="11">
        <v>0</v>
      </c>
      <c r="FE124" s="11">
        <v>2107.1618599999997</v>
      </c>
      <c r="FF124" s="11">
        <v>0</v>
      </c>
      <c r="FG124" s="11">
        <v>0</v>
      </c>
      <c r="FH124" s="11">
        <v>0</v>
      </c>
      <c r="FI124" s="11">
        <v>0</v>
      </c>
      <c r="FJ124" s="11">
        <v>0</v>
      </c>
      <c r="FK124" s="11">
        <v>0</v>
      </c>
      <c r="FL124" s="11">
        <v>0</v>
      </c>
      <c r="FM124" s="11">
        <v>0</v>
      </c>
      <c r="FN124" s="11">
        <v>0</v>
      </c>
      <c r="FO124" s="11">
        <v>0</v>
      </c>
      <c r="FP124" s="11">
        <v>0</v>
      </c>
      <c r="FQ124" s="11">
        <v>0</v>
      </c>
      <c r="FR124" s="11">
        <v>0</v>
      </c>
      <c r="FS124" s="11">
        <v>0</v>
      </c>
      <c r="FT124" s="11">
        <v>0</v>
      </c>
      <c r="FU124" s="11">
        <v>0</v>
      </c>
      <c r="FV124" s="11">
        <v>0</v>
      </c>
      <c r="FW124" s="11">
        <v>0</v>
      </c>
      <c r="FX124" s="11">
        <v>0</v>
      </c>
      <c r="FY124" s="11">
        <v>0</v>
      </c>
      <c r="FZ124" s="11">
        <v>0</v>
      </c>
      <c r="GA124" s="11">
        <v>0</v>
      </c>
      <c r="GB124" s="11">
        <v>0</v>
      </c>
      <c r="GC124" s="11">
        <v>0</v>
      </c>
      <c r="GD124" s="11">
        <v>0</v>
      </c>
      <c r="GE124" s="11">
        <v>0</v>
      </c>
      <c r="GF124" s="11">
        <v>0</v>
      </c>
      <c r="GG124" s="11">
        <v>0</v>
      </c>
      <c r="GH124" s="11">
        <v>35024.126549999994</v>
      </c>
      <c r="GI124" s="11">
        <v>0</v>
      </c>
      <c r="GJ124" s="11">
        <v>0</v>
      </c>
      <c r="GK124" s="11">
        <v>0</v>
      </c>
      <c r="GL124" s="11">
        <v>14.018109999999979</v>
      </c>
      <c r="GM124" s="11">
        <v>5771.3957399999999</v>
      </c>
      <c r="GN124" s="11">
        <v>25.83656000000019</v>
      </c>
      <c r="GO124" s="11">
        <v>2751.10581</v>
      </c>
      <c r="GP124" s="88">
        <v>7009.4734400000088</v>
      </c>
      <c r="GQ124" s="9">
        <v>28490.291600000004</v>
      </c>
      <c r="GR124" s="10">
        <v>35499.765040000013</v>
      </c>
      <c r="GS124" s="6">
        <v>1</v>
      </c>
      <c r="GT124" s="6">
        <v>1</v>
      </c>
      <c r="GU124" s="6" t="str">
        <f t="shared" si="2"/>
        <v>Large</v>
      </c>
      <c r="GV124" s="6" t="str">
        <f t="shared" si="3"/>
        <v>Large</v>
      </c>
      <c r="GW124" s="3" t="s">
        <v>474</v>
      </c>
      <c r="GX124" s="3" t="s">
        <v>475</v>
      </c>
      <c r="GY124" s="3" t="s">
        <v>475</v>
      </c>
      <c r="GZ124" s="6">
        <v>0</v>
      </c>
      <c r="HA124" s="6">
        <v>1</v>
      </c>
      <c r="HB124" s="6">
        <v>0</v>
      </c>
      <c r="HC124" s="6">
        <v>1</v>
      </c>
      <c r="HD124" s="6">
        <v>0</v>
      </c>
      <c r="HE124" s="7" t="s">
        <v>482</v>
      </c>
      <c r="HF124" s="6">
        <v>0</v>
      </c>
      <c r="HG124" s="6">
        <v>1</v>
      </c>
    </row>
    <row r="125" spans="1:215">
      <c r="A125" s="6">
        <v>516</v>
      </c>
      <c r="B125" s="6" t="str">
        <f>+VLOOKUP($A125,'[2]Crosswalk M49-ODA-Prog. Country'!$K$4:$M$257,3,FALSE)</f>
        <v>NA</v>
      </c>
      <c r="C125" s="6" t="str">
        <f>+VLOOKUP($A125,'[2]Crosswalk M49-ODA-Prog. Country'!$K$4:$M$257,2,FALSE)</f>
        <v>NAM</v>
      </c>
      <c r="D125" s="3" t="s">
        <v>243</v>
      </c>
      <c r="E125" s="8">
        <v>12922.341907709726</v>
      </c>
      <c r="F125" s="8">
        <v>16472.977110173782</v>
      </c>
      <c r="G125" s="8">
        <v>29395.319017883507</v>
      </c>
      <c r="H125" s="9">
        <v>1188.1809903000005</v>
      </c>
      <c r="I125" s="9">
        <v>6665.87997401756</v>
      </c>
      <c r="J125" s="9">
        <v>7854.0609643175603</v>
      </c>
      <c r="K125" s="10">
        <v>14110.522898009727</v>
      </c>
      <c r="L125" s="10">
        <v>23138.857084191339</v>
      </c>
      <c r="M125" s="10">
        <v>37249.379982201062</v>
      </c>
      <c r="N125" s="11">
        <v>5253.0029999999997</v>
      </c>
      <c r="O125" s="11">
        <v>7166.8429999999998</v>
      </c>
      <c r="P125" s="11">
        <v>0</v>
      </c>
      <c r="Q125" s="11">
        <v>0</v>
      </c>
      <c r="R125" s="11">
        <v>1218.47254</v>
      </c>
      <c r="S125" s="11">
        <v>682.09590000000003</v>
      </c>
      <c r="T125" s="11">
        <v>233.10204000000002</v>
      </c>
      <c r="U125" s="11">
        <v>6.0821000000000005</v>
      </c>
      <c r="V125" s="11">
        <v>2246.2344100000005</v>
      </c>
      <c r="W125" s="11">
        <v>2971.1617799999999</v>
      </c>
      <c r="X125" s="11">
        <v>-30.907249999999976</v>
      </c>
      <c r="Y125" s="11">
        <v>1914.56835</v>
      </c>
      <c r="Z125" s="11">
        <v>9.5649500000035914E-2</v>
      </c>
      <c r="AA125" s="11">
        <v>576.45073791131995</v>
      </c>
      <c r="AB125" s="11">
        <v>748.00987030000033</v>
      </c>
      <c r="AC125" s="11">
        <v>2232.54066201756</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1021.824272</v>
      </c>
      <c r="AT125" s="11">
        <v>0</v>
      </c>
      <c r="AU125" s="11">
        <v>0</v>
      </c>
      <c r="AV125" s="11">
        <v>0</v>
      </c>
      <c r="AW125" s="11">
        <v>0</v>
      </c>
      <c r="AX125" s="11">
        <v>0</v>
      </c>
      <c r="AY125" s="11">
        <v>0</v>
      </c>
      <c r="AZ125" s="11">
        <v>0</v>
      </c>
      <c r="BA125" s="11">
        <v>0</v>
      </c>
      <c r="BB125" s="11">
        <v>800.95800000000008</v>
      </c>
      <c r="BC125" s="11">
        <v>433.673</v>
      </c>
      <c r="BD125" s="11">
        <v>0</v>
      </c>
      <c r="BE125" s="11">
        <v>0</v>
      </c>
      <c r="BF125" s="11">
        <v>0</v>
      </c>
      <c r="BG125" s="11">
        <v>529.91079999999999</v>
      </c>
      <c r="BH125" s="11">
        <v>0</v>
      </c>
      <c r="BI125" s="11">
        <v>0</v>
      </c>
      <c r="BJ125" s="11">
        <v>0</v>
      </c>
      <c r="BK125" s="11">
        <v>0</v>
      </c>
      <c r="BL125" s="11">
        <v>0</v>
      </c>
      <c r="BM125" s="11">
        <v>0</v>
      </c>
      <c r="BN125" s="11">
        <v>0</v>
      </c>
      <c r="BO125" s="11">
        <v>97.292369999999991</v>
      </c>
      <c r="BP125" s="11">
        <v>0</v>
      </c>
      <c r="BQ125" s="11">
        <v>0</v>
      </c>
      <c r="BR125" s="11">
        <v>0</v>
      </c>
      <c r="BS125" s="11">
        <v>0</v>
      </c>
      <c r="BT125" s="11">
        <v>0</v>
      </c>
      <c r="BU125" s="11">
        <v>0</v>
      </c>
      <c r="BV125" s="11">
        <v>0</v>
      </c>
      <c r="BW125" s="11">
        <v>0</v>
      </c>
      <c r="BX125" s="11">
        <v>0</v>
      </c>
      <c r="BY125" s="11">
        <v>-7.1419999999999997E-2</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1106.4550200000001</v>
      </c>
      <c r="DD125" s="11">
        <v>0</v>
      </c>
      <c r="DE125" s="11">
        <v>0</v>
      </c>
      <c r="DF125" s="11">
        <v>0</v>
      </c>
      <c r="DG125" s="11">
        <v>118.83215</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0</v>
      </c>
      <c r="EF125" s="11">
        <v>0</v>
      </c>
      <c r="EG125" s="11">
        <v>0</v>
      </c>
      <c r="EH125" s="11">
        <v>0</v>
      </c>
      <c r="EI125" s="11">
        <v>0</v>
      </c>
      <c r="EJ125" s="11">
        <v>0</v>
      </c>
      <c r="EK125" s="11">
        <v>0</v>
      </c>
      <c r="EL125" s="11">
        <v>998.03004317</v>
      </c>
      <c r="EM125" s="11">
        <v>80.207192829999997</v>
      </c>
      <c r="EN125" s="11">
        <v>0</v>
      </c>
      <c r="EO125" s="11">
        <v>0</v>
      </c>
      <c r="EP125" s="11">
        <v>1469.9817399999999</v>
      </c>
      <c r="EQ125" s="11">
        <v>179.89421000000002</v>
      </c>
      <c r="ER125" s="11">
        <v>0</v>
      </c>
      <c r="ES125" s="11">
        <v>0</v>
      </c>
      <c r="ET125" s="11">
        <v>0</v>
      </c>
      <c r="EU125" s="11">
        <v>0</v>
      </c>
      <c r="EV125" s="11">
        <v>0</v>
      </c>
      <c r="EW125" s="11">
        <v>0</v>
      </c>
      <c r="EX125" s="11">
        <v>104.89396503972762</v>
      </c>
      <c r="EY125" s="11">
        <v>220.5664994324631</v>
      </c>
      <c r="EZ125" s="11">
        <v>0</v>
      </c>
      <c r="FA125" s="11">
        <v>0</v>
      </c>
      <c r="FB125" s="11">
        <v>718.48611999999957</v>
      </c>
      <c r="FC125" s="11">
        <v>2309.5944500000001</v>
      </c>
      <c r="FD125" s="11">
        <v>237.97633000000019</v>
      </c>
      <c r="FE125" s="11">
        <v>1490.9360099999999</v>
      </c>
      <c r="FF125" s="11">
        <v>0</v>
      </c>
      <c r="FG125" s="11">
        <v>0</v>
      </c>
      <c r="FH125" s="11">
        <v>0</v>
      </c>
      <c r="FI125" s="11">
        <v>0</v>
      </c>
      <c r="FJ125" s="11">
        <v>0</v>
      </c>
      <c r="FK125" s="11">
        <v>0</v>
      </c>
      <c r="FL125" s="11">
        <v>0</v>
      </c>
      <c r="FM125" s="11">
        <v>0</v>
      </c>
      <c r="FN125" s="11">
        <v>0</v>
      </c>
      <c r="FO125" s="11">
        <v>0</v>
      </c>
      <c r="FP125" s="11">
        <v>0</v>
      </c>
      <c r="FQ125" s="11">
        <v>0</v>
      </c>
      <c r="FR125" s="11">
        <v>0</v>
      </c>
      <c r="FS125" s="11">
        <v>0</v>
      </c>
      <c r="FT125" s="11">
        <v>0</v>
      </c>
      <c r="FU125" s="11">
        <v>0</v>
      </c>
      <c r="FV125" s="11">
        <v>0</v>
      </c>
      <c r="FW125" s="11">
        <v>0</v>
      </c>
      <c r="FX125" s="11">
        <v>0</v>
      </c>
      <c r="FY125" s="11">
        <v>0</v>
      </c>
      <c r="FZ125" s="11">
        <v>0</v>
      </c>
      <c r="GA125" s="11">
        <v>0</v>
      </c>
      <c r="GB125" s="11">
        <v>0</v>
      </c>
      <c r="GC125" s="11">
        <v>0</v>
      </c>
      <c r="GD125" s="11">
        <v>0</v>
      </c>
      <c r="GE125" s="11">
        <v>0</v>
      </c>
      <c r="GF125" s="11">
        <v>0</v>
      </c>
      <c r="GG125" s="11">
        <v>0</v>
      </c>
      <c r="GH125" s="11">
        <v>112.18644</v>
      </c>
      <c r="GI125" s="11">
        <v>0</v>
      </c>
      <c r="GJ125" s="11">
        <v>0</v>
      </c>
      <c r="GK125" s="11">
        <v>0</v>
      </c>
      <c r="GL125" s="11">
        <v>0</v>
      </c>
      <c r="GM125" s="11">
        <v>0</v>
      </c>
      <c r="GN125" s="11">
        <v>0</v>
      </c>
      <c r="GO125" s="11">
        <v>0</v>
      </c>
      <c r="GP125" s="88">
        <v>745.47029999999904</v>
      </c>
      <c r="GQ125" s="9">
        <v>3915.5940638203783</v>
      </c>
      <c r="GR125" s="10">
        <v>4661.0643638203774</v>
      </c>
      <c r="GS125" s="6">
        <v>1</v>
      </c>
      <c r="GT125" s="6">
        <v>1</v>
      </c>
      <c r="GU125" s="6" t="str">
        <f t="shared" si="2"/>
        <v>Small</v>
      </c>
      <c r="GV125" s="6" t="str">
        <f t="shared" si="3"/>
        <v>Small</v>
      </c>
      <c r="GW125" s="3" t="s">
        <v>480</v>
      </c>
      <c r="GX125" s="3" t="s">
        <v>480</v>
      </c>
      <c r="GY125" s="3" t="s">
        <v>480</v>
      </c>
      <c r="GZ125" s="6">
        <v>0</v>
      </c>
      <c r="HA125" s="6">
        <v>0</v>
      </c>
      <c r="HB125" s="6">
        <v>0</v>
      </c>
      <c r="HC125" s="6">
        <v>1</v>
      </c>
      <c r="HD125" s="6">
        <v>0</v>
      </c>
      <c r="HE125" s="7" t="s">
        <v>479</v>
      </c>
      <c r="HF125" s="6">
        <v>0</v>
      </c>
      <c r="HG125" s="6">
        <v>0</v>
      </c>
    </row>
    <row r="126" spans="1:215" hidden="1">
      <c r="A126" s="6">
        <v>520</v>
      </c>
      <c r="B126" s="6" t="str">
        <f>+VLOOKUP($A126,'[2]Crosswalk M49-ODA-Prog. Country'!$K$4:$M$257,3,FALSE)</f>
        <v>NR</v>
      </c>
      <c r="C126" s="6" t="str">
        <f>+VLOOKUP($A126,'[2]Crosswalk M49-ODA-Prog. Country'!$K$4:$M$257,2,FALSE)</f>
        <v>NRU</v>
      </c>
      <c r="D126" s="3" t="s">
        <v>244</v>
      </c>
      <c r="E126" s="8">
        <v>78.552009999999996</v>
      </c>
      <c r="F126" s="8">
        <v>77.308309999999992</v>
      </c>
      <c r="G126" s="8">
        <v>155.86032</v>
      </c>
      <c r="H126" s="9">
        <v>0</v>
      </c>
      <c r="I126" s="9">
        <v>0</v>
      </c>
      <c r="J126" s="9">
        <v>0</v>
      </c>
      <c r="K126" s="10">
        <v>78.552009999999996</v>
      </c>
      <c r="L126" s="10">
        <v>77.308309999999992</v>
      </c>
      <c r="M126" s="10">
        <v>155.86032</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77.308309999999992</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0</v>
      </c>
      <c r="CJ126" s="11">
        <v>0</v>
      </c>
      <c r="CK126" s="11">
        <v>0</v>
      </c>
      <c r="CL126" s="11">
        <v>0</v>
      </c>
      <c r="CM126" s="11">
        <v>0</v>
      </c>
      <c r="CN126" s="11">
        <v>0</v>
      </c>
      <c r="CO126" s="11">
        <v>0</v>
      </c>
      <c r="CP126" s="11">
        <v>0</v>
      </c>
      <c r="CQ126" s="11">
        <v>0</v>
      </c>
      <c r="CR126" s="11">
        <v>0</v>
      </c>
      <c r="CS126" s="11">
        <v>0</v>
      </c>
      <c r="CT126" s="11">
        <v>0</v>
      </c>
      <c r="CU126" s="11">
        <v>0</v>
      </c>
      <c r="CV126" s="11">
        <v>0</v>
      </c>
      <c r="CW126" s="11">
        <v>0</v>
      </c>
      <c r="CX126" s="11">
        <v>0</v>
      </c>
      <c r="CY126" s="11">
        <v>0</v>
      </c>
      <c r="CZ126" s="11">
        <v>0</v>
      </c>
      <c r="DA126" s="11">
        <v>0</v>
      </c>
      <c r="DB126" s="11">
        <v>0</v>
      </c>
      <c r="DC126" s="11">
        <v>0</v>
      </c>
      <c r="DD126" s="11">
        <v>0</v>
      </c>
      <c r="DE126" s="11">
        <v>0</v>
      </c>
      <c r="DF126" s="11">
        <v>0</v>
      </c>
      <c r="DG126" s="11">
        <v>0</v>
      </c>
      <c r="DH126" s="11">
        <v>0</v>
      </c>
      <c r="DI126" s="11">
        <v>0</v>
      </c>
      <c r="DJ126" s="11">
        <v>0</v>
      </c>
      <c r="DK126" s="11">
        <v>0</v>
      </c>
      <c r="DL126" s="11">
        <v>0</v>
      </c>
      <c r="DM126" s="11">
        <v>0</v>
      </c>
      <c r="DN126" s="11">
        <v>0</v>
      </c>
      <c r="DO126" s="11">
        <v>0</v>
      </c>
      <c r="DP126" s="11">
        <v>0</v>
      </c>
      <c r="DQ126" s="11">
        <v>0</v>
      </c>
      <c r="DR126" s="11">
        <v>0</v>
      </c>
      <c r="DS126" s="11">
        <v>0</v>
      </c>
      <c r="DT126" s="11">
        <v>0</v>
      </c>
      <c r="DU126" s="11">
        <v>0</v>
      </c>
      <c r="DV126" s="11">
        <v>0</v>
      </c>
      <c r="DW126" s="11">
        <v>0</v>
      </c>
      <c r="DX126" s="11">
        <v>0</v>
      </c>
      <c r="DY126" s="11">
        <v>0</v>
      </c>
      <c r="DZ126" s="11">
        <v>0</v>
      </c>
      <c r="EA126" s="11">
        <v>0</v>
      </c>
      <c r="EB126" s="11">
        <v>0</v>
      </c>
      <c r="EC126" s="11">
        <v>0</v>
      </c>
      <c r="ED126" s="11">
        <v>0</v>
      </c>
      <c r="EE126" s="11">
        <v>0</v>
      </c>
      <c r="EF126" s="11">
        <v>0</v>
      </c>
      <c r="EG126" s="11">
        <v>0</v>
      </c>
      <c r="EH126" s="11">
        <v>0</v>
      </c>
      <c r="EI126" s="11">
        <v>0</v>
      </c>
      <c r="EJ126" s="11">
        <v>0</v>
      </c>
      <c r="EK126" s="11">
        <v>0</v>
      </c>
      <c r="EL126" s="11">
        <v>0</v>
      </c>
      <c r="EM126" s="11">
        <v>0</v>
      </c>
      <c r="EN126" s="11">
        <v>0</v>
      </c>
      <c r="EO126" s="11">
        <v>0</v>
      </c>
      <c r="EP126" s="11">
        <v>0</v>
      </c>
      <c r="EQ126" s="11">
        <v>0</v>
      </c>
      <c r="ER126" s="11">
        <v>0</v>
      </c>
      <c r="ES126" s="11">
        <v>0</v>
      </c>
      <c r="ET126" s="11">
        <v>0</v>
      </c>
      <c r="EU126" s="11">
        <v>0</v>
      </c>
      <c r="EV126" s="11">
        <v>0</v>
      </c>
      <c r="EW126" s="11">
        <v>0</v>
      </c>
      <c r="EX126" s="11">
        <v>0</v>
      </c>
      <c r="EY126" s="11">
        <v>0</v>
      </c>
      <c r="EZ126" s="11">
        <v>0</v>
      </c>
      <c r="FA126" s="11">
        <v>0</v>
      </c>
      <c r="FB126" s="11">
        <v>71.214529999999996</v>
      </c>
      <c r="FC126" s="11">
        <v>0</v>
      </c>
      <c r="FD126" s="11">
        <v>0</v>
      </c>
      <c r="FE126" s="11">
        <v>0</v>
      </c>
      <c r="FF126" s="11">
        <v>0</v>
      </c>
      <c r="FG126" s="11">
        <v>0</v>
      </c>
      <c r="FH126" s="11">
        <v>0</v>
      </c>
      <c r="FI126" s="11">
        <v>0</v>
      </c>
      <c r="FJ126" s="11">
        <v>0</v>
      </c>
      <c r="FK126" s="11">
        <v>0</v>
      </c>
      <c r="FL126" s="11">
        <v>0</v>
      </c>
      <c r="FM126" s="11">
        <v>0</v>
      </c>
      <c r="FN126" s="11">
        <v>0</v>
      </c>
      <c r="FO126" s="11">
        <v>0</v>
      </c>
      <c r="FP126" s="11">
        <v>0</v>
      </c>
      <c r="FQ126" s="11">
        <v>0</v>
      </c>
      <c r="FR126" s="11">
        <v>0</v>
      </c>
      <c r="FS126" s="11">
        <v>0</v>
      </c>
      <c r="FT126" s="11">
        <v>0</v>
      </c>
      <c r="FU126" s="11">
        <v>0</v>
      </c>
      <c r="FV126" s="11">
        <v>0</v>
      </c>
      <c r="FW126" s="11">
        <v>0</v>
      </c>
      <c r="FX126" s="11">
        <v>0</v>
      </c>
      <c r="FY126" s="11">
        <v>0</v>
      </c>
      <c r="FZ126" s="11">
        <v>0</v>
      </c>
      <c r="GA126" s="11">
        <v>0</v>
      </c>
      <c r="GB126" s="11">
        <v>0</v>
      </c>
      <c r="GC126" s="11">
        <v>0</v>
      </c>
      <c r="GD126" s="11">
        <v>0</v>
      </c>
      <c r="GE126" s="11">
        <v>0</v>
      </c>
      <c r="GF126" s="11">
        <v>0</v>
      </c>
      <c r="GG126" s="11">
        <v>0</v>
      </c>
      <c r="GH126" s="11">
        <v>7.3374799999999993</v>
      </c>
      <c r="GI126" s="11">
        <v>0</v>
      </c>
      <c r="GJ126" s="11">
        <v>0</v>
      </c>
      <c r="GK126" s="11">
        <v>0</v>
      </c>
      <c r="GL126" s="11">
        <v>0</v>
      </c>
      <c r="GM126" s="11">
        <v>0</v>
      </c>
      <c r="GN126" s="11">
        <v>0</v>
      </c>
      <c r="GO126" s="11">
        <v>0</v>
      </c>
      <c r="GP126" s="88">
        <v>0</v>
      </c>
      <c r="GQ126" s="9">
        <v>0</v>
      </c>
      <c r="GR126" s="10">
        <v>0</v>
      </c>
      <c r="GS126" s="6">
        <v>1</v>
      </c>
      <c r="GT126" s="6">
        <v>1</v>
      </c>
      <c r="GU126" s="6" t="str">
        <f t="shared" si="2"/>
        <v>Very small</v>
      </c>
      <c r="GV126" s="6" t="str">
        <f t="shared" si="3"/>
        <v>Small</v>
      </c>
      <c r="GW126" s="3" t="s">
        <v>474</v>
      </c>
      <c r="GX126" s="3" t="s">
        <v>475</v>
      </c>
      <c r="GY126" s="3" t="s">
        <v>475</v>
      </c>
      <c r="GZ126" s="6">
        <v>0</v>
      </c>
      <c r="HA126" s="6">
        <v>0</v>
      </c>
      <c r="HB126" s="6">
        <v>1</v>
      </c>
      <c r="HC126" s="6">
        <v>0</v>
      </c>
      <c r="HD126" s="6">
        <v>0</v>
      </c>
      <c r="HE126" s="7" t="s">
        <v>485</v>
      </c>
      <c r="HF126" s="6">
        <v>1</v>
      </c>
      <c r="HG126" s="6">
        <v>0</v>
      </c>
    </row>
    <row r="127" spans="1:215" hidden="1">
      <c r="A127" s="6">
        <v>524</v>
      </c>
      <c r="B127" s="6" t="str">
        <f>+VLOOKUP($A127,'[2]Crosswalk M49-ODA-Prog. Country'!$K$4:$M$257,3,FALSE)</f>
        <v>NP</v>
      </c>
      <c r="C127" s="6" t="str">
        <f>+VLOOKUP($A127,'[2]Crosswalk M49-ODA-Prog. Country'!$K$4:$M$257,2,FALSE)</f>
        <v>NPL</v>
      </c>
      <c r="D127" s="3" t="s">
        <v>245</v>
      </c>
      <c r="E127" s="8">
        <v>37815.584648801356</v>
      </c>
      <c r="F127" s="8">
        <v>60334.789618746443</v>
      </c>
      <c r="G127" s="8">
        <v>98150.374267547799</v>
      </c>
      <c r="H127" s="9">
        <v>8196.0034623199972</v>
      </c>
      <c r="I127" s="9">
        <v>38720.450416308187</v>
      </c>
      <c r="J127" s="9">
        <v>46916.453878628185</v>
      </c>
      <c r="K127" s="10">
        <v>46011.588111121346</v>
      </c>
      <c r="L127" s="10">
        <v>99055.240035054623</v>
      </c>
      <c r="M127" s="10">
        <v>145066.82814617598</v>
      </c>
      <c r="N127" s="11">
        <v>9510.275999999998</v>
      </c>
      <c r="O127" s="11">
        <v>12643.233</v>
      </c>
      <c r="P127" s="11">
        <v>0</v>
      </c>
      <c r="Q127" s="11">
        <v>0</v>
      </c>
      <c r="R127" s="11">
        <v>3401.9702699999998</v>
      </c>
      <c r="S127" s="11">
        <v>4048.75</v>
      </c>
      <c r="T127" s="11">
        <v>702.07976000000008</v>
      </c>
      <c r="U127" s="11">
        <v>1425.6020100000001</v>
      </c>
      <c r="V127" s="11">
        <v>7078.9856299999992</v>
      </c>
      <c r="W127" s="11">
        <v>11056.22437</v>
      </c>
      <c r="X127" s="11">
        <v>1037.206189999999</v>
      </c>
      <c r="Y127" s="11">
        <v>12192.08798</v>
      </c>
      <c r="Z127" s="11">
        <v>249.30113999999776</v>
      </c>
      <c r="AA127" s="11">
        <v>11733.022364770281</v>
      </c>
      <c r="AB127" s="11">
        <v>149.19638859999759</v>
      </c>
      <c r="AC127" s="11">
        <v>14284.272951008183</v>
      </c>
      <c r="AD127" s="11">
        <v>906.31466</v>
      </c>
      <c r="AE127" s="11">
        <v>2795.0645930000001</v>
      </c>
      <c r="AF127" s="11">
        <v>392.8679108</v>
      </c>
      <c r="AG127" s="11">
        <v>104.41940630000001</v>
      </c>
      <c r="AH127" s="11">
        <v>19.085800000000006</v>
      </c>
      <c r="AI127" s="11">
        <v>500.17878999999999</v>
      </c>
      <c r="AJ127" s="11">
        <v>0</v>
      </c>
      <c r="AK127" s="11">
        <v>0</v>
      </c>
      <c r="AL127" s="11">
        <v>0</v>
      </c>
      <c r="AM127" s="11">
        <v>0</v>
      </c>
      <c r="AN127" s="11">
        <v>0</v>
      </c>
      <c r="AO127" s="11">
        <v>0</v>
      </c>
      <c r="AP127" s="11">
        <v>0</v>
      </c>
      <c r="AQ127" s="11">
        <v>0</v>
      </c>
      <c r="AR127" s="11">
        <v>561.55146300000069</v>
      </c>
      <c r="AS127" s="11">
        <v>2813.9096589999999</v>
      </c>
      <c r="AT127" s="11">
        <v>0</v>
      </c>
      <c r="AU127" s="11">
        <v>0</v>
      </c>
      <c r="AV127" s="11">
        <v>0</v>
      </c>
      <c r="AW127" s="11">
        <v>0</v>
      </c>
      <c r="AX127" s="11">
        <v>1946.9849999999999</v>
      </c>
      <c r="AY127" s="11">
        <v>0</v>
      </c>
      <c r="AZ127" s="11">
        <v>0</v>
      </c>
      <c r="BA127" s="11">
        <v>0</v>
      </c>
      <c r="BB127" s="11">
        <v>376.524</v>
      </c>
      <c r="BC127" s="11">
        <v>0</v>
      </c>
      <c r="BD127" s="11">
        <v>0</v>
      </c>
      <c r="BE127" s="11">
        <v>0</v>
      </c>
      <c r="BF127" s="11">
        <v>0</v>
      </c>
      <c r="BG127" s="11">
        <v>915.46656999999993</v>
      </c>
      <c r="BH127" s="11">
        <v>0</v>
      </c>
      <c r="BI127" s="11">
        <v>0</v>
      </c>
      <c r="BJ127" s="11">
        <v>0</v>
      </c>
      <c r="BK127" s="11">
        <v>1613.4411100000002</v>
      </c>
      <c r="BL127" s="11">
        <v>0</v>
      </c>
      <c r="BM127" s="11">
        <v>0</v>
      </c>
      <c r="BN127" s="11">
        <v>0</v>
      </c>
      <c r="BO127" s="11">
        <v>75.611369999999994</v>
      </c>
      <c r="BP127" s="11">
        <v>0</v>
      </c>
      <c r="BQ127" s="11">
        <v>0</v>
      </c>
      <c r="BR127" s="11">
        <v>0</v>
      </c>
      <c r="BS127" s="11">
        <v>0</v>
      </c>
      <c r="BT127" s="11">
        <v>0</v>
      </c>
      <c r="BU127" s="11">
        <v>0</v>
      </c>
      <c r="BV127" s="11">
        <v>0</v>
      </c>
      <c r="BW127" s="11">
        <v>0</v>
      </c>
      <c r="BX127" s="11">
        <v>0</v>
      </c>
      <c r="BY127" s="11">
        <v>638.99593999999991</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133.64999</v>
      </c>
      <c r="CZ127" s="11">
        <v>0</v>
      </c>
      <c r="DA127" s="11">
        <v>0</v>
      </c>
      <c r="DB127" s="11">
        <v>0</v>
      </c>
      <c r="DC127" s="11">
        <v>1128.0983899999999</v>
      </c>
      <c r="DD127" s="11">
        <v>0</v>
      </c>
      <c r="DE127" s="11">
        <v>0</v>
      </c>
      <c r="DF127" s="11">
        <v>0</v>
      </c>
      <c r="DG127" s="11">
        <v>142.81627</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56.125690000000006</v>
      </c>
      <c r="DZ127" s="11">
        <v>0</v>
      </c>
      <c r="EA127" s="11">
        <v>0</v>
      </c>
      <c r="EB127" s="11">
        <v>0</v>
      </c>
      <c r="EC127" s="11">
        <v>0</v>
      </c>
      <c r="ED127" s="11">
        <v>0</v>
      </c>
      <c r="EE127" s="11">
        <v>0</v>
      </c>
      <c r="EF127" s="11">
        <v>0</v>
      </c>
      <c r="EG127" s="11">
        <v>0</v>
      </c>
      <c r="EH127" s="11">
        <v>0</v>
      </c>
      <c r="EI127" s="11">
        <v>0</v>
      </c>
      <c r="EJ127" s="11">
        <v>0</v>
      </c>
      <c r="EK127" s="11">
        <v>0</v>
      </c>
      <c r="EL127" s="11">
        <v>1159.6316039999997</v>
      </c>
      <c r="EM127" s="11">
        <v>1980.15004</v>
      </c>
      <c r="EN127" s="11">
        <v>49.333309919999998</v>
      </c>
      <c r="EO127" s="11">
        <v>0</v>
      </c>
      <c r="EP127" s="11">
        <v>1315.7861599999997</v>
      </c>
      <c r="EQ127" s="11">
        <v>3081.5901400000002</v>
      </c>
      <c r="ER127" s="11">
        <v>597.10005000000001</v>
      </c>
      <c r="ES127" s="11">
        <v>0</v>
      </c>
      <c r="ET127" s="11">
        <v>0</v>
      </c>
      <c r="EU127" s="11">
        <v>0</v>
      </c>
      <c r="EV127" s="11">
        <v>0</v>
      </c>
      <c r="EW127" s="11">
        <v>0</v>
      </c>
      <c r="EX127" s="11">
        <v>43.679064801362074</v>
      </c>
      <c r="EY127" s="11">
        <v>91.846450976163453</v>
      </c>
      <c r="EZ127" s="11">
        <v>0</v>
      </c>
      <c r="FA127" s="11">
        <v>0</v>
      </c>
      <c r="FB127" s="11">
        <v>2089.1978999999992</v>
      </c>
      <c r="FC127" s="11">
        <v>8152.7470300000004</v>
      </c>
      <c r="FD127" s="11">
        <v>0</v>
      </c>
      <c r="FE127" s="11">
        <v>6422.9770499999995</v>
      </c>
      <c r="FF127" s="11">
        <v>0</v>
      </c>
      <c r="FG127" s="11">
        <v>0</v>
      </c>
      <c r="FH127" s="11">
        <v>0</v>
      </c>
      <c r="FI127" s="11">
        <v>0</v>
      </c>
      <c r="FJ127" s="11">
        <v>0</v>
      </c>
      <c r="FK127" s="11">
        <v>0</v>
      </c>
      <c r="FL127" s="11">
        <v>0</v>
      </c>
      <c r="FM127" s="11">
        <v>0</v>
      </c>
      <c r="FN127" s="11">
        <v>0</v>
      </c>
      <c r="FO127" s="11">
        <v>0</v>
      </c>
      <c r="FP127" s="11">
        <v>0</v>
      </c>
      <c r="FQ127" s="11">
        <v>0</v>
      </c>
      <c r="FR127" s="11">
        <v>0</v>
      </c>
      <c r="FS127" s="11">
        <v>0</v>
      </c>
      <c r="FT127" s="11">
        <v>0</v>
      </c>
      <c r="FU127" s="11">
        <v>0</v>
      </c>
      <c r="FV127" s="11">
        <v>0</v>
      </c>
      <c r="FW127" s="11">
        <v>0</v>
      </c>
      <c r="FX127" s="11">
        <v>0</v>
      </c>
      <c r="FY127" s="11">
        <v>0</v>
      </c>
      <c r="FZ127" s="11">
        <v>0</v>
      </c>
      <c r="GA127" s="11">
        <v>0</v>
      </c>
      <c r="GB127" s="11">
        <v>0</v>
      </c>
      <c r="GC127" s="11">
        <v>0</v>
      </c>
      <c r="GD127" s="11">
        <v>0</v>
      </c>
      <c r="GE127" s="11">
        <v>0</v>
      </c>
      <c r="GF127" s="11">
        <v>0</v>
      </c>
      <c r="GG127" s="11">
        <v>0</v>
      </c>
      <c r="GH127" s="11">
        <v>9654.3130199999996</v>
      </c>
      <c r="GI127" s="11">
        <v>0</v>
      </c>
      <c r="GJ127" s="11">
        <v>4709.8690099999994</v>
      </c>
      <c r="GK127" s="11">
        <v>0</v>
      </c>
      <c r="GL127" s="11">
        <v>63.534399999999977</v>
      </c>
      <c r="GM127" s="11">
        <v>242.89914000000002</v>
      </c>
      <c r="GN127" s="11">
        <v>-3.2006199999999581</v>
      </c>
      <c r="GO127" s="11">
        <v>782.05972999999994</v>
      </c>
      <c r="GP127" s="88">
        <v>5940.7887699999992</v>
      </c>
      <c r="GQ127" s="9">
        <v>3202.3009999999999</v>
      </c>
      <c r="GR127" s="10">
        <v>9143.0897699999987</v>
      </c>
      <c r="GS127" s="6">
        <v>1</v>
      </c>
      <c r="GT127" s="6">
        <v>1</v>
      </c>
      <c r="GU127" s="6" t="str">
        <f t="shared" si="2"/>
        <v>Medium</v>
      </c>
      <c r="GV127" s="6" t="str">
        <f t="shared" si="3"/>
        <v>Medium</v>
      </c>
      <c r="GW127" s="3" t="s">
        <v>474</v>
      </c>
      <c r="GX127" s="3" t="s">
        <v>475</v>
      </c>
      <c r="GY127" s="3" t="s">
        <v>475</v>
      </c>
      <c r="GZ127" s="6">
        <v>1</v>
      </c>
      <c r="HA127" s="6">
        <v>1</v>
      </c>
      <c r="HB127" s="6">
        <v>0</v>
      </c>
      <c r="HC127" s="6">
        <v>1</v>
      </c>
      <c r="HD127" s="6">
        <v>0</v>
      </c>
      <c r="HE127" s="7" t="s">
        <v>482</v>
      </c>
      <c r="HF127" s="6">
        <v>0</v>
      </c>
      <c r="HG127" s="6">
        <v>0</v>
      </c>
    </row>
    <row r="128" spans="1:215" hidden="1">
      <c r="A128" s="6">
        <v>528</v>
      </c>
      <c r="B128" s="6" t="str">
        <f>+VLOOKUP($A128,'[2]Crosswalk M49-ODA-Prog. Country'!$K$4:$M$257,3,FALSE)</f>
        <v>NL</v>
      </c>
      <c r="C128" s="6" t="str">
        <f>+VLOOKUP($A128,'[2]Crosswalk M49-ODA-Prog. Country'!$K$4:$M$257,2,FALSE)</f>
        <v>NLD</v>
      </c>
      <c r="D128" s="3" t="s">
        <v>246</v>
      </c>
      <c r="E128" s="8">
        <v>31.32724</v>
      </c>
      <c r="F128" s="8">
        <v>476.32886999999999</v>
      </c>
      <c r="G128" s="8">
        <v>507.65611000000001</v>
      </c>
      <c r="H128" s="9">
        <v>92.87959999999994</v>
      </c>
      <c r="I128" s="9">
        <v>4325.0406460000004</v>
      </c>
      <c r="J128" s="9">
        <v>4417.9202460000006</v>
      </c>
      <c r="K128" s="10">
        <v>124.20683999999993</v>
      </c>
      <c r="L128" s="10">
        <v>4801.3695160000007</v>
      </c>
      <c r="M128" s="10">
        <v>4925.5763560000005</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58.688199999999938</v>
      </c>
      <c r="AS128" s="11">
        <v>647.18995600000005</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3671.7453999999998</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476.32886999999999</v>
      </c>
      <c r="CZ128" s="11">
        <v>0</v>
      </c>
      <c r="DA128" s="11">
        <v>0</v>
      </c>
      <c r="DB128" s="11">
        <v>0</v>
      </c>
      <c r="DC128" s="11">
        <v>0</v>
      </c>
      <c r="DD128" s="11">
        <v>0</v>
      </c>
      <c r="DE128" s="11">
        <v>0</v>
      </c>
      <c r="DF128" s="11">
        <v>0</v>
      </c>
      <c r="DG128" s="11">
        <v>0</v>
      </c>
      <c r="DH128" s="11">
        <v>0</v>
      </c>
      <c r="DI128" s="11">
        <v>0</v>
      </c>
      <c r="DJ128" s="11">
        <v>0</v>
      </c>
      <c r="DK128" s="11">
        <v>0</v>
      </c>
      <c r="DL128" s="11">
        <v>0</v>
      </c>
      <c r="DM128" s="11">
        <v>0</v>
      </c>
      <c r="DN128" s="11">
        <v>0</v>
      </c>
      <c r="DO128" s="11">
        <v>0</v>
      </c>
      <c r="DP128" s="11">
        <v>0</v>
      </c>
      <c r="DQ128" s="11">
        <v>0</v>
      </c>
      <c r="DR128" s="11">
        <v>0</v>
      </c>
      <c r="DS128" s="11">
        <v>0</v>
      </c>
      <c r="DT128" s="11">
        <v>0</v>
      </c>
      <c r="DU128" s="11">
        <v>0</v>
      </c>
      <c r="DV128" s="11">
        <v>0</v>
      </c>
      <c r="DW128" s="11">
        <v>0</v>
      </c>
      <c r="DX128" s="11">
        <v>0</v>
      </c>
      <c r="DY128" s="11">
        <v>0</v>
      </c>
      <c r="DZ128" s="11">
        <v>0</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12.07901</v>
      </c>
      <c r="EQ128" s="11">
        <v>0</v>
      </c>
      <c r="ER128" s="11">
        <v>0</v>
      </c>
      <c r="ES128" s="11">
        <v>0</v>
      </c>
      <c r="ET128" s="11">
        <v>0</v>
      </c>
      <c r="EU128" s="11">
        <v>0</v>
      </c>
      <c r="EV128" s="11">
        <v>0</v>
      </c>
      <c r="EW128" s="11">
        <v>0</v>
      </c>
      <c r="EX128" s="11">
        <v>0</v>
      </c>
      <c r="EY128" s="11">
        <v>0</v>
      </c>
      <c r="EZ128" s="11">
        <v>0</v>
      </c>
      <c r="FA128" s="11">
        <v>0</v>
      </c>
      <c r="FB128" s="11">
        <v>0</v>
      </c>
      <c r="FC128" s="11">
        <v>0</v>
      </c>
      <c r="FD128" s="11">
        <v>0</v>
      </c>
      <c r="FE128" s="11">
        <v>0</v>
      </c>
      <c r="FF128" s="11">
        <v>0</v>
      </c>
      <c r="FG128" s="11">
        <v>0</v>
      </c>
      <c r="FH128" s="11">
        <v>0</v>
      </c>
      <c r="FI128" s="11">
        <v>0</v>
      </c>
      <c r="FJ128" s="11">
        <v>0</v>
      </c>
      <c r="FK128" s="11">
        <v>0</v>
      </c>
      <c r="FL128" s="11">
        <v>0</v>
      </c>
      <c r="FM128" s="11">
        <v>0</v>
      </c>
      <c r="FN128" s="11">
        <v>0</v>
      </c>
      <c r="FO128" s="11">
        <v>0</v>
      </c>
      <c r="FP128" s="11">
        <v>0</v>
      </c>
      <c r="FQ128" s="11">
        <v>0</v>
      </c>
      <c r="FR128" s="11">
        <v>0</v>
      </c>
      <c r="FS128" s="11">
        <v>0</v>
      </c>
      <c r="FT128" s="11">
        <v>0</v>
      </c>
      <c r="FU128" s="11">
        <v>0</v>
      </c>
      <c r="FV128" s="11">
        <v>0</v>
      </c>
      <c r="FW128" s="11">
        <v>0</v>
      </c>
      <c r="FX128" s="11">
        <v>0</v>
      </c>
      <c r="FY128" s="11">
        <v>0</v>
      </c>
      <c r="FZ128" s="11">
        <v>0</v>
      </c>
      <c r="GA128" s="11">
        <v>0</v>
      </c>
      <c r="GB128" s="11">
        <v>0</v>
      </c>
      <c r="GC128" s="11">
        <v>0</v>
      </c>
      <c r="GD128" s="11">
        <v>0</v>
      </c>
      <c r="GE128" s="11">
        <v>0</v>
      </c>
      <c r="GF128" s="11">
        <v>0</v>
      </c>
      <c r="GG128" s="11">
        <v>0</v>
      </c>
      <c r="GH128" s="11">
        <v>0</v>
      </c>
      <c r="GI128" s="11">
        <v>0</v>
      </c>
      <c r="GJ128" s="11">
        <v>0</v>
      </c>
      <c r="GK128" s="11">
        <v>0</v>
      </c>
      <c r="GL128" s="11">
        <v>19.24823</v>
      </c>
      <c r="GM128" s="11">
        <v>0</v>
      </c>
      <c r="GN128" s="11">
        <v>34.191400000000002</v>
      </c>
      <c r="GO128" s="11">
        <v>6.1052900000000001</v>
      </c>
      <c r="GP128" s="88">
        <v>0</v>
      </c>
      <c r="GQ128" s="9">
        <v>0</v>
      </c>
      <c r="GR128" s="10">
        <v>0</v>
      </c>
      <c r="GS128" s="6">
        <v>1</v>
      </c>
      <c r="GT128" s="6">
        <v>0</v>
      </c>
      <c r="GU128" s="6">
        <f t="shared" si="2"/>
        <v>0</v>
      </c>
      <c r="GV128" s="6">
        <f t="shared" si="3"/>
        <v>0</v>
      </c>
      <c r="GW128" s="3" t="s">
        <v>477</v>
      </c>
      <c r="GX128" s="3">
        <v>0</v>
      </c>
      <c r="GY128" s="3">
        <v>0</v>
      </c>
      <c r="GZ128" s="6">
        <v>0</v>
      </c>
      <c r="HA128" s="6">
        <v>0</v>
      </c>
      <c r="HB128" s="6">
        <v>0</v>
      </c>
      <c r="HC128" s="6">
        <v>0</v>
      </c>
      <c r="HD128" s="6">
        <v>0</v>
      </c>
      <c r="HE128" s="7">
        <v>0</v>
      </c>
      <c r="HF128" s="6">
        <v>0</v>
      </c>
      <c r="HG128" s="6">
        <v>0</v>
      </c>
    </row>
    <row r="129" spans="1:215" hidden="1">
      <c r="A129" s="6">
        <v>554</v>
      </c>
      <c r="B129" s="6" t="str">
        <f>+VLOOKUP($A129,'[2]Crosswalk M49-ODA-Prog. Country'!$K$4:$M$257,3,FALSE)</f>
        <v>NZ</v>
      </c>
      <c r="C129" s="6" t="str">
        <f>+VLOOKUP($A129,'[2]Crosswalk M49-ODA-Prog. Country'!$K$4:$M$257,2,FALSE)</f>
        <v>NZL</v>
      </c>
      <c r="D129" s="3" t="s">
        <v>247</v>
      </c>
      <c r="E129" s="8">
        <v>127.67992</v>
      </c>
      <c r="F129" s="8">
        <v>149.69999999999999</v>
      </c>
      <c r="G129" s="8">
        <v>277.37991999999997</v>
      </c>
      <c r="H129" s="9">
        <v>0</v>
      </c>
      <c r="I129" s="9">
        <v>1033.7211199999999</v>
      </c>
      <c r="J129" s="9">
        <v>1033.7211199999999</v>
      </c>
      <c r="K129" s="10">
        <v>127.67992</v>
      </c>
      <c r="L129" s="10">
        <v>1183.42112</v>
      </c>
      <c r="M129" s="10">
        <v>1311.10104</v>
      </c>
      <c r="N129" s="11">
        <v>0</v>
      </c>
      <c r="O129" s="11">
        <v>0</v>
      </c>
      <c r="P129" s="11">
        <v>0</v>
      </c>
      <c r="Q129" s="11">
        <v>0</v>
      </c>
      <c r="R129" s="11">
        <v>0</v>
      </c>
      <c r="S129" s="11">
        <v>0</v>
      </c>
      <c r="T129" s="11">
        <v>0</v>
      </c>
      <c r="U129" s="11">
        <v>0</v>
      </c>
      <c r="V129" s="11">
        <v>127.67992</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149.69999999999999</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1">
        <v>0</v>
      </c>
      <c r="CU129" s="11">
        <v>0</v>
      </c>
      <c r="CV129" s="11">
        <v>0</v>
      </c>
      <c r="CW129" s="11">
        <v>0</v>
      </c>
      <c r="CX129" s="11">
        <v>0</v>
      </c>
      <c r="CY129" s="11">
        <v>0</v>
      </c>
      <c r="CZ129" s="11">
        <v>0</v>
      </c>
      <c r="DA129" s="11">
        <v>0</v>
      </c>
      <c r="DB129" s="11">
        <v>0</v>
      </c>
      <c r="DC129" s="11">
        <v>0</v>
      </c>
      <c r="DD129" s="11">
        <v>0</v>
      </c>
      <c r="DE129" s="11">
        <v>0</v>
      </c>
      <c r="DF129" s="11">
        <v>0</v>
      </c>
      <c r="DG129" s="11">
        <v>0</v>
      </c>
      <c r="DH129" s="11">
        <v>0</v>
      </c>
      <c r="DI129" s="11">
        <v>0</v>
      </c>
      <c r="DJ129" s="11">
        <v>0</v>
      </c>
      <c r="DK129" s="11">
        <v>0</v>
      </c>
      <c r="DL129" s="11">
        <v>0</v>
      </c>
      <c r="DM129" s="11">
        <v>0</v>
      </c>
      <c r="DN129" s="11">
        <v>0</v>
      </c>
      <c r="DO129" s="11">
        <v>0</v>
      </c>
      <c r="DP129" s="11">
        <v>0</v>
      </c>
      <c r="DQ129" s="11">
        <v>0</v>
      </c>
      <c r="DR129" s="11">
        <v>0</v>
      </c>
      <c r="DS129" s="11">
        <v>0</v>
      </c>
      <c r="DT129" s="11">
        <v>0</v>
      </c>
      <c r="DU129" s="11">
        <v>0</v>
      </c>
      <c r="DV129" s="11">
        <v>0</v>
      </c>
      <c r="DW129" s="11">
        <v>0</v>
      </c>
      <c r="DX129" s="11">
        <v>0</v>
      </c>
      <c r="DY129" s="11">
        <v>0</v>
      </c>
      <c r="DZ129" s="11">
        <v>0</v>
      </c>
      <c r="EA129" s="11">
        <v>0</v>
      </c>
      <c r="EB129" s="11">
        <v>0</v>
      </c>
      <c r="EC129" s="11">
        <v>0</v>
      </c>
      <c r="ED129" s="11">
        <v>0</v>
      </c>
      <c r="EE129" s="11">
        <v>0</v>
      </c>
      <c r="EF129" s="11">
        <v>0</v>
      </c>
      <c r="EG129" s="11">
        <v>0</v>
      </c>
      <c r="EH129" s="11">
        <v>0</v>
      </c>
      <c r="EI129" s="11">
        <v>0</v>
      </c>
      <c r="EJ129" s="11">
        <v>0</v>
      </c>
      <c r="EK129" s="11">
        <v>0</v>
      </c>
      <c r="EL129" s="11">
        <v>0</v>
      </c>
      <c r="EM129" s="11">
        <v>0</v>
      </c>
      <c r="EN129" s="11">
        <v>0</v>
      </c>
      <c r="EO129" s="11">
        <v>0</v>
      </c>
      <c r="EP129" s="11">
        <v>0</v>
      </c>
      <c r="EQ129" s="11">
        <v>0</v>
      </c>
      <c r="ER129" s="11">
        <v>0</v>
      </c>
      <c r="ES129" s="11">
        <v>0</v>
      </c>
      <c r="ET129" s="11">
        <v>0</v>
      </c>
      <c r="EU129" s="11">
        <v>0</v>
      </c>
      <c r="EV129" s="11">
        <v>0</v>
      </c>
      <c r="EW129" s="11">
        <v>0</v>
      </c>
      <c r="EX129" s="11">
        <v>0</v>
      </c>
      <c r="EY129" s="11">
        <v>0</v>
      </c>
      <c r="EZ129" s="11">
        <v>0</v>
      </c>
      <c r="FA129" s="11">
        <v>0</v>
      </c>
      <c r="FB129" s="11">
        <v>0</v>
      </c>
      <c r="FC129" s="11">
        <v>0</v>
      </c>
      <c r="FD129" s="11">
        <v>0</v>
      </c>
      <c r="FE129" s="11">
        <v>0</v>
      </c>
      <c r="FF129" s="11">
        <v>0</v>
      </c>
      <c r="FG129" s="11">
        <v>0</v>
      </c>
      <c r="FH129" s="11">
        <v>0</v>
      </c>
      <c r="FI129" s="11">
        <v>0</v>
      </c>
      <c r="FJ129" s="11">
        <v>0</v>
      </c>
      <c r="FK129" s="11">
        <v>0</v>
      </c>
      <c r="FL129" s="11">
        <v>0</v>
      </c>
      <c r="FM129" s="11">
        <v>0</v>
      </c>
      <c r="FN129" s="11">
        <v>0</v>
      </c>
      <c r="FO129" s="11">
        <v>0</v>
      </c>
      <c r="FP129" s="11">
        <v>0</v>
      </c>
      <c r="FQ129" s="11">
        <v>0</v>
      </c>
      <c r="FR129" s="11">
        <v>0</v>
      </c>
      <c r="FS129" s="11">
        <v>0</v>
      </c>
      <c r="FT129" s="11">
        <v>0</v>
      </c>
      <c r="FU129" s="11">
        <v>0</v>
      </c>
      <c r="FV129" s="11">
        <v>0</v>
      </c>
      <c r="FW129" s="11">
        <v>0</v>
      </c>
      <c r="FX129" s="11">
        <v>0</v>
      </c>
      <c r="FY129" s="11">
        <v>0</v>
      </c>
      <c r="FZ129" s="11">
        <v>0</v>
      </c>
      <c r="GA129" s="11">
        <v>0</v>
      </c>
      <c r="GB129" s="11">
        <v>0</v>
      </c>
      <c r="GC129" s="11">
        <v>0</v>
      </c>
      <c r="GD129" s="11">
        <v>0</v>
      </c>
      <c r="GE129" s="11">
        <v>0</v>
      </c>
      <c r="GF129" s="11">
        <v>0</v>
      </c>
      <c r="GG129" s="11">
        <v>0</v>
      </c>
      <c r="GH129" s="11">
        <v>0</v>
      </c>
      <c r="GI129" s="11">
        <v>0</v>
      </c>
      <c r="GJ129" s="11">
        <v>0</v>
      </c>
      <c r="GK129" s="11">
        <v>0</v>
      </c>
      <c r="GL129" s="11">
        <v>0</v>
      </c>
      <c r="GM129" s="11">
        <v>0</v>
      </c>
      <c r="GN129" s="11">
        <v>0</v>
      </c>
      <c r="GO129" s="11">
        <v>1033.7211199999999</v>
      </c>
      <c r="GP129" s="88">
        <v>0</v>
      </c>
      <c r="GQ129" s="9">
        <v>0</v>
      </c>
      <c r="GR129" s="10">
        <v>0</v>
      </c>
      <c r="GS129" s="6">
        <v>1</v>
      </c>
      <c r="GT129" s="6">
        <v>0</v>
      </c>
      <c r="GU129" s="6">
        <f t="shared" si="2"/>
        <v>0</v>
      </c>
      <c r="GV129" s="6">
        <f t="shared" si="3"/>
        <v>0</v>
      </c>
      <c r="GW129" s="3" t="s">
        <v>474</v>
      </c>
      <c r="GX129" s="3">
        <v>0</v>
      </c>
      <c r="GY129" s="3">
        <v>0</v>
      </c>
      <c r="GZ129" s="6">
        <v>0</v>
      </c>
      <c r="HA129" s="6">
        <v>0</v>
      </c>
      <c r="HB129" s="6">
        <v>0</v>
      </c>
      <c r="HC129" s="6">
        <v>0</v>
      </c>
      <c r="HD129" s="6">
        <v>0</v>
      </c>
      <c r="HE129" s="7">
        <v>0</v>
      </c>
      <c r="HF129" s="6">
        <v>0</v>
      </c>
      <c r="HG129" s="6">
        <v>0</v>
      </c>
    </row>
    <row r="130" spans="1:215" hidden="1">
      <c r="A130" s="6">
        <v>558</v>
      </c>
      <c r="B130" s="6" t="str">
        <f>+VLOOKUP($A130,'[2]Crosswalk M49-ODA-Prog. Country'!$K$4:$M$257,3,FALSE)</f>
        <v>NI</v>
      </c>
      <c r="C130" s="6" t="str">
        <f>+VLOOKUP($A130,'[2]Crosswalk M49-ODA-Prog. Country'!$K$4:$M$257,2,FALSE)</f>
        <v>NIC</v>
      </c>
      <c r="D130" s="3" t="s">
        <v>248</v>
      </c>
      <c r="E130" s="8">
        <v>20482.884948123949</v>
      </c>
      <c r="F130" s="8">
        <v>9886.6948263340109</v>
      </c>
      <c r="G130" s="8">
        <v>30369.579774457961</v>
      </c>
      <c r="H130" s="9">
        <v>1992.9872117199959</v>
      </c>
      <c r="I130" s="9">
        <v>52283.865468208889</v>
      </c>
      <c r="J130" s="9">
        <v>54276.852679928888</v>
      </c>
      <c r="K130" s="10">
        <v>22475.872159843948</v>
      </c>
      <c r="L130" s="10">
        <v>62170.560294542905</v>
      </c>
      <c r="M130" s="10">
        <v>84646.432454386857</v>
      </c>
      <c r="N130" s="11">
        <v>48.738</v>
      </c>
      <c r="O130" s="11">
        <v>174.19200000000001</v>
      </c>
      <c r="P130" s="11">
        <v>0</v>
      </c>
      <c r="Q130" s="11">
        <v>0</v>
      </c>
      <c r="R130" s="11">
        <v>1341.0298799999998</v>
      </c>
      <c r="S130" s="11">
        <v>1131.5034800000001</v>
      </c>
      <c r="T130" s="11">
        <v>90.491120000000024</v>
      </c>
      <c r="U130" s="11">
        <v>309.01690000000002</v>
      </c>
      <c r="V130" s="11">
        <v>1715.8472200000001</v>
      </c>
      <c r="W130" s="11">
        <v>1013.11596</v>
      </c>
      <c r="X130" s="11">
        <v>620.6982199999984</v>
      </c>
      <c r="Y130" s="11">
        <v>9242.2050600000002</v>
      </c>
      <c r="Z130" s="11">
        <v>0.11431520000002138</v>
      </c>
      <c r="AA130" s="11">
        <v>190.20992033628002</v>
      </c>
      <c r="AB130" s="11">
        <v>762.93250599999737</v>
      </c>
      <c r="AC130" s="11">
        <v>42244.614296228887</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69.688999999999993</v>
      </c>
      <c r="AY130" s="11">
        <v>0</v>
      </c>
      <c r="AZ130" s="11">
        <v>0</v>
      </c>
      <c r="BA130" s="11">
        <v>0</v>
      </c>
      <c r="BB130" s="11">
        <v>0</v>
      </c>
      <c r="BC130" s="11">
        <v>0</v>
      </c>
      <c r="BD130" s="11">
        <v>0</v>
      </c>
      <c r="BE130" s="11">
        <v>0</v>
      </c>
      <c r="BF130" s="11">
        <v>0</v>
      </c>
      <c r="BG130" s="11">
        <v>26.912119999999998</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1">
        <v>0</v>
      </c>
      <c r="CU130" s="11">
        <v>0</v>
      </c>
      <c r="CV130" s="11">
        <v>0</v>
      </c>
      <c r="CW130" s="11">
        <v>0</v>
      </c>
      <c r="CX130" s="11">
        <v>0</v>
      </c>
      <c r="CY130" s="11">
        <v>0</v>
      </c>
      <c r="CZ130" s="11">
        <v>0</v>
      </c>
      <c r="DA130" s="11">
        <v>0</v>
      </c>
      <c r="DB130" s="11">
        <v>0</v>
      </c>
      <c r="DC130" s="11">
        <v>92.149910000000006</v>
      </c>
      <c r="DD130" s="11">
        <v>0</v>
      </c>
      <c r="DE130" s="11">
        <v>0</v>
      </c>
      <c r="DF130" s="11">
        <v>0</v>
      </c>
      <c r="DG130" s="11">
        <v>0</v>
      </c>
      <c r="DH130" s="11">
        <v>0</v>
      </c>
      <c r="DI130" s="11">
        <v>0</v>
      </c>
      <c r="DJ130" s="11">
        <v>0</v>
      </c>
      <c r="DK130" s="11">
        <v>0</v>
      </c>
      <c r="DL130" s="11">
        <v>0</v>
      </c>
      <c r="DM130" s="11">
        <v>0</v>
      </c>
      <c r="DN130" s="11">
        <v>0</v>
      </c>
      <c r="DO130" s="11">
        <v>0</v>
      </c>
      <c r="DP130" s="11">
        <v>0</v>
      </c>
      <c r="DQ130" s="11">
        <v>0</v>
      </c>
      <c r="DR130" s="11">
        <v>0</v>
      </c>
      <c r="DS130" s="11">
        <v>0</v>
      </c>
      <c r="DT130" s="11">
        <v>0</v>
      </c>
      <c r="DU130" s="11">
        <v>0</v>
      </c>
      <c r="DV130" s="11">
        <v>0</v>
      </c>
      <c r="DW130" s="11">
        <v>0</v>
      </c>
      <c r="DX130" s="11">
        <v>0</v>
      </c>
      <c r="DY130" s="11">
        <v>451.95431000000002</v>
      </c>
      <c r="DZ130" s="11">
        <v>0</v>
      </c>
      <c r="EA130" s="11">
        <v>0</v>
      </c>
      <c r="EB130" s="11">
        <v>0</v>
      </c>
      <c r="EC130" s="11">
        <v>0</v>
      </c>
      <c r="ED130" s="11">
        <v>0</v>
      </c>
      <c r="EE130" s="11">
        <v>0</v>
      </c>
      <c r="EF130" s="11">
        <v>0</v>
      </c>
      <c r="EG130" s="11">
        <v>0</v>
      </c>
      <c r="EH130" s="11">
        <v>0</v>
      </c>
      <c r="EI130" s="11">
        <v>0</v>
      </c>
      <c r="EJ130" s="11">
        <v>0</v>
      </c>
      <c r="EK130" s="11">
        <v>0</v>
      </c>
      <c r="EL130" s="11">
        <v>1467.2181760000003</v>
      </c>
      <c r="EM130" s="11">
        <v>3837.2151039999999</v>
      </c>
      <c r="EN130" s="11">
        <v>37.292695720000005</v>
      </c>
      <c r="EO130" s="11">
        <v>36.07490198</v>
      </c>
      <c r="EP130" s="11">
        <v>221.55367000000001</v>
      </c>
      <c r="EQ130" s="11">
        <v>99.202089999999998</v>
      </c>
      <c r="ER130" s="11">
        <v>0</v>
      </c>
      <c r="ES130" s="11">
        <v>0</v>
      </c>
      <c r="ET130" s="11">
        <v>0</v>
      </c>
      <c r="EU130" s="11">
        <v>0</v>
      </c>
      <c r="EV130" s="11">
        <v>0</v>
      </c>
      <c r="EW130" s="11">
        <v>0</v>
      </c>
      <c r="EX130" s="11">
        <v>662.47890692395026</v>
      </c>
      <c r="EY130" s="11">
        <v>1349.9320419977298</v>
      </c>
      <c r="EZ130" s="11">
        <v>0</v>
      </c>
      <c r="FA130" s="11">
        <v>0</v>
      </c>
      <c r="FB130" s="11">
        <v>0</v>
      </c>
      <c r="FC130" s="11">
        <v>0</v>
      </c>
      <c r="FD130" s="11">
        <v>0</v>
      </c>
      <c r="FE130" s="11">
        <v>0</v>
      </c>
      <c r="FF130" s="11">
        <v>10098.588</v>
      </c>
      <c r="FG130" s="11">
        <v>1855.046</v>
      </c>
      <c r="FH130" s="11">
        <v>0</v>
      </c>
      <c r="FI130" s="11">
        <v>0</v>
      </c>
      <c r="FJ130" s="11">
        <v>0</v>
      </c>
      <c r="FK130" s="11">
        <v>0</v>
      </c>
      <c r="FL130" s="11">
        <v>0</v>
      </c>
      <c r="FM130" s="11">
        <v>0</v>
      </c>
      <c r="FN130" s="11">
        <v>0</v>
      </c>
      <c r="FO130" s="11">
        <v>0</v>
      </c>
      <c r="FP130" s="11">
        <v>0</v>
      </c>
      <c r="FQ130" s="11">
        <v>0</v>
      </c>
      <c r="FR130" s="11">
        <v>0</v>
      </c>
      <c r="FS130" s="11">
        <v>0</v>
      </c>
      <c r="FT130" s="11">
        <v>0</v>
      </c>
      <c r="FU130" s="11">
        <v>0</v>
      </c>
      <c r="FV130" s="11">
        <v>0</v>
      </c>
      <c r="FW130" s="11">
        <v>0</v>
      </c>
      <c r="FX130" s="11">
        <v>0</v>
      </c>
      <c r="FY130" s="11">
        <v>0</v>
      </c>
      <c r="FZ130" s="11">
        <v>0</v>
      </c>
      <c r="GA130" s="11">
        <v>0</v>
      </c>
      <c r="GB130" s="11">
        <v>0</v>
      </c>
      <c r="GC130" s="11">
        <v>0</v>
      </c>
      <c r="GD130" s="11">
        <v>0</v>
      </c>
      <c r="GE130" s="11">
        <v>0</v>
      </c>
      <c r="GF130" s="11">
        <v>0</v>
      </c>
      <c r="GG130" s="11">
        <v>0</v>
      </c>
      <c r="GH130" s="11">
        <v>4856.9349000000002</v>
      </c>
      <c r="GI130" s="11">
        <v>0</v>
      </c>
      <c r="GJ130" s="11">
        <v>481.57266999999996</v>
      </c>
      <c r="GK130" s="11">
        <v>0</v>
      </c>
      <c r="GL130" s="11">
        <v>0.69288000000000238</v>
      </c>
      <c r="GM130" s="11">
        <v>117.2162</v>
      </c>
      <c r="GN130" s="11">
        <v>0</v>
      </c>
      <c r="GO130" s="11">
        <v>0</v>
      </c>
      <c r="GP130" s="88">
        <v>902.72514999999999</v>
      </c>
      <c r="GQ130" s="9">
        <v>0</v>
      </c>
      <c r="GR130" s="10">
        <v>902.72514999999999</v>
      </c>
      <c r="GS130" s="6">
        <v>1</v>
      </c>
      <c r="GT130" s="6">
        <v>1</v>
      </c>
      <c r="GU130" s="6" t="str">
        <f t="shared" si="2"/>
        <v>Medium</v>
      </c>
      <c r="GV130" s="6" t="str">
        <f t="shared" si="3"/>
        <v>Medium</v>
      </c>
      <c r="GW130" s="3" t="s">
        <v>483</v>
      </c>
      <c r="GX130" s="3" t="s">
        <v>484</v>
      </c>
      <c r="GY130" s="3" t="s">
        <v>484</v>
      </c>
      <c r="GZ130" s="6">
        <v>0</v>
      </c>
      <c r="HA130" s="6">
        <v>0</v>
      </c>
      <c r="HB130" s="6">
        <v>0</v>
      </c>
      <c r="HC130" s="6">
        <v>1</v>
      </c>
      <c r="HD130" s="6">
        <v>1</v>
      </c>
      <c r="HE130" s="7" t="s">
        <v>482</v>
      </c>
      <c r="HF130" s="6">
        <v>0</v>
      </c>
      <c r="HG130" s="6">
        <v>0</v>
      </c>
    </row>
    <row r="131" spans="1:215">
      <c r="A131" s="6">
        <v>562</v>
      </c>
      <c r="B131" s="6" t="str">
        <f>+VLOOKUP($A131,'[2]Crosswalk M49-ODA-Prog. Country'!$K$4:$M$257,3,FALSE)</f>
        <v>NE</v>
      </c>
      <c r="C131" s="6" t="str">
        <f>+VLOOKUP($A131,'[2]Crosswalk M49-ODA-Prog. Country'!$K$4:$M$257,2,FALSE)</f>
        <v>NER</v>
      </c>
      <c r="D131" s="3" t="s">
        <v>249</v>
      </c>
      <c r="E131" s="8">
        <v>45278.009848364374</v>
      </c>
      <c r="F131" s="8">
        <v>118170.12181020284</v>
      </c>
      <c r="G131" s="8">
        <v>163448.1316585672</v>
      </c>
      <c r="H131" s="9">
        <v>30419.846733300019</v>
      </c>
      <c r="I131" s="9">
        <v>299699.76166032004</v>
      </c>
      <c r="J131" s="9">
        <v>330119.60839362006</v>
      </c>
      <c r="K131" s="10">
        <v>75697.856581664339</v>
      </c>
      <c r="L131" s="10">
        <v>417869.88347052282</v>
      </c>
      <c r="M131" s="10">
        <v>493567.74005218718</v>
      </c>
      <c r="N131" s="11">
        <v>12977.504000000001</v>
      </c>
      <c r="O131" s="11">
        <v>12531.27</v>
      </c>
      <c r="P131" s="11">
        <v>525.36800000000039</v>
      </c>
      <c r="Q131" s="11">
        <v>7033.366</v>
      </c>
      <c r="R131" s="11">
        <v>3077.3450300000004</v>
      </c>
      <c r="S131" s="11">
        <v>15021.109779999999</v>
      </c>
      <c r="T131" s="11">
        <v>638.04381999999987</v>
      </c>
      <c r="U131" s="11">
        <v>4149.0493500000002</v>
      </c>
      <c r="V131" s="11">
        <v>19803.194500000005</v>
      </c>
      <c r="W131" s="11">
        <v>39300.029499999997</v>
      </c>
      <c r="X131" s="11">
        <v>6307.5553700000019</v>
      </c>
      <c r="Y131" s="11">
        <v>45552.915829999998</v>
      </c>
      <c r="Z131" s="11">
        <v>0</v>
      </c>
      <c r="AA131" s="11">
        <v>19.587670251520002</v>
      </c>
      <c r="AB131" s="11">
        <v>8194.4893800000136</v>
      </c>
      <c r="AC131" s="11">
        <v>152926.92910762012</v>
      </c>
      <c r="AD131" s="11">
        <v>444.30889100000059</v>
      </c>
      <c r="AE131" s="11">
        <v>3572.9433829999998</v>
      </c>
      <c r="AF131" s="11">
        <v>426.3949733</v>
      </c>
      <c r="AG131" s="11">
        <v>113.33048269999999</v>
      </c>
      <c r="AH131" s="11">
        <v>-85.049050000000079</v>
      </c>
      <c r="AI131" s="11">
        <v>1452.4273000000001</v>
      </c>
      <c r="AJ131" s="11">
        <v>0</v>
      </c>
      <c r="AK131" s="11">
        <v>0</v>
      </c>
      <c r="AL131" s="11">
        <v>0</v>
      </c>
      <c r="AM131" s="11">
        <v>0</v>
      </c>
      <c r="AN131" s="11">
        <v>0</v>
      </c>
      <c r="AO131" s="11">
        <v>0</v>
      </c>
      <c r="AP131" s="11">
        <v>0</v>
      </c>
      <c r="AQ131" s="11">
        <v>0</v>
      </c>
      <c r="AR131" s="11">
        <v>14243.374040000002</v>
      </c>
      <c r="AS131" s="11">
        <v>58864.188799999996</v>
      </c>
      <c r="AT131" s="11">
        <v>0</v>
      </c>
      <c r="AU131" s="11">
        <v>0</v>
      </c>
      <c r="AV131" s="11">
        <v>0</v>
      </c>
      <c r="AW131" s="11">
        <v>0</v>
      </c>
      <c r="AX131" s="11">
        <v>289.29000000000002</v>
      </c>
      <c r="AY131" s="11">
        <v>0</v>
      </c>
      <c r="AZ131" s="11">
        <v>0</v>
      </c>
      <c r="BA131" s="11">
        <v>0</v>
      </c>
      <c r="BB131" s="11">
        <v>515.30199999999991</v>
      </c>
      <c r="BC131" s="11">
        <v>2.46</v>
      </c>
      <c r="BD131" s="11">
        <v>0</v>
      </c>
      <c r="BE131" s="11">
        <v>0</v>
      </c>
      <c r="BF131" s="11">
        <v>0</v>
      </c>
      <c r="BG131" s="11">
        <v>1534.3975</v>
      </c>
      <c r="BH131" s="11">
        <v>0</v>
      </c>
      <c r="BI131" s="11">
        <v>0</v>
      </c>
      <c r="BJ131" s="11">
        <v>0</v>
      </c>
      <c r="BK131" s="11">
        <v>0</v>
      </c>
      <c r="BL131" s="11">
        <v>0</v>
      </c>
      <c r="BM131" s="11">
        <v>0</v>
      </c>
      <c r="BN131" s="11">
        <v>0</v>
      </c>
      <c r="BO131" s="11">
        <v>148.76787999999999</v>
      </c>
      <c r="BP131" s="11">
        <v>0</v>
      </c>
      <c r="BQ131" s="11">
        <v>0</v>
      </c>
      <c r="BR131" s="11">
        <v>0</v>
      </c>
      <c r="BS131" s="11">
        <v>0</v>
      </c>
      <c r="BT131" s="11">
        <v>0</v>
      </c>
      <c r="BU131" s="11">
        <v>0</v>
      </c>
      <c r="BV131" s="11">
        <v>0</v>
      </c>
      <c r="BW131" s="11">
        <v>0</v>
      </c>
      <c r="BX131" s="11">
        <v>0</v>
      </c>
      <c r="BY131" s="11">
        <v>18080.111199999999</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1">
        <v>0</v>
      </c>
      <c r="CU131" s="11">
        <v>0</v>
      </c>
      <c r="CV131" s="11">
        <v>0</v>
      </c>
      <c r="CW131" s="11">
        <v>0</v>
      </c>
      <c r="CX131" s="11">
        <v>0</v>
      </c>
      <c r="CY131" s="11">
        <v>403.07524999999998</v>
      </c>
      <c r="CZ131" s="11">
        <v>0</v>
      </c>
      <c r="DA131" s="11">
        <v>0</v>
      </c>
      <c r="DB131" s="11">
        <v>0</v>
      </c>
      <c r="DC131" s="11">
        <v>1503.0877</v>
      </c>
      <c r="DD131" s="11">
        <v>0</v>
      </c>
      <c r="DE131" s="11">
        <v>0</v>
      </c>
      <c r="DF131" s="11">
        <v>0</v>
      </c>
      <c r="DG131" s="11">
        <v>5.3934100000000003</v>
      </c>
      <c r="DH131" s="11">
        <v>0</v>
      </c>
      <c r="DI131" s="11">
        <v>0</v>
      </c>
      <c r="DJ131" s="11">
        <v>0</v>
      </c>
      <c r="DK131" s="11">
        <v>0</v>
      </c>
      <c r="DL131" s="11">
        <v>0</v>
      </c>
      <c r="DM131" s="11">
        <v>0</v>
      </c>
      <c r="DN131" s="11">
        <v>0</v>
      </c>
      <c r="DO131" s="11">
        <v>0</v>
      </c>
      <c r="DP131" s="11">
        <v>0</v>
      </c>
      <c r="DQ131" s="11">
        <v>0</v>
      </c>
      <c r="DR131" s="11">
        <v>0</v>
      </c>
      <c r="DS131" s="11">
        <v>0</v>
      </c>
      <c r="DT131" s="11">
        <v>0</v>
      </c>
      <c r="DU131" s="11">
        <v>0</v>
      </c>
      <c r="DV131" s="11">
        <v>0</v>
      </c>
      <c r="DW131" s="11">
        <v>0</v>
      </c>
      <c r="DX131" s="11">
        <v>0</v>
      </c>
      <c r="DY131" s="11">
        <v>689.00549000000001</v>
      </c>
      <c r="DZ131" s="11">
        <v>0</v>
      </c>
      <c r="EA131" s="11">
        <v>0</v>
      </c>
      <c r="EB131" s="11">
        <v>0</v>
      </c>
      <c r="EC131" s="11">
        <v>0</v>
      </c>
      <c r="ED131" s="11">
        <v>0</v>
      </c>
      <c r="EE131" s="11">
        <v>0</v>
      </c>
      <c r="EF131" s="11">
        <v>0</v>
      </c>
      <c r="EG131" s="11">
        <v>0</v>
      </c>
      <c r="EH131" s="11">
        <v>0</v>
      </c>
      <c r="EI131" s="11">
        <v>0</v>
      </c>
      <c r="EJ131" s="11">
        <v>0</v>
      </c>
      <c r="EK131" s="11">
        <v>0</v>
      </c>
      <c r="EL131" s="11">
        <v>1853.3935679999995</v>
      </c>
      <c r="EM131" s="11">
        <v>3427.3117590000002</v>
      </c>
      <c r="EN131" s="11">
        <v>0</v>
      </c>
      <c r="EO131" s="11">
        <v>1542.7578700000001</v>
      </c>
      <c r="EP131" s="11">
        <v>926.42670000000021</v>
      </c>
      <c r="EQ131" s="11">
        <v>508.05099999999999</v>
      </c>
      <c r="ER131" s="11">
        <v>0</v>
      </c>
      <c r="ES131" s="11">
        <v>1014.38849</v>
      </c>
      <c r="ET131" s="11">
        <v>0</v>
      </c>
      <c r="EU131" s="11">
        <v>0</v>
      </c>
      <c r="EV131" s="11">
        <v>0</v>
      </c>
      <c r="EW131" s="11">
        <v>0</v>
      </c>
      <c r="EX131" s="11">
        <v>28.474949364358693</v>
      </c>
      <c r="EY131" s="11">
        <v>59.875893688989791</v>
      </c>
      <c r="EZ131" s="11">
        <v>0</v>
      </c>
      <c r="FA131" s="11">
        <v>0</v>
      </c>
      <c r="FB131" s="11">
        <v>1655.8243599999987</v>
      </c>
      <c r="FC131" s="11">
        <v>11679.685800000001</v>
      </c>
      <c r="FD131" s="11">
        <v>34.208380000000034</v>
      </c>
      <c r="FE131" s="11">
        <v>4385.3084699999999</v>
      </c>
      <c r="FF131" s="11">
        <v>0</v>
      </c>
      <c r="FG131" s="11">
        <v>0</v>
      </c>
      <c r="FH131" s="11">
        <v>0</v>
      </c>
      <c r="FI131" s="11">
        <v>0</v>
      </c>
      <c r="FJ131" s="11">
        <v>0</v>
      </c>
      <c r="FK131" s="11">
        <v>140.23934426229508</v>
      </c>
      <c r="FL131" s="11">
        <v>0</v>
      </c>
      <c r="FM131" s="11">
        <v>0</v>
      </c>
      <c r="FN131" s="11">
        <v>0</v>
      </c>
      <c r="FO131" s="11">
        <v>0</v>
      </c>
      <c r="FP131" s="11">
        <v>0</v>
      </c>
      <c r="FQ131" s="11">
        <v>0</v>
      </c>
      <c r="FR131" s="11">
        <v>0</v>
      </c>
      <c r="FS131" s="11">
        <v>0</v>
      </c>
      <c r="FT131" s="11">
        <v>0</v>
      </c>
      <c r="FU131" s="11">
        <v>0</v>
      </c>
      <c r="FV131" s="11">
        <v>0</v>
      </c>
      <c r="FW131" s="11">
        <v>0</v>
      </c>
      <c r="FX131" s="11">
        <v>0</v>
      </c>
      <c r="FY131" s="11">
        <v>0</v>
      </c>
      <c r="FZ131" s="11">
        <v>0</v>
      </c>
      <c r="GA131" s="11">
        <v>0</v>
      </c>
      <c r="GB131" s="11">
        <v>0</v>
      </c>
      <c r="GC131" s="11">
        <v>0</v>
      </c>
      <c r="GD131" s="11">
        <v>0</v>
      </c>
      <c r="GE131" s="11">
        <v>0</v>
      </c>
      <c r="GF131" s="11">
        <v>0</v>
      </c>
      <c r="GG131" s="11">
        <v>0</v>
      </c>
      <c r="GH131" s="11">
        <v>3569.4459900000002</v>
      </c>
      <c r="GI131" s="11">
        <v>0</v>
      </c>
      <c r="GJ131" s="11">
        <v>0</v>
      </c>
      <c r="GK131" s="11">
        <v>0</v>
      </c>
      <c r="GL131" s="11">
        <v>222.5489099999977</v>
      </c>
      <c r="GM131" s="11">
        <v>26860.408640000001</v>
      </c>
      <c r="GN131" s="11">
        <v>50.412769999999909</v>
      </c>
      <c r="GO131" s="11">
        <v>5348.41057</v>
      </c>
      <c r="GP131" s="88">
        <v>14209.417469999997</v>
      </c>
      <c r="GQ131" s="9">
        <v>20982.618200000001</v>
      </c>
      <c r="GR131" s="10">
        <v>35192.035669999997</v>
      </c>
      <c r="GS131" s="6">
        <v>1</v>
      </c>
      <c r="GT131" s="6">
        <v>1</v>
      </c>
      <c r="GU131" s="6" t="str">
        <f t="shared" si="2"/>
        <v>Large</v>
      </c>
      <c r="GV131" s="6" t="str">
        <f t="shared" si="3"/>
        <v>Large</v>
      </c>
      <c r="GW131" s="3" t="s">
        <v>480</v>
      </c>
      <c r="GX131" s="3" t="s">
        <v>480</v>
      </c>
      <c r="GY131" s="3" t="s">
        <v>480</v>
      </c>
      <c r="GZ131" s="6">
        <v>1</v>
      </c>
      <c r="HA131" s="6">
        <v>1</v>
      </c>
      <c r="HB131" s="6">
        <v>0</v>
      </c>
      <c r="HC131" s="6">
        <v>0</v>
      </c>
      <c r="HD131" s="6">
        <v>0</v>
      </c>
      <c r="HE131" s="7" t="s">
        <v>476</v>
      </c>
      <c r="HF131" s="6">
        <v>0</v>
      </c>
      <c r="HG131" s="6">
        <v>1</v>
      </c>
    </row>
    <row r="132" spans="1:215">
      <c r="A132" s="6">
        <v>566</v>
      </c>
      <c r="B132" s="6" t="str">
        <f>+VLOOKUP($A132,'[2]Crosswalk M49-ODA-Prog. Country'!$K$4:$M$257,3,FALSE)</f>
        <v>NG</v>
      </c>
      <c r="C132" s="6" t="str">
        <f>+VLOOKUP($A132,'[2]Crosswalk M49-ODA-Prog. Country'!$K$4:$M$257,2,FALSE)</f>
        <v>NGA</v>
      </c>
      <c r="D132" s="3" t="s">
        <v>250</v>
      </c>
      <c r="E132" s="8">
        <v>61481.138584271808</v>
      </c>
      <c r="F132" s="8">
        <v>247669.24141408634</v>
      </c>
      <c r="G132" s="8">
        <v>309150.37999835814</v>
      </c>
      <c r="H132" s="9">
        <v>53814.619477799948</v>
      </c>
      <c r="I132" s="9">
        <v>587697.60124521982</v>
      </c>
      <c r="J132" s="9">
        <v>641512.2207230198</v>
      </c>
      <c r="K132" s="10">
        <v>115295.75806207175</v>
      </c>
      <c r="L132" s="10">
        <v>835366.84265930601</v>
      </c>
      <c r="M132" s="10">
        <v>950662.60072137776</v>
      </c>
      <c r="N132" s="11">
        <v>4584.0740000000005</v>
      </c>
      <c r="O132" s="11">
        <v>20909.094000000001</v>
      </c>
      <c r="P132" s="11">
        <v>774.53100000000268</v>
      </c>
      <c r="Q132" s="11">
        <v>61826.053</v>
      </c>
      <c r="R132" s="11">
        <v>1175.3100499999991</v>
      </c>
      <c r="S132" s="11">
        <v>6253.8542400000006</v>
      </c>
      <c r="T132" s="11">
        <v>5540.1465800000005</v>
      </c>
      <c r="U132" s="11">
        <v>13824.42842</v>
      </c>
      <c r="V132" s="11">
        <v>38551.087780000002</v>
      </c>
      <c r="W132" s="11">
        <v>93182.309219999996</v>
      </c>
      <c r="X132" s="11">
        <v>11153.052119999993</v>
      </c>
      <c r="Y132" s="11">
        <v>95429.798680000007</v>
      </c>
      <c r="Z132" s="11">
        <v>0.43190386999981456</v>
      </c>
      <c r="AA132" s="11">
        <v>1090.53203517829</v>
      </c>
      <c r="AB132" s="11">
        <v>27143.999565199949</v>
      </c>
      <c r="AC132" s="11">
        <v>262198.04574661975</v>
      </c>
      <c r="AD132" s="11">
        <v>1662.2097039999999</v>
      </c>
      <c r="AE132" s="11">
        <v>7988.0334680000005</v>
      </c>
      <c r="AF132" s="11">
        <v>1024.2859796</v>
      </c>
      <c r="AG132" s="11">
        <v>272.24247859999997</v>
      </c>
      <c r="AH132" s="11">
        <v>0</v>
      </c>
      <c r="AI132" s="11">
        <v>0</v>
      </c>
      <c r="AJ132" s="11">
        <v>0</v>
      </c>
      <c r="AK132" s="11">
        <v>0</v>
      </c>
      <c r="AL132" s="11">
        <v>0</v>
      </c>
      <c r="AM132" s="11">
        <v>0</v>
      </c>
      <c r="AN132" s="11">
        <v>0</v>
      </c>
      <c r="AO132" s="11">
        <v>0</v>
      </c>
      <c r="AP132" s="11">
        <v>0</v>
      </c>
      <c r="AQ132" s="11">
        <v>0</v>
      </c>
      <c r="AR132" s="11">
        <v>6650.7547530000083</v>
      </c>
      <c r="AS132" s="11">
        <v>39938.31611</v>
      </c>
      <c r="AT132" s="11">
        <v>0</v>
      </c>
      <c r="AU132" s="11">
        <v>0</v>
      </c>
      <c r="AV132" s="11">
        <v>0</v>
      </c>
      <c r="AW132" s="11">
        <v>0</v>
      </c>
      <c r="AX132" s="11">
        <v>782.78099999999995</v>
      </c>
      <c r="AY132" s="11">
        <v>0</v>
      </c>
      <c r="AZ132" s="11">
        <v>0</v>
      </c>
      <c r="BA132" s="11">
        <v>0</v>
      </c>
      <c r="BB132" s="11">
        <v>2754.3379999999997</v>
      </c>
      <c r="BC132" s="11">
        <v>1048.1880000000001</v>
      </c>
      <c r="BD132" s="11">
        <v>0</v>
      </c>
      <c r="BE132" s="11">
        <v>0</v>
      </c>
      <c r="BF132" s="11">
        <v>0</v>
      </c>
      <c r="BG132" s="11">
        <v>923.03108999999995</v>
      </c>
      <c r="BH132" s="11">
        <v>0</v>
      </c>
      <c r="BI132" s="11">
        <v>0</v>
      </c>
      <c r="BJ132" s="11">
        <v>0</v>
      </c>
      <c r="BK132" s="11">
        <v>0.85409000000000002</v>
      </c>
      <c r="BL132" s="11">
        <v>0</v>
      </c>
      <c r="BM132" s="11">
        <v>0</v>
      </c>
      <c r="BN132" s="11">
        <v>274.54860999999983</v>
      </c>
      <c r="BO132" s="11">
        <v>3517.6622900000002</v>
      </c>
      <c r="BP132" s="11">
        <v>0</v>
      </c>
      <c r="BQ132" s="11">
        <v>0</v>
      </c>
      <c r="BR132" s="11">
        <v>0</v>
      </c>
      <c r="BS132" s="11">
        <v>0</v>
      </c>
      <c r="BT132" s="11">
        <v>0</v>
      </c>
      <c r="BU132" s="11">
        <v>0</v>
      </c>
      <c r="BV132" s="11">
        <v>0</v>
      </c>
      <c r="BW132" s="11">
        <v>0</v>
      </c>
      <c r="BX132" s="11">
        <v>0</v>
      </c>
      <c r="BY132" s="11">
        <v>52084.821830000001</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1">
        <v>0</v>
      </c>
      <c r="CU132" s="11">
        <v>0</v>
      </c>
      <c r="CV132" s="11">
        <v>0</v>
      </c>
      <c r="CW132" s="11">
        <v>105.93489</v>
      </c>
      <c r="CX132" s="11">
        <v>0</v>
      </c>
      <c r="CY132" s="11">
        <v>115.50515</v>
      </c>
      <c r="CZ132" s="11">
        <v>0</v>
      </c>
      <c r="DA132" s="11">
        <v>0</v>
      </c>
      <c r="DB132" s="11">
        <v>0</v>
      </c>
      <c r="DC132" s="11">
        <v>1579.0654399999999</v>
      </c>
      <c r="DD132" s="11">
        <v>0</v>
      </c>
      <c r="DE132" s="11">
        <v>0</v>
      </c>
      <c r="DF132" s="11">
        <v>0</v>
      </c>
      <c r="DG132" s="11">
        <v>0</v>
      </c>
      <c r="DH132" s="11">
        <v>0</v>
      </c>
      <c r="DI132" s="11">
        <v>0</v>
      </c>
      <c r="DJ132" s="11">
        <v>0</v>
      </c>
      <c r="DK132" s="11">
        <v>0</v>
      </c>
      <c r="DL132" s="11">
        <v>0</v>
      </c>
      <c r="DM132" s="11">
        <v>0</v>
      </c>
      <c r="DN132" s="11">
        <v>0</v>
      </c>
      <c r="DO132" s="11">
        <v>0</v>
      </c>
      <c r="DP132" s="11">
        <v>0</v>
      </c>
      <c r="DQ132" s="11">
        <v>0</v>
      </c>
      <c r="DR132" s="11">
        <v>0</v>
      </c>
      <c r="DS132" s="11">
        <v>0</v>
      </c>
      <c r="DT132" s="11">
        <v>0</v>
      </c>
      <c r="DU132" s="11">
        <v>0</v>
      </c>
      <c r="DV132" s="11">
        <v>0</v>
      </c>
      <c r="DW132" s="11">
        <v>0</v>
      </c>
      <c r="DX132" s="11">
        <v>0</v>
      </c>
      <c r="DY132" s="11">
        <v>330.70570000000004</v>
      </c>
      <c r="DZ132" s="11">
        <v>0</v>
      </c>
      <c r="EA132" s="11">
        <v>0</v>
      </c>
      <c r="EB132" s="11">
        <v>0</v>
      </c>
      <c r="EC132" s="11">
        <v>0</v>
      </c>
      <c r="ED132" s="11">
        <v>0</v>
      </c>
      <c r="EE132" s="11">
        <v>0</v>
      </c>
      <c r="EF132" s="11">
        <v>0</v>
      </c>
      <c r="EG132" s="11">
        <v>0</v>
      </c>
      <c r="EH132" s="11">
        <v>0</v>
      </c>
      <c r="EI132" s="11">
        <v>0</v>
      </c>
      <c r="EJ132" s="11">
        <v>0</v>
      </c>
      <c r="EK132" s="11">
        <v>1295.3974099999998</v>
      </c>
      <c r="EL132" s="11">
        <v>1700.2272499999999</v>
      </c>
      <c r="EM132" s="11">
        <v>11074.470810000001</v>
      </c>
      <c r="EN132" s="11">
        <v>0</v>
      </c>
      <c r="EO132" s="11">
        <v>0</v>
      </c>
      <c r="EP132" s="11">
        <v>1762.4567200000001</v>
      </c>
      <c r="EQ132" s="11">
        <v>1000.8082300000001</v>
      </c>
      <c r="ER132" s="11">
        <v>0</v>
      </c>
      <c r="ES132" s="11">
        <v>0</v>
      </c>
      <c r="ET132" s="11">
        <v>0</v>
      </c>
      <c r="EU132" s="11">
        <v>0</v>
      </c>
      <c r="EV132" s="11">
        <v>0</v>
      </c>
      <c r="EW132" s="11">
        <v>0</v>
      </c>
      <c r="EX132" s="11">
        <v>1280.733566401816</v>
      </c>
      <c r="EY132" s="11">
        <v>1834.518200908059</v>
      </c>
      <c r="EZ132" s="11">
        <v>0</v>
      </c>
      <c r="FA132" s="11">
        <v>0</v>
      </c>
      <c r="FB132" s="11">
        <v>6353.5599899999943</v>
      </c>
      <c r="FC132" s="11">
        <v>82428.602750000005</v>
      </c>
      <c r="FD132" s="11">
        <v>856.98300000000017</v>
      </c>
      <c r="FE132" s="11">
        <v>23407.431519999998</v>
      </c>
      <c r="FF132" s="11">
        <v>0</v>
      </c>
      <c r="FG132" s="11">
        <v>0</v>
      </c>
      <c r="FH132" s="11">
        <v>0</v>
      </c>
      <c r="FI132" s="11">
        <v>0</v>
      </c>
      <c r="FJ132" s="11">
        <v>0</v>
      </c>
      <c r="FK132" s="11">
        <v>0</v>
      </c>
      <c r="FL132" s="11">
        <v>0</v>
      </c>
      <c r="FM132" s="11">
        <v>0</v>
      </c>
      <c r="FN132" s="11">
        <v>0</v>
      </c>
      <c r="FO132" s="11">
        <v>0</v>
      </c>
      <c r="FP132" s="11">
        <v>0</v>
      </c>
      <c r="FQ132" s="11">
        <v>0</v>
      </c>
      <c r="FR132" s="11">
        <v>0</v>
      </c>
      <c r="FS132" s="11">
        <v>0</v>
      </c>
      <c r="FT132" s="11">
        <v>0</v>
      </c>
      <c r="FU132" s="11">
        <v>0</v>
      </c>
      <c r="FV132" s="11">
        <v>0</v>
      </c>
      <c r="FW132" s="11">
        <v>0</v>
      </c>
      <c r="FX132" s="11">
        <v>0</v>
      </c>
      <c r="FY132" s="11">
        <v>0</v>
      </c>
      <c r="FZ132" s="11">
        <v>0</v>
      </c>
      <c r="GA132" s="11">
        <v>0</v>
      </c>
      <c r="GB132" s="11">
        <v>0</v>
      </c>
      <c r="GC132" s="11">
        <v>0</v>
      </c>
      <c r="GD132" s="11">
        <v>0</v>
      </c>
      <c r="GE132" s="11">
        <v>0</v>
      </c>
      <c r="GF132" s="11">
        <v>0</v>
      </c>
      <c r="GG132" s="11">
        <v>0</v>
      </c>
      <c r="GH132" s="11">
        <v>490.10811000000001</v>
      </c>
      <c r="GI132" s="11">
        <v>0</v>
      </c>
      <c r="GJ132" s="11">
        <v>0</v>
      </c>
      <c r="GK132" s="11">
        <v>0</v>
      </c>
      <c r="GL132" s="11">
        <v>109.27189999999973</v>
      </c>
      <c r="GM132" s="11">
        <v>14722.7124</v>
      </c>
      <c r="GN132" s="11">
        <v>670.86647999999695</v>
      </c>
      <c r="GO132" s="11">
        <v>36984.425459999999</v>
      </c>
      <c r="GP132" s="88">
        <v>22151.757129999991</v>
      </c>
      <c r="GQ132" s="9">
        <v>64934.406499999975</v>
      </c>
      <c r="GR132" s="10">
        <v>87086.163629999966</v>
      </c>
      <c r="GS132" s="6">
        <v>1</v>
      </c>
      <c r="GT132" s="6">
        <v>1</v>
      </c>
      <c r="GU132" s="6" t="str">
        <f t="shared" ref="GU132:GU195" si="4">+IF(GT132=1, IF(M132&gt;200000, "Large", IF(M132&gt;50000, "Medium", IF(M132&gt;20000, "Small", "Very small"))),0)</f>
        <v>Large</v>
      </c>
      <c r="GV132" s="6" t="str">
        <f t="shared" ref="GV132:GV195" si="5">+IF(GT132=1, IF($M132&gt;200000, "Large", IF($M132&gt;50000, "Medium",  "Small")),0)</f>
        <v>Large</v>
      </c>
      <c r="GW132" s="3" t="s">
        <v>480</v>
      </c>
      <c r="GX132" s="3" t="s">
        <v>480</v>
      </c>
      <c r="GY132" s="3" t="s">
        <v>480</v>
      </c>
      <c r="GZ132" s="6">
        <v>0</v>
      </c>
      <c r="HA132" s="6">
        <v>0</v>
      </c>
      <c r="HB132" s="6">
        <v>0</v>
      </c>
      <c r="HC132" s="6">
        <v>1</v>
      </c>
      <c r="HD132" s="6">
        <v>0</v>
      </c>
      <c r="HE132" s="7" t="s">
        <v>482</v>
      </c>
      <c r="HF132" s="6">
        <v>0</v>
      </c>
      <c r="HG132" s="6">
        <v>1</v>
      </c>
    </row>
    <row r="133" spans="1:215" hidden="1">
      <c r="A133" s="6">
        <v>578</v>
      </c>
      <c r="B133" s="6" t="str">
        <f>+VLOOKUP($A133,'[2]Crosswalk M49-ODA-Prog. Country'!$K$4:$M$257,3,FALSE)</f>
        <v>NO</v>
      </c>
      <c r="C133" s="6" t="str">
        <f>+VLOOKUP($A133,'[2]Crosswalk M49-ODA-Prog. Country'!$K$4:$M$257,2,FALSE)</f>
        <v>NOR</v>
      </c>
      <c r="D133" s="3" t="s">
        <v>251</v>
      </c>
      <c r="E133" s="8">
        <v>2641.2453799999998</v>
      </c>
      <c r="F133" s="8">
        <v>1619.1836499999999</v>
      </c>
      <c r="G133" s="8">
        <v>4260.4290299999993</v>
      </c>
      <c r="H133" s="9">
        <v>25.094429999999999</v>
      </c>
      <c r="I133" s="9">
        <v>4.0079999999999998E-2</v>
      </c>
      <c r="J133" s="9">
        <v>25.134509999999999</v>
      </c>
      <c r="K133" s="10">
        <v>2666.3398099999999</v>
      </c>
      <c r="L133" s="10">
        <v>1619.2237299999999</v>
      </c>
      <c r="M133" s="10">
        <v>4285.5635400000001</v>
      </c>
      <c r="N133" s="11">
        <v>0</v>
      </c>
      <c r="O133" s="11">
        <v>0</v>
      </c>
      <c r="P133" s="11">
        <v>0</v>
      </c>
      <c r="Q133" s="11">
        <v>0</v>
      </c>
      <c r="R133" s="11">
        <v>0</v>
      </c>
      <c r="S133" s="11">
        <v>0</v>
      </c>
      <c r="T133" s="11">
        <v>0</v>
      </c>
      <c r="U133" s="11">
        <v>0</v>
      </c>
      <c r="V133" s="11">
        <v>2627.6299300000001</v>
      </c>
      <c r="W133" s="11">
        <v>0</v>
      </c>
      <c r="X133" s="11">
        <v>0</v>
      </c>
      <c r="Y133" s="11">
        <v>0</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1243.8735200000001</v>
      </c>
      <c r="BL133" s="11">
        <v>0</v>
      </c>
      <c r="BM133" s="11">
        <v>0</v>
      </c>
      <c r="BN133" s="11">
        <v>0</v>
      </c>
      <c r="BO133" s="11">
        <v>45.684830000000005</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1">
        <v>0</v>
      </c>
      <c r="CU133" s="11">
        <v>0</v>
      </c>
      <c r="CV133" s="11">
        <v>0</v>
      </c>
      <c r="CW133" s="11">
        <v>0</v>
      </c>
      <c r="CX133" s="11">
        <v>0</v>
      </c>
      <c r="CY133" s="11">
        <v>0</v>
      </c>
      <c r="CZ133" s="11">
        <v>0</v>
      </c>
      <c r="DA133" s="11">
        <v>0</v>
      </c>
      <c r="DB133" s="11">
        <v>0</v>
      </c>
      <c r="DC133" s="11">
        <v>0</v>
      </c>
      <c r="DD133" s="11">
        <v>0</v>
      </c>
      <c r="DE133" s="11">
        <v>0</v>
      </c>
      <c r="DF133" s="11">
        <v>0</v>
      </c>
      <c r="DG133" s="11">
        <v>0</v>
      </c>
      <c r="DH133" s="11">
        <v>0</v>
      </c>
      <c r="DI133" s="11">
        <v>0</v>
      </c>
      <c r="DJ133" s="11">
        <v>0</v>
      </c>
      <c r="DK133" s="11">
        <v>0</v>
      </c>
      <c r="DL133" s="11">
        <v>0</v>
      </c>
      <c r="DM133" s="11">
        <v>0</v>
      </c>
      <c r="DN133" s="11">
        <v>0</v>
      </c>
      <c r="DO133" s="11">
        <v>0</v>
      </c>
      <c r="DP133" s="11">
        <v>0</v>
      </c>
      <c r="DQ133" s="11">
        <v>0</v>
      </c>
      <c r="DR133" s="11">
        <v>0</v>
      </c>
      <c r="DS133" s="11">
        <v>329.62529999999998</v>
      </c>
      <c r="DT133" s="11">
        <v>0</v>
      </c>
      <c r="DU133" s="11">
        <v>0</v>
      </c>
      <c r="DV133" s="11">
        <v>0</v>
      </c>
      <c r="DW133" s="11">
        <v>0</v>
      </c>
      <c r="DX133" s="11">
        <v>0</v>
      </c>
      <c r="DY133" s="11">
        <v>0</v>
      </c>
      <c r="DZ133" s="11">
        <v>0</v>
      </c>
      <c r="EA133" s="11">
        <v>0</v>
      </c>
      <c r="EB133" s="11">
        <v>0</v>
      </c>
      <c r="EC133" s="11">
        <v>0</v>
      </c>
      <c r="ED133" s="11">
        <v>0</v>
      </c>
      <c r="EE133" s="11">
        <v>0</v>
      </c>
      <c r="EF133" s="11">
        <v>0</v>
      </c>
      <c r="EG133" s="11">
        <v>0</v>
      </c>
      <c r="EH133" s="11">
        <v>0</v>
      </c>
      <c r="EI133" s="11">
        <v>0</v>
      </c>
      <c r="EJ133" s="11">
        <v>0</v>
      </c>
      <c r="EK133" s="11">
        <v>0</v>
      </c>
      <c r="EL133" s="11">
        <v>0</v>
      </c>
      <c r="EM133" s="11">
        <v>0</v>
      </c>
      <c r="EN133" s="11">
        <v>0</v>
      </c>
      <c r="EO133" s="11">
        <v>0</v>
      </c>
      <c r="EP133" s="11">
        <v>0</v>
      </c>
      <c r="EQ133" s="11">
        <v>0</v>
      </c>
      <c r="ER133" s="11">
        <v>0</v>
      </c>
      <c r="ES133" s="11">
        <v>0</v>
      </c>
      <c r="ET133" s="11">
        <v>0</v>
      </c>
      <c r="EU133" s="11">
        <v>0</v>
      </c>
      <c r="EV133" s="11">
        <v>0</v>
      </c>
      <c r="EW133" s="11">
        <v>0</v>
      </c>
      <c r="EX133" s="11">
        <v>0</v>
      </c>
      <c r="EY133" s="11">
        <v>0</v>
      </c>
      <c r="EZ133" s="11">
        <v>0</v>
      </c>
      <c r="FA133" s="11">
        <v>0</v>
      </c>
      <c r="FB133" s="11">
        <v>0</v>
      </c>
      <c r="FC133" s="11">
        <v>0</v>
      </c>
      <c r="FD133" s="11">
        <v>0</v>
      </c>
      <c r="FE133" s="11">
        <v>0</v>
      </c>
      <c r="FF133" s="11">
        <v>0</v>
      </c>
      <c r="FG133" s="11">
        <v>0</v>
      </c>
      <c r="FH133" s="11">
        <v>0</v>
      </c>
      <c r="FI133" s="11">
        <v>0</v>
      </c>
      <c r="FJ133" s="11">
        <v>0</v>
      </c>
      <c r="FK133" s="11">
        <v>0</v>
      </c>
      <c r="FL133" s="11">
        <v>0</v>
      </c>
      <c r="FM133" s="11">
        <v>0</v>
      </c>
      <c r="FN133" s="11">
        <v>0</v>
      </c>
      <c r="FO133" s="11">
        <v>0</v>
      </c>
      <c r="FP133" s="11">
        <v>0</v>
      </c>
      <c r="FQ133" s="11">
        <v>0</v>
      </c>
      <c r="FR133" s="11">
        <v>0</v>
      </c>
      <c r="FS133" s="11">
        <v>0</v>
      </c>
      <c r="FT133" s="11">
        <v>0</v>
      </c>
      <c r="FU133" s="11">
        <v>0</v>
      </c>
      <c r="FV133" s="11">
        <v>0</v>
      </c>
      <c r="FW133" s="11">
        <v>0</v>
      </c>
      <c r="FX133" s="11">
        <v>0</v>
      </c>
      <c r="FY133" s="11">
        <v>0</v>
      </c>
      <c r="FZ133" s="11">
        <v>0</v>
      </c>
      <c r="GA133" s="11">
        <v>0</v>
      </c>
      <c r="GB133" s="11">
        <v>0</v>
      </c>
      <c r="GC133" s="11">
        <v>0</v>
      </c>
      <c r="GD133" s="11">
        <v>0</v>
      </c>
      <c r="GE133" s="11">
        <v>0</v>
      </c>
      <c r="GF133" s="11">
        <v>0</v>
      </c>
      <c r="GG133" s="11">
        <v>0</v>
      </c>
      <c r="GH133" s="11">
        <v>0</v>
      </c>
      <c r="GI133" s="11">
        <v>0</v>
      </c>
      <c r="GJ133" s="11">
        <v>0</v>
      </c>
      <c r="GK133" s="11">
        <v>0</v>
      </c>
      <c r="GL133" s="11">
        <v>13.615450000000001</v>
      </c>
      <c r="GM133" s="11">
        <v>0</v>
      </c>
      <c r="GN133" s="11">
        <v>25.094429999999999</v>
      </c>
      <c r="GO133" s="11">
        <v>4.0079999999999998E-2</v>
      </c>
      <c r="GP133" s="88">
        <v>0</v>
      </c>
      <c r="GQ133" s="9">
        <v>0</v>
      </c>
      <c r="GR133" s="10">
        <v>0</v>
      </c>
      <c r="GS133" s="6">
        <v>1</v>
      </c>
      <c r="GT133" s="6">
        <v>0</v>
      </c>
      <c r="GU133" s="6">
        <f t="shared" si="4"/>
        <v>0</v>
      </c>
      <c r="GV133" s="6">
        <f t="shared" si="5"/>
        <v>0</v>
      </c>
      <c r="GW133" s="3" t="s">
        <v>477</v>
      </c>
      <c r="GX133" s="3">
        <v>0</v>
      </c>
      <c r="GY133" s="3">
        <v>0</v>
      </c>
      <c r="GZ133" s="6">
        <v>0</v>
      </c>
      <c r="HA133" s="6">
        <v>0</v>
      </c>
      <c r="HB133" s="6">
        <v>0</v>
      </c>
      <c r="HC133" s="6">
        <v>0</v>
      </c>
      <c r="HD133" s="6">
        <v>0</v>
      </c>
      <c r="HE133" s="7">
        <v>0</v>
      </c>
      <c r="HF133" s="6">
        <v>0</v>
      </c>
      <c r="HG133" s="6">
        <v>0</v>
      </c>
    </row>
    <row r="134" spans="1:215" hidden="1">
      <c r="A134" s="6">
        <v>512</v>
      </c>
      <c r="B134" s="6" t="str">
        <f>+VLOOKUP($A134,'[2]Crosswalk M49-ODA-Prog. Country'!$K$4:$M$257,3,FALSE)</f>
        <v>OM</v>
      </c>
      <c r="C134" s="6" t="str">
        <f>+VLOOKUP($A134,'[2]Crosswalk M49-ODA-Prog. Country'!$K$4:$M$257,2,FALSE)</f>
        <v>OMN</v>
      </c>
      <c r="D134" s="3" t="s">
        <v>252</v>
      </c>
      <c r="E134" s="8">
        <v>2596.5678830313277</v>
      </c>
      <c r="F134" s="8">
        <v>3574.2094370103296</v>
      </c>
      <c r="G134" s="8">
        <v>6170.7773200416577</v>
      </c>
      <c r="H134" s="9">
        <v>0</v>
      </c>
      <c r="I134" s="9">
        <v>709.52352999999994</v>
      </c>
      <c r="J134" s="9">
        <v>709.52352999999994</v>
      </c>
      <c r="K134" s="10">
        <v>2596.5678830313277</v>
      </c>
      <c r="L134" s="10">
        <v>4283.732967010329</v>
      </c>
      <c r="M134" s="10">
        <v>6880.3008500416563</v>
      </c>
      <c r="N134" s="11">
        <v>0</v>
      </c>
      <c r="O134" s="11">
        <v>0</v>
      </c>
      <c r="P134" s="11">
        <v>0</v>
      </c>
      <c r="Q134" s="11">
        <v>0</v>
      </c>
      <c r="R134" s="11">
        <v>490.97482999999988</v>
      </c>
      <c r="S134" s="11">
        <v>940.37643000000003</v>
      </c>
      <c r="T134" s="11">
        <v>0</v>
      </c>
      <c r="U134" s="11">
        <v>0</v>
      </c>
      <c r="V134" s="11">
        <v>818.83104999999978</v>
      </c>
      <c r="W134" s="11">
        <v>1227.5808300000001</v>
      </c>
      <c r="X134" s="11">
        <v>0</v>
      </c>
      <c r="Y134" s="11">
        <v>272.18048999999996</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102.5</v>
      </c>
      <c r="BH134" s="11">
        <v>0</v>
      </c>
      <c r="BI134" s="11">
        <v>0</v>
      </c>
      <c r="BJ134" s="11">
        <v>0</v>
      </c>
      <c r="BK134" s="11">
        <v>0</v>
      </c>
      <c r="BL134" s="11">
        <v>0</v>
      </c>
      <c r="BM134" s="11">
        <v>0</v>
      </c>
      <c r="BN134" s="11">
        <v>0</v>
      </c>
      <c r="BO134" s="11">
        <v>408.30745000000002</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0</v>
      </c>
      <c r="DE134" s="11">
        <v>0</v>
      </c>
      <c r="DF134" s="11">
        <v>0</v>
      </c>
      <c r="DG134" s="11">
        <v>0</v>
      </c>
      <c r="DH134" s="11">
        <v>0</v>
      </c>
      <c r="DI134" s="11">
        <v>0</v>
      </c>
      <c r="DJ134" s="11">
        <v>0</v>
      </c>
      <c r="DK134" s="11">
        <v>0</v>
      </c>
      <c r="DL134" s="11">
        <v>0</v>
      </c>
      <c r="DM134" s="11">
        <v>0</v>
      </c>
      <c r="DN134" s="11">
        <v>0</v>
      </c>
      <c r="DO134" s="11">
        <v>0</v>
      </c>
      <c r="DP134" s="11">
        <v>0</v>
      </c>
      <c r="DQ134" s="11">
        <v>0</v>
      </c>
      <c r="DR134" s="11">
        <v>0</v>
      </c>
      <c r="DS134" s="11">
        <v>0</v>
      </c>
      <c r="DT134" s="11">
        <v>0</v>
      </c>
      <c r="DU134" s="11">
        <v>0</v>
      </c>
      <c r="DV134" s="11">
        <v>0</v>
      </c>
      <c r="DW134" s="11">
        <v>0</v>
      </c>
      <c r="DX134" s="11">
        <v>0</v>
      </c>
      <c r="DY134" s="11">
        <v>0</v>
      </c>
      <c r="DZ134" s="11">
        <v>0</v>
      </c>
      <c r="EA134" s="11">
        <v>0</v>
      </c>
      <c r="EB134" s="11">
        <v>0</v>
      </c>
      <c r="EC134" s="11">
        <v>0</v>
      </c>
      <c r="ED134" s="11">
        <v>0</v>
      </c>
      <c r="EE134" s="11">
        <v>0</v>
      </c>
      <c r="EF134" s="11">
        <v>0</v>
      </c>
      <c r="EG134" s="11">
        <v>0</v>
      </c>
      <c r="EH134" s="11">
        <v>0</v>
      </c>
      <c r="EI134" s="11">
        <v>0</v>
      </c>
      <c r="EJ134" s="11">
        <v>0</v>
      </c>
      <c r="EK134" s="11">
        <v>0</v>
      </c>
      <c r="EL134" s="11">
        <v>311.45351260000001</v>
      </c>
      <c r="EM134" s="11">
        <v>104.67994809999999</v>
      </c>
      <c r="EN134" s="11">
        <v>0</v>
      </c>
      <c r="EO134" s="11">
        <v>0</v>
      </c>
      <c r="EP134" s="11">
        <v>0</v>
      </c>
      <c r="EQ134" s="11">
        <v>0</v>
      </c>
      <c r="ER134" s="11">
        <v>0</v>
      </c>
      <c r="ES134" s="11">
        <v>0</v>
      </c>
      <c r="ET134" s="11">
        <v>0</v>
      </c>
      <c r="EU134" s="11">
        <v>0</v>
      </c>
      <c r="EV134" s="11">
        <v>0</v>
      </c>
      <c r="EW134" s="11">
        <v>0</v>
      </c>
      <c r="EX134" s="11">
        <v>113.96732043132798</v>
      </c>
      <c r="EY134" s="11">
        <v>239.64555891032919</v>
      </c>
      <c r="EZ134" s="11">
        <v>0</v>
      </c>
      <c r="FA134" s="11">
        <v>0</v>
      </c>
      <c r="FB134" s="11">
        <v>861.34117000000003</v>
      </c>
      <c r="FC134" s="11">
        <v>551.11921999999993</v>
      </c>
      <c r="FD134" s="11">
        <v>0</v>
      </c>
      <c r="FE134" s="11">
        <v>437.34303999999997</v>
      </c>
      <c r="FF134" s="11">
        <v>0</v>
      </c>
      <c r="FG134" s="11">
        <v>0</v>
      </c>
      <c r="FH134" s="11">
        <v>0</v>
      </c>
      <c r="FI134" s="11">
        <v>0</v>
      </c>
      <c r="FJ134" s="11">
        <v>0</v>
      </c>
      <c r="FK134" s="11">
        <v>0</v>
      </c>
      <c r="FL134" s="11">
        <v>0</v>
      </c>
      <c r="FM134" s="11">
        <v>0</v>
      </c>
      <c r="FN134" s="11">
        <v>0</v>
      </c>
      <c r="FO134" s="11">
        <v>0</v>
      </c>
      <c r="FP134" s="11">
        <v>0</v>
      </c>
      <c r="FQ134" s="11">
        <v>0</v>
      </c>
      <c r="FR134" s="11">
        <v>0</v>
      </c>
      <c r="FS134" s="11">
        <v>0</v>
      </c>
      <c r="FT134" s="11">
        <v>0</v>
      </c>
      <c r="FU134" s="11">
        <v>0</v>
      </c>
      <c r="FV134" s="11">
        <v>0</v>
      </c>
      <c r="FW134" s="11">
        <v>0</v>
      </c>
      <c r="FX134" s="11">
        <v>0</v>
      </c>
      <c r="FY134" s="11">
        <v>0</v>
      </c>
      <c r="FZ134" s="11">
        <v>0</v>
      </c>
      <c r="GA134" s="11">
        <v>0</v>
      </c>
      <c r="GB134" s="11">
        <v>0</v>
      </c>
      <c r="GC134" s="11">
        <v>0</v>
      </c>
      <c r="GD134" s="11">
        <v>0</v>
      </c>
      <c r="GE134" s="11">
        <v>0</v>
      </c>
      <c r="GF134" s="11">
        <v>0</v>
      </c>
      <c r="GG134" s="11">
        <v>0</v>
      </c>
      <c r="GH134" s="11">
        <v>0</v>
      </c>
      <c r="GI134" s="11">
        <v>0</v>
      </c>
      <c r="GJ134" s="11">
        <v>0</v>
      </c>
      <c r="GK134" s="11">
        <v>0</v>
      </c>
      <c r="GL134" s="11">
        <v>0</v>
      </c>
      <c r="GM134" s="11">
        <v>0</v>
      </c>
      <c r="GN134" s="11">
        <v>0</v>
      </c>
      <c r="GO134" s="11">
        <v>0</v>
      </c>
      <c r="GP134" s="88">
        <v>0</v>
      </c>
      <c r="GQ134" s="9">
        <v>0</v>
      </c>
      <c r="GR134" s="10">
        <v>0</v>
      </c>
      <c r="GS134" s="6">
        <v>1</v>
      </c>
      <c r="GT134" s="6">
        <v>0</v>
      </c>
      <c r="GU134" s="6">
        <f t="shared" si="4"/>
        <v>0</v>
      </c>
      <c r="GV134" s="6">
        <f t="shared" si="5"/>
        <v>0</v>
      </c>
      <c r="GW134" s="3" t="s">
        <v>486</v>
      </c>
      <c r="GX134" s="3">
        <v>0</v>
      </c>
      <c r="GY134" s="3">
        <v>0</v>
      </c>
      <c r="GZ134" s="6">
        <v>0</v>
      </c>
      <c r="HA134" s="6">
        <v>0</v>
      </c>
      <c r="HB134" s="6">
        <v>0</v>
      </c>
      <c r="HC134" s="6">
        <v>0</v>
      </c>
      <c r="HD134" s="6">
        <v>0</v>
      </c>
      <c r="HE134" s="7">
        <v>0</v>
      </c>
      <c r="HF134" s="6">
        <v>0</v>
      </c>
      <c r="HG134" s="6">
        <v>0</v>
      </c>
    </row>
    <row r="135" spans="1:215" hidden="1">
      <c r="A135" s="6">
        <v>586</v>
      </c>
      <c r="B135" s="6" t="str">
        <f>+VLOOKUP($A135,'[2]Crosswalk M49-ODA-Prog. Country'!$K$4:$M$257,3,FALSE)</f>
        <v>PK</v>
      </c>
      <c r="C135" s="6" t="str">
        <f>+VLOOKUP($A135,'[2]Crosswalk M49-ODA-Prog. Country'!$K$4:$M$257,2,FALSE)</f>
        <v>PAK</v>
      </c>
      <c r="D135" s="3" t="s">
        <v>253</v>
      </c>
      <c r="E135" s="8">
        <v>71950.958521037901</v>
      </c>
      <c r="F135" s="8">
        <v>352783.24554377195</v>
      </c>
      <c r="G135" s="8">
        <v>424734.20406480983</v>
      </c>
      <c r="H135" s="9">
        <v>16491.60767419</v>
      </c>
      <c r="I135" s="9">
        <v>120153.53125780696</v>
      </c>
      <c r="J135" s="9">
        <v>136645.13893199695</v>
      </c>
      <c r="K135" s="10">
        <v>88442.566195227861</v>
      </c>
      <c r="L135" s="10">
        <v>472936.77680157893</v>
      </c>
      <c r="M135" s="10">
        <v>561379.34299680684</v>
      </c>
      <c r="N135" s="11">
        <v>3271.3990000000049</v>
      </c>
      <c r="O135" s="11">
        <v>38741.324999999997</v>
      </c>
      <c r="P135" s="11">
        <v>137.23600000000002</v>
      </c>
      <c r="Q135" s="11">
        <v>143.054</v>
      </c>
      <c r="R135" s="11">
        <v>5272.8225599999987</v>
      </c>
      <c r="S135" s="11">
        <v>5479.0946800000002</v>
      </c>
      <c r="T135" s="11">
        <v>762.79923999999983</v>
      </c>
      <c r="U135" s="11">
        <v>2816.4139399999999</v>
      </c>
      <c r="V135" s="11">
        <v>35051.050930000027</v>
      </c>
      <c r="W135" s="11">
        <v>96046.799969999993</v>
      </c>
      <c r="X135" s="11">
        <v>3819.0905600000006</v>
      </c>
      <c r="Y135" s="11">
        <v>28642.32188</v>
      </c>
      <c r="Z135" s="11">
        <v>134.77547839999897</v>
      </c>
      <c r="AA135" s="11">
        <v>14921.56674340427</v>
      </c>
      <c r="AB135" s="11">
        <v>2732.9901470000041</v>
      </c>
      <c r="AC135" s="11">
        <v>15257.963623596941</v>
      </c>
      <c r="AD135" s="11">
        <v>1343.7543540000001</v>
      </c>
      <c r="AE135" s="11">
        <v>2037.2974140000001</v>
      </c>
      <c r="AF135" s="11">
        <v>358.86804718999997</v>
      </c>
      <c r="AG135" s="11">
        <v>95.382665210000013</v>
      </c>
      <c r="AH135" s="11">
        <v>0</v>
      </c>
      <c r="AI135" s="11">
        <v>0</v>
      </c>
      <c r="AJ135" s="11">
        <v>0</v>
      </c>
      <c r="AK135" s="11">
        <v>0</v>
      </c>
      <c r="AL135" s="11">
        <v>0</v>
      </c>
      <c r="AM135" s="11">
        <v>0</v>
      </c>
      <c r="AN135" s="11">
        <v>0</v>
      </c>
      <c r="AO135" s="11">
        <v>0</v>
      </c>
      <c r="AP135" s="11">
        <v>0</v>
      </c>
      <c r="AQ135" s="11">
        <v>0</v>
      </c>
      <c r="AR135" s="11">
        <v>7887.0735329999952</v>
      </c>
      <c r="AS135" s="11">
        <v>47396.599979999999</v>
      </c>
      <c r="AT135" s="11">
        <v>0</v>
      </c>
      <c r="AU135" s="11">
        <v>0</v>
      </c>
      <c r="AV135" s="11">
        <v>0</v>
      </c>
      <c r="AW135" s="11">
        <v>0</v>
      </c>
      <c r="AX135" s="11">
        <v>12997.23</v>
      </c>
      <c r="AY135" s="11">
        <v>0</v>
      </c>
      <c r="AZ135" s="11">
        <v>0</v>
      </c>
      <c r="BA135" s="11">
        <v>0</v>
      </c>
      <c r="BB135" s="11">
        <v>736.96799999999996</v>
      </c>
      <c r="BC135" s="11">
        <v>70.980999999999995</v>
      </c>
      <c r="BD135" s="11">
        <v>0</v>
      </c>
      <c r="BE135" s="11">
        <v>0</v>
      </c>
      <c r="BF135" s="11">
        <v>0</v>
      </c>
      <c r="BG135" s="11">
        <v>629.71868999999992</v>
      </c>
      <c r="BH135" s="11">
        <v>0</v>
      </c>
      <c r="BI135" s="11">
        <v>0</v>
      </c>
      <c r="BJ135" s="11">
        <v>0</v>
      </c>
      <c r="BK135" s="11">
        <v>303.63418000000001</v>
      </c>
      <c r="BL135" s="11">
        <v>0</v>
      </c>
      <c r="BM135" s="11">
        <v>0</v>
      </c>
      <c r="BN135" s="11">
        <v>1092.58986</v>
      </c>
      <c r="BO135" s="11">
        <v>7093.2218700000003</v>
      </c>
      <c r="BP135" s="11">
        <v>0</v>
      </c>
      <c r="BQ135" s="11">
        <v>0</v>
      </c>
      <c r="BR135" s="11">
        <v>0</v>
      </c>
      <c r="BS135" s="11">
        <v>0</v>
      </c>
      <c r="BT135" s="11">
        <v>0</v>
      </c>
      <c r="BU135" s="11">
        <v>0</v>
      </c>
      <c r="BV135" s="11">
        <v>0</v>
      </c>
      <c r="BW135" s="11">
        <v>0</v>
      </c>
      <c r="BX135" s="11">
        <v>0</v>
      </c>
      <c r="BY135" s="11">
        <v>2346.9879799999999</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0</v>
      </c>
      <c r="CU135" s="11">
        <v>0</v>
      </c>
      <c r="CV135" s="11">
        <v>0</v>
      </c>
      <c r="CW135" s="11">
        <v>0</v>
      </c>
      <c r="CX135" s="11">
        <v>0</v>
      </c>
      <c r="CY135" s="11">
        <v>4.8085299999999993</v>
      </c>
      <c r="CZ135" s="11">
        <v>0</v>
      </c>
      <c r="DA135" s="11">
        <v>0</v>
      </c>
      <c r="DB135" s="11">
        <v>0</v>
      </c>
      <c r="DC135" s="11">
        <v>1404.6959199999999</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389.47294999999758</v>
      </c>
      <c r="EM135" s="11">
        <v>16122.577210000001</v>
      </c>
      <c r="EN135" s="11">
        <v>160.59016700000029</v>
      </c>
      <c r="EO135" s="11">
        <v>2148.869569</v>
      </c>
      <c r="EP135" s="11">
        <v>1140.1857800000012</v>
      </c>
      <c r="EQ135" s="11">
        <v>2782.8771499999993</v>
      </c>
      <c r="ER135" s="11">
        <v>345.90158999999994</v>
      </c>
      <c r="ES135" s="11">
        <v>0</v>
      </c>
      <c r="ET135" s="11">
        <v>0</v>
      </c>
      <c r="EU135" s="11">
        <v>0</v>
      </c>
      <c r="EV135" s="11">
        <v>0</v>
      </c>
      <c r="EW135" s="11">
        <v>0</v>
      </c>
      <c r="EX135" s="11">
        <v>2155.549198637912</v>
      </c>
      <c r="EY135" s="11">
        <v>4407.8801963677643</v>
      </c>
      <c r="EZ135" s="11">
        <v>0</v>
      </c>
      <c r="FA135" s="11">
        <v>0</v>
      </c>
      <c r="FB135" s="11">
        <v>1992.4025999999722</v>
      </c>
      <c r="FC135" s="11">
        <v>158491.7341</v>
      </c>
      <c r="FD135" s="11">
        <v>44.418020000000979</v>
      </c>
      <c r="FE135" s="11">
        <v>14200.41439</v>
      </c>
      <c r="FF135" s="11">
        <v>0</v>
      </c>
      <c r="FG135" s="11">
        <v>0</v>
      </c>
      <c r="FH135" s="11">
        <v>0</v>
      </c>
      <c r="FI135" s="11">
        <v>0</v>
      </c>
      <c r="FJ135" s="11">
        <v>0</v>
      </c>
      <c r="FK135" s="11">
        <v>0</v>
      </c>
      <c r="FL135" s="11">
        <v>0</v>
      </c>
      <c r="FM135" s="11">
        <v>0</v>
      </c>
      <c r="FN135" s="11">
        <v>0</v>
      </c>
      <c r="FO135" s="11">
        <v>0</v>
      </c>
      <c r="FP135" s="11">
        <v>0</v>
      </c>
      <c r="FQ135" s="11">
        <v>0</v>
      </c>
      <c r="FR135" s="11">
        <v>0</v>
      </c>
      <c r="FS135" s="11">
        <v>0</v>
      </c>
      <c r="FT135" s="11">
        <v>0</v>
      </c>
      <c r="FU135" s="11">
        <v>0</v>
      </c>
      <c r="FV135" s="11">
        <v>0</v>
      </c>
      <c r="FW135" s="11">
        <v>0</v>
      </c>
      <c r="FX135" s="11">
        <v>0</v>
      </c>
      <c r="FY135" s="11">
        <v>0</v>
      </c>
      <c r="FZ135" s="11">
        <v>0</v>
      </c>
      <c r="GA135" s="11">
        <v>0</v>
      </c>
      <c r="GB135" s="11">
        <v>0</v>
      </c>
      <c r="GC135" s="11">
        <v>0</v>
      </c>
      <c r="GD135" s="11">
        <v>0</v>
      </c>
      <c r="GE135" s="11">
        <v>0</v>
      </c>
      <c r="GF135" s="11">
        <v>0</v>
      </c>
      <c r="GG135" s="11">
        <v>0</v>
      </c>
      <c r="GH135" s="11">
        <v>6284.9449400000003</v>
      </c>
      <c r="GI135" s="11">
        <v>0</v>
      </c>
      <c r="GJ135" s="11">
        <v>129.70914999999999</v>
      </c>
      <c r="GK135" s="11">
        <v>0</v>
      </c>
      <c r="GL135" s="11">
        <v>87.812870000000657</v>
      </c>
      <c r="GM135" s="11">
        <v>4245.0328899999995</v>
      </c>
      <c r="GN135" s="11">
        <v>112.93121999999948</v>
      </c>
      <c r="GO135" s="11">
        <v>7105.5232300000007</v>
      </c>
      <c r="GP135" s="88">
        <v>4670.1173400000007</v>
      </c>
      <c r="GQ135" s="9">
        <v>1764.1725543499999</v>
      </c>
      <c r="GR135" s="10">
        <v>6434.2898943500004</v>
      </c>
      <c r="GS135" s="6">
        <v>1</v>
      </c>
      <c r="GT135" s="6">
        <v>1</v>
      </c>
      <c r="GU135" s="6" t="str">
        <f t="shared" si="4"/>
        <v>Large</v>
      </c>
      <c r="GV135" s="6" t="str">
        <f t="shared" si="5"/>
        <v>Large</v>
      </c>
      <c r="GW135" s="3" t="s">
        <v>474</v>
      </c>
      <c r="GX135" s="3" t="s">
        <v>475</v>
      </c>
      <c r="GY135" s="3" t="s">
        <v>475</v>
      </c>
      <c r="GZ135" s="6">
        <v>0</v>
      </c>
      <c r="HA135" s="6">
        <v>0</v>
      </c>
      <c r="HB135" s="6">
        <v>0</v>
      </c>
      <c r="HC135" s="6">
        <v>1</v>
      </c>
      <c r="HD135" s="6">
        <v>1</v>
      </c>
      <c r="HE135" s="7" t="s">
        <v>482</v>
      </c>
      <c r="HF135" s="6">
        <v>0</v>
      </c>
      <c r="HG135" s="6">
        <v>0</v>
      </c>
    </row>
    <row r="136" spans="1:215" hidden="1">
      <c r="A136" s="6">
        <v>585</v>
      </c>
      <c r="B136" s="6" t="str">
        <f>+VLOOKUP($A136,'[2]Crosswalk M49-ODA-Prog. Country'!$K$4:$M$257,3,FALSE)</f>
        <v>PW</v>
      </c>
      <c r="C136" s="6" t="str">
        <f>+VLOOKUP($A136,'[2]Crosswalk M49-ODA-Prog. Country'!$K$4:$M$257,2,FALSE)</f>
        <v>PLW</v>
      </c>
      <c r="D136" s="3" t="s">
        <v>254</v>
      </c>
      <c r="E136" s="8">
        <v>1939.5743900000002</v>
      </c>
      <c r="F136" s="8">
        <v>127.06760999999999</v>
      </c>
      <c r="G136" s="8">
        <v>2066.6420000000003</v>
      </c>
      <c r="H136" s="9">
        <v>0</v>
      </c>
      <c r="I136" s="9">
        <v>274.25013000000001</v>
      </c>
      <c r="J136" s="9">
        <v>274.25013000000001</v>
      </c>
      <c r="K136" s="10">
        <v>1939.5743900000002</v>
      </c>
      <c r="L136" s="10">
        <v>401.31774000000001</v>
      </c>
      <c r="M136" s="10">
        <v>2340.8921300000002</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76.098289999999992</v>
      </c>
      <c r="BH136" s="11">
        <v>0</v>
      </c>
      <c r="BI136" s="11">
        <v>0</v>
      </c>
      <c r="BJ136" s="11">
        <v>0</v>
      </c>
      <c r="BK136" s="11">
        <v>0</v>
      </c>
      <c r="BL136" s="11">
        <v>0</v>
      </c>
      <c r="BM136" s="11">
        <v>0</v>
      </c>
      <c r="BN136" s="11">
        <v>0</v>
      </c>
      <c r="BO136" s="11">
        <v>0</v>
      </c>
      <c r="BP136" s="11">
        <v>0</v>
      </c>
      <c r="BQ136" s="11">
        <v>0</v>
      </c>
      <c r="BR136" s="11">
        <v>0</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0</v>
      </c>
      <c r="DB136" s="11">
        <v>0</v>
      </c>
      <c r="DC136" s="11">
        <v>0</v>
      </c>
      <c r="DD136" s="11">
        <v>0</v>
      </c>
      <c r="DE136" s="11">
        <v>0</v>
      </c>
      <c r="DF136" s="11">
        <v>0</v>
      </c>
      <c r="DG136" s="11">
        <v>0</v>
      </c>
      <c r="DH136" s="11">
        <v>0</v>
      </c>
      <c r="DI136" s="11">
        <v>0</v>
      </c>
      <c r="DJ136" s="11">
        <v>0</v>
      </c>
      <c r="DK136" s="11">
        <v>0</v>
      </c>
      <c r="DL136" s="11">
        <v>0</v>
      </c>
      <c r="DM136" s="11">
        <v>0</v>
      </c>
      <c r="DN136" s="11">
        <v>0</v>
      </c>
      <c r="DO136" s="11">
        <v>0</v>
      </c>
      <c r="DP136" s="11">
        <v>0</v>
      </c>
      <c r="DQ136" s="11">
        <v>0</v>
      </c>
      <c r="DR136" s="11">
        <v>0</v>
      </c>
      <c r="DS136" s="11">
        <v>0</v>
      </c>
      <c r="DT136" s="11">
        <v>0</v>
      </c>
      <c r="DU136" s="11">
        <v>0</v>
      </c>
      <c r="DV136" s="11">
        <v>0</v>
      </c>
      <c r="DW136" s="11">
        <v>0</v>
      </c>
      <c r="DX136" s="11">
        <v>0</v>
      </c>
      <c r="DY136" s="11">
        <v>0</v>
      </c>
      <c r="DZ136" s="11">
        <v>0</v>
      </c>
      <c r="EA136" s="11">
        <v>0</v>
      </c>
      <c r="EB136" s="11">
        <v>0</v>
      </c>
      <c r="EC136" s="11">
        <v>0</v>
      </c>
      <c r="ED136" s="11">
        <v>0</v>
      </c>
      <c r="EE136" s="11">
        <v>0</v>
      </c>
      <c r="EF136" s="11">
        <v>0</v>
      </c>
      <c r="EG136" s="11">
        <v>0</v>
      </c>
      <c r="EH136" s="11">
        <v>0</v>
      </c>
      <c r="EI136" s="11">
        <v>0</v>
      </c>
      <c r="EJ136" s="11">
        <v>0</v>
      </c>
      <c r="EK136" s="11">
        <v>0</v>
      </c>
      <c r="EL136" s="11">
        <v>0</v>
      </c>
      <c r="EM136" s="11">
        <v>0</v>
      </c>
      <c r="EN136" s="11">
        <v>0</v>
      </c>
      <c r="EO136" s="11">
        <v>0</v>
      </c>
      <c r="EP136" s="11">
        <v>51.868690000000001</v>
      </c>
      <c r="EQ136" s="11">
        <v>50.969319999999996</v>
      </c>
      <c r="ER136" s="11">
        <v>0</v>
      </c>
      <c r="ES136" s="11">
        <v>0</v>
      </c>
      <c r="ET136" s="11">
        <v>0</v>
      </c>
      <c r="EU136" s="11">
        <v>0</v>
      </c>
      <c r="EV136" s="11">
        <v>0</v>
      </c>
      <c r="EW136" s="11">
        <v>0</v>
      </c>
      <c r="EX136" s="11">
        <v>0</v>
      </c>
      <c r="EY136" s="11">
        <v>0</v>
      </c>
      <c r="EZ136" s="11">
        <v>0</v>
      </c>
      <c r="FA136" s="11">
        <v>0</v>
      </c>
      <c r="FB136" s="11">
        <v>74.146860000000004</v>
      </c>
      <c r="FC136" s="11">
        <v>0</v>
      </c>
      <c r="FD136" s="11">
        <v>0</v>
      </c>
      <c r="FE136" s="11">
        <v>0</v>
      </c>
      <c r="FF136" s="11">
        <v>0</v>
      </c>
      <c r="FG136" s="11">
        <v>0</v>
      </c>
      <c r="FH136" s="11">
        <v>0</v>
      </c>
      <c r="FI136" s="11">
        <v>0</v>
      </c>
      <c r="FJ136" s="11">
        <v>0</v>
      </c>
      <c r="FK136" s="11">
        <v>0</v>
      </c>
      <c r="FL136" s="11">
        <v>0</v>
      </c>
      <c r="FM136" s="11">
        <v>0</v>
      </c>
      <c r="FN136" s="11">
        <v>0</v>
      </c>
      <c r="FO136" s="11">
        <v>0</v>
      </c>
      <c r="FP136" s="11">
        <v>0</v>
      </c>
      <c r="FQ136" s="11">
        <v>0</v>
      </c>
      <c r="FR136" s="11">
        <v>0</v>
      </c>
      <c r="FS136" s="11">
        <v>0</v>
      </c>
      <c r="FT136" s="11">
        <v>0</v>
      </c>
      <c r="FU136" s="11">
        <v>0</v>
      </c>
      <c r="FV136" s="11">
        <v>0</v>
      </c>
      <c r="FW136" s="11">
        <v>0</v>
      </c>
      <c r="FX136" s="11">
        <v>0</v>
      </c>
      <c r="FY136" s="11">
        <v>0</v>
      </c>
      <c r="FZ136" s="11">
        <v>0</v>
      </c>
      <c r="GA136" s="11">
        <v>0</v>
      </c>
      <c r="GB136" s="11">
        <v>0</v>
      </c>
      <c r="GC136" s="11">
        <v>0</v>
      </c>
      <c r="GD136" s="11">
        <v>0</v>
      </c>
      <c r="GE136" s="11">
        <v>0</v>
      </c>
      <c r="GF136" s="11">
        <v>0</v>
      </c>
      <c r="GG136" s="11">
        <v>0</v>
      </c>
      <c r="GH136" s="11">
        <v>1813.5588400000001</v>
      </c>
      <c r="GI136" s="11">
        <v>0</v>
      </c>
      <c r="GJ136" s="11">
        <v>0</v>
      </c>
      <c r="GK136" s="11">
        <v>0</v>
      </c>
      <c r="GL136" s="11">
        <v>0</v>
      </c>
      <c r="GM136" s="11">
        <v>0</v>
      </c>
      <c r="GN136" s="11">
        <v>0</v>
      </c>
      <c r="GO136" s="11">
        <v>274.25013000000001</v>
      </c>
      <c r="GP136" s="88">
        <v>0</v>
      </c>
      <c r="GQ136" s="9">
        <v>0</v>
      </c>
      <c r="GR136" s="10">
        <v>0</v>
      </c>
      <c r="GS136" s="6">
        <v>1</v>
      </c>
      <c r="GT136" s="6">
        <v>1</v>
      </c>
      <c r="GU136" s="6" t="str">
        <f t="shared" si="4"/>
        <v>Very small</v>
      </c>
      <c r="GV136" s="6" t="str">
        <f t="shared" si="5"/>
        <v>Small</v>
      </c>
      <c r="GW136" s="3" t="s">
        <v>474</v>
      </c>
      <c r="GX136" s="3" t="s">
        <v>475</v>
      </c>
      <c r="GY136" s="3" t="s">
        <v>475</v>
      </c>
      <c r="GZ136" s="6">
        <v>0</v>
      </c>
      <c r="HA136" s="6">
        <v>0</v>
      </c>
      <c r="HB136" s="6">
        <v>1</v>
      </c>
      <c r="HC136" s="6">
        <v>0</v>
      </c>
      <c r="HD136" s="6">
        <v>0</v>
      </c>
      <c r="HE136" s="7" t="s">
        <v>479</v>
      </c>
      <c r="HF136" s="6">
        <v>1</v>
      </c>
      <c r="HG136" s="6">
        <v>0</v>
      </c>
    </row>
    <row r="137" spans="1:215" hidden="1">
      <c r="A137" s="6">
        <v>591</v>
      </c>
      <c r="B137" s="6" t="str">
        <f>+VLOOKUP($A137,'[2]Crosswalk M49-ODA-Prog. Country'!$K$4:$M$257,3,FALSE)</f>
        <v>PA</v>
      </c>
      <c r="C137" s="6" t="str">
        <f>+VLOOKUP($A137,'[2]Crosswalk M49-ODA-Prog. Country'!$K$4:$M$257,2,FALSE)</f>
        <v>PAN</v>
      </c>
      <c r="D137" s="3" t="s">
        <v>255</v>
      </c>
      <c r="E137" s="8">
        <v>7072.2577294790053</v>
      </c>
      <c r="F137" s="8">
        <v>48518.16919497904</v>
      </c>
      <c r="G137" s="8">
        <v>55590.426924458043</v>
      </c>
      <c r="H137" s="9">
        <v>2167.6565451999977</v>
      </c>
      <c r="I137" s="9">
        <v>47448.035722635497</v>
      </c>
      <c r="J137" s="9">
        <v>49615.692267835497</v>
      </c>
      <c r="K137" s="10">
        <v>9239.9142746790021</v>
      </c>
      <c r="L137" s="10">
        <v>95966.204917614508</v>
      </c>
      <c r="M137" s="10">
        <v>105206.11919229351</v>
      </c>
      <c r="N137" s="11">
        <v>664.68100000000413</v>
      </c>
      <c r="O137" s="11">
        <v>39240.932999999997</v>
      </c>
      <c r="P137" s="11">
        <v>0</v>
      </c>
      <c r="Q137" s="11">
        <v>0</v>
      </c>
      <c r="R137" s="11">
        <v>726.68777</v>
      </c>
      <c r="S137" s="11">
        <v>296.42543000000001</v>
      </c>
      <c r="T137" s="11">
        <v>-2.47289</v>
      </c>
      <c r="U137" s="11">
        <v>0</v>
      </c>
      <c r="V137" s="11">
        <v>1764.0943299999999</v>
      </c>
      <c r="W137" s="11">
        <v>745.29484000000002</v>
      </c>
      <c r="X137" s="11">
        <v>133.35700999999995</v>
      </c>
      <c r="Y137" s="11">
        <v>1768.886</v>
      </c>
      <c r="Z137" s="11">
        <v>0</v>
      </c>
      <c r="AA137" s="11">
        <v>327.88019547731903</v>
      </c>
      <c r="AB137" s="11">
        <v>881.24068319999787</v>
      </c>
      <c r="AC137" s="11">
        <v>34126.906192635499</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949.84425199999987</v>
      </c>
      <c r="AS137" s="11">
        <v>7719.7662499999997</v>
      </c>
      <c r="AT137" s="11">
        <v>0</v>
      </c>
      <c r="AU137" s="11">
        <v>0</v>
      </c>
      <c r="AV137" s="11">
        <v>0</v>
      </c>
      <c r="AW137" s="11">
        <v>0</v>
      </c>
      <c r="AX137" s="11">
        <v>20.917999999999999</v>
      </c>
      <c r="AY137" s="11">
        <v>0</v>
      </c>
      <c r="AZ137" s="11">
        <v>0</v>
      </c>
      <c r="BA137" s="11">
        <v>0</v>
      </c>
      <c r="BB137" s="11">
        <v>0</v>
      </c>
      <c r="BC137" s="11">
        <v>0</v>
      </c>
      <c r="BD137" s="11">
        <v>0</v>
      </c>
      <c r="BE137" s="11">
        <v>0</v>
      </c>
      <c r="BF137" s="11">
        <v>0</v>
      </c>
      <c r="BG137" s="11">
        <v>369.17302000000001</v>
      </c>
      <c r="BH137" s="11">
        <v>0</v>
      </c>
      <c r="BI137" s="11">
        <v>0</v>
      </c>
      <c r="BJ137" s="11">
        <v>0</v>
      </c>
      <c r="BK137" s="11">
        <v>0</v>
      </c>
      <c r="BL137" s="11">
        <v>0</v>
      </c>
      <c r="BM137" s="11">
        <v>0</v>
      </c>
      <c r="BN137" s="11">
        <v>0</v>
      </c>
      <c r="BO137" s="11">
        <v>91.532160000000005</v>
      </c>
      <c r="BP137" s="11">
        <v>0</v>
      </c>
      <c r="BQ137" s="11">
        <v>0</v>
      </c>
      <c r="BR137" s="11">
        <v>0</v>
      </c>
      <c r="BS137" s="11">
        <v>0</v>
      </c>
      <c r="BT137" s="11">
        <v>0</v>
      </c>
      <c r="BU137" s="11">
        <v>0</v>
      </c>
      <c r="BV137" s="11">
        <v>0</v>
      </c>
      <c r="BW137" s="11">
        <v>0</v>
      </c>
      <c r="BX137" s="11">
        <v>0</v>
      </c>
      <c r="BY137" s="11">
        <v>3697.9214200000001</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1">
        <v>0</v>
      </c>
      <c r="CU137" s="11">
        <v>0</v>
      </c>
      <c r="CV137" s="11">
        <v>0</v>
      </c>
      <c r="CW137" s="11">
        <v>0</v>
      </c>
      <c r="CX137" s="11">
        <v>0</v>
      </c>
      <c r="CY137" s="11">
        <v>0</v>
      </c>
      <c r="CZ137" s="11">
        <v>0</v>
      </c>
      <c r="DA137" s="11">
        <v>0</v>
      </c>
      <c r="DB137" s="11">
        <v>0</v>
      </c>
      <c r="DC137" s="11">
        <v>1171.8929900000001</v>
      </c>
      <c r="DD137" s="11">
        <v>0</v>
      </c>
      <c r="DE137" s="11">
        <v>0</v>
      </c>
      <c r="DF137" s="11">
        <v>0</v>
      </c>
      <c r="DG137" s="11">
        <v>0</v>
      </c>
      <c r="DH137" s="11">
        <v>0</v>
      </c>
      <c r="DI137" s="11">
        <v>0</v>
      </c>
      <c r="DJ137" s="11">
        <v>0</v>
      </c>
      <c r="DK137" s="11">
        <v>0</v>
      </c>
      <c r="DL137" s="11">
        <v>0</v>
      </c>
      <c r="DM137" s="11">
        <v>0</v>
      </c>
      <c r="DN137" s="11">
        <v>0</v>
      </c>
      <c r="DO137" s="11">
        <v>0</v>
      </c>
      <c r="DP137" s="11">
        <v>0</v>
      </c>
      <c r="DQ137" s="11">
        <v>0</v>
      </c>
      <c r="DR137" s="11">
        <v>0</v>
      </c>
      <c r="DS137" s="11">
        <v>0</v>
      </c>
      <c r="DT137" s="11">
        <v>0</v>
      </c>
      <c r="DU137" s="11">
        <v>0</v>
      </c>
      <c r="DV137" s="11">
        <v>0</v>
      </c>
      <c r="DW137" s="11">
        <v>0</v>
      </c>
      <c r="DX137" s="11">
        <v>0</v>
      </c>
      <c r="DY137" s="11">
        <v>0</v>
      </c>
      <c r="DZ137" s="11">
        <v>0</v>
      </c>
      <c r="EA137" s="11">
        <v>0</v>
      </c>
      <c r="EB137" s="11">
        <v>0</v>
      </c>
      <c r="EC137" s="11">
        <v>0</v>
      </c>
      <c r="ED137" s="11">
        <v>0</v>
      </c>
      <c r="EE137" s="11">
        <v>0</v>
      </c>
      <c r="EF137" s="11">
        <v>0</v>
      </c>
      <c r="EG137" s="11">
        <v>0</v>
      </c>
      <c r="EH137" s="11">
        <v>0</v>
      </c>
      <c r="EI137" s="11">
        <v>0</v>
      </c>
      <c r="EJ137" s="11">
        <v>0</v>
      </c>
      <c r="EK137" s="11">
        <v>0</v>
      </c>
      <c r="EL137" s="11">
        <v>179.24641099999985</v>
      </c>
      <c r="EM137" s="11">
        <v>2004.4593910000001</v>
      </c>
      <c r="EN137" s="11">
        <v>0</v>
      </c>
      <c r="EO137" s="11">
        <v>0</v>
      </c>
      <c r="EP137" s="11">
        <v>552.96775000000002</v>
      </c>
      <c r="EQ137" s="11">
        <v>94.09850999999999</v>
      </c>
      <c r="ER137" s="11">
        <v>0</v>
      </c>
      <c r="ES137" s="11">
        <v>0</v>
      </c>
      <c r="ET137" s="11">
        <v>0</v>
      </c>
      <c r="EU137" s="11">
        <v>0</v>
      </c>
      <c r="EV137" s="11">
        <v>0</v>
      </c>
      <c r="EW137" s="11">
        <v>0</v>
      </c>
      <c r="EX137" s="11">
        <v>23.915218479001126</v>
      </c>
      <c r="EY137" s="11">
        <v>50.287888501702611</v>
      </c>
      <c r="EZ137" s="11">
        <v>0</v>
      </c>
      <c r="FA137" s="11">
        <v>0</v>
      </c>
      <c r="FB137" s="11">
        <v>0</v>
      </c>
      <c r="FC137" s="11">
        <v>0</v>
      </c>
      <c r="FD137" s="11">
        <v>0</v>
      </c>
      <c r="FE137" s="11">
        <v>0</v>
      </c>
      <c r="FF137" s="11">
        <v>-391.67900000000009</v>
      </c>
      <c r="FG137" s="11">
        <v>4072.989</v>
      </c>
      <c r="FH137" s="11">
        <v>0</v>
      </c>
      <c r="FI137" s="11">
        <v>0</v>
      </c>
      <c r="FJ137" s="11">
        <v>0</v>
      </c>
      <c r="FK137" s="11">
        <v>0</v>
      </c>
      <c r="FL137" s="11">
        <v>0</v>
      </c>
      <c r="FM137" s="11">
        <v>0</v>
      </c>
      <c r="FN137" s="11">
        <v>0</v>
      </c>
      <c r="FO137" s="11">
        <v>0</v>
      </c>
      <c r="FP137" s="11">
        <v>0</v>
      </c>
      <c r="FQ137" s="11">
        <v>0</v>
      </c>
      <c r="FR137" s="11">
        <v>0</v>
      </c>
      <c r="FS137" s="11">
        <v>0</v>
      </c>
      <c r="FT137" s="11">
        <v>0</v>
      </c>
      <c r="FU137" s="11">
        <v>0</v>
      </c>
      <c r="FV137" s="11">
        <v>0</v>
      </c>
      <c r="FW137" s="11">
        <v>0</v>
      </c>
      <c r="FX137" s="11">
        <v>0</v>
      </c>
      <c r="FY137" s="11">
        <v>0</v>
      </c>
      <c r="FZ137" s="11">
        <v>0</v>
      </c>
      <c r="GA137" s="11">
        <v>0</v>
      </c>
      <c r="GB137" s="11">
        <v>0</v>
      </c>
      <c r="GC137" s="11">
        <v>0</v>
      </c>
      <c r="GD137" s="11">
        <v>0</v>
      </c>
      <c r="GE137" s="11">
        <v>0</v>
      </c>
      <c r="GF137" s="11">
        <v>0</v>
      </c>
      <c r="GG137" s="11">
        <v>0</v>
      </c>
      <c r="GH137" s="11">
        <v>3529.76406</v>
      </c>
      <c r="GI137" s="11">
        <v>0</v>
      </c>
      <c r="GJ137" s="11">
        <v>202.62393</v>
      </c>
      <c r="GK137" s="11">
        <v>0</v>
      </c>
      <c r="GL137" s="11">
        <v>1.6621900000000025</v>
      </c>
      <c r="GM137" s="11">
        <v>53.202769999999994</v>
      </c>
      <c r="GN137" s="11">
        <v>3.0635600000000238</v>
      </c>
      <c r="GO137" s="11">
        <v>134.55586</v>
      </c>
      <c r="GP137" s="88">
        <v>115.83721</v>
      </c>
      <c r="GQ137" s="9">
        <v>0</v>
      </c>
      <c r="GR137" s="10">
        <v>115.83721</v>
      </c>
      <c r="GS137" s="6">
        <v>1</v>
      </c>
      <c r="GT137" s="6">
        <v>1</v>
      </c>
      <c r="GU137" s="6" t="str">
        <f t="shared" si="4"/>
        <v>Medium</v>
      </c>
      <c r="GV137" s="6" t="str">
        <f t="shared" si="5"/>
        <v>Medium</v>
      </c>
      <c r="GW137" s="3" t="s">
        <v>483</v>
      </c>
      <c r="GX137" s="3" t="s">
        <v>484</v>
      </c>
      <c r="GY137" s="3" t="s">
        <v>484</v>
      </c>
      <c r="GZ137" s="6">
        <v>0</v>
      </c>
      <c r="HA137" s="6">
        <v>0</v>
      </c>
      <c r="HB137" s="6">
        <v>0</v>
      </c>
      <c r="HC137" s="6">
        <v>1</v>
      </c>
      <c r="HD137" s="6">
        <v>1</v>
      </c>
      <c r="HE137" s="7" t="s">
        <v>485</v>
      </c>
      <c r="HF137" s="6">
        <v>0</v>
      </c>
      <c r="HG137" s="6">
        <v>0</v>
      </c>
    </row>
    <row r="138" spans="1:215" hidden="1">
      <c r="A138" s="6">
        <v>598</v>
      </c>
      <c r="B138" s="6" t="str">
        <f>+VLOOKUP($A138,'[2]Crosswalk M49-ODA-Prog. Country'!$K$4:$M$257,3,FALSE)</f>
        <v>PG</v>
      </c>
      <c r="C138" s="6" t="str">
        <f>+VLOOKUP($A138,'[2]Crosswalk M49-ODA-Prog. Country'!$K$4:$M$257,2,FALSE)</f>
        <v>PNG</v>
      </c>
      <c r="D138" s="3" t="s">
        <v>256</v>
      </c>
      <c r="E138" s="8">
        <v>14109.641284000005</v>
      </c>
      <c r="F138" s="8">
        <v>49436.117849896174</v>
      </c>
      <c r="G138" s="8">
        <v>63545.759133896179</v>
      </c>
      <c r="H138" s="9">
        <v>1330.0732344000016</v>
      </c>
      <c r="I138" s="9">
        <v>25460.105125700004</v>
      </c>
      <c r="J138" s="9">
        <v>26790.178360100006</v>
      </c>
      <c r="K138" s="10">
        <v>15439.714518400007</v>
      </c>
      <c r="L138" s="10">
        <v>74896.22297559616</v>
      </c>
      <c r="M138" s="10">
        <v>90335.937493996171</v>
      </c>
      <c r="N138" s="11">
        <v>1541.5609999999997</v>
      </c>
      <c r="O138" s="11">
        <v>12147.203</v>
      </c>
      <c r="P138" s="11">
        <v>0</v>
      </c>
      <c r="Q138" s="11">
        <v>0</v>
      </c>
      <c r="R138" s="11">
        <v>2139.9675999999995</v>
      </c>
      <c r="S138" s="11">
        <v>2719.3783900000003</v>
      </c>
      <c r="T138" s="11">
        <v>281.77054999999996</v>
      </c>
      <c r="U138" s="11">
        <v>654.06676000000004</v>
      </c>
      <c r="V138" s="11">
        <v>3053.5204000000012</v>
      </c>
      <c r="W138" s="11">
        <v>13447.703509999999</v>
      </c>
      <c r="X138" s="11">
        <v>308.1124000000018</v>
      </c>
      <c r="Y138" s="11">
        <v>18445.39674</v>
      </c>
      <c r="Z138" s="11">
        <v>0</v>
      </c>
      <c r="AA138" s="11">
        <v>0</v>
      </c>
      <c r="AB138" s="11">
        <v>0</v>
      </c>
      <c r="AC138" s="11">
        <v>0</v>
      </c>
      <c r="AD138" s="11">
        <v>1672.7647350000007</v>
      </c>
      <c r="AE138" s="11">
        <v>4363.992835</v>
      </c>
      <c r="AF138" s="11">
        <v>640.74718439999992</v>
      </c>
      <c r="AG138" s="11">
        <v>170.30263529999999</v>
      </c>
      <c r="AH138" s="11">
        <v>-77.638859999999795</v>
      </c>
      <c r="AI138" s="11">
        <v>1109.5430599999997</v>
      </c>
      <c r="AJ138" s="11">
        <v>0</v>
      </c>
      <c r="AK138" s="11">
        <v>0</v>
      </c>
      <c r="AL138" s="11">
        <v>0</v>
      </c>
      <c r="AM138" s="11">
        <v>0</v>
      </c>
      <c r="AN138" s="11">
        <v>0</v>
      </c>
      <c r="AO138" s="11">
        <v>0</v>
      </c>
      <c r="AP138" s="11">
        <v>0</v>
      </c>
      <c r="AQ138" s="11">
        <v>0</v>
      </c>
      <c r="AR138" s="11">
        <v>0</v>
      </c>
      <c r="AS138" s="11">
        <v>28.761320000000001</v>
      </c>
      <c r="AT138" s="11">
        <v>0</v>
      </c>
      <c r="AU138" s="11">
        <v>0</v>
      </c>
      <c r="AV138" s="11">
        <v>0</v>
      </c>
      <c r="AW138" s="11">
        <v>0</v>
      </c>
      <c r="AX138" s="11">
        <v>824.05799999999999</v>
      </c>
      <c r="AY138" s="11">
        <v>0</v>
      </c>
      <c r="AZ138" s="11">
        <v>0</v>
      </c>
      <c r="BA138" s="11">
        <v>0</v>
      </c>
      <c r="BB138" s="11">
        <v>752.88800000000003</v>
      </c>
      <c r="BC138" s="11">
        <v>52.573</v>
      </c>
      <c r="BD138" s="11">
        <v>0</v>
      </c>
      <c r="BE138" s="11">
        <v>0</v>
      </c>
      <c r="BF138" s="11">
        <v>0</v>
      </c>
      <c r="BG138" s="11">
        <v>206.30461</v>
      </c>
      <c r="BH138" s="11">
        <v>0</v>
      </c>
      <c r="BI138" s="11">
        <v>0</v>
      </c>
      <c r="BJ138" s="11">
        <v>0</v>
      </c>
      <c r="BK138" s="11">
        <v>0</v>
      </c>
      <c r="BL138" s="11">
        <v>0</v>
      </c>
      <c r="BM138" s="11">
        <v>0</v>
      </c>
      <c r="BN138" s="11">
        <v>0</v>
      </c>
      <c r="BO138" s="11">
        <v>3.8698200000000003</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1">
        <v>0</v>
      </c>
      <c r="CU138" s="11">
        <v>0</v>
      </c>
      <c r="CV138" s="11">
        <v>0</v>
      </c>
      <c r="CW138" s="11">
        <v>0</v>
      </c>
      <c r="CX138" s="11">
        <v>0</v>
      </c>
      <c r="CY138" s="11">
        <v>175.88070999999999</v>
      </c>
      <c r="CZ138" s="11">
        <v>0</v>
      </c>
      <c r="DA138" s="11">
        <v>0</v>
      </c>
      <c r="DB138" s="11">
        <v>0</v>
      </c>
      <c r="DC138" s="11">
        <v>1222.40381</v>
      </c>
      <c r="DD138" s="11">
        <v>0</v>
      </c>
      <c r="DE138" s="11">
        <v>0</v>
      </c>
      <c r="DF138" s="11">
        <v>0</v>
      </c>
      <c r="DG138" s="11">
        <v>0</v>
      </c>
      <c r="DH138" s="11">
        <v>0</v>
      </c>
      <c r="DI138" s="11">
        <v>0</v>
      </c>
      <c r="DJ138" s="11">
        <v>0</v>
      </c>
      <c r="DK138" s="11">
        <v>0</v>
      </c>
      <c r="DL138" s="11">
        <v>0</v>
      </c>
      <c r="DM138" s="11">
        <v>0</v>
      </c>
      <c r="DN138" s="11">
        <v>0</v>
      </c>
      <c r="DO138" s="11">
        <v>0</v>
      </c>
      <c r="DP138" s="11">
        <v>0</v>
      </c>
      <c r="DQ138" s="11">
        <v>0</v>
      </c>
      <c r="DR138" s="11">
        <v>0</v>
      </c>
      <c r="DS138" s="11">
        <v>0</v>
      </c>
      <c r="DT138" s="11">
        <v>0</v>
      </c>
      <c r="DU138" s="11">
        <v>0</v>
      </c>
      <c r="DV138" s="11">
        <v>0</v>
      </c>
      <c r="DW138" s="11">
        <v>0</v>
      </c>
      <c r="DX138" s="11">
        <v>0</v>
      </c>
      <c r="DY138" s="11">
        <v>465.62040000000002</v>
      </c>
      <c r="DZ138" s="11">
        <v>0</v>
      </c>
      <c r="EA138" s="11">
        <v>0</v>
      </c>
      <c r="EB138" s="11">
        <v>0</v>
      </c>
      <c r="EC138" s="11">
        <v>0</v>
      </c>
      <c r="ED138" s="11">
        <v>0</v>
      </c>
      <c r="EE138" s="11">
        <v>0</v>
      </c>
      <c r="EF138" s="11">
        <v>0</v>
      </c>
      <c r="EG138" s="11">
        <v>0</v>
      </c>
      <c r="EH138" s="11">
        <v>0</v>
      </c>
      <c r="EI138" s="11">
        <v>0</v>
      </c>
      <c r="EJ138" s="11">
        <v>0</v>
      </c>
      <c r="EK138" s="11">
        <v>0</v>
      </c>
      <c r="EL138" s="11">
        <v>226.98261899999943</v>
      </c>
      <c r="EM138" s="11">
        <v>6201.8371420000003</v>
      </c>
      <c r="EN138" s="11">
        <v>0</v>
      </c>
      <c r="EO138" s="11">
        <v>607.72118039999998</v>
      </c>
      <c r="EP138" s="11">
        <v>540.76958000000013</v>
      </c>
      <c r="EQ138" s="11">
        <v>1311.27503</v>
      </c>
      <c r="ER138" s="11">
        <v>0</v>
      </c>
      <c r="ES138" s="11">
        <v>0</v>
      </c>
      <c r="ET138" s="11">
        <v>0</v>
      </c>
      <c r="EU138" s="11">
        <v>0</v>
      </c>
      <c r="EV138" s="11">
        <v>0</v>
      </c>
      <c r="EW138" s="11">
        <v>0</v>
      </c>
      <c r="EX138" s="11">
        <v>0</v>
      </c>
      <c r="EY138" s="11">
        <v>0</v>
      </c>
      <c r="EZ138" s="11">
        <v>0</v>
      </c>
      <c r="FA138" s="11">
        <v>0</v>
      </c>
      <c r="FB138" s="11">
        <v>2004.7328200000002</v>
      </c>
      <c r="FC138" s="11">
        <v>5122.4395100000002</v>
      </c>
      <c r="FD138" s="11">
        <v>0</v>
      </c>
      <c r="FE138" s="11">
        <v>3450.3264100000001</v>
      </c>
      <c r="FF138" s="11">
        <v>0</v>
      </c>
      <c r="FG138" s="11">
        <v>0</v>
      </c>
      <c r="FH138" s="11">
        <v>0</v>
      </c>
      <c r="FI138" s="11">
        <v>0</v>
      </c>
      <c r="FJ138" s="11">
        <v>0</v>
      </c>
      <c r="FK138" s="11">
        <v>150.40109289617484</v>
      </c>
      <c r="FL138" s="11">
        <v>0</v>
      </c>
      <c r="FM138" s="11">
        <v>0</v>
      </c>
      <c r="FN138" s="11">
        <v>0</v>
      </c>
      <c r="FO138" s="11">
        <v>0</v>
      </c>
      <c r="FP138" s="11">
        <v>0</v>
      </c>
      <c r="FQ138" s="11">
        <v>0</v>
      </c>
      <c r="FR138" s="11">
        <v>0</v>
      </c>
      <c r="FS138" s="11">
        <v>0</v>
      </c>
      <c r="FT138" s="11">
        <v>0</v>
      </c>
      <c r="FU138" s="11">
        <v>0</v>
      </c>
      <c r="FV138" s="11">
        <v>0</v>
      </c>
      <c r="FW138" s="11">
        <v>0</v>
      </c>
      <c r="FX138" s="11">
        <v>0</v>
      </c>
      <c r="FY138" s="11">
        <v>0</v>
      </c>
      <c r="FZ138" s="11">
        <v>0</v>
      </c>
      <c r="GA138" s="11">
        <v>0</v>
      </c>
      <c r="GB138" s="11">
        <v>0</v>
      </c>
      <c r="GC138" s="11">
        <v>0</v>
      </c>
      <c r="GD138" s="11">
        <v>0</v>
      </c>
      <c r="GE138" s="11">
        <v>0</v>
      </c>
      <c r="GF138" s="11">
        <v>0</v>
      </c>
      <c r="GG138" s="11">
        <v>0</v>
      </c>
      <c r="GH138" s="11">
        <v>1423.3309299999999</v>
      </c>
      <c r="GI138" s="11">
        <v>0</v>
      </c>
      <c r="GJ138" s="11">
        <v>87.086210000000008</v>
      </c>
      <c r="GK138" s="11">
        <v>0</v>
      </c>
      <c r="GL138" s="11">
        <v>6.7044600000001537</v>
      </c>
      <c r="GM138" s="11">
        <v>1201.31233</v>
      </c>
      <c r="GN138" s="11">
        <v>12.356890000000021</v>
      </c>
      <c r="GO138" s="11">
        <v>1637.90968</v>
      </c>
      <c r="GP138" s="88">
        <v>34156.03725999999</v>
      </c>
      <c r="GQ138" s="9">
        <v>0</v>
      </c>
      <c r="GR138" s="10">
        <v>34156.03725999999</v>
      </c>
      <c r="GS138" s="6">
        <v>1</v>
      </c>
      <c r="GT138" s="6">
        <v>1</v>
      </c>
      <c r="GU138" s="6" t="str">
        <f t="shared" si="4"/>
        <v>Medium</v>
      </c>
      <c r="GV138" s="6" t="str">
        <f t="shared" si="5"/>
        <v>Medium</v>
      </c>
      <c r="GW138" s="3" t="s">
        <v>474</v>
      </c>
      <c r="GX138" s="3" t="s">
        <v>475</v>
      </c>
      <c r="GY138" s="3" t="s">
        <v>475</v>
      </c>
      <c r="GZ138" s="6">
        <v>0</v>
      </c>
      <c r="HA138" s="6">
        <v>0</v>
      </c>
      <c r="HB138" s="6">
        <v>1</v>
      </c>
      <c r="HC138" s="6">
        <v>1</v>
      </c>
      <c r="HD138" s="6">
        <v>0</v>
      </c>
      <c r="HE138" s="7" t="s">
        <v>482</v>
      </c>
      <c r="HF138" s="6">
        <v>0</v>
      </c>
      <c r="HG138" s="6">
        <v>0</v>
      </c>
    </row>
    <row r="139" spans="1:215" hidden="1">
      <c r="A139" s="6">
        <v>600</v>
      </c>
      <c r="B139" s="6" t="str">
        <f>+VLOOKUP($A139,'[2]Crosswalk M49-ODA-Prog. Country'!$K$4:$M$257,3,FALSE)</f>
        <v>PY</v>
      </c>
      <c r="C139" s="6" t="str">
        <f>+VLOOKUP($A139,'[2]Crosswalk M49-ODA-Prog. Country'!$K$4:$M$257,2,FALSE)</f>
        <v>PRY</v>
      </c>
      <c r="D139" s="3" t="s">
        <v>257</v>
      </c>
      <c r="E139" s="8">
        <v>16938.97490751397</v>
      </c>
      <c r="F139" s="8">
        <v>26442.331783004076</v>
      </c>
      <c r="G139" s="8">
        <v>43381.306690518046</v>
      </c>
      <c r="H139" s="9">
        <v>1964.994129231</v>
      </c>
      <c r="I139" s="9">
        <v>1381.1622314030001</v>
      </c>
      <c r="J139" s="9">
        <v>3346.1563606340001</v>
      </c>
      <c r="K139" s="10">
        <v>18903.969036744973</v>
      </c>
      <c r="L139" s="10">
        <v>27823.494014407079</v>
      </c>
      <c r="M139" s="10">
        <v>46727.463051152052</v>
      </c>
      <c r="N139" s="11">
        <v>1469.1450000000004</v>
      </c>
      <c r="O139" s="11">
        <v>19910.612000000001</v>
      </c>
      <c r="P139" s="11">
        <v>0</v>
      </c>
      <c r="Q139" s="11">
        <v>0</v>
      </c>
      <c r="R139" s="11">
        <v>869.6969499999999</v>
      </c>
      <c r="S139" s="11">
        <v>624.07770999999991</v>
      </c>
      <c r="T139" s="11">
        <v>248.37324999999998</v>
      </c>
      <c r="U139" s="11">
        <v>0.67150999999999994</v>
      </c>
      <c r="V139" s="11">
        <v>2105.8818599999995</v>
      </c>
      <c r="W139" s="11">
        <v>1743.4011499999999</v>
      </c>
      <c r="X139" s="11">
        <v>5.9393399999999019</v>
      </c>
      <c r="Y139" s="11">
        <v>1129.63616</v>
      </c>
      <c r="Z139" s="11">
        <v>0</v>
      </c>
      <c r="AA139" s="11">
        <v>0</v>
      </c>
      <c r="AB139" s="11">
        <v>0</v>
      </c>
      <c r="AC139" s="11">
        <v>0</v>
      </c>
      <c r="AD139" s="11">
        <v>111.02771101</v>
      </c>
      <c r="AE139" s="11">
        <v>65.309218389999998</v>
      </c>
      <c r="AF139" s="11">
        <v>18.716569231000001</v>
      </c>
      <c r="AG139" s="11">
        <v>4.9746314030000001</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195.06312</v>
      </c>
      <c r="BH139" s="11">
        <v>0</v>
      </c>
      <c r="BI139" s="11">
        <v>0</v>
      </c>
      <c r="BJ139" s="11">
        <v>0</v>
      </c>
      <c r="BK139" s="11">
        <v>0</v>
      </c>
      <c r="BL139" s="11">
        <v>0</v>
      </c>
      <c r="BM139" s="11">
        <v>0</v>
      </c>
      <c r="BN139" s="11">
        <v>0</v>
      </c>
      <c r="BO139" s="11">
        <v>1.2298</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0</v>
      </c>
      <c r="CU139" s="11">
        <v>0</v>
      </c>
      <c r="CV139" s="11">
        <v>0</v>
      </c>
      <c r="CW139" s="11">
        <v>0</v>
      </c>
      <c r="CX139" s="11">
        <v>0</v>
      </c>
      <c r="CY139" s="11">
        <v>62.875709999999998</v>
      </c>
      <c r="CZ139" s="11">
        <v>0</v>
      </c>
      <c r="DA139" s="11">
        <v>0</v>
      </c>
      <c r="DB139" s="11">
        <v>0</v>
      </c>
      <c r="DC139" s="11">
        <v>1266.84122</v>
      </c>
      <c r="DD139" s="11">
        <v>0</v>
      </c>
      <c r="DE139" s="11">
        <v>0</v>
      </c>
      <c r="DF139" s="11">
        <v>0</v>
      </c>
      <c r="DG139" s="11">
        <v>0</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238.97314</v>
      </c>
      <c r="DZ139" s="11">
        <v>0</v>
      </c>
      <c r="EA139" s="11">
        <v>0</v>
      </c>
      <c r="EB139" s="11">
        <v>0</v>
      </c>
      <c r="EC139" s="11">
        <v>0</v>
      </c>
      <c r="ED139" s="11">
        <v>0</v>
      </c>
      <c r="EE139" s="11">
        <v>0</v>
      </c>
      <c r="EF139" s="11">
        <v>0</v>
      </c>
      <c r="EG139" s="11">
        <v>0</v>
      </c>
      <c r="EH139" s="11">
        <v>0</v>
      </c>
      <c r="EI139" s="11">
        <v>0</v>
      </c>
      <c r="EJ139" s="11">
        <v>0</v>
      </c>
      <c r="EK139" s="11">
        <v>0</v>
      </c>
      <c r="EL139" s="11">
        <v>958.27133000000003</v>
      </c>
      <c r="EM139" s="11">
        <v>525.05901500000004</v>
      </c>
      <c r="EN139" s="11">
        <v>0</v>
      </c>
      <c r="EO139" s="11">
        <v>0</v>
      </c>
      <c r="EP139" s="11">
        <v>1797.1527600000004</v>
      </c>
      <c r="EQ139" s="11">
        <v>593.42945999999995</v>
      </c>
      <c r="ER139" s="11">
        <v>0</v>
      </c>
      <c r="ES139" s="11">
        <v>0</v>
      </c>
      <c r="ET139" s="11">
        <v>0</v>
      </c>
      <c r="EU139" s="11">
        <v>0</v>
      </c>
      <c r="EV139" s="11">
        <v>0</v>
      </c>
      <c r="EW139" s="11">
        <v>0</v>
      </c>
      <c r="EX139" s="11">
        <v>313.73187650397279</v>
      </c>
      <c r="EY139" s="11">
        <v>659.70183961407486</v>
      </c>
      <c r="EZ139" s="11">
        <v>0</v>
      </c>
      <c r="FA139" s="11">
        <v>0</v>
      </c>
      <c r="FB139" s="11">
        <v>0</v>
      </c>
      <c r="FC139" s="11">
        <v>0</v>
      </c>
      <c r="FD139" s="11">
        <v>0</v>
      </c>
      <c r="FE139" s="11">
        <v>0</v>
      </c>
      <c r="FF139" s="11">
        <v>6130.817</v>
      </c>
      <c r="FG139" s="11">
        <v>530.45399999999995</v>
      </c>
      <c r="FH139" s="11">
        <v>0</v>
      </c>
      <c r="FI139" s="11">
        <v>0</v>
      </c>
      <c r="FJ139" s="11">
        <v>0</v>
      </c>
      <c r="FK139" s="11">
        <v>0</v>
      </c>
      <c r="FL139" s="11">
        <v>0</v>
      </c>
      <c r="FM139" s="11">
        <v>0</v>
      </c>
      <c r="FN139" s="11">
        <v>0</v>
      </c>
      <c r="FO139" s="11">
        <v>0</v>
      </c>
      <c r="FP139" s="11">
        <v>0</v>
      </c>
      <c r="FQ139" s="11">
        <v>0</v>
      </c>
      <c r="FR139" s="11">
        <v>0</v>
      </c>
      <c r="FS139" s="11">
        <v>0</v>
      </c>
      <c r="FT139" s="11">
        <v>0</v>
      </c>
      <c r="FU139" s="11">
        <v>0</v>
      </c>
      <c r="FV139" s="11">
        <v>0</v>
      </c>
      <c r="FW139" s="11">
        <v>0</v>
      </c>
      <c r="FX139" s="11">
        <v>0</v>
      </c>
      <c r="FY139" s="11">
        <v>0</v>
      </c>
      <c r="FZ139" s="11">
        <v>0</v>
      </c>
      <c r="GA139" s="11">
        <v>0</v>
      </c>
      <c r="GB139" s="11">
        <v>0</v>
      </c>
      <c r="GC139" s="11">
        <v>0</v>
      </c>
      <c r="GD139" s="11">
        <v>0</v>
      </c>
      <c r="GE139" s="11">
        <v>0</v>
      </c>
      <c r="GF139" s="11">
        <v>0</v>
      </c>
      <c r="GG139" s="11">
        <v>0</v>
      </c>
      <c r="GH139" s="11">
        <v>3054.9740099999999</v>
      </c>
      <c r="GI139" s="11">
        <v>0</v>
      </c>
      <c r="GJ139" s="11">
        <v>1692.04117</v>
      </c>
      <c r="GK139" s="11">
        <v>0</v>
      </c>
      <c r="GL139" s="11">
        <v>128.27641</v>
      </c>
      <c r="GM139" s="11">
        <v>264.27753999999999</v>
      </c>
      <c r="GN139" s="11">
        <v>-7.6200000000000045E-2</v>
      </c>
      <c r="GO139" s="11">
        <v>6.90679</v>
      </c>
      <c r="GP139" s="88">
        <v>0</v>
      </c>
      <c r="GQ139" s="9">
        <v>0</v>
      </c>
      <c r="GR139" s="10">
        <v>0</v>
      </c>
      <c r="GS139" s="6">
        <v>1</v>
      </c>
      <c r="GT139" s="6">
        <v>1</v>
      </c>
      <c r="GU139" s="6" t="str">
        <f t="shared" si="4"/>
        <v>Small</v>
      </c>
      <c r="GV139" s="6" t="str">
        <f t="shared" si="5"/>
        <v>Small</v>
      </c>
      <c r="GW139" s="3" t="s">
        <v>483</v>
      </c>
      <c r="GX139" s="3" t="s">
        <v>484</v>
      </c>
      <c r="GY139" s="3" t="s">
        <v>484</v>
      </c>
      <c r="GZ139" s="6">
        <v>1</v>
      </c>
      <c r="HA139" s="6">
        <v>0</v>
      </c>
      <c r="HB139" s="6">
        <v>0</v>
      </c>
      <c r="HC139" s="6">
        <v>1</v>
      </c>
      <c r="HD139" s="6">
        <v>0</v>
      </c>
      <c r="HE139" s="7" t="s">
        <v>479</v>
      </c>
      <c r="HF139" s="6">
        <v>0</v>
      </c>
      <c r="HG139" s="6">
        <v>0</v>
      </c>
    </row>
    <row r="140" spans="1:215" hidden="1">
      <c r="A140" s="6">
        <v>604</v>
      </c>
      <c r="B140" s="6" t="str">
        <f>+VLOOKUP($A140,'[2]Crosswalk M49-ODA-Prog. Country'!$K$4:$M$257,3,FALSE)</f>
        <v>PE</v>
      </c>
      <c r="C140" s="6" t="str">
        <f>+VLOOKUP($A140,'[2]Crosswalk M49-ODA-Prog. Country'!$K$4:$M$257,2,FALSE)</f>
        <v>PER</v>
      </c>
      <c r="D140" s="3" t="s">
        <v>258</v>
      </c>
      <c r="E140" s="8">
        <v>39722.296495514878</v>
      </c>
      <c r="F140" s="8">
        <v>55511.920056230032</v>
      </c>
      <c r="G140" s="8">
        <v>95234.216551744903</v>
      </c>
      <c r="H140" s="9">
        <v>3325.2009251999934</v>
      </c>
      <c r="I140" s="9">
        <v>43060.055866169969</v>
      </c>
      <c r="J140" s="9">
        <v>46385.25679136996</v>
      </c>
      <c r="K140" s="10">
        <v>43047.49742071487</v>
      </c>
      <c r="L140" s="10">
        <v>98571.975922399986</v>
      </c>
      <c r="M140" s="10">
        <v>141619.47334311486</v>
      </c>
      <c r="N140" s="11">
        <v>2167.0390000000007</v>
      </c>
      <c r="O140" s="11">
        <v>30787.874</v>
      </c>
      <c r="P140" s="11">
        <v>0</v>
      </c>
      <c r="Q140" s="11">
        <v>3.6219999999999999</v>
      </c>
      <c r="R140" s="11">
        <v>1539.8700699999999</v>
      </c>
      <c r="S140" s="11">
        <v>94.15522</v>
      </c>
      <c r="T140" s="11">
        <v>62.726640000000032</v>
      </c>
      <c r="U140" s="11">
        <v>377.25346000000002</v>
      </c>
      <c r="V140" s="11">
        <v>4704.9984200000008</v>
      </c>
      <c r="W140" s="11">
        <v>7747.8330599999999</v>
      </c>
      <c r="X140" s="11">
        <v>39.899929999999586</v>
      </c>
      <c r="Y140" s="11">
        <v>4793.3914400000003</v>
      </c>
      <c r="Z140" s="11">
        <v>7.9810599999746046E-2</v>
      </c>
      <c r="AA140" s="11">
        <v>2156.2709026908601</v>
      </c>
      <c r="AB140" s="11">
        <v>1189.6402681999971</v>
      </c>
      <c r="AC140" s="11">
        <v>17317.946736169961</v>
      </c>
      <c r="AD140" s="11">
        <v>0</v>
      </c>
      <c r="AE140" s="11">
        <v>0</v>
      </c>
      <c r="AF140" s="11">
        <v>0</v>
      </c>
      <c r="AG140" s="11">
        <v>0</v>
      </c>
      <c r="AH140" s="11">
        <v>-2.1720399999999991</v>
      </c>
      <c r="AI140" s="11">
        <v>29.32254</v>
      </c>
      <c r="AJ140" s="11">
        <v>0</v>
      </c>
      <c r="AK140" s="11">
        <v>0</v>
      </c>
      <c r="AL140" s="11">
        <v>0</v>
      </c>
      <c r="AM140" s="11">
        <v>0</v>
      </c>
      <c r="AN140" s="11">
        <v>0</v>
      </c>
      <c r="AO140" s="11">
        <v>0</v>
      </c>
      <c r="AP140" s="11">
        <v>0</v>
      </c>
      <c r="AQ140" s="11">
        <v>0</v>
      </c>
      <c r="AR140" s="11">
        <v>1818.2529369999975</v>
      </c>
      <c r="AS140" s="11">
        <v>17668.34993</v>
      </c>
      <c r="AT140" s="11">
        <v>0</v>
      </c>
      <c r="AU140" s="11">
        <v>0</v>
      </c>
      <c r="AV140" s="11">
        <v>0</v>
      </c>
      <c r="AW140" s="11">
        <v>0</v>
      </c>
      <c r="AX140" s="11">
        <v>157.691</v>
      </c>
      <c r="AY140" s="11">
        <v>0</v>
      </c>
      <c r="AZ140" s="11">
        <v>0</v>
      </c>
      <c r="BA140" s="11">
        <v>0</v>
      </c>
      <c r="BB140" s="11">
        <v>564.66000000000008</v>
      </c>
      <c r="BC140" s="11">
        <v>51.512</v>
      </c>
      <c r="BD140" s="11">
        <v>0</v>
      </c>
      <c r="BE140" s="11">
        <v>0</v>
      </c>
      <c r="BF140" s="11">
        <v>0</v>
      </c>
      <c r="BG140" s="11">
        <v>873.57791000000009</v>
      </c>
      <c r="BH140" s="11">
        <v>0</v>
      </c>
      <c r="BI140" s="11">
        <v>0</v>
      </c>
      <c r="BJ140" s="11">
        <v>0</v>
      </c>
      <c r="BK140" s="11">
        <v>0</v>
      </c>
      <c r="BL140" s="11">
        <v>0</v>
      </c>
      <c r="BM140" s="11">
        <v>0</v>
      </c>
      <c r="BN140" s="11">
        <v>442.97501999999986</v>
      </c>
      <c r="BO140" s="11">
        <v>1614.87203</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-0.77778000000000003</v>
      </c>
      <c r="CX140" s="11">
        <v>0</v>
      </c>
      <c r="CY140" s="11">
        <v>0</v>
      </c>
      <c r="CZ140" s="11">
        <v>0</v>
      </c>
      <c r="DA140" s="11">
        <v>0</v>
      </c>
      <c r="DB140" s="11">
        <v>0</v>
      </c>
      <c r="DC140" s="11">
        <v>1143.90759</v>
      </c>
      <c r="DD140" s="11">
        <v>0</v>
      </c>
      <c r="DE140" s="11">
        <v>0</v>
      </c>
      <c r="DF140" s="11">
        <v>0</v>
      </c>
      <c r="DG140" s="11">
        <v>0</v>
      </c>
      <c r="DH140" s="11">
        <v>0</v>
      </c>
      <c r="DI140" s="11">
        <v>0</v>
      </c>
      <c r="DJ140" s="11">
        <v>0</v>
      </c>
      <c r="DK140" s="11">
        <v>0</v>
      </c>
      <c r="DL140" s="11">
        <v>0</v>
      </c>
      <c r="DM140" s="11">
        <v>0</v>
      </c>
      <c r="DN140" s="11">
        <v>0</v>
      </c>
      <c r="DO140" s="11">
        <v>0</v>
      </c>
      <c r="DP140" s="11">
        <v>0</v>
      </c>
      <c r="DQ140" s="11">
        <v>0</v>
      </c>
      <c r="DR140" s="11">
        <v>0</v>
      </c>
      <c r="DS140" s="11">
        <v>0</v>
      </c>
      <c r="DT140" s="11">
        <v>0</v>
      </c>
      <c r="DU140" s="11">
        <v>0</v>
      </c>
      <c r="DV140" s="11">
        <v>0</v>
      </c>
      <c r="DW140" s="11">
        <v>0</v>
      </c>
      <c r="DX140" s="11">
        <v>0</v>
      </c>
      <c r="DY140" s="11">
        <v>138.51703000000001</v>
      </c>
      <c r="DZ140" s="11">
        <v>0</v>
      </c>
      <c r="EA140" s="11">
        <v>0</v>
      </c>
      <c r="EB140" s="11">
        <v>0</v>
      </c>
      <c r="EC140" s="11">
        <v>0</v>
      </c>
      <c r="ED140" s="11">
        <v>0</v>
      </c>
      <c r="EE140" s="11">
        <v>0</v>
      </c>
      <c r="EF140" s="11">
        <v>0</v>
      </c>
      <c r="EG140" s="11">
        <v>0</v>
      </c>
      <c r="EH140" s="11">
        <v>0</v>
      </c>
      <c r="EI140" s="11">
        <v>0</v>
      </c>
      <c r="EJ140" s="11">
        <v>0</v>
      </c>
      <c r="EK140" s="11">
        <v>0</v>
      </c>
      <c r="EL140" s="11">
        <v>1330.2242699999997</v>
      </c>
      <c r="EM140" s="11">
        <v>4105.5955780000004</v>
      </c>
      <c r="EN140" s="11">
        <v>0</v>
      </c>
      <c r="EO140" s="11">
        <v>0</v>
      </c>
      <c r="EP140" s="11">
        <v>1420.4529599999996</v>
      </c>
      <c r="EQ140" s="11">
        <v>3045.64462</v>
      </c>
      <c r="ER140" s="11">
        <v>0</v>
      </c>
      <c r="ES140" s="11">
        <v>936.23703</v>
      </c>
      <c r="ET140" s="11">
        <v>0</v>
      </c>
      <c r="EU140" s="11">
        <v>0</v>
      </c>
      <c r="EV140" s="11">
        <v>0</v>
      </c>
      <c r="EW140" s="11">
        <v>0</v>
      </c>
      <c r="EX140" s="11">
        <v>681.8270749148694</v>
      </c>
      <c r="EY140" s="11">
        <v>1433.7165255391603</v>
      </c>
      <c r="EZ140" s="11">
        <v>0</v>
      </c>
      <c r="FA140" s="11">
        <v>0</v>
      </c>
      <c r="FB140" s="11">
        <v>0</v>
      </c>
      <c r="FC140" s="11">
        <v>0</v>
      </c>
      <c r="FD140" s="11">
        <v>0</v>
      </c>
      <c r="FE140" s="11">
        <v>0</v>
      </c>
      <c r="FF140" s="11">
        <v>15944.159000000001</v>
      </c>
      <c r="FG140" s="11">
        <v>2358.6309999999999</v>
      </c>
      <c r="FH140" s="11">
        <v>0</v>
      </c>
      <c r="FI140" s="11">
        <v>0</v>
      </c>
      <c r="FJ140" s="11">
        <v>0</v>
      </c>
      <c r="FK140" s="11">
        <v>0</v>
      </c>
      <c r="FL140" s="11">
        <v>0</v>
      </c>
      <c r="FM140" s="11">
        <v>0</v>
      </c>
      <c r="FN140" s="11">
        <v>0</v>
      </c>
      <c r="FO140" s="11">
        <v>0</v>
      </c>
      <c r="FP140" s="11">
        <v>0</v>
      </c>
      <c r="FQ140" s="11">
        <v>0</v>
      </c>
      <c r="FR140" s="11">
        <v>0</v>
      </c>
      <c r="FS140" s="11">
        <v>0</v>
      </c>
      <c r="FT140" s="11">
        <v>0</v>
      </c>
      <c r="FU140" s="11">
        <v>0</v>
      </c>
      <c r="FV140" s="11">
        <v>0</v>
      </c>
      <c r="FW140" s="11">
        <v>0</v>
      </c>
      <c r="FX140" s="11">
        <v>0</v>
      </c>
      <c r="FY140" s="11">
        <v>0</v>
      </c>
      <c r="FZ140" s="11">
        <v>0</v>
      </c>
      <c r="GA140" s="11">
        <v>0</v>
      </c>
      <c r="GB140" s="11">
        <v>0</v>
      </c>
      <c r="GC140" s="11">
        <v>0</v>
      </c>
      <c r="GD140" s="11">
        <v>0</v>
      </c>
      <c r="GE140" s="11">
        <v>0</v>
      </c>
      <c r="GF140" s="11">
        <v>0</v>
      </c>
      <c r="GG140" s="11">
        <v>0</v>
      </c>
      <c r="GH140" s="11">
        <v>4543.4050299999999</v>
      </c>
      <c r="GI140" s="11">
        <v>0</v>
      </c>
      <c r="GJ140" s="11">
        <v>201.04671999999999</v>
      </c>
      <c r="GK140" s="11">
        <v>0</v>
      </c>
      <c r="GL140" s="11">
        <v>6227.0868799999998</v>
      </c>
      <c r="GM140" s="11">
        <v>69.007080000000002</v>
      </c>
      <c r="GN140" s="11">
        <v>13.634429999999838</v>
      </c>
      <c r="GO140" s="11">
        <v>1825.51602</v>
      </c>
      <c r="GP140" s="88">
        <v>1257.8290200000001</v>
      </c>
      <c r="GQ140" s="9">
        <v>-619.13981471533805</v>
      </c>
      <c r="GR140" s="10">
        <v>638.68920528466208</v>
      </c>
      <c r="GS140" s="6">
        <v>1</v>
      </c>
      <c r="GT140" s="6">
        <v>1</v>
      </c>
      <c r="GU140" s="6" t="str">
        <f t="shared" si="4"/>
        <v>Medium</v>
      </c>
      <c r="GV140" s="6" t="str">
        <f t="shared" si="5"/>
        <v>Medium</v>
      </c>
      <c r="GW140" s="3" t="s">
        <v>483</v>
      </c>
      <c r="GX140" s="3" t="s">
        <v>484</v>
      </c>
      <c r="GY140" s="3" t="s">
        <v>484</v>
      </c>
      <c r="GZ140" s="6">
        <v>0</v>
      </c>
      <c r="HA140" s="6">
        <v>0</v>
      </c>
      <c r="HB140" s="6">
        <v>0</v>
      </c>
      <c r="HC140" s="6">
        <v>1</v>
      </c>
      <c r="HD140" s="6">
        <v>1</v>
      </c>
      <c r="HE140" s="7" t="s">
        <v>479</v>
      </c>
      <c r="HF140" s="6">
        <v>0</v>
      </c>
      <c r="HG140" s="6">
        <v>0</v>
      </c>
    </row>
    <row r="141" spans="1:215" hidden="1">
      <c r="A141" s="6">
        <v>608</v>
      </c>
      <c r="B141" s="6" t="str">
        <f>+VLOOKUP($A141,'[2]Crosswalk M49-ODA-Prog. Country'!$K$4:$M$257,3,FALSE)</f>
        <v>PH</v>
      </c>
      <c r="C141" s="6" t="str">
        <f>+VLOOKUP($A141,'[2]Crosswalk M49-ODA-Prog. Country'!$K$4:$M$257,2,FALSE)</f>
        <v>PHL</v>
      </c>
      <c r="D141" s="3" t="s">
        <v>259</v>
      </c>
      <c r="E141" s="8">
        <v>23794.1298495269</v>
      </c>
      <c r="F141" s="8">
        <v>56232.091633642667</v>
      </c>
      <c r="G141" s="8">
        <v>80026.22148316956</v>
      </c>
      <c r="H141" s="9">
        <v>4401.501988400003</v>
      </c>
      <c r="I141" s="9">
        <v>35920.232469886709</v>
      </c>
      <c r="J141" s="9">
        <v>40321.734458286708</v>
      </c>
      <c r="K141" s="10">
        <v>28195.6318379269</v>
      </c>
      <c r="L141" s="10">
        <v>92152.324103529376</v>
      </c>
      <c r="M141" s="10">
        <v>120347.95594145628</v>
      </c>
      <c r="N141" s="11">
        <v>2983.3339999999989</v>
      </c>
      <c r="O141" s="11">
        <v>18113.614000000001</v>
      </c>
      <c r="P141" s="11">
        <v>0</v>
      </c>
      <c r="Q141" s="11">
        <v>0</v>
      </c>
      <c r="R141" s="11">
        <v>3008.9830300000003</v>
      </c>
      <c r="S141" s="11">
        <v>1187.7401</v>
      </c>
      <c r="T141" s="11">
        <v>1468.0031899999999</v>
      </c>
      <c r="U141" s="11">
        <v>2692.8820799999999</v>
      </c>
      <c r="V141" s="11">
        <v>6340.4535599999999</v>
      </c>
      <c r="W141" s="11">
        <v>12695.529909999999</v>
      </c>
      <c r="X141" s="11">
        <v>1420.7854500000012</v>
      </c>
      <c r="Y141" s="11">
        <v>12337.564609999999</v>
      </c>
      <c r="Z141" s="11">
        <v>1.3713721000005563E-2</v>
      </c>
      <c r="AA141" s="11">
        <v>25.529267515529998</v>
      </c>
      <c r="AB141" s="11">
        <v>760.82488600000124</v>
      </c>
      <c r="AC141" s="11">
        <v>4530.7627527567092</v>
      </c>
      <c r="AD141" s="11">
        <v>51.574181000000181</v>
      </c>
      <c r="AE141" s="11">
        <v>1310.1443089999998</v>
      </c>
      <c r="AF141" s="11">
        <v>144.53409440000001</v>
      </c>
      <c r="AG141" s="11">
        <v>38.41536533</v>
      </c>
      <c r="AH141" s="11">
        <v>0</v>
      </c>
      <c r="AI141" s="11">
        <v>0</v>
      </c>
      <c r="AJ141" s="11">
        <v>0</v>
      </c>
      <c r="AK141" s="11">
        <v>0</v>
      </c>
      <c r="AL141" s="11">
        <v>0</v>
      </c>
      <c r="AM141" s="11">
        <v>0</v>
      </c>
      <c r="AN141" s="11">
        <v>0</v>
      </c>
      <c r="AO141" s="11">
        <v>0</v>
      </c>
      <c r="AP141" s="11">
        <v>0</v>
      </c>
      <c r="AQ141" s="11">
        <v>0</v>
      </c>
      <c r="AR141" s="11">
        <v>457.89320799999996</v>
      </c>
      <c r="AS141" s="11">
        <v>2603.6281009999998</v>
      </c>
      <c r="AT141" s="11">
        <v>0</v>
      </c>
      <c r="AU141" s="11">
        <v>0</v>
      </c>
      <c r="AV141" s="11">
        <v>0</v>
      </c>
      <c r="AW141" s="11">
        <v>0</v>
      </c>
      <c r="AX141" s="11">
        <v>911.95</v>
      </c>
      <c r="AY141" s="11">
        <v>0</v>
      </c>
      <c r="AZ141" s="11">
        <v>0</v>
      </c>
      <c r="BA141" s="11">
        <v>0</v>
      </c>
      <c r="BB141" s="11">
        <v>400.471</v>
      </c>
      <c r="BC141" s="11">
        <v>0</v>
      </c>
      <c r="BD141" s="11">
        <v>0</v>
      </c>
      <c r="BE141" s="11">
        <v>0</v>
      </c>
      <c r="BF141" s="11">
        <v>-3.8140000000000782</v>
      </c>
      <c r="BG141" s="11">
        <v>628.22268000000008</v>
      </c>
      <c r="BH141" s="11">
        <v>0</v>
      </c>
      <c r="BI141" s="11">
        <v>0</v>
      </c>
      <c r="BJ141" s="11">
        <v>0</v>
      </c>
      <c r="BK141" s="11">
        <v>4596.9070099999999</v>
      </c>
      <c r="BL141" s="11">
        <v>0</v>
      </c>
      <c r="BM141" s="11">
        <v>0</v>
      </c>
      <c r="BN141" s="11">
        <v>0</v>
      </c>
      <c r="BO141" s="11">
        <v>829.80240000000003</v>
      </c>
      <c r="BP141" s="11">
        <v>0</v>
      </c>
      <c r="BQ141" s="11">
        <v>0</v>
      </c>
      <c r="BR141" s="11">
        <v>0</v>
      </c>
      <c r="BS141" s="11">
        <v>0</v>
      </c>
      <c r="BT141" s="11">
        <v>0</v>
      </c>
      <c r="BU141" s="11">
        <v>0</v>
      </c>
      <c r="BV141" s="11">
        <v>0</v>
      </c>
      <c r="BW141" s="11">
        <v>0</v>
      </c>
      <c r="BX141" s="11">
        <v>0</v>
      </c>
      <c r="BY141" s="11">
        <v>26.22429</v>
      </c>
      <c r="BZ141" s="11">
        <v>0</v>
      </c>
      <c r="CA141" s="11">
        <v>0</v>
      </c>
      <c r="CB141" s="11">
        <v>0</v>
      </c>
      <c r="CC141" s="11">
        <v>0</v>
      </c>
      <c r="CD141" s="11">
        <v>0</v>
      </c>
      <c r="CE141" s="11">
        <v>0</v>
      </c>
      <c r="CF141" s="11">
        <v>0</v>
      </c>
      <c r="CG141" s="11">
        <v>0</v>
      </c>
      <c r="CH141" s="11">
        <v>0</v>
      </c>
      <c r="CI141" s="11">
        <v>0</v>
      </c>
      <c r="CJ141" s="11">
        <v>0</v>
      </c>
      <c r="CK141" s="11">
        <v>0</v>
      </c>
      <c r="CL141" s="11">
        <v>0</v>
      </c>
      <c r="CM141" s="11">
        <v>22.382740000000002</v>
      </c>
      <c r="CN141" s="11">
        <v>0</v>
      </c>
      <c r="CO141" s="11">
        <v>0</v>
      </c>
      <c r="CP141" s="11">
        <v>0</v>
      </c>
      <c r="CQ141" s="11">
        <v>0</v>
      </c>
      <c r="CR141" s="11">
        <v>0</v>
      </c>
      <c r="CS141" s="11">
        <v>0</v>
      </c>
      <c r="CT141" s="11">
        <v>0</v>
      </c>
      <c r="CU141" s="11">
        <v>0</v>
      </c>
      <c r="CV141" s="11">
        <v>0</v>
      </c>
      <c r="CW141" s="11">
        <v>0</v>
      </c>
      <c r="CX141" s="11">
        <v>0</v>
      </c>
      <c r="CY141" s="11">
        <v>266.20150000000001</v>
      </c>
      <c r="CZ141" s="11">
        <v>0</v>
      </c>
      <c r="DA141" s="11">
        <v>0</v>
      </c>
      <c r="DB141" s="11">
        <v>0</v>
      </c>
      <c r="DC141" s="11">
        <v>1095.2437299999999</v>
      </c>
      <c r="DD141" s="11">
        <v>0</v>
      </c>
      <c r="DE141" s="11">
        <v>0</v>
      </c>
      <c r="DF141" s="11">
        <v>0</v>
      </c>
      <c r="DG141" s="11">
        <v>0</v>
      </c>
      <c r="DH141" s="11">
        <v>0</v>
      </c>
      <c r="DI141" s="11">
        <v>0</v>
      </c>
      <c r="DJ141" s="11">
        <v>0</v>
      </c>
      <c r="DK141" s="11">
        <v>0</v>
      </c>
      <c r="DL141" s="11">
        <v>0</v>
      </c>
      <c r="DM141" s="11">
        <v>0</v>
      </c>
      <c r="DN141" s="11">
        <v>0</v>
      </c>
      <c r="DO141" s="11">
        <v>0</v>
      </c>
      <c r="DP141" s="11">
        <v>0</v>
      </c>
      <c r="DQ141" s="11">
        <v>0</v>
      </c>
      <c r="DR141" s="11">
        <v>0</v>
      </c>
      <c r="DS141" s="11">
        <v>0</v>
      </c>
      <c r="DT141" s="11">
        <v>0</v>
      </c>
      <c r="DU141" s="11">
        <v>0</v>
      </c>
      <c r="DV141" s="11">
        <v>0</v>
      </c>
      <c r="DW141" s="11">
        <v>0</v>
      </c>
      <c r="DX141" s="11">
        <v>0</v>
      </c>
      <c r="DY141" s="11">
        <v>260.56700999999998</v>
      </c>
      <c r="DZ141" s="11">
        <v>0</v>
      </c>
      <c r="EA141" s="11">
        <v>0</v>
      </c>
      <c r="EB141" s="11">
        <v>0</v>
      </c>
      <c r="EC141" s="11">
        <v>0</v>
      </c>
      <c r="ED141" s="11">
        <v>0</v>
      </c>
      <c r="EE141" s="11">
        <v>0</v>
      </c>
      <c r="EF141" s="11">
        <v>0</v>
      </c>
      <c r="EG141" s="11">
        <v>0</v>
      </c>
      <c r="EH141" s="11">
        <v>0</v>
      </c>
      <c r="EI141" s="11">
        <v>0</v>
      </c>
      <c r="EJ141" s="11">
        <v>0</v>
      </c>
      <c r="EK141" s="11">
        <v>0</v>
      </c>
      <c r="EL141" s="11">
        <v>688.65033399999993</v>
      </c>
      <c r="EM141" s="11">
        <v>2314.0755690000001</v>
      </c>
      <c r="EN141" s="11">
        <v>0</v>
      </c>
      <c r="EO141" s="11">
        <v>702.7432708</v>
      </c>
      <c r="EP141" s="11">
        <v>3509.7489399999986</v>
      </c>
      <c r="EQ141" s="11">
        <v>3205.3087599999999</v>
      </c>
      <c r="ER141" s="11">
        <v>157.47123000000005</v>
      </c>
      <c r="ES141" s="11">
        <v>147.92232000000001</v>
      </c>
      <c r="ET141" s="11">
        <v>0</v>
      </c>
      <c r="EU141" s="11">
        <v>0</v>
      </c>
      <c r="EV141" s="11">
        <v>0</v>
      </c>
      <c r="EW141" s="11">
        <v>0</v>
      </c>
      <c r="EX141" s="11">
        <v>1128.8100908059027</v>
      </c>
      <c r="EY141" s="11">
        <v>2219.8616481271283</v>
      </c>
      <c r="EZ141" s="11">
        <v>0</v>
      </c>
      <c r="FA141" s="11">
        <v>0</v>
      </c>
      <c r="FB141" s="11">
        <v>2225.8162400000001</v>
      </c>
      <c r="FC141" s="11">
        <v>5272.1691799999999</v>
      </c>
      <c r="FD141" s="11">
        <v>0</v>
      </c>
      <c r="FE141" s="11">
        <v>4762.3448699999999</v>
      </c>
      <c r="FF141" s="11">
        <v>0</v>
      </c>
      <c r="FG141" s="11">
        <v>0</v>
      </c>
      <c r="FH141" s="11">
        <v>0</v>
      </c>
      <c r="FI141" s="11">
        <v>0</v>
      </c>
      <c r="FJ141" s="11">
        <v>0</v>
      </c>
      <c r="FK141" s="11">
        <v>0</v>
      </c>
      <c r="FL141" s="11">
        <v>0</v>
      </c>
      <c r="FM141" s="11">
        <v>0</v>
      </c>
      <c r="FN141" s="11">
        <v>0</v>
      </c>
      <c r="FO141" s="11">
        <v>0</v>
      </c>
      <c r="FP141" s="11">
        <v>0</v>
      </c>
      <c r="FQ141" s="11">
        <v>0</v>
      </c>
      <c r="FR141" s="11">
        <v>0</v>
      </c>
      <c r="FS141" s="11">
        <v>0</v>
      </c>
      <c r="FT141" s="11">
        <v>0</v>
      </c>
      <c r="FU141" s="11">
        <v>0</v>
      </c>
      <c r="FV141" s="11">
        <v>0</v>
      </c>
      <c r="FW141" s="11">
        <v>0</v>
      </c>
      <c r="FX141" s="11">
        <v>0</v>
      </c>
      <c r="FY141" s="11">
        <v>0</v>
      </c>
      <c r="FZ141" s="11">
        <v>0</v>
      </c>
      <c r="GA141" s="11">
        <v>0</v>
      </c>
      <c r="GB141" s="11">
        <v>0</v>
      </c>
      <c r="GC141" s="11">
        <v>0</v>
      </c>
      <c r="GD141" s="11">
        <v>0</v>
      </c>
      <c r="GE141" s="11">
        <v>0</v>
      </c>
      <c r="GF141" s="11">
        <v>0</v>
      </c>
      <c r="GG141" s="11">
        <v>0</v>
      </c>
      <c r="GH141" s="11">
        <v>2399.9744000000001</v>
      </c>
      <c r="GI141" s="11">
        <v>0</v>
      </c>
      <c r="GJ141" s="11">
        <v>0</v>
      </c>
      <c r="GK141" s="11">
        <v>0</v>
      </c>
      <c r="GL141" s="11">
        <v>148.16435999999976</v>
      </c>
      <c r="GM141" s="11">
        <v>2449.3588300000001</v>
      </c>
      <c r="GN141" s="11">
        <v>-8.0100699999993594</v>
      </c>
      <c r="GO141" s="11">
        <v>7817.1777999999995</v>
      </c>
      <c r="GP141" s="88">
        <v>3164.8856400000009</v>
      </c>
      <c r="GQ141" s="9">
        <v>375.37887009999997</v>
      </c>
      <c r="GR141" s="10">
        <v>3540.2645101000007</v>
      </c>
      <c r="GS141" s="6">
        <v>1</v>
      </c>
      <c r="GT141" s="6">
        <v>1</v>
      </c>
      <c r="GU141" s="6" t="str">
        <f t="shared" si="4"/>
        <v>Medium</v>
      </c>
      <c r="GV141" s="6" t="str">
        <f t="shared" si="5"/>
        <v>Medium</v>
      </c>
      <c r="GW141" s="3" t="s">
        <v>474</v>
      </c>
      <c r="GX141" s="3" t="s">
        <v>475</v>
      </c>
      <c r="GY141" s="3" t="s">
        <v>475</v>
      </c>
      <c r="GZ141" s="6">
        <v>0</v>
      </c>
      <c r="HA141" s="6">
        <v>0</v>
      </c>
      <c r="HB141" s="6">
        <v>0</v>
      </c>
      <c r="HC141" s="6">
        <v>1</v>
      </c>
      <c r="HD141" s="6">
        <v>0</v>
      </c>
      <c r="HE141" s="7" t="s">
        <v>482</v>
      </c>
      <c r="HF141" s="6">
        <v>0</v>
      </c>
      <c r="HG141" s="6">
        <v>0</v>
      </c>
    </row>
    <row r="142" spans="1:215" hidden="1">
      <c r="A142" s="6">
        <v>616</v>
      </c>
      <c r="B142" s="6" t="str">
        <f>+VLOOKUP($A142,'[2]Crosswalk M49-ODA-Prog. Country'!$K$4:$M$257,3,FALSE)</f>
        <v>PL</v>
      </c>
      <c r="C142" s="6" t="str">
        <f>+VLOOKUP($A142,'[2]Crosswalk M49-ODA-Prog. Country'!$K$4:$M$257,2,FALSE)</f>
        <v>POL</v>
      </c>
      <c r="D142" s="3" t="s">
        <v>260</v>
      </c>
      <c r="E142" s="8">
        <v>1875.7331700000002</v>
      </c>
      <c r="F142" s="8">
        <v>397.12952999999999</v>
      </c>
      <c r="G142" s="8">
        <v>2272.8627000000001</v>
      </c>
      <c r="H142" s="9">
        <v>133.41646499999996</v>
      </c>
      <c r="I142" s="9">
        <v>969.23236399999996</v>
      </c>
      <c r="J142" s="9">
        <v>1102.648829</v>
      </c>
      <c r="K142" s="10">
        <v>2009.149635</v>
      </c>
      <c r="L142" s="10">
        <v>1366.3618939999997</v>
      </c>
      <c r="M142" s="10">
        <v>3375.5115289999994</v>
      </c>
      <c r="N142" s="11">
        <v>0.13100000000000001</v>
      </c>
      <c r="O142" s="11">
        <v>0</v>
      </c>
      <c r="P142" s="11">
        <v>0</v>
      </c>
      <c r="Q142" s="11">
        <v>0</v>
      </c>
      <c r="R142" s="11">
        <v>0</v>
      </c>
      <c r="S142" s="11">
        <v>0</v>
      </c>
      <c r="T142" s="11">
        <v>0</v>
      </c>
      <c r="U142" s="11">
        <v>0</v>
      </c>
      <c r="V142" s="11">
        <v>1660.9620300000001</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128.26119499999993</v>
      </c>
      <c r="AS142" s="11">
        <v>642.967174</v>
      </c>
      <c r="AT142" s="11">
        <v>0</v>
      </c>
      <c r="AU142" s="11">
        <v>0</v>
      </c>
      <c r="AV142" s="11">
        <v>0</v>
      </c>
      <c r="AW142" s="11">
        <v>0</v>
      </c>
      <c r="AX142" s="11">
        <v>0</v>
      </c>
      <c r="AY142" s="11">
        <v>0</v>
      </c>
      <c r="AZ142" s="11">
        <v>0</v>
      </c>
      <c r="BA142" s="11">
        <v>0</v>
      </c>
      <c r="BB142" s="11">
        <v>0</v>
      </c>
      <c r="BC142" s="11">
        <v>0</v>
      </c>
      <c r="BD142" s="11">
        <v>0</v>
      </c>
      <c r="BE142" s="11">
        <v>0</v>
      </c>
      <c r="BF142" s="11">
        <v>0</v>
      </c>
      <c r="BG142" s="11">
        <v>52.225660000000005</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s="11">
        <v>0</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0</v>
      </c>
      <c r="DB142" s="11">
        <v>0</v>
      </c>
      <c r="DC142" s="11">
        <v>0</v>
      </c>
      <c r="DD142" s="11">
        <v>0</v>
      </c>
      <c r="DE142" s="11">
        <v>0</v>
      </c>
      <c r="DF142" s="11">
        <v>0</v>
      </c>
      <c r="DG142" s="11">
        <v>0</v>
      </c>
      <c r="DH142" s="11">
        <v>0</v>
      </c>
      <c r="DI142" s="11">
        <v>0</v>
      </c>
      <c r="DJ142" s="11">
        <v>0</v>
      </c>
      <c r="DK142" s="11">
        <v>0</v>
      </c>
      <c r="DL142" s="11">
        <v>0</v>
      </c>
      <c r="DM142" s="11">
        <v>0</v>
      </c>
      <c r="DN142" s="11">
        <v>0</v>
      </c>
      <c r="DO142" s="11">
        <v>0</v>
      </c>
      <c r="DP142" s="11">
        <v>0</v>
      </c>
      <c r="DQ142" s="11">
        <v>0</v>
      </c>
      <c r="DR142" s="11">
        <v>0</v>
      </c>
      <c r="DS142" s="11">
        <v>136.285</v>
      </c>
      <c r="DT142" s="11">
        <v>0</v>
      </c>
      <c r="DU142" s="11">
        <v>0</v>
      </c>
      <c r="DV142" s="11">
        <v>0</v>
      </c>
      <c r="DW142" s="11">
        <v>0</v>
      </c>
      <c r="DX142" s="11">
        <v>0</v>
      </c>
      <c r="DY142" s="11">
        <v>0</v>
      </c>
      <c r="DZ142" s="11">
        <v>0</v>
      </c>
      <c r="EA142" s="11">
        <v>0</v>
      </c>
      <c r="EB142" s="11">
        <v>0</v>
      </c>
      <c r="EC142" s="11">
        <v>0</v>
      </c>
      <c r="ED142" s="11">
        <v>0</v>
      </c>
      <c r="EE142" s="11">
        <v>0</v>
      </c>
      <c r="EF142" s="11">
        <v>0</v>
      </c>
      <c r="EG142" s="11">
        <v>0</v>
      </c>
      <c r="EH142" s="11">
        <v>0</v>
      </c>
      <c r="EI142" s="11">
        <v>0</v>
      </c>
      <c r="EJ142" s="11">
        <v>0</v>
      </c>
      <c r="EK142" s="11">
        <v>0</v>
      </c>
      <c r="EL142" s="11">
        <v>0</v>
      </c>
      <c r="EM142" s="11">
        <v>0</v>
      </c>
      <c r="EN142" s="11">
        <v>0</v>
      </c>
      <c r="EO142" s="11">
        <v>0</v>
      </c>
      <c r="EP142" s="11">
        <v>0</v>
      </c>
      <c r="EQ142" s="11">
        <v>0</v>
      </c>
      <c r="ER142" s="11">
        <v>0</v>
      </c>
      <c r="ES142" s="11">
        <v>0</v>
      </c>
      <c r="ET142" s="11">
        <v>0</v>
      </c>
      <c r="EU142" s="11">
        <v>0</v>
      </c>
      <c r="EV142" s="11">
        <v>0</v>
      </c>
      <c r="EW142" s="11">
        <v>0</v>
      </c>
      <c r="EX142" s="11">
        <v>0</v>
      </c>
      <c r="EY142" s="11">
        <v>0</v>
      </c>
      <c r="EZ142" s="11">
        <v>0</v>
      </c>
      <c r="FA142" s="11">
        <v>0</v>
      </c>
      <c r="FB142" s="11">
        <v>211.84304999999998</v>
      </c>
      <c r="FC142" s="11">
        <v>208.61886999999999</v>
      </c>
      <c r="FD142" s="11">
        <v>0</v>
      </c>
      <c r="FE142" s="11">
        <v>39.903199999999998</v>
      </c>
      <c r="FF142" s="11">
        <v>0</v>
      </c>
      <c r="FG142" s="11">
        <v>0</v>
      </c>
      <c r="FH142" s="11">
        <v>0</v>
      </c>
      <c r="FI142" s="11">
        <v>0</v>
      </c>
      <c r="FJ142" s="11">
        <v>0</v>
      </c>
      <c r="FK142" s="11">
        <v>0</v>
      </c>
      <c r="FL142" s="11">
        <v>0</v>
      </c>
      <c r="FM142" s="11">
        <v>0</v>
      </c>
      <c r="FN142" s="11">
        <v>0</v>
      </c>
      <c r="FO142" s="11">
        <v>0</v>
      </c>
      <c r="FP142" s="11">
        <v>0</v>
      </c>
      <c r="FQ142" s="11">
        <v>0</v>
      </c>
      <c r="FR142" s="11">
        <v>0</v>
      </c>
      <c r="FS142" s="11">
        <v>0</v>
      </c>
      <c r="FT142" s="11">
        <v>0</v>
      </c>
      <c r="FU142" s="11">
        <v>0</v>
      </c>
      <c r="FV142" s="11">
        <v>0</v>
      </c>
      <c r="FW142" s="11">
        <v>0</v>
      </c>
      <c r="FX142" s="11">
        <v>0</v>
      </c>
      <c r="FY142" s="11">
        <v>0</v>
      </c>
      <c r="FZ142" s="11">
        <v>0</v>
      </c>
      <c r="GA142" s="11">
        <v>0</v>
      </c>
      <c r="GB142" s="11">
        <v>0</v>
      </c>
      <c r="GC142" s="11">
        <v>0</v>
      </c>
      <c r="GD142" s="11">
        <v>0</v>
      </c>
      <c r="GE142" s="11">
        <v>0</v>
      </c>
      <c r="GF142" s="11">
        <v>0</v>
      </c>
      <c r="GG142" s="11">
        <v>0</v>
      </c>
      <c r="GH142" s="11">
        <v>0</v>
      </c>
      <c r="GI142" s="11">
        <v>0</v>
      </c>
      <c r="GJ142" s="11">
        <v>0</v>
      </c>
      <c r="GK142" s="11">
        <v>0</v>
      </c>
      <c r="GL142" s="11">
        <v>2.7970900000000003</v>
      </c>
      <c r="GM142" s="11">
        <v>0</v>
      </c>
      <c r="GN142" s="11">
        <v>5.15527000000003</v>
      </c>
      <c r="GO142" s="11">
        <v>286.36198999999999</v>
      </c>
      <c r="GP142" s="88">
        <v>0</v>
      </c>
      <c r="GQ142" s="9">
        <v>0</v>
      </c>
      <c r="GR142" s="10">
        <v>0</v>
      </c>
      <c r="GS142" s="6">
        <v>1</v>
      </c>
      <c r="GT142" s="6">
        <v>0</v>
      </c>
      <c r="GU142" s="6">
        <f t="shared" si="4"/>
        <v>0</v>
      </c>
      <c r="GV142" s="6">
        <f t="shared" si="5"/>
        <v>0</v>
      </c>
      <c r="GW142" s="3" t="s">
        <v>477</v>
      </c>
      <c r="GX142" s="3">
        <v>0</v>
      </c>
      <c r="GY142" s="3">
        <v>0</v>
      </c>
      <c r="GZ142" s="6">
        <v>0</v>
      </c>
      <c r="HA142" s="6">
        <v>0</v>
      </c>
      <c r="HB142" s="6">
        <v>0</v>
      </c>
      <c r="HC142" s="6">
        <v>0</v>
      </c>
      <c r="HD142" s="6">
        <v>0</v>
      </c>
      <c r="HE142" s="7">
        <v>0</v>
      </c>
      <c r="HF142" s="6">
        <v>0</v>
      </c>
      <c r="HG142" s="6">
        <v>0</v>
      </c>
    </row>
    <row r="143" spans="1:215" hidden="1">
      <c r="A143" s="6">
        <v>620</v>
      </c>
      <c r="B143" s="6" t="str">
        <f>+VLOOKUP($A143,'[2]Crosswalk M49-ODA-Prog. Country'!$K$4:$M$257,3,FALSE)</f>
        <v>PT</v>
      </c>
      <c r="C143" s="6" t="str">
        <f>+VLOOKUP($A143,'[2]Crosswalk M49-ODA-Prog. Country'!$K$4:$M$257,2,FALSE)</f>
        <v>PRT</v>
      </c>
      <c r="D143" s="3" t="s">
        <v>261</v>
      </c>
      <c r="E143" s="8">
        <v>1599.77478</v>
      </c>
      <c r="F143" s="8">
        <v>1.1883800000000002</v>
      </c>
      <c r="G143" s="8">
        <v>1600.96316</v>
      </c>
      <c r="H143" s="9">
        <v>14.172365999999982</v>
      </c>
      <c r="I143" s="9">
        <v>745.87055400000008</v>
      </c>
      <c r="J143" s="9">
        <v>760.04292000000009</v>
      </c>
      <c r="K143" s="10">
        <v>1613.947146</v>
      </c>
      <c r="L143" s="10">
        <v>747.05893400000014</v>
      </c>
      <c r="M143" s="10">
        <v>2361.0060800000001</v>
      </c>
      <c r="N143" s="11">
        <v>0</v>
      </c>
      <c r="O143" s="11">
        <v>0</v>
      </c>
      <c r="P143" s="11">
        <v>0</v>
      </c>
      <c r="Q143" s="11">
        <v>0</v>
      </c>
      <c r="R143" s="11">
        <v>0</v>
      </c>
      <c r="S143" s="11">
        <v>0</v>
      </c>
      <c r="T143" s="11">
        <v>0</v>
      </c>
      <c r="U143" s="11">
        <v>0</v>
      </c>
      <c r="V143" s="11">
        <v>1599.2507900000001</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13.206605999999965</v>
      </c>
      <c r="AS143" s="11">
        <v>592.09418400000004</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c r="CS143" s="11">
        <v>0</v>
      </c>
      <c r="CT143" s="11">
        <v>0</v>
      </c>
      <c r="CU143" s="11">
        <v>0</v>
      </c>
      <c r="CV143" s="11">
        <v>0</v>
      </c>
      <c r="CW143" s="11">
        <v>0</v>
      </c>
      <c r="CX143" s="11">
        <v>0</v>
      </c>
      <c r="CY143" s="11">
        <v>0</v>
      </c>
      <c r="CZ143" s="11">
        <v>0</v>
      </c>
      <c r="DA143" s="11">
        <v>0</v>
      </c>
      <c r="DB143" s="11">
        <v>0</v>
      </c>
      <c r="DC143" s="11">
        <v>0</v>
      </c>
      <c r="DD143" s="11">
        <v>0</v>
      </c>
      <c r="DE143" s="11">
        <v>0</v>
      </c>
      <c r="DF143" s="11">
        <v>0</v>
      </c>
      <c r="DG143" s="11">
        <v>0</v>
      </c>
      <c r="DH143" s="11">
        <v>0</v>
      </c>
      <c r="DI143" s="11">
        <v>0</v>
      </c>
      <c r="DJ143" s="11">
        <v>0</v>
      </c>
      <c r="DK143" s="11">
        <v>0</v>
      </c>
      <c r="DL143" s="11">
        <v>0</v>
      </c>
      <c r="DM143" s="11">
        <v>0</v>
      </c>
      <c r="DN143" s="11">
        <v>0</v>
      </c>
      <c r="DO143" s="11">
        <v>0</v>
      </c>
      <c r="DP143" s="11">
        <v>0</v>
      </c>
      <c r="DQ143" s="11">
        <v>0</v>
      </c>
      <c r="DR143" s="11">
        <v>0</v>
      </c>
      <c r="DS143" s="11">
        <v>1.1883800000000002</v>
      </c>
      <c r="DT143" s="11">
        <v>0</v>
      </c>
      <c r="DU143" s="11">
        <v>0</v>
      </c>
      <c r="DV143" s="11">
        <v>0</v>
      </c>
      <c r="DW143" s="11">
        <v>0</v>
      </c>
      <c r="DX143" s="11">
        <v>0</v>
      </c>
      <c r="DY143" s="11">
        <v>0</v>
      </c>
      <c r="DZ143" s="11">
        <v>0</v>
      </c>
      <c r="EA143" s="11">
        <v>0</v>
      </c>
      <c r="EB143" s="11">
        <v>0</v>
      </c>
      <c r="EC143" s="11">
        <v>0</v>
      </c>
      <c r="ED143" s="11">
        <v>0</v>
      </c>
      <c r="EE143" s="11">
        <v>0</v>
      </c>
      <c r="EF143" s="11">
        <v>0</v>
      </c>
      <c r="EG143" s="11">
        <v>0</v>
      </c>
      <c r="EH143" s="11">
        <v>0</v>
      </c>
      <c r="EI143" s="11">
        <v>0</v>
      </c>
      <c r="EJ143" s="11">
        <v>0</v>
      </c>
      <c r="EK143" s="11">
        <v>0</v>
      </c>
      <c r="EL143" s="11">
        <v>0</v>
      </c>
      <c r="EM143" s="11">
        <v>0</v>
      </c>
      <c r="EN143" s="11">
        <v>0</v>
      </c>
      <c r="EO143" s="11">
        <v>0</v>
      </c>
      <c r="EP143" s="11">
        <v>0</v>
      </c>
      <c r="EQ143" s="11">
        <v>0</v>
      </c>
      <c r="ER143" s="11">
        <v>0</v>
      </c>
      <c r="ES143" s="11">
        <v>0</v>
      </c>
      <c r="ET143" s="11">
        <v>0</v>
      </c>
      <c r="EU143" s="11">
        <v>0</v>
      </c>
      <c r="EV143" s="11">
        <v>0</v>
      </c>
      <c r="EW143" s="11">
        <v>0</v>
      </c>
      <c r="EX143" s="11">
        <v>0</v>
      </c>
      <c r="EY143" s="11">
        <v>0</v>
      </c>
      <c r="EZ143" s="11">
        <v>0</v>
      </c>
      <c r="FA143" s="11">
        <v>0</v>
      </c>
      <c r="FB143" s="11">
        <v>0</v>
      </c>
      <c r="FC143" s="11">
        <v>0</v>
      </c>
      <c r="FD143" s="11">
        <v>0</v>
      </c>
      <c r="FE143" s="11">
        <v>0</v>
      </c>
      <c r="FF143" s="11">
        <v>0</v>
      </c>
      <c r="FG143" s="11">
        <v>0</v>
      </c>
      <c r="FH143" s="11">
        <v>0</v>
      </c>
      <c r="FI143" s="11">
        <v>0</v>
      </c>
      <c r="FJ143" s="11">
        <v>0</v>
      </c>
      <c r="FK143" s="11">
        <v>0</v>
      </c>
      <c r="FL143" s="11">
        <v>0</v>
      </c>
      <c r="FM143" s="11">
        <v>0</v>
      </c>
      <c r="FN143" s="11">
        <v>0</v>
      </c>
      <c r="FO143" s="11">
        <v>0</v>
      </c>
      <c r="FP143" s="11">
        <v>0</v>
      </c>
      <c r="FQ143" s="11">
        <v>0</v>
      </c>
      <c r="FR143" s="11">
        <v>0</v>
      </c>
      <c r="FS143" s="11">
        <v>0</v>
      </c>
      <c r="FT143" s="11">
        <v>0</v>
      </c>
      <c r="FU143" s="11">
        <v>0</v>
      </c>
      <c r="FV143" s="11">
        <v>0</v>
      </c>
      <c r="FW143" s="11">
        <v>0</v>
      </c>
      <c r="FX143" s="11">
        <v>0</v>
      </c>
      <c r="FY143" s="11">
        <v>0</v>
      </c>
      <c r="FZ143" s="11">
        <v>0</v>
      </c>
      <c r="GA143" s="11">
        <v>0</v>
      </c>
      <c r="GB143" s="11">
        <v>0</v>
      </c>
      <c r="GC143" s="11">
        <v>0</v>
      </c>
      <c r="GD143" s="11">
        <v>0</v>
      </c>
      <c r="GE143" s="11">
        <v>0</v>
      </c>
      <c r="GF143" s="11">
        <v>0</v>
      </c>
      <c r="GG143" s="11">
        <v>0</v>
      </c>
      <c r="GH143" s="11">
        <v>0</v>
      </c>
      <c r="GI143" s="11">
        <v>0</v>
      </c>
      <c r="GJ143" s="11">
        <v>0</v>
      </c>
      <c r="GK143" s="11">
        <v>0</v>
      </c>
      <c r="GL143" s="11">
        <v>0.52398999999999996</v>
      </c>
      <c r="GM143" s="11">
        <v>0</v>
      </c>
      <c r="GN143" s="11">
        <v>0.96576000000001727</v>
      </c>
      <c r="GO143" s="11">
        <v>153.77636999999999</v>
      </c>
      <c r="GP143" s="88">
        <v>0</v>
      </c>
      <c r="GQ143" s="9">
        <v>0</v>
      </c>
      <c r="GR143" s="10">
        <v>0</v>
      </c>
      <c r="GS143" s="6">
        <v>1</v>
      </c>
      <c r="GT143" s="6">
        <v>0</v>
      </c>
      <c r="GU143" s="6">
        <f t="shared" si="4"/>
        <v>0</v>
      </c>
      <c r="GV143" s="6">
        <f t="shared" si="5"/>
        <v>0</v>
      </c>
      <c r="GW143" s="3" t="s">
        <v>477</v>
      </c>
      <c r="GX143" s="3">
        <v>0</v>
      </c>
      <c r="GY143" s="3">
        <v>0</v>
      </c>
      <c r="GZ143" s="6">
        <v>0</v>
      </c>
      <c r="HA143" s="6">
        <v>0</v>
      </c>
      <c r="HB143" s="6">
        <v>0</v>
      </c>
      <c r="HC143" s="6">
        <v>0</v>
      </c>
      <c r="HD143" s="6">
        <v>0</v>
      </c>
      <c r="HE143" s="7">
        <v>0</v>
      </c>
      <c r="HF143" s="6">
        <v>0</v>
      </c>
      <c r="HG143" s="6">
        <v>0</v>
      </c>
    </row>
    <row r="144" spans="1:215" hidden="1">
      <c r="A144" s="6">
        <v>634</v>
      </c>
      <c r="B144" s="6" t="str">
        <f>+VLOOKUP($A144,'[2]Crosswalk M49-ODA-Prog. Country'!$K$4:$M$257,3,FALSE)</f>
        <v>QA</v>
      </c>
      <c r="C144" s="6" t="str">
        <f>+VLOOKUP($A144,'[2]Crosswalk M49-ODA-Prog. Country'!$K$4:$M$257,2,FALSE)</f>
        <v>QAT</v>
      </c>
      <c r="D144" s="3" t="s">
        <v>262</v>
      </c>
      <c r="E144" s="8">
        <v>345.47144098751414</v>
      </c>
      <c r="F144" s="8">
        <v>396.64543542565264</v>
      </c>
      <c r="G144" s="8">
        <v>742.11687641316678</v>
      </c>
      <c r="H144" s="9">
        <v>0</v>
      </c>
      <c r="I144" s="9">
        <v>399.88452000000001</v>
      </c>
      <c r="J144" s="9">
        <v>399.88452000000001</v>
      </c>
      <c r="K144" s="10">
        <v>345.47144098751414</v>
      </c>
      <c r="L144" s="10">
        <v>796.52995542565259</v>
      </c>
      <c r="M144" s="10">
        <v>1142.0013964131667</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293.16699999999997</v>
      </c>
      <c r="AY144" s="11">
        <v>0</v>
      </c>
      <c r="AZ144" s="11">
        <v>0</v>
      </c>
      <c r="BA144" s="11">
        <v>0</v>
      </c>
      <c r="BB144" s="11">
        <v>0</v>
      </c>
      <c r="BC144" s="11">
        <v>0</v>
      </c>
      <c r="BD144" s="11">
        <v>0</v>
      </c>
      <c r="BE144" s="11">
        <v>0</v>
      </c>
      <c r="BF144" s="11">
        <v>0</v>
      </c>
      <c r="BG144" s="11">
        <v>30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56.873660000000001</v>
      </c>
      <c r="CR144" s="11">
        <v>0</v>
      </c>
      <c r="CS144" s="11">
        <v>0</v>
      </c>
      <c r="CT144" s="11">
        <v>0</v>
      </c>
      <c r="CU144" s="11">
        <v>0</v>
      </c>
      <c r="CV144" s="11">
        <v>0</v>
      </c>
      <c r="CW144" s="11">
        <v>0</v>
      </c>
      <c r="CX144" s="11">
        <v>0</v>
      </c>
      <c r="CY144" s="11">
        <v>0</v>
      </c>
      <c r="CZ144" s="11">
        <v>0</v>
      </c>
      <c r="DA144" s="11">
        <v>0</v>
      </c>
      <c r="DB144" s="11">
        <v>0</v>
      </c>
      <c r="DC144" s="11">
        <v>0</v>
      </c>
      <c r="DD144" s="11">
        <v>0</v>
      </c>
      <c r="DE144" s="11">
        <v>0</v>
      </c>
      <c r="DF144" s="11">
        <v>0</v>
      </c>
      <c r="DG144" s="11">
        <v>0</v>
      </c>
      <c r="DH144" s="11">
        <v>0</v>
      </c>
      <c r="DI144" s="11">
        <v>0</v>
      </c>
      <c r="DJ144" s="11">
        <v>0</v>
      </c>
      <c r="DK144" s="11">
        <v>0</v>
      </c>
      <c r="DL144" s="11">
        <v>0</v>
      </c>
      <c r="DM144" s="11">
        <v>0</v>
      </c>
      <c r="DN144" s="11">
        <v>0</v>
      </c>
      <c r="DO144" s="11">
        <v>0</v>
      </c>
      <c r="DP144" s="11">
        <v>0</v>
      </c>
      <c r="DQ144" s="11">
        <v>0</v>
      </c>
      <c r="DR144" s="11">
        <v>0</v>
      </c>
      <c r="DS144" s="11">
        <v>42.003300000000003</v>
      </c>
      <c r="DT144" s="11">
        <v>0</v>
      </c>
      <c r="DU144" s="11">
        <v>0</v>
      </c>
      <c r="DV144" s="11">
        <v>0</v>
      </c>
      <c r="DW144" s="11">
        <v>0</v>
      </c>
      <c r="DX144" s="11">
        <v>0</v>
      </c>
      <c r="DY144" s="11">
        <v>0</v>
      </c>
      <c r="DZ144" s="11">
        <v>0</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0</v>
      </c>
      <c r="ET144" s="11">
        <v>0</v>
      </c>
      <c r="EU144" s="11">
        <v>0</v>
      </c>
      <c r="EV144" s="11">
        <v>0</v>
      </c>
      <c r="EW144" s="11">
        <v>0</v>
      </c>
      <c r="EX144" s="11">
        <v>24.358710987514186</v>
      </c>
      <c r="EY144" s="11">
        <v>51.22044542565267</v>
      </c>
      <c r="EZ144" s="11">
        <v>0</v>
      </c>
      <c r="FA144" s="11">
        <v>0</v>
      </c>
      <c r="FB144" s="11">
        <v>27.945729999999998</v>
      </c>
      <c r="FC144" s="11">
        <v>-0.41678999999999999</v>
      </c>
      <c r="FD144" s="11">
        <v>0</v>
      </c>
      <c r="FE144" s="11">
        <v>0</v>
      </c>
      <c r="FF144" s="11">
        <v>0</v>
      </c>
      <c r="FG144" s="11">
        <v>0</v>
      </c>
      <c r="FH144" s="11">
        <v>0</v>
      </c>
      <c r="FI144" s="11">
        <v>0</v>
      </c>
      <c r="FJ144" s="11">
        <v>0</v>
      </c>
      <c r="FK144" s="11">
        <v>0</v>
      </c>
      <c r="FL144" s="11">
        <v>0</v>
      </c>
      <c r="FM144" s="11">
        <v>0</v>
      </c>
      <c r="FN144" s="11">
        <v>0</v>
      </c>
      <c r="FO144" s="11">
        <v>0</v>
      </c>
      <c r="FP144" s="11">
        <v>0</v>
      </c>
      <c r="FQ144" s="11">
        <v>0</v>
      </c>
      <c r="FR144" s="11">
        <v>0</v>
      </c>
      <c r="FS144" s="11">
        <v>0</v>
      </c>
      <c r="FT144" s="11">
        <v>0</v>
      </c>
      <c r="FU144" s="11">
        <v>0</v>
      </c>
      <c r="FV144" s="11">
        <v>0</v>
      </c>
      <c r="FW144" s="11">
        <v>0</v>
      </c>
      <c r="FX144" s="11">
        <v>0</v>
      </c>
      <c r="FY144" s="11">
        <v>0</v>
      </c>
      <c r="FZ144" s="11">
        <v>0</v>
      </c>
      <c r="GA144" s="11">
        <v>0</v>
      </c>
      <c r="GB144" s="11">
        <v>0</v>
      </c>
      <c r="GC144" s="11">
        <v>0</v>
      </c>
      <c r="GD144" s="11">
        <v>0</v>
      </c>
      <c r="GE144" s="11">
        <v>0</v>
      </c>
      <c r="GF144" s="11">
        <v>0</v>
      </c>
      <c r="GG144" s="11">
        <v>0</v>
      </c>
      <c r="GH144" s="11">
        <v>0</v>
      </c>
      <c r="GI144" s="11">
        <v>0</v>
      </c>
      <c r="GJ144" s="11">
        <v>0</v>
      </c>
      <c r="GK144" s="11">
        <v>0</v>
      </c>
      <c r="GL144" s="11">
        <v>0</v>
      </c>
      <c r="GM144" s="11">
        <v>216.96482</v>
      </c>
      <c r="GN144" s="11">
        <v>0</v>
      </c>
      <c r="GO144" s="11">
        <v>399.88452000000001</v>
      </c>
      <c r="GP144" s="88">
        <v>0</v>
      </c>
      <c r="GQ144" s="9">
        <v>0</v>
      </c>
      <c r="GR144" s="10">
        <v>0</v>
      </c>
      <c r="GS144" s="6">
        <v>1</v>
      </c>
      <c r="GT144" s="6">
        <v>0</v>
      </c>
      <c r="GU144" s="6">
        <f t="shared" si="4"/>
        <v>0</v>
      </c>
      <c r="GV144" s="6">
        <f t="shared" si="5"/>
        <v>0</v>
      </c>
      <c r="GW144" s="3" t="s">
        <v>486</v>
      </c>
      <c r="GX144" s="3">
        <v>0</v>
      </c>
      <c r="GY144" s="3">
        <v>0</v>
      </c>
      <c r="GZ144" s="6">
        <v>0</v>
      </c>
      <c r="HA144" s="6">
        <v>0</v>
      </c>
      <c r="HB144" s="6">
        <v>0</v>
      </c>
      <c r="HC144" s="6">
        <v>0</v>
      </c>
      <c r="HD144" s="6">
        <v>0</v>
      </c>
      <c r="HE144" s="7">
        <v>0</v>
      </c>
      <c r="HF144" s="6">
        <v>0</v>
      </c>
      <c r="HG144" s="6">
        <v>0</v>
      </c>
    </row>
    <row r="145" spans="1:215" hidden="1">
      <c r="A145" s="6">
        <v>642</v>
      </c>
      <c r="B145" s="6" t="str">
        <f>+VLOOKUP($A145,'[2]Crosswalk M49-ODA-Prog. Country'!$K$4:$M$257,3,FALSE)</f>
        <v>RO</v>
      </c>
      <c r="C145" s="6" t="str">
        <f>+VLOOKUP($A145,'[2]Crosswalk M49-ODA-Prog. Country'!$K$4:$M$257,2,FALSE)</f>
        <v>ROU</v>
      </c>
      <c r="D145" s="3" t="s">
        <v>263</v>
      </c>
      <c r="E145" s="8">
        <v>2536.4903900000004</v>
      </c>
      <c r="F145" s="8">
        <v>3407.6357399999997</v>
      </c>
      <c r="G145" s="8">
        <v>5944.1261300000006</v>
      </c>
      <c r="H145" s="9">
        <v>345.66595300000006</v>
      </c>
      <c r="I145" s="9">
        <v>3200.5909610000003</v>
      </c>
      <c r="J145" s="9">
        <v>3546.2569140000005</v>
      </c>
      <c r="K145" s="10">
        <v>2882.1563430000006</v>
      </c>
      <c r="L145" s="10">
        <v>6608.2267009999996</v>
      </c>
      <c r="M145" s="10">
        <v>9490.3830440000002</v>
      </c>
      <c r="N145" s="11">
        <v>0</v>
      </c>
      <c r="O145" s="11">
        <v>0</v>
      </c>
      <c r="P145" s="11">
        <v>0</v>
      </c>
      <c r="Q145" s="11">
        <v>0</v>
      </c>
      <c r="R145" s="11">
        <v>0</v>
      </c>
      <c r="S145" s="11">
        <v>0</v>
      </c>
      <c r="T145" s="11">
        <v>0</v>
      </c>
      <c r="U145" s="11">
        <v>0</v>
      </c>
      <c r="V145" s="11">
        <v>2347.8334400000003</v>
      </c>
      <c r="W145" s="11">
        <v>2791.1979799999999</v>
      </c>
      <c r="X145" s="11">
        <v>52.741280000000074</v>
      </c>
      <c r="Y145" s="11">
        <v>487.26985999999999</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279.6978630000001</v>
      </c>
      <c r="AS145" s="11">
        <v>1747.5601610000001</v>
      </c>
      <c r="AT145" s="11">
        <v>0</v>
      </c>
      <c r="AU145" s="11">
        <v>0</v>
      </c>
      <c r="AV145" s="11">
        <v>0</v>
      </c>
      <c r="AW145" s="11">
        <v>0</v>
      </c>
      <c r="AX145" s="11">
        <v>0</v>
      </c>
      <c r="AY145" s="11">
        <v>0</v>
      </c>
      <c r="AZ145" s="11">
        <v>0</v>
      </c>
      <c r="BA145" s="11">
        <v>0</v>
      </c>
      <c r="BB145" s="11">
        <v>0</v>
      </c>
      <c r="BC145" s="11">
        <v>0</v>
      </c>
      <c r="BD145" s="11">
        <v>0</v>
      </c>
      <c r="BE145" s="11">
        <v>0</v>
      </c>
      <c r="BF145" s="11">
        <v>0</v>
      </c>
      <c r="BG145" s="11">
        <v>5.2318599999999993</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1">
        <v>0</v>
      </c>
      <c r="CU145" s="11">
        <v>0</v>
      </c>
      <c r="CV145" s="11">
        <v>0</v>
      </c>
      <c r="CW145" s="11">
        <v>0</v>
      </c>
      <c r="CX145" s="11">
        <v>0</v>
      </c>
      <c r="CY145" s="11">
        <v>0</v>
      </c>
      <c r="CZ145" s="11">
        <v>0</v>
      </c>
      <c r="DA145" s="11">
        <v>0</v>
      </c>
      <c r="DB145" s="11">
        <v>0</v>
      </c>
      <c r="DC145" s="11">
        <v>0</v>
      </c>
      <c r="DD145" s="11">
        <v>0</v>
      </c>
      <c r="DE145" s="11">
        <v>0</v>
      </c>
      <c r="DF145" s="11">
        <v>0</v>
      </c>
      <c r="DG145" s="11">
        <v>0</v>
      </c>
      <c r="DH145" s="11">
        <v>0</v>
      </c>
      <c r="DI145" s="11">
        <v>0</v>
      </c>
      <c r="DJ145" s="11">
        <v>0</v>
      </c>
      <c r="DK145" s="11">
        <v>0</v>
      </c>
      <c r="DL145" s="11">
        <v>0</v>
      </c>
      <c r="DM145" s="11">
        <v>0</v>
      </c>
      <c r="DN145" s="11">
        <v>0</v>
      </c>
      <c r="DO145" s="11">
        <v>0</v>
      </c>
      <c r="DP145" s="11">
        <v>0</v>
      </c>
      <c r="DQ145" s="11">
        <v>0</v>
      </c>
      <c r="DR145" s="11">
        <v>0</v>
      </c>
      <c r="DS145" s="11">
        <v>0</v>
      </c>
      <c r="DT145" s="11">
        <v>0</v>
      </c>
      <c r="DU145" s="11">
        <v>0</v>
      </c>
      <c r="DV145" s="11">
        <v>0</v>
      </c>
      <c r="DW145" s="11">
        <v>0</v>
      </c>
      <c r="DX145" s="11">
        <v>0</v>
      </c>
      <c r="DY145" s="11">
        <v>67.7012</v>
      </c>
      <c r="DZ145" s="11">
        <v>0</v>
      </c>
      <c r="EA145" s="11">
        <v>0</v>
      </c>
      <c r="EB145" s="11">
        <v>0</v>
      </c>
      <c r="EC145" s="11">
        <v>0</v>
      </c>
      <c r="ED145" s="11">
        <v>0</v>
      </c>
      <c r="EE145" s="11">
        <v>0</v>
      </c>
      <c r="EF145" s="11">
        <v>0</v>
      </c>
      <c r="EG145" s="11">
        <v>0</v>
      </c>
      <c r="EH145" s="11">
        <v>0</v>
      </c>
      <c r="EI145" s="11">
        <v>0</v>
      </c>
      <c r="EJ145" s="11">
        <v>0</v>
      </c>
      <c r="EK145" s="11">
        <v>0</v>
      </c>
      <c r="EL145" s="11">
        <v>0</v>
      </c>
      <c r="EM145" s="11">
        <v>0</v>
      </c>
      <c r="EN145" s="11">
        <v>0</v>
      </c>
      <c r="EO145" s="11">
        <v>0</v>
      </c>
      <c r="EP145" s="11">
        <v>0</v>
      </c>
      <c r="EQ145" s="11">
        <v>0</v>
      </c>
      <c r="ER145" s="11">
        <v>0</v>
      </c>
      <c r="ES145" s="11">
        <v>0</v>
      </c>
      <c r="ET145" s="11">
        <v>0</v>
      </c>
      <c r="EU145" s="11">
        <v>0</v>
      </c>
      <c r="EV145" s="11">
        <v>0</v>
      </c>
      <c r="EW145" s="11">
        <v>0</v>
      </c>
      <c r="EX145" s="11">
        <v>0</v>
      </c>
      <c r="EY145" s="11">
        <v>0</v>
      </c>
      <c r="EZ145" s="11">
        <v>0</v>
      </c>
      <c r="FA145" s="11">
        <v>0</v>
      </c>
      <c r="FB145" s="11">
        <v>182.62603999999988</v>
      </c>
      <c r="FC145" s="11">
        <v>611.20590000000004</v>
      </c>
      <c r="FD145" s="11">
        <v>0</v>
      </c>
      <c r="FE145" s="11">
        <v>344.50545</v>
      </c>
      <c r="FF145" s="11">
        <v>0</v>
      </c>
      <c r="FG145" s="11">
        <v>0</v>
      </c>
      <c r="FH145" s="11">
        <v>0</v>
      </c>
      <c r="FI145" s="11">
        <v>0</v>
      </c>
      <c r="FJ145" s="11">
        <v>0</v>
      </c>
      <c r="FK145" s="11">
        <v>0</v>
      </c>
      <c r="FL145" s="11">
        <v>0</v>
      </c>
      <c r="FM145" s="11">
        <v>0</v>
      </c>
      <c r="FN145" s="11">
        <v>0</v>
      </c>
      <c r="FO145" s="11">
        <v>0</v>
      </c>
      <c r="FP145" s="11">
        <v>0</v>
      </c>
      <c r="FQ145" s="11">
        <v>0</v>
      </c>
      <c r="FR145" s="11">
        <v>0</v>
      </c>
      <c r="FS145" s="11">
        <v>0</v>
      </c>
      <c r="FT145" s="11">
        <v>0</v>
      </c>
      <c r="FU145" s="11">
        <v>0</v>
      </c>
      <c r="FV145" s="11">
        <v>0</v>
      </c>
      <c r="FW145" s="11">
        <v>0</v>
      </c>
      <c r="FX145" s="11">
        <v>0</v>
      </c>
      <c r="FY145" s="11">
        <v>0</v>
      </c>
      <c r="FZ145" s="11">
        <v>0</v>
      </c>
      <c r="GA145" s="11">
        <v>0</v>
      </c>
      <c r="GB145" s="11">
        <v>0</v>
      </c>
      <c r="GC145" s="11">
        <v>0</v>
      </c>
      <c r="GD145" s="11">
        <v>0</v>
      </c>
      <c r="GE145" s="11">
        <v>0</v>
      </c>
      <c r="GF145" s="11">
        <v>0</v>
      </c>
      <c r="GG145" s="11">
        <v>0</v>
      </c>
      <c r="GH145" s="11">
        <v>0</v>
      </c>
      <c r="GI145" s="11">
        <v>0</v>
      </c>
      <c r="GJ145" s="11">
        <v>0</v>
      </c>
      <c r="GK145" s="11">
        <v>0</v>
      </c>
      <c r="GL145" s="11">
        <v>6.0309099999999995</v>
      </c>
      <c r="GM145" s="11">
        <v>0</v>
      </c>
      <c r="GN145" s="11">
        <v>13.226809999999887</v>
      </c>
      <c r="GO145" s="11">
        <v>553.55429000000004</v>
      </c>
      <c r="GP145" s="88">
        <v>0</v>
      </c>
      <c r="GQ145" s="9">
        <v>0</v>
      </c>
      <c r="GR145" s="10">
        <v>0</v>
      </c>
      <c r="GS145" s="6">
        <v>1</v>
      </c>
      <c r="GT145" s="6">
        <v>0</v>
      </c>
      <c r="GU145" s="6">
        <f t="shared" si="4"/>
        <v>0</v>
      </c>
      <c r="GV145" s="6">
        <f t="shared" si="5"/>
        <v>0</v>
      </c>
      <c r="GW145" s="3" t="s">
        <v>477</v>
      </c>
      <c r="GX145" s="3">
        <v>0</v>
      </c>
      <c r="GY145" s="3">
        <v>0</v>
      </c>
      <c r="GZ145" s="6">
        <v>0</v>
      </c>
      <c r="HA145" s="6">
        <v>0</v>
      </c>
      <c r="HB145" s="6">
        <v>0</v>
      </c>
      <c r="HC145" s="6">
        <v>0</v>
      </c>
      <c r="HD145" s="6">
        <v>0</v>
      </c>
      <c r="HE145" s="7" t="s">
        <v>485</v>
      </c>
      <c r="HF145" s="6">
        <v>0</v>
      </c>
      <c r="HG145" s="6">
        <v>0</v>
      </c>
    </row>
    <row r="146" spans="1:215" hidden="1">
      <c r="A146" s="6">
        <v>643</v>
      </c>
      <c r="B146" s="6" t="str">
        <f>+VLOOKUP($A146,'[2]Crosswalk M49-ODA-Prog. Country'!$K$4:$M$257,3,FALSE)</f>
        <v>RU</v>
      </c>
      <c r="C146" s="6" t="str">
        <f>+VLOOKUP($A146,'[2]Crosswalk M49-ODA-Prog. Country'!$K$4:$M$257,2,FALSE)</f>
        <v>RUS</v>
      </c>
      <c r="D146" s="3" t="s">
        <v>264</v>
      </c>
      <c r="E146" s="8">
        <v>2619.0868299432468</v>
      </c>
      <c r="F146" s="8">
        <v>1566.2022072041998</v>
      </c>
      <c r="G146" s="8">
        <v>4185.2890371474468</v>
      </c>
      <c r="H146" s="9">
        <v>594.89200499999981</v>
      </c>
      <c r="I146" s="9">
        <v>3216.4523909999994</v>
      </c>
      <c r="J146" s="9">
        <v>3811.3443959999991</v>
      </c>
      <c r="K146" s="10">
        <v>3213.9788349432465</v>
      </c>
      <c r="L146" s="10">
        <v>4782.6545982041989</v>
      </c>
      <c r="M146" s="10">
        <v>7996.6334331474454</v>
      </c>
      <c r="N146" s="11">
        <v>10.213999999999999</v>
      </c>
      <c r="O146" s="11">
        <v>120.60599999999999</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594.52144499999986</v>
      </c>
      <c r="AS146" s="11">
        <v>3076.9250309999998</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0</v>
      </c>
      <c r="CW146" s="11">
        <v>0</v>
      </c>
      <c r="CX146" s="11">
        <v>0</v>
      </c>
      <c r="CY146" s="11">
        <v>0</v>
      </c>
      <c r="CZ146" s="11">
        <v>0</v>
      </c>
      <c r="DA146" s="11">
        <v>0</v>
      </c>
      <c r="DB146" s="11">
        <v>0</v>
      </c>
      <c r="DC146" s="11">
        <v>0</v>
      </c>
      <c r="DD146" s="11">
        <v>0</v>
      </c>
      <c r="DE146" s="11">
        <v>0</v>
      </c>
      <c r="DF146" s="11">
        <v>0</v>
      </c>
      <c r="DG146" s="11">
        <v>0</v>
      </c>
      <c r="DH146" s="11">
        <v>0</v>
      </c>
      <c r="DI146" s="11">
        <v>0</v>
      </c>
      <c r="DJ146" s="11">
        <v>0</v>
      </c>
      <c r="DK146" s="11">
        <v>0</v>
      </c>
      <c r="DL146" s="11">
        <v>0</v>
      </c>
      <c r="DM146" s="11">
        <v>0</v>
      </c>
      <c r="DN146" s="11">
        <v>0</v>
      </c>
      <c r="DO146" s="11">
        <v>0</v>
      </c>
      <c r="DP146" s="11">
        <v>0</v>
      </c>
      <c r="DQ146" s="11">
        <v>0</v>
      </c>
      <c r="DR146" s="11">
        <v>0</v>
      </c>
      <c r="DS146" s="11">
        <v>0</v>
      </c>
      <c r="DT146" s="11">
        <v>0</v>
      </c>
      <c r="DU146" s="11">
        <v>0</v>
      </c>
      <c r="DV146" s="11">
        <v>0</v>
      </c>
      <c r="DW146" s="11">
        <v>0</v>
      </c>
      <c r="DX146" s="11">
        <v>0</v>
      </c>
      <c r="DY146" s="11">
        <v>109.16704</v>
      </c>
      <c r="DZ146" s="11">
        <v>0</v>
      </c>
      <c r="EA146" s="11">
        <v>0</v>
      </c>
      <c r="EB146" s="11">
        <v>0</v>
      </c>
      <c r="EC146" s="11">
        <v>0</v>
      </c>
      <c r="ED146" s="11">
        <v>0</v>
      </c>
      <c r="EE146" s="11">
        <v>0</v>
      </c>
      <c r="EF146" s="11">
        <v>0</v>
      </c>
      <c r="EG146" s="11">
        <v>0</v>
      </c>
      <c r="EH146" s="11">
        <v>0</v>
      </c>
      <c r="EI146" s="11">
        <v>0</v>
      </c>
      <c r="EJ146" s="11">
        <v>0</v>
      </c>
      <c r="EK146" s="11">
        <v>0</v>
      </c>
      <c r="EL146" s="11">
        <v>0</v>
      </c>
      <c r="EM146" s="11">
        <v>288.63409490000004</v>
      </c>
      <c r="EN146" s="11">
        <v>0</v>
      </c>
      <c r="EO146" s="11">
        <v>0</v>
      </c>
      <c r="EP146" s="11">
        <v>0</v>
      </c>
      <c r="EQ146" s="11">
        <v>0</v>
      </c>
      <c r="ER146" s="11">
        <v>0</v>
      </c>
      <c r="ES146" s="11">
        <v>0</v>
      </c>
      <c r="ET146" s="11">
        <v>0</v>
      </c>
      <c r="EU146" s="11">
        <v>0</v>
      </c>
      <c r="EV146" s="11">
        <v>0</v>
      </c>
      <c r="EW146" s="11">
        <v>0</v>
      </c>
      <c r="EX146" s="11">
        <v>180.76174994324629</v>
      </c>
      <c r="EY146" s="11">
        <v>343.0216723041998</v>
      </c>
      <c r="EZ146" s="11">
        <v>0</v>
      </c>
      <c r="FA146" s="11">
        <v>0</v>
      </c>
      <c r="FB146" s="11">
        <v>2427.9100300000005</v>
      </c>
      <c r="FC146" s="11">
        <v>813.94043999999997</v>
      </c>
      <c r="FD146" s="11">
        <v>0</v>
      </c>
      <c r="FE146" s="11">
        <v>30.360319999999998</v>
      </c>
      <c r="FF146" s="11">
        <v>0</v>
      </c>
      <c r="FG146" s="11">
        <v>0</v>
      </c>
      <c r="FH146" s="11">
        <v>0</v>
      </c>
      <c r="FI146" s="11">
        <v>0</v>
      </c>
      <c r="FJ146" s="11">
        <v>0</v>
      </c>
      <c r="FK146" s="11">
        <v>0</v>
      </c>
      <c r="FL146" s="11">
        <v>0</v>
      </c>
      <c r="FM146" s="11">
        <v>0</v>
      </c>
      <c r="FN146" s="11">
        <v>0</v>
      </c>
      <c r="FO146" s="11">
        <v>0</v>
      </c>
      <c r="FP146" s="11">
        <v>0</v>
      </c>
      <c r="FQ146" s="11">
        <v>0</v>
      </c>
      <c r="FR146" s="11">
        <v>0</v>
      </c>
      <c r="FS146" s="11">
        <v>0</v>
      </c>
      <c r="FT146" s="11">
        <v>0</v>
      </c>
      <c r="FU146" s="11">
        <v>0</v>
      </c>
      <c r="FV146" s="11">
        <v>0</v>
      </c>
      <c r="FW146" s="11">
        <v>0</v>
      </c>
      <c r="FX146" s="11">
        <v>0</v>
      </c>
      <c r="FY146" s="11">
        <v>0</v>
      </c>
      <c r="FZ146" s="11">
        <v>0</v>
      </c>
      <c r="GA146" s="11">
        <v>0</v>
      </c>
      <c r="GB146" s="11">
        <v>0</v>
      </c>
      <c r="GC146" s="11">
        <v>0</v>
      </c>
      <c r="GD146" s="11">
        <v>0</v>
      </c>
      <c r="GE146" s="11">
        <v>0</v>
      </c>
      <c r="GF146" s="11">
        <v>0</v>
      </c>
      <c r="GG146" s="11">
        <v>0</v>
      </c>
      <c r="GH146" s="11">
        <v>0</v>
      </c>
      <c r="GI146" s="11">
        <v>0</v>
      </c>
      <c r="GJ146" s="11">
        <v>0</v>
      </c>
      <c r="GK146" s="11">
        <v>0</v>
      </c>
      <c r="GL146" s="11">
        <v>0.20105000000000001</v>
      </c>
      <c r="GM146" s="11">
        <v>0</v>
      </c>
      <c r="GN146" s="11">
        <v>0.37056</v>
      </c>
      <c r="GO146" s="11">
        <v>0</v>
      </c>
      <c r="GP146" s="88">
        <v>0</v>
      </c>
      <c r="GQ146" s="9">
        <v>0</v>
      </c>
      <c r="GR146" s="10">
        <v>0</v>
      </c>
      <c r="GS146" s="6">
        <v>1</v>
      </c>
      <c r="GT146" s="6">
        <v>0</v>
      </c>
      <c r="GU146" s="6">
        <f t="shared" si="4"/>
        <v>0</v>
      </c>
      <c r="GV146" s="6">
        <f t="shared" si="5"/>
        <v>0</v>
      </c>
      <c r="GW146" s="3" t="s">
        <v>477</v>
      </c>
      <c r="GX146" s="3" t="s">
        <v>478</v>
      </c>
      <c r="GY146" s="3" t="s">
        <v>478</v>
      </c>
      <c r="GZ146" s="6">
        <v>0</v>
      </c>
      <c r="HA146" s="6">
        <v>0</v>
      </c>
      <c r="HB146" s="6">
        <v>0</v>
      </c>
      <c r="HC146" s="6">
        <v>0</v>
      </c>
      <c r="HD146" s="6">
        <v>0</v>
      </c>
      <c r="HE146" s="7">
        <v>0</v>
      </c>
      <c r="HF146" s="6">
        <v>0</v>
      </c>
      <c r="HG146" s="6">
        <v>0</v>
      </c>
    </row>
    <row r="147" spans="1:215">
      <c r="A147" s="6">
        <v>646</v>
      </c>
      <c r="B147" s="6" t="str">
        <f>+VLOOKUP($A147,'[2]Crosswalk M49-ODA-Prog. Country'!$K$4:$M$257,3,FALSE)</f>
        <v>RW</v>
      </c>
      <c r="C147" s="6" t="str">
        <f>+VLOOKUP($A147,'[2]Crosswalk M49-ODA-Prog. Country'!$K$4:$M$257,2,FALSE)</f>
        <v>RWA</v>
      </c>
      <c r="D147" s="3" t="s">
        <v>265</v>
      </c>
      <c r="E147" s="8">
        <v>24183.329943016801</v>
      </c>
      <c r="F147" s="8">
        <v>40425.719251604016</v>
      </c>
      <c r="G147" s="8">
        <v>64609.04919462082</v>
      </c>
      <c r="H147" s="9">
        <v>11134.345916760001</v>
      </c>
      <c r="I147" s="9">
        <v>76233.223890241032</v>
      </c>
      <c r="J147" s="9">
        <v>87367.56980700104</v>
      </c>
      <c r="K147" s="10">
        <v>35317.675859776798</v>
      </c>
      <c r="L147" s="10">
        <v>116658.94314184504</v>
      </c>
      <c r="M147" s="10">
        <v>151976.61900162185</v>
      </c>
      <c r="N147" s="11">
        <v>9090.9139999999989</v>
      </c>
      <c r="O147" s="11">
        <v>8447.6560000000009</v>
      </c>
      <c r="P147" s="11">
        <v>0</v>
      </c>
      <c r="Q147" s="11">
        <v>0</v>
      </c>
      <c r="R147" s="11">
        <v>1540.4209900000001</v>
      </c>
      <c r="S147" s="11">
        <v>1725.8707199999999</v>
      </c>
      <c r="T147" s="11">
        <v>173.51054000000011</v>
      </c>
      <c r="U147" s="11">
        <v>682.03698999999995</v>
      </c>
      <c r="V147" s="11">
        <v>6543.9807900000014</v>
      </c>
      <c r="W147" s="11">
        <v>15337.44713</v>
      </c>
      <c r="X147" s="11">
        <v>1019.5372099999995</v>
      </c>
      <c r="Y147" s="11">
        <v>4430.5211799999997</v>
      </c>
      <c r="Z147" s="11">
        <v>39.034716799999842</v>
      </c>
      <c r="AA147" s="11">
        <v>2570.87141312842</v>
      </c>
      <c r="AB147" s="11">
        <v>1998.2859600000011</v>
      </c>
      <c r="AC147" s="11">
        <v>22236.434163111047</v>
      </c>
      <c r="AD147" s="11">
        <v>1075.509501</v>
      </c>
      <c r="AE147" s="11">
        <v>1724.3139350000001</v>
      </c>
      <c r="AF147" s="11">
        <v>297.17591976</v>
      </c>
      <c r="AG147" s="11">
        <v>78.98566473999999</v>
      </c>
      <c r="AH147" s="11">
        <v>-30.291989999999942</v>
      </c>
      <c r="AI147" s="11">
        <v>419.62071999999995</v>
      </c>
      <c r="AJ147" s="11">
        <v>0</v>
      </c>
      <c r="AK147" s="11">
        <v>0</v>
      </c>
      <c r="AL147" s="11">
        <v>0</v>
      </c>
      <c r="AM147" s="11">
        <v>0</v>
      </c>
      <c r="AN147" s="11">
        <v>0</v>
      </c>
      <c r="AO147" s="11">
        <v>0</v>
      </c>
      <c r="AP147" s="11">
        <v>0</v>
      </c>
      <c r="AQ147" s="11">
        <v>0</v>
      </c>
      <c r="AR147" s="11">
        <v>7635.6691470000005</v>
      </c>
      <c r="AS147" s="11">
        <v>45786.39819</v>
      </c>
      <c r="AT147" s="11">
        <v>0</v>
      </c>
      <c r="AU147" s="11">
        <v>0</v>
      </c>
      <c r="AV147" s="11">
        <v>0</v>
      </c>
      <c r="AW147" s="11">
        <v>0</v>
      </c>
      <c r="AX147" s="11">
        <v>2384.886</v>
      </c>
      <c r="AY147" s="11">
        <v>0</v>
      </c>
      <c r="AZ147" s="11">
        <v>0</v>
      </c>
      <c r="BA147" s="11">
        <v>0</v>
      </c>
      <c r="BB147" s="11">
        <v>664.40800000000002</v>
      </c>
      <c r="BC147" s="11">
        <v>46.954000000000001</v>
      </c>
      <c r="BD147" s="11">
        <v>0</v>
      </c>
      <c r="BE147" s="11">
        <v>0</v>
      </c>
      <c r="BF147" s="11">
        <v>0</v>
      </c>
      <c r="BG147" s="11">
        <v>3599.2257400000003</v>
      </c>
      <c r="BH147" s="11">
        <v>0</v>
      </c>
      <c r="BI147" s="11">
        <v>0</v>
      </c>
      <c r="BJ147" s="11">
        <v>0</v>
      </c>
      <c r="BK147" s="11">
        <v>-20.893090000000001</v>
      </c>
      <c r="BL147" s="11">
        <v>0</v>
      </c>
      <c r="BM147" s="11">
        <v>0</v>
      </c>
      <c r="BN147" s="11">
        <v>0</v>
      </c>
      <c r="BO147" s="11">
        <v>0</v>
      </c>
      <c r="BP147" s="11">
        <v>0</v>
      </c>
      <c r="BQ147" s="11">
        <v>0</v>
      </c>
      <c r="BR147" s="11">
        <v>0</v>
      </c>
      <c r="BS147" s="11">
        <v>0</v>
      </c>
      <c r="BT147" s="11">
        <v>0</v>
      </c>
      <c r="BU147" s="11">
        <v>0</v>
      </c>
      <c r="BV147" s="11">
        <v>0</v>
      </c>
      <c r="BW147" s="11">
        <v>0</v>
      </c>
      <c r="BX147" s="11">
        <v>0</v>
      </c>
      <c r="BY147" s="11">
        <v>-20.201619999999998</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1">
        <v>0</v>
      </c>
      <c r="CU147" s="11">
        <v>0</v>
      </c>
      <c r="CV147" s="11">
        <v>0</v>
      </c>
      <c r="CW147" s="11">
        <v>0</v>
      </c>
      <c r="CX147" s="11">
        <v>0</v>
      </c>
      <c r="CY147" s="11">
        <v>238.94732000000002</v>
      </c>
      <c r="CZ147" s="11">
        <v>0</v>
      </c>
      <c r="DA147" s="11">
        <v>0</v>
      </c>
      <c r="DB147" s="11">
        <v>0</v>
      </c>
      <c r="DC147" s="11">
        <v>1118.93785</v>
      </c>
      <c r="DD147" s="11">
        <v>0</v>
      </c>
      <c r="DE147" s="11">
        <v>0</v>
      </c>
      <c r="DF147" s="11">
        <v>0</v>
      </c>
      <c r="DG147" s="11">
        <v>0</v>
      </c>
      <c r="DH147" s="11">
        <v>0</v>
      </c>
      <c r="DI147" s="11">
        <v>0</v>
      </c>
      <c r="DJ147" s="11">
        <v>0</v>
      </c>
      <c r="DK147" s="11">
        <v>0</v>
      </c>
      <c r="DL147" s="11">
        <v>0</v>
      </c>
      <c r="DM147" s="11">
        <v>0</v>
      </c>
      <c r="DN147" s="11">
        <v>0</v>
      </c>
      <c r="DO147" s="11">
        <v>0</v>
      </c>
      <c r="DP147" s="11">
        <v>0</v>
      </c>
      <c r="DQ147" s="11">
        <v>0</v>
      </c>
      <c r="DR147" s="11">
        <v>0</v>
      </c>
      <c r="DS147" s="11">
        <v>0</v>
      </c>
      <c r="DT147" s="11">
        <v>0</v>
      </c>
      <c r="DU147" s="11">
        <v>0</v>
      </c>
      <c r="DV147" s="11">
        <v>0</v>
      </c>
      <c r="DW147" s="11">
        <v>0</v>
      </c>
      <c r="DX147" s="11">
        <v>0</v>
      </c>
      <c r="DY147" s="11">
        <v>407.27646999999996</v>
      </c>
      <c r="DZ147" s="11">
        <v>0</v>
      </c>
      <c r="EA147" s="11">
        <v>0</v>
      </c>
      <c r="EB147" s="11">
        <v>0</v>
      </c>
      <c r="EC147" s="11">
        <v>0</v>
      </c>
      <c r="ED147" s="11">
        <v>0</v>
      </c>
      <c r="EE147" s="11">
        <v>0</v>
      </c>
      <c r="EF147" s="11">
        <v>0</v>
      </c>
      <c r="EG147" s="11">
        <v>0</v>
      </c>
      <c r="EH147" s="11">
        <v>0</v>
      </c>
      <c r="EI147" s="11">
        <v>0</v>
      </c>
      <c r="EJ147" s="11">
        <v>0</v>
      </c>
      <c r="EK147" s="11">
        <v>0</v>
      </c>
      <c r="EL147" s="11">
        <v>892.55263600000012</v>
      </c>
      <c r="EM147" s="11">
        <v>1299.9212420000001</v>
      </c>
      <c r="EN147" s="11">
        <v>0</v>
      </c>
      <c r="EO147" s="11">
        <v>23.200762390000001</v>
      </c>
      <c r="EP147" s="11">
        <v>266.32663000000002</v>
      </c>
      <c r="EQ147" s="11">
        <v>-37.626730000000002</v>
      </c>
      <c r="ER147" s="11">
        <v>0</v>
      </c>
      <c r="ES147" s="11">
        <v>0</v>
      </c>
      <c r="ET147" s="11">
        <v>0</v>
      </c>
      <c r="EU147" s="11">
        <v>0</v>
      </c>
      <c r="EV147" s="11">
        <v>0</v>
      </c>
      <c r="EW147" s="11">
        <v>0</v>
      </c>
      <c r="EX147" s="11">
        <v>252.00838921679917</v>
      </c>
      <c r="EY147" s="11">
        <v>580.56930147559592</v>
      </c>
      <c r="EZ147" s="11">
        <v>0</v>
      </c>
      <c r="FA147" s="11">
        <v>0</v>
      </c>
      <c r="FB147" s="11">
        <v>1221.5640100000005</v>
      </c>
      <c r="FC147" s="11">
        <v>3282.5601799999999</v>
      </c>
      <c r="FD147" s="11">
        <v>17.614999999999782</v>
      </c>
      <c r="FE147" s="11">
        <v>2498.77351</v>
      </c>
      <c r="FF147" s="11">
        <v>0</v>
      </c>
      <c r="FG147" s="11">
        <v>0</v>
      </c>
      <c r="FH147" s="11">
        <v>0</v>
      </c>
      <c r="FI147" s="11">
        <v>0</v>
      </c>
      <c r="FJ147" s="11">
        <v>0</v>
      </c>
      <c r="FK147" s="11">
        <v>0</v>
      </c>
      <c r="FL147" s="11">
        <v>0</v>
      </c>
      <c r="FM147" s="11">
        <v>0</v>
      </c>
      <c r="FN147" s="11">
        <v>0</v>
      </c>
      <c r="FO147" s="11">
        <v>0</v>
      </c>
      <c r="FP147" s="11">
        <v>0</v>
      </c>
      <c r="FQ147" s="11">
        <v>0</v>
      </c>
      <c r="FR147" s="11">
        <v>0</v>
      </c>
      <c r="FS147" s="11">
        <v>0</v>
      </c>
      <c r="FT147" s="11">
        <v>0</v>
      </c>
      <c r="FU147" s="11">
        <v>0</v>
      </c>
      <c r="FV147" s="11">
        <v>0</v>
      </c>
      <c r="FW147" s="11">
        <v>0</v>
      </c>
      <c r="FX147" s="11">
        <v>0</v>
      </c>
      <c r="FY147" s="11">
        <v>0</v>
      </c>
      <c r="FZ147" s="11">
        <v>0</v>
      </c>
      <c r="GA147" s="11">
        <v>0</v>
      </c>
      <c r="GB147" s="11">
        <v>0</v>
      </c>
      <c r="GC147" s="11">
        <v>0</v>
      </c>
      <c r="GD147" s="11">
        <v>0</v>
      </c>
      <c r="GE147" s="11">
        <v>0</v>
      </c>
      <c r="GF147" s="11">
        <v>0</v>
      </c>
      <c r="GG147" s="11">
        <v>0</v>
      </c>
      <c r="GH147" s="11">
        <v>137.77873000000002</v>
      </c>
      <c r="GI147" s="11">
        <v>0</v>
      </c>
      <c r="GJ147" s="11">
        <v>0</v>
      </c>
      <c r="GK147" s="11">
        <v>0</v>
      </c>
      <c r="GL147" s="11">
        <v>104.23754000000001</v>
      </c>
      <c r="GM147" s="11">
        <v>91.343519999999998</v>
      </c>
      <c r="GN147" s="11">
        <v>-7.4478600000000057</v>
      </c>
      <c r="GO147" s="11">
        <v>109.79858</v>
      </c>
      <c r="GP147" s="88">
        <v>4796.538230000001</v>
      </c>
      <c r="GQ147" s="9">
        <v>803.46507184999996</v>
      </c>
      <c r="GR147" s="10">
        <v>5600.0033018500008</v>
      </c>
      <c r="GS147" s="6">
        <v>1</v>
      </c>
      <c r="GT147" s="6">
        <v>1</v>
      </c>
      <c r="GU147" s="6" t="str">
        <f t="shared" si="4"/>
        <v>Medium</v>
      </c>
      <c r="GV147" s="6" t="str">
        <f t="shared" si="5"/>
        <v>Medium</v>
      </c>
      <c r="GW147" s="3" t="s">
        <v>480</v>
      </c>
      <c r="GX147" s="3" t="s">
        <v>480</v>
      </c>
      <c r="GY147" s="3" t="s">
        <v>480</v>
      </c>
      <c r="GZ147" s="6">
        <v>1</v>
      </c>
      <c r="HA147" s="6">
        <v>1</v>
      </c>
      <c r="HB147" s="6">
        <v>0</v>
      </c>
      <c r="HC147" s="6">
        <v>0</v>
      </c>
      <c r="HD147" s="6">
        <v>0</v>
      </c>
      <c r="HE147" s="7" t="s">
        <v>476</v>
      </c>
      <c r="HF147" s="6">
        <v>0</v>
      </c>
      <c r="HG147" s="6">
        <v>0</v>
      </c>
    </row>
    <row r="148" spans="1:215" hidden="1">
      <c r="A148" s="6">
        <v>882</v>
      </c>
      <c r="B148" s="6" t="str">
        <f>+VLOOKUP($A148,'[2]Crosswalk M49-ODA-Prog. Country'!$K$4:$M$257,3,FALSE)</f>
        <v>WS</v>
      </c>
      <c r="C148" s="6" t="str">
        <f>+VLOOKUP($A148,'[2]Crosswalk M49-ODA-Prog. Country'!$K$4:$M$257,2,FALSE)</f>
        <v>WSM</v>
      </c>
      <c r="D148" s="3" t="s">
        <v>266</v>
      </c>
      <c r="E148" s="8">
        <v>3356.7249585999998</v>
      </c>
      <c r="F148" s="8">
        <v>14780.401416100001</v>
      </c>
      <c r="G148" s="8">
        <v>18137.126374700001</v>
      </c>
      <c r="H148" s="9">
        <v>71.119410799999997</v>
      </c>
      <c r="I148" s="9">
        <v>18.90265518</v>
      </c>
      <c r="J148" s="9">
        <v>90.022065979999994</v>
      </c>
      <c r="K148" s="10">
        <v>3427.8443693999998</v>
      </c>
      <c r="L148" s="10">
        <v>14799.304071280001</v>
      </c>
      <c r="M148" s="10">
        <v>18227.148440680001</v>
      </c>
      <c r="N148" s="11">
        <v>1681.9279999999999</v>
      </c>
      <c r="O148" s="11">
        <v>9692.9950000000008</v>
      </c>
      <c r="P148" s="11">
        <v>0</v>
      </c>
      <c r="Q148" s="11">
        <v>0</v>
      </c>
      <c r="R148" s="11">
        <v>0</v>
      </c>
      <c r="S148" s="11">
        <v>0</v>
      </c>
      <c r="T148" s="11">
        <v>0</v>
      </c>
      <c r="U148" s="11">
        <v>0</v>
      </c>
      <c r="V148" s="11">
        <v>0</v>
      </c>
      <c r="W148" s="11">
        <v>0</v>
      </c>
      <c r="X148" s="11">
        <v>0</v>
      </c>
      <c r="Y148" s="11">
        <v>0</v>
      </c>
      <c r="Z148" s="11">
        <v>0</v>
      </c>
      <c r="AA148" s="11">
        <v>0</v>
      </c>
      <c r="AB148" s="11">
        <v>0</v>
      </c>
      <c r="AC148" s="11">
        <v>0</v>
      </c>
      <c r="AD148" s="11">
        <v>57.901717899999881</v>
      </c>
      <c r="AE148" s="11">
        <v>612.14514610000003</v>
      </c>
      <c r="AF148" s="11">
        <v>71.119410799999997</v>
      </c>
      <c r="AG148" s="11">
        <v>18.90265518</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13.839</v>
      </c>
      <c r="AY148" s="11">
        <v>0</v>
      </c>
      <c r="AZ148" s="11">
        <v>0</v>
      </c>
      <c r="BA148" s="11">
        <v>0</v>
      </c>
      <c r="BB148" s="11">
        <v>0</v>
      </c>
      <c r="BC148" s="11">
        <v>0</v>
      </c>
      <c r="BD148" s="11">
        <v>0</v>
      </c>
      <c r="BE148" s="11">
        <v>0</v>
      </c>
      <c r="BF148" s="11">
        <v>0</v>
      </c>
      <c r="BG148" s="11">
        <v>2082.2451700000001</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1439.45931</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0</v>
      </c>
      <c r="DY148" s="11">
        <v>0</v>
      </c>
      <c r="DZ148" s="11">
        <v>0</v>
      </c>
      <c r="EA148" s="11">
        <v>0</v>
      </c>
      <c r="EB148" s="11">
        <v>0</v>
      </c>
      <c r="EC148" s="11">
        <v>0</v>
      </c>
      <c r="ED148" s="11">
        <v>0</v>
      </c>
      <c r="EE148" s="11">
        <v>0</v>
      </c>
      <c r="EF148" s="11">
        <v>0</v>
      </c>
      <c r="EG148" s="11">
        <v>0</v>
      </c>
      <c r="EH148" s="11">
        <v>0</v>
      </c>
      <c r="EI148" s="11">
        <v>0</v>
      </c>
      <c r="EJ148" s="11">
        <v>0</v>
      </c>
      <c r="EK148" s="11">
        <v>0</v>
      </c>
      <c r="EL148" s="11">
        <v>132.65052069999999</v>
      </c>
      <c r="EM148" s="11">
        <v>0</v>
      </c>
      <c r="EN148" s="11">
        <v>0</v>
      </c>
      <c r="EO148" s="11">
        <v>0</v>
      </c>
      <c r="EP148" s="11">
        <v>448.54688999999991</v>
      </c>
      <c r="EQ148" s="11">
        <v>122.11503</v>
      </c>
      <c r="ER148" s="11">
        <v>0</v>
      </c>
      <c r="ES148" s="11">
        <v>0</v>
      </c>
      <c r="ET148" s="11">
        <v>0</v>
      </c>
      <c r="EU148" s="11">
        <v>0</v>
      </c>
      <c r="EV148" s="11">
        <v>0</v>
      </c>
      <c r="EW148" s="11">
        <v>0</v>
      </c>
      <c r="EX148" s="11">
        <v>0</v>
      </c>
      <c r="EY148" s="11">
        <v>0</v>
      </c>
      <c r="EZ148" s="11">
        <v>0</v>
      </c>
      <c r="FA148" s="11">
        <v>0</v>
      </c>
      <c r="FB148" s="11">
        <v>1070.7837</v>
      </c>
      <c r="FC148" s="11">
        <v>831.44176000000004</v>
      </c>
      <c r="FD148" s="11">
        <v>0</v>
      </c>
      <c r="FE148" s="11">
        <v>0</v>
      </c>
      <c r="FF148" s="11">
        <v>0</v>
      </c>
      <c r="FG148" s="11">
        <v>0</v>
      </c>
      <c r="FH148" s="11">
        <v>0</v>
      </c>
      <c r="FI148" s="11">
        <v>0</v>
      </c>
      <c r="FJ148" s="11">
        <v>0</v>
      </c>
      <c r="FK148" s="11">
        <v>0</v>
      </c>
      <c r="FL148" s="11">
        <v>0</v>
      </c>
      <c r="FM148" s="11">
        <v>0</v>
      </c>
      <c r="FN148" s="11">
        <v>0</v>
      </c>
      <c r="FO148" s="11">
        <v>0</v>
      </c>
      <c r="FP148" s="11">
        <v>0</v>
      </c>
      <c r="FQ148" s="11">
        <v>0</v>
      </c>
      <c r="FR148" s="11">
        <v>0</v>
      </c>
      <c r="FS148" s="11">
        <v>0</v>
      </c>
      <c r="FT148" s="11">
        <v>0</v>
      </c>
      <c r="FU148" s="11">
        <v>0</v>
      </c>
      <c r="FV148" s="11">
        <v>0</v>
      </c>
      <c r="FW148" s="11">
        <v>0</v>
      </c>
      <c r="FX148" s="11">
        <v>0</v>
      </c>
      <c r="FY148" s="11">
        <v>0</v>
      </c>
      <c r="FZ148" s="11">
        <v>0</v>
      </c>
      <c r="GA148" s="11">
        <v>0</v>
      </c>
      <c r="GB148" s="11">
        <v>0</v>
      </c>
      <c r="GC148" s="11">
        <v>0</v>
      </c>
      <c r="GD148" s="11">
        <v>0</v>
      </c>
      <c r="GE148" s="11">
        <v>0</v>
      </c>
      <c r="GF148" s="11">
        <v>0</v>
      </c>
      <c r="GG148" s="11">
        <v>0</v>
      </c>
      <c r="GH148" s="11">
        <v>-48.924870000000006</v>
      </c>
      <c r="GI148" s="11">
        <v>0</v>
      </c>
      <c r="GJ148" s="11">
        <v>0</v>
      </c>
      <c r="GK148" s="11">
        <v>0</v>
      </c>
      <c r="GL148" s="11">
        <v>0</v>
      </c>
      <c r="GM148" s="11">
        <v>0</v>
      </c>
      <c r="GN148" s="11">
        <v>0</v>
      </c>
      <c r="GO148" s="11">
        <v>0</v>
      </c>
      <c r="GP148" s="88">
        <v>2537.7476699999993</v>
      </c>
      <c r="GQ148" s="9">
        <v>0</v>
      </c>
      <c r="GR148" s="10">
        <v>2537.7476699999993</v>
      </c>
      <c r="GS148" s="6">
        <v>1</v>
      </c>
      <c r="GT148" s="6">
        <v>1</v>
      </c>
      <c r="GU148" s="6" t="str">
        <f t="shared" si="4"/>
        <v>Very small</v>
      </c>
      <c r="GV148" s="6" t="str">
        <f t="shared" si="5"/>
        <v>Small</v>
      </c>
      <c r="GW148" s="3" t="s">
        <v>474</v>
      </c>
      <c r="GX148" s="3" t="s">
        <v>475</v>
      </c>
      <c r="GY148" s="3" t="s">
        <v>475</v>
      </c>
      <c r="GZ148" s="6">
        <v>0</v>
      </c>
      <c r="HA148" s="6">
        <v>0</v>
      </c>
      <c r="HB148" s="6">
        <v>1</v>
      </c>
      <c r="HC148" s="6">
        <v>1</v>
      </c>
      <c r="HD148" s="6">
        <v>0</v>
      </c>
      <c r="HE148" s="7" t="s">
        <v>482</v>
      </c>
      <c r="HF148" s="12">
        <v>2</v>
      </c>
      <c r="HG148" s="6">
        <v>0</v>
      </c>
    </row>
    <row r="149" spans="1:215" hidden="1">
      <c r="A149" s="6">
        <v>674</v>
      </c>
      <c r="B149" s="6" t="str">
        <f>+VLOOKUP($A149,'[2]Crosswalk M49-ODA-Prog. Country'!$K$4:$M$257,3,FALSE)</f>
        <v>SM</v>
      </c>
      <c r="C149" s="6" t="str">
        <f>+VLOOKUP($A149,'[2]Crosswalk M49-ODA-Prog. Country'!$K$4:$M$257,2,FALSE)</f>
        <v>SMR</v>
      </c>
      <c r="D149" s="3" t="s">
        <v>267</v>
      </c>
      <c r="E149" s="8">
        <v>0</v>
      </c>
      <c r="F149" s="8">
        <v>0</v>
      </c>
      <c r="G149" s="8">
        <v>0</v>
      </c>
      <c r="H149" s="9">
        <v>0</v>
      </c>
      <c r="I149" s="9">
        <v>0</v>
      </c>
      <c r="J149" s="9">
        <v>0</v>
      </c>
      <c r="K149" s="10">
        <v>0</v>
      </c>
      <c r="L149" s="10">
        <v>0</v>
      </c>
      <c r="M149" s="10">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0</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0</v>
      </c>
      <c r="EI149" s="11">
        <v>0</v>
      </c>
      <c r="EJ149" s="11">
        <v>0</v>
      </c>
      <c r="EK149" s="11">
        <v>0</v>
      </c>
      <c r="EL149" s="11">
        <v>0</v>
      </c>
      <c r="EM149" s="11">
        <v>0</v>
      </c>
      <c r="EN149" s="11">
        <v>0</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0</v>
      </c>
      <c r="FI149" s="11">
        <v>0</v>
      </c>
      <c r="FJ149" s="11">
        <v>0</v>
      </c>
      <c r="FK149" s="11">
        <v>0</v>
      </c>
      <c r="FL149" s="11">
        <v>0</v>
      </c>
      <c r="FM149" s="11">
        <v>0</v>
      </c>
      <c r="FN149" s="11">
        <v>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c r="GF149" s="11">
        <v>0</v>
      </c>
      <c r="GG149" s="11">
        <v>0</v>
      </c>
      <c r="GH149" s="11">
        <v>0</v>
      </c>
      <c r="GI149" s="11">
        <v>0</v>
      </c>
      <c r="GJ149" s="11">
        <v>0</v>
      </c>
      <c r="GK149" s="11">
        <v>0</v>
      </c>
      <c r="GL149" s="11">
        <v>0</v>
      </c>
      <c r="GM149" s="11">
        <v>0</v>
      </c>
      <c r="GN149" s="11">
        <v>0</v>
      </c>
      <c r="GO149" s="11">
        <v>0</v>
      </c>
      <c r="GP149" s="88">
        <v>0</v>
      </c>
      <c r="GQ149" s="9">
        <v>0</v>
      </c>
      <c r="GR149" s="10">
        <v>0</v>
      </c>
      <c r="GS149" s="6">
        <v>1</v>
      </c>
      <c r="GT149" s="6">
        <v>0</v>
      </c>
      <c r="GU149" s="6">
        <f t="shared" si="4"/>
        <v>0</v>
      </c>
      <c r="GV149" s="6">
        <f t="shared" si="5"/>
        <v>0</v>
      </c>
      <c r="GW149" s="3" t="s">
        <v>477</v>
      </c>
      <c r="GX149" s="3">
        <v>0</v>
      </c>
      <c r="GY149" s="3">
        <v>0</v>
      </c>
      <c r="GZ149" s="6">
        <v>0</v>
      </c>
      <c r="HA149" s="6">
        <v>0</v>
      </c>
      <c r="HB149" s="6">
        <v>0</v>
      </c>
      <c r="HC149" s="6">
        <v>0</v>
      </c>
      <c r="HD149" s="6">
        <v>0</v>
      </c>
      <c r="HE149" s="7">
        <v>0</v>
      </c>
      <c r="HF149" s="6">
        <v>0</v>
      </c>
      <c r="HG149" s="6">
        <v>0</v>
      </c>
    </row>
    <row r="150" spans="1:215">
      <c r="A150" s="6">
        <v>678</v>
      </c>
      <c r="B150" s="6" t="str">
        <f>+VLOOKUP($A150,'[2]Crosswalk M49-ODA-Prog. Country'!$K$4:$M$257,3,FALSE)</f>
        <v>ST</v>
      </c>
      <c r="C150" s="6" t="str">
        <f>+VLOOKUP($A150,'[2]Crosswalk M49-ODA-Prog. Country'!$K$4:$M$257,2,FALSE)</f>
        <v>STP</v>
      </c>
      <c r="D150" s="3" t="s">
        <v>268</v>
      </c>
      <c r="E150" s="8">
        <v>7325.4998165864363</v>
      </c>
      <c r="F150" s="8">
        <v>10557.680558833887</v>
      </c>
      <c r="G150" s="8">
        <v>17883.180375420321</v>
      </c>
      <c r="H150" s="9">
        <v>20.603153000000134</v>
      </c>
      <c r="I150" s="9">
        <v>3781.0856164389797</v>
      </c>
      <c r="J150" s="9">
        <v>3801.6887694389798</v>
      </c>
      <c r="K150" s="10">
        <v>7346.1029695864363</v>
      </c>
      <c r="L150" s="10">
        <v>14338.766175272865</v>
      </c>
      <c r="M150" s="10">
        <v>21684.869144859302</v>
      </c>
      <c r="N150" s="11">
        <v>2497.4589999999998</v>
      </c>
      <c r="O150" s="11">
        <v>4998.018</v>
      </c>
      <c r="P150" s="11">
        <v>0</v>
      </c>
      <c r="Q150" s="11">
        <v>0</v>
      </c>
      <c r="R150" s="11">
        <v>773.87282999999991</v>
      </c>
      <c r="S150" s="11">
        <v>143.25157999999999</v>
      </c>
      <c r="T150" s="11">
        <v>0</v>
      </c>
      <c r="U150" s="11">
        <v>0</v>
      </c>
      <c r="V150" s="11">
        <v>1407.74811</v>
      </c>
      <c r="W150" s="11">
        <v>1173.90985</v>
      </c>
      <c r="X150" s="11">
        <v>0</v>
      </c>
      <c r="Y150" s="11">
        <v>837.96398999999997</v>
      </c>
      <c r="Z150" s="11">
        <v>104.17461694999999</v>
      </c>
      <c r="AA150" s="11">
        <v>92.369243546370015</v>
      </c>
      <c r="AB150" s="11">
        <v>20.603153000000134</v>
      </c>
      <c r="AC150" s="11">
        <v>731.55680643897983</v>
      </c>
      <c r="AD150" s="11">
        <v>0</v>
      </c>
      <c r="AE150" s="11">
        <v>0</v>
      </c>
      <c r="AF150" s="11">
        <v>0</v>
      </c>
      <c r="AG150" s="11">
        <v>0</v>
      </c>
      <c r="AH150" s="11">
        <v>-10.312659999999966</v>
      </c>
      <c r="AI150" s="11">
        <v>139.22092999999998</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14.763999999999999</v>
      </c>
      <c r="AY150" s="11">
        <v>0</v>
      </c>
      <c r="AZ150" s="11">
        <v>0</v>
      </c>
      <c r="BA150" s="11">
        <v>0</v>
      </c>
      <c r="BB150" s="11">
        <v>0</v>
      </c>
      <c r="BC150" s="11">
        <v>0</v>
      </c>
      <c r="BD150" s="11">
        <v>0</v>
      </c>
      <c r="BE150" s="11">
        <v>0</v>
      </c>
      <c r="BF150" s="11">
        <v>0</v>
      </c>
      <c r="BG150" s="11">
        <v>85.040880000000001</v>
      </c>
      <c r="BH150" s="11">
        <v>0</v>
      </c>
      <c r="BI150" s="11">
        <v>0</v>
      </c>
      <c r="BJ150" s="11">
        <v>0</v>
      </c>
      <c r="BK150" s="11">
        <v>82.150509999999997</v>
      </c>
      <c r="BL150" s="11">
        <v>0</v>
      </c>
      <c r="BM150" s="11">
        <v>23.484680000000001</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c r="CS150" s="11">
        <v>0</v>
      </c>
      <c r="CT150" s="11">
        <v>0</v>
      </c>
      <c r="CU150" s="11">
        <v>0</v>
      </c>
      <c r="CV150" s="11">
        <v>0</v>
      </c>
      <c r="CW150" s="11">
        <v>0</v>
      </c>
      <c r="CX150" s="11">
        <v>0</v>
      </c>
      <c r="CY150" s="11">
        <v>0</v>
      </c>
      <c r="CZ150" s="11">
        <v>0</v>
      </c>
      <c r="DA150" s="11">
        <v>0</v>
      </c>
      <c r="DB150" s="11">
        <v>0</v>
      </c>
      <c r="DC150" s="11">
        <v>773.29893000000004</v>
      </c>
      <c r="DD150" s="11">
        <v>0</v>
      </c>
      <c r="DE150" s="11">
        <v>0</v>
      </c>
      <c r="DF150" s="11">
        <v>0</v>
      </c>
      <c r="DG150" s="11">
        <v>0</v>
      </c>
      <c r="DH150" s="11">
        <v>0</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0</v>
      </c>
      <c r="DY150" s="11">
        <v>0</v>
      </c>
      <c r="DZ150" s="11">
        <v>0</v>
      </c>
      <c r="EA150" s="11">
        <v>0</v>
      </c>
      <c r="EB150" s="11">
        <v>0</v>
      </c>
      <c r="EC150" s="11">
        <v>0</v>
      </c>
      <c r="ED150" s="11">
        <v>0</v>
      </c>
      <c r="EE150" s="11">
        <v>0</v>
      </c>
      <c r="EF150" s="11">
        <v>0</v>
      </c>
      <c r="EG150" s="11">
        <v>0</v>
      </c>
      <c r="EH150" s="11">
        <v>0</v>
      </c>
      <c r="EI150" s="11">
        <v>0</v>
      </c>
      <c r="EJ150" s="11">
        <v>0</v>
      </c>
      <c r="EK150" s="11">
        <v>0</v>
      </c>
      <c r="EL150" s="11">
        <v>607.30968370000005</v>
      </c>
      <c r="EM150" s="11">
        <v>697.44616429999996</v>
      </c>
      <c r="EN150" s="11">
        <v>0</v>
      </c>
      <c r="EO150" s="11">
        <v>0</v>
      </c>
      <c r="EP150" s="11">
        <v>1162.9440599999998</v>
      </c>
      <c r="EQ150" s="11">
        <v>821.50961000000007</v>
      </c>
      <c r="ER150" s="11">
        <v>0</v>
      </c>
      <c r="ES150" s="11">
        <v>0</v>
      </c>
      <c r="ET150" s="11">
        <v>0</v>
      </c>
      <c r="EU150" s="11">
        <v>0</v>
      </c>
      <c r="EV150" s="11">
        <v>0</v>
      </c>
      <c r="EW150" s="11">
        <v>0</v>
      </c>
      <c r="EX150" s="11">
        <v>251.02257593643583</v>
      </c>
      <c r="EY150" s="11">
        <v>527.83943098751422</v>
      </c>
      <c r="EZ150" s="11">
        <v>0</v>
      </c>
      <c r="FA150" s="11">
        <v>0</v>
      </c>
      <c r="FB150" s="11">
        <v>516.5175999999999</v>
      </c>
      <c r="FC150" s="11">
        <v>1023.6254300000001</v>
      </c>
      <c r="FD150" s="11">
        <v>0</v>
      </c>
      <c r="FE150" s="11">
        <v>2188.08014</v>
      </c>
      <c r="FF150" s="11">
        <v>0</v>
      </c>
      <c r="FG150" s="11">
        <v>0</v>
      </c>
      <c r="FH150" s="11">
        <v>0</v>
      </c>
      <c r="FI150" s="11">
        <v>0</v>
      </c>
      <c r="FJ150" s="11">
        <v>0</v>
      </c>
      <c r="FK150" s="11">
        <v>0</v>
      </c>
      <c r="FL150" s="11">
        <v>0</v>
      </c>
      <c r="FM150" s="11">
        <v>0</v>
      </c>
      <c r="FN150" s="11">
        <v>0</v>
      </c>
      <c r="FO150" s="11">
        <v>0</v>
      </c>
      <c r="FP150" s="11">
        <v>0</v>
      </c>
      <c r="FQ150" s="11">
        <v>0</v>
      </c>
      <c r="FR150" s="11">
        <v>0</v>
      </c>
      <c r="FS150" s="11">
        <v>0</v>
      </c>
      <c r="FT150" s="11">
        <v>0</v>
      </c>
      <c r="FU150" s="11">
        <v>0</v>
      </c>
      <c r="FV150" s="11">
        <v>0</v>
      </c>
      <c r="FW150" s="11">
        <v>0</v>
      </c>
      <c r="FX150" s="11">
        <v>0</v>
      </c>
      <c r="FY150" s="11">
        <v>0</v>
      </c>
      <c r="FZ150" s="11">
        <v>0</v>
      </c>
      <c r="GA150" s="11">
        <v>0</v>
      </c>
      <c r="GB150" s="11">
        <v>0</v>
      </c>
      <c r="GC150" s="11">
        <v>0</v>
      </c>
      <c r="GD150" s="11">
        <v>0</v>
      </c>
      <c r="GE150" s="11">
        <v>0</v>
      </c>
      <c r="GF150" s="11">
        <v>0</v>
      </c>
      <c r="GG150" s="11">
        <v>0</v>
      </c>
      <c r="GH150" s="11">
        <v>0</v>
      </c>
      <c r="GI150" s="11">
        <v>0</v>
      </c>
      <c r="GJ150" s="11">
        <v>0</v>
      </c>
      <c r="GK150" s="11">
        <v>0</v>
      </c>
      <c r="GL150" s="11">
        <v>0</v>
      </c>
      <c r="GM150" s="11">
        <v>0</v>
      </c>
      <c r="GN150" s="11">
        <v>0</v>
      </c>
      <c r="GO150" s="11">
        <v>0</v>
      </c>
      <c r="GP150" s="88">
        <v>1251.22486</v>
      </c>
      <c r="GQ150" s="9">
        <v>0</v>
      </c>
      <c r="GR150" s="10">
        <v>1251.22486</v>
      </c>
      <c r="GS150" s="6">
        <v>1</v>
      </c>
      <c r="GT150" s="6">
        <v>1</v>
      </c>
      <c r="GU150" s="6" t="str">
        <f t="shared" si="4"/>
        <v>Small</v>
      </c>
      <c r="GV150" s="6" t="str">
        <f t="shared" si="5"/>
        <v>Small</v>
      </c>
      <c r="GW150" s="3" t="s">
        <v>480</v>
      </c>
      <c r="GX150" s="3" t="s">
        <v>480</v>
      </c>
      <c r="GY150" s="3" t="s">
        <v>480</v>
      </c>
      <c r="GZ150" s="6">
        <v>0</v>
      </c>
      <c r="HA150" s="6">
        <v>1</v>
      </c>
      <c r="HB150" s="6">
        <v>1</v>
      </c>
      <c r="HC150" s="6">
        <v>1</v>
      </c>
      <c r="HD150" s="6">
        <v>0</v>
      </c>
      <c r="HE150" s="7" t="s">
        <v>482</v>
      </c>
      <c r="HF150" s="6">
        <v>0</v>
      </c>
      <c r="HG150" s="6">
        <v>0</v>
      </c>
    </row>
    <row r="151" spans="1:215" hidden="1">
      <c r="A151" s="6">
        <v>682</v>
      </c>
      <c r="B151" s="6" t="str">
        <f>+VLOOKUP($A151,'[2]Crosswalk M49-ODA-Prog. Country'!$K$4:$M$257,3,FALSE)</f>
        <v>SA</v>
      </c>
      <c r="C151" s="6" t="str">
        <f>+VLOOKUP($A151,'[2]Crosswalk M49-ODA-Prog. Country'!$K$4:$M$257,2,FALSE)</f>
        <v>SAU</v>
      </c>
      <c r="D151" s="3" t="s">
        <v>269</v>
      </c>
      <c r="E151" s="8">
        <v>7840.5945515209969</v>
      </c>
      <c r="F151" s="8">
        <v>41534.088972768899</v>
      </c>
      <c r="G151" s="8">
        <v>49374.683524289896</v>
      </c>
      <c r="H151" s="9">
        <v>720.02234200000021</v>
      </c>
      <c r="I151" s="9">
        <v>6494.5750100000005</v>
      </c>
      <c r="J151" s="9">
        <v>7214.5973520000007</v>
      </c>
      <c r="K151" s="10">
        <v>8560.6168935209971</v>
      </c>
      <c r="L151" s="10">
        <v>48028.6639827689</v>
      </c>
      <c r="M151" s="10">
        <v>56589.280876289893</v>
      </c>
      <c r="N151" s="11">
        <v>626.0099999999984</v>
      </c>
      <c r="O151" s="11">
        <v>24403.435000000001</v>
      </c>
      <c r="P151" s="11">
        <v>0</v>
      </c>
      <c r="Q151" s="11">
        <v>0</v>
      </c>
      <c r="R151" s="11">
        <v>0</v>
      </c>
      <c r="S151" s="11">
        <v>0</v>
      </c>
      <c r="T151" s="11">
        <v>0</v>
      </c>
      <c r="U151" s="11">
        <v>0</v>
      </c>
      <c r="V151" s="11">
        <v>5062.2296299999998</v>
      </c>
      <c r="W151" s="11">
        <v>883.92750000000001</v>
      </c>
      <c r="X151" s="11">
        <v>0</v>
      </c>
      <c r="Y151" s="11">
        <v>390.77370999999999</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720.02234200000021</v>
      </c>
      <c r="AS151" s="11">
        <v>5246.6808000000001</v>
      </c>
      <c r="AT151" s="11">
        <v>0</v>
      </c>
      <c r="AU151" s="11">
        <v>0</v>
      </c>
      <c r="AV151" s="11">
        <v>0</v>
      </c>
      <c r="AW151" s="11">
        <v>0</v>
      </c>
      <c r="AX151" s="11">
        <v>63.244</v>
      </c>
      <c r="AY151" s="11">
        <v>0</v>
      </c>
      <c r="AZ151" s="11">
        <v>0</v>
      </c>
      <c r="BA151" s="11">
        <v>0</v>
      </c>
      <c r="BB151" s="11">
        <v>0</v>
      </c>
      <c r="BC151" s="11">
        <v>0</v>
      </c>
      <c r="BD151" s="11">
        <v>0</v>
      </c>
      <c r="BE151" s="11">
        <v>0</v>
      </c>
      <c r="BF151" s="11">
        <v>0</v>
      </c>
      <c r="BG151" s="11">
        <v>0</v>
      </c>
      <c r="BH151" s="11">
        <v>0</v>
      </c>
      <c r="BI151" s="11">
        <v>0</v>
      </c>
      <c r="BJ151" s="11">
        <v>0</v>
      </c>
      <c r="BK151" s="11">
        <v>794.49639000000002</v>
      </c>
      <c r="BL151" s="11">
        <v>0</v>
      </c>
      <c r="BM151" s="11">
        <v>0</v>
      </c>
      <c r="BN151" s="11">
        <v>0</v>
      </c>
      <c r="BO151" s="11">
        <v>868.85676999999998</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c r="CS151" s="11">
        <v>0</v>
      </c>
      <c r="CT151" s="11">
        <v>0</v>
      </c>
      <c r="CU151" s="11">
        <v>0</v>
      </c>
      <c r="CV151" s="11">
        <v>0</v>
      </c>
      <c r="CW151" s="11">
        <v>0</v>
      </c>
      <c r="CX151" s="11">
        <v>0</v>
      </c>
      <c r="CY151" s="11">
        <v>328.20759999999996</v>
      </c>
      <c r="CZ151" s="11">
        <v>0</v>
      </c>
      <c r="DA151" s="11">
        <v>0</v>
      </c>
      <c r="DB151" s="11">
        <v>0</v>
      </c>
      <c r="DC151" s="11">
        <v>1430.65569</v>
      </c>
      <c r="DD151" s="11">
        <v>0</v>
      </c>
      <c r="DE151" s="11">
        <v>0</v>
      </c>
      <c r="DF151" s="11">
        <v>0</v>
      </c>
      <c r="DG151" s="11">
        <v>0</v>
      </c>
      <c r="DH151" s="11">
        <v>0</v>
      </c>
      <c r="DI151" s="11">
        <v>0</v>
      </c>
      <c r="DJ151" s="11">
        <v>0</v>
      </c>
      <c r="DK151" s="11">
        <v>0</v>
      </c>
      <c r="DL151" s="11">
        <v>0</v>
      </c>
      <c r="DM151" s="11">
        <v>0</v>
      </c>
      <c r="DN151" s="11">
        <v>0</v>
      </c>
      <c r="DO151" s="11">
        <v>0</v>
      </c>
      <c r="DP151" s="11">
        <v>0</v>
      </c>
      <c r="DQ151" s="11">
        <v>0</v>
      </c>
      <c r="DR151" s="11">
        <v>0</v>
      </c>
      <c r="DS151" s="11">
        <v>1780.2543799999999</v>
      </c>
      <c r="DT151" s="11">
        <v>0</v>
      </c>
      <c r="DU151" s="11">
        <v>0</v>
      </c>
      <c r="DV151" s="11">
        <v>0</v>
      </c>
      <c r="DW151" s="11">
        <v>0</v>
      </c>
      <c r="DX151" s="11">
        <v>0</v>
      </c>
      <c r="DY151" s="11">
        <v>845.81143999999995</v>
      </c>
      <c r="DZ151" s="11">
        <v>0</v>
      </c>
      <c r="EA151" s="11">
        <v>0</v>
      </c>
      <c r="EB151" s="11">
        <v>0</v>
      </c>
      <c r="EC151" s="11">
        <v>0</v>
      </c>
      <c r="ED151" s="11">
        <v>0</v>
      </c>
      <c r="EE151" s="11">
        <v>0</v>
      </c>
      <c r="EF151" s="11">
        <v>0</v>
      </c>
      <c r="EG151" s="11">
        <v>0</v>
      </c>
      <c r="EH151" s="11">
        <v>0</v>
      </c>
      <c r="EI151" s="11">
        <v>0</v>
      </c>
      <c r="EJ151" s="11">
        <v>0</v>
      </c>
      <c r="EK151" s="11">
        <v>0</v>
      </c>
      <c r="EL151" s="11">
        <v>0</v>
      </c>
      <c r="EM151" s="11">
        <v>9059.3251</v>
      </c>
      <c r="EN151" s="11">
        <v>0</v>
      </c>
      <c r="EO151" s="11">
        <v>0</v>
      </c>
      <c r="EP151" s="11">
        <v>460.7065199999999</v>
      </c>
      <c r="EQ151" s="11">
        <v>363.09070000000003</v>
      </c>
      <c r="ER151" s="11">
        <v>0</v>
      </c>
      <c r="ES151" s="11">
        <v>0</v>
      </c>
      <c r="ET151" s="11">
        <v>0</v>
      </c>
      <c r="EU151" s="11">
        <v>0</v>
      </c>
      <c r="EV151" s="11">
        <v>0</v>
      </c>
      <c r="EW151" s="11">
        <v>0</v>
      </c>
      <c r="EX151" s="11">
        <v>593.79486152099889</v>
      </c>
      <c r="EY151" s="11">
        <v>1248.6061906923949</v>
      </c>
      <c r="EZ151" s="11">
        <v>0</v>
      </c>
      <c r="FA151" s="11">
        <v>0</v>
      </c>
      <c r="FB151" s="11">
        <v>1034.6095399999999</v>
      </c>
      <c r="FC151" s="11">
        <v>369.65550999999999</v>
      </c>
      <c r="FD151" s="11">
        <v>0</v>
      </c>
      <c r="FE151" s="11">
        <v>11.309059999999999</v>
      </c>
      <c r="FF151" s="11">
        <v>0</v>
      </c>
      <c r="FG151" s="11">
        <v>0</v>
      </c>
      <c r="FH151" s="11">
        <v>0</v>
      </c>
      <c r="FI151" s="11">
        <v>0</v>
      </c>
      <c r="FJ151" s="11">
        <v>0</v>
      </c>
      <c r="FK151" s="11">
        <v>3.5781420765027319</v>
      </c>
      <c r="FL151" s="11">
        <v>0</v>
      </c>
      <c r="FM151" s="11">
        <v>0</v>
      </c>
      <c r="FN151" s="11">
        <v>0</v>
      </c>
      <c r="FO151" s="11">
        <v>0</v>
      </c>
      <c r="FP151" s="11">
        <v>0</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c r="GF151" s="11">
        <v>0</v>
      </c>
      <c r="GG151" s="11">
        <v>0</v>
      </c>
      <c r="GH151" s="11">
        <v>0</v>
      </c>
      <c r="GI151" s="11">
        <v>0</v>
      </c>
      <c r="GJ151" s="11">
        <v>0</v>
      </c>
      <c r="GK151" s="11">
        <v>0</v>
      </c>
      <c r="GL151" s="11">
        <v>0</v>
      </c>
      <c r="GM151" s="11">
        <v>0</v>
      </c>
      <c r="GN151" s="11">
        <v>0</v>
      </c>
      <c r="GO151" s="11">
        <v>0</v>
      </c>
      <c r="GP151" s="88">
        <v>0</v>
      </c>
      <c r="GQ151" s="9">
        <v>0</v>
      </c>
      <c r="GR151" s="10">
        <v>0</v>
      </c>
      <c r="GS151" s="6">
        <v>1</v>
      </c>
      <c r="GT151" s="6">
        <v>1</v>
      </c>
      <c r="GU151" s="6" t="str">
        <f t="shared" si="4"/>
        <v>Medium</v>
      </c>
      <c r="GV151" s="6" t="str">
        <f t="shared" si="5"/>
        <v>Medium</v>
      </c>
      <c r="GW151" s="3" t="s">
        <v>486</v>
      </c>
      <c r="GX151" s="3" t="s">
        <v>481</v>
      </c>
      <c r="GY151" s="3" t="s">
        <v>481</v>
      </c>
      <c r="GZ151" s="6">
        <v>0</v>
      </c>
      <c r="HA151" s="6">
        <v>0</v>
      </c>
      <c r="HB151" s="6">
        <v>0</v>
      </c>
      <c r="HC151" s="6">
        <v>0</v>
      </c>
      <c r="HD151" s="6">
        <v>0</v>
      </c>
      <c r="HE151" s="7" t="s">
        <v>485</v>
      </c>
      <c r="HF151" s="6">
        <v>0</v>
      </c>
      <c r="HG151" s="6">
        <v>0</v>
      </c>
    </row>
    <row r="152" spans="1:215">
      <c r="A152" s="6">
        <v>686</v>
      </c>
      <c r="B152" s="6" t="str">
        <f>+VLOOKUP($A152,'[2]Crosswalk M49-ODA-Prog. Country'!$K$4:$M$257,3,FALSE)</f>
        <v>SN</v>
      </c>
      <c r="C152" s="6" t="str">
        <f>+VLOOKUP($A152,'[2]Crosswalk M49-ODA-Prog. Country'!$K$4:$M$257,2,FALSE)</f>
        <v>SEN</v>
      </c>
      <c r="D152" s="3" t="s">
        <v>270</v>
      </c>
      <c r="E152" s="8">
        <v>38247.338389891032</v>
      </c>
      <c r="F152" s="8">
        <v>42083.975885309061</v>
      </c>
      <c r="G152" s="8">
        <v>80331.3142752001</v>
      </c>
      <c r="H152" s="9">
        <v>8559.2688412400094</v>
      </c>
      <c r="I152" s="9">
        <v>52031.809954205382</v>
      </c>
      <c r="J152" s="9">
        <v>60591.078795445392</v>
      </c>
      <c r="K152" s="10">
        <v>46806.607231131042</v>
      </c>
      <c r="L152" s="10">
        <v>94115.785839514443</v>
      </c>
      <c r="M152" s="10">
        <v>140922.39307064548</v>
      </c>
      <c r="N152" s="11">
        <v>7453.1589999999997</v>
      </c>
      <c r="O152" s="11">
        <v>4151.09</v>
      </c>
      <c r="P152" s="11">
        <v>0</v>
      </c>
      <c r="Q152" s="11">
        <v>0</v>
      </c>
      <c r="R152" s="11">
        <v>2660.0062399999997</v>
      </c>
      <c r="S152" s="11">
        <v>5202.40877</v>
      </c>
      <c r="T152" s="11">
        <v>258.53924999999998</v>
      </c>
      <c r="U152" s="11">
        <v>107.92277</v>
      </c>
      <c r="V152" s="11">
        <v>8154.0743299999995</v>
      </c>
      <c r="W152" s="11">
        <v>7530.97451</v>
      </c>
      <c r="X152" s="11">
        <v>1247.1287400000001</v>
      </c>
      <c r="Y152" s="11">
        <v>8516.2432899999985</v>
      </c>
      <c r="Z152" s="11">
        <v>0</v>
      </c>
      <c r="AA152" s="11">
        <v>513.71562265378998</v>
      </c>
      <c r="AB152" s="11">
        <v>1607.6189809000098</v>
      </c>
      <c r="AC152" s="11">
        <v>27541.699771735384</v>
      </c>
      <c r="AD152" s="11">
        <v>480.90809400000012</v>
      </c>
      <c r="AE152" s="11">
        <v>1890.687917</v>
      </c>
      <c r="AF152" s="11">
        <v>251.72345403999995</v>
      </c>
      <c r="AG152" s="11">
        <v>66.90496447000001</v>
      </c>
      <c r="AH152" s="11">
        <v>51.926800000000185</v>
      </c>
      <c r="AI152" s="11">
        <v>3007.5464400000001</v>
      </c>
      <c r="AJ152" s="11">
        <v>0</v>
      </c>
      <c r="AK152" s="11">
        <v>0</v>
      </c>
      <c r="AL152" s="11">
        <v>0</v>
      </c>
      <c r="AM152" s="11">
        <v>0</v>
      </c>
      <c r="AN152" s="11">
        <v>0</v>
      </c>
      <c r="AO152" s="11">
        <v>0</v>
      </c>
      <c r="AP152" s="11">
        <v>0</v>
      </c>
      <c r="AQ152" s="11">
        <v>0</v>
      </c>
      <c r="AR152" s="11">
        <v>981.7899269999989</v>
      </c>
      <c r="AS152" s="11">
        <v>5800.1124680000003</v>
      </c>
      <c r="AT152" s="11">
        <v>0</v>
      </c>
      <c r="AU152" s="11">
        <v>0</v>
      </c>
      <c r="AV152" s="11">
        <v>0</v>
      </c>
      <c r="AW152" s="11">
        <v>0</v>
      </c>
      <c r="AX152" s="11">
        <v>3371.982</v>
      </c>
      <c r="AY152" s="11">
        <v>0</v>
      </c>
      <c r="AZ152" s="11">
        <v>0</v>
      </c>
      <c r="BA152" s="11">
        <v>0</v>
      </c>
      <c r="BB152" s="11">
        <v>206.23400000000001</v>
      </c>
      <c r="BC152" s="11">
        <v>0</v>
      </c>
      <c r="BD152" s="11">
        <v>0</v>
      </c>
      <c r="BE152" s="11">
        <v>0</v>
      </c>
      <c r="BF152" s="11">
        <v>0</v>
      </c>
      <c r="BG152" s="11">
        <v>488.24670000000003</v>
      </c>
      <c r="BH152" s="11">
        <v>0</v>
      </c>
      <c r="BI152" s="11">
        <v>0</v>
      </c>
      <c r="BJ152" s="11">
        <v>-16.701450000000001</v>
      </c>
      <c r="BK152" s="11">
        <v>33.402900000000002</v>
      </c>
      <c r="BL152" s="11">
        <v>0</v>
      </c>
      <c r="BM152" s="11">
        <v>0</v>
      </c>
      <c r="BN152" s="11">
        <v>0</v>
      </c>
      <c r="BO152" s="11">
        <v>468.88051000000002</v>
      </c>
      <c r="BP152" s="11">
        <v>0</v>
      </c>
      <c r="BQ152" s="11">
        <v>0</v>
      </c>
      <c r="BR152" s="11">
        <v>0</v>
      </c>
      <c r="BS152" s="11">
        <v>0</v>
      </c>
      <c r="BT152" s="11">
        <v>0</v>
      </c>
      <c r="BU152" s="11">
        <v>0</v>
      </c>
      <c r="BV152" s="11">
        <v>0</v>
      </c>
      <c r="BW152" s="11">
        <v>0</v>
      </c>
      <c r="BX152" s="11">
        <v>0</v>
      </c>
      <c r="BY152" s="11">
        <v>6884.4063399999995</v>
      </c>
      <c r="BZ152" s="11">
        <v>0</v>
      </c>
      <c r="CA152" s="11">
        <v>50.100699999999996</v>
      </c>
      <c r="CB152" s="11">
        <v>0</v>
      </c>
      <c r="CC152" s="11">
        <v>0</v>
      </c>
      <c r="CD152" s="11">
        <v>0</v>
      </c>
      <c r="CE152" s="11">
        <v>0</v>
      </c>
      <c r="CF152" s="11">
        <v>0</v>
      </c>
      <c r="CG152" s="11">
        <v>0</v>
      </c>
      <c r="CH152" s="11">
        <v>0</v>
      </c>
      <c r="CI152" s="11">
        <v>0</v>
      </c>
      <c r="CJ152" s="11">
        <v>0</v>
      </c>
      <c r="CK152" s="11">
        <v>0</v>
      </c>
      <c r="CL152" s="11">
        <v>0</v>
      </c>
      <c r="CM152" s="11">
        <v>0</v>
      </c>
      <c r="CN152" s="11">
        <v>0</v>
      </c>
      <c r="CO152" s="11">
        <v>0</v>
      </c>
      <c r="CP152" s="11">
        <v>0</v>
      </c>
      <c r="CQ152" s="11">
        <v>0</v>
      </c>
      <c r="CR152" s="11">
        <v>0</v>
      </c>
      <c r="CS152" s="11">
        <v>0</v>
      </c>
      <c r="CT152" s="11">
        <v>0</v>
      </c>
      <c r="CU152" s="11">
        <v>0</v>
      </c>
      <c r="CV152" s="11">
        <v>0</v>
      </c>
      <c r="CW152" s="11">
        <v>658.05206999999996</v>
      </c>
      <c r="CX152" s="11">
        <v>0</v>
      </c>
      <c r="CY152" s="11">
        <v>0</v>
      </c>
      <c r="CZ152" s="11">
        <v>0</v>
      </c>
      <c r="DA152" s="11">
        <v>0</v>
      </c>
      <c r="DB152" s="11">
        <v>0</v>
      </c>
      <c r="DC152" s="11">
        <v>1244.68668</v>
      </c>
      <c r="DD152" s="11">
        <v>0</v>
      </c>
      <c r="DE152" s="11">
        <v>0</v>
      </c>
      <c r="DF152" s="11">
        <v>0</v>
      </c>
      <c r="DG152" s="11">
        <v>222.53539999999998</v>
      </c>
      <c r="DH152" s="11">
        <v>0</v>
      </c>
      <c r="DI152" s="11">
        <v>0</v>
      </c>
      <c r="DJ152" s="11">
        <v>0</v>
      </c>
      <c r="DK152" s="11">
        <v>0</v>
      </c>
      <c r="DL152" s="11">
        <v>0</v>
      </c>
      <c r="DM152" s="11">
        <v>0</v>
      </c>
      <c r="DN152" s="11">
        <v>0</v>
      </c>
      <c r="DO152" s="11">
        <v>0</v>
      </c>
      <c r="DP152" s="11">
        <v>0</v>
      </c>
      <c r="DQ152" s="11">
        <v>0</v>
      </c>
      <c r="DR152" s="11">
        <v>0</v>
      </c>
      <c r="DS152" s="11">
        <v>0</v>
      </c>
      <c r="DT152" s="11">
        <v>0</v>
      </c>
      <c r="DU152" s="11">
        <v>0</v>
      </c>
      <c r="DV152" s="11">
        <v>0</v>
      </c>
      <c r="DW152" s="11">
        <v>0</v>
      </c>
      <c r="DX152" s="11">
        <v>0</v>
      </c>
      <c r="DY152" s="11">
        <v>205.30985000000001</v>
      </c>
      <c r="DZ152" s="11">
        <v>0</v>
      </c>
      <c r="EA152" s="11">
        <v>0</v>
      </c>
      <c r="EB152" s="11">
        <v>0</v>
      </c>
      <c r="EC152" s="11">
        <v>0</v>
      </c>
      <c r="ED152" s="11">
        <v>0</v>
      </c>
      <c r="EE152" s="11">
        <v>0</v>
      </c>
      <c r="EF152" s="11">
        <v>0</v>
      </c>
      <c r="EG152" s="11">
        <v>0</v>
      </c>
      <c r="EH152" s="11">
        <v>13.925600000000001</v>
      </c>
      <c r="EI152" s="11">
        <v>0</v>
      </c>
      <c r="EJ152" s="11">
        <v>0</v>
      </c>
      <c r="EK152" s="11">
        <v>0</v>
      </c>
      <c r="EL152" s="11">
        <v>1009.7560800000003</v>
      </c>
      <c r="EM152" s="11">
        <v>1509.21262</v>
      </c>
      <c r="EN152" s="11">
        <v>123.6582293</v>
      </c>
      <c r="EO152" s="11">
        <v>0</v>
      </c>
      <c r="EP152" s="11">
        <v>3499.8652000000016</v>
      </c>
      <c r="EQ152" s="11">
        <v>1218.4469199999999</v>
      </c>
      <c r="ER152" s="11">
        <v>0</v>
      </c>
      <c r="ES152" s="11">
        <v>0</v>
      </c>
      <c r="ET152" s="11">
        <v>0</v>
      </c>
      <c r="EU152" s="11">
        <v>0</v>
      </c>
      <c r="EV152" s="11">
        <v>0</v>
      </c>
      <c r="EW152" s="11">
        <v>0</v>
      </c>
      <c r="EX152" s="11">
        <v>2102.6870158910324</v>
      </c>
      <c r="EY152" s="11">
        <v>4258.0982463110104</v>
      </c>
      <c r="EZ152" s="11">
        <v>0</v>
      </c>
      <c r="FA152" s="11">
        <v>0</v>
      </c>
      <c r="FB152" s="11">
        <v>1283.8483200000001</v>
      </c>
      <c r="FC152" s="11">
        <v>4868.4750999999997</v>
      </c>
      <c r="FD152" s="11">
        <v>0</v>
      </c>
      <c r="FE152" s="11">
        <v>2195.4767900000002</v>
      </c>
      <c r="FF152" s="11">
        <v>0</v>
      </c>
      <c r="FG152" s="11">
        <v>0</v>
      </c>
      <c r="FH152" s="11">
        <v>0</v>
      </c>
      <c r="FI152" s="11">
        <v>0</v>
      </c>
      <c r="FJ152" s="11">
        <v>0</v>
      </c>
      <c r="FK152" s="11">
        <v>50.701639344262297</v>
      </c>
      <c r="FL152" s="11">
        <v>0</v>
      </c>
      <c r="FM152" s="11">
        <v>0</v>
      </c>
      <c r="FN152" s="11">
        <v>0</v>
      </c>
      <c r="FO152" s="11">
        <v>0</v>
      </c>
      <c r="FP152" s="11">
        <v>0</v>
      </c>
      <c r="FQ152" s="11">
        <v>0</v>
      </c>
      <c r="FR152" s="11">
        <v>0</v>
      </c>
      <c r="FS152" s="11">
        <v>0</v>
      </c>
      <c r="FT152" s="11">
        <v>0</v>
      </c>
      <c r="FU152" s="11">
        <v>0</v>
      </c>
      <c r="FV152" s="11">
        <v>0</v>
      </c>
      <c r="FW152" s="11">
        <v>0</v>
      </c>
      <c r="FX152" s="11">
        <v>0</v>
      </c>
      <c r="FY152" s="11">
        <v>0</v>
      </c>
      <c r="FZ152" s="11">
        <v>0</v>
      </c>
      <c r="GA152" s="11">
        <v>0</v>
      </c>
      <c r="GB152" s="11">
        <v>0</v>
      </c>
      <c r="GC152" s="11">
        <v>0</v>
      </c>
      <c r="GD152" s="11">
        <v>0</v>
      </c>
      <c r="GE152" s="11">
        <v>0</v>
      </c>
      <c r="GF152" s="11">
        <v>0</v>
      </c>
      <c r="GG152" s="11">
        <v>0</v>
      </c>
      <c r="GH152" s="11">
        <v>5845.8351600000005</v>
      </c>
      <c r="GI152" s="11">
        <v>0</v>
      </c>
      <c r="GJ152" s="11">
        <v>200.19023999999999</v>
      </c>
      <c r="GK152" s="11">
        <v>0</v>
      </c>
      <c r="GL152" s="11">
        <v>2129.8320000000003</v>
      </c>
      <c r="GM152" s="11">
        <v>5374.7652099999996</v>
      </c>
      <c r="GN152" s="11">
        <v>3888.6200200000003</v>
      </c>
      <c r="GO152" s="11">
        <v>55.681640000000002</v>
      </c>
      <c r="GP152" s="88">
        <v>2819.4208200000003</v>
      </c>
      <c r="GQ152" s="9">
        <v>0</v>
      </c>
      <c r="GR152" s="10">
        <v>2819.4208200000003</v>
      </c>
      <c r="GS152" s="6">
        <v>1</v>
      </c>
      <c r="GT152" s="6">
        <v>1</v>
      </c>
      <c r="GU152" s="6" t="str">
        <f t="shared" si="4"/>
        <v>Medium</v>
      </c>
      <c r="GV152" s="6" t="str">
        <f t="shared" si="5"/>
        <v>Medium</v>
      </c>
      <c r="GW152" s="3" t="s">
        <v>480</v>
      </c>
      <c r="GX152" s="3" t="s">
        <v>480</v>
      </c>
      <c r="GY152" s="3" t="s">
        <v>480</v>
      </c>
      <c r="GZ152" s="6">
        <v>0</v>
      </c>
      <c r="HA152" s="6">
        <v>1</v>
      </c>
      <c r="HB152" s="6">
        <v>0</v>
      </c>
      <c r="HC152" s="6">
        <v>1</v>
      </c>
      <c r="HD152" s="6">
        <v>0</v>
      </c>
      <c r="HE152" s="7" t="s">
        <v>482</v>
      </c>
      <c r="HF152" s="6">
        <v>0</v>
      </c>
      <c r="HG152" s="6">
        <v>0</v>
      </c>
    </row>
    <row r="153" spans="1:215" hidden="1">
      <c r="A153" s="6">
        <v>688</v>
      </c>
      <c r="B153" s="6" t="str">
        <f>+VLOOKUP($A153,'[2]Crosswalk M49-ODA-Prog. Country'!$K$4:$M$257,3,FALSE)</f>
        <v>RS</v>
      </c>
      <c r="C153" s="6" t="str">
        <f>+VLOOKUP($A153,'[2]Crosswalk M49-ODA-Prog. Country'!$K$4:$M$257,2,FALSE)</f>
        <v>SRB</v>
      </c>
      <c r="D153" s="3" t="s">
        <v>271</v>
      </c>
      <c r="E153" s="8">
        <v>14401.555285746083</v>
      </c>
      <c r="F153" s="8">
        <v>36775.464902497726</v>
      </c>
      <c r="G153" s="8">
        <v>51177.020188243812</v>
      </c>
      <c r="H153" s="9">
        <v>1312.5132385699994</v>
      </c>
      <c r="I153" s="9">
        <v>13518.594010320001</v>
      </c>
      <c r="J153" s="9">
        <v>14831.107248890001</v>
      </c>
      <c r="K153" s="10">
        <v>15714.068524316084</v>
      </c>
      <c r="L153" s="10">
        <v>50294.058912817745</v>
      </c>
      <c r="M153" s="10">
        <v>66008.127437133837</v>
      </c>
      <c r="N153" s="11">
        <v>2564.0580000000009</v>
      </c>
      <c r="O153" s="11">
        <v>25681.075000000001</v>
      </c>
      <c r="P153" s="11">
        <v>0</v>
      </c>
      <c r="Q153" s="11">
        <v>0</v>
      </c>
      <c r="R153" s="11">
        <v>713.93643999999995</v>
      </c>
      <c r="S153" s="11">
        <v>94.694279999999992</v>
      </c>
      <c r="T153" s="11">
        <v>0</v>
      </c>
      <c r="U153" s="11">
        <v>0</v>
      </c>
      <c r="V153" s="11">
        <v>2698.4326200000005</v>
      </c>
      <c r="W153" s="11">
        <v>4340.9925800000001</v>
      </c>
      <c r="X153" s="11">
        <v>47.669509999999946</v>
      </c>
      <c r="Y153" s="11">
        <v>1949.8520800000001</v>
      </c>
      <c r="Z153" s="11">
        <v>0</v>
      </c>
      <c r="AA153" s="11">
        <v>0</v>
      </c>
      <c r="AB153" s="11">
        <v>0</v>
      </c>
      <c r="AC153" s="11">
        <v>0</v>
      </c>
      <c r="AD153" s="11">
        <v>204.99365699999998</v>
      </c>
      <c r="AE153" s="11">
        <v>1708.9680499999999</v>
      </c>
      <c r="AF153" s="11">
        <v>203.14971417000001</v>
      </c>
      <c r="AG153" s="11">
        <v>53.994668319999995</v>
      </c>
      <c r="AH153" s="11">
        <v>0</v>
      </c>
      <c r="AI153" s="11">
        <v>0</v>
      </c>
      <c r="AJ153" s="11">
        <v>0</v>
      </c>
      <c r="AK153" s="11">
        <v>0</v>
      </c>
      <c r="AL153" s="11">
        <v>0</v>
      </c>
      <c r="AM153" s="11">
        <v>0</v>
      </c>
      <c r="AN153" s="11">
        <v>0</v>
      </c>
      <c r="AO153" s="11">
        <v>0</v>
      </c>
      <c r="AP153" s="11">
        <v>0</v>
      </c>
      <c r="AQ153" s="11">
        <v>0</v>
      </c>
      <c r="AR153" s="11">
        <v>858.13718999999946</v>
      </c>
      <c r="AS153" s="11">
        <v>6181.1057120000005</v>
      </c>
      <c r="AT153" s="11">
        <v>0</v>
      </c>
      <c r="AU153" s="11">
        <v>0</v>
      </c>
      <c r="AV153" s="11">
        <v>0</v>
      </c>
      <c r="AW153" s="11">
        <v>0</v>
      </c>
      <c r="AX153" s="11">
        <v>29.262</v>
      </c>
      <c r="AY153" s="11">
        <v>0</v>
      </c>
      <c r="AZ153" s="11">
        <v>0</v>
      </c>
      <c r="BA153" s="11">
        <v>0</v>
      </c>
      <c r="BB153" s="11">
        <v>0</v>
      </c>
      <c r="BC153" s="11">
        <v>0</v>
      </c>
      <c r="BD153" s="11">
        <v>0</v>
      </c>
      <c r="BE153" s="11">
        <v>0</v>
      </c>
      <c r="BF153" s="11">
        <v>0</v>
      </c>
      <c r="BG153" s="11">
        <v>418.58330999999998</v>
      </c>
      <c r="BH153" s="11">
        <v>0</v>
      </c>
      <c r="BI153" s="11">
        <v>0</v>
      </c>
      <c r="BJ153" s="11">
        <v>0</v>
      </c>
      <c r="BK153" s="11">
        <v>0</v>
      </c>
      <c r="BL153" s="11">
        <v>0</v>
      </c>
      <c r="BM153" s="11">
        <v>0</v>
      </c>
      <c r="BN153" s="11">
        <v>74.570360000000051</v>
      </c>
      <c r="BO153" s="11">
        <v>228.00596999999999</v>
      </c>
      <c r="BP153" s="11">
        <v>0</v>
      </c>
      <c r="BQ153" s="11">
        <v>0</v>
      </c>
      <c r="BR153" s="11">
        <v>0</v>
      </c>
      <c r="BS153" s="11">
        <v>0</v>
      </c>
      <c r="BT153" s="11">
        <v>0</v>
      </c>
      <c r="BU153" s="11">
        <v>0</v>
      </c>
      <c r="BV153" s="11">
        <v>0</v>
      </c>
      <c r="BW153" s="11">
        <v>0</v>
      </c>
      <c r="BX153" s="11">
        <v>0</v>
      </c>
      <c r="BY153" s="11">
        <v>0</v>
      </c>
      <c r="BZ153" s="11">
        <v>0</v>
      </c>
      <c r="CA153" s="11">
        <v>0</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0</v>
      </c>
      <c r="CS153" s="11">
        <v>0</v>
      </c>
      <c r="CT153" s="11">
        <v>0</v>
      </c>
      <c r="CU153" s="11">
        <v>0</v>
      </c>
      <c r="CV153" s="11">
        <v>0</v>
      </c>
      <c r="CW153" s="11">
        <v>0</v>
      </c>
      <c r="CX153" s="11">
        <v>0</v>
      </c>
      <c r="CY153" s="11">
        <v>0</v>
      </c>
      <c r="CZ153" s="11">
        <v>0</v>
      </c>
      <c r="DA153" s="11">
        <v>0</v>
      </c>
      <c r="DB153" s="11">
        <v>0</v>
      </c>
      <c r="DC153" s="11">
        <v>1000.3884300000001</v>
      </c>
      <c r="DD153" s="11">
        <v>0</v>
      </c>
      <c r="DE153" s="11">
        <v>0</v>
      </c>
      <c r="DF153" s="11">
        <v>0</v>
      </c>
      <c r="DG153" s="11">
        <v>0</v>
      </c>
      <c r="DH153" s="11">
        <v>0</v>
      </c>
      <c r="DI153" s="11">
        <v>0</v>
      </c>
      <c r="DJ153" s="11">
        <v>0</v>
      </c>
      <c r="DK153" s="11">
        <v>0</v>
      </c>
      <c r="DL153" s="11">
        <v>0</v>
      </c>
      <c r="DM153" s="11">
        <v>0</v>
      </c>
      <c r="DN153" s="11">
        <v>0</v>
      </c>
      <c r="DO153" s="11">
        <v>0</v>
      </c>
      <c r="DP153" s="11">
        <v>0</v>
      </c>
      <c r="DQ153" s="11">
        <v>0</v>
      </c>
      <c r="DR153" s="11">
        <v>0</v>
      </c>
      <c r="DS153" s="11">
        <v>0</v>
      </c>
      <c r="DT153" s="11">
        <v>0</v>
      </c>
      <c r="DU153" s="11">
        <v>0</v>
      </c>
      <c r="DV153" s="11">
        <v>0</v>
      </c>
      <c r="DW153" s="11">
        <v>0</v>
      </c>
      <c r="DX153" s="11">
        <v>0</v>
      </c>
      <c r="DY153" s="11">
        <v>300.52247</v>
      </c>
      <c r="DZ153" s="11">
        <v>0</v>
      </c>
      <c r="EA153" s="11">
        <v>0</v>
      </c>
      <c r="EB153" s="11">
        <v>0</v>
      </c>
      <c r="EC153" s="11">
        <v>0</v>
      </c>
      <c r="ED153" s="11">
        <v>0</v>
      </c>
      <c r="EE153" s="11">
        <v>0</v>
      </c>
      <c r="EF153" s="11">
        <v>0</v>
      </c>
      <c r="EG153" s="11">
        <v>0</v>
      </c>
      <c r="EH153" s="11">
        <v>0</v>
      </c>
      <c r="EI153" s="11">
        <v>0</v>
      </c>
      <c r="EJ153" s="11">
        <v>0</v>
      </c>
      <c r="EK153" s="11">
        <v>0</v>
      </c>
      <c r="EL153" s="11">
        <v>62.706311300000039</v>
      </c>
      <c r="EM153" s="11">
        <v>642.56637049999995</v>
      </c>
      <c r="EN153" s="11">
        <v>178.08028440000001</v>
      </c>
      <c r="EO153" s="11">
        <v>0</v>
      </c>
      <c r="EP153" s="11">
        <v>1219.6295499999999</v>
      </c>
      <c r="EQ153" s="11">
        <v>0</v>
      </c>
      <c r="ER153" s="11">
        <v>0</v>
      </c>
      <c r="ES153" s="11">
        <v>0</v>
      </c>
      <c r="ET153" s="11">
        <v>0</v>
      </c>
      <c r="EU153" s="11">
        <v>0</v>
      </c>
      <c r="EV153" s="11">
        <v>0</v>
      </c>
      <c r="EW153" s="11">
        <v>0</v>
      </c>
      <c r="EX153" s="11">
        <v>257.01894744608398</v>
      </c>
      <c r="EY153" s="11">
        <v>540.44834199772981</v>
      </c>
      <c r="EZ153" s="11">
        <v>0</v>
      </c>
      <c r="FA153" s="11">
        <v>0</v>
      </c>
      <c r="FB153" s="11">
        <v>707.60656999999981</v>
      </c>
      <c r="FC153" s="11">
        <v>807.26931999999999</v>
      </c>
      <c r="FD153" s="11">
        <v>0</v>
      </c>
      <c r="FE153" s="11">
        <v>2165.6956500000001</v>
      </c>
      <c r="FF153" s="11">
        <v>0</v>
      </c>
      <c r="FG153" s="11">
        <v>0</v>
      </c>
      <c r="FH153" s="11">
        <v>0</v>
      </c>
      <c r="FI153" s="11">
        <v>0</v>
      </c>
      <c r="FJ153" s="11">
        <v>0</v>
      </c>
      <c r="FK153" s="11">
        <v>0</v>
      </c>
      <c r="FL153" s="11">
        <v>0</v>
      </c>
      <c r="FM153" s="11">
        <v>0</v>
      </c>
      <c r="FN153" s="11">
        <v>0</v>
      </c>
      <c r="FO153" s="11">
        <v>0</v>
      </c>
      <c r="FP153" s="11">
        <v>0</v>
      </c>
      <c r="FQ153" s="11">
        <v>0</v>
      </c>
      <c r="FR153" s="11">
        <v>0</v>
      </c>
      <c r="FS153" s="11">
        <v>0</v>
      </c>
      <c r="FT153" s="11">
        <v>0</v>
      </c>
      <c r="FU153" s="11">
        <v>0</v>
      </c>
      <c r="FV153" s="11">
        <v>0</v>
      </c>
      <c r="FW153" s="11">
        <v>0</v>
      </c>
      <c r="FX153" s="11">
        <v>0</v>
      </c>
      <c r="FY153" s="11">
        <v>0</v>
      </c>
      <c r="FZ153" s="11">
        <v>0</v>
      </c>
      <c r="GA153" s="11">
        <v>0</v>
      </c>
      <c r="GB153" s="11">
        <v>0</v>
      </c>
      <c r="GC153" s="11">
        <v>0</v>
      </c>
      <c r="GD153" s="11">
        <v>0</v>
      </c>
      <c r="GE153" s="11">
        <v>0</v>
      </c>
      <c r="GF153" s="11">
        <v>0</v>
      </c>
      <c r="GG153" s="11">
        <v>0</v>
      </c>
      <c r="GH153" s="11">
        <v>5750.9362699999992</v>
      </c>
      <c r="GI153" s="11">
        <v>0</v>
      </c>
      <c r="GJ153" s="11">
        <v>-7.3899600000000003</v>
      </c>
      <c r="GK153" s="11">
        <v>0</v>
      </c>
      <c r="GL153" s="11">
        <v>118.40455999999995</v>
      </c>
      <c r="GM153" s="11">
        <v>1312.47325</v>
      </c>
      <c r="GN153" s="11">
        <v>32.866500000000087</v>
      </c>
      <c r="GO153" s="11">
        <v>2867.4234300000003</v>
      </c>
      <c r="GP153" s="88">
        <v>2582.1464699999997</v>
      </c>
      <c r="GQ153" s="9">
        <v>0</v>
      </c>
      <c r="GR153" s="10">
        <v>2582.1464699999997</v>
      </c>
      <c r="GS153" s="6">
        <v>1</v>
      </c>
      <c r="GT153" s="6">
        <v>1</v>
      </c>
      <c r="GU153" s="6" t="str">
        <f t="shared" si="4"/>
        <v>Medium</v>
      </c>
      <c r="GV153" s="6" t="str">
        <f t="shared" si="5"/>
        <v>Medium</v>
      </c>
      <c r="GW153" s="3" t="s">
        <v>477</v>
      </c>
      <c r="GX153" s="3" t="s">
        <v>478</v>
      </c>
      <c r="GY153" s="3" t="s">
        <v>478</v>
      </c>
      <c r="GZ153" s="6">
        <v>0</v>
      </c>
      <c r="HA153" s="6">
        <v>0</v>
      </c>
      <c r="HB153" s="6">
        <v>0</v>
      </c>
      <c r="HC153" s="6">
        <v>1</v>
      </c>
      <c r="HD153" s="6">
        <v>1</v>
      </c>
      <c r="HE153" s="7" t="s">
        <v>479</v>
      </c>
      <c r="HF153" s="6">
        <v>0</v>
      </c>
      <c r="HG153" s="6">
        <v>0</v>
      </c>
    </row>
    <row r="154" spans="1:215">
      <c r="A154" s="6">
        <v>690</v>
      </c>
      <c r="B154" s="6" t="str">
        <f>+VLOOKUP($A154,'[2]Crosswalk M49-ODA-Prog. Country'!$K$4:$M$257,3,FALSE)</f>
        <v>SC</v>
      </c>
      <c r="C154" s="6" t="str">
        <f>+VLOOKUP($A154,'[2]Crosswalk M49-ODA-Prog. Country'!$K$4:$M$257,2,FALSE)</f>
        <v>SYC</v>
      </c>
      <c r="D154" s="3" t="s">
        <v>272</v>
      </c>
      <c r="E154" s="8">
        <v>1398.7534292999999</v>
      </c>
      <c r="F154" s="8">
        <v>2854.9069999999997</v>
      </c>
      <c r="G154" s="8">
        <v>4253.6604293</v>
      </c>
      <c r="H154" s="9">
        <v>21.674060000000054</v>
      </c>
      <c r="I154" s="9">
        <v>1074.57455</v>
      </c>
      <c r="J154" s="9">
        <v>1096.2486100000001</v>
      </c>
      <c r="K154" s="10">
        <v>1420.4274892999999</v>
      </c>
      <c r="L154" s="10">
        <v>3929.4815499999995</v>
      </c>
      <c r="M154" s="10">
        <v>5349.9090392999997</v>
      </c>
      <c r="N154" s="11">
        <v>134.68199999999979</v>
      </c>
      <c r="O154" s="11">
        <v>2089.355</v>
      </c>
      <c r="P154" s="11">
        <v>0</v>
      </c>
      <c r="Q154" s="11">
        <v>0</v>
      </c>
      <c r="R154" s="11">
        <v>80.351320000000001</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30.55</v>
      </c>
      <c r="AY154" s="11">
        <v>0</v>
      </c>
      <c r="AZ154" s="11">
        <v>0</v>
      </c>
      <c r="BA154" s="11">
        <v>0</v>
      </c>
      <c r="BB154" s="11">
        <v>0</v>
      </c>
      <c r="BC154" s="11">
        <v>0</v>
      </c>
      <c r="BD154" s="11">
        <v>0</v>
      </c>
      <c r="BE154" s="11">
        <v>0</v>
      </c>
      <c r="BF154" s="11">
        <v>0</v>
      </c>
      <c r="BG154" s="11">
        <v>325.04847999999998</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0</v>
      </c>
      <c r="CW154" s="11">
        <v>0</v>
      </c>
      <c r="CX154" s="11">
        <v>0</v>
      </c>
      <c r="CY154" s="11">
        <v>17.75375</v>
      </c>
      <c r="CZ154" s="11">
        <v>0</v>
      </c>
      <c r="DA154" s="11">
        <v>0</v>
      </c>
      <c r="DB154" s="11">
        <v>0</v>
      </c>
      <c r="DC154" s="11">
        <v>0</v>
      </c>
      <c r="DD154" s="11">
        <v>0</v>
      </c>
      <c r="DE154" s="11">
        <v>0</v>
      </c>
      <c r="DF154" s="11">
        <v>0</v>
      </c>
      <c r="DG154" s="11">
        <v>0</v>
      </c>
      <c r="DH154" s="11">
        <v>0</v>
      </c>
      <c r="DI154" s="11">
        <v>0</v>
      </c>
      <c r="DJ154" s="11">
        <v>0</v>
      </c>
      <c r="DK154" s="11">
        <v>0</v>
      </c>
      <c r="DL154" s="11">
        <v>0</v>
      </c>
      <c r="DM154" s="11">
        <v>0</v>
      </c>
      <c r="DN154" s="11">
        <v>0</v>
      </c>
      <c r="DO154" s="11">
        <v>0</v>
      </c>
      <c r="DP154" s="11">
        <v>0</v>
      </c>
      <c r="DQ154" s="11">
        <v>0</v>
      </c>
      <c r="DR154" s="11">
        <v>0</v>
      </c>
      <c r="DS154" s="11">
        <v>0</v>
      </c>
      <c r="DT154" s="11">
        <v>0</v>
      </c>
      <c r="DU154" s="11">
        <v>0</v>
      </c>
      <c r="DV154" s="11">
        <v>0</v>
      </c>
      <c r="DW154" s="11">
        <v>0</v>
      </c>
      <c r="DX154" s="11">
        <v>0</v>
      </c>
      <c r="DY154" s="11">
        <v>0</v>
      </c>
      <c r="DZ154" s="11">
        <v>0</v>
      </c>
      <c r="EA154" s="11">
        <v>0</v>
      </c>
      <c r="EB154" s="11">
        <v>0</v>
      </c>
      <c r="EC154" s="11">
        <v>0</v>
      </c>
      <c r="ED154" s="11">
        <v>0</v>
      </c>
      <c r="EE154" s="11">
        <v>0</v>
      </c>
      <c r="EF154" s="11">
        <v>0</v>
      </c>
      <c r="EG154" s="11">
        <v>0</v>
      </c>
      <c r="EH154" s="11">
        <v>0</v>
      </c>
      <c r="EI154" s="11">
        <v>0</v>
      </c>
      <c r="EJ154" s="11">
        <v>0</v>
      </c>
      <c r="EK154" s="11">
        <v>0</v>
      </c>
      <c r="EL154" s="11">
        <v>241.2966993</v>
      </c>
      <c r="EM154" s="11">
        <v>0</v>
      </c>
      <c r="EN154" s="11">
        <v>0</v>
      </c>
      <c r="EO154" s="11">
        <v>0</v>
      </c>
      <c r="EP154" s="11">
        <v>320.98179000000005</v>
      </c>
      <c r="EQ154" s="11">
        <v>0</v>
      </c>
      <c r="ER154" s="11">
        <v>0</v>
      </c>
      <c r="ES154" s="11">
        <v>0</v>
      </c>
      <c r="ET154" s="11">
        <v>0</v>
      </c>
      <c r="EU154" s="11">
        <v>0</v>
      </c>
      <c r="EV154" s="11">
        <v>0</v>
      </c>
      <c r="EW154" s="11">
        <v>0</v>
      </c>
      <c r="EX154" s="11">
        <v>0</v>
      </c>
      <c r="EY154" s="11">
        <v>0</v>
      </c>
      <c r="EZ154" s="11">
        <v>0</v>
      </c>
      <c r="FA154" s="11">
        <v>0</v>
      </c>
      <c r="FB154" s="11">
        <v>477.51988000000006</v>
      </c>
      <c r="FC154" s="11">
        <v>422.74977000000001</v>
      </c>
      <c r="FD154" s="11">
        <v>21.674060000000054</v>
      </c>
      <c r="FE154" s="11">
        <v>1074.57455</v>
      </c>
      <c r="FF154" s="11">
        <v>0</v>
      </c>
      <c r="FG154" s="11">
        <v>0</v>
      </c>
      <c r="FH154" s="11">
        <v>0</v>
      </c>
      <c r="FI154" s="11">
        <v>0</v>
      </c>
      <c r="FJ154" s="11">
        <v>0</v>
      </c>
      <c r="FK154" s="11">
        <v>0</v>
      </c>
      <c r="FL154" s="11">
        <v>0</v>
      </c>
      <c r="FM154" s="11">
        <v>0</v>
      </c>
      <c r="FN154" s="11">
        <v>0</v>
      </c>
      <c r="FO154" s="11">
        <v>0</v>
      </c>
      <c r="FP154" s="11">
        <v>0</v>
      </c>
      <c r="FQ154" s="11">
        <v>0</v>
      </c>
      <c r="FR154" s="11">
        <v>0</v>
      </c>
      <c r="FS154" s="11">
        <v>0</v>
      </c>
      <c r="FT154" s="11">
        <v>0</v>
      </c>
      <c r="FU154" s="11">
        <v>0</v>
      </c>
      <c r="FV154" s="11">
        <v>0</v>
      </c>
      <c r="FW154" s="11">
        <v>0</v>
      </c>
      <c r="FX154" s="11">
        <v>0</v>
      </c>
      <c r="FY154" s="11">
        <v>0</v>
      </c>
      <c r="FZ154" s="11">
        <v>0</v>
      </c>
      <c r="GA154" s="11">
        <v>0</v>
      </c>
      <c r="GB154" s="11">
        <v>0</v>
      </c>
      <c r="GC154" s="11">
        <v>0</v>
      </c>
      <c r="GD154" s="11">
        <v>0</v>
      </c>
      <c r="GE154" s="11">
        <v>0</v>
      </c>
      <c r="GF154" s="11">
        <v>0</v>
      </c>
      <c r="GG154" s="11">
        <v>0</v>
      </c>
      <c r="GH154" s="11">
        <v>113.37174</v>
      </c>
      <c r="GI154" s="11">
        <v>0</v>
      </c>
      <c r="GJ154" s="11">
        <v>0</v>
      </c>
      <c r="GK154" s="11">
        <v>0</v>
      </c>
      <c r="GL154" s="11">
        <v>0</v>
      </c>
      <c r="GM154" s="11">
        <v>0</v>
      </c>
      <c r="GN154" s="11">
        <v>0</v>
      </c>
      <c r="GO154" s="11">
        <v>0</v>
      </c>
      <c r="GP154" s="88">
        <v>57.454840000000004</v>
      </c>
      <c r="GQ154" s="9">
        <v>0</v>
      </c>
      <c r="GR154" s="10">
        <v>57.454840000000004</v>
      </c>
      <c r="GS154" s="6">
        <v>1</v>
      </c>
      <c r="GT154" s="6">
        <v>1</v>
      </c>
      <c r="GU154" s="6" t="str">
        <f t="shared" si="4"/>
        <v>Very small</v>
      </c>
      <c r="GV154" s="6" t="str">
        <f t="shared" si="5"/>
        <v>Small</v>
      </c>
      <c r="GW154" s="3" t="s">
        <v>480</v>
      </c>
      <c r="GX154" s="3" t="s">
        <v>480</v>
      </c>
      <c r="GY154" s="3" t="s">
        <v>480</v>
      </c>
      <c r="GZ154" s="6">
        <v>0</v>
      </c>
      <c r="HA154" s="6">
        <v>0</v>
      </c>
      <c r="HB154" s="6">
        <v>1</v>
      </c>
      <c r="HC154" s="6">
        <v>0</v>
      </c>
      <c r="HD154" s="6">
        <v>0</v>
      </c>
      <c r="HE154" s="7" t="s">
        <v>485</v>
      </c>
      <c r="HF154" s="6">
        <v>8</v>
      </c>
      <c r="HG154" s="6">
        <v>0</v>
      </c>
    </row>
    <row r="155" spans="1:215">
      <c r="A155" s="6">
        <v>694</v>
      </c>
      <c r="B155" s="6" t="str">
        <f>+VLOOKUP($A155,'[2]Crosswalk M49-ODA-Prog. Country'!$K$4:$M$257,3,FALSE)</f>
        <v>SL</v>
      </c>
      <c r="C155" s="6" t="str">
        <f>+VLOOKUP($A155,'[2]Crosswalk M49-ODA-Prog. Country'!$K$4:$M$257,2,FALSE)</f>
        <v>SLE</v>
      </c>
      <c r="D155" s="3" t="s">
        <v>273</v>
      </c>
      <c r="E155" s="8">
        <v>39962.086478466183</v>
      </c>
      <c r="F155" s="8">
        <v>59210.979890035036</v>
      </c>
      <c r="G155" s="8">
        <v>99173.066368501226</v>
      </c>
      <c r="H155" s="9">
        <v>3855.0670628100002</v>
      </c>
      <c r="I155" s="9">
        <v>31806.532993101573</v>
      </c>
      <c r="J155" s="9">
        <v>35661.600055911571</v>
      </c>
      <c r="K155" s="10">
        <v>43817.15354127618</v>
      </c>
      <c r="L155" s="10">
        <v>91017.512883136646</v>
      </c>
      <c r="M155" s="10">
        <v>134834.66642441283</v>
      </c>
      <c r="N155" s="11">
        <v>8089.8739999999998</v>
      </c>
      <c r="O155" s="11">
        <v>6638.3389999999999</v>
      </c>
      <c r="P155" s="11">
        <v>0</v>
      </c>
      <c r="Q155" s="11">
        <v>0</v>
      </c>
      <c r="R155" s="11">
        <v>2199.8611400000009</v>
      </c>
      <c r="S155" s="11">
        <v>7037.12068</v>
      </c>
      <c r="T155" s="11">
        <v>35.307990000000018</v>
      </c>
      <c r="U155" s="11">
        <v>299.55795000000001</v>
      </c>
      <c r="V155" s="11">
        <v>13021.921700000003</v>
      </c>
      <c r="W155" s="11">
        <v>28857.806659999998</v>
      </c>
      <c r="X155" s="11">
        <v>789.61096999999972</v>
      </c>
      <c r="Y155" s="11">
        <v>10079.32602</v>
      </c>
      <c r="Z155" s="11">
        <v>104.47116379999997</v>
      </c>
      <c r="AA155" s="11">
        <v>162.24443577317001</v>
      </c>
      <c r="AB155" s="11">
        <v>2320.7191504000002</v>
      </c>
      <c r="AC155" s="11">
        <v>17257.53935914157</v>
      </c>
      <c r="AD155" s="11">
        <v>420.75095569999996</v>
      </c>
      <c r="AE155" s="11">
        <v>430.25602389999995</v>
      </c>
      <c r="AF155" s="11">
        <v>90.32668941</v>
      </c>
      <c r="AG155" s="11">
        <v>24.007711029999999</v>
      </c>
      <c r="AH155" s="11">
        <v>-5.8616000000000668</v>
      </c>
      <c r="AI155" s="11">
        <v>337.53270000000003</v>
      </c>
      <c r="AJ155" s="11">
        <v>0</v>
      </c>
      <c r="AK155" s="11">
        <v>0</v>
      </c>
      <c r="AL155" s="11">
        <v>0</v>
      </c>
      <c r="AM155" s="11">
        <v>0</v>
      </c>
      <c r="AN155" s="11">
        <v>0</v>
      </c>
      <c r="AO155" s="11">
        <v>0</v>
      </c>
      <c r="AP155" s="11">
        <v>0</v>
      </c>
      <c r="AQ155" s="11">
        <v>0</v>
      </c>
      <c r="AR155" s="11">
        <v>5.7365230000000018</v>
      </c>
      <c r="AS155" s="11">
        <v>8.4683379999999993</v>
      </c>
      <c r="AT155" s="11">
        <v>0</v>
      </c>
      <c r="AU155" s="11">
        <v>0</v>
      </c>
      <c r="AV155" s="11">
        <v>0</v>
      </c>
      <c r="AW155" s="11">
        <v>0</v>
      </c>
      <c r="AX155" s="11">
        <v>1900.9949999999999</v>
      </c>
      <c r="AY155" s="11">
        <v>0</v>
      </c>
      <c r="AZ155" s="11">
        <v>0</v>
      </c>
      <c r="BA155" s="11">
        <v>0</v>
      </c>
      <c r="BB155" s="11">
        <v>528.71499999999992</v>
      </c>
      <c r="BC155" s="11">
        <v>25.297000000000001</v>
      </c>
      <c r="BD155" s="11">
        <v>0</v>
      </c>
      <c r="BE155" s="11">
        <v>0</v>
      </c>
      <c r="BF155" s="11">
        <v>0</v>
      </c>
      <c r="BG155" s="11">
        <v>379.52848999999998</v>
      </c>
      <c r="BH155" s="11">
        <v>0</v>
      </c>
      <c r="BI155" s="11">
        <v>0</v>
      </c>
      <c r="BJ155" s="11">
        <v>0</v>
      </c>
      <c r="BK155" s="11">
        <v>53.27581</v>
      </c>
      <c r="BL155" s="11">
        <v>0</v>
      </c>
      <c r="BM155" s="11">
        <v>0</v>
      </c>
      <c r="BN155" s="11">
        <v>0</v>
      </c>
      <c r="BO155" s="11">
        <v>2.6377600000000001</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0</v>
      </c>
      <c r="CW155" s="11">
        <v>0</v>
      </c>
      <c r="CX155" s="11">
        <v>0</v>
      </c>
      <c r="CY155" s="11">
        <v>542.73781999999994</v>
      </c>
      <c r="CZ155" s="11">
        <v>0</v>
      </c>
      <c r="DA155" s="11">
        <v>0</v>
      </c>
      <c r="DB155" s="11">
        <v>0</v>
      </c>
      <c r="DC155" s="11">
        <v>1425.3206699999998</v>
      </c>
      <c r="DD155" s="11">
        <v>0</v>
      </c>
      <c r="DE155" s="11">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0</v>
      </c>
      <c r="DY155" s="11">
        <v>17.027099999999997</v>
      </c>
      <c r="DZ155" s="11">
        <v>0</v>
      </c>
      <c r="EA155" s="11">
        <v>0</v>
      </c>
      <c r="EB155" s="11">
        <v>0</v>
      </c>
      <c r="EC155" s="11">
        <v>0</v>
      </c>
      <c r="ED155" s="11">
        <v>0</v>
      </c>
      <c r="EE155" s="11">
        <v>0</v>
      </c>
      <c r="EF155" s="11">
        <v>0</v>
      </c>
      <c r="EG155" s="11">
        <v>0</v>
      </c>
      <c r="EH155" s="11">
        <v>0</v>
      </c>
      <c r="EI155" s="11">
        <v>0</v>
      </c>
      <c r="EJ155" s="11">
        <v>0</v>
      </c>
      <c r="EK155" s="11">
        <v>0</v>
      </c>
      <c r="EL155" s="11">
        <v>1128.7587432</v>
      </c>
      <c r="EM155" s="11">
        <v>741.95929480000007</v>
      </c>
      <c r="EN155" s="11">
        <v>0</v>
      </c>
      <c r="EO155" s="11">
        <v>80.215224929999991</v>
      </c>
      <c r="EP155" s="11">
        <v>467.79060000000004</v>
      </c>
      <c r="EQ155" s="11">
        <v>40.321460000000002</v>
      </c>
      <c r="ER155" s="11">
        <v>0</v>
      </c>
      <c r="ES155" s="11">
        <v>0</v>
      </c>
      <c r="ET155" s="11">
        <v>0</v>
      </c>
      <c r="EU155" s="11">
        <v>0</v>
      </c>
      <c r="EV155" s="11">
        <v>0</v>
      </c>
      <c r="EW155" s="11">
        <v>0</v>
      </c>
      <c r="EX155" s="11">
        <v>823.83832576617465</v>
      </c>
      <c r="EY155" s="11">
        <v>1673.1991055618616</v>
      </c>
      <c r="EZ155" s="11">
        <v>0</v>
      </c>
      <c r="FA155" s="11">
        <v>0</v>
      </c>
      <c r="FB155" s="11">
        <v>1249.4888699999992</v>
      </c>
      <c r="FC155" s="11">
        <v>8794.6649099999995</v>
      </c>
      <c r="FD155" s="11">
        <v>598.92018999999982</v>
      </c>
      <c r="FE155" s="11">
        <v>3324.5962400000003</v>
      </c>
      <c r="FF155" s="11">
        <v>0</v>
      </c>
      <c r="FG155" s="11">
        <v>0</v>
      </c>
      <c r="FH155" s="11">
        <v>0</v>
      </c>
      <c r="FI155" s="11">
        <v>0</v>
      </c>
      <c r="FJ155" s="11">
        <v>0</v>
      </c>
      <c r="FK155" s="11">
        <v>0</v>
      </c>
      <c r="FL155" s="11">
        <v>0</v>
      </c>
      <c r="FM155" s="11">
        <v>0</v>
      </c>
      <c r="FN155" s="11">
        <v>0</v>
      </c>
      <c r="FO155" s="11">
        <v>0</v>
      </c>
      <c r="FP155" s="11">
        <v>0</v>
      </c>
      <c r="FQ155" s="11">
        <v>0</v>
      </c>
      <c r="FR155" s="11">
        <v>0</v>
      </c>
      <c r="FS155" s="11">
        <v>0</v>
      </c>
      <c r="FT155" s="11">
        <v>0</v>
      </c>
      <c r="FU155" s="11">
        <v>0</v>
      </c>
      <c r="FV155" s="11">
        <v>0</v>
      </c>
      <c r="FW155" s="11">
        <v>0</v>
      </c>
      <c r="FX155" s="11">
        <v>0</v>
      </c>
      <c r="FY155" s="11">
        <v>0</v>
      </c>
      <c r="FZ155" s="11">
        <v>0</v>
      </c>
      <c r="GA155" s="11">
        <v>0</v>
      </c>
      <c r="GB155" s="11">
        <v>0</v>
      </c>
      <c r="GC155" s="11">
        <v>0</v>
      </c>
      <c r="GD155" s="11">
        <v>0</v>
      </c>
      <c r="GE155" s="11">
        <v>0</v>
      </c>
      <c r="GF155" s="11">
        <v>0</v>
      </c>
      <c r="GG155" s="11">
        <v>0</v>
      </c>
      <c r="GH155" s="11">
        <v>10031.48258</v>
      </c>
      <c r="GI155" s="11">
        <v>0</v>
      </c>
      <c r="GJ155" s="11">
        <v>14.445549999999999</v>
      </c>
      <c r="GK155" s="11">
        <v>0</v>
      </c>
      <c r="GL155" s="11">
        <v>0</v>
      </c>
      <c r="GM155" s="11">
        <v>2068.7380699999999</v>
      </c>
      <c r="GN155" s="11">
        <v>0</v>
      </c>
      <c r="GO155" s="11">
        <v>715.79505000000006</v>
      </c>
      <c r="GP155" s="88">
        <v>17852.38091</v>
      </c>
      <c r="GQ155" s="9">
        <v>0</v>
      </c>
      <c r="GR155" s="10">
        <v>17852.38091</v>
      </c>
      <c r="GS155" s="6">
        <v>1</v>
      </c>
      <c r="GT155" s="6">
        <v>1</v>
      </c>
      <c r="GU155" s="6" t="str">
        <f t="shared" si="4"/>
        <v>Medium</v>
      </c>
      <c r="GV155" s="6" t="str">
        <f t="shared" si="5"/>
        <v>Medium</v>
      </c>
      <c r="GW155" s="3" t="s">
        <v>480</v>
      </c>
      <c r="GX155" s="3" t="s">
        <v>480</v>
      </c>
      <c r="GY155" s="3" t="s">
        <v>480</v>
      </c>
      <c r="GZ155" s="6">
        <v>0</v>
      </c>
      <c r="HA155" s="6">
        <v>1</v>
      </c>
      <c r="HB155" s="6">
        <v>0</v>
      </c>
      <c r="HC155" s="6">
        <v>0</v>
      </c>
      <c r="HD155" s="6">
        <v>0</v>
      </c>
      <c r="HE155" s="7" t="s">
        <v>476</v>
      </c>
      <c r="HF155" s="6">
        <v>0</v>
      </c>
      <c r="HG155" s="6">
        <v>0</v>
      </c>
    </row>
    <row r="156" spans="1:215" hidden="1">
      <c r="A156" s="6">
        <v>702</v>
      </c>
      <c r="B156" s="6" t="str">
        <f>+VLOOKUP($A156,'[2]Crosswalk M49-ODA-Prog. Country'!$K$4:$M$257,3,FALSE)</f>
        <v>SG</v>
      </c>
      <c r="C156" s="6" t="str">
        <f>+VLOOKUP($A156,'[2]Crosswalk M49-ODA-Prog. Country'!$K$4:$M$257,2,FALSE)</f>
        <v>SGP</v>
      </c>
      <c r="D156" s="3" t="s">
        <v>274</v>
      </c>
      <c r="E156" s="8">
        <v>0</v>
      </c>
      <c r="F156" s="8">
        <v>452.89175</v>
      </c>
      <c r="G156" s="8">
        <v>452.89175</v>
      </c>
      <c r="H156" s="9">
        <v>0</v>
      </c>
      <c r="I156" s="9">
        <v>0</v>
      </c>
      <c r="J156" s="9">
        <v>0</v>
      </c>
      <c r="K156" s="10">
        <v>0</v>
      </c>
      <c r="L156" s="10">
        <v>452.89175</v>
      </c>
      <c r="M156" s="10">
        <v>452.89175</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452.89175</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0</v>
      </c>
      <c r="CD156" s="11">
        <v>0</v>
      </c>
      <c r="CE156" s="11">
        <v>0</v>
      </c>
      <c r="CF156" s="11">
        <v>0</v>
      </c>
      <c r="CG156" s="11">
        <v>0</v>
      </c>
      <c r="CH156" s="11">
        <v>0</v>
      </c>
      <c r="CI156" s="11">
        <v>0</v>
      </c>
      <c r="CJ156" s="11">
        <v>0</v>
      </c>
      <c r="CK156" s="11">
        <v>0</v>
      </c>
      <c r="CL156" s="11">
        <v>0</v>
      </c>
      <c r="CM156" s="11">
        <v>0</v>
      </c>
      <c r="CN156" s="11">
        <v>0</v>
      </c>
      <c r="CO156" s="11">
        <v>0</v>
      </c>
      <c r="CP156" s="11">
        <v>0</v>
      </c>
      <c r="CQ156" s="11">
        <v>0</v>
      </c>
      <c r="CR156" s="11">
        <v>0</v>
      </c>
      <c r="CS156" s="11">
        <v>0</v>
      </c>
      <c r="CT156" s="11">
        <v>0</v>
      </c>
      <c r="CU156" s="11">
        <v>0</v>
      </c>
      <c r="CV156" s="11">
        <v>0</v>
      </c>
      <c r="CW156" s="11">
        <v>0</v>
      </c>
      <c r="CX156" s="11">
        <v>0</v>
      </c>
      <c r="CY156" s="11">
        <v>0</v>
      </c>
      <c r="CZ156" s="11">
        <v>0</v>
      </c>
      <c r="DA156" s="11">
        <v>0</v>
      </c>
      <c r="DB156" s="11">
        <v>0</v>
      </c>
      <c r="DC156" s="11">
        <v>0</v>
      </c>
      <c r="DD156" s="11">
        <v>0</v>
      </c>
      <c r="DE156" s="11">
        <v>0</v>
      </c>
      <c r="DF156" s="11">
        <v>0</v>
      </c>
      <c r="DG156" s="11">
        <v>0</v>
      </c>
      <c r="DH156" s="11">
        <v>0</v>
      </c>
      <c r="DI156" s="11">
        <v>0</v>
      </c>
      <c r="DJ156" s="11">
        <v>0</v>
      </c>
      <c r="DK156" s="11">
        <v>0</v>
      </c>
      <c r="DL156" s="11">
        <v>0</v>
      </c>
      <c r="DM156" s="11">
        <v>0</v>
      </c>
      <c r="DN156" s="11">
        <v>0</v>
      </c>
      <c r="DO156" s="11">
        <v>0</v>
      </c>
      <c r="DP156" s="11">
        <v>0</v>
      </c>
      <c r="DQ156" s="11">
        <v>0</v>
      </c>
      <c r="DR156" s="11">
        <v>0</v>
      </c>
      <c r="DS156" s="11">
        <v>0</v>
      </c>
      <c r="DT156" s="11">
        <v>0</v>
      </c>
      <c r="DU156" s="11">
        <v>0</v>
      </c>
      <c r="DV156" s="11">
        <v>0</v>
      </c>
      <c r="DW156" s="11">
        <v>0</v>
      </c>
      <c r="DX156" s="11">
        <v>0</v>
      </c>
      <c r="DY156" s="11">
        <v>0</v>
      </c>
      <c r="DZ156" s="11">
        <v>0</v>
      </c>
      <c r="EA156" s="11">
        <v>0</v>
      </c>
      <c r="EB156" s="11">
        <v>0</v>
      </c>
      <c r="EC156" s="11">
        <v>0</v>
      </c>
      <c r="ED156" s="11">
        <v>0</v>
      </c>
      <c r="EE156" s="11">
        <v>0</v>
      </c>
      <c r="EF156" s="11">
        <v>0</v>
      </c>
      <c r="EG156" s="11">
        <v>0</v>
      </c>
      <c r="EH156" s="11">
        <v>0</v>
      </c>
      <c r="EI156" s="11">
        <v>0</v>
      </c>
      <c r="EJ156" s="11">
        <v>0</v>
      </c>
      <c r="EK156" s="11">
        <v>0</v>
      </c>
      <c r="EL156" s="11">
        <v>0</v>
      </c>
      <c r="EM156" s="11">
        <v>0</v>
      </c>
      <c r="EN156" s="11">
        <v>0</v>
      </c>
      <c r="EO156" s="11">
        <v>0</v>
      </c>
      <c r="EP156" s="11">
        <v>0</v>
      </c>
      <c r="EQ156" s="11">
        <v>0</v>
      </c>
      <c r="ER156" s="11">
        <v>0</v>
      </c>
      <c r="ES156" s="11">
        <v>0</v>
      </c>
      <c r="ET156" s="11">
        <v>0</v>
      </c>
      <c r="EU156" s="11">
        <v>0</v>
      </c>
      <c r="EV156" s="11">
        <v>0</v>
      </c>
      <c r="EW156" s="11">
        <v>0</v>
      </c>
      <c r="EX156" s="11">
        <v>0</v>
      </c>
      <c r="EY156" s="11">
        <v>0</v>
      </c>
      <c r="EZ156" s="11">
        <v>0</v>
      </c>
      <c r="FA156" s="11">
        <v>0</v>
      </c>
      <c r="FB156" s="11">
        <v>0</v>
      </c>
      <c r="FC156" s="11">
        <v>0</v>
      </c>
      <c r="FD156" s="11">
        <v>0</v>
      </c>
      <c r="FE156" s="11">
        <v>0</v>
      </c>
      <c r="FF156" s="11">
        <v>0</v>
      </c>
      <c r="FG156" s="11">
        <v>0</v>
      </c>
      <c r="FH156" s="11">
        <v>0</v>
      </c>
      <c r="FI156" s="11">
        <v>0</v>
      </c>
      <c r="FJ156" s="11">
        <v>0</v>
      </c>
      <c r="FK156" s="11">
        <v>0</v>
      </c>
      <c r="FL156" s="11">
        <v>0</v>
      </c>
      <c r="FM156" s="11">
        <v>0</v>
      </c>
      <c r="FN156" s="11">
        <v>0</v>
      </c>
      <c r="FO156" s="11">
        <v>0</v>
      </c>
      <c r="FP156" s="11">
        <v>0</v>
      </c>
      <c r="FQ156" s="11">
        <v>0</v>
      </c>
      <c r="FR156" s="11">
        <v>0</v>
      </c>
      <c r="FS156" s="11">
        <v>0</v>
      </c>
      <c r="FT156" s="11">
        <v>0</v>
      </c>
      <c r="FU156" s="11">
        <v>0</v>
      </c>
      <c r="FV156" s="11">
        <v>0</v>
      </c>
      <c r="FW156" s="11">
        <v>0</v>
      </c>
      <c r="FX156" s="11">
        <v>0</v>
      </c>
      <c r="FY156" s="11">
        <v>0</v>
      </c>
      <c r="FZ156" s="11">
        <v>0</v>
      </c>
      <c r="GA156" s="11">
        <v>0</v>
      </c>
      <c r="GB156" s="11">
        <v>0</v>
      </c>
      <c r="GC156" s="11">
        <v>0</v>
      </c>
      <c r="GD156" s="11">
        <v>0</v>
      </c>
      <c r="GE156" s="11">
        <v>0</v>
      </c>
      <c r="GF156" s="11">
        <v>0</v>
      </c>
      <c r="GG156" s="11">
        <v>0</v>
      </c>
      <c r="GH156" s="11">
        <v>0</v>
      </c>
      <c r="GI156" s="11">
        <v>0</v>
      </c>
      <c r="GJ156" s="11">
        <v>0</v>
      </c>
      <c r="GK156" s="11">
        <v>0</v>
      </c>
      <c r="GL156" s="11">
        <v>0</v>
      </c>
      <c r="GM156" s="11">
        <v>0</v>
      </c>
      <c r="GN156" s="11">
        <v>0</v>
      </c>
      <c r="GO156" s="11">
        <v>0</v>
      </c>
      <c r="GP156" s="88">
        <v>0</v>
      </c>
      <c r="GQ156" s="9">
        <v>0</v>
      </c>
      <c r="GR156" s="10">
        <v>0</v>
      </c>
      <c r="GS156" s="6">
        <v>1</v>
      </c>
      <c r="GT156" s="6">
        <v>1</v>
      </c>
      <c r="GU156" s="6" t="str">
        <f t="shared" si="4"/>
        <v>Very small</v>
      </c>
      <c r="GV156" s="6" t="str">
        <f t="shared" si="5"/>
        <v>Small</v>
      </c>
      <c r="GW156" s="3" t="s">
        <v>474</v>
      </c>
      <c r="GX156" s="3" t="s">
        <v>475</v>
      </c>
      <c r="GY156" s="3" t="s">
        <v>475</v>
      </c>
      <c r="GZ156" s="6">
        <v>0</v>
      </c>
      <c r="HA156" s="6">
        <v>0</v>
      </c>
      <c r="HB156" s="6">
        <v>1</v>
      </c>
      <c r="HC156" s="6">
        <v>0</v>
      </c>
      <c r="HD156" s="6">
        <v>0</v>
      </c>
      <c r="HE156" s="7" t="s">
        <v>485</v>
      </c>
      <c r="HF156" s="6">
        <v>7</v>
      </c>
      <c r="HG156" s="6">
        <v>0</v>
      </c>
    </row>
    <row r="157" spans="1:215" hidden="1">
      <c r="A157" s="6">
        <v>703</v>
      </c>
      <c r="B157" s="6" t="str">
        <f>+VLOOKUP($A157,'[2]Crosswalk M49-ODA-Prog. Country'!$K$4:$M$257,3,FALSE)</f>
        <v>SK</v>
      </c>
      <c r="C157" s="6" t="str">
        <f>+VLOOKUP($A157,'[2]Crosswalk M49-ODA-Prog. Country'!$K$4:$M$257,2,FALSE)</f>
        <v>SVK</v>
      </c>
      <c r="D157" s="3" t="s">
        <v>275</v>
      </c>
      <c r="E157" s="8">
        <v>327.26578000000001</v>
      </c>
      <c r="F157" s="8">
        <v>86.771720000000016</v>
      </c>
      <c r="G157" s="8">
        <v>414.03750000000002</v>
      </c>
      <c r="H157" s="9">
        <v>17.544032999999928</v>
      </c>
      <c r="I157" s="9">
        <v>769.22250700000006</v>
      </c>
      <c r="J157" s="9">
        <v>786.76653999999996</v>
      </c>
      <c r="K157" s="10">
        <v>344.80981299999991</v>
      </c>
      <c r="L157" s="10">
        <v>855.99422700000002</v>
      </c>
      <c r="M157" s="10">
        <v>1200.80404</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2.9204029999999932</v>
      </c>
      <c r="AS157" s="11">
        <v>183.401107</v>
      </c>
      <c r="AT157" s="11">
        <v>0</v>
      </c>
      <c r="AU157" s="11">
        <v>0</v>
      </c>
      <c r="AV157" s="11">
        <v>0</v>
      </c>
      <c r="AW157" s="11">
        <v>0</v>
      </c>
      <c r="AX157" s="11">
        <v>0</v>
      </c>
      <c r="AY157" s="11">
        <v>0</v>
      </c>
      <c r="AZ157" s="11">
        <v>0</v>
      </c>
      <c r="BA157" s="11">
        <v>0</v>
      </c>
      <c r="BB157" s="11">
        <v>0</v>
      </c>
      <c r="BC157" s="11">
        <v>0</v>
      </c>
      <c r="BD157" s="11">
        <v>0</v>
      </c>
      <c r="BE157" s="11">
        <v>0</v>
      </c>
      <c r="BF157" s="11">
        <v>0</v>
      </c>
      <c r="BG157" s="11">
        <v>59.444000000000003</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s="11">
        <v>0</v>
      </c>
      <c r="BY157" s="11">
        <v>0</v>
      </c>
      <c r="BZ157" s="11">
        <v>0</v>
      </c>
      <c r="CA157" s="11">
        <v>0</v>
      </c>
      <c r="CB157" s="11">
        <v>0</v>
      </c>
      <c r="CC157" s="11">
        <v>0</v>
      </c>
      <c r="CD157" s="11">
        <v>0</v>
      </c>
      <c r="CE157" s="11">
        <v>0</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1">
        <v>0</v>
      </c>
      <c r="CW157" s="11">
        <v>0</v>
      </c>
      <c r="CX157" s="11">
        <v>0</v>
      </c>
      <c r="CY157" s="11">
        <v>0</v>
      </c>
      <c r="CZ157" s="11">
        <v>0</v>
      </c>
      <c r="DA157" s="11">
        <v>0</v>
      </c>
      <c r="DB157" s="11">
        <v>0</v>
      </c>
      <c r="DC157" s="11">
        <v>0</v>
      </c>
      <c r="DD157" s="11">
        <v>0</v>
      </c>
      <c r="DE157" s="11">
        <v>0</v>
      </c>
      <c r="DF157" s="11">
        <v>0</v>
      </c>
      <c r="DG157" s="11">
        <v>0</v>
      </c>
      <c r="DH157" s="11">
        <v>0</v>
      </c>
      <c r="DI157" s="11">
        <v>0</v>
      </c>
      <c r="DJ157" s="11">
        <v>0</v>
      </c>
      <c r="DK157" s="11">
        <v>0</v>
      </c>
      <c r="DL157" s="11">
        <v>0</v>
      </c>
      <c r="DM157" s="11">
        <v>0</v>
      </c>
      <c r="DN157" s="11">
        <v>0</v>
      </c>
      <c r="DO157" s="11">
        <v>0</v>
      </c>
      <c r="DP157" s="11">
        <v>0</v>
      </c>
      <c r="DQ157" s="11">
        <v>0</v>
      </c>
      <c r="DR157" s="11">
        <v>0</v>
      </c>
      <c r="DS157" s="11">
        <v>0</v>
      </c>
      <c r="DT157" s="11">
        <v>0</v>
      </c>
      <c r="DU157" s="11">
        <v>0</v>
      </c>
      <c r="DV157" s="11">
        <v>0</v>
      </c>
      <c r="DW157" s="11">
        <v>0</v>
      </c>
      <c r="DX157" s="11">
        <v>0</v>
      </c>
      <c r="DY157" s="11">
        <v>0</v>
      </c>
      <c r="DZ157" s="11">
        <v>0</v>
      </c>
      <c r="EA157" s="11">
        <v>0</v>
      </c>
      <c r="EB157" s="11">
        <v>0</v>
      </c>
      <c r="EC157" s="11">
        <v>0</v>
      </c>
      <c r="ED157" s="11">
        <v>0</v>
      </c>
      <c r="EE157" s="11">
        <v>0</v>
      </c>
      <c r="EF157" s="11">
        <v>0</v>
      </c>
      <c r="EG157" s="11">
        <v>0</v>
      </c>
      <c r="EH157" s="11">
        <v>0</v>
      </c>
      <c r="EI157" s="11">
        <v>0</v>
      </c>
      <c r="EJ157" s="11">
        <v>0</v>
      </c>
      <c r="EK157" s="11">
        <v>0</v>
      </c>
      <c r="EL157" s="11">
        <v>0</v>
      </c>
      <c r="EM157" s="11">
        <v>0</v>
      </c>
      <c r="EN157" s="11">
        <v>0</v>
      </c>
      <c r="EO157" s="11">
        <v>0</v>
      </c>
      <c r="EP157" s="11">
        <v>0</v>
      </c>
      <c r="EQ157" s="11">
        <v>0</v>
      </c>
      <c r="ER157" s="11">
        <v>0</v>
      </c>
      <c r="ES157" s="11">
        <v>0</v>
      </c>
      <c r="ET157" s="11">
        <v>0</v>
      </c>
      <c r="EU157" s="11">
        <v>0</v>
      </c>
      <c r="EV157" s="11">
        <v>0</v>
      </c>
      <c r="EW157" s="11">
        <v>0</v>
      </c>
      <c r="EX157" s="11">
        <v>0</v>
      </c>
      <c r="EY157" s="11">
        <v>0</v>
      </c>
      <c r="EZ157" s="11">
        <v>0</v>
      </c>
      <c r="FA157" s="11">
        <v>0</v>
      </c>
      <c r="FB157" s="11">
        <v>319.33145000000002</v>
      </c>
      <c r="FC157" s="11">
        <v>24.42136</v>
      </c>
      <c r="FD157" s="11">
        <v>0</v>
      </c>
      <c r="FE157" s="11">
        <v>0</v>
      </c>
      <c r="FF157" s="11">
        <v>0</v>
      </c>
      <c r="FG157" s="11">
        <v>0</v>
      </c>
      <c r="FH157" s="11">
        <v>0</v>
      </c>
      <c r="FI157" s="11">
        <v>0</v>
      </c>
      <c r="FJ157" s="11">
        <v>0</v>
      </c>
      <c r="FK157" s="11">
        <v>0</v>
      </c>
      <c r="FL157" s="11">
        <v>0</v>
      </c>
      <c r="FM157" s="11">
        <v>0</v>
      </c>
      <c r="FN157" s="11">
        <v>0</v>
      </c>
      <c r="FO157" s="11">
        <v>0</v>
      </c>
      <c r="FP157" s="11">
        <v>0</v>
      </c>
      <c r="FQ157" s="11">
        <v>0</v>
      </c>
      <c r="FR157" s="11">
        <v>0</v>
      </c>
      <c r="FS157" s="11">
        <v>0</v>
      </c>
      <c r="FT157" s="11">
        <v>0</v>
      </c>
      <c r="FU157" s="11">
        <v>0</v>
      </c>
      <c r="FV157" s="11">
        <v>0</v>
      </c>
      <c r="FW157" s="11">
        <v>0</v>
      </c>
      <c r="FX157" s="11">
        <v>0</v>
      </c>
      <c r="FY157" s="11">
        <v>0</v>
      </c>
      <c r="FZ157" s="11">
        <v>0</v>
      </c>
      <c r="GA157" s="11">
        <v>0</v>
      </c>
      <c r="GB157" s="11">
        <v>0</v>
      </c>
      <c r="GC157" s="11">
        <v>0</v>
      </c>
      <c r="GD157" s="11">
        <v>0</v>
      </c>
      <c r="GE157" s="11">
        <v>0</v>
      </c>
      <c r="GF157" s="11">
        <v>0</v>
      </c>
      <c r="GG157" s="11">
        <v>0</v>
      </c>
      <c r="GH157" s="11">
        <v>0</v>
      </c>
      <c r="GI157" s="11">
        <v>0</v>
      </c>
      <c r="GJ157" s="11">
        <v>0</v>
      </c>
      <c r="GK157" s="11">
        <v>0</v>
      </c>
      <c r="GL157" s="11">
        <v>7.9343300000000001</v>
      </c>
      <c r="GM157" s="11">
        <v>2.9063600000000003</v>
      </c>
      <c r="GN157" s="11">
        <v>14.623629999999935</v>
      </c>
      <c r="GO157" s="11">
        <v>585.82140000000004</v>
      </c>
      <c r="GP157" s="88">
        <v>0</v>
      </c>
      <c r="GQ157" s="9">
        <v>0</v>
      </c>
      <c r="GR157" s="10">
        <v>0</v>
      </c>
      <c r="GS157" s="6">
        <v>1</v>
      </c>
      <c r="GT157" s="6">
        <v>0</v>
      </c>
      <c r="GU157" s="6">
        <f t="shared" si="4"/>
        <v>0</v>
      </c>
      <c r="GV157" s="6">
        <f t="shared" si="5"/>
        <v>0</v>
      </c>
      <c r="GW157" s="3" t="s">
        <v>477</v>
      </c>
      <c r="GX157" s="3">
        <v>0</v>
      </c>
      <c r="GY157" s="3">
        <v>0</v>
      </c>
      <c r="GZ157" s="6">
        <v>0</v>
      </c>
      <c r="HA157" s="6">
        <v>0</v>
      </c>
      <c r="HB157" s="6">
        <v>0</v>
      </c>
      <c r="HC157" s="6">
        <v>0</v>
      </c>
      <c r="HD157" s="6">
        <v>0</v>
      </c>
      <c r="HE157" s="7">
        <v>0</v>
      </c>
      <c r="HF157" s="6">
        <v>0</v>
      </c>
      <c r="HG157" s="6">
        <v>0</v>
      </c>
    </row>
    <row r="158" spans="1:215" hidden="1">
      <c r="A158" s="6">
        <v>705</v>
      </c>
      <c r="B158" s="6" t="str">
        <f>+VLOOKUP($A158,'[2]Crosswalk M49-ODA-Prog. Country'!$K$4:$M$257,3,FALSE)</f>
        <v>SI</v>
      </c>
      <c r="C158" s="6" t="str">
        <f>+VLOOKUP($A158,'[2]Crosswalk M49-ODA-Prog. Country'!$K$4:$M$257,2,FALSE)</f>
        <v>SVN</v>
      </c>
      <c r="D158" s="3" t="s">
        <v>276</v>
      </c>
      <c r="E158" s="8">
        <v>494.46769</v>
      </c>
      <c r="F158" s="8">
        <v>51.248230000000007</v>
      </c>
      <c r="G158" s="8">
        <v>545.71591999999998</v>
      </c>
      <c r="H158" s="9">
        <v>17.114080999999974</v>
      </c>
      <c r="I158" s="9">
        <v>226.38473400000001</v>
      </c>
      <c r="J158" s="9">
        <v>243.49881499999998</v>
      </c>
      <c r="K158" s="10">
        <v>511.581771</v>
      </c>
      <c r="L158" s="10">
        <v>277.63296400000002</v>
      </c>
      <c r="M158" s="10">
        <v>789.21473500000002</v>
      </c>
      <c r="N158" s="11">
        <v>0</v>
      </c>
      <c r="O158" s="11">
        <v>0</v>
      </c>
      <c r="P158" s="11">
        <v>0</v>
      </c>
      <c r="Q158" s="11">
        <v>0</v>
      </c>
      <c r="R158" s="11">
        <v>0</v>
      </c>
      <c r="S158" s="11">
        <v>0</v>
      </c>
      <c r="T158" s="11">
        <v>0</v>
      </c>
      <c r="U158" s="11">
        <v>0</v>
      </c>
      <c r="V158" s="11">
        <v>197.56075000000001</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17.040850999999975</v>
      </c>
      <c r="AS158" s="11">
        <v>226.38473400000001</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s="11">
        <v>0</v>
      </c>
      <c r="BY158" s="11">
        <v>0</v>
      </c>
      <c r="BZ158" s="11">
        <v>0</v>
      </c>
      <c r="CA158" s="11">
        <v>0</v>
      </c>
      <c r="CB158" s="11">
        <v>0</v>
      </c>
      <c r="CC158" s="11">
        <v>0</v>
      </c>
      <c r="CD158" s="11">
        <v>0</v>
      </c>
      <c r="CE158" s="11">
        <v>0</v>
      </c>
      <c r="CF158" s="11">
        <v>0</v>
      </c>
      <c r="CG158" s="11">
        <v>0</v>
      </c>
      <c r="CH158" s="11">
        <v>0</v>
      </c>
      <c r="CI158" s="11">
        <v>0</v>
      </c>
      <c r="CJ158" s="11">
        <v>0</v>
      </c>
      <c r="CK158" s="11">
        <v>0</v>
      </c>
      <c r="CL158" s="11">
        <v>0</v>
      </c>
      <c r="CM158" s="11">
        <v>0</v>
      </c>
      <c r="CN158" s="11">
        <v>0</v>
      </c>
      <c r="CO158" s="11">
        <v>0</v>
      </c>
      <c r="CP158" s="11">
        <v>0</v>
      </c>
      <c r="CQ158" s="11">
        <v>0</v>
      </c>
      <c r="CR158" s="11">
        <v>0</v>
      </c>
      <c r="CS158" s="11">
        <v>0</v>
      </c>
      <c r="CT158" s="11">
        <v>0</v>
      </c>
      <c r="CU158" s="11">
        <v>0</v>
      </c>
      <c r="CV158" s="11">
        <v>0</v>
      </c>
      <c r="CW158" s="11">
        <v>0</v>
      </c>
      <c r="CX158" s="11">
        <v>0</v>
      </c>
      <c r="CY158" s="11">
        <v>0</v>
      </c>
      <c r="CZ158" s="11">
        <v>0</v>
      </c>
      <c r="DA158" s="11">
        <v>0</v>
      </c>
      <c r="DB158" s="11">
        <v>0</v>
      </c>
      <c r="DC158" s="11">
        <v>0</v>
      </c>
      <c r="DD158" s="11">
        <v>0</v>
      </c>
      <c r="DE158" s="11">
        <v>0</v>
      </c>
      <c r="DF158" s="11">
        <v>0</v>
      </c>
      <c r="DG158" s="11">
        <v>0</v>
      </c>
      <c r="DH158" s="11">
        <v>0</v>
      </c>
      <c r="DI158" s="11">
        <v>0</v>
      </c>
      <c r="DJ158" s="11">
        <v>0</v>
      </c>
      <c r="DK158" s="11">
        <v>0</v>
      </c>
      <c r="DL158" s="11">
        <v>0</v>
      </c>
      <c r="DM158" s="11">
        <v>0</v>
      </c>
      <c r="DN158" s="11">
        <v>0</v>
      </c>
      <c r="DO158" s="11">
        <v>0</v>
      </c>
      <c r="DP158" s="11">
        <v>0</v>
      </c>
      <c r="DQ158" s="11">
        <v>0</v>
      </c>
      <c r="DR158" s="11">
        <v>0</v>
      </c>
      <c r="DS158" s="11">
        <v>0</v>
      </c>
      <c r="DT158" s="11">
        <v>0</v>
      </c>
      <c r="DU158" s="11">
        <v>0</v>
      </c>
      <c r="DV158" s="11">
        <v>0</v>
      </c>
      <c r="DW158" s="11">
        <v>0</v>
      </c>
      <c r="DX158" s="11">
        <v>0</v>
      </c>
      <c r="DY158" s="11">
        <v>0</v>
      </c>
      <c r="DZ158" s="11">
        <v>0</v>
      </c>
      <c r="EA158" s="11">
        <v>0</v>
      </c>
      <c r="EB158" s="11">
        <v>0</v>
      </c>
      <c r="EC158" s="11">
        <v>0</v>
      </c>
      <c r="ED158" s="11">
        <v>0</v>
      </c>
      <c r="EE158" s="11">
        <v>0</v>
      </c>
      <c r="EF158" s="11">
        <v>0</v>
      </c>
      <c r="EG158" s="11">
        <v>0</v>
      </c>
      <c r="EH158" s="11">
        <v>0</v>
      </c>
      <c r="EI158" s="11">
        <v>0</v>
      </c>
      <c r="EJ158" s="11">
        <v>0</v>
      </c>
      <c r="EK158" s="11">
        <v>0</v>
      </c>
      <c r="EL158" s="11">
        <v>0</v>
      </c>
      <c r="EM158" s="11">
        <v>0</v>
      </c>
      <c r="EN158" s="11">
        <v>0</v>
      </c>
      <c r="EO158" s="11">
        <v>0</v>
      </c>
      <c r="EP158" s="11">
        <v>0</v>
      </c>
      <c r="EQ158" s="11">
        <v>0</v>
      </c>
      <c r="ER158" s="11">
        <v>0</v>
      </c>
      <c r="ES158" s="11">
        <v>0</v>
      </c>
      <c r="ET158" s="11">
        <v>0</v>
      </c>
      <c r="EU158" s="11">
        <v>0</v>
      </c>
      <c r="EV158" s="11">
        <v>0</v>
      </c>
      <c r="EW158" s="11">
        <v>0</v>
      </c>
      <c r="EX158" s="11">
        <v>0</v>
      </c>
      <c r="EY158" s="11">
        <v>0</v>
      </c>
      <c r="EZ158" s="11">
        <v>0</v>
      </c>
      <c r="FA158" s="11">
        <v>0</v>
      </c>
      <c r="FB158" s="11">
        <v>296.86721</v>
      </c>
      <c r="FC158" s="11">
        <v>51.248230000000007</v>
      </c>
      <c r="FD158" s="11">
        <v>0</v>
      </c>
      <c r="FE158" s="11">
        <v>0</v>
      </c>
      <c r="FF158" s="11">
        <v>0</v>
      </c>
      <c r="FG158" s="11">
        <v>0</v>
      </c>
      <c r="FH158" s="11">
        <v>0</v>
      </c>
      <c r="FI158" s="11">
        <v>0</v>
      </c>
      <c r="FJ158" s="11">
        <v>0</v>
      </c>
      <c r="FK158" s="11">
        <v>0</v>
      </c>
      <c r="FL158" s="11">
        <v>0</v>
      </c>
      <c r="FM158" s="11">
        <v>0</v>
      </c>
      <c r="FN158" s="11">
        <v>0</v>
      </c>
      <c r="FO158" s="11">
        <v>0</v>
      </c>
      <c r="FP158" s="11">
        <v>0</v>
      </c>
      <c r="FQ158" s="11">
        <v>0</v>
      </c>
      <c r="FR158" s="11">
        <v>0</v>
      </c>
      <c r="FS158" s="11">
        <v>0</v>
      </c>
      <c r="FT158" s="11">
        <v>0</v>
      </c>
      <c r="FU158" s="11">
        <v>0</v>
      </c>
      <c r="FV158" s="11">
        <v>0</v>
      </c>
      <c r="FW158" s="11">
        <v>0</v>
      </c>
      <c r="FX158" s="11">
        <v>0</v>
      </c>
      <c r="FY158" s="11">
        <v>0</v>
      </c>
      <c r="FZ158" s="11">
        <v>0</v>
      </c>
      <c r="GA158" s="11">
        <v>0</v>
      </c>
      <c r="GB158" s="11">
        <v>0</v>
      </c>
      <c r="GC158" s="11">
        <v>0</v>
      </c>
      <c r="GD158" s="11">
        <v>0</v>
      </c>
      <c r="GE158" s="11">
        <v>0</v>
      </c>
      <c r="GF158" s="11">
        <v>0</v>
      </c>
      <c r="GG158" s="11">
        <v>0</v>
      </c>
      <c r="GH158" s="11">
        <v>0</v>
      </c>
      <c r="GI158" s="11">
        <v>0</v>
      </c>
      <c r="GJ158" s="11">
        <v>0</v>
      </c>
      <c r="GK158" s="11">
        <v>0</v>
      </c>
      <c r="GL158" s="11">
        <v>3.9729999999999994E-2</v>
      </c>
      <c r="GM158" s="11">
        <v>0</v>
      </c>
      <c r="GN158" s="11">
        <v>7.3230000000000003E-2</v>
      </c>
      <c r="GO158" s="11">
        <v>0</v>
      </c>
      <c r="GP158" s="88">
        <v>0</v>
      </c>
      <c r="GQ158" s="9">
        <v>0</v>
      </c>
      <c r="GR158" s="10">
        <v>0</v>
      </c>
      <c r="GS158" s="6">
        <v>1</v>
      </c>
      <c r="GT158" s="6">
        <v>0</v>
      </c>
      <c r="GU158" s="6">
        <f t="shared" si="4"/>
        <v>0</v>
      </c>
      <c r="GV158" s="6">
        <f t="shared" si="5"/>
        <v>0</v>
      </c>
      <c r="GW158" s="3" t="s">
        <v>477</v>
      </c>
      <c r="GX158" s="3">
        <v>0</v>
      </c>
      <c r="GY158" s="3">
        <v>0</v>
      </c>
      <c r="GZ158" s="6">
        <v>0</v>
      </c>
      <c r="HA158" s="6">
        <v>0</v>
      </c>
      <c r="HB158" s="6">
        <v>0</v>
      </c>
      <c r="HC158" s="6">
        <v>0</v>
      </c>
      <c r="HD158" s="6">
        <v>0</v>
      </c>
      <c r="HE158" s="7">
        <v>0</v>
      </c>
      <c r="HF158" s="6">
        <v>0</v>
      </c>
      <c r="HG158" s="6">
        <v>0</v>
      </c>
    </row>
    <row r="159" spans="1:215" hidden="1">
      <c r="A159" s="6">
        <v>90</v>
      </c>
      <c r="B159" s="6" t="str">
        <f>+VLOOKUP($A159,'[2]Crosswalk M49-ODA-Prog. Country'!$K$4:$M$257,3,FALSE)</f>
        <v>SB</v>
      </c>
      <c r="C159" s="6" t="str">
        <f>+VLOOKUP($A159,'[2]Crosswalk M49-ODA-Prog. Country'!$K$4:$M$257,2,FALSE)</f>
        <v>SLB</v>
      </c>
      <c r="D159" s="3" t="s">
        <v>277</v>
      </c>
      <c r="E159" s="8">
        <v>2251.8473507999997</v>
      </c>
      <c r="F159" s="8">
        <v>10817.2635959</v>
      </c>
      <c r="G159" s="8">
        <v>13069.110946699999</v>
      </c>
      <c r="H159" s="9">
        <v>220.07694759999998</v>
      </c>
      <c r="I159" s="9">
        <v>58.45104164</v>
      </c>
      <c r="J159" s="9">
        <v>278.52798924000001</v>
      </c>
      <c r="K159" s="10">
        <v>2471.9242983999993</v>
      </c>
      <c r="L159" s="10">
        <v>10875.714637539999</v>
      </c>
      <c r="M159" s="10">
        <v>13347.638935939998</v>
      </c>
      <c r="N159" s="11">
        <v>722.66799999999967</v>
      </c>
      <c r="O159" s="11">
        <v>4694.87</v>
      </c>
      <c r="P159" s="11">
        <v>0</v>
      </c>
      <c r="Q159" s="11">
        <v>0</v>
      </c>
      <c r="R159" s="11">
        <v>0</v>
      </c>
      <c r="S159" s="11">
        <v>0</v>
      </c>
      <c r="T159" s="11">
        <v>0</v>
      </c>
      <c r="U159" s="11">
        <v>0</v>
      </c>
      <c r="V159" s="11">
        <v>0</v>
      </c>
      <c r="W159" s="11">
        <v>0</v>
      </c>
      <c r="X159" s="11">
        <v>0</v>
      </c>
      <c r="Y159" s="11">
        <v>0</v>
      </c>
      <c r="Z159" s="11">
        <v>0</v>
      </c>
      <c r="AA159" s="11">
        <v>0</v>
      </c>
      <c r="AB159" s="11">
        <v>0</v>
      </c>
      <c r="AC159" s="11">
        <v>0</v>
      </c>
      <c r="AD159" s="11">
        <v>185.4780430000003</v>
      </c>
      <c r="AE159" s="11">
        <v>1886.4497779999999</v>
      </c>
      <c r="AF159" s="11">
        <v>219.91638759999998</v>
      </c>
      <c r="AG159" s="11">
        <v>58.45104164</v>
      </c>
      <c r="AH159" s="11">
        <v>-0.64997999999999978</v>
      </c>
      <c r="AI159" s="11">
        <v>4.0552799999999989</v>
      </c>
      <c r="AJ159" s="11">
        <v>0</v>
      </c>
      <c r="AK159" s="11">
        <v>0</v>
      </c>
      <c r="AL159" s="11">
        <v>0</v>
      </c>
      <c r="AM159" s="11">
        <v>0</v>
      </c>
      <c r="AN159" s="11">
        <v>0</v>
      </c>
      <c r="AO159" s="11">
        <v>0</v>
      </c>
      <c r="AP159" s="11">
        <v>0</v>
      </c>
      <c r="AQ159" s="11">
        <v>0</v>
      </c>
      <c r="AR159" s="11">
        <v>0</v>
      </c>
      <c r="AS159" s="11">
        <v>0</v>
      </c>
      <c r="AT159" s="11">
        <v>0</v>
      </c>
      <c r="AU159" s="11">
        <v>0</v>
      </c>
      <c r="AV159" s="11">
        <v>0</v>
      </c>
      <c r="AW159" s="11">
        <v>0</v>
      </c>
      <c r="AX159" s="11">
        <v>12.109</v>
      </c>
      <c r="AY159" s="11">
        <v>0</v>
      </c>
      <c r="AZ159" s="11">
        <v>0</v>
      </c>
      <c r="BA159" s="11">
        <v>0</v>
      </c>
      <c r="BB159" s="11">
        <v>0</v>
      </c>
      <c r="BC159" s="11">
        <v>0</v>
      </c>
      <c r="BD159" s="11">
        <v>0</v>
      </c>
      <c r="BE159" s="11">
        <v>0</v>
      </c>
      <c r="BF159" s="11">
        <v>0</v>
      </c>
      <c r="BG159" s="11">
        <v>171.52422000000001</v>
      </c>
      <c r="BH159" s="11">
        <v>0</v>
      </c>
      <c r="BI159" s="11">
        <v>0</v>
      </c>
      <c r="BJ159" s="11">
        <v>0</v>
      </c>
      <c r="BK159" s="11">
        <v>214.33010000000002</v>
      </c>
      <c r="BL159" s="11">
        <v>0</v>
      </c>
      <c r="BM159" s="11">
        <v>0</v>
      </c>
      <c r="BN159" s="11">
        <v>0</v>
      </c>
      <c r="BO159" s="11">
        <v>0</v>
      </c>
      <c r="BP159" s="11">
        <v>0</v>
      </c>
      <c r="BQ159" s="11">
        <v>0</v>
      </c>
      <c r="BR159" s="11">
        <v>0</v>
      </c>
      <c r="BS159" s="11">
        <v>0</v>
      </c>
      <c r="BT159" s="11">
        <v>0</v>
      </c>
      <c r="BU159" s="11">
        <v>0</v>
      </c>
      <c r="BV159" s="11">
        <v>0</v>
      </c>
      <c r="BW159" s="11">
        <v>0</v>
      </c>
      <c r="BX159" s="11">
        <v>0</v>
      </c>
      <c r="BY159" s="11">
        <v>0</v>
      </c>
      <c r="BZ159" s="11">
        <v>0</v>
      </c>
      <c r="CA159" s="11">
        <v>0</v>
      </c>
      <c r="CB159" s="11">
        <v>0</v>
      </c>
      <c r="CC159" s="11">
        <v>0</v>
      </c>
      <c r="CD159" s="11">
        <v>0</v>
      </c>
      <c r="CE159" s="11">
        <v>0</v>
      </c>
      <c r="CF159" s="11">
        <v>0</v>
      </c>
      <c r="CG159" s="11">
        <v>0</v>
      </c>
      <c r="CH159" s="11">
        <v>0</v>
      </c>
      <c r="CI159" s="11">
        <v>0</v>
      </c>
      <c r="CJ159" s="11">
        <v>0</v>
      </c>
      <c r="CK159" s="11">
        <v>0</v>
      </c>
      <c r="CL159" s="11">
        <v>0</v>
      </c>
      <c r="CM159" s="11">
        <v>0</v>
      </c>
      <c r="CN159" s="11">
        <v>0</v>
      </c>
      <c r="CO159" s="11">
        <v>0</v>
      </c>
      <c r="CP159" s="11">
        <v>0</v>
      </c>
      <c r="CQ159" s="11">
        <v>0</v>
      </c>
      <c r="CR159" s="11">
        <v>0</v>
      </c>
      <c r="CS159" s="11">
        <v>0</v>
      </c>
      <c r="CT159" s="11">
        <v>0</v>
      </c>
      <c r="CU159" s="11">
        <v>0</v>
      </c>
      <c r="CV159" s="11">
        <v>0</v>
      </c>
      <c r="CW159" s="11">
        <v>0</v>
      </c>
      <c r="CX159" s="11">
        <v>0</v>
      </c>
      <c r="CY159" s="11">
        <v>0</v>
      </c>
      <c r="CZ159" s="11">
        <v>0</v>
      </c>
      <c r="DA159" s="11">
        <v>0</v>
      </c>
      <c r="DB159" s="11">
        <v>0</v>
      </c>
      <c r="DC159" s="11">
        <v>0</v>
      </c>
      <c r="DD159" s="11">
        <v>0</v>
      </c>
      <c r="DE159" s="11">
        <v>0</v>
      </c>
      <c r="DF159" s="11">
        <v>0</v>
      </c>
      <c r="DG159" s="11">
        <v>0</v>
      </c>
      <c r="DH159" s="11">
        <v>0</v>
      </c>
      <c r="DI159" s="11">
        <v>0</v>
      </c>
      <c r="DJ159" s="11">
        <v>0</v>
      </c>
      <c r="DK159" s="11">
        <v>0</v>
      </c>
      <c r="DL159" s="11">
        <v>0</v>
      </c>
      <c r="DM159" s="11">
        <v>0</v>
      </c>
      <c r="DN159" s="11">
        <v>0</v>
      </c>
      <c r="DO159" s="11">
        <v>0</v>
      </c>
      <c r="DP159" s="11">
        <v>0</v>
      </c>
      <c r="DQ159" s="11">
        <v>0</v>
      </c>
      <c r="DR159" s="11">
        <v>0</v>
      </c>
      <c r="DS159" s="11">
        <v>0</v>
      </c>
      <c r="DT159" s="11">
        <v>0</v>
      </c>
      <c r="DU159" s="11">
        <v>0</v>
      </c>
      <c r="DV159" s="11">
        <v>0</v>
      </c>
      <c r="DW159" s="11">
        <v>0</v>
      </c>
      <c r="DX159" s="11">
        <v>0</v>
      </c>
      <c r="DY159" s="11">
        <v>0</v>
      </c>
      <c r="DZ159" s="11">
        <v>0</v>
      </c>
      <c r="EA159" s="11">
        <v>0</v>
      </c>
      <c r="EB159" s="11">
        <v>0</v>
      </c>
      <c r="EC159" s="11">
        <v>0</v>
      </c>
      <c r="ED159" s="11">
        <v>0</v>
      </c>
      <c r="EE159" s="11">
        <v>0</v>
      </c>
      <c r="EF159" s="11">
        <v>0</v>
      </c>
      <c r="EG159" s="11">
        <v>0</v>
      </c>
      <c r="EH159" s="11">
        <v>0</v>
      </c>
      <c r="EI159" s="11">
        <v>0</v>
      </c>
      <c r="EJ159" s="11">
        <v>0</v>
      </c>
      <c r="EK159" s="11">
        <v>0</v>
      </c>
      <c r="EL159" s="11">
        <v>96.282707799999912</v>
      </c>
      <c r="EM159" s="11">
        <v>664.18132790000004</v>
      </c>
      <c r="EN159" s="11">
        <v>0</v>
      </c>
      <c r="EO159" s="11">
        <v>0</v>
      </c>
      <c r="EP159" s="11">
        <v>34.81158999999991</v>
      </c>
      <c r="EQ159" s="11">
        <v>277.92427000000004</v>
      </c>
      <c r="ER159" s="11">
        <v>0</v>
      </c>
      <c r="ES159" s="11">
        <v>0</v>
      </c>
      <c r="ET159" s="11">
        <v>0</v>
      </c>
      <c r="EU159" s="11">
        <v>0</v>
      </c>
      <c r="EV159" s="11">
        <v>0</v>
      </c>
      <c r="EW159" s="11">
        <v>0</v>
      </c>
      <c r="EX159" s="11">
        <v>0</v>
      </c>
      <c r="EY159" s="11">
        <v>0</v>
      </c>
      <c r="EZ159" s="11">
        <v>0</v>
      </c>
      <c r="FA159" s="11">
        <v>0</v>
      </c>
      <c r="FB159" s="11">
        <v>1166.4619400000001</v>
      </c>
      <c r="FC159" s="11">
        <v>2633.73425</v>
      </c>
      <c r="FD159" s="11">
        <v>0</v>
      </c>
      <c r="FE159" s="11">
        <v>0</v>
      </c>
      <c r="FF159" s="11">
        <v>0</v>
      </c>
      <c r="FG159" s="11">
        <v>0</v>
      </c>
      <c r="FH159" s="11">
        <v>0</v>
      </c>
      <c r="FI159" s="11">
        <v>0</v>
      </c>
      <c r="FJ159" s="11">
        <v>0</v>
      </c>
      <c r="FK159" s="11">
        <v>0</v>
      </c>
      <c r="FL159" s="11">
        <v>0</v>
      </c>
      <c r="FM159" s="11">
        <v>0</v>
      </c>
      <c r="FN159" s="11">
        <v>0</v>
      </c>
      <c r="FO159" s="11">
        <v>0</v>
      </c>
      <c r="FP159" s="11">
        <v>0</v>
      </c>
      <c r="FQ159" s="11">
        <v>0</v>
      </c>
      <c r="FR159" s="11">
        <v>0</v>
      </c>
      <c r="FS159" s="11">
        <v>0</v>
      </c>
      <c r="FT159" s="11">
        <v>0</v>
      </c>
      <c r="FU159" s="11">
        <v>0</v>
      </c>
      <c r="FV159" s="11">
        <v>0</v>
      </c>
      <c r="FW159" s="11">
        <v>0</v>
      </c>
      <c r="FX159" s="11">
        <v>0</v>
      </c>
      <c r="FY159" s="11">
        <v>0</v>
      </c>
      <c r="FZ159" s="11">
        <v>0</v>
      </c>
      <c r="GA159" s="11">
        <v>0</v>
      </c>
      <c r="GB159" s="11">
        <v>0</v>
      </c>
      <c r="GC159" s="11">
        <v>0</v>
      </c>
      <c r="GD159" s="11">
        <v>0</v>
      </c>
      <c r="GE159" s="11">
        <v>0</v>
      </c>
      <c r="GF159" s="11">
        <v>0</v>
      </c>
      <c r="GG159" s="11">
        <v>0</v>
      </c>
      <c r="GH159" s="11">
        <v>-29.356080000000002</v>
      </c>
      <c r="GI159" s="11">
        <v>0</v>
      </c>
      <c r="GJ159" s="11">
        <v>0</v>
      </c>
      <c r="GK159" s="11">
        <v>0</v>
      </c>
      <c r="GL159" s="11">
        <v>64.042129999999986</v>
      </c>
      <c r="GM159" s="11">
        <v>270.19436999999999</v>
      </c>
      <c r="GN159" s="11">
        <v>0.16056000000000001</v>
      </c>
      <c r="GO159" s="11">
        <v>0</v>
      </c>
      <c r="GP159" s="88">
        <v>1784.4178900000002</v>
      </c>
      <c r="GQ159" s="9">
        <v>0</v>
      </c>
      <c r="GR159" s="10">
        <v>1784.4178900000002</v>
      </c>
      <c r="GS159" s="6">
        <v>1</v>
      </c>
      <c r="GT159" s="6">
        <v>1</v>
      </c>
      <c r="GU159" s="6" t="str">
        <f t="shared" si="4"/>
        <v>Very small</v>
      </c>
      <c r="GV159" s="6" t="str">
        <f t="shared" si="5"/>
        <v>Small</v>
      </c>
      <c r="GW159" s="3" t="s">
        <v>474</v>
      </c>
      <c r="GX159" s="3" t="s">
        <v>475</v>
      </c>
      <c r="GY159" s="3" t="s">
        <v>475</v>
      </c>
      <c r="GZ159" s="6">
        <v>0</v>
      </c>
      <c r="HA159" s="6">
        <v>1</v>
      </c>
      <c r="HB159" s="6">
        <v>1</v>
      </c>
      <c r="HC159" s="6">
        <v>1</v>
      </c>
      <c r="HD159" s="6">
        <v>0</v>
      </c>
      <c r="HE159" s="7" t="s">
        <v>482</v>
      </c>
      <c r="HF159" s="6">
        <v>1</v>
      </c>
      <c r="HG159" s="6">
        <v>0</v>
      </c>
    </row>
    <row r="160" spans="1:215">
      <c r="A160" s="6">
        <v>706</v>
      </c>
      <c r="B160" s="6" t="str">
        <f>+VLOOKUP($A160,'[2]Crosswalk M49-ODA-Prog. Country'!$K$4:$M$257,3,FALSE)</f>
        <v>SO</v>
      </c>
      <c r="C160" s="6" t="str">
        <f>+VLOOKUP($A160,'[2]Crosswalk M49-ODA-Prog. Country'!$K$4:$M$257,2,FALSE)</f>
        <v>SOM</v>
      </c>
      <c r="D160" s="3" t="s">
        <v>278</v>
      </c>
      <c r="E160" s="8">
        <v>56761.712081015663</v>
      </c>
      <c r="F160" s="8">
        <v>264811.08300204546</v>
      </c>
      <c r="G160" s="8">
        <v>321572.79508306109</v>
      </c>
      <c r="H160" s="9">
        <v>24240.179868620093</v>
      </c>
      <c r="I160" s="9">
        <v>646428.1556476024</v>
      </c>
      <c r="J160" s="9">
        <v>670668.33551622252</v>
      </c>
      <c r="K160" s="10">
        <v>81001.891949635756</v>
      </c>
      <c r="L160" s="10">
        <v>911239.23864964792</v>
      </c>
      <c r="M160" s="10">
        <v>992241.13059928361</v>
      </c>
      <c r="N160" s="11">
        <v>15197.021000000001</v>
      </c>
      <c r="O160" s="11">
        <v>50713.508999999998</v>
      </c>
      <c r="P160" s="11">
        <v>0</v>
      </c>
      <c r="Q160" s="11">
        <v>678.39599999999996</v>
      </c>
      <c r="R160" s="11">
        <v>3130.6424600000028</v>
      </c>
      <c r="S160" s="11">
        <v>20715.807969999998</v>
      </c>
      <c r="T160" s="11">
        <v>74.187710000000152</v>
      </c>
      <c r="U160" s="11">
        <v>3389.6515299999996</v>
      </c>
      <c r="V160" s="11">
        <v>13291.691059999997</v>
      </c>
      <c r="W160" s="11">
        <v>66338.088610000006</v>
      </c>
      <c r="X160" s="11">
        <v>4644.6611799999955</v>
      </c>
      <c r="Y160" s="11">
        <v>86557.92426</v>
      </c>
      <c r="Z160" s="11">
        <v>0</v>
      </c>
      <c r="AA160" s="11">
        <v>25.525495958990003</v>
      </c>
      <c r="AB160" s="11">
        <v>8486.0104850000935</v>
      </c>
      <c r="AC160" s="11">
        <v>363115.9350131625</v>
      </c>
      <c r="AD160" s="11">
        <v>758.16034079999986</v>
      </c>
      <c r="AE160" s="11">
        <v>508.46431619999998</v>
      </c>
      <c r="AF160" s="11">
        <v>134.44074462</v>
      </c>
      <c r="AG160" s="11">
        <v>35.732678440000001</v>
      </c>
      <c r="AH160" s="11">
        <v>-291.19358999999986</v>
      </c>
      <c r="AI160" s="11">
        <v>4524.3888200000001</v>
      </c>
      <c r="AJ160" s="11">
        <v>0</v>
      </c>
      <c r="AK160" s="11">
        <v>0</v>
      </c>
      <c r="AL160" s="11">
        <v>0</v>
      </c>
      <c r="AM160" s="11">
        <v>0</v>
      </c>
      <c r="AN160" s="11">
        <v>0</v>
      </c>
      <c r="AO160" s="11">
        <v>0</v>
      </c>
      <c r="AP160" s="11">
        <v>0</v>
      </c>
      <c r="AQ160" s="11">
        <v>0</v>
      </c>
      <c r="AR160" s="11">
        <v>8056.771222000003</v>
      </c>
      <c r="AS160" s="11">
        <v>45633.475490000004</v>
      </c>
      <c r="AT160" s="11">
        <v>0</v>
      </c>
      <c r="AU160" s="11">
        <v>0</v>
      </c>
      <c r="AV160" s="11">
        <v>0</v>
      </c>
      <c r="AW160" s="11">
        <v>0</v>
      </c>
      <c r="AX160" s="11">
        <v>212.27199999999999</v>
      </c>
      <c r="AY160" s="11">
        <v>0</v>
      </c>
      <c r="AZ160" s="11">
        <v>0</v>
      </c>
      <c r="BA160" s="11">
        <v>0</v>
      </c>
      <c r="BB160" s="11">
        <v>0</v>
      </c>
      <c r="BC160" s="11">
        <v>0</v>
      </c>
      <c r="BD160" s="11">
        <v>0</v>
      </c>
      <c r="BE160" s="11">
        <v>0</v>
      </c>
      <c r="BF160" s="11">
        <v>0</v>
      </c>
      <c r="BG160" s="11">
        <v>90.35</v>
      </c>
      <c r="BH160" s="11">
        <v>0</v>
      </c>
      <c r="BI160" s="11">
        <v>0</v>
      </c>
      <c r="BJ160" s="11">
        <v>0</v>
      </c>
      <c r="BK160" s="11">
        <v>4196.3099000000002</v>
      </c>
      <c r="BL160" s="11">
        <v>0</v>
      </c>
      <c r="BM160" s="11">
        <v>4353.4446600000001</v>
      </c>
      <c r="BN160" s="11">
        <v>0</v>
      </c>
      <c r="BO160" s="11">
        <v>165.76895999999999</v>
      </c>
      <c r="BP160" s="11">
        <v>0</v>
      </c>
      <c r="BQ160" s="11">
        <v>0</v>
      </c>
      <c r="BR160" s="11">
        <v>0</v>
      </c>
      <c r="BS160" s="11">
        <v>0</v>
      </c>
      <c r="BT160" s="11">
        <v>0</v>
      </c>
      <c r="BU160" s="11">
        <v>0</v>
      </c>
      <c r="BV160" s="11">
        <v>0</v>
      </c>
      <c r="BW160" s="11">
        <v>0</v>
      </c>
      <c r="BX160" s="11">
        <v>0</v>
      </c>
      <c r="BY160" s="11">
        <v>84901.75116</v>
      </c>
      <c r="BZ160" s="11">
        <v>0</v>
      </c>
      <c r="CA160" s="11">
        <v>0</v>
      </c>
      <c r="CB160" s="11">
        <v>0</v>
      </c>
      <c r="CC160" s="11">
        <v>0</v>
      </c>
      <c r="CD160" s="11">
        <v>0</v>
      </c>
      <c r="CE160" s="11">
        <v>0</v>
      </c>
      <c r="CF160" s="11">
        <v>0</v>
      </c>
      <c r="CG160" s="11">
        <v>0</v>
      </c>
      <c r="CH160" s="11">
        <v>0</v>
      </c>
      <c r="CI160" s="11">
        <v>0</v>
      </c>
      <c r="CJ160" s="11">
        <v>0</v>
      </c>
      <c r="CK160" s="11">
        <v>0</v>
      </c>
      <c r="CL160" s="11">
        <v>0</v>
      </c>
      <c r="CM160" s="11">
        <v>0</v>
      </c>
      <c r="CN160" s="11">
        <v>0</v>
      </c>
      <c r="CO160" s="11">
        <v>0</v>
      </c>
      <c r="CP160" s="11">
        <v>0</v>
      </c>
      <c r="CQ160" s="11">
        <v>0</v>
      </c>
      <c r="CR160" s="11">
        <v>0</v>
      </c>
      <c r="CS160" s="11">
        <v>0</v>
      </c>
      <c r="CT160" s="11">
        <v>0</v>
      </c>
      <c r="CU160" s="11">
        <v>0</v>
      </c>
      <c r="CV160" s="11">
        <v>0</v>
      </c>
      <c r="CW160" s="11">
        <v>-22.492450000000002</v>
      </c>
      <c r="CX160" s="11">
        <v>0</v>
      </c>
      <c r="CY160" s="11">
        <v>0</v>
      </c>
      <c r="CZ160" s="11">
        <v>0</v>
      </c>
      <c r="DA160" s="11">
        <v>0</v>
      </c>
      <c r="DB160" s="11">
        <v>0</v>
      </c>
      <c r="DC160" s="11">
        <v>472.09625</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319.77341999999999</v>
      </c>
      <c r="DZ160" s="11">
        <v>0</v>
      </c>
      <c r="EA160" s="11">
        <v>0</v>
      </c>
      <c r="EB160" s="11">
        <v>0</v>
      </c>
      <c r="EC160" s="11">
        <v>0</v>
      </c>
      <c r="ED160" s="11">
        <v>0</v>
      </c>
      <c r="EE160" s="11">
        <v>0</v>
      </c>
      <c r="EF160" s="11">
        <v>0</v>
      </c>
      <c r="EG160" s="11">
        <v>0</v>
      </c>
      <c r="EH160" s="11">
        <v>0</v>
      </c>
      <c r="EI160" s="11">
        <v>0</v>
      </c>
      <c r="EJ160" s="11">
        <v>0</v>
      </c>
      <c r="EK160" s="11">
        <v>3075.8958499999999</v>
      </c>
      <c r="EL160" s="11">
        <v>1072.8143100000016</v>
      </c>
      <c r="EM160" s="11">
        <v>69509.306890000007</v>
      </c>
      <c r="EN160" s="11">
        <v>1.0774170000004233</v>
      </c>
      <c r="EO160" s="11">
        <v>6646.6170259999999</v>
      </c>
      <c r="EP160" s="11">
        <v>1492.2553999999996</v>
      </c>
      <c r="EQ160" s="11">
        <v>2949.5839499999997</v>
      </c>
      <c r="ER160" s="11">
        <v>0</v>
      </c>
      <c r="ES160" s="11">
        <v>1304.0276999999999</v>
      </c>
      <c r="ET160" s="11">
        <v>0</v>
      </c>
      <c r="EU160" s="11">
        <v>0</v>
      </c>
      <c r="EV160" s="11">
        <v>0</v>
      </c>
      <c r="EW160" s="11">
        <v>0</v>
      </c>
      <c r="EX160" s="11">
        <v>614.32501021566395</v>
      </c>
      <c r="EY160" s="11">
        <v>1291.7760998864926</v>
      </c>
      <c r="EZ160" s="11">
        <v>0</v>
      </c>
      <c r="FA160" s="11">
        <v>0</v>
      </c>
      <c r="FB160" s="11">
        <v>2644.5660099999986</v>
      </c>
      <c r="FC160" s="11">
        <v>25989.815920000001</v>
      </c>
      <c r="FD160" s="11">
        <v>0</v>
      </c>
      <c r="FE160" s="11">
        <v>21758.882180000001</v>
      </c>
      <c r="FF160" s="11">
        <v>0</v>
      </c>
      <c r="FG160" s="11">
        <v>0</v>
      </c>
      <c r="FH160" s="11">
        <v>0</v>
      </c>
      <c r="FI160" s="11">
        <v>0</v>
      </c>
      <c r="FJ160" s="11">
        <v>0</v>
      </c>
      <c r="FK160" s="11">
        <v>0</v>
      </c>
      <c r="FL160" s="11">
        <v>0</v>
      </c>
      <c r="FM160" s="11">
        <v>0</v>
      </c>
      <c r="FN160" s="11">
        <v>0</v>
      </c>
      <c r="FO160" s="11">
        <v>0</v>
      </c>
      <c r="FP160" s="11">
        <v>0</v>
      </c>
      <c r="FQ160" s="11">
        <v>0</v>
      </c>
      <c r="FR160" s="11">
        <v>0</v>
      </c>
      <c r="FS160" s="11">
        <v>0</v>
      </c>
      <c r="FT160" s="11">
        <v>0</v>
      </c>
      <c r="FU160" s="11">
        <v>0</v>
      </c>
      <c r="FV160" s="11">
        <v>0</v>
      </c>
      <c r="FW160" s="11">
        <v>0</v>
      </c>
      <c r="FX160" s="11">
        <v>0</v>
      </c>
      <c r="FY160" s="11">
        <v>0</v>
      </c>
      <c r="FZ160" s="11">
        <v>0</v>
      </c>
      <c r="GA160" s="11">
        <v>0</v>
      </c>
      <c r="GB160" s="11">
        <v>0</v>
      </c>
      <c r="GC160" s="11">
        <v>0</v>
      </c>
      <c r="GD160" s="11">
        <v>0</v>
      </c>
      <c r="GE160" s="11">
        <v>0</v>
      </c>
      <c r="GF160" s="11">
        <v>0</v>
      </c>
      <c r="GG160" s="11">
        <v>0</v>
      </c>
      <c r="GH160" s="11">
        <v>18358.796750000001</v>
      </c>
      <c r="GI160" s="11">
        <v>0</v>
      </c>
      <c r="GJ160" s="11">
        <v>2631.0161699999999</v>
      </c>
      <c r="GK160" s="11">
        <v>0</v>
      </c>
      <c r="GL160" s="11">
        <v>280.36132999999609</v>
      </c>
      <c r="GM160" s="11">
        <v>17320.290820000002</v>
      </c>
      <c r="GN160" s="11">
        <v>212.01494000000093</v>
      </c>
      <c r="GO160" s="11">
        <v>24679.14113</v>
      </c>
      <c r="GP160" s="88">
        <v>79825.135660000014</v>
      </c>
      <c r="GQ160" s="9">
        <v>78581.732109999997</v>
      </c>
      <c r="GR160" s="10">
        <v>158406.86777000001</v>
      </c>
      <c r="GS160" s="6">
        <v>1</v>
      </c>
      <c r="GT160" s="6">
        <v>1</v>
      </c>
      <c r="GU160" s="6" t="str">
        <f t="shared" si="4"/>
        <v>Large</v>
      </c>
      <c r="GV160" s="6" t="str">
        <f t="shared" si="5"/>
        <v>Large</v>
      </c>
      <c r="GW160" s="3" t="s">
        <v>480</v>
      </c>
      <c r="GX160" s="3" t="s">
        <v>481</v>
      </c>
      <c r="GY160" s="3" t="s">
        <v>480</v>
      </c>
      <c r="GZ160" s="6">
        <v>0</v>
      </c>
      <c r="HA160" s="6">
        <v>1</v>
      </c>
      <c r="HB160" s="6">
        <v>0</v>
      </c>
      <c r="HC160" s="6">
        <v>0</v>
      </c>
      <c r="HD160" s="6">
        <v>0</v>
      </c>
      <c r="HE160" s="7" t="s">
        <v>476</v>
      </c>
      <c r="HF160" s="6">
        <v>0</v>
      </c>
      <c r="HG160" s="6">
        <v>1</v>
      </c>
    </row>
    <row r="161" spans="1:215">
      <c r="A161" s="6">
        <v>710</v>
      </c>
      <c r="B161" s="6" t="str">
        <f>+VLOOKUP($A161,'[2]Crosswalk M49-ODA-Prog. Country'!$K$4:$M$257,3,FALSE)</f>
        <v>ZA</v>
      </c>
      <c r="C161" s="6" t="str">
        <f>+VLOOKUP($A161,'[2]Crosswalk M49-ODA-Prog. Country'!$K$4:$M$257,2,FALSE)</f>
        <v>ZAF</v>
      </c>
      <c r="D161" s="3" t="s">
        <v>279</v>
      </c>
      <c r="E161" s="8">
        <v>20414.497088398522</v>
      </c>
      <c r="F161" s="8">
        <v>39327.81908111307</v>
      </c>
      <c r="G161" s="8">
        <v>59742.316169511592</v>
      </c>
      <c r="H161" s="9">
        <v>2607.9981409705006</v>
      </c>
      <c r="I161" s="9">
        <v>32441.770856242423</v>
      </c>
      <c r="J161" s="9">
        <v>35049.768997212923</v>
      </c>
      <c r="K161" s="10">
        <v>23022.495229369022</v>
      </c>
      <c r="L161" s="10">
        <v>71769.589937355471</v>
      </c>
      <c r="M161" s="10">
        <v>94792.085166724486</v>
      </c>
      <c r="N161" s="11">
        <v>4263.3600000000006</v>
      </c>
      <c r="O161" s="11">
        <v>10760.678</v>
      </c>
      <c r="P161" s="11">
        <v>0</v>
      </c>
      <c r="Q161" s="11">
        <v>0</v>
      </c>
      <c r="R161" s="11">
        <v>1767.24009</v>
      </c>
      <c r="S161" s="11">
        <v>1226.8911599999999</v>
      </c>
      <c r="T161" s="11">
        <v>143.76205999999999</v>
      </c>
      <c r="U161" s="11">
        <v>12.382520000000001</v>
      </c>
      <c r="V161" s="11">
        <v>3164.2986599999995</v>
      </c>
      <c r="W161" s="11">
        <v>6049.9376500000008</v>
      </c>
      <c r="X161" s="11">
        <v>753.92556000000013</v>
      </c>
      <c r="Y161" s="11">
        <v>3138.4202999999998</v>
      </c>
      <c r="Z161" s="11">
        <v>0</v>
      </c>
      <c r="AA161" s="11">
        <v>367.95129430720698</v>
      </c>
      <c r="AB161" s="11">
        <v>0</v>
      </c>
      <c r="AC161" s="11">
        <v>11473.591306242419</v>
      </c>
      <c r="AD161" s="11">
        <v>0</v>
      </c>
      <c r="AE161" s="11">
        <v>0</v>
      </c>
      <c r="AF161" s="11">
        <v>0</v>
      </c>
      <c r="AG161" s="11">
        <v>0</v>
      </c>
      <c r="AH161" s="11">
        <v>-5.5473900000000071</v>
      </c>
      <c r="AI161" s="11">
        <v>109.39981</v>
      </c>
      <c r="AJ161" s="11">
        <v>0</v>
      </c>
      <c r="AK161" s="11">
        <v>0</v>
      </c>
      <c r="AL161" s="11">
        <v>0</v>
      </c>
      <c r="AM161" s="11">
        <v>0</v>
      </c>
      <c r="AN161" s="11">
        <v>0</v>
      </c>
      <c r="AO161" s="11">
        <v>0</v>
      </c>
      <c r="AP161" s="11">
        <v>0</v>
      </c>
      <c r="AQ161" s="11">
        <v>0</v>
      </c>
      <c r="AR161" s="11">
        <v>1671.2427640000005</v>
      </c>
      <c r="AS161" s="11">
        <v>11700.13825</v>
      </c>
      <c r="AT161" s="11">
        <v>0</v>
      </c>
      <c r="AU161" s="11">
        <v>0</v>
      </c>
      <c r="AV161" s="11">
        <v>0</v>
      </c>
      <c r="AW161" s="11">
        <v>0</v>
      </c>
      <c r="AX161" s="11">
        <v>111.855</v>
      </c>
      <c r="AY161" s="11">
        <v>0</v>
      </c>
      <c r="AZ161" s="11">
        <v>0</v>
      </c>
      <c r="BA161" s="11">
        <v>0</v>
      </c>
      <c r="BB161" s="11">
        <v>2147.297</v>
      </c>
      <c r="BC161" s="11">
        <v>3177.1</v>
      </c>
      <c r="BD161" s="11">
        <v>0</v>
      </c>
      <c r="BE161" s="11">
        <v>0</v>
      </c>
      <c r="BF161" s="11">
        <v>0</v>
      </c>
      <c r="BG161" s="11">
        <v>2820.0479500000001</v>
      </c>
      <c r="BH161" s="11">
        <v>0</v>
      </c>
      <c r="BI161" s="11">
        <v>0</v>
      </c>
      <c r="BJ161" s="11">
        <v>0</v>
      </c>
      <c r="BK161" s="11">
        <v>0.26668999999999998</v>
      </c>
      <c r="BL161" s="11">
        <v>0</v>
      </c>
      <c r="BM161" s="11">
        <v>0</v>
      </c>
      <c r="BN161" s="11">
        <v>0</v>
      </c>
      <c r="BO161" s="11">
        <v>441.12968999999998</v>
      </c>
      <c r="BP161" s="11">
        <v>0</v>
      </c>
      <c r="BQ161" s="11">
        <v>0</v>
      </c>
      <c r="BR161" s="11">
        <v>0</v>
      </c>
      <c r="BS161" s="11">
        <v>0</v>
      </c>
      <c r="BT161" s="11">
        <v>0</v>
      </c>
      <c r="BU161" s="11">
        <v>0</v>
      </c>
      <c r="BV161" s="11">
        <v>0</v>
      </c>
      <c r="BW161" s="11">
        <v>0</v>
      </c>
      <c r="BX161" s="11">
        <v>0</v>
      </c>
      <c r="BY161" s="11">
        <v>-40.019449999999999</v>
      </c>
      <c r="BZ161" s="11">
        <v>0</v>
      </c>
      <c r="CA161" s="11">
        <v>0</v>
      </c>
      <c r="CB161" s="11">
        <v>0</v>
      </c>
      <c r="CC161" s="11">
        <v>0</v>
      </c>
      <c r="CD161" s="11">
        <v>0</v>
      </c>
      <c r="CE161" s="11">
        <v>0</v>
      </c>
      <c r="CF161" s="11">
        <v>0</v>
      </c>
      <c r="CG161" s="11">
        <v>0</v>
      </c>
      <c r="CH161" s="11">
        <v>0</v>
      </c>
      <c r="CI161" s="11">
        <v>0</v>
      </c>
      <c r="CJ161" s="11">
        <v>0</v>
      </c>
      <c r="CK161" s="11">
        <v>0</v>
      </c>
      <c r="CL161" s="11">
        <v>0</v>
      </c>
      <c r="CM161" s="11">
        <v>0</v>
      </c>
      <c r="CN161" s="11">
        <v>0</v>
      </c>
      <c r="CO161" s="11">
        <v>0</v>
      </c>
      <c r="CP161" s="11">
        <v>0</v>
      </c>
      <c r="CQ161" s="11">
        <v>0</v>
      </c>
      <c r="CR161" s="11">
        <v>0</v>
      </c>
      <c r="CS161" s="11">
        <v>0</v>
      </c>
      <c r="CT161" s="11">
        <v>0</v>
      </c>
      <c r="CU161" s="11">
        <v>0</v>
      </c>
      <c r="CV161" s="11">
        <v>0</v>
      </c>
      <c r="CW161" s="11">
        <v>0</v>
      </c>
      <c r="CX161" s="11">
        <v>0</v>
      </c>
      <c r="CY161" s="11">
        <v>0</v>
      </c>
      <c r="CZ161" s="11">
        <v>0</v>
      </c>
      <c r="DA161" s="11">
        <v>0</v>
      </c>
      <c r="DB161" s="11">
        <v>0</v>
      </c>
      <c r="DC161" s="11">
        <v>1309.5824</v>
      </c>
      <c r="DD161" s="11">
        <v>0</v>
      </c>
      <c r="DE161" s="11">
        <v>0</v>
      </c>
      <c r="DF161" s="11">
        <v>0</v>
      </c>
      <c r="DG161" s="11">
        <v>0.14488000000000001</v>
      </c>
      <c r="DH161" s="11">
        <v>0</v>
      </c>
      <c r="DI161" s="11">
        <v>0</v>
      </c>
      <c r="DJ161" s="11">
        <v>0</v>
      </c>
      <c r="DK161" s="11">
        <v>0</v>
      </c>
      <c r="DL161" s="11">
        <v>0</v>
      </c>
      <c r="DM161" s="11">
        <v>0</v>
      </c>
      <c r="DN161" s="11">
        <v>0</v>
      </c>
      <c r="DO161" s="11">
        <v>0</v>
      </c>
      <c r="DP161" s="11">
        <v>0</v>
      </c>
      <c r="DQ161" s="11">
        <v>0</v>
      </c>
      <c r="DR161" s="11">
        <v>0</v>
      </c>
      <c r="DS161" s="11">
        <v>0</v>
      </c>
      <c r="DT161" s="11">
        <v>0</v>
      </c>
      <c r="DU161" s="11">
        <v>0</v>
      </c>
      <c r="DV161" s="11">
        <v>0</v>
      </c>
      <c r="DW161" s="11">
        <v>0</v>
      </c>
      <c r="DX161" s="11">
        <v>0</v>
      </c>
      <c r="DY161" s="11">
        <v>31.670180000000002</v>
      </c>
      <c r="DZ161" s="11">
        <v>0</v>
      </c>
      <c r="EA161" s="11">
        <v>0</v>
      </c>
      <c r="EB161" s="11">
        <v>0</v>
      </c>
      <c r="EC161" s="11">
        <v>0</v>
      </c>
      <c r="ED161" s="11">
        <v>0</v>
      </c>
      <c r="EE161" s="11">
        <v>0</v>
      </c>
      <c r="EF161" s="11">
        <v>0</v>
      </c>
      <c r="EG161" s="11">
        <v>0</v>
      </c>
      <c r="EH161" s="11">
        <v>0</v>
      </c>
      <c r="EI161" s="11">
        <v>0</v>
      </c>
      <c r="EJ161" s="11">
        <v>0</v>
      </c>
      <c r="EK161" s="11">
        <v>0</v>
      </c>
      <c r="EL161" s="11">
        <v>1873.5770511000001</v>
      </c>
      <c r="EM161" s="11">
        <v>127.64137790000001</v>
      </c>
      <c r="EN161" s="11">
        <v>0.2906569705</v>
      </c>
      <c r="EO161" s="11">
        <v>0</v>
      </c>
      <c r="EP161" s="11">
        <v>3044.8681900000006</v>
      </c>
      <c r="EQ161" s="11">
        <v>3379.5530599999997</v>
      </c>
      <c r="ER161" s="11">
        <v>38.382739999999998</v>
      </c>
      <c r="ES161" s="11">
        <v>0</v>
      </c>
      <c r="ET161" s="11">
        <v>0</v>
      </c>
      <c r="EU161" s="11">
        <v>0</v>
      </c>
      <c r="EV161" s="11">
        <v>0</v>
      </c>
      <c r="EW161" s="11">
        <v>0</v>
      </c>
      <c r="EX161" s="11">
        <v>2006.2129772985236</v>
      </c>
      <c r="EY161" s="11">
        <v>4334.4833234960279</v>
      </c>
      <c r="EZ161" s="11">
        <v>0</v>
      </c>
      <c r="FA161" s="11">
        <v>0</v>
      </c>
      <c r="FB161" s="11">
        <v>1687.8403399999997</v>
      </c>
      <c r="FC161" s="11">
        <v>5007.7334700000001</v>
      </c>
      <c r="FD161" s="11">
        <v>0</v>
      </c>
      <c r="FE161" s="11">
        <v>5119.3981199999998</v>
      </c>
      <c r="FF161" s="11">
        <v>0</v>
      </c>
      <c r="FG161" s="11">
        <v>0</v>
      </c>
      <c r="FH161" s="11">
        <v>0</v>
      </c>
      <c r="FI161" s="11">
        <v>0</v>
      </c>
      <c r="FJ161" s="11">
        <v>0</v>
      </c>
      <c r="FK161" s="11">
        <v>22.711475409836066</v>
      </c>
      <c r="FL161" s="11">
        <v>0</v>
      </c>
      <c r="FM161" s="11">
        <v>0</v>
      </c>
      <c r="FN161" s="11">
        <v>0</v>
      </c>
      <c r="FO161" s="11">
        <v>0</v>
      </c>
      <c r="FP161" s="11">
        <v>0</v>
      </c>
      <c r="FQ161" s="11">
        <v>0</v>
      </c>
      <c r="FR161" s="11">
        <v>0</v>
      </c>
      <c r="FS161" s="11">
        <v>0</v>
      </c>
      <c r="FT161" s="11">
        <v>0</v>
      </c>
      <c r="FU161" s="11">
        <v>0</v>
      </c>
      <c r="FV161" s="11">
        <v>0</v>
      </c>
      <c r="FW161" s="11">
        <v>0</v>
      </c>
      <c r="FX161" s="11">
        <v>0</v>
      </c>
      <c r="FY161" s="11">
        <v>0</v>
      </c>
      <c r="FZ161" s="11">
        <v>0</v>
      </c>
      <c r="GA161" s="11">
        <v>0</v>
      </c>
      <c r="GB161" s="11">
        <v>0</v>
      </c>
      <c r="GC161" s="11">
        <v>0</v>
      </c>
      <c r="GD161" s="11">
        <v>0</v>
      </c>
      <c r="GE161" s="11">
        <v>0</v>
      </c>
      <c r="GF161" s="11">
        <v>0</v>
      </c>
      <c r="GG161" s="11">
        <v>0</v>
      </c>
      <c r="GH161" s="11">
        <v>130.49653999999998</v>
      </c>
      <c r="GI161" s="11">
        <v>0</v>
      </c>
      <c r="GJ161" s="11">
        <v>0</v>
      </c>
      <c r="GK161" s="11">
        <v>0</v>
      </c>
      <c r="GL161" s="11">
        <v>222.99862999999996</v>
      </c>
      <c r="GM161" s="11">
        <v>192.56685000000002</v>
      </c>
      <c r="GN161" s="11">
        <v>0.39436000000000604</v>
      </c>
      <c r="GO161" s="11">
        <v>1006.18963</v>
      </c>
      <c r="GP161" s="88">
        <v>2298.7827800000005</v>
      </c>
      <c r="GQ161" s="9">
        <v>0</v>
      </c>
      <c r="GR161" s="10">
        <v>2298.7827800000005</v>
      </c>
      <c r="GS161" s="6">
        <v>1</v>
      </c>
      <c r="GT161" s="6">
        <v>1</v>
      </c>
      <c r="GU161" s="6" t="str">
        <f t="shared" si="4"/>
        <v>Medium</v>
      </c>
      <c r="GV161" s="6" t="str">
        <f t="shared" si="5"/>
        <v>Medium</v>
      </c>
      <c r="GW161" s="3" t="s">
        <v>480</v>
      </c>
      <c r="GX161" s="3" t="s">
        <v>480</v>
      </c>
      <c r="GY161" s="3" t="s">
        <v>480</v>
      </c>
      <c r="GZ161" s="6">
        <v>0</v>
      </c>
      <c r="HA161" s="6">
        <v>0</v>
      </c>
      <c r="HB161" s="6">
        <v>0</v>
      </c>
      <c r="HC161" s="6">
        <v>1</v>
      </c>
      <c r="HD161" s="6">
        <v>0</v>
      </c>
      <c r="HE161" s="7" t="s">
        <v>479</v>
      </c>
      <c r="HF161" s="6">
        <v>0</v>
      </c>
      <c r="HG161" s="6">
        <v>0</v>
      </c>
    </row>
    <row r="162" spans="1:215">
      <c r="A162" s="6">
        <v>728</v>
      </c>
      <c r="B162" s="6" t="str">
        <f>+VLOOKUP($A162,'[2]Crosswalk M49-ODA-Prog. Country'!$K$4:$M$257,3,FALSE)</f>
        <v>SS</v>
      </c>
      <c r="C162" s="6" t="str">
        <f>+VLOOKUP($A162,'[2]Crosswalk M49-ODA-Prog. Country'!$K$4:$M$257,2,FALSE)</f>
        <v>SSD</v>
      </c>
      <c r="D162" s="3" t="s">
        <v>280</v>
      </c>
      <c r="E162" s="8">
        <v>71883.788002130532</v>
      </c>
      <c r="F162" s="8">
        <v>191051.82279088741</v>
      </c>
      <c r="G162" s="8">
        <v>262935.61079301796</v>
      </c>
      <c r="H162" s="9">
        <v>48508.970043799869</v>
      </c>
      <c r="I162" s="9">
        <v>996848.65858407773</v>
      </c>
      <c r="J162" s="9">
        <v>1045357.6286278776</v>
      </c>
      <c r="K162" s="10">
        <v>120392.7580459304</v>
      </c>
      <c r="L162" s="10">
        <v>1187900.481374965</v>
      </c>
      <c r="M162" s="10">
        <v>1308293.2394208955</v>
      </c>
      <c r="N162" s="11">
        <v>11875.775999999998</v>
      </c>
      <c r="O162" s="11">
        <v>51954.599000000002</v>
      </c>
      <c r="P162" s="11">
        <v>0</v>
      </c>
      <c r="Q162" s="11">
        <v>0</v>
      </c>
      <c r="R162" s="11">
        <v>3528.37219</v>
      </c>
      <c r="S162" s="11">
        <v>11333.142099999999</v>
      </c>
      <c r="T162" s="11">
        <v>3011.9156600000006</v>
      </c>
      <c r="U162" s="11">
        <v>6566.8117099999999</v>
      </c>
      <c r="V162" s="11">
        <v>16508.634209999997</v>
      </c>
      <c r="W162" s="11">
        <v>44235.314729999998</v>
      </c>
      <c r="X162" s="11">
        <v>1999.8821999999927</v>
      </c>
      <c r="Y162" s="11">
        <v>115635.0971</v>
      </c>
      <c r="Z162" s="11">
        <v>0</v>
      </c>
      <c r="AA162" s="11">
        <v>22.537809618419999</v>
      </c>
      <c r="AB162" s="11">
        <v>14693.758239999879</v>
      </c>
      <c r="AC162" s="11">
        <v>597010.8805733776</v>
      </c>
      <c r="AD162" s="11">
        <v>1742.8723669999999</v>
      </c>
      <c r="AE162" s="11">
        <v>3862.682538</v>
      </c>
      <c r="AF162" s="11">
        <v>594.97892379999996</v>
      </c>
      <c r="AG162" s="11">
        <v>158.13800069999999</v>
      </c>
      <c r="AH162" s="11">
        <v>0</v>
      </c>
      <c r="AI162" s="11">
        <v>0</v>
      </c>
      <c r="AJ162" s="11">
        <v>0</v>
      </c>
      <c r="AK162" s="11">
        <v>0</v>
      </c>
      <c r="AL162" s="11">
        <v>0</v>
      </c>
      <c r="AM162" s="11">
        <v>0</v>
      </c>
      <c r="AN162" s="11">
        <v>0</v>
      </c>
      <c r="AO162" s="11">
        <v>0</v>
      </c>
      <c r="AP162" s="11">
        <v>0</v>
      </c>
      <c r="AQ162" s="11">
        <v>0</v>
      </c>
      <c r="AR162" s="11">
        <v>21928.407389999993</v>
      </c>
      <c r="AS162" s="11">
        <v>89121.015540000008</v>
      </c>
      <c r="AT162" s="11">
        <v>0</v>
      </c>
      <c r="AU162" s="11">
        <v>0</v>
      </c>
      <c r="AV162" s="11">
        <v>0</v>
      </c>
      <c r="AW162" s="11">
        <v>0</v>
      </c>
      <c r="AX162" s="11">
        <v>1387.4480000000001</v>
      </c>
      <c r="AY162" s="11">
        <v>0</v>
      </c>
      <c r="AZ162" s="11">
        <v>0</v>
      </c>
      <c r="BA162" s="11">
        <v>0</v>
      </c>
      <c r="BB162" s="11">
        <v>1071.067</v>
      </c>
      <c r="BC162" s="11">
        <v>0</v>
      </c>
      <c r="BD162" s="11">
        <v>0</v>
      </c>
      <c r="BE162" s="11">
        <v>0</v>
      </c>
      <c r="BF162" s="11">
        <v>0</v>
      </c>
      <c r="BG162" s="11">
        <v>32</v>
      </c>
      <c r="BH162" s="11">
        <v>0</v>
      </c>
      <c r="BI162" s="11">
        <v>0</v>
      </c>
      <c r="BJ162" s="11">
        <v>0</v>
      </c>
      <c r="BK162" s="11">
        <v>233.88851</v>
      </c>
      <c r="BL162" s="11">
        <v>0</v>
      </c>
      <c r="BM162" s="11">
        <v>3.5527600000000001</v>
      </c>
      <c r="BN162" s="11">
        <v>0</v>
      </c>
      <c r="BO162" s="11">
        <v>0</v>
      </c>
      <c r="BP162" s="11">
        <v>0</v>
      </c>
      <c r="BQ162" s="11">
        <v>0</v>
      </c>
      <c r="BR162" s="11">
        <v>0</v>
      </c>
      <c r="BS162" s="11">
        <v>0</v>
      </c>
      <c r="BT162" s="11">
        <v>0</v>
      </c>
      <c r="BU162" s="11">
        <v>0</v>
      </c>
      <c r="BV162" s="11">
        <v>0</v>
      </c>
      <c r="BW162" s="11">
        <v>0</v>
      </c>
      <c r="BX162" s="11">
        <v>0</v>
      </c>
      <c r="BY162" s="11">
        <v>103790.4175</v>
      </c>
      <c r="BZ162" s="11">
        <v>0</v>
      </c>
      <c r="CA162" s="11">
        <v>0</v>
      </c>
      <c r="CB162" s="11">
        <v>0</v>
      </c>
      <c r="CC162" s="11">
        <v>0</v>
      </c>
      <c r="CD162" s="11">
        <v>0</v>
      </c>
      <c r="CE162" s="11">
        <v>0</v>
      </c>
      <c r="CF162" s="11">
        <v>0</v>
      </c>
      <c r="CG162" s="11">
        <v>0</v>
      </c>
      <c r="CH162" s="11">
        <v>0</v>
      </c>
      <c r="CI162" s="11">
        <v>0</v>
      </c>
      <c r="CJ162" s="11">
        <v>0</v>
      </c>
      <c r="CK162" s="11">
        <v>0</v>
      </c>
      <c r="CL162" s="11">
        <v>0</v>
      </c>
      <c r="CM162" s="11">
        <v>0</v>
      </c>
      <c r="CN162" s="11">
        <v>0</v>
      </c>
      <c r="CO162" s="11">
        <v>0</v>
      </c>
      <c r="CP162" s="11">
        <v>0</v>
      </c>
      <c r="CQ162" s="11">
        <v>0</v>
      </c>
      <c r="CR162" s="11">
        <v>0</v>
      </c>
      <c r="CS162" s="11">
        <v>0</v>
      </c>
      <c r="CT162" s="11">
        <v>0</v>
      </c>
      <c r="CU162" s="11">
        <v>0</v>
      </c>
      <c r="CV162" s="11">
        <v>0</v>
      </c>
      <c r="CW162" s="11">
        <v>0</v>
      </c>
      <c r="CX162" s="11">
        <v>0</v>
      </c>
      <c r="CY162" s="11">
        <v>0</v>
      </c>
      <c r="CZ162" s="11">
        <v>0</v>
      </c>
      <c r="DA162" s="11">
        <v>0</v>
      </c>
      <c r="DB162" s="11">
        <v>0</v>
      </c>
      <c r="DC162" s="11">
        <v>1306.1505900000002</v>
      </c>
      <c r="DD162" s="11">
        <v>0</v>
      </c>
      <c r="DE162" s="11">
        <v>0</v>
      </c>
      <c r="DF162" s="11">
        <v>0</v>
      </c>
      <c r="DG162" s="11">
        <v>121.72532000000001</v>
      </c>
      <c r="DH162" s="11">
        <v>0</v>
      </c>
      <c r="DI162" s="11">
        <v>0</v>
      </c>
      <c r="DJ162" s="11">
        <v>0</v>
      </c>
      <c r="DK162" s="11">
        <v>0</v>
      </c>
      <c r="DL162" s="11">
        <v>0</v>
      </c>
      <c r="DM162" s="11">
        <v>0</v>
      </c>
      <c r="DN162" s="11">
        <v>0</v>
      </c>
      <c r="DO162" s="11">
        <v>0</v>
      </c>
      <c r="DP162" s="11">
        <v>0</v>
      </c>
      <c r="DQ162" s="11">
        <v>0</v>
      </c>
      <c r="DR162" s="11">
        <v>0</v>
      </c>
      <c r="DS162" s="11">
        <v>0</v>
      </c>
      <c r="DT162" s="11">
        <v>0</v>
      </c>
      <c r="DU162" s="11">
        <v>0</v>
      </c>
      <c r="DV162" s="11">
        <v>0</v>
      </c>
      <c r="DW162" s="11">
        <v>0</v>
      </c>
      <c r="DX162" s="11">
        <v>0</v>
      </c>
      <c r="DY162" s="11">
        <v>79.659059999999997</v>
      </c>
      <c r="DZ162" s="11">
        <v>0</v>
      </c>
      <c r="EA162" s="11">
        <v>0</v>
      </c>
      <c r="EB162" s="11">
        <v>0</v>
      </c>
      <c r="EC162" s="11">
        <v>0</v>
      </c>
      <c r="ED162" s="11">
        <v>0</v>
      </c>
      <c r="EE162" s="11">
        <v>0</v>
      </c>
      <c r="EF162" s="11">
        <v>0</v>
      </c>
      <c r="EG162" s="11">
        <v>0</v>
      </c>
      <c r="EH162" s="11">
        <v>0</v>
      </c>
      <c r="EI162" s="11">
        <v>0</v>
      </c>
      <c r="EJ162" s="11">
        <v>0</v>
      </c>
      <c r="EK162" s="11">
        <v>0</v>
      </c>
      <c r="EL162" s="11">
        <v>2835.1368100000036</v>
      </c>
      <c r="EM162" s="11">
        <v>45476.995759999998</v>
      </c>
      <c r="EN162" s="11">
        <v>308.60507999999936</v>
      </c>
      <c r="EO162" s="11">
        <v>14713.49259</v>
      </c>
      <c r="EP162" s="11">
        <v>722.24098000000015</v>
      </c>
      <c r="EQ162" s="11">
        <v>165.81303</v>
      </c>
      <c r="ER162" s="11">
        <v>0</v>
      </c>
      <c r="ES162" s="11">
        <v>0</v>
      </c>
      <c r="ET162" s="11">
        <v>0</v>
      </c>
      <c r="EU162" s="11">
        <v>0</v>
      </c>
      <c r="EV162" s="11">
        <v>0</v>
      </c>
      <c r="EW162" s="11">
        <v>0</v>
      </c>
      <c r="EX162" s="11">
        <v>475.20308513053328</v>
      </c>
      <c r="EY162" s="11">
        <v>999.23652326901242</v>
      </c>
      <c r="EZ162" s="11">
        <v>0</v>
      </c>
      <c r="FA162" s="11">
        <v>0</v>
      </c>
      <c r="FB162" s="11">
        <v>3166.9931700000016</v>
      </c>
      <c r="FC162" s="11">
        <v>18387.095590000001</v>
      </c>
      <c r="FD162" s="11">
        <v>300.28370000000177</v>
      </c>
      <c r="FE162" s="11">
        <v>11822.82627</v>
      </c>
      <c r="FF162" s="11">
        <v>0</v>
      </c>
      <c r="FG162" s="11">
        <v>0</v>
      </c>
      <c r="FH162" s="11">
        <v>0</v>
      </c>
      <c r="FI162" s="11">
        <v>0</v>
      </c>
      <c r="FJ162" s="11">
        <v>0</v>
      </c>
      <c r="FK162" s="11">
        <v>0</v>
      </c>
      <c r="FL162" s="11">
        <v>0</v>
      </c>
      <c r="FM162" s="11">
        <v>0</v>
      </c>
      <c r="FN162" s="11">
        <v>0</v>
      </c>
      <c r="FO162" s="11">
        <v>0</v>
      </c>
      <c r="FP162" s="11">
        <v>0</v>
      </c>
      <c r="FQ162" s="11">
        <v>0</v>
      </c>
      <c r="FR162" s="11">
        <v>0</v>
      </c>
      <c r="FS162" s="11">
        <v>0</v>
      </c>
      <c r="FT162" s="11">
        <v>0</v>
      </c>
      <c r="FU162" s="11">
        <v>0</v>
      </c>
      <c r="FV162" s="11">
        <v>0</v>
      </c>
      <c r="FW162" s="11">
        <v>0</v>
      </c>
      <c r="FX162" s="11">
        <v>0</v>
      </c>
      <c r="FY162" s="11">
        <v>0</v>
      </c>
      <c r="FZ162" s="11">
        <v>0</v>
      </c>
      <c r="GA162" s="11">
        <v>0</v>
      </c>
      <c r="GB162" s="11">
        <v>0</v>
      </c>
      <c r="GC162" s="11">
        <v>0</v>
      </c>
      <c r="GD162" s="11">
        <v>0</v>
      </c>
      <c r="GE162" s="11">
        <v>0</v>
      </c>
      <c r="GF162" s="11">
        <v>0</v>
      </c>
      <c r="GG162" s="11">
        <v>0</v>
      </c>
      <c r="GH162" s="11">
        <v>28170.129359999999</v>
      </c>
      <c r="GI162" s="11">
        <v>0</v>
      </c>
      <c r="GJ162" s="11">
        <v>0</v>
      </c>
      <c r="GK162" s="11">
        <v>0</v>
      </c>
      <c r="GL162" s="11">
        <v>399.91482999999971</v>
      </c>
      <c r="GM162" s="11">
        <v>12920.64129</v>
      </c>
      <c r="GN162" s="11">
        <v>5671.138850000003</v>
      </c>
      <c r="GO162" s="11">
        <v>57946.767479999995</v>
      </c>
      <c r="GP162" s="88">
        <v>19338.281390000018</v>
      </c>
      <c r="GQ162" s="9">
        <v>108129.65218999998</v>
      </c>
      <c r="GR162" s="10">
        <v>127467.93358</v>
      </c>
      <c r="GS162" s="6">
        <v>1</v>
      </c>
      <c r="GT162" s="6">
        <v>1</v>
      </c>
      <c r="GU162" s="6" t="str">
        <f t="shared" si="4"/>
        <v>Large</v>
      </c>
      <c r="GV162" s="6" t="str">
        <f t="shared" si="5"/>
        <v>Large</v>
      </c>
      <c r="GW162" s="3" t="s">
        <v>480</v>
      </c>
      <c r="GX162" s="3" t="s">
        <v>480</v>
      </c>
      <c r="GY162" s="3" t="s">
        <v>480</v>
      </c>
      <c r="GZ162" s="6">
        <v>1</v>
      </c>
      <c r="HA162" s="6">
        <v>1</v>
      </c>
      <c r="HB162" s="6">
        <v>0</v>
      </c>
      <c r="HC162" s="6">
        <v>0</v>
      </c>
      <c r="HD162" s="6">
        <v>0</v>
      </c>
      <c r="HE162" s="7" t="s">
        <v>476</v>
      </c>
      <c r="HF162" s="6">
        <v>0</v>
      </c>
      <c r="HG162" s="6">
        <v>1</v>
      </c>
    </row>
    <row r="163" spans="1:215" hidden="1">
      <c r="A163" s="6">
        <v>724</v>
      </c>
      <c r="B163" s="6" t="str">
        <f>+VLOOKUP($A163,'[2]Crosswalk M49-ODA-Prog. Country'!$K$4:$M$257,3,FALSE)</f>
        <v>ES</v>
      </c>
      <c r="C163" s="6" t="str">
        <f>+VLOOKUP($A163,'[2]Crosswalk M49-ODA-Prog. Country'!$K$4:$M$257,2,FALSE)</f>
        <v>ESP</v>
      </c>
      <c r="D163" s="3" t="s">
        <v>281</v>
      </c>
      <c r="E163" s="8">
        <v>9794.0894000000008</v>
      </c>
      <c r="F163" s="8">
        <v>19.49053</v>
      </c>
      <c r="G163" s="8">
        <v>9813.5799299999999</v>
      </c>
      <c r="H163" s="9">
        <v>623.81790099999967</v>
      </c>
      <c r="I163" s="9">
        <v>4938.7361449999999</v>
      </c>
      <c r="J163" s="9">
        <v>5562.5540459999993</v>
      </c>
      <c r="K163" s="10">
        <v>10417.907301000001</v>
      </c>
      <c r="L163" s="10">
        <v>4958.2266749999999</v>
      </c>
      <c r="M163" s="10">
        <v>15376.133976000001</v>
      </c>
      <c r="N163" s="11">
        <v>0</v>
      </c>
      <c r="O163" s="11">
        <v>0</v>
      </c>
      <c r="P163" s="11">
        <v>0</v>
      </c>
      <c r="Q163" s="11">
        <v>0</v>
      </c>
      <c r="R163" s="11">
        <v>0</v>
      </c>
      <c r="S163" s="11">
        <v>0</v>
      </c>
      <c r="T163" s="11">
        <v>0</v>
      </c>
      <c r="U163" s="11">
        <v>0</v>
      </c>
      <c r="V163" s="11">
        <v>9787.9495700000007</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612.50167099999953</v>
      </c>
      <c r="AS163" s="11">
        <v>3860.1149849999997</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2.23691</v>
      </c>
      <c r="BL163" s="11">
        <v>0</v>
      </c>
      <c r="BM163" s="11">
        <v>0</v>
      </c>
      <c r="BN163" s="11">
        <v>0</v>
      </c>
      <c r="BO163" s="11">
        <v>0</v>
      </c>
      <c r="BP163" s="11">
        <v>0</v>
      </c>
      <c r="BQ163" s="11">
        <v>0</v>
      </c>
      <c r="BR163" s="11">
        <v>0</v>
      </c>
      <c r="BS163" s="11">
        <v>0</v>
      </c>
      <c r="BT163" s="11">
        <v>0</v>
      </c>
      <c r="BU163" s="11">
        <v>0</v>
      </c>
      <c r="BV163" s="11">
        <v>0</v>
      </c>
      <c r="BW163" s="11">
        <v>0</v>
      </c>
      <c r="BX163" s="11">
        <v>0</v>
      </c>
      <c r="BY163" s="11">
        <v>0</v>
      </c>
      <c r="BZ163" s="11">
        <v>0</v>
      </c>
      <c r="CA163" s="11">
        <v>0</v>
      </c>
      <c r="CB163" s="11">
        <v>0</v>
      </c>
      <c r="CC163" s="11">
        <v>0</v>
      </c>
      <c r="CD163" s="11">
        <v>0</v>
      </c>
      <c r="CE163" s="11">
        <v>0</v>
      </c>
      <c r="CF163" s="11">
        <v>0</v>
      </c>
      <c r="CG163" s="11">
        <v>0</v>
      </c>
      <c r="CH163" s="11">
        <v>0</v>
      </c>
      <c r="CI163" s="11">
        <v>0</v>
      </c>
      <c r="CJ163" s="11">
        <v>0</v>
      </c>
      <c r="CK163" s="11">
        <v>0</v>
      </c>
      <c r="CL163" s="11">
        <v>0</v>
      </c>
      <c r="CM163" s="11">
        <v>0</v>
      </c>
      <c r="CN163" s="11">
        <v>0</v>
      </c>
      <c r="CO163" s="11">
        <v>0</v>
      </c>
      <c r="CP163" s="11">
        <v>0</v>
      </c>
      <c r="CQ163" s="11">
        <v>0</v>
      </c>
      <c r="CR163" s="11">
        <v>0</v>
      </c>
      <c r="CS163" s="11">
        <v>0</v>
      </c>
      <c r="CT163" s="11">
        <v>0</v>
      </c>
      <c r="CU163" s="11">
        <v>0</v>
      </c>
      <c r="CV163" s="11">
        <v>0</v>
      </c>
      <c r="CW163" s="11">
        <v>0</v>
      </c>
      <c r="CX163" s="11">
        <v>0</v>
      </c>
      <c r="CY163" s="11">
        <v>0</v>
      </c>
      <c r="CZ163" s="11">
        <v>0</v>
      </c>
      <c r="DA163" s="11">
        <v>0</v>
      </c>
      <c r="DB163" s="11">
        <v>0</v>
      </c>
      <c r="DC163" s="11">
        <v>0</v>
      </c>
      <c r="DD163" s="11">
        <v>0</v>
      </c>
      <c r="DE163" s="11">
        <v>0</v>
      </c>
      <c r="DF163" s="11">
        <v>0</v>
      </c>
      <c r="DG163" s="11">
        <v>0</v>
      </c>
      <c r="DH163" s="11">
        <v>0</v>
      </c>
      <c r="DI163" s="11">
        <v>0</v>
      </c>
      <c r="DJ163" s="11">
        <v>0</v>
      </c>
      <c r="DK163" s="11">
        <v>0</v>
      </c>
      <c r="DL163" s="11">
        <v>0</v>
      </c>
      <c r="DM163" s="11">
        <v>0</v>
      </c>
      <c r="DN163" s="11">
        <v>0</v>
      </c>
      <c r="DO163" s="11">
        <v>0</v>
      </c>
      <c r="DP163" s="11">
        <v>0</v>
      </c>
      <c r="DQ163" s="11">
        <v>0</v>
      </c>
      <c r="DR163" s="11">
        <v>0</v>
      </c>
      <c r="DS163" s="11">
        <v>0.70507000000000009</v>
      </c>
      <c r="DT163" s="11">
        <v>0</v>
      </c>
      <c r="DU163" s="11">
        <v>0</v>
      </c>
      <c r="DV163" s="11">
        <v>0</v>
      </c>
      <c r="DW163" s="11">
        <v>0</v>
      </c>
      <c r="DX163" s="11">
        <v>0</v>
      </c>
      <c r="DY163" s="11">
        <v>1.10941</v>
      </c>
      <c r="DZ163" s="11">
        <v>0</v>
      </c>
      <c r="EA163" s="11">
        <v>0</v>
      </c>
      <c r="EB163" s="11">
        <v>0</v>
      </c>
      <c r="EC163" s="11">
        <v>0</v>
      </c>
      <c r="ED163" s="11">
        <v>0</v>
      </c>
      <c r="EE163" s="11">
        <v>0</v>
      </c>
      <c r="EF163" s="11">
        <v>0</v>
      </c>
      <c r="EG163" s="11">
        <v>0</v>
      </c>
      <c r="EH163" s="11">
        <v>0</v>
      </c>
      <c r="EI163" s="11">
        <v>0</v>
      </c>
      <c r="EJ163" s="11">
        <v>0</v>
      </c>
      <c r="EK163" s="11">
        <v>0</v>
      </c>
      <c r="EL163" s="11">
        <v>0</v>
      </c>
      <c r="EM163" s="11">
        <v>0</v>
      </c>
      <c r="EN163" s="11">
        <v>0</v>
      </c>
      <c r="EO163" s="11">
        <v>0</v>
      </c>
      <c r="EP163" s="11">
        <v>0</v>
      </c>
      <c r="EQ163" s="11">
        <v>0</v>
      </c>
      <c r="ER163" s="11">
        <v>0</v>
      </c>
      <c r="ES163" s="11">
        <v>0</v>
      </c>
      <c r="ET163" s="11">
        <v>0</v>
      </c>
      <c r="EU163" s="11">
        <v>0</v>
      </c>
      <c r="EV163" s="11">
        <v>0</v>
      </c>
      <c r="EW163" s="11">
        <v>0</v>
      </c>
      <c r="EX163" s="11">
        <v>0</v>
      </c>
      <c r="EY163" s="11">
        <v>0</v>
      </c>
      <c r="EZ163" s="11">
        <v>0</v>
      </c>
      <c r="FA163" s="11">
        <v>0</v>
      </c>
      <c r="FB163" s="11">
        <v>0</v>
      </c>
      <c r="FC163" s="11">
        <v>0</v>
      </c>
      <c r="FD163" s="11">
        <v>0</v>
      </c>
      <c r="FE163" s="11">
        <v>0</v>
      </c>
      <c r="FF163" s="11">
        <v>0</v>
      </c>
      <c r="FG163" s="11">
        <v>0</v>
      </c>
      <c r="FH163" s="11">
        <v>0</v>
      </c>
      <c r="FI163" s="11">
        <v>0</v>
      </c>
      <c r="FJ163" s="11">
        <v>0</v>
      </c>
      <c r="FK163" s="11">
        <v>0</v>
      </c>
      <c r="FL163" s="11">
        <v>0</v>
      </c>
      <c r="FM163" s="11">
        <v>0</v>
      </c>
      <c r="FN163" s="11">
        <v>0</v>
      </c>
      <c r="FO163" s="11">
        <v>0</v>
      </c>
      <c r="FP163" s="11">
        <v>0</v>
      </c>
      <c r="FQ163" s="11">
        <v>0</v>
      </c>
      <c r="FR163" s="11">
        <v>0</v>
      </c>
      <c r="FS163" s="11">
        <v>0</v>
      </c>
      <c r="FT163" s="11">
        <v>0</v>
      </c>
      <c r="FU163" s="11">
        <v>0</v>
      </c>
      <c r="FV163" s="11">
        <v>0</v>
      </c>
      <c r="FW163" s="11">
        <v>0</v>
      </c>
      <c r="FX163" s="11">
        <v>0</v>
      </c>
      <c r="FY163" s="11">
        <v>0</v>
      </c>
      <c r="FZ163" s="11">
        <v>0</v>
      </c>
      <c r="GA163" s="11">
        <v>0</v>
      </c>
      <c r="GB163" s="11">
        <v>0</v>
      </c>
      <c r="GC163" s="11">
        <v>0</v>
      </c>
      <c r="GD163" s="11">
        <v>0</v>
      </c>
      <c r="GE163" s="11">
        <v>0</v>
      </c>
      <c r="GF163" s="11">
        <v>0</v>
      </c>
      <c r="GG163" s="11">
        <v>0</v>
      </c>
      <c r="GH163" s="11">
        <v>0</v>
      </c>
      <c r="GI163" s="11">
        <v>0</v>
      </c>
      <c r="GJ163" s="11">
        <v>0</v>
      </c>
      <c r="GK163" s="11">
        <v>0</v>
      </c>
      <c r="GL163" s="11">
        <v>6.1398300000000035</v>
      </c>
      <c r="GM163" s="11">
        <v>16.548549999999999</v>
      </c>
      <c r="GN163" s="11">
        <v>11.316230000000132</v>
      </c>
      <c r="GO163" s="11">
        <v>1077.5117499999999</v>
      </c>
      <c r="GP163" s="88">
        <v>0</v>
      </c>
      <c r="GQ163" s="9">
        <v>0</v>
      </c>
      <c r="GR163" s="10">
        <v>0</v>
      </c>
      <c r="GS163" s="6">
        <v>1</v>
      </c>
      <c r="GT163" s="6">
        <v>0</v>
      </c>
      <c r="GU163" s="6">
        <f t="shared" si="4"/>
        <v>0</v>
      </c>
      <c r="GV163" s="6">
        <f t="shared" si="5"/>
        <v>0</v>
      </c>
      <c r="GW163" s="3" t="s">
        <v>477</v>
      </c>
      <c r="GX163" s="3">
        <v>0</v>
      </c>
      <c r="GY163" s="3">
        <v>0</v>
      </c>
      <c r="GZ163" s="6">
        <v>0</v>
      </c>
      <c r="HA163" s="6">
        <v>0</v>
      </c>
      <c r="HB163" s="6">
        <v>0</v>
      </c>
      <c r="HC163" s="6">
        <v>0</v>
      </c>
      <c r="HD163" s="6">
        <v>0</v>
      </c>
      <c r="HE163" s="7">
        <v>0</v>
      </c>
      <c r="HF163" s="6">
        <v>0</v>
      </c>
      <c r="HG163" s="6">
        <v>0</v>
      </c>
    </row>
    <row r="164" spans="1:215" hidden="1">
      <c r="A164" s="6">
        <v>144</v>
      </c>
      <c r="B164" s="6" t="str">
        <f>+VLOOKUP($A164,'[2]Crosswalk M49-ODA-Prog. Country'!$K$4:$M$257,3,FALSE)</f>
        <v>LK</v>
      </c>
      <c r="C164" s="6" t="str">
        <f>+VLOOKUP($A164,'[2]Crosswalk M49-ODA-Prog. Country'!$K$4:$M$257,2,FALSE)</f>
        <v>LKA</v>
      </c>
      <c r="D164" s="3" t="s">
        <v>282</v>
      </c>
      <c r="E164" s="8">
        <v>14258.887712914076</v>
      </c>
      <c r="F164" s="8">
        <v>33293.509929296706</v>
      </c>
      <c r="G164" s="8">
        <v>47552.397642210781</v>
      </c>
      <c r="H164" s="9">
        <v>2239.798996059998</v>
      </c>
      <c r="I164" s="9">
        <v>18066.290517817022</v>
      </c>
      <c r="J164" s="9">
        <v>20306.089513877021</v>
      </c>
      <c r="K164" s="10">
        <v>16498.686708974074</v>
      </c>
      <c r="L164" s="10">
        <v>51359.800447113725</v>
      </c>
      <c r="M164" s="10">
        <v>67858.487156087795</v>
      </c>
      <c r="N164" s="11">
        <v>1769.9359999999997</v>
      </c>
      <c r="O164" s="11">
        <v>14558.412</v>
      </c>
      <c r="P164" s="11">
        <v>0</v>
      </c>
      <c r="Q164" s="11">
        <v>0</v>
      </c>
      <c r="R164" s="11">
        <v>899.43286999999987</v>
      </c>
      <c r="S164" s="11">
        <v>925.24802999999997</v>
      </c>
      <c r="T164" s="11">
        <v>274.62959000000001</v>
      </c>
      <c r="U164" s="11">
        <v>205.44039000000001</v>
      </c>
      <c r="V164" s="11">
        <v>2461.3511699999999</v>
      </c>
      <c r="W164" s="11">
        <v>3245.0578100000002</v>
      </c>
      <c r="X164" s="11">
        <v>82.740229999999428</v>
      </c>
      <c r="Y164" s="11">
        <v>5922.0000300000002</v>
      </c>
      <c r="Z164" s="11">
        <v>49.575669300000072</v>
      </c>
      <c r="AA164" s="11">
        <v>1284.5086544022699</v>
      </c>
      <c r="AB164" s="11">
        <v>200.05987899999946</v>
      </c>
      <c r="AC164" s="11">
        <v>5827.8828560670208</v>
      </c>
      <c r="AD164" s="11">
        <v>96.446083999999701</v>
      </c>
      <c r="AE164" s="11">
        <v>1431.6212620000001</v>
      </c>
      <c r="AF164" s="11">
        <v>162.19052005999998</v>
      </c>
      <c r="AG164" s="11">
        <v>43.108223750000001</v>
      </c>
      <c r="AH164" s="11">
        <v>0</v>
      </c>
      <c r="AI164" s="11">
        <v>0</v>
      </c>
      <c r="AJ164" s="11">
        <v>0</v>
      </c>
      <c r="AK164" s="11">
        <v>0</v>
      </c>
      <c r="AL164" s="11">
        <v>0</v>
      </c>
      <c r="AM164" s="11">
        <v>13.803000000000001</v>
      </c>
      <c r="AN164" s="11">
        <v>0</v>
      </c>
      <c r="AO164" s="11">
        <v>0</v>
      </c>
      <c r="AP164" s="11">
        <v>0</v>
      </c>
      <c r="AQ164" s="11">
        <v>0</v>
      </c>
      <c r="AR164" s="11">
        <v>594.54498699999954</v>
      </c>
      <c r="AS164" s="11">
        <v>1703.978378</v>
      </c>
      <c r="AT164" s="11">
        <v>0</v>
      </c>
      <c r="AU164" s="11">
        <v>0</v>
      </c>
      <c r="AV164" s="11">
        <v>0</v>
      </c>
      <c r="AW164" s="11">
        <v>0</v>
      </c>
      <c r="AX164" s="11">
        <v>946.202</v>
      </c>
      <c r="AY164" s="11">
        <v>0</v>
      </c>
      <c r="AZ164" s="11">
        <v>0</v>
      </c>
      <c r="BA164" s="11">
        <v>0</v>
      </c>
      <c r="BB164" s="11">
        <v>0</v>
      </c>
      <c r="BC164" s="11">
        <v>0</v>
      </c>
      <c r="BD164" s="11">
        <v>0</v>
      </c>
      <c r="BE164" s="11">
        <v>0</v>
      </c>
      <c r="BF164" s="11">
        <v>0</v>
      </c>
      <c r="BG164" s="11">
        <v>264.51390000000004</v>
      </c>
      <c r="BH164" s="11">
        <v>0</v>
      </c>
      <c r="BI164" s="11">
        <v>0</v>
      </c>
      <c r="BJ164" s="11">
        <v>0</v>
      </c>
      <c r="BK164" s="11">
        <v>260.45047</v>
      </c>
      <c r="BL164" s="11">
        <v>0</v>
      </c>
      <c r="BM164" s="11">
        <v>35.134929999999997</v>
      </c>
      <c r="BN164" s="11">
        <v>0</v>
      </c>
      <c r="BO164" s="11">
        <v>291.61457000000001</v>
      </c>
      <c r="BP164" s="11">
        <v>0</v>
      </c>
      <c r="BQ164" s="11">
        <v>0</v>
      </c>
      <c r="BR164" s="11">
        <v>0</v>
      </c>
      <c r="BS164" s="11">
        <v>0</v>
      </c>
      <c r="BT164" s="11">
        <v>0</v>
      </c>
      <c r="BU164" s="11">
        <v>0</v>
      </c>
      <c r="BV164" s="11">
        <v>0</v>
      </c>
      <c r="BW164" s="11">
        <v>0</v>
      </c>
      <c r="BX164" s="11">
        <v>0</v>
      </c>
      <c r="BY164" s="11">
        <v>0</v>
      </c>
      <c r="BZ164" s="11">
        <v>0</v>
      </c>
      <c r="CA164" s="11">
        <v>0</v>
      </c>
      <c r="CB164" s="11">
        <v>0</v>
      </c>
      <c r="CC164" s="11">
        <v>0</v>
      </c>
      <c r="CD164" s="11">
        <v>0</v>
      </c>
      <c r="CE164" s="11">
        <v>0</v>
      </c>
      <c r="CF164" s="11">
        <v>0</v>
      </c>
      <c r="CG164" s="11">
        <v>0</v>
      </c>
      <c r="CH164" s="11">
        <v>0</v>
      </c>
      <c r="CI164" s="11">
        <v>0</v>
      </c>
      <c r="CJ164" s="11">
        <v>0</v>
      </c>
      <c r="CK164" s="11">
        <v>0</v>
      </c>
      <c r="CL164" s="11">
        <v>0</v>
      </c>
      <c r="CM164" s="11">
        <v>0</v>
      </c>
      <c r="CN164" s="11">
        <v>0</v>
      </c>
      <c r="CO164" s="11">
        <v>0</v>
      </c>
      <c r="CP164" s="11">
        <v>0</v>
      </c>
      <c r="CQ164" s="11">
        <v>0</v>
      </c>
      <c r="CR164" s="11">
        <v>0</v>
      </c>
      <c r="CS164" s="11">
        <v>0</v>
      </c>
      <c r="CT164" s="11">
        <v>0</v>
      </c>
      <c r="CU164" s="11">
        <v>0</v>
      </c>
      <c r="CV164" s="11">
        <v>0</v>
      </c>
      <c r="CW164" s="11">
        <v>0</v>
      </c>
      <c r="CX164" s="11">
        <v>0</v>
      </c>
      <c r="CY164" s="11">
        <v>6.7597100000000001</v>
      </c>
      <c r="CZ164" s="11">
        <v>0</v>
      </c>
      <c r="DA164" s="11">
        <v>0</v>
      </c>
      <c r="DB164" s="11">
        <v>0</v>
      </c>
      <c r="DC164" s="11">
        <v>1246.8653300000001</v>
      </c>
      <c r="DD164" s="11">
        <v>0</v>
      </c>
      <c r="DE164" s="11">
        <v>0</v>
      </c>
      <c r="DF164" s="11">
        <v>0</v>
      </c>
      <c r="DG164" s="11">
        <v>147.05551</v>
      </c>
      <c r="DH164" s="11">
        <v>0</v>
      </c>
      <c r="DI164" s="11">
        <v>0</v>
      </c>
      <c r="DJ164" s="11">
        <v>0</v>
      </c>
      <c r="DK164" s="11">
        <v>0</v>
      </c>
      <c r="DL164" s="11">
        <v>0</v>
      </c>
      <c r="DM164" s="11">
        <v>0</v>
      </c>
      <c r="DN164" s="11">
        <v>0</v>
      </c>
      <c r="DO164" s="11">
        <v>0</v>
      </c>
      <c r="DP164" s="11">
        <v>0</v>
      </c>
      <c r="DQ164" s="11">
        <v>0</v>
      </c>
      <c r="DR164" s="11">
        <v>0</v>
      </c>
      <c r="DS164" s="11">
        <v>0</v>
      </c>
      <c r="DT164" s="11">
        <v>0</v>
      </c>
      <c r="DU164" s="11">
        <v>0</v>
      </c>
      <c r="DV164" s="11">
        <v>0</v>
      </c>
      <c r="DW164" s="11">
        <v>0</v>
      </c>
      <c r="DX164" s="11">
        <v>0</v>
      </c>
      <c r="DY164" s="11">
        <v>453.71886999999998</v>
      </c>
      <c r="DZ164" s="11">
        <v>0</v>
      </c>
      <c r="EA164" s="11">
        <v>0</v>
      </c>
      <c r="EB164" s="11">
        <v>0</v>
      </c>
      <c r="EC164" s="11">
        <v>0</v>
      </c>
      <c r="ED164" s="11">
        <v>0</v>
      </c>
      <c r="EE164" s="11">
        <v>0</v>
      </c>
      <c r="EF164" s="11">
        <v>0</v>
      </c>
      <c r="EG164" s="11">
        <v>0</v>
      </c>
      <c r="EH164" s="11">
        <v>0</v>
      </c>
      <c r="EI164" s="11">
        <v>0</v>
      </c>
      <c r="EJ164" s="11">
        <v>0</v>
      </c>
      <c r="EK164" s="11">
        <v>0</v>
      </c>
      <c r="EL164" s="11">
        <v>959.18805999999972</v>
      </c>
      <c r="EM164" s="11">
        <v>1201.9895300000001</v>
      </c>
      <c r="EN164" s="11">
        <v>0</v>
      </c>
      <c r="EO164" s="11">
        <v>0</v>
      </c>
      <c r="EP164" s="11">
        <v>2361.6322200000004</v>
      </c>
      <c r="EQ164" s="11">
        <v>2772.6823599999998</v>
      </c>
      <c r="ER164" s="11">
        <v>589.73984999999993</v>
      </c>
      <c r="ES164" s="11">
        <v>0</v>
      </c>
      <c r="ET164" s="11">
        <v>0</v>
      </c>
      <c r="EU164" s="11">
        <v>0</v>
      </c>
      <c r="EV164" s="11">
        <v>0</v>
      </c>
      <c r="EW164" s="11">
        <v>0</v>
      </c>
      <c r="EX164" s="11">
        <v>753.95913961407496</v>
      </c>
      <c r="EY164" s="11">
        <v>1565.6784528944381</v>
      </c>
      <c r="EZ164" s="11">
        <v>0</v>
      </c>
      <c r="FA164" s="11">
        <v>0</v>
      </c>
      <c r="FB164" s="11">
        <v>778.38923999999952</v>
      </c>
      <c r="FC164" s="11">
        <v>3117.5201200000001</v>
      </c>
      <c r="FD164" s="11">
        <v>0</v>
      </c>
      <c r="FE164" s="11">
        <v>3766.8641499999999</v>
      </c>
      <c r="FF164" s="11">
        <v>0</v>
      </c>
      <c r="FG164" s="11">
        <v>0</v>
      </c>
      <c r="FH164" s="11">
        <v>0</v>
      </c>
      <c r="FI164" s="11">
        <v>0</v>
      </c>
      <c r="FJ164" s="11">
        <v>0</v>
      </c>
      <c r="FK164" s="11">
        <v>0</v>
      </c>
      <c r="FL164" s="11">
        <v>0</v>
      </c>
      <c r="FM164" s="11">
        <v>0</v>
      </c>
      <c r="FN164" s="11">
        <v>0</v>
      </c>
      <c r="FO164" s="11">
        <v>0</v>
      </c>
      <c r="FP164" s="11">
        <v>0</v>
      </c>
      <c r="FQ164" s="11">
        <v>0</v>
      </c>
      <c r="FR164" s="11">
        <v>0</v>
      </c>
      <c r="FS164" s="11">
        <v>0</v>
      </c>
      <c r="FT164" s="11">
        <v>0</v>
      </c>
      <c r="FU164" s="11">
        <v>0</v>
      </c>
      <c r="FV164" s="11">
        <v>0</v>
      </c>
      <c r="FW164" s="11">
        <v>0</v>
      </c>
      <c r="FX164" s="11">
        <v>0</v>
      </c>
      <c r="FY164" s="11">
        <v>0</v>
      </c>
      <c r="FZ164" s="11">
        <v>0</v>
      </c>
      <c r="GA164" s="11">
        <v>0</v>
      </c>
      <c r="GB164" s="11">
        <v>0</v>
      </c>
      <c r="GC164" s="11">
        <v>0</v>
      </c>
      <c r="GD164" s="11">
        <v>0</v>
      </c>
      <c r="GE164" s="11">
        <v>0</v>
      </c>
      <c r="GF164" s="11">
        <v>0</v>
      </c>
      <c r="GG164" s="11">
        <v>0</v>
      </c>
      <c r="GH164" s="11">
        <v>3046.3104199999998</v>
      </c>
      <c r="GI164" s="11">
        <v>0</v>
      </c>
      <c r="GJ164" s="11">
        <v>195.73356000000001</v>
      </c>
      <c r="GK164" s="11">
        <v>0</v>
      </c>
      <c r="GL164" s="11">
        <v>136.46484000000009</v>
      </c>
      <c r="GM164" s="11">
        <v>959.72921999999994</v>
      </c>
      <c r="GN164" s="11">
        <v>140.16038</v>
      </c>
      <c r="GO164" s="11">
        <v>108.16269</v>
      </c>
      <c r="GP164" s="88">
        <v>7033.6904899999981</v>
      </c>
      <c r="GQ164" s="9">
        <v>0</v>
      </c>
      <c r="GR164" s="10">
        <v>7033.6904899999981</v>
      </c>
      <c r="GS164" s="6">
        <v>1</v>
      </c>
      <c r="GT164" s="6">
        <v>1</v>
      </c>
      <c r="GU164" s="6" t="str">
        <f t="shared" si="4"/>
        <v>Medium</v>
      </c>
      <c r="GV164" s="6" t="str">
        <f t="shared" si="5"/>
        <v>Medium</v>
      </c>
      <c r="GW164" s="3" t="s">
        <v>474</v>
      </c>
      <c r="GX164" s="3" t="s">
        <v>475</v>
      </c>
      <c r="GY164" s="3" t="s">
        <v>475</v>
      </c>
      <c r="GZ164" s="6">
        <v>0</v>
      </c>
      <c r="HA164" s="6">
        <v>0</v>
      </c>
      <c r="HB164" s="6">
        <v>0</v>
      </c>
      <c r="HC164" s="6">
        <v>1</v>
      </c>
      <c r="HD164" s="6">
        <v>0</v>
      </c>
      <c r="HE164" s="7" t="s">
        <v>482</v>
      </c>
      <c r="HF164" s="6">
        <v>0</v>
      </c>
      <c r="HG164" s="6">
        <v>0</v>
      </c>
    </row>
    <row r="165" spans="1:215" hidden="1">
      <c r="A165" s="6">
        <v>659</v>
      </c>
      <c r="B165" s="6" t="str">
        <f>+VLOOKUP($A165,'[2]Crosswalk M49-ODA-Prog. Country'!$K$4:$M$257,3,FALSE)</f>
        <v>KN</v>
      </c>
      <c r="C165" s="6" t="str">
        <f>+VLOOKUP($A165,'[2]Crosswalk M49-ODA-Prog. Country'!$K$4:$M$257,2,FALSE)</f>
        <v>KNA</v>
      </c>
      <c r="D165" s="3" t="s">
        <v>283</v>
      </c>
      <c r="E165" s="8">
        <v>384.63183592000001</v>
      </c>
      <c r="F165" s="8">
        <v>493.82204000000002</v>
      </c>
      <c r="G165" s="8">
        <v>878.45387591999997</v>
      </c>
      <c r="H165" s="9">
        <v>0</v>
      </c>
      <c r="I165" s="9">
        <v>0</v>
      </c>
      <c r="J165" s="9">
        <v>0</v>
      </c>
      <c r="K165" s="10">
        <v>384.63183592000001</v>
      </c>
      <c r="L165" s="10">
        <v>493.82204000000002</v>
      </c>
      <c r="M165" s="10">
        <v>878.45387591999997</v>
      </c>
      <c r="N165" s="11">
        <v>-19.979000000000013</v>
      </c>
      <c r="O165" s="11">
        <v>182.34</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0</v>
      </c>
      <c r="AW165" s="11">
        <v>0</v>
      </c>
      <c r="AX165" s="11">
        <v>74.241</v>
      </c>
      <c r="AY165" s="11">
        <v>0</v>
      </c>
      <c r="AZ165" s="11">
        <v>0</v>
      </c>
      <c r="BA165" s="11">
        <v>0</v>
      </c>
      <c r="BB165" s="11">
        <v>0</v>
      </c>
      <c r="BC165" s="11">
        <v>0</v>
      </c>
      <c r="BD165" s="11">
        <v>0</v>
      </c>
      <c r="BE165" s="11">
        <v>0</v>
      </c>
      <c r="BF165" s="11">
        <v>0</v>
      </c>
      <c r="BG165" s="11">
        <v>230.87404000000001</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s="11">
        <v>0</v>
      </c>
      <c r="BY165" s="11">
        <v>0</v>
      </c>
      <c r="BZ165" s="11">
        <v>0</v>
      </c>
      <c r="CA165" s="11">
        <v>0</v>
      </c>
      <c r="CB165" s="11">
        <v>0</v>
      </c>
      <c r="CC165" s="11">
        <v>0</v>
      </c>
      <c r="CD165" s="11">
        <v>0</v>
      </c>
      <c r="CE165" s="11">
        <v>0</v>
      </c>
      <c r="CF165" s="11">
        <v>0</v>
      </c>
      <c r="CG165" s="11">
        <v>0</v>
      </c>
      <c r="CH165" s="11">
        <v>0</v>
      </c>
      <c r="CI165" s="11">
        <v>0</v>
      </c>
      <c r="CJ165" s="11">
        <v>0</v>
      </c>
      <c r="CK165" s="11">
        <v>0</v>
      </c>
      <c r="CL165" s="11">
        <v>0</v>
      </c>
      <c r="CM165" s="11">
        <v>0</v>
      </c>
      <c r="CN165" s="11">
        <v>0</v>
      </c>
      <c r="CO165" s="11">
        <v>0</v>
      </c>
      <c r="CP165" s="11">
        <v>0</v>
      </c>
      <c r="CQ165" s="11">
        <v>0</v>
      </c>
      <c r="CR165" s="11">
        <v>0</v>
      </c>
      <c r="CS165" s="11">
        <v>0</v>
      </c>
      <c r="CT165" s="11">
        <v>0</v>
      </c>
      <c r="CU165" s="11">
        <v>0</v>
      </c>
      <c r="CV165" s="11">
        <v>0</v>
      </c>
      <c r="CW165" s="11">
        <v>0</v>
      </c>
      <c r="CX165" s="11">
        <v>0</v>
      </c>
      <c r="CY165" s="11">
        <v>0</v>
      </c>
      <c r="CZ165" s="11">
        <v>0</v>
      </c>
      <c r="DA165" s="11">
        <v>0</v>
      </c>
      <c r="DB165" s="11">
        <v>0</v>
      </c>
      <c r="DC165" s="11">
        <v>0</v>
      </c>
      <c r="DD165" s="11">
        <v>0</v>
      </c>
      <c r="DE165" s="11">
        <v>0</v>
      </c>
      <c r="DF165" s="11">
        <v>0</v>
      </c>
      <c r="DG165" s="11">
        <v>0</v>
      </c>
      <c r="DH165" s="11">
        <v>0</v>
      </c>
      <c r="DI165" s="11">
        <v>0</v>
      </c>
      <c r="DJ165" s="11">
        <v>0</v>
      </c>
      <c r="DK165" s="11">
        <v>0</v>
      </c>
      <c r="DL165" s="11">
        <v>0</v>
      </c>
      <c r="DM165" s="11">
        <v>0</v>
      </c>
      <c r="DN165" s="11">
        <v>0</v>
      </c>
      <c r="DO165" s="11">
        <v>0</v>
      </c>
      <c r="DP165" s="11">
        <v>0</v>
      </c>
      <c r="DQ165" s="11">
        <v>0</v>
      </c>
      <c r="DR165" s="11">
        <v>0</v>
      </c>
      <c r="DS165" s="11">
        <v>0</v>
      </c>
      <c r="DT165" s="11">
        <v>0</v>
      </c>
      <c r="DU165" s="11">
        <v>0</v>
      </c>
      <c r="DV165" s="11">
        <v>0</v>
      </c>
      <c r="DW165" s="11">
        <v>0</v>
      </c>
      <c r="DX165" s="11">
        <v>0</v>
      </c>
      <c r="DY165" s="11">
        <v>0</v>
      </c>
      <c r="DZ165" s="11">
        <v>0</v>
      </c>
      <c r="EA165" s="11">
        <v>0</v>
      </c>
      <c r="EB165" s="11">
        <v>0</v>
      </c>
      <c r="EC165" s="11">
        <v>0</v>
      </c>
      <c r="ED165" s="11">
        <v>0</v>
      </c>
      <c r="EE165" s="11">
        <v>0</v>
      </c>
      <c r="EF165" s="11">
        <v>0</v>
      </c>
      <c r="EG165" s="11">
        <v>0</v>
      </c>
      <c r="EH165" s="11">
        <v>0</v>
      </c>
      <c r="EI165" s="11">
        <v>0</v>
      </c>
      <c r="EJ165" s="11">
        <v>0</v>
      </c>
      <c r="EK165" s="11">
        <v>0</v>
      </c>
      <c r="EL165" s="11">
        <v>60.749165920000003</v>
      </c>
      <c r="EM165" s="11">
        <v>0</v>
      </c>
      <c r="EN165" s="11">
        <v>0</v>
      </c>
      <c r="EO165" s="11">
        <v>0</v>
      </c>
      <c r="EP165" s="11">
        <v>71.542459999999991</v>
      </c>
      <c r="EQ165" s="11">
        <v>0</v>
      </c>
      <c r="ER165" s="11">
        <v>0</v>
      </c>
      <c r="ES165" s="11">
        <v>0</v>
      </c>
      <c r="ET165" s="11">
        <v>0</v>
      </c>
      <c r="EU165" s="11">
        <v>0</v>
      </c>
      <c r="EV165" s="11">
        <v>0</v>
      </c>
      <c r="EW165" s="11">
        <v>0</v>
      </c>
      <c r="EX165" s="11">
        <v>0</v>
      </c>
      <c r="EY165" s="11">
        <v>0</v>
      </c>
      <c r="EZ165" s="11">
        <v>0</v>
      </c>
      <c r="FA165" s="11">
        <v>0</v>
      </c>
      <c r="FB165" s="11">
        <v>0</v>
      </c>
      <c r="FC165" s="11">
        <v>0</v>
      </c>
      <c r="FD165" s="11">
        <v>0</v>
      </c>
      <c r="FE165" s="11">
        <v>0</v>
      </c>
      <c r="FF165" s="11">
        <v>128.69</v>
      </c>
      <c r="FG165" s="11">
        <v>80.608000000000004</v>
      </c>
      <c r="FH165" s="11">
        <v>0</v>
      </c>
      <c r="FI165" s="11">
        <v>0</v>
      </c>
      <c r="FJ165" s="11">
        <v>0</v>
      </c>
      <c r="FK165" s="11">
        <v>0</v>
      </c>
      <c r="FL165" s="11">
        <v>0</v>
      </c>
      <c r="FM165" s="11">
        <v>0</v>
      </c>
      <c r="FN165" s="11">
        <v>0</v>
      </c>
      <c r="FO165" s="11">
        <v>0</v>
      </c>
      <c r="FP165" s="11">
        <v>0</v>
      </c>
      <c r="FQ165" s="11">
        <v>0</v>
      </c>
      <c r="FR165" s="11">
        <v>0</v>
      </c>
      <c r="FS165" s="11">
        <v>0</v>
      </c>
      <c r="FT165" s="11">
        <v>0</v>
      </c>
      <c r="FU165" s="11">
        <v>0</v>
      </c>
      <c r="FV165" s="11">
        <v>0</v>
      </c>
      <c r="FW165" s="11">
        <v>0</v>
      </c>
      <c r="FX165" s="11">
        <v>0</v>
      </c>
      <c r="FY165" s="11">
        <v>0</v>
      </c>
      <c r="FZ165" s="11">
        <v>0</v>
      </c>
      <c r="GA165" s="11">
        <v>0</v>
      </c>
      <c r="GB165" s="11">
        <v>0</v>
      </c>
      <c r="GC165" s="11">
        <v>0</v>
      </c>
      <c r="GD165" s="11">
        <v>0</v>
      </c>
      <c r="GE165" s="11">
        <v>0</v>
      </c>
      <c r="GF165" s="11">
        <v>0</v>
      </c>
      <c r="GG165" s="11">
        <v>0</v>
      </c>
      <c r="GH165" s="11">
        <v>69.388210000000001</v>
      </c>
      <c r="GI165" s="11">
        <v>0</v>
      </c>
      <c r="GJ165" s="11">
        <v>0</v>
      </c>
      <c r="GK165" s="11">
        <v>0</v>
      </c>
      <c r="GL165" s="11">
        <v>0</v>
      </c>
      <c r="GM165" s="11">
        <v>0</v>
      </c>
      <c r="GN165" s="11">
        <v>0</v>
      </c>
      <c r="GO165" s="11">
        <v>0</v>
      </c>
      <c r="GP165" s="88">
        <v>0</v>
      </c>
      <c r="GQ165" s="9">
        <v>0</v>
      </c>
      <c r="GR165" s="10">
        <v>0</v>
      </c>
      <c r="GS165" s="6">
        <v>1</v>
      </c>
      <c r="GT165" s="6">
        <v>1</v>
      </c>
      <c r="GU165" s="6" t="str">
        <f t="shared" si="4"/>
        <v>Very small</v>
      </c>
      <c r="GV165" s="6" t="str">
        <f t="shared" si="5"/>
        <v>Small</v>
      </c>
      <c r="GW165" s="3" t="s">
        <v>483</v>
      </c>
      <c r="GX165" s="3" t="s">
        <v>484</v>
      </c>
      <c r="GY165" s="3" t="s">
        <v>484</v>
      </c>
      <c r="GZ165" s="6">
        <v>0</v>
      </c>
      <c r="HA165" s="6">
        <v>0</v>
      </c>
      <c r="HB165" s="6">
        <v>1</v>
      </c>
      <c r="HC165" s="6">
        <v>0</v>
      </c>
      <c r="HD165" s="6">
        <v>0</v>
      </c>
      <c r="HE165" s="7" t="s">
        <v>485</v>
      </c>
      <c r="HF165" s="6">
        <v>5</v>
      </c>
      <c r="HG165" s="6">
        <v>0</v>
      </c>
    </row>
    <row r="166" spans="1:215" hidden="1">
      <c r="A166" s="6">
        <v>662</v>
      </c>
      <c r="B166" s="6" t="str">
        <f>+VLOOKUP($A166,'[2]Crosswalk M49-ODA-Prog. Country'!$K$4:$M$257,3,FALSE)</f>
        <v>LC</v>
      </c>
      <c r="C166" s="6" t="str">
        <f>+VLOOKUP($A166,'[2]Crosswalk M49-ODA-Prog. Country'!$K$4:$M$257,2,FALSE)</f>
        <v>LCA</v>
      </c>
      <c r="D166" s="3" t="s">
        <v>284</v>
      </c>
      <c r="E166" s="8">
        <v>1376.1462320220205</v>
      </c>
      <c r="F166" s="8">
        <v>1079.7947353703746</v>
      </c>
      <c r="G166" s="8">
        <v>2455.9409673923951</v>
      </c>
      <c r="H166" s="9">
        <v>44.578000000000003</v>
      </c>
      <c r="I166" s="9">
        <v>0</v>
      </c>
      <c r="J166" s="9">
        <v>44.578000000000003</v>
      </c>
      <c r="K166" s="10">
        <v>1420.7242320220207</v>
      </c>
      <c r="L166" s="10">
        <v>1079.7947353703746</v>
      </c>
      <c r="M166" s="10">
        <v>2500.5189673923951</v>
      </c>
      <c r="N166" s="11">
        <v>0</v>
      </c>
      <c r="O166" s="11">
        <v>112.214</v>
      </c>
      <c r="P166" s="11">
        <v>44.578000000000003</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v>0</v>
      </c>
      <c r="AX166" s="11">
        <v>441.01100000000002</v>
      </c>
      <c r="AY166" s="11">
        <v>0</v>
      </c>
      <c r="AZ166" s="11">
        <v>0</v>
      </c>
      <c r="BA166" s="11">
        <v>0</v>
      </c>
      <c r="BB166" s="11">
        <v>0</v>
      </c>
      <c r="BC166" s="11">
        <v>0</v>
      </c>
      <c r="BD166" s="11">
        <v>0</v>
      </c>
      <c r="BE166" s="11">
        <v>0</v>
      </c>
      <c r="BF166" s="11">
        <v>0</v>
      </c>
      <c r="BG166" s="11">
        <v>672.11815999999999</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s="11">
        <v>0</v>
      </c>
      <c r="BY166" s="11">
        <v>0</v>
      </c>
      <c r="BZ166" s="11">
        <v>0</v>
      </c>
      <c r="CA166" s="11">
        <v>0</v>
      </c>
      <c r="CB166" s="11">
        <v>0</v>
      </c>
      <c r="CC166" s="11">
        <v>0</v>
      </c>
      <c r="CD166" s="11">
        <v>0</v>
      </c>
      <c r="CE166" s="11">
        <v>0</v>
      </c>
      <c r="CF166" s="11">
        <v>0</v>
      </c>
      <c r="CG166" s="11">
        <v>0</v>
      </c>
      <c r="CH166" s="11">
        <v>0</v>
      </c>
      <c r="CI166" s="11">
        <v>0</v>
      </c>
      <c r="CJ166" s="11">
        <v>0</v>
      </c>
      <c r="CK166" s="11">
        <v>0</v>
      </c>
      <c r="CL166" s="11">
        <v>0</v>
      </c>
      <c r="CM166" s="11">
        <v>0</v>
      </c>
      <c r="CN166" s="11">
        <v>0</v>
      </c>
      <c r="CO166" s="11">
        <v>0</v>
      </c>
      <c r="CP166" s="11">
        <v>0</v>
      </c>
      <c r="CQ166" s="11">
        <v>0</v>
      </c>
      <c r="CR166" s="11">
        <v>0</v>
      </c>
      <c r="CS166" s="11">
        <v>0</v>
      </c>
      <c r="CT166" s="11">
        <v>0</v>
      </c>
      <c r="CU166" s="11">
        <v>0</v>
      </c>
      <c r="CV166" s="11">
        <v>0</v>
      </c>
      <c r="CW166" s="11">
        <v>0</v>
      </c>
      <c r="CX166" s="11">
        <v>0</v>
      </c>
      <c r="CY166" s="11">
        <v>59.617089999999997</v>
      </c>
      <c r="CZ166" s="11">
        <v>0</v>
      </c>
      <c r="DA166" s="11">
        <v>0</v>
      </c>
      <c r="DB166" s="11">
        <v>0</v>
      </c>
      <c r="DC166" s="11">
        <v>0</v>
      </c>
      <c r="DD166" s="11">
        <v>0</v>
      </c>
      <c r="DE166" s="11">
        <v>0</v>
      </c>
      <c r="DF166" s="11">
        <v>0</v>
      </c>
      <c r="DG166" s="11">
        <v>0</v>
      </c>
      <c r="DH166" s="11">
        <v>0</v>
      </c>
      <c r="DI166" s="11">
        <v>0</v>
      </c>
      <c r="DJ166" s="11">
        <v>0</v>
      </c>
      <c r="DK166" s="11">
        <v>0</v>
      </c>
      <c r="DL166" s="11">
        <v>0</v>
      </c>
      <c r="DM166" s="11">
        <v>0</v>
      </c>
      <c r="DN166" s="11">
        <v>0</v>
      </c>
      <c r="DO166" s="11">
        <v>0</v>
      </c>
      <c r="DP166" s="11">
        <v>0</v>
      </c>
      <c r="DQ166" s="11">
        <v>0</v>
      </c>
      <c r="DR166" s="11">
        <v>0</v>
      </c>
      <c r="DS166" s="11">
        <v>0</v>
      </c>
      <c r="DT166" s="11">
        <v>0</v>
      </c>
      <c r="DU166" s="11">
        <v>0</v>
      </c>
      <c r="DV166" s="11">
        <v>0</v>
      </c>
      <c r="DW166" s="11">
        <v>0</v>
      </c>
      <c r="DX166" s="11">
        <v>0</v>
      </c>
      <c r="DY166" s="11">
        <v>0</v>
      </c>
      <c r="DZ166" s="11">
        <v>0</v>
      </c>
      <c r="EA166" s="11">
        <v>0</v>
      </c>
      <c r="EB166" s="11">
        <v>0</v>
      </c>
      <c r="EC166" s="11">
        <v>0</v>
      </c>
      <c r="ED166" s="11">
        <v>0</v>
      </c>
      <c r="EE166" s="11">
        <v>0</v>
      </c>
      <c r="EF166" s="11">
        <v>0</v>
      </c>
      <c r="EG166" s="11">
        <v>0</v>
      </c>
      <c r="EH166" s="11">
        <v>0</v>
      </c>
      <c r="EI166" s="11">
        <v>0</v>
      </c>
      <c r="EJ166" s="11">
        <v>0</v>
      </c>
      <c r="EK166" s="11">
        <v>0</v>
      </c>
      <c r="EL166" s="11">
        <v>133.41634640000001</v>
      </c>
      <c r="EM166" s="11">
        <v>125.89689130000001</v>
      </c>
      <c r="EN166" s="11">
        <v>0</v>
      </c>
      <c r="EO166" s="11">
        <v>0</v>
      </c>
      <c r="EP166" s="11">
        <v>424.17719</v>
      </c>
      <c r="EQ166" s="11">
        <v>5.6742100000000004</v>
      </c>
      <c r="ER166" s="11">
        <v>0</v>
      </c>
      <c r="ES166" s="11">
        <v>0</v>
      </c>
      <c r="ET166" s="11">
        <v>0</v>
      </c>
      <c r="EU166" s="11">
        <v>0</v>
      </c>
      <c r="EV166" s="11">
        <v>0</v>
      </c>
      <c r="EW166" s="11">
        <v>0</v>
      </c>
      <c r="EX166" s="11">
        <v>2.2244056220204307</v>
      </c>
      <c r="EY166" s="11">
        <v>4.6773840703745746</v>
      </c>
      <c r="EZ166" s="11">
        <v>0</v>
      </c>
      <c r="FA166" s="11">
        <v>0</v>
      </c>
      <c r="FB166" s="11">
        <v>0</v>
      </c>
      <c r="FC166" s="11">
        <v>0</v>
      </c>
      <c r="FD166" s="11">
        <v>0</v>
      </c>
      <c r="FE166" s="11">
        <v>0</v>
      </c>
      <c r="FF166" s="11">
        <v>238.75400000000002</v>
      </c>
      <c r="FG166" s="11">
        <v>99.596999999999994</v>
      </c>
      <c r="FH166" s="11">
        <v>0</v>
      </c>
      <c r="FI166" s="11">
        <v>0</v>
      </c>
      <c r="FJ166" s="11">
        <v>0</v>
      </c>
      <c r="FK166" s="11">
        <v>0</v>
      </c>
      <c r="FL166" s="11">
        <v>0</v>
      </c>
      <c r="FM166" s="11">
        <v>0</v>
      </c>
      <c r="FN166" s="11">
        <v>0</v>
      </c>
      <c r="FO166" s="11">
        <v>0</v>
      </c>
      <c r="FP166" s="11">
        <v>0</v>
      </c>
      <c r="FQ166" s="11">
        <v>0</v>
      </c>
      <c r="FR166" s="11">
        <v>0</v>
      </c>
      <c r="FS166" s="11">
        <v>0</v>
      </c>
      <c r="FT166" s="11">
        <v>0</v>
      </c>
      <c r="FU166" s="11">
        <v>0</v>
      </c>
      <c r="FV166" s="11">
        <v>0</v>
      </c>
      <c r="FW166" s="11">
        <v>0</v>
      </c>
      <c r="FX166" s="11">
        <v>0</v>
      </c>
      <c r="FY166" s="11">
        <v>0</v>
      </c>
      <c r="FZ166" s="11">
        <v>0</v>
      </c>
      <c r="GA166" s="11">
        <v>0</v>
      </c>
      <c r="GB166" s="11">
        <v>0</v>
      </c>
      <c r="GC166" s="11">
        <v>0</v>
      </c>
      <c r="GD166" s="11">
        <v>0</v>
      </c>
      <c r="GE166" s="11">
        <v>0</v>
      </c>
      <c r="GF166" s="11">
        <v>0</v>
      </c>
      <c r="GG166" s="11">
        <v>0</v>
      </c>
      <c r="GH166" s="11">
        <v>136.56328999999999</v>
      </c>
      <c r="GI166" s="11">
        <v>0</v>
      </c>
      <c r="GJ166" s="11">
        <v>0</v>
      </c>
      <c r="GK166" s="11">
        <v>0</v>
      </c>
      <c r="GL166" s="11">
        <v>0</v>
      </c>
      <c r="GM166" s="11">
        <v>0</v>
      </c>
      <c r="GN166" s="11">
        <v>0</v>
      </c>
      <c r="GO166" s="11">
        <v>0</v>
      </c>
      <c r="GP166" s="88">
        <v>0</v>
      </c>
      <c r="GQ166" s="9">
        <v>0</v>
      </c>
      <c r="GR166" s="10">
        <v>0</v>
      </c>
      <c r="GS166" s="6">
        <v>1</v>
      </c>
      <c r="GT166" s="6">
        <v>1</v>
      </c>
      <c r="GU166" s="6" t="str">
        <f t="shared" si="4"/>
        <v>Very small</v>
      </c>
      <c r="GV166" s="6" t="str">
        <f t="shared" si="5"/>
        <v>Small</v>
      </c>
      <c r="GW166" s="3" t="s">
        <v>483</v>
      </c>
      <c r="GX166" s="3" t="s">
        <v>484</v>
      </c>
      <c r="GY166" s="3" t="s">
        <v>484</v>
      </c>
      <c r="GZ166" s="6">
        <v>0</v>
      </c>
      <c r="HA166" s="6">
        <v>0</v>
      </c>
      <c r="HB166" s="6">
        <v>1</v>
      </c>
      <c r="HC166" s="6">
        <v>1</v>
      </c>
      <c r="HD166" s="6">
        <v>0</v>
      </c>
      <c r="HE166" s="7" t="s">
        <v>479</v>
      </c>
      <c r="HF166" s="6">
        <v>5</v>
      </c>
      <c r="HG166" s="6">
        <v>0</v>
      </c>
    </row>
    <row r="167" spans="1:215" hidden="1">
      <c r="A167" s="6">
        <v>670</v>
      </c>
      <c r="B167" s="6" t="str">
        <f>+VLOOKUP($A167,'[2]Crosswalk M49-ODA-Prog. Country'!$K$4:$M$257,3,FALSE)</f>
        <v>VC</v>
      </c>
      <c r="C167" s="6" t="str">
        <f>+VLOOKUP($A167,'[2]Crosswalk M49-ODA-Prog. Country'!$K$4:$M$257,2,FALSE)</f>
        <v>VCT</v>
      </c>
      <c r="D167" s="3" t="s">
        <v>285</v>
      </c>
      <c r="E167" s="8">
        <v>1218.6825057899998</v>
      </c>
      <c r="F167" s="8">
        <v>432.04521600999993</v>
      </c>
      <c r="G167" s="8">
        <v>1650.7277217999997</v>
      </c>
      <c r="H167" s="9">
        <v>120.97</v>
      </c>
      <c r="I167" s="9">
        <v>1333.8964900000001</v>
      </c>
      <c r="J167" s="9">
        <v>1454.8664900000001</v>
      </c>
      <c r="K167" s="10">
        <v>1339.6525057899999</v>
      </c>
      <c r="L167" s="10">
        <v>1765.9417060099997</v>
      </c>
      <c r="M167" s="10">
        <v>3105.5942117999994</v>
      </c>
      <c r="N167" s="11">
        <v>0</v>
      </c>
      <c r="O167" s="11">
        <v>361.29899999999998</v>
      </c>
      <c r="P167" s="11">
        <v>120.97</v>
      </c>
      <c r="Q167" s="11">
        <v>196.62100000000001</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346.77499999999998</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s="11">
        <v>0</v>
      </c>
      <c r="BY167" s="11">
        <v>1018.74425</v>
      </c>
      <c r="BZ167" s="11">
        <v>0</v>
      </c>
      <c r="CA167" s="11">
        <v>0</v>
      </c>
      <c r="CB167" s="11">
        <v>0</v>
      </c>
      <c r="CC167" s="11">
        <v>0</v>
      </c>
      <c r="CD167" s="11">
        <v>0</v>
      </c>
      <c r="CE167" s="11">
        <v>0</v>
      </c>
      <c r="CF167" s="11">
        <v>0</v>
      </c>
      <c r="CG167" s="11">
        <v>0</v>
      </c>
      <c r="CH167" s="11">
        <v>0</v>
      </c>
      <c r="CI167" s="11">
        <v>0</v>
      </c>
      <c r="CJ167" s="11">
        <v>0</v>
      </c>
      <c r="CK167" s="11">
        <v>0</v>
      </c>
      <c r="CL167" s="11">
        <v>0</v>
      </c>
      <c r="CM167" s="11">
        <v>0</v>
      </c>
      <c r="CN167" s="11">
        <v>0</v>
      </c>
      <c r="CO167" s="11">
        <v>0</v>
      </c>
      <c r="CP167" s="11">
        <v>0</v>
      </c>
      <c r="CQ167" s="11">
        <v>0</v>
      </c>
      <c r="CR167" s="11">
        <v>0</v>
      </c>
      <c r="CS167" s="11">
        <v>0</v>
      </c>
      <c r="CT167" s="11">
        <v>0</v>
      </c>
      <c r="CU167" s="11">
        <v>0</v>
      </c>
      <c r="CV167" s="11">
        <v>0</v>
      </c>
      <c r="CW167" s="11">
        <v>0</v>
      </c>
      <c r="CX167" s="11">
        <v>0</v>
      </c>
      <c r="CY167" s="11">
        <v>0</v>
      </c>
      <c r="CZ167" s="11">
        <v>0</v>
      </c>
      <c r="DA167" s="11">
        <v>0</v>
      </c>
      <c r="DB167" s="11">
        <v>0</v>
      </c>
      <c r="DC167" s="11">
        <v>0</v>
      </c>
      <c r="DD167" s="11">
        <v>0</v>
      </c>
      <c r="DE167" s="11">
        <v>0</v>
      </c>
      <c r="DF167" s="11">
        <v>0</v>
      </c>
      <c r="DG167" s="11">
        <v>0</v>
      </c>
      <c r="DH167" s="11">
        <v>0</v>
      </c>
      <c r="DI167" s="11">
        <v>0</v>
      </c>
      <c r="DJ167" s="11">
        <v>0</v>
      </c>
      <c r="DK167" s="11">
        <v>0</v>
      </c>
      <c r="DL167" s="11">
        <v>0</v>
      </c>
      <c r="DM167" s="11">
        <v>0</v>
      </c>
      <c r="DN167" s="11">
        <v>0</v>
      </c>
      <c r="DO167" s="11">
        <v>0</v>
      </c>
      <c r="DP167" s="11">
        <v>0</v>
      </c>
      <c r="DQ167" s="11">
        <v>0</v>
      </c>
      <c r="DR167" s="11">
        <v>0</v>
      </c>
      <c r="DS167" s="11">
        <v>0</v>
      </c>
      <c r="DT167" s="11">
        <v>0</v>
      </c>
      <c r="DU167" s="11">
        <v>0</v>
      </c>
      <c r="DV167" s="11">
        <v>0</v>
      </c>
      <c r="DW167" s="11">
        <v>0</v>
      </c>
      <c r="DX167" s="11">
        <v>0</v>
      </c>
      <c r="DY167" s="11">
        <v>0</v>
      </c>
      <c r="DZ167" s="11">
        <v>0</v>
      </c>
      <c r="EA167" s="11">
        <v>0</v>
      </c>
      <c r="EB167" s="11">
        <v>0</v>
      </c>
      <c r="EC167" s="11">
        <v>0</v>
      </c>
      <c r="ED167" s="11">
        <v>0</v>
      </c>
      <c r="EE167" s="11">
        <v>0</v>
      </c>
      <c r="EF167" s="11">
        <v>0</v>
      </c>
      <c r="EG167" s="11">
        <v>0</v>
      </c>
      <c r="EH167" s="11">
        <v>0</v>
      </c>
      <c r="EI167" s="11">
        <v>0</v>
      </c>
      <c r="EJ167" s="11">
        <v>0</v>
      </c>
      <c r="EK167" s="11">
        <v>0</v>
      </c>
      <c r="EL167" s="11">
        <v>114.47771578999999</v>
      </c>
      <c r="EM167" s="11">
        <v>52.137216009999996</v>
      </c>
      <c r="EN167" s="11">
        <v>0</v>
      </c>
      <c r="EO167" s="11">
        <v>0</v>
      </c>
      <c r="EP167" s="11">
        <v>93.079419999999999</v>
      </c>
      <c r="EQ167" s="11">
        <v>0</v>
      </c>
      <c r="ER167" s="11">
        <v>0</v>
      </c>
      <c r="ES167" s="11">
        <v>0</v>
      </c>
      <c r="ET167" s="11">
        <v>0</v>
      </c>
      <c r="EU167" s="11">
        <v>0</v>
      </c>
      <c r="EV167" s="11">
        <v>0</v>
      </c>
      <c r="EW167" s="11">
        <v>0</v>
      </c>
      <c r="EX167" s="11">
        <v>0</v>
      </c>
      <c r="EY167" s="11">
        <v>0</v>
      </c>
      <c r="EZ167" s="11">
        <v>0</v>
      </c>
      <c r="FA167" s="11">
        <v>0</v>
      </c>
      <c r="FB167" s="11">
        <v>0</v>
      </c>
      <c r="FC167" s="11">
        <v>0</v>
      </c>
      <c r="FD167" s="11">
        <v>0</v>
      </c>
      <c r="FE167" s="11">
        <v>0</v>
      </c>
      <c r="FF167" s="11">
        <v>227.39699999999999</v>
      </c>
      <c r="FG167" s="11">
        <v>18.609000000000002</v>
      </c>
      <c r="FH167" s="11">
        <v>0</v>
      </c>
      <c r="FI167" s="11">
        <v>0</v>
      </c>
      <c r="FJ167" s="11">
        <v>0</v>
      </c>
      <c r="FK167" s="11">
        <v>0</v>
      </c>
      <c r="FL167" s="11">
        <v>0</v>
      </c>
      <c r="FM167" s="11">
        <v>0</v>
      </c>
      <c r="FN167" s="11">
        <v>0</v>
      </c>
      <c r="FO167" s="11">
        <v>0</v>
      </c>
      <c r="FP167" s="11">
        <v>0</v>
      </c>
      <c r="FQ167" s="11">
        <v>0</v>
      </c>
      <c r="FR167" s="11">
        <v>0</v>
      </c>
      <c r="FS167" s="11">
        <v>0</v>
      </c>
      <c r="FT167" s="11">
        <v>0</v>
      </c>
      <c r="FU167" s="11">
        <v>0</v>
      </c>
      <c r="FV167" s="11">
        <v>0</v>
      </c>
      <c r="FW167" s="11">
        <v>0</v>
      </c>
      <c r="FX167" s="11">
        <v>0</v>
      </c>
      <c r="FY167" s="11">
        <v>0</v>
      </c>
      <c r="FZ167" s="11">
        <v>0</v>
      </c>
      <c r="GA167" s="11">
        <v>0</v>
      </c>
      <c r="GB167" s="11">
        <v>0</v>
      </c>
      <c r="GC167" s="11">
        <v>0</v>
      </c>
      <c r="GD167" s="11">
        <v>0</v>
      </c>
      <c r="GE167" s="11">
        <v>0</v>
      </c>
      <c r="GF167" s="11">
        <v>0</v>
      </c>
      <c r="GG167" s="11">
        <v>0</v>
      </c>
      <c r="GH167" s="11">
        <v>436.95337000000001</v>
      </c>
      <c r="GI167" s="11">
        <v>0</v>
      </c>
      <c r="GJ167" s="11">
        <v>0</v>
      </c>
      <c r="GK167" s="11">
        <v>0</v>
      </c>
      <c r="GL167" s="11">
        <v>0</v>
      </c>
      <c r="GM167" s="11">
        <v>0</v>
      </c>
      <c r="GN167" s="11">
        <v>0</v>
      </c>
      <c r="GO167" s="11">
        <v>118.53124000000001</v>
      </c>
      <c r="GP167" s="88">
        <v>0</v>
      </c>
      <c r="GQ167" s="9">
        <v>1000</v>
      </c>
      <c r="GR167" s="10">
        <v>1000</v>
      </c>
      <c r="GS167" s="6">
        <v>1</v>
      </c>
      <c r="GT167" s="6">
        <v>1</v>
      </c>
      <c r="GU167" s="6" t="str">
        <f t="shared" si="4"/>
        <v>Very small</v>
      </c>
      <c r="GV167" s="6" t="str">
        <f t="shared" si="5"/>
        <v>Small</v>
      </c>
      <c r="GW167" s="3" t="s">
        <v>483</v>
      </c>
      <c r="GX167" s="3" t="s">
        <v>484</v>
      </c>
      <c r="GY167" s="3" t="s">
        <v>484</v>
      </c>
      <c r="GZ167" s="6">
        <v>0</v>
      </c>
      <c r="HA167" s="6">
        <v>0</v>
      </c>
      <c r="HB167" s="6">
        <v>1</v>
      </c>
      <c r="HC167" s="6">
        <v>1</v>
      </c>
      <c r="HD167" s="6">
        <v>0</v>
      </c>
      <c r="HE167" s="7" t="s">
        <v>479</v>
      </c>
      <c r="HF167" s="6">
        <v>5</v>
      </c>
      <c r="HG167" s="6">
        <v>0</v>
      </c>
    </row>
    <row r="168" spans="1:215">
      <c r="A168" s="6">
        <v>729</v>
      </c>
      <c r="B168" s="6" t="str">
        <f>+VLOOKUP($A168,'[2]Crosswalk M49-ODA-Prog. Country'!$K$4:$M$257,3,FALSE)</f>
        <v>SD</v>
      </c>
      <c r="C168" s="6" t="str">
        <f>+VLOOKUP($A168,'[2]Crosswalk M49-ODA-Prog. Country'!$K$4:$M$257,2,FALSE)</f>
        <v>SDN</v>
      </c>
      <c r="D168" s="3" t="s">
        <v>286</v>
      </c>
      <c r="E168" s="8">
        <v>27830.2431447571</v>
      </c>
      <c r="F168" s="8">
        <v>139484.77863985856</v>
      </c>
      <c r="G168" s="8">
        <v>167315.02178461564</v>
      </c>
      <c r="H168" s="9">
        <v>35750.173629239936</v>
      </c>
      <c r="I168" s="9">
        <v>788745.73997232562</v>
      </c>
      <c r="J168" s="9">
        <v>824495.91360156552</v>
      </c>
      <c r="K168" s="10">
        <v>63580.416773997043</v>
      </c>
      <c r="L168" s="10">
        <v>928230.51861218421</v>
      </c>
      <c r="M168" s="10">
        <v>991810.93538618123</v>
      </c>
      <c r="N168" s="11">
        <v>6474.5600000000049</v>
      </c>
      <c r="O168" s="11">
        <v>63070.031999999999</v>
      </c>
      <c r="P168" s="11">
        <v>504.39199999999983</v>
      </c>
      <c r="Q168" s="11">
        <v>26692.421999999999</v>
      </c>
      <c r="R168" s="11">
        <v>4308.9070400000019</v>
      </c>
      <c r="S168" s="11">
        <v>4211.6648299999997</v>
      </c>
      <c r="T168" s="11">
        <v>1007.3857399999997</v>
      </c>
      <c r="U168" s="11">
        <v>7890.5207699999992</v>
      </c>
      <c r="V168" s="11">
        <v>5301.207099999996</v>
      </c>
      <c r="W168" s="11">
        <v>21624.752370000002</v>
      </c>
      <c r="X168" s="11">
        <v>6988.8827999999921</v>
      </c>
      <c r="Y168" s="11">
        <v>110113.6922</v>
      </c>
      <c r="Z168" s="11">
        <v>1436.8400600000004</v>
      </c>
      <c r="AA168" s="11">
        <v>14387.01501686423</v>
      </c>
      <c r="AB168" s="11">
        <v>7629.5206979999784</v>
      </c>
      <c r="AC168" s="11">
        <v>413280.51819696557</v>
      </c>
      <c r="AD168" s="11">
        <v>1180.8741010000001</v>
      </c>
      <c r="AE168" s="11">
        <v>1091.4462879999999</v>
      </c>
      <c r="AF168" s="11">
        <v>241.18624523999995</v>
      </c>
      <c r="AG168" s="11">
        <v>64.104305359999998</v>
      </c>
      <c r="AH168" s="11">
        <v>-1.3894999999999982</v>
      </c>
      <c r="AI168" s="11">
        <v>21.2395</v>
      </c>
      <c r="AJ168" s="11">
        <v>0</v>
      </c>
      <c r="AK168" s="11">
        <v>0</v>
      </c>
      <c r="AL168" s="11">
        <v>0</v>
      </c>
      <c r="AM168" s="11">
        <v>0</v>
      </c>
      <c r="AN168" s="11">
        <v>0</v>
      </c>
      <c r="AO168" s="11">
        <v>0</v>
      </c>
      <c r="AP168" s="11">
        <v>0</v>
      </c>
      <c r="AQ168" s="11">
        <v>0</v>
      </c>
      <c r="AR168" s="11">
        <v>18718.893109999975</v>
      </c>
      <c r="AS168" s="11">
        <v>134701.69780000002</v>
      </c>
      <c r="AT168" s="11">
        <v>0</v>
      </c>
      <c r="AU168" s="11">
        <v>0</v>
      </c>
      <c r="AV168" s="11">
        <v>0</v>
      </c>
      <c r="AW168" s="11">
        <v>0</v>
      </c>
      <c r="AX168" s="11">
        <v>0</v>
      </c>
      <c r="AY168" s="11">
        <v>0</v>
      </c>
      <c r="AZ168" s="11">
        <v>0</v>
      </c>
      <c r="BA168" s="11">
        <v>0</v>
      </c>
      <c r="BB168" s="11">
        <v>275.161</v>
      </c>
      <c r="BC168" s="11">
        <v>0</v>
      </c>
      <c r="BD168" s="11">
        <v>0</v>
      </c>
      <c r="BE168" s="11">
        <v>0</v>
      </c>
      <c r="BF168" s="11">
        <v>0</v>
      </c>
      <c r="BG168" s="11">
        <v>365.56884000000002</v>
      </c>
      <c r="BH168" s="11">
        <v>0</v>
      </c>
      <c r="BI168" s="11">
        <v>0</v>
      </c>
      <c r="BJ168" s="11">
        <v>0</v>
      </c>
      <c r="BK168" s="11">
        <v>750.07844999999998</v>
      </c>
      <c r="BL168" s="11">
        <v>0</v>
      </c>
      <c r="BM168" s="11">
        <v>1124.9710400000001</v>
      </c>
      <c r="BN168" s="11">
        <v>0</v>
      </c>
      <c r="BO168" s="11">
        <v>53.125900000000001</v>
      </c>
      <c r="BP168" s="11">
        <v>0</v>
      </c>
      <c r="BQ168" s="11">
        <v>0</v>
      </c>
      <c r="BR168" s="11">
        <v>0</v>
      </c>
      <c r="BS168" s="11">
        <v>0</v>
      </c>
      <c r="BT168" s="11">
        <v>0</v>
      </c>
      <c r="BU168" s="11">
        <v>0</v>
      </c>
      <c r="BV168" s="11">
        <v>0</v>
      </c>
      <c r="BW168" s="11">
        <v>0</v>
      </c>
      <c r="BX168" s="11">
        <v>0</v>
      </c>
      <c r="BY168" s="11">
        <v>41785.29567</v>
      </c>
      <c r="BZ168" s="11">
        <v>0</v>
      </c>
      <c r="CA168" s="11">
        <v>0</v>
      </c>
      <c r="CB168" s="11">
        <v>0</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1">
        <v>0</v>
      </c>
      <c r="CU168" s="11">
        <v>0</v>
      </c>
      <c r="CV168" s="11">
        <v>0</v>
      </c>
      <c r="CW168" s="11">
        <v>0</v>
      </c>
      <c r="CX168" s="11">
        <v>0</v>
      </c>
      <c r="CY168" s="11">
        <v>-1.0000000000000001E-5</v>
      </c>
      <c r="CZ168" s="11">
        <v>0</v>
      </c>
      <c r="DA168" s="11">
        <v>0</v>
      </c>
      <c r="DB168" s="11">
        <v>0</v>
      </c>
      <c r="DC168" s="11">
        <v>1179.5706599999999</v>
      </c>
      <c r="DD168" s="11">
        <v>0</v>
      </c>
      <c r="DE168" s="11">
        <v>0</v>
      </c>
      <c r="DF168" s="11">
        <v>0</v>
      </c>
      <c r="DG168" s="11">
        <v>582.10883000000001</v>
      </c>
      <c r="DH168" s="11">
        <v>0</v>
      </c>
      <c r="DI168" s="11">
        <v>0</v>
      </c>
      <c r="DJ168" s="11">
        <v>0</v>
      </c>
      <c r="DK168" s="11">
        <v>0</v>
      </c>
      <c r="DL168" s="11">
        <v>0</v>
      </c>
      <c r="DM168" s="11">
        <v>0</v>
      </c>
      <c r="DN168" s="11">
        <v>0</v>
      </c>
      <c r="DO168" s="11">
        <v>0</v>
      </c>
      <c r="DP168" s="11">
        <v>0</v>
      </c>
      <c r="DQ168" s="11">
        <v>0</v>
      </c>
      <c r="DR168" s="11">
        <v>0</v>
      </c>
      <c r="DS168" s="11">
        <v>0</v>
      </c>
      <c r="DT168" s="11">
        <v>0</v>
      </c>
      <c r="DU168" s="11">
        <v>0</v>
      </c>
      <c r="DV168" s="11">
        <v>0</v>
      </c>
      <c r="DW168" s="11">
        <v>0</v>
      </c>
      <c r="DX168" s="11">
        <v>0</v>
      </c>
      <c r="DY168" s="11">
        <v>4106.2363700000005</v>
      </c>
      <c r="DZ168" s="11">
        <v>0</v>
      </c>
      <c r="EA168" s="11">
        <v>0</v>
      </c>
      <c r="EB168" s="11">
        <v>0</v>
      </c>
      <c r="EC168" s="11">
        <v>0</v>
      </c>
      <c r="ED168" s="11">
        <v>0</v>
      </c>
      <c r="EE168" s="11">
        <v>0</v>
      </c>
      <c r="EF168" s="11">
        <v>0</v>
      </c>
      <c r="EG168" s="11">
        <v>0</v>
      </c>
      <c r="EH168" s="11">
        <v>0</v>
      </c>
      <c r="EI168" s="11">
        <v>0</v>
      </c>
      <c r="EJ168" s="11">
        <v>0</v>
      </c>
      <c r="EK168" s="11">
        <v>3475.27765</v>
      </c>
      <c r="EL168" s="11">
        <v>1473.2084499999983</v>
      </c>
      <c r="EM168" s="11">
        <v>14506.54391</v>
      </c>
      <c r="EN168" s="11">
        <v>81.356126000000131</v>
      </c>
      <c r="EO168" s="11">
        <v>2510.8085599999999</v>
      </c>
      <c r="EP168" s="11">
        <v>825.91985999999997</v>
      </c>
      <c r="EQ168" s="11">
        <v>1840.16273</v>
      </c>
      <c r="ER168" s="11">
        <v>36.947550000000092</v>
      </c>
      <c r="ES168" s="11">
        <v>1526.0680199999997</v>
      </c>
      <c r="ET168" s="11">
        <v>0</v>
      </c>
      <c r="EU168" s="11">
        <v>0</v>
      </c>
      <c r="EV168" s="11">
        <v>0</v>
      </c>
      <c r="EW168" s="11">
        <v>0</v>
      </c>
      <c r="EX168" s="11">
        <v>1222.6774937570945</v>
      </c>
      <c r="EY168" s="11">
        <v>2397.1476049943244</v>
      </c>
      <c r="EZ168" s="11">
        <v>0</v>
      </c>
      <c r="FA168" s="11">
        <v>0</v>
      </c>
      <c r="FB168" s="11">
        <v>2260.5316199999997</v>
      </c>
      <c r="FC168" s="11">
        <v>10596.653</v>
      </c>
      <c r="FD168" s="11">
        <v>0</v>
      </c>
      <c r="FE168" s="11">
        <v>22290.882519999999</v>
      </c>
      <c r="FF168" s="11">
        <v>0</v>
      </c>
      <c r="FG168" s="11">
        <v>0</v>
      </c>
      <c r="FH168" s="11">
        <v>0</v>
      </c>
      <c r="FI168" s="11">
        <v>0</v>
      </c>
      <c r="FJ168" s="11">
        <v>0</v>
      </c>
      <c r="FK168" s="11">
        <v>0</v>
      </c>
      <c r="FL168" s="11">
        <v>0</v>
      </c>
      <c r="FM168" s="11">
        <v>0</v>
      </c>
      <c r="FN168" s="11">
        <v>0</v>
      </c>
      <c r="FO168" s="11">
        <v>0</v>
      </c>
      <c r="FP168" s="11">
        <v>0</v>
      </c>
      <c r="FQ168" s="11">
        <v>0</v>
      </c>
      <c r="FR168" s="11">
        <v>0</v>
      </c>
      <c r="FS168" s="11">
        <v>0</v>
      </c>
      <c r="FT168" s="11">
        <v>0</v>
      </c>
      <c r="FU168" s="11">
        <v>0</v>
      </c>
      <c r="FV168" s="11">
        <v>0</v>
      </c>
      <c r="FW168" s="11">
        <v>0</v>
      </c>
      <c r="FX168" s="11">
        <v>0</v>
      </c>
      <c r="FY168" s="11">
        <v>0</v>
      </c>
      <c r="FZ168" s="11">
        <v>0</v>
      </c>
      <c r="GA168" s="11">
        <v>0</v>
      </c>
      <c r="GB168" s="11">
        <v>0</v>
      </c>
      <c r="GC168" s="11">
        <v>0</v>
      </c>
      <c r="GD168" s="11">
        <v>0</v>
      </c>
      <c r="GE168" s="11">
        <v>0</v>
      </c>
      <c r="GF168" s="11">
        <v>0</v>
      </c>
      <c r="GG168" s="11">
        <v>0</v>
      </c>
      <c r="GH168" s="11">
        <v>2868.2564300000004</v>
      </c>
      <c r="GI168" s="11">
        <v>0</v>
      </c>
      <c r="GJ168" s="11">
        <v>166.58794</v>
      </c>
      <c r="GK168" s="11">
        <v>0</v>
      </c>
      <c r="GL168" s="11">
        <v>203.48948999999993</v>
      </c>
      <c r="GM168" s="11">
        <v>2807.6687200000001</v>
      </c>
      <c r="GN168" s="11">
        <v>375.02141999999731</v>
      </c>
      <c r="GO168" s="11">
        <v>19183.244870000002</v>
      </c>
      <c r="GP168" s="88">
        <v>25214.238962541407</v>
      </c>
      <c r="GQ168" s="9">
        <v>87962.322549999968</v>
      </c>
      <c r="GR168" s="10">
        <v>113176.56151254138</v>
      </c>
      <c r="GS168" s="6">
        <v>1</v>
      </c>
      <c r="GT168" s="6">
        <v>1</v>
      </c>
      <c r="GU168" s="6" t="str">
        <f t="shared" si="4"/>
        <v>Large</v>
      </c>
      <c r="GV168" s="6" t="str">
        <f t="shared" si="5"/>
        <v>Large</v>
      </c>
      <c r="GW168" s="3" t="s">
        <v>480</v>
      </c>
      <c r="GX168" s="3" t="s">
        <v>481</v>
      </c>
      <c r="GY168" s="3" t="s">
        <v>480</v>
      </c>
      <c r="GZ168" s="6">
        <v>0</v>
      </c>
      <c r="HA168" s="6">
        <v>1</v>
      </c>
      <c r="HB168" s="6">
        <v>0</v>
      </c>
      <c r="HC168" s="6">
        <v>0</v>
      </c>
      <c r="HD168" s="6">
        <v>0</v>
      </c>
      <c r="HE168" s="7" t="s">
        <v>476</v>
      </c>
      <c r="HF168" s="6">
        <v>0</v>
      </c>
      <c r="HG168" s="6">
        <v>1</v>
      </c>
    </row>
    <row r="169" spans="1:215" hidden="1">
      <c r="A169" s="6">
        <v>740</v>
      </c>
      <c r="B169" s="6" t="str">
        <f>+VLOOKUP($A169,'[2]Crosswalk M49-ODA-Prog. Country'!$K$4:$M$257,3,FALSE)</f>
        <v>SR</v>
      </c>
      <c r="C169" s="6" t="str">
        <f>+VLOOKUP($A169,'[2]Crosswalk M49-ODA-Prog. Country'!$K$4:$M$257,2,FALSE)</f>
        <v>SUR</v>
      </c>
      <c r="D169" s="3" t="s">
        <v>287</v>
      </c>
      <c r="E169" s="8">
        <v>1914.2492628376847</v>
      </c>
      <c r="F169" s="8">
        <v>5742.8480060295124</v>
      </c>
      <c r="G169" s="8">
        <v>7657.0972688671973</v>
      </c>
      <c r="H169" s="9">
        <v>0</v>
      </c>
      <c r="I169" s="9">
        <v>12.92733</v>
      </c>
      <c r="J169" s="9">
        <v>12.92733</v>
      </c>
      <c r="K169" s="10">
        <v>1914.2492628376847</v>
      </c>
      <c r="L169" s="10">
        <v>5755.7753360295119</v>
      </c>
      <c r="M169" s="10">
        <v>7670.0245988671968</v>
      </c>
      <c r="N169" s="11">
        <v>229.54700000000003</v>
      </c>
      <c r="O169" s="11">
        <v>3120.471</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203.37200000000001</v>
      </c>
      <c r="AY169" s="11">
        <v>0</v>
      </c>
      <c r="AZ169" s="11">
        <v>0</v>
      </c>
      <c r="BA169" s="11">
        <v>0</v>
      </c>
      <c r="BB169" s="11">
        <v>0</v>
      </c>
      <c r="BC169" s="11">
        <v>0</v>
      </c>
      <c r="BD169" s="11">
        <v>0</v>
      </c>
      <c r="BE169" s="11">
        <v>0</v>
      </c>
      <c r="BF169" s="11">
        <v>0</v>
      </c>
      <c r="BG169" s="11">
        <v>60.474879999999999</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s="11">
        <v>0</v>
      </c>
      <c r="BY169" s="11">
        <v>0</v>
      </c>
      <c r="BZ169" s="11">
        <v>0</v>
      </c>
      <c r="CA169" s="11">
        <v>0</v>
      </c>
      <c r="CB169" s="11">
        <v>0</v>
      </c>
      <c r="CC169" s="11">
        <v>0</v>
      </c>
      <c r="CD169" s="11">
        <v>0</v>
      </c>
      <c r="CE169" s="11">
        <v>0</v>
      </c>
      <c r="CF169" s="11">
        <v>0</v>
      </c>
      <c r="CG169" s="11">
        <v>0</v>
      </c>
      <c r="CH169" s="11">
        <v>0</v>
      </c>
      <c r="CI169" s="11">
        <v>17.189</v>
      </c>
      <c r="CJ169" s="11">
        <v>0</v>
      </c>
      <c r="CK169" s="11">
        <v>0</v>
      </c>
      <c r="CL169" s="11">
        <v>0</v>
      </c>
      <c r="CM169" s="11">
        <v>0</v>
      </c>
      <c r="CN169" s="11">
        <v>0</v>
      </c>
      <c r="CO169" s="11">
        <v>0</v>
      </c>
      <c r="CP169" s="11">
        <v>0</v>
      </c>
      <c r="CQ169" s="11">
        <v>0</v>
      </c>
      <c r="CR169" s="11">
        <v>0</v>
      </c>
      <c r="CS169" s="11">
        <v>0</v>
      </c>
      <c r="CT169" s="11">
        <v>0</v>
      </c>
      <c r="CU169" s="11">
        <v>0</v>
      </c>
      <c r="CV169" s="11">
        <v>0</v>
      </c>
      <c r="CW169" s="11">
        <v>0</v>
      </c>
      <c r="CX169" s="11">
        <v>0</v>
      </c>
      <c r="CY169" s="11">
        <v>0.74426999999999999</v>
      </c>
      <c r="CZ169" s="11">
        <v>0</v>
      </c>
      <c r="DA169" s="11">
        <v>0</v>
      </c>
      <c r="DB169" s="11">
        <v>0</v>
      </c>
      <c r="DC169" s="11">
        <v>340.24314000000004</v>
      </c>
      <c r="DD169" s="11">
        <v>0</v>
      </c>
      <c r="DE169" s="11">
        <v>0</v>
      </c>
      <c r="DF169" s="11">
        <v>0</v>
      </c>
      <c r="DG169" s="11">
        <v>0</v>
      </c>
      <c r="DH169" s="11">
        <v>0</v>
      </c>
      <c r="DI169" s="11">
        <v>0</v>
      </c>
      <c r="DJ169" s="11">
        <v>0</v>
      </c>
      <c r="DK169" s="11">
        <v>0</v>
      </c>
      <c r="DL169" s="11">
        <v>0</v>
      </c>
      <c r="DM169" s="11">
        <v>0</v>
      </c>
      <c r="DN169" s="11">
        <v>0</v>
      </c>
      <c r="DO169" s="11">
        <v>0</v>
      </c>
      <c r="DP169" s="11">
        <v>0</v>
      </c>
      <c r="DQ169" s="11">
        <v>0</v>
      </c>
      <c r="DR169" s="11">
        <v>0</v>
      </c>
      <c r="DS169" s="11">
        <v>0</v>
      </c>
      <c r="DT169" s="11">
        <v>0</v>
      </c>
      <c r="DU169" s="11">
        <v>0</v>
      </c>
      <c r="DV169" s="11">
        <v>0</v>
      </c>
      <c r="DW169" s="11">
        <v>0</v>
      </c>
      <c r="DX169" s="11">
        <v>0</v>
      </c>
      <c r="DY169" s="11">
        <v>12.92733</v>
      </c>
      <c r="DZ169" s="11">
        <v>0</v>
      </c>
      <c r="EA169" s="11">
        <v>0</v>
      </c>
      <c r="EB169" s="11">
        <v>0</v>
      </c>
      <c r="EC169" s="11">
        <v>0</v>
      </c>
      <c r="ED169" s="11">
        <v>0</v>
      </c>
      <c r="EE169" s="11">
        <v>0</v>
      </c>
      <c r="EF169" s="11">
        <v>0</v>
      </c>
      <c r="EG169" s="11">
        <v>0</v>
      </c>
      <c r="EH169" s="11">
        <v>0</v>
      </c>
      <c r="EI169" s="11">
        <v>0</v>
      </c>
      <c r="EJ169" s="11">
        <v>0</v>
      </c>
      <c r="EK169" s="11">
        <v>0</v>
      </c>
      <c r="EL169" s="11">
        <v>120.89681000000019</v>
      </c>
      <c r="EM169" s="11">
        <v>1472.5038419999998</v>
      </c>
      <c r="EN169" s="11">
        <v>0</v>
      </c>
      <c r="EO169" s="11">
        <v>0</v>
      </c>
      <c r="EP169" s="11">
        <v>176.58032999999995</v>
      </c>
      <c r="EQ169" s="11">
        <v>0</v>
      </c>
      <c r="ER169" s="11">
        <v>0</v>
      </c>
      <c r="ES169" s="11">
        <v>0</v>
      </c>
      <c r="ET169" s="11">
        <v>0</v>
      </c>
      <c r="EU169" s="11">
        <v>0</v>
      </c>
      <c r="EV169" s="11">
        <v>0</v>
      </c>
      <c r="EW169" s="11">
        <v>0</v>
      </c>
      <c r="EX169" s="11">
        <v>9.981122837684449</v>
      </c>
      <c r="EY169" s="11">
        <v>20.987874029511918</v>
      </c>
      <c r="EZ169" s="11">
        <v>0</v>
      </c>
      <c r="FA169" s="11">
        <v>0</v>
      </c>
      <c r="FB169" s="11">
        <v>0</v>
      </c>
      <c r="FC169" s="11">
        <v>0</v>
      </c>
      <c r="FD169" s="11">
        <v>0</v>
      </c>
      <c r="FE169" s="11">
        <v>0</v>
      </c>
      <c r="FF169" s="11">
        <v>1151.4290000000001</v>
      </c>
      <c r="FG169" s="11">
        <v>710.23400000000004</v>
      </c>
      <c r="FH169" s="11">
        <v>0</v>
      </c>
      <c r="FI169" s="11">
        <v>0</v>
      </c>
      <c r="FJ169" s="11">
        <v>0</v>
      </c>
      <c r="FK169" s="11">
        <v>0</v>
      </c>
      <c r="FL169" s="11">
        <v>0</v>
      </c>
      <c r="FM169" s="11">
        <v>0</v>
      </c>
      <c r="FN169" s="11">
        <v>0</v>
      </c>
      <c r="FO169" s="11">
        <v>0</v>
      </c>
      <c r="FP169" s="11">
        <v>0</v>
      </c>
      <c r="FQ169" s="11">
        <v>0</v>
      </c>
      <c r="FR169" s="11">
        <v>0</v>
      </c>
      <c r="FS169" s="11">
        <v>0</v>
      </c>
      <c r="FT169" s="11">
        <v>0</v>
      </c>
      <c r="FU169" s="11">
        <v>0</v>
      </c>
      <c r="FV169" s="11">
        <v>0</v>
      </c>
      <c r="FW169" s="11">
        <v>0</v>
      </c>
      <c r="FX169" s="11">
        <v>0</v>
      </c>
      <c r="FY169" s="11">
        <v>0</v>
      </c>
      <c r="FZ169" s="11">
        <v>0</v>
      </c>
      <c r="GA169" s="11">
        <v>0</v>
      </c>
      <c r="GB169" s="11">
        <v>0</v>
      </c>
      <c r="GC169" s="11">
        <v>0</v>
      </c>
      <c r="GD169" s="11">
        <v>0</v>
      </c>
      <c r="GE169" s="11">
        <v>0</v>
      </c>
      <c r="GF169" s="11">
        <v>0</v>
      </c>
      <c r="GG169" s="11">
        <v>0</v>
      </c>
      <c r="GH169" s="11">
        <v>22.443000000000001</v>
      </c>
      <c r="GI169" s="11">
        <v>0</v>
      </c>
      <c r="GJ169" s="11">
        <v>0</v>
      </c>
      <c r="GK169" s="11">
        <v>0</v>
      </c>
      <c r="GL169" s="11">
        <v>0</v>
      </c>
      <c r="GM169" s="11">
        <v>0</v>
      </c>
      <c r="GN169" s="11">
        <v>0</v>
      </c>
      <c r="GO169" s="11">
        <v>0</v>
      </c>
      <c r="GP169" s="88">
        <v>303.17775</v>
      </c>
      <c r="GQ169" s="9">
        <v>0</v>
      </c>
      <c r="GR169" s="10">
        <v>303.17775</v>
      </c>
      <c r="GS169" s="6">
        <v>1</v>
      </c>
      <c r="GT169" s="6">
        <v>1</v>
      </c>
      <c r="GU169" s="6" t="str">
        <f t="shared" si="4"/>
        <v>Very small</v>
      </c>
      <c r="GV169" s="6" t="str">
        <f t="shared" si="5"/>
        <v>Small</v>
      </c>
      <c r="GW169" s="3" t="s">
        <v>483</v>
      </c>
      <c r="GX169" s="3" t="s">
        <v>484</v>
      </c>
      <c r="GY169" s="3" t="s">
        <v>484</v>
      </c>
      <c r="GZ169" s="6">
        <v>0</v>
      </c>
      <c r="HA169" s="6">
        <v>0</v>
      </c>
      <c r="HB169" s="6">
        <v>1</v>
      </c>
      <c r="HC169" s="6">
        <v>1</v>
      </c>
      <c r="HD169" s="6">
        <v>0</v>
      </c>
      <c r="HE169" s="7" t="s">
        <v>479</v>
      </c>
      <c r="HF169" s="6">
        <v>3</v>
      </c>
      <c r="HG169" s="6">
        <v>0</v>
      </c>
    </row>
    <row r="170" spans="1:215" hidden="1">
      <c r="A170" s="6">
        <v>752</v>
      </c>
      <c r="B170" s="6" t="str">
        <f>+VLOOKUP($A170,'[2]Crosswalk M49-ODA-Prog. Country'!$K$4:$M$257,3,FALSE)</f>
        <v>SE</v>
      </c>
      <c r="C170" s="6" t="str">
        <f>+VLOOKUP($A170,'[2]Crosswalk M49-ODA-Prog. Country'!$K$4:$M$257,2,FALSE)</f>
        <v>SWE</v>
      </c>
      <c r="D170" s="3" t="s">
        <v>288</v>
      </c>
      <c r="E170" s="8">
        <v>517.83239000000003</v>
      </c>
      <c r="F170" s="8">
        <v>623.32989999999995</v>
      </c>
      <c r="G170" s="8">
        <v>1141.16229</v>
      </c>
      <c r="H170" s="9">
        <v>502.44794300000012</v>
      </c>
      <c r="I170" s="9">
        <v>5027.9250219999994</v>
      </c>
      <c r="J170" s="9">
        <v>5530.3729649999996</v>
      </c>
      <c r="K170" s="10">
        <v>1020.2803330000002</v>
      </c>
      <c r="L170" s="10">
        <v>5651.2549220000001</v>
      </c>
      <c r="M170" s="10">
        <v>6671.5352550000007</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502.44794300000012</v>
      </c>
      <c r="AS170" s="11">
        <v>3699.8035319999999</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217.88274999999999</v>
      </c>
      <c r="BP170" s="11">
        <v>0</v>
      </c>
      <c r="BQ170" s="11">
        <v>0</v>
      </c>
      <c r="BR170" s="11">
        <v>0</v>
      </c>
      <c r="BS170" s="11">
        <v>0</v>
      </c>
      <c r="BT170" s="11">
        <v>0</v>
      </c>
      <c r="BU170" s="11">
        <v>0</v>
      </c>
      <c r="BV170" s="11">
        <v>0</v>
      </c>
      <c r="BW170" s="11">
        <v>0</v>
      </c>
      <c r="BX170" s="11">
        <v>0</v>
      </c>
      <c r="BY170" s="11">
        <v>0</v>
      </c>
      <c r="BZ170" s="11">
        <v>0</v>
      </c>
      <c r="CA170" s="11">
        <v>0</v>
      </c>
      <c r="CB170" s="11">
        <v>0</v>
      </c>
      <c r="CC170" s="11">
        <v>0</v>
      </c>
      <c r="CD170" s="11">
        <v>0</v>
      </c>
      <c r="CE170" s="11">
        <v>0</v>
      </c>
      <c r="CF170" s="11">
        <v>0</v>
      </c>
      <c r="CG170" s="11">
        <v>0</v>
      </c>
      <c r="CH170" s="11">
        <v>0</v>
      </c>
      <c r="CI170" s="11">
        <v>0</v>
      </c>
      <c r="CJ170" s="11">
        <v>0</v>
      </c>
      <c r="CK170" s="11">
        <v>0</v>
      </c>
      <c r="CL170" s="11">
        <v>0</v>
      </c>
      <c r="CM170" s="11">
        <v>0</v>
      </c>
      <c r="CN170" s="11">
        <v>0</v>
      </c>
      <c r="CO170" s="11">
        <v>0</v>
      </c>
      <c r="CP170" s="11">
        <v>0</v>
      </c>
      <c r="CQ170" s="11">
        <v>0</v>
      </c>
      <c r="CR170" s="11">
        <v>0</v>
      </c>
      <c r="CS170" s="11">
        <v>0</v>
      </c>
      <c r="CT170" s="11">
        <v>0</v>
      </c>
      <c r="CU170" s="11">
        <v>0</v>
      </c>
      <c r="CV170" s="11">
        <v>0</v>
      </c>
      <c r="CW170" s="11">
        <v>0</v>
      </c>
      <c r="CX170" s="11">
        <v>0</v>
      </c>
      <c r="CY170" s="11">
        <v>405.42715000000004</v>
      </c>
      <c r="CZ170" s="11">
        <v>0</v>
      </c>
      <c r="DA170" s="11">
        <v>0</v>
      </c>
      <c r="DB170" s="11">
        <v>0</v>
      </c>
      <c r="DC170" s="11">
        <v>0</v>
      </c>
      <c r="DD170" s="11">
        <v>0</v>
      </c>
      <c r="DE170" s="11">
        <v>0</v>
      </c>
      <c r="DF170" s="11">
        <v>0</v>
      </c>
      <c r="DG170" s="11">
        <v>0</v>
      </c>
      <c r="DH170" s="11">
        <v>0</v>
      </c>
      <c r="DI170" s="11">
        <v>0</v>
      </c>
      <c r="DJ170" s="11">
        <v>0</v>
      </c>
      <c r="DK170" s="11">
        <v>0</v>
      </c>
      <c r="DL170" s="11">
        <v>0</v>
      </c>
      <c r="DM170" s="11">
        <v>0</v>
      </c>
      <c r="DN170" s="11">
        <v>0</v>
      </c>
      <c r="DO170" s="11">
        <v>0</v>
      </c>
      <c r="DP170" s="11">
        <v>0</v>
      </c>
      <c r="DQ170" s="11">
        <v>0</v>
      </c>
      <c r="DR170" s="11">
        <v>0</v>
      </c>
      <c r="DS170" s="11">
        <v>0.02</v>
      </c>
      <c r="DT170" s="11">
        <v>0</v>
      </c>
      <c r="DU170" s="11">
        <v>0</v>
      </c>
      <c r="DV170" s="11">
        <v>0</v>
      </c>
      <c r="DW170" s="11">
        <v>0</v>
      </c>
      <c r="DX170" s="11">
        <v>0</v>
      </c>
      <c r="DY170" s="11">
        <v>0</v>
      </c>
      <c r="DZ170" s="11">
        <v>0</v>
      </c>
      <c r="EA170" s="11">
        <v>0</v>
      </c>
      <c r="EB170" s="11">
        <v>0</v>
      </c>
      <c r="EC170" s="11">
        <v>0</v>
      </c>
      <c r="ED170" s="11">
        <v>0</v>
      </c>
      <c r="EE170" s="11">
        <v>0</v>
      </c>
      <c r="EF170" s="11">
        <v>0</v>
      </c>
      <c r="EG170" s="11">
        <v>0</v>
      </c>
      <c r="EH170" s="11">
        <v>0</v>
      </c>
      <c r="EI170" s="11">
        <v>0</v>
      </c>
      <c r="EJ170" s="11">
        <v>0</v>
      </c>
      <c r="EK170" s="11">
        <v>0</v>
      </c>
      <c r="EL170" s="11">
        <v>0</v>
      </c>
      <c r="EM170" s="11">
        <v>0</v>
      </c>
      <c r="EN170" s="11">
        <v>0</v>
      </c>
      <c r="EO170" s="11">
        <v>0</v>
      </c>
      <c r="EP170" s="11">
        <v>0</v>
      </c>
      <c r="EQ170" s="11">
        <v>0</v>
      </c>
      <c r="ER170" s="11">
        <v>0</v>
      </c>
      <c r="ES170" s="11">
        <v>0</v>
      </c>
      <c r="ET170" s="11">
        <v>0</v>
      </c>
      <c r="EU170" s="11">
        <v>0</v>
      </c>
      <c r="EV170" s="11">
        <v>0</v>
      </c>
      <c r="EW170" s="11">
        <v>0</v>
      </c>
      <c r="EX170" s="11">
        <v>0</v>
      </c>
      <c r="EY170" s="11">
        <v>0</v>
      </c>
      <c r="EZ170" s="11">
        <v>0</v>
      </c>
      <c r="FA170" s="11">
        <v>0</v>
      </c>
      <c r="FB170" s="11">
        <v>0</v>
      </c>
      <c r="FC170" s="11">
        <v>0</v>
      </c>
      <c r="FD170" s="11">
        <v>0</v>
      </c>
      <c r="FE170" s="11">
        <v>0</v>
      </c>
      <c r="FF170" s="11">
        <v>0</v>
      </c>
      <c r="FG170" s="11">
        <v>0</v>
      </c>
      <c r="FH170" s="11">
        <v>0</v>
      </c>
      <c r="FI170" s="11">
        <v>0</v>
      </c>
      <c r="FJ170" s="11">
        <v>0</v>
      </c>
      <c r="FK170" s="11">
        <v>0</v>
      </c>
      <c r="FL170" s="11">
        <v>0</v>
      </c>
      <c r="FM170" s="11">
        <v>0</v>
      </c>
      <c r="FN170" s="11">
        <v>0</v>
      </c>
      <c r="FO170" s="11">
        <v>0</v>
      </c>
      <c r="FP170" s="11">
        <v>0</v>
      </c>
      <c r="FQ170" s="11">
        <v>0</v>
      </c>
      <c r="FR170" s="11">
        <v>0</v>
      </c>
      <c r="FS170" s="11">
        <v>0</v>
      </c>
      <c r="FT170" s="11">
        <v>0</v>
      </c>
      <c r="FU170" s="11">
        <v>0</v>
      </c>
      <c r="FV170" s="11">
        <v>0</v>
      </c>
      <c r="FW170" s="11">
        <v>0</v>
      </c>
      <c r="FX170" s="11">
        <v>0</v>
      </c>
      <c r="FY170" s="11">
        <v>0</v>
      </c>
      <c r="FZ170" s="11">
        <v>0</v>
      </c>
      <c r="GA170" s="11">
        <v>0</v>
      </c>
      <c r="GB170" s="11">
        <v>0</v>
      </c>
      <c r="GC170" s="11">
        <v>0</v>
      </c>
      <c r="GD170" s="11">
        <v>0</v>
      </c>
      <c r="GE170" s="11">
        <v>0</v>
      </c>
      <c r="GF170" s="11">
        <v>0</v>
      </c>
      <c r="GG170" s="11">
        <v>0</v>
      </c>
      <c r="GH170" s="11">
        <v>517.83239000000003</v>
      </c>
      <c r="GI170" s="11">
        <v>0</v>
      </c>
      <c r="GJ170" s="11">
        <v>0</v>
      </c>
      <c r="GK170" s="11">
        <v>0</v>
      </c>
      <c r="GL170" s="11">
        <v>0</v>
      </c>
      <c r="GM170" s="11">
        <v>0</v>
      </c>
      <c r="GN170" s="11">
        <v>0</v>
      </c>
      <c r="GO170" s="11">
        <v>1328.12149</v>
      </c>
      <c r="GP170" s="88">
        <v>0</v>
      </c>
      <c r="GQ170" s="9">
        <v>0</v>
      </c>
      <c r="GR170" s="10">
        <v>0</v>
      </c>
      <c r="GS170" s="6">
        <v>1</v>
      </c>
      <c r="GT170" s="6">
        <v>0</v>
      </c>
      <c r="GU170" s="6">
        <f t="shared" si="4"/>
        <v>0</v>
      </c>
      <c r="GV170" s="6">
        <f t="shared" si="5"/>
        <v>0</v>
      </c>
      <c r="GW170" s="3" t="s">
        <v>477</v>
      </c>
      <c r="GX170" s="3">
        <v>0</v>
      </c>
      <c r="GY170" s="3">
        <v>0</v>
      </c>
      <c r="GZ170" s="6">
        <v>0</v>
      </c>
      <c r="HA170" s="6">
        <v>0</v>
      </c>
      <c r="HB170" s="6">
        <v>0</v>
      </c>
      <c r="HC170" s="6">
        <v>0</v>
      </c>
      <c r="HD170" s="6">
        <v>0</v>
      </c>
      <c r="HE170" s="7">
        <v>0</v>
      </c>
      <c r="HF170" s="6">
        <v>0</v>
      </c>
      <c r="HG170" s="6">
        <v>0</v>
      </c>
    </row>
    <row r="171" spans="1:215" hidden="1">
      <c r="A171" s="6">
        <v>756</v>
      </c>
      <c r="B171" s="6" t="str">
        <f>+VLOOKUP($A171,'[2]Crosswalk M49-ODA-Prog. Country'!$K$4:$M$257,3,FALSE)</f>
        <v>CH</v>
      </c>
      <c r="C171" s="6" t="str">
        <f>+VLOOKUP($A171,'[2]Crosswalk M49-ODA-Prog. Country'!$K$4:$M$257,2,FALSE)</f>
        <v>CHE</v>
      </c>
      <c r="D171" s="3" t="s">
        <v>289</v>
      </c>
      <c r="E171" s="8">
        <v>857.56861000000004</v>
      </c>
      <c r="F171" s="8">
        <v>706.80466999999999</v>
      </c>
      <c r="G171" s="8">
        <v>1564.37328</v>
      </c>
      <c r="H171" s="9">
        <v>50.518122999999832</v>
      </c>
      <c r="I171" s="9">
        <v>1684.5622350000001</v>
      </c>
      <c r="J171" s="9">
        <v>1735.0803579999999</v>
      </c>
      <c r="K171" s="10">
        <v>908.08673299999987</v>
      </c>
      <c r="L171" s="10">
        <v>2391.3669049999999</v>
      </c>
      <c r="M171" s="10">
        <v>3299.453638</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50.518122999999832</v>
      </c>
      <c r="AS171" s="11">
        <v>1443.0722150000001</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s="11">
        <v>0</v>
      </c>
      <c r="BY171" s="11">
        <v>0</v>
      </c>
      <c r="BZ171" s="11">
        <v>0</v>
      </c>
      <c r="CA171" s="11">
        <v>0</v>
      </c>
      <c r="CB171" s="11">
        <v>0</v>
      </c>
      <c r="CC171" s="11">
        <v>0</v>
      </c>
      <c r="CD171" s="11">
        <v>0</v>
      </c>
      <c r="CE171" s="11">
        <v>0</v>
      </c>
      <c r="CF171" s="11">
        <v>0</v>
      </c>
      <c r="CG171" s="11">
        <v>0</v>
      </c>
      <c r="CH171" s="11">
        <v>0</v>
      </c>
      <c r="CI171" s="11">
        <v>0</v>
      </c>
      <c r="CJ171" s="11">
        <v>0</v>
      </c>
      <c r="CK171" s="11">
        <v>0</v>
      </c>
      <c r="CL171" s="11">
        <v>0</v>
      </c>
      <c r="CM171" s="11">
        <v>0</v>
      </c>
      <c r="CN171" s="11">
        <v>0</v>
      </c>
      <c r="CO171" s="11">
        <v>0</v>
      </c>
      <c r="CP171" s="11">
        <v>0</v>
      </c>
      <c r="CQ171" s="11">
        <v>0</v>
      </c>
      <c r="CR171" s="11">
        <v>0</v>
      </c>
      <c r="CS171" s="11">
        <v>0</v>
      </c>
      <c r="CT171" s="11">
        <v>0</v>
      </c>
      <c r="CU171" s="11">
        <v>0</v>
      </c>
      <c r="CV171" s="11">
        <v>0</v>
      </c>
      <c r="CW171" s="11">
        <v>0</v>
      </c>
      <c r="CX171" s="11">
        <v>0</v>
      </c>
      <c r="CY171" s="11">
        <v>138.39564999999999</v>
      </c>
      <c r="CZ171" s="11">
        <v>0</v>
      </c>
      <c r="DA171" s="11">
        <v>0</v>
      </c>
      <c r="DB171" s="11">
        <v>0</v>
      </c>
      <c r="DC171" s="11">
        <v>0</v>
      </c>
      <c r="DD171" s="11">
        <v>0</v>
      </c>
      <c r="DE171" s="11">
        <v>0</v>
      </c>
      <c r="DF171" s="11">
        <v>0</v>
      </c>
      <c r="DG171" s="11">
        <v>38.238800000000005</v>
      </c>
      <c r="DH171" s="11">
        <v>0</v>
      </c>
      <c r="DI171" s="11">
        <v>0</v>
      </c>
      <c r="DJ171" s="11">
        <v>0</v>
      </c>
      <c r="DK171" s="11">
        <v>0</v>
      </c>
      <c r="DL171" s="11">
        <v>0</v>
      </c>
      <c r="DM171" s="11">
        <v>0</v>
      </c>
      <c r="DN171" s="11">
        <v>0</v>
      </c>
      <c r="DO171" s="11">
        <v>0</v>
      </c>
      <c r="DP171" s="11">
        <v>0</v>
      </c>
      <c r="DQ171" s="11">
        <v>0</v>
      </c>
      <c r="DR171" s="11">
        <v>0</v>
      </c>
      <c r="DS171" s="11">
        <v>0</v>
      </c>
      <c r="DT171" s="11">
        <v>0</v>
      </c>
      <c r="DU171" s="11">
        <v>0</v>
      </c>
      <c r="DV171" s="11">
        <v>0</v>
      </c>
      <c r="DW171" s="11">
        <v>0</v>
      </c>
      <c r="DX171" s="11">
        <v>0</v>
      </c>
      <c r="DY171" s="11">
        <v>241.49001999999999</v>
      </c>
      <c r="DZ171" s="11">
        <v>0</v>
      </c>
      <c r="EA171" s="11">
        <v>0</v>
      </c>
      <c r="EB171" s="11">
        <v>0</v>
      </c>
      <c r="EC171" s="11">
        <v>0</v>
      </c>
      <c r="ED171" s="11">
        <v>0</v>
      </c>
      <c r="EE171" s="11">
        <v>0</v>
      </c>
      <c r="EF171" s="11">
        <v>0</v>
      </c>
      <c r="EG171" s="11">
        <v>0</v>
      </c>
      <c r="EH171" s="11">
        <v>0</v>
      </c>
      <c r="EI171" s="11">
        <v>0</v>
      </c>
      <c r="EJ171" s="11">
        <v>0</v>
      </c>
      <c r="EK171" s="11">
        <v>0</v>
      </c>
      <c r="EL171" s="11">
        <v>0</v>
      </c>
      <c r="EM171" s="11">
        <v>0</v>
      </c>
      <c r="EN171" s="11">
        <v>0</v>
      </c>
      <c r="EO171" s="11">
        <v>0</v>
      </c>
      <c r="EP171" s="11">
        <v>0</v>
      </c>
      <c r="EQ171" s="11">
        <v>0</v>
      </c>
      <c r="ER171" s="11">
        <v>0</v>
      </c>
      <c r="ES171" s="11">
        <v>0</v>
      </c>
      <c r="ET171" s="11">
        <v>0</v>
      </c>
      <c r="EU171" s="11">
        <v>0</v>
      </c>
      <c r="EV171" s="11">
        <v>0</v>
      </c>
      <c r="EW171" s="11">
        <v>0</v>
      </c>
      <c r="EX171" s="11">
        <v>0</v>
      </c>
      <c r="EY171" s="11">
        <v>0</v>
      </c>
      <c r="EZ171" s="11">
        <v>0</v>
      </c>
      <c r="FA171" s="11">
        <v>0</v>
      </c>
      <c r="FB171" s="11">
        <v>0</v>
      </c>
      <c r="FC171" s="11">
        <v>0</v>
      </c>
      <c r="FD171" s="11">
        <v>0</v>
      </c>
      <c r="FE171" s="11">
        <v>0</v>
      </c>
      <c r="FF171" s="11">
        <v>0</v>
      </c>
      <c r="FG171" s="11">
        <v>0</v>
      </c>
      <c r="FH171" s="11">
        <v>0</v>
      </c>
      <c r="FI171" s="11">
        <v>0</v>
      </c>
      <c r="FJ171" s="11">
        <v>0</v>
      </c>
      <c r="FK171" s="11">
        <v>0</v>
      </c>
      <c r="FL171" s="11">
        <v>0</v>
      </c>
      <c r="FM171" s="11">
        <v>0</v>
      </c>
      <c r="FN171" s="11">
        <v>0</v>
      </c>
      <c r="FO171" s="11">
        <v>0</v>
      </c>
      <c r="FP171" s="11">
        <v>0</v>
      </c>
      <c r="FQ171" s="11">
        <v>0</v>
      </c>
      <c r="FR171" s="11">
        <v>0</v>
      </c>
      <c r="FS171" s="11">
        <v>0</v>
      </c>
      <c r="FT171" s="11">
        <v>0</v>
      </c>
      <c r="FU171" s="11">
        <v>0</v>
      </c>
      <c r="FV171" s="11">
        <v>0</v>
      </c>
      <c r="FW171" s="11">
        <v>0</v>
      </c>
      <c r="FX171" s="11">
        <v>0</v>
      </c>
      <c r="FY171" s="11">
        <v>0</v>
      </c>
      <c r="FZ171" s="11">
        <v>0</v>
      </c>
      <c r="GA171" s="11">
        <v>0</v>
      </c>
      <c r="GB171" s="11">
        <v>0</v>
      </c>
      <c r="GC171" s="11">
        <v>0</v>
      </c>
      <c r="GD171" s="11">
        <v>0</v>
      </c>
      <c r="GE171" s="11">
        <v>0</v>
      </c>
      <c r="GF171" s="11">
        <v>0</v>
      </c>
      <c r="GG171" s="11">
        <v>0</v>
      </c>
      <c r="GH171" s="11">
        <v>0</v>
      </c>
      <c r="GI171" s="11">
        <v>0</v>
      </c>
      <c r="GJ171" s="11">
        <v>0</v>
      </c>
      <c r="GK171" s="11">
        <v>0</v>
      </c>
      <c r="GL171" s="11">
        <v>857.56861000000004</v>
      </c>
      <c r="GM171" s="11">
        <v>530.17021999999997</v>
      </c>
      <c r="GN171" s="11">
        <v>0</v>
      </c>
      <c r="GO171" s="11">
        <v>0</v>
      </c>
      <c r="GP171" s="88">
        <v>0</v>
      </c>
      <c r="GQ171" s="9">
        <v>0</v>
      </c>
      <c r="GR171" s="10">
        <v>0</v>
      </c>
      <c r="GS171" s="6">
        <v>1</v>
      </c>
      <c r="GT171" s="6">
        <v>0</v>
      </c>
      <c r="GU171" s="6">
        <f t="shared" si="4"/>
        <v>0</v>
      </c>
      <c r="GV171" s="6">
        <f t="shared" si="5"/>
        <v>0</v>
      </c>
      <c r="GW171" s="3" t="s">
        <v>477</v>
      </c>
      <c r="GX171" s="3">
        <v>0</v>
      </c>
      <c r="GY171" s="3">
        <v>0</v>
      </c>
      <c r="GZ171" s="6">
        <v>0</v>
      </c>
      <c r="HA171" s="6">
        <v>0</v>
      </c>
      <c r="HB171" s="6">
        <v>0</v>
      </c>
      <c r="HC171" s="6">
        <v>0</v>
      </c>
      <c r="HD171" s="6">
        <v>0</v>
      </c>
      <c r="HE171" s="7">
        <v>0</v>
      </c>
      <c r="HF171" s="6">
        <v>0</v>
      </c>
      <c r="HG171" s="6">
        <v>0</v>
      </c>
    </row>
    <row r="172" spans="1:215" hidden="1">
      <c r="A172" s="6">
        <v>760</v>
      </c>
      <c r="B172" s="6" t="str">
        <f>+VLOOKUP($A172,'[2]Crosswalk M49-ODA-Prog. Country'!$K$4:$M$257,3,FALSE)</f>
        <v>SY</v>
      </c>
      <c r="C172" s="6" t="str">
        <f>+VLOOKUP($A172,'[2]Crosswalk M49-ODA-Prog. Country'!$K$4:$M$257,2,FALSE)</f>
        <v>SYR</v>
      </c>
      <c r="D172" s="3" t="s">
        <v>290</v>
      </c>
      <c r="E172" s="8">
        <v>8979.1953092281492</v>
      </c>
      <c r="F172" s="8">
        <v>72308.588516758799</v>
      </c>
      <c r="G172" s="8">
        <v>81287.783825986946</v>
      </c>
      <c r="H172" s="9">
        <v>39447.171159999962</v>
      </c>
      <c r="I172" s="9">
        <v>1152493.7995727505</v>
      </c>
      <c r="J172" s="9">
        <v>1191940.9707327504</v>
      </c>
      <c r="K172" s="10">
        <v>48426.366469228116</v>
      </c>
      <c r="L172" s="10">
        <v>1224802.3880895097</v>
      </c>
      <c r="M172" s="10">
        <v>1273228.7545587379</v>
      </c>
      <c r="N172" s="11">
        <v>1994.8539999999994</v>
      </c>
      <c r="O172" s="11">
        <v>37848.023000000001</v>
      </c>
      <c r="P172" s="11">
        <v>126.49400000000014</v>
      </c>
      <c r="Q172" s="11">
        <v>3264.5749999999998</v>
      </c>
      <c r="R172" s="11">
        <v>51.547489999999996</v>
      </c>
      <c r="S172" s="11">
        <v>11.22362</v>
      </c>
      <c r="T172" s="11">
        <v>4006.1360399999976</v>
      </c>
      <c r="U172" s="11">
        <v>27522.92972</v>
      </c>
      <c r="V172" s="11">
        <v>2893.7061300000005</v>
      </c>
      <c r="W172" s="11">
        <v>3857.5266499999998</v>
      </c>
      <c r="X172" s="11">
        <v>1326.494200000001</v>
      </c>
      <c r="Y172" s="11">
        <v>100707.29579999999</v>
      </c>
      <c r="Z172" s="11">
        <v>0</v>
      </c>
      <c r="AA172" s="11">
        <v>20.800064397860002</v>
      </c>
      <c r="AB172" s="11">
        <v>14525.962719999952</v>
      </c>
      <c r="AC172" s="11">
        <v>514681.12309375021</v>
      </c>
      <c r="AD172" s="11">
        <v>0</v>
      </c>
      <c r="AE172" s="11">
        <v>0</v>
      </c>
      <c r="AF172" s="11">
        <v>0</v>
      </c>
      <c r="AG172" s="11">
        <v>0</v>
      </c>
      <c r="AH172" s="11">
        <v>0</v>
      </c>
      <c r="AI172" s="11">
        <v>0</v>
      </c>
      <c r="AJ172" s="11">
        <v>0</v>
      </c>
      <c r="AK172" s="11">
        <v>0</v>
      </c>
      <c r="AL172" s="11">
        <v>0</v>
      </c>
      <c r="AM172" s="11">
        <v>0</v>
      </c>
      <c r="AN172" s="11">
        <v>0</v>
      </c>
      <c r="AO172" s="11">
        <v>0</v>
      </c>
      <c r="AP172" s="11">
        <v>0</v>
      </c>
      <c r="AQ172" s="11">
        <v>0</v>
      </c>
      <c r="AR172" s="11">
        <v>15404.151290000009</v>
      </c>
      <c r="AS172" s="11">
        <v>178755.92800000001</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5820.4364500000001</v>
      </c>
      <c r="BL172" s="11">
        <v>0</v>
      </c>
      <c r="BM172" s="11">
        <v>182.16257999999999</v>
      </c>
      <c r="BN172" s="11">
        <v>0</v>
      </c>
      <c r="BO172" s="11">
        <v>0</v>
      </c>
      <c r="BP172" s="11">
        <v>0</v>
      </c>
      <c r="BQ172" s="11">
        <v>0</v>
      </c>
      <c r="BR172" s="11">
        <v>0</v>
      </c>
      <c r="BS172" s="11">
        <v>0</v>
      </c>
      <c r="BT172" s="11">
        <v>3547.2889999999898</v>
      </c>
      <c r="BU172" s="11">
        <v>135072.845</v>
      </c>
      <c r="BV172" s="11">
        <v>0</v>
      </c>
      <c r="BW172" s="11">
        <v>0</v>
      </c>
      <c r="BX172" s="11">
        <v>0</v>
      </c>
      <c r="BY172" s="11">
        <v>81713.384570000009</v>
      </c>
      <c r="BZ172" s="11">
        <v>0</v>
      </c>
      <c r="CA172" s="11">
        <v>0</v>
      </c>
      <c r="CB172" s="11">
        <v>0</v>
      </c>
      <c r="CC172" s="11">
        <v>0</v>
      </c>
      <c r="CD172" s="11">
        <v>0</v>
      </c>
      <c r="CE172" s="11">
        <v>0</v>
      </c>
      <c r="CF172" s="11">
        <v>0</v>
      </c>
      <c r="CG172" s="11">
        <v>0</v>
      </c>
      <c r="CH172" s="11">
        <v>0</v>
      </c>
      <c r="CI172" s="11">
        <v>0</v>
      </c>
      <c r="CJ172" s="11">
        <v>0</v>
      </c>
      <c r="CK172" s="11">
        <v>0</v>
      </c>
      <c r="CL172" s="11">
        <v>0</v>
      </c>
      <c r="CM172" s="11">
        <v>0</v>
      </c>
      <c r="CN172" s="11">
        <v>0</v>
      </c>
      <c r="CO172" s="11">
        <v>0</v>
      </c>
      <c r="CP172" s="11">
        <v>0</v>
      </c>
      <c r="CQ172" s="11">
        <v>1047.4132299999999</v>
      </c>
      <c r="CR172" s="11">
        <v>0</v>
      </c>
      <c r="CS172" s="11">
        <v>0</v>
      </c>
      <c r="CT172" s="11">
        <v>0</v>
      </c>
      <c r="CU172" s="11">
        <v>0</v>
      </c>
      <c r="CV172" s="11">
        <v>0</v>
      </c>
      <c r="CW172" s="11">
        <v>0</v>
      </c>
      <c r="CX172" s="11">
        <v>0</v>
      </c>
      <c r="CY172" s="11">
        <v>77.765749999999997</v>
      </c>
      <c r="CZ172" s="11">
        <v>0</v>
      </c>
      <c r="DA172" s="11">
        <v>0</v>
      </c>
      <c r="DB172" s="11">
        <v>0</v>
      </c>
      <c r="DC172" s="11">
        <v>1347.1266799999999</v>
      </c>
      <c r="DD172" s="11">
        <v>0</v>
      </c>
      <c r="DE172" s="11">
        <v>0</v>
      </c>
      <c r="DF172" s="11">
        <v>0</v>
      </c>
      <c r="DG172" s="11">
        <v>0</v>
      </c>
      <c r="DH172" s="11">
        <v>0</v>
      </c>
      <c r="DI172" s="11">
        <v>0</v>
      </c>
      <c r="DJ172" s="11">
        <v>0</v>
      </c>
      <c r="DK172" s="11">
        <v>0</v>
      </c>
      <c r="DL172" s="11">
        <v>0</v>
      </c>
      <c r="DM172" s="11">
        <v>0</v>
      </c>
      <c r="DN172" s="11">
        <v>0</v>
      </c>
      <c r="DO172" s="11">
        <v>0</v>
      </c>
      <c r="DP172" s="11">
        <v>0</v>
      </c>
      <c r="DQ172" s="11">
        <v>0</v>
      </c>
      <c r="DR172" s="11">
        <v>0</v>
      </c>
      <c r="DS172" s="11">
        <v>0</v>
      </c>
      <c r="DT172" s="11">
        <v>0</v>
      </c>
      <c r="DU172" s="11">
        <v>0</v>
      </c>
      <c r="DV172" s="11">
        <v>0</v>
      </c>
      <c r="DW172" s="11">
        <v>0</v>
      </c>
      <c r="DX172" s="11">
        <v>0</v>
      </c>
      <c r="DY172" s="11">
        <v>848.01256999999998</v>
      </c>
      <c r="DZ172" s="11">
        <v>0</v>
      </c>
      <c r="EA172" s="11">
        <v>0</v>
      </c>
      <c r="EB172" s="11">
        <v>0</v>
      </c>
      <c r="EC172" s="11">
        <v>0</v>
      </c>
      <c r="ED172" s="11">
        <v>0</v>
      </c>
      <c r="EE172" s="11">
        <v>0</v>
      </c>
      <c r="EF172" s="11">
        <v>0</v>
      </c>
      <c r="EG172" s="11">
        <v>0</v>
      </c>
      <c r="EH172" s="11">
        <v>0</v>
      </c>
      <c r="EI172" s="11">
        <v>0</v>
      </c>
      <c r="EJ172" s="11">
        <v>0</v>
      </c>
      <c r="EK172" s="11">
        <v>6940.8015500000001</v>
      </c>
      <c r="EL172" s="11">
        <v>1191.4833999999992</v>
      </c>
      <c r="EM172" s="11">
        <v>16346.951419999999</v>
      </c>
      <c r="EN172" s="11">
        <v>0</v>
      </c>
      <c r="EO172" s="11">
        <v>4065.2531290000002</v>
      </c>
      <c r="EP172" s="11">
        <v>617.07720999999981</v>
      </c>
      <c r="EQ172" s="11">
        <v>589.87367000000006</v>
      </c>
      <c r="ER172" s="11">
        <v>0</v>
      </c>
      <c r="ES172" s="11">
        <v>4.9514799999999992</v>
      </c>
      <c r="ET172" s="11">
        <v>0</v>
      </c>
      <c r="EU172" s="11">
        <v>0</v>
      </c>
      <c r="EV172" s="11">
        <v>0</v>
      </c>
      <c r="EW172" s="11">
        <v>0</v>
      </c>
      <c r="EX172" s="11">
        <v>381.2833792281499</v>
      </c>
      <c r="EY172" s="11">
        <v>801.74622236095342</v>
      </c>
      <c r="EZ172" s="11">
        <v>0</v>
      </c>
      <c r="FA172" s="11">
        <v>0</v>
      </c>
      <c r="FB172" s="11">
        <v>1807.8719899999996</v>
      </c>
      <c r="FC172" s="11">
        <v>4539.7017599999999</v>
      </c>
      <c r="FD172" s="11">
        <v>-46.100999999995111</v>
      </c>
      <c r="FE172" s="11">
        <v>52366.981169999999</v>
      </c>
      <c r="FF172" s="11">
        <v>0</v>
      </c>
      <c r="FG172" s="11">
        <v>0</v>
      </c>
      <c r="FH172" s="11">
        <v>0</v>
      </c>
      <c r="FI172" s="11">
        <v>0</v>
      </c>
      <c r="FJ172" s="11">
        <v>0</v>
      </c>
      <c r="FK172" s="11">
        <v>0</v>
      </c>
      <c r="FL172" s="11">
        <v>0</v>
      </c>
      <c r="FM172" s="11">
        <v>0</v>
      </c>
      <c r="FN172" s="11">
        <v>0</v>
      </c>
      <c r="FO172" s="11">
        <v>0</v>
      </c>
      <c r="FP172" s="11">
        <v>0</v>
      </c>
      <c r="FQ172" s="11">
        <v>0</v>
      </c>
      <c r="FR172" s="11">
        <v>0</v>
      </c>
      <c r="FS172" s="11">
        <v>0</v>
      </c>
      <c r="FT172" s="11">
        <v>0</v>
      </c>
      <c r="FU172" s="11">
        <v>0</v>
      </c>
      <c r="FV172" s="11">
        <v>0</v>
      </c>
      <c r="FW172" s="11">
        <v>0</v>
      </c>
      <c r="FX172" s="11">
        <v>0</v>
      </c>
      <c r="FY172" s="11">
        <v>0</v>
      </c>
      <c r="FZ172" s="11">
        <v>0</v>
      </c>
      <c r="GA172" s="11">
        <v>0</v>
      </c>
      <c r="GB172" s="11">
        <v>0</v>
      </c>
      <c r="GC172" s="11">
        <v>0</v>
      </c>
      <c r="GD172" s="11">
        <v>0</v>
      </c>
      <c r="GE172" s="11">
        <v>0</v>
      </c>
      <c r="GF172" s="11">
        <v>0</v>
      </c>
      <c r="GG172" s="11">
        <v>0</v>
      </c>
      <c r="GH172" s="11">
        <v>40.717709999999997</v>
      </c>
      <c r="GI172" s="11">
        <v>0</v>
      </c>
      <c r="GJ172" s="11">
        <v>555.53953000000001</v>
      </c>
      <c r="GK172" s="11">
        <v>0</v>
      </c>
      <c r="GL172" s="11">
        <v>0.65400000000000003</v>
      </c>
      <c r="GM172" s="11">
        <v>0</v>
      </c>
      <c r="GN172" s="11">
        <v>1.2053800000066985</v>
      </c>
      <c r="GO172" s="11">
        <v>46367.555909999995</v>
      </c>
      <c r="GP172" s="88">
        <v>2832.5693399999873</v>
      </c>
      <c r="GQ172" s="9">
        <v>88274.806799999991</v>
      </c>
      <c r="GR172" s="10">
        <v>91107.376139999978</v>
      </c>
      <c r="GS172" s="6">
        <v>1</v>
      </c>
      <c r="GT172" s="6">
        <v>1</v>
      </c>
      <c r="GU172" s="6" t="str">
        <f t="shared" si="4"/>
        <v>Large</v>
      </c>
      <c r="GV172" s="6" t="str">
        <f t="shared" si="5"/>
        <v>Large</v>
      </c>
      <c r="GW172" s="3" t="s">
        <v>486</v>
      </c>
      <c r="GX172" s="3" t="s">
        <v>481</v>
      </c>
      <c r="GY172" s="3" t="s">
        <v>481</v>
      </c>
      <c r="GZ172" s="6">
        <v>0</v>
      </c>
      <c r="HA172" s="6">
        <v>0</v>
      </c>
      <c r="HB172" s="6">
        <v>0</v>
      </c>
      <c r="HC172" s="6">
        <v>0</v>
      </c>
      <c r="HD172" s="6">
        <v>0</v>
      </c>
      <c r="HE172" s="7" t="s">
        <v>476</v>
      </c>
      <c r="HF172" s="6">
        <v>0</v>
      </c>
      <c r="HG172" s="6">
        <v>1</v>
      </c>
    </row>
    <row r="173" spans="1:215" hidden="1">
      <c r="A173" s="6">
        <v>762</v>
      </c>
      <c r="B173" s="6" t="str">
        <f>+VLOOKUP($A173,'[2]Crosswalk M49-ODA-Prog. Country'!$K$4:$M$257,3,FALSE)</f>
        <v>TJ</v>
      </c>
      <c r="C173" s="6" t="str">
        <f>+VLOOKUP($A173,'[2]Crosswalk M49-ODA-Prog. Country'!$K$4:$M$257,2,FALSE)</f>
        <v>TJK</v>
      </c>
      <c r="D173" s="3" t="s">
        <v>291</v>
      </c>
      <c r="E173" s="8">
        <v>14625.79819632667</v>
      </c>
      <c r="F173" s="8">
        <v>42364.274077272348</v>
      </c>
      <c r="G173" s="8">
        <v>56990.07227359902</v>
      </c>
      <c r="H173" s="9">
        <v>-3837.8562445139996</v>
      </c>
      <c r="I173" s="9">
        <v>16969.115660590578</v>
      </c>
      <c r="J173" s="9">
        <v>13131.259416076578</v>
      </c>
      <c r="K173" s="10">
        <v>10787.941951812672</v>
      </c>
      <c r="L173" s="10">
        <v>59333.389737862926</v>
      </c>
      <c r="M173" s="10">
        <v>70121.331689675601</v>
      </c>
      <c r="N173" s="11">
        <v>3153.0609999999979</v>
      </c>
      <c r="O173" s="11">
        <v>19491.699000000001</v>
      </c>
      <c r="P173" s="11">
        <v>0</v>
      </c>
      <c r="Q173" s="11">
        <v>127.003</v>
      </c>
      <c r="R173" s="11">
        <v>1073.2506799999999</v>
      </c>
      <c r="S173" s="11">
        <v>1555.8915300000001</v>
      </c>
      <c r="T173" s="11">
        <v>0</v>
      </c>
      <c r="U173" s="11">
        <v>23.687110000000001</v>
      </c>
      <c r="V173" s="11">
        <v>4180.0967299999993</v>
      </c>
      <c r="W173" s="11">
        <v>4083.8999100000001</v>
      </c>
      <c r="X173" s="11">
        <v>-4147.3501199999992</v>
      </c>
      <c r="Y173" s="11">
        <v>9208.7066899999991</v>
      </c>
      <c r="Z173" s="11">
        <v>52.168987999999445</v>
      </c>
      <c r="AA173" s="11">
        <v>8776.4321769019698</v>
      </c>
      <c r="AB173" s="11">
        <v>53.27384253999935</v>
      </c>
      <c r="AC173" s="11">
        <v>2752.4488429005801</v>
      </c>
      <c r="AD173" s="11">
        <v>128.6847368</v>
      </c>
      <c r="AE173" s="11">
        <v>670.99807229999999</v>
      </c>
      <c r="AF173" s="11">
        <v>84.879093190000006</v>
      </c>
      <c r="AG173" s="11">
        <v>22.559807690000003</v>
      </c>
      <c r="AH173" s="11">
        <v>0</v>
      </c>
      <c r="AI173" s="11">
        <v>0</v>
      </c>
      <c r="AJ173" s="11">
        <v>0</v>
      </c>
      <c r="AK173" s="11">
        <v>0</v>
      </c>
      <c r="AL173" s="11">
        <v>0</v>
      </c>
      <c r="AM173" s="11">
        <v>0</v>
      </c>
      <c r="AN173" s="11">
        <v>0</v>
      </c>
      <c r="AO173" s="11">
        <v>0</v>
      </c>
      <c r="AP173" s="11">
        <v>0</v>
      </c>
      <c r="AQ173" s="11">
        <v>0</v>
      </c>
      <c r="AR173" s="11">
        <v>156.56087000000025</v>
      </c>
      <c r="AS173" s="11">
        <v>2313.4555299999997</v>
      </c>
      <c r="AT173" s="11">
        <v>0</v>
      </c>
      <c r="AU173" s="11">
        <v>0</v>
      </c>
      <c r="AV173" s="11">
        <v>0</v>
      </c>
      <c r="AW173" s="11">
        <v>0</v>
      </c>
      <c r="AX173" s="11">
        <v>2620.009</v>
      </c>
      <c r="AY173" s="11">
        <v>0</v>
      </c>
      <c r="AZ173" s="11">
        <v>0</v>
      </c>
      <c r="BA173" s="11">
        <v>0</v>
      </c>
      <c r="BB173" s="11">
        <v>98.688000000000002</v>
      </c>
      <c r="BC173" s="11">
        <v>18.199000000000002</v>
      </c>
      <c r="BD173" s="11">
        <v>0</v>
      </c>
      <c r="BE173" s="11">
        <v>0</v>
      </c>
      <c r="BF173" s="11">
        <v>0</v>
      </c>
      <c r="BG173" s="11">
        <v>183.23541</v>
      </c>
      <c r="BH173" s="11">
        <v>0</v>
      </c>
      <c r="BI173" s="11">
        <v>0</v>
      </c>
      <c r="BJ173" s="11">
        <v>0</v>
      </c>
      <c r="BK173" s="11">
        <v>0</v>
      </c>
      <c r="BL173" s="11">
        <v>0</v>
      </c>
      <c r="BM173" s="11">
        <v>0</v>
      </c>
      <c r="BN173" s="11">
        <v>0</v>
      </c>
      <c r="BO173" s="11">
        <v>60.289490000000001</v>
      </c>
      <c r="BP173" s="11">
        <v>0</v>
      </c>
      <c r="BQ173" s="11">
        <v>0</v>
      </c>
      <c r="BR173" s="11">
        <v>0</v>
      </c>
      <c r="BS173" s="11">
        <v>0</v>
      </c>
      <c r="BT173" s="11">
        <v>0</v>
      </c>
      <c r="BU173" s="11">
        <v>0</v>
      </c>
      <c r="BV173" s="11">
        <v>0</v>
      </c>
      <c r="BW173" s="11">
        <v>0</v>
      </c>
      <c r="BX173" s="11">
        <v>0</v>
      </c>
      <c r="BY173" s="11">
        <v>0</v>
      </c>
      <c r="BZ173" s="11">
        <v>0</v>
      </c>
      <c r="CA173" s="11">
        <v>0</v>
      </c>
      <c r="CB173" s="11">
        <v>0</v>
      </c>
      <c r="CC173" s="11">
        <v>0</v>
      </c>
      <c r="CD173" s="11">
        <v>0</v>
      </c>
      <c r="CE173" s="11">
        <v>0</v>
      </c>
      <c r="CF173" s="11">
        <v>0</v>
      </c>
      <c r="CG173" s="11">
        <v>0</v>
      </c>
      <c r="CH173" s="11">
        <v>0</v>
      </c>
      <c r="CI173" s="11">
        <v>0</v>
      </c>
      <c r="CJ173" s="11">
        <v>0</v>
      </c>
      <c r="CK173" s="11">
        <v>0</v>
      </c>
      <c r="CL173" s="11">
        <v>0</v>
      </c>
      <c r="CM173" s="11">
        <v>0</v>
      </c>
      <c r="CN173" s="11">
        <v>0</v>
      </c>
      <c r="CO173" s="11">
        <v>0</v>
      </c>
      <c r="CP173" s="11">
        <v>0</v>
      </c>
      <c r="CQ173" s="11">
        <v>0</v>
      </c>
      <c r="CR173" s="11">
        <v>0</v>
      </c>
      <c r="CS173" s="11">
        <v>0</v>
      </c>
      <c r="CT173" s="11">
        <v>0</v>
      </c>
      <c r="CU173" s="11">
        <v>0</v>
      </c>
      <c r="CV173" s="11">
        <v>0</v>
      </c>
      <c r="CW173" s="11">
        <v>0</v>
      </c>
      <c r="CX173" s="11">
        <v>0</v>
      </c>
      <c r="CY173" s="11">
        <v>0</v>
      </c>
      <c r="CZ173" s="11">
        <v>0</v>
      </c>
      <c r="DA173" s="11">
        <v>0</v>
      </c>
      <c r="DB173" s="11">
        <v>0</v>
      </c>
      <c r="DC173" s="11">
        <v>1375.79918</v>
      </c>
      <c r="DD173" s="11">
        <v>0</v>
      </c>
      <c r="DE173" s="11">
        <v>0</v>
      </c>
      <c r="DF173" s="11">
        <v>0</v>
      </c>
      <c r="DG173" s="11">
        <v>0</v>
      </c>
      <c r="DH173" s="11">
        <v>0</v>
      </c>
      <c r="DI173" s="11">
        <v>0</v>
      </c>
      <c r="DJ173" s="11">
        <v>0</v>
      </c>
      <c r="DK173" s="11">
        <v>0</v>
      </c>
      <c r="DL173" s="11">
        <v>0</v>
      </c>
      <c r="DM173" s="11">
        <v>0</v>
      </c>
      <c r="DN173" s="11">
        <v>0</v>
      </c>
      <c r="DO173" s="11">
        <v>0</v>
      </c>
      <c r="DP173" s="11">
        <v>0</v>
      </c>
      <c r="DQ173" s="11">
        <v>0</v>
      </c>
      <c r="DR173" s="11">
        <v>0</v>
      </c>
      <c r="DS173" s="11">
        <v>0</v>
      </c>
      <c r="DT173" s="11">
        <v>0</v>
      </c>
      <c r="DU173" s="11">
        <v>0</v>
      </c>
      <c r="DV173" s="11">
        <v>0</v>
      </c>
      <c r="DW173" s="11">
        <v>0</v>
      </c>
      <c r="DX173" s="11">
        <v>0</v>
      </c>
      <c r="DY173" s="11">
        <v>0</v>
      </c>
      <c r="DZ173" s="11">
        <v>0</v>
      </c>
      <c r="EA173" s="11">
        <v>0</v>
      </c>
      <c r="EB173" s="11">
        <v>0</v>
      </c>
      <c r="EC173" s="11">
        <v>0</v>
      </c>
      <c r="ED173" s="11">
        <v>0</v>
      </c>
      <c r="EE173" s="11">
        <v>0</v>
      </c>
      <c r="EF173" s="11">
        <v>0</v>
      </c>
      <c r="EG173" s="11">
        <v>0</v>
      </c>
      <c r="EH173" s="11">
        <v>0</v>
      </c>
      <c r="EI173" s="11">
        <v>0</v>
      </c>
      <c r="EJ173" s="11">
        <v>0</v>
      </c>
      <c r="EK173" s="11">
        <v>0</v>
      </c>
      <c r="EL173" s="11">
        <v>1105.7898049999999</v>
      </c>
      <c r="EM173" s="11">
        <v>1443.22741</v>
      </c>
      <c r="EN173" s="11">
        <v>5.9400597559999992</v>
      </c>
      <c r="EO173" s="11">
        <v>0</v>
      </c>
      <c r="EP173" s="11">
        <v>1107.0859699999999</v>
      </c>
      <c r="EQ173" s="11">
        <v>142.44099</v>
      </c>
      <c r="ER173" s="11">
        <v>0</v>
      </c>
      <c r="ES173" s="11">
        <v>0</v>
      </c>
      <c r="ET173" s="11">
        <v>0</v>
      </c>
      <c r="EU173" s="11">
        <v>0</v>
      </c>
      <c r="EV173" s="11">
        <v>0</v>
      </c>
      <c r="EW173" s="11">
        <v>0</v>
      </c>
      <c r="EX173" s="11">
        <v>150.26045652667415</v>
      </c>
      <c r="EY173" s="11">
        <v>315.96119807037462</v>
      </c>
      <c r="EZ173" s="11">
        <v>0</v>
      </c>
      <c r="FA173" s="11">
        <v>0</v>
      </c>
      <c r="FB173" s="11">
        <v>671.82174000000032</v>
      </c>
      <c r="FC173" s="11">
        <v>4244.1025799999998</v>
      </c>
      <c r="FD173" s="11">
        <v>0</v>
      </c>
      <c r="FE173" s="11">
        <v>2521.25468</v>
      </c>
      <c r="FF173" s="11">
        <v>0</v>
      </c>
      <c r="FG173" s="11">
        <v>0</v>
      </c>
      <c r="FH173" s="11">
        <v>0</v>
      </c>
      <c r="FI173" s="11">
        <v>0</v>
      </c>
      <c r="FJ173" s="11">
        <v>0</v>
      </c>
      <c r="FK173" s="11">
        <v>0</v>
      </c>
      <c r="FL173" s="11">
        <v>0</v>
      </c>
      <c r="FM173" s="11">
        <v>0</v>
      </c>
      <c r="FN173" s="11">
        <v>0</v>
      </c>
      <c r="FO173" s="11">
        <v>0</v>
      </c>
      <c r="FP173" s="11">
        <v>0</v>
      </c>
      <c r="FQ173" s="11">
        <v>0</v>
      </c>
      <c r="FR173" s="11">
        <v>0</v>
      </c>
      <c r="FS173" s="11">
        <v>0</v>
      </c>
      <c r="FT173" s="11">
        <v>0</v>
      </c>
      <c r="FU173" s="11">
        <v>0</v>
      </c>
      <c r="FV173" s="11">
        <v>0</v>
      </c>
      <c r="FW173" s="11">
        <v>0</v>
      </c>
      <c r="FX173" s="11">
        <v>0</v>
      </c>
      <c r="FY173" s="11">
        <v>0</v>
      </c>
      <c r="FZ173" s="11">
        <v>0</v>
      </c>
      <c r="GA173" s="11">
        <v>0</v>
      </c>
      <c r="GB173" s="11">
        <v>0</v>
      </c>
      <c r="GC173" s="11">
        <v>0</v>
      </c>
      <c r="GD173" s="11">
        <v>0</v>
      </c>
      <c r="GE173" s="11">
        <v>0</v>
      </c>
      <c r="GF173" s="11">
        <v>0</v>
      </c>
      <c r="GG173" s="11">
        <v>0</v>
      </c>
      <c r="GH173" s="11">
        <v>128.96519000000001</v>
      </c>
      <c r="GI173" s="11">
        <v>0</v>
      </c>
      <c r="GJ173" s="11">
        <v>3.7549999999999999</v>
      </c>
      <c r="GK173" s="11">
        <v>0</v>
      </c>
      <c r="GL173" s="11">
        <v>155.91589999999999</v>
      </c>
      <c r="GM173" s="11">
        <v>2.0981300000000003</v>
      </c>
      <c r="GN173" s="11">
        <v>5.0850100000000005</v>
      </c>
      <c r="GO173" s="11">
        <v>0</v>
      </c>
      <c r="GP173" s="88">
        <v>3590.03089</v>
      </c>
      <c r="GQ173" s="9">
        <v>0</v>
      </c>
      <c r="GR173" s="10">
        <v>3590.03089</v>
      </c>
      <c r="GS173" s="6">
        <v>1</v>
      </c>
      <c r="GT173" s="6">
        <v>1</v>
      </c>
      <c r="GU173" s="6" t="str">
        <f t="shared" si="4"/>
        <v>Medium</v>
      </c>
      <c r="GV173" s="6" t="str">
        <f t="shared" si="5"/>
        <v>Medium</v>
      </c>
      <c r="GW173" s="3" t="s">
        <v>474</v>
      </c>
      <c r="GX173" s="3" t="s">
        <v>478</v>
      </c>
      <c r="GY173" s="3" t="s">
        <v>478</v>
      </c>
      <c r="GZ173" s="6">
        <v>1</v>
      </c>
      <c r="HA173" s="6">
        <v>0</v>
      </c>
      <c r="HB173" s="6">
        <v>0</v>
      </c>
      <c r="HC173" s="6">
        <v>1</v>
      </c>
      <c r="HD173" s="6">
        <v>0</v>
      </c>
      <c r="HE173" s="7" t="s">
        <v>482</v>
      </c>
      <c r="HF173" s="6">
        <v>0</v>
      </c>
      <c r="HG173" s="6">
        <v>0</v>
      </c>
    </row>
    <row r="174" spans="1:215">
      <c r="A174" s="6">
        <v>834</v>
      </c>
      <c r="B174" s="6" t="str">
        <f>+VLOOKUP($A174,'[2]Crosswalk M49-ODA-Prog. Country'!$K$4:$M$257,3,FALSE)</f>
        <v>TZ</v>
      </c>
      <c r="C174" s="6" t="str">
        <f>+VLOOKUP($A174,'[2]Crosswalk M49-ODA-Prog. Country'!$K$4:$M$257,2,FALSE)</f>
        <v>TZA</v>
      </c>
      <c r="D174" s="3" t="s">
        <v>292</v>
      </c>
      <c r="E174" s="8">
        <v>44215.276878710327</v>
      </c>
      <c r="F174" s="8">
        <v>81302.9114567988</v>
      </c>
      <c r="G174" s="8">
        <v>125518.18833550913</v>
      </c>
      <c r="H174" s="9">
        <v>13319.549806499996</v>
      </c>
      <c r="I174" s="9">
        <v>92094.771116401156</v>
      </c>
      <c r="J174" s="9">
        <v>105414.32092290116</v>
      </c>
      <c r="K174" s="10">
        <v>57534.826685210319</v>
      </c>
      <c r="L174" s="10">
        <v>173397.68257319994</v>
      </c>
      <c r="M174" s="10">
        <v>230932.50925841025</v>
      </c>
      <c r="N174" s="11">
        <v>8314.9169999999976</v>
      </c>
      <c r="O174" s="11">
        <v>16675.526000000002</v>
      </c>
      <c r="P174" s="11">
        <v>186.84900000000005</v>
      </c>
      <c r="Q174" s="11">
        <v>735.13900000000001</v>
      </c>
      <c r="R174" s="11">
        <v>4180.1175800000001</v>
      </c>
      <c r="S174" s="11">
        <v>8637.3886700000003</v>
      </c>
      <c r="T174" s="11">
        <v>859.05426999999963</v>
      </c>
      <c r="U174" s="11">
        <v>4713.8085199999996</v>
      </c>
      <c r="V174" s="11">
        <v>18514.718580000001</v>
      </c>
      <c r="W174" s="11">
        <v>27581.087729999999</v>
      </c>
      <c r="X174" s="11">
        <v>1102.3865299999998</v>
      </c>
      <c r="Y174" s="11">
        <v>11525.353499999999</v>
      </c>
      <c r="Z174" s="11">
        <v>2435.0325770000009</v>
      </c>
      <c r="AA174" s="11">
        <v>4203.8022981266004</v>
      </c>
      <c r="AB174" s="11">
        <v>1873.8431098000001</v>
      </c>
      <c r="AC174" s="11">
        <v>23061.421499601147</v>
      </c>
      <c r="AD174" s="11">
        <v>1480.2158790000003</v>
      </c>
      <c r="AE174" s="11">
        <v>4673.9904829999996</v>
      </c>
      <c r="AF174" s="11">
        <v>653.21331070000008</v>
      </c>
      <c r="AG174" s="11">
        <v>173.6159768</v>
      </c>
      <c r="AH174" s="11">
        <v>-161.53603999999996</v>
      </c>
      <c r="AI174" s="11">
        <v>2376.7542999999996</v>
      </c>
      <c r="AJ174" s="11">
        <v>0</v>
      </c>
      <c r="AK174" s="11">
        <v>0</v>
      </c>
      <c r="AL174" s="11">
        <v>0</v>
      </c>
      <c r="AM174" s="11">
        <v>0</v>
      </c>
      <c r="AN174" s="11">
        <v>0</v>
      </c>
      <c r="AO174" s="11">
        <v>0</v>
      </c>
      <c r="AP174" s="11">
        <v>0</v>
      </c>
      <c r="AQ174" s="11">
        <v>0</v>
      </c>
      <c r="AR174" s="11">
        <v>8538.7942859999966</v>
      </c>
      <c r="AS174" s="11">
        <v>47362.047380000004</v>
      </c>
      <c r="AT174" s="11">
        <v>0</v>
      </c>
      <c r="AU174" s="11">
        <v>0</v>
      </c>
      <c r="AV174" s="11">
        <v>0</v>
      </c>
      <c r="AW174" s="11">
        <v>0</v>
      </c>
      <c r="AX174" s="11">
        <v>2201.3850000000002</v>
      </c>
      <c r="AY174" s="11">
        <v>0</v>
      </c>
      <c r="AZ174" s="11">
        <v>0</v>
      </c>
      <c r="BA174" s="11">
        <v>0</v>
      </c>
      <c r="BB174" s="11">
        <v>1717.5</v>
      </c>
      <c r="BC174" s="11">
        <v>144.56100000000001</v>
      </c>
      <c r="BD174" s="11">
        <v>0</v>
      </c>
      <c r="BE174" s="11">
        <v>0</v>
      </c>
      <c r="BF174" s="11">
        <v>0</v>
      </c>
      <c r="BG174" s="11">
        <v>2360.2658500000002</v>
      </c>
      <c r="BH174" s="11">
        <v>0</v>
      </c>
      <c r="BI174" s="11">
        <v>0</v>
      </c>
      <c r="BJ174" s="11">
        <v>0</v>
      </c>
      <c r="BK174" s="11">
        <v>576.30543999999998</v>
      </c>
      <c r="BL174" s="11">
        <v>0</v>
      </c>
      <c r="BM174" s="11">
        <v>0</v>
      </c>
      <c r="BN174" s="11">
        <v>0</v>
      </c>
      <c r="BO174" s="11">
        <v>21.145779999999998</v>
      </c>
      <c r="BP174" s="11">
        <v>0</v>
      </c>
      <c r="BQ174" s="11">
        <v>0</v>
      </c>
      <c r="BR174" s="11">
        <v>0</v>
      </c>
      <c r="BS174" s="11">
        <v>0</v>
      </c>
      <c r="BT174" s="11">
        <v>0</v>
      </c>
      <c r="BU174" s="11">
        <v>0</v>
      </c>
      <c r="BV174" s="11">
        <v>0</v>
      </c>
      <c r="BW174" s="11">
        <v>0</v>
      </c>
      <c r="BX174" s="11">
        <v>0</v>
      </c>
      <c r="BY174" s="11">
        <v>-4.8169399999999998</v>
      </c>
      <c r="BZ174" s="11">
        <v>0</v>
      </c>
      <c r="CA174" s="11">
        <v>0</v>
      </c>
      <c r="CB174" s="11">
        <v>0</v>
      </c>
      <c r="CC174" s="11">
        <v>0</v>
      </c>
      <c r="CD174" s="11">
        <v>0</v>
      </c>
      <c r="CE174" s="11">
        <v>0</v>
      </c>
      <c r="CF174" s="11">
        <v>0</v>
      </c>
      <c r="CG174" s="11">
        <v>0</v>
      </c>
      <c r="CH174" s="11">
        <v>0</v>
      </c>
      <c r="CI174" s="11">
        <v>0</v>
      </c>
      <c r="CJ174" s="11">
        <v>0</v>
      </c>
      <c r="CK174" s="11">
        <v>0</v>
      </c>
      <c r="CL174" s="11">
        <v>0</v>
      </c>
      <c r="CM174" s="11">
        <v>0</v>
      </c>
      <c r="CN174" s="11">
        <v>0</v>
      </c>
      <c r="CO174" s="11">
        <v>0</v>
      </c>
      <c r="CP174" s="11">
        <v>0</v>
      </c>
      <c r="CQ174" s="11">
        <v>0</v>
      </c>
      <c r="CR174" s="11">
        <v>0</v>
      </c>
      <c r="CS174" s="11">
        <v>0</v>
      </c>
      <c r="CT174" s="11">
        <v>0</v>
      </c>
      <c r="CU174" s="11">
        <v>0</v>
      </c>
      <c r="CV174" s="11">
        <v>0</v>
      </c>
      <c r="CW174" s="11">
        <v>0</v>
      </c>
      <c r="CX174" s="11">
        <v>0</v>
      </c>
      <c r="CY174" s="11">
        <v>231.06460999999999</v>
      </c>
      <c r="CZ174" s="11">
        <v>0</v>
      </c>
      <c r="DA174" s="11">
        <v>0</v>
      </c>
      <c r="DB174" s="11">
        <v>0</v>
      </c>
      <c r="DC174" s="11">
        <v>1666.5878500000001</v>
      </c>
      <c r="DD174" s="11">
        <v>0</v>
      </c>
      <c r="DE174" s="11">
        <v>0</v>
      </c>
      <c r="DF174" s="11">
        <v>0</v>
      </c>
      <c r="DG174" s="11">
        <v>215.98482999999999</v>
      </c>
      <c r="DH174" s="11">
        <v>0</v>
      </c>
      <c r="DI174" s="11">
        <v>0</v>
      </c>
      <c r="DJ174" s="11">
        <v>0</v>
      </c>
      <c r="DK174" s="11">
        <v>0</v>
      </c>
      <c r="DL174" s="11">
        <v>0</v>
      </c>
      <c r="DM174" s="11">
        <v>0</v>
      </c>
      <c r="DN174" s="11">
        <v>0</v>
      </c>
      <c r="DO174" s="11">
        <v>0</v>
      </c>
      <c r="DP174" s="11">
        <v>0</v>
      </c>
      <c r="DQ174" s="11">
        <v>0</v>
      </c>
      <c r="DR174" s="11">
        <v>0</v>
      </c>
      <c r="DS174" s="11">
        <v>0</v>
      </c>
      <c r="DT174" s="11">
        <v>0</v>
      </c>
      <c r="DU174" s="11">
        <v>0</v>
      </c>
      <c r="DV174" s="11">
        <v>0</v>
      </c>
      <c r="DW174" s="11">
        <v>0</v>
      </c>
      <c r="DX174" s="11">
        <v>0</v>
      </c>
      <c r="DY174" s="11">
        <v>77.758390000000006</v>
      </c>
      <c r="DZ174" s="11">
        <v>0</v>
      </c>
      <c r="EA174" s="11">
        <v>0</v>
      </c>
      <c r="EB174" s="11">
        <v>0</v>
      </c>
      <c r="EC174" s="11">
        <v>0</v>
      </c>
      <c r="ED174" s="11">
        <v>0</v>
      </c>
      <c r="EE174" s="11">
        <v>0</v>
      </c>
      <c r="EF174" s="11">
        <v>0</v>
      </c>
      <c r="EG174" s="11">
        <v>0</v>
      </c>
      <c r="EH174" s="11">
        <v>0</v>
      </c>
      <c r="EI174" s="11">
        <v>0</v>
      </c>
      <c r="EJ174" s="11">
        <v>0</v>
      </c>
      <c r="EK174" s="11">
        <v>0</v>
      </c>
      <c r="EL174" s="11">
        <v>1197.1871638000002</v>
      </c>
      <c r="EM174" s="11">
        <v>962.20831120000003</v>
      </c>
      <c r="EN174" s="11">
        <v>0</v>
      </c>
      <c r="EO174" s="11">
        <v>0</v>
      </c>
      <c r="EP174" s="11">
        <v>1455.4345500000004</v>
      </c>
      <c r="EQ174" s="11">
        <v>1862.71146</v>
      </c>
      <c r="ER174" s="11">
        <v>0</v>
      </c>
      <c r="ES174" s="11">
        <v>0</v>
      </c>
      <c r="ET174" s="11">
        <v>0</v>
      </c>
      <c r="EU174" s="11">
        <v>0</v>
      </c>
      <c r="EV174" s="11">
        <v>0</v>
      </c>
      <c r="EW174" s="11">
        <v>0</v>
      </c>
      <c r="EX174" s="11">
        <v>770.31315891032909</v>
      </c>
      <c r="EY174" s="11">
        <v>1634.7452644721907</v>
      </c>
      <c r="EZ174" s="11">
        <v>0</v>
      </c>
      <c r="FA174" s="11">
        <v>0</v>
      </c>
      <c r="FB174" s="11">
        <v>1429.8376799999996</v>
      </c>
      <c r="FC174" s="11">
        <v>6742.5385700000006</v>
      </c>
      <c r="FD174" s="11">
        <v>0</v>
      </c>
      <c r="FE174" s="11">
        <v>4159.6727099999998</v>
      </c>
      <c r="FF174" s="11">
        <v>0</v>
      </c>
      <c r="FG174" s="11">
        <v>0</v>
      </c>
      <c r="FH174" s="11">
        <v>0</v>
      </c>
      <c r="FI174" s="11">
        <v>0</v>
      </c>
      <c r="FJ174" s="11">
        <v>0</v>
      </c>
      <c r="FK174" s="11">
        <v>0</v>
      </c>
      <c r="FL174" s="11">
        <v>0</v>
      </c>
      <c r="FM174" s="11">
        <v>0</v>
      </c>
      <c r="FN174" s="11">
        <v>0</v>
      </c>
      <c r="FO174" s="11">
        <v>0</v>
      </c>
      <c r="FP174" s="11">
        <v>0</v>
      </c>
      <c r="FQ174" s="11">
        <v>0</v>
      </c>
      <c r="FR174" s="11">
        <v>0</v>
      </c>
      <c r="FS174" s="11">
        <v>0</v>
      </c>
      <c r="FT174" s="11">
        <v>0</v>
      </c>
      <c r="FU174" s="11">
        <v>0</v>
      </c>
      <c r="FV174" s="11">
        <v>0</v>
      </c>
      <c r="FW174" s="11">
        <v>0</v>
      </c>
      <c r="FX174" s="11">
        <v>0</v>
      </c>
      <c r="FY174" s="11">
        <v>0</v>
      </c>
      <c r="FZ174" s="11">
        <v>0</v>
      </c>
      <c r="GA174" s="11">
        <v>0</v>
      </c>
      <c r="GB174" s="11">
        <v>0</v>
      </c>
      <c r="GC174" s="11">
        <v>0</v>
      </c>
      <c r="GD174" s="11">
        <v>0</v>
      </c>
      <c r="GE174" s="11">
        <v>0</v>
      </c>
      <c r="GF174" s="11">
        <v>0</v>
      </c>
      <c r="GG174" s="11">
        <v>0</v>
      </c>
      <c r="GH174" s="11">
        <v>529.1673199999999</v>
      </c>
      <c r="GI174" s="11">
        <v>0</v>
      </c>
      <c r="GJ174" s="11">
        <v>0</v>
      </c>
      <c r="GK174" s="11">
        <v>0</v>
      </c>
      <c r="GL174" s="11">
        <v>150.98642999999993</v>
      </c>
      <c r="GM174" s="11">
        <v>736.24301000000003</v>
      </c>
      <c r="GN174" s="11">
        <v>105.40929999999997</v>
      </c>
      <c r="GO174" s="11">
        <v>290.77108000000004</v>
      </c>
      <c r="GP174" s="88">
        <v>20822.974499999997</v>
      </c>
      <c r="GQ174" s="9">
        <v>0</v>
      </c>
      <c r="GR174" s="10">
        <v>20822.974499999997</v>
      </c>
      <c r="GS174" s="6">
        <v>1</v>
      </c>
      <c r="GT174" s="6">
        <v>1</v>
      </c>
      <c r="GU174" s="6" t="str">
        <f t="shared" si="4"/>
        <v>Large</v>
      </c>
      <c r="GV174" s="6" t="str">
        <f t="shared" si="5"/>
        <v>Large</v>
      </c>
      <c r="GW174" s="3" t="s">
        <v>480</v>
      </c>
      <c r="GX174" s="3" t="s">
        <v>480</v>
      </c>
      <c r="GY174" s="3" t="s">
        <v>480</v>
      </c>
      <c r="GZ174" s="6">
        <v>0</v>
      </c>
      <c r="HA174" s="6">
        <v>1</v>
      </c>
      <c r="HB174" s="6">
        <v>0</v>
      </c>
      <c r="HC174" s="6">
        <v>1</v>
      </c>
      <c r="HD174" s="6">
        <v>0</v>
      </c>
      <c r="HE174" s="7" t="s">
        <v>482</v>
      </c>
      <c r="HF174" s="6">
        <v>0</v>
      </c>
      <c r="HG174" s="6">
        <v>0</v>
      </c>
    </row>
    <row r="175" spans="1:215" hidden="1">
      <c r="A175" s="6">
        <v>764</v>
      </c>
      <c r="B175" s="6" t="str">
        <f>+VLOOKUP($A175,'[2]Crosswalk M49-ODA-Prog. Country'!$K$4:$M$257,3,FALSE)</f>
        <v>TH</v>
      </c>
      <c r="C175" s="6" t="str">
        <f>+VLOOKUP($A175,'[2]Crosswalk M49-ODA-Prog. Country'!$K$4:$M$257,2,FALSE)</f>
        <v>THA</v>
      </c>
      <c r="D175" s="3" t="s">
        <v>293</v>
      </c>
      <c r="E175" s="8">
        <v>117167.28306220681</v>
      </c>
      <c r="F175" s="8">
        <v>33430.598478637985</v>
      </c>
      <c r="G175" s="8">
        <v>150597.8815408448</v>
      </c>
      <c r="H175" s="9">
        <v>2706.8788100700031</v>
      </c>
      <c r="I175" s="9">
        <v>48196.820023213098</v>
      </c>
      <c r="J175" s="9">
        <v>50903.698833283102</v>
      </c>
      <c r="K175" s="10">
        <v>119874.16187227682</v>
      </c>
      <c r="L175" s="10">
        <v>81627.418501851105</v>
      </c>
      <c r="M175" s="10">
        <v>201501.58037412792</v>
      </c>
      <c r="N175" s="11">
        <v>1932.4480000000003</v>
      </c>
      <c r="O175" s="11">
        <v>9438.1679999999997</v>
      </c>
      <c r="P175" s="11">
        <v>0</v>
      </c>
      <c r="Q175" s="11">
        <v>0</v>
      </c>
      <c r="R175" s="11">
        <v>917.08471000000009</v>
      </c>
      <c r="S175" s="11">
        <v>247.88077999999999</v>
      </c>
      <c r="T175" s="11">
        <v>0</v>
      </c>
      <c r="U175" s="11">
        <v>78.739929999999987</v>
      </c>
      <c r="V175" s="11">
        <v>7719.8900300000005</v>
      </c>
      <c r="W175" s="11">
        <v>8415.0829400000002</v>
      </c>
      <c r="X175" s="11">
        <v>41.380689999999959</v>
      </c>
      <c r="Y175" s="11">
        <v>2270.93082</v>
      </c>
      <c r="Z175" s="11">
        <v>0</v>
      </c>
      <c r="AA175" s="11">
        <v>410.97216616750001</v>
      </c>
      <c r="AB175" s="11">
        <v>470.00270000000091</v>
      </c>
      <c r="AC175" s="11">
        <v>16833.646914623099</v>
      </c>
      <c r="AD175" s="11">
        <v>28.995360399999868</v>
      </c>
      <c r="AE175" s="11">
        <v>740.97099990000004</v>
      </c>
      <c r="AF175" s="11">
        <v>81.724961070000006</v>
      </c>
      <c r="AG175" s="11">
        <v>21.72147859</v>
      </c>
      <c r="AH175" s="11">
        <v>350.17815999999993</v>
      </c>
      <c r="AI175" s="11">
        <v>1325.7348400000001</v>
      </c>
      <c r="AJ175" s="11">
        <v>0</v>
      </c>
      <c r="AK175" s="11">
        <v>0</v>
      </c>
      <c r="AL175" s="11">
        <v>0</v>
      </c>
      <c r="AM175" s="11">
        <v>0</v>
      </c>
      <c r="AN175" s="11">
        <v>0</v>
      </c>
      <c r="AO175" s="11">
        <v>0</v>
      </c>
      <c r="AP175" s="11">
        <v>0</v>
      </c>
      <c r="AQ175" s="11">
        <v>0</v>
      </c>
      <c r="AR175" s="11">
        <v>1668.406589000002</v>
      </c>
      <c r="AS175" s="11">
        <v>13577.05444</v>
      </c>
      <c r="AT175" s="11">
        <v>0</v>
      </c>
      <c r="AU175" s="11">
        <v>0</v>
      </c>
      <c r="AV175" s="11">
        <v>0</v>
      </c>
      <c r="AW175" s="11">
        <v>0</v>
      </c>
      <c r="AX175" s="11">
        <v>1262.2239999999999</v>
      </c>
      <c r="AY175" s="11">
        <v>0</v>
      </c>
      <c r="AZ175" s="11">
        <v>0</v>
      </c>
      <c r="BA175" s="11">
        <v>0</v>
      </c>
      <c r="BB175" s="11">
        <v>413.15199999999999</v>
      </c>
      <c r="BC175" s="11">
        <v>0</v>
      </c>
      <c r="BD175" s="11">
        <v>0</v>
      </c>
      <c r="BE175" s="11">
        <v>0</v>
      </c>
      <c r="BF175" s="11">
        <v>0</v>
      </c>
      <c r="BG175" s="11">
        <v>3218.2157499999998</v>
      </c>
      <c r="BH175" s="11">
        <v>0</v>
      </c>
      <c r="BI175" s="11">
        <v>0</v>
      </c>
      <c r="BJ175" s="11">
        <v>0</v>
      </c>
      <c r="BK175" s="11">
        <v>0</v>
      </c>
      <c r="BL175" s="11">
        <v>0</v>
      </c>
      <c r="BM175" s="11">
        <v>0</v>
      </c>
      <c r="BN175" s="11">
        <v>0</v>
      </c>
      <c r="BO175" s="11">
        <v>345.58638999999999</v>
      </c>
      <c r="BP175" s="11">
        <v>0</v>
      </c>
      <c r="BQ175" s="11">
        <v>0</v>
      </c>
      <c r="BR175" s="11">
        <v>0</v>
      </c>
      <c r="BS175" s="11">
        <v>0</v>
      </c>
      <c r="BT175" s="11">
        <v>0</v>
      </c>
      <c r="BU175" s="11">
        <v>0</v>
      </c>
      <c r="BV175" s="11">
        <v>0</v>
      </c>
      <c r="BW175" s="11">
        <v>0</v>
      </c>
      <c r="BX175" s="11">
        <v>0</v>
      </c>
      <c r="BY175" s="11">
        <v>6608.4118200000003</v>
      </c>
      <c r="BZ175" s="11">
        <v>0</v>
      </c>
      <c r="CA175" s="11">
        <v>0</v>
      </c>
      <c r="CB175" s="11">
        <v>0</v>
      </c>
      <c r="CC175" s="11">
        <v>0</v>
      </c>
      <c r="CD175" s="11">
        <v>0</v>
      </c>
      <c r="CE175" s="11">
        <v>0</v>
      </c>
      <c r="CF175" s="11">
        <v>0</v>
      </c>
      <c r="CG175" s="11">
        <v>0</v>
      </c>
      <c r="CH175" s="11">
        <v>0</v>
      </c>
      <c r="CI175" s="11">
        <v>0</v>
      </c>
      <c r="CJ175" s="11">
        <v>0</v>
      </c>
      <c r="CK175" s="11">
        <v>0</v>
      </c>
      <c r="CL175" s="11">
        <v>95700.151990000013</v>
      </c>
      <c r="CM175" s="11">
        <v>0</v>
      </c>
      <c r="CN175" s="11">
        <v>0</v>
      </c>
      <c r="CO175" s="11">
        <v>0</v>
      </c>
      <c r="CP175" s="11">
        <v>158.25834</v>
      </c>
      <c r="CQ175" s="11">
        <v>0</v>
      </c>
      <c r="CR175" s="11">
        <v>0</v>
      </c>
      <c r="CS175" s="11">
        <v>0</v>
      </c>
      <c r="CT175" s="11">
        <v>0</v>
      </c>
      <c r="CU175" s="11">
        <v>0</v>
      </c>
      <c r="CV175" s="11">
        <v>0</v>
      </c>
      <c r="CW175" s="11">
        <v>117.61242</v>
      </c>
      <c r="CX175" s="11">
        <v>0</v>
      </c>
      <c r="CY175" s="11">
        <v>0</v>
      </c>
      <c r="CZ175" s="11">
        <v>0</v>
      </c>
      <c r="DA175" s="11">
        <v>0</v>
      </c>
      <c r="DB175" s="11">
        <v>0</v>
      </c>
      <c r="DC175" s="11">
        <v>1392.20631</v>
      </c>
      <c r="DD175" s="11">
        <v>0</v>
      </c>
      <c r="DE175" s="11">
        <v>0</v>
      </c>
      <c r="DF175" s="11">
        <v>0</v>
      </c>
      <c r="DG175" s="11">
        <v>0</v>
      </c>
      <c r="DH175" s="11">
        <v>0</v>
      </c>
      <c r="DI175" s="11">
        <v>0</v>
      </c>
      <c r="DJ175" s="11">
        <v>0</v>
      </c>
      <c r="DK175" s="11">
        <v>0</v>
      </c>
      <c r="DL175" s="11">
        <v>0</v>
      </c>
      <c r="DM175" s="11">
        <v>0</v>
      </c>
      <c r="DN175" s="11">
        <v>0</v>
      </c>
      <c r="DO175" s="11">
        <v>0</v>
      </c>
      <c r="DP175" s="11">
        <v>0</v>
      </c>
      <c r="DQ175" s="11">
        <v>0</v>
      </c>
      <c r="DR175" s="11">
        <v>0</v>
      </c>
      <c r="DS175" s="11">
        <v>0</v>
      </c>
      <c r="DT175" s="11">
        <v>0</v>
      </c>
      <c r="DU175" s="11">
        <v>0</v>
      </c>
      <c r="DV175" s="11">
        <v>0</v>
      </c>
      <c r="DW175" s="11">
        <v>0</v>
      </c>
      <c r="DX175" s="11">
        <v>0</v>
      </c>
      <c r="DY175" s="11">
        <v>2206.97615</v>
      </c>
      <c r="DZ175" s="11">
        <v>0</v>
      </c>
      <c r="EA175" s="11">
        <v>0</v>
      </c>
      <c r="EB175" s="11">
        <v>0</v>
      </c>
      <c r="EC175" s="11">
        <v>0</v>
      </c>
      <c r="ED175" s="11">
        <v>0</v>
      </c>
      <c r="EE175" s="11">
        <v>0</v>
      </c>
      <c r="EF175" s="11">
        <v>0</v>
      </c>
      <c r="EG175" s="11">
        <v>0</v>
      </c>
      <c r="EH175" s="11">
        <v>3.6415100000000002</v>
      </c>
      <c r="EI175" s="11">
        <v>0</v>
      </c>
      <c r="EJ175" s="11">
        <v>0</v>
      </c>
      <c r="EK175" s="11">
        <v>0</v>
      </c>
      <c r="EL175" s="11">
        <v>394.17889780000007</v>
      </c>
      <c r="EM175" s="11">
        <v>132.6031366</v>
      </c>
      <c r="EN175" s="11">
        <v>0</v>
      </c>
      <c r="EO175" s="11">
        <v>0</v>
      </c>
      <c r="EP175" s="11">
        <v>2025.6041399999999</v>
      </c>
      <c r="EQ175" s="11">
        <v>1010.92272</v>
      </c>
      <c r="ER175" s="11">
        <v>0</v>
      </c>
      <c r="ES175" s="11">
        <v>0</v>
      </c>
      <c r="ET175" s="11">
        <v>0</v>
      </c>
      <c r="EU175" s="11">
        <v>0</v>
      </c>
      <c r="EV175" s="11">
        <v>0</v>
      </c>
      <c r="EW175" s="11">
        <v>0</v>
      </c>
      <c r="EX175" s="11">
        <v>1440.0518740068105</v>
      </c>
      <c r="EY175" s="11">
        <v>2141.491545970488</v>
      </c>
      <c r="EZ175" s="11">
        <v>0</v>
      </c>
      <c r="FA175" s="11">
        <v>0</v>
      </c>
      <c r="FB175" s="11">
        <v>414.26365000000033</v>
      </c>
      <c r="FC175" s="11">
        <v>3863.25477</v>
      </c>
      <c r="FD175" s="11">
        <v>338.04287000000022</v>
      </c>
      <c r="FE175" s="11">
        <v>5804.6096699999998</v>
      </c>
      <c r="FF175" s="11">
        <v>0</v>
      </c>
      <c r="FG175" s="11">
        <v>0</v>
      </c>
      <c r="FH175" s="11">
        <v>0</v>
      </c>
      <c r="FI175" s="11">
        <v>0</v>
      </c>
      <c r="FJ175" s="11">
        <v>0</v>
      </c>
      <c r="FK175" s="11">
        <v>0</v>
      </c>
      <c r="FL175" s="11">
        <v>0</v>
      </c>
      <c r="FM175" s="11">
        <v>0</v>
      </c>
      <c r="FN175" s="11">
        <v>0</v>
      </c>
      <c r="FO175" s="11">
        <v>0</v>
      </c>
      <c r="FP175" s="11">
        <v>0</v>
      </c>
      <c r="FQ175" s="11">
        <v>0</v>
      </c>
      <c r="FR175" s="11">
        <v>0</v>
      </c>
      <c r="FS175" s="11">
        <v>0</v>
      </c>
      <c r="FT175" s="11">
        <v>0</v>
      </c>
      <c r="FU175" s="11">
        <v>0</v>
      </c>
      <c r="FV175" s="11">
        <v>0</v>
      </c>
      <c r="FW175" s="11">
        <v>0</v>
      </c>
      <c r="FX175" s="11">
        <v>0</v>
      </c>
      <c r="FY175" s="11">
        <v>0</v>
      </c>
      <c r="FZ175" s="11">
        <v>0</v>
      </c>
      <c r="GA175" s="11">
        <v>0</v>
      </c>
      <c r="GB175" s="11">
        <v>0</v>
      </c>
      <c r="GC175" s="11">
        <v>0</v>
      </c>
      <c r="GD175" s="11">
        <v>0</v>
      </c>
      <c r="GE175" s="11">
        <v>0</v>
      </c>
      <c r="GF175" s="11">
        <v>0</v>
      </c>
      <c r="GG175" s="11">
        <v>0</v>
      </c>
      <c r="GH175" s="11">
        <v>3901.9744000000001</v>
      </c>
      <c r="GI175" s="11">
        <v>0</v>
      </c>
      <c r="GJ175" s="11">
        <v>0</v>
      </c>
      <c r="GK175" s="11">
        <v>0</v>
      </c>
      <c r="GL175" s="11">
        <v>505.18599999999981</v>
      </c>
      <c r="GM175" s="11">
        <v>747.50813000000005</v>
      </c>
      <c r="GN175" s="11">
        <v>107.32099999999991</v>
      </c>
      <c r="GO175" s="11">
        <v>677.11638000000005</v>
      </c>
      <c r="GP175" s="88">
        <v>575.32728999999995</v>
      </c>
      <c r="GQ175" s="9">
        <v>0</v>
      </c>
      <c r="GR175" s="10">
        <v>575.32728999999995</v>
      </c>
      <c r="GS175" s="6">
        <v>1</v>
      </c>
      <c r="GT175" s="6">
        <v>1</v>
      </c>
      <c r="GU175" s="6" t="str">
        <f t="shared" si="4"/>
        <v>Large</v>
      </c>
      <c r="GV175" s="6" t="str">
        <f t="shared" si="5"/>
        <v>Large</v>
      </c>
      <c r="GW175" s="3" t="s">
        <v>474</v>
      </c>
      <c r="GX175" s="3" t="s">
        <v>475</v>
      </c>
      <c r="GY175" s="3" t="s">
        <v>475</v>
      </c>
      <c r="GZ175" s="6">
        <v>0</v>
      </c>
      <c r="HA175" s="6">
        <v>0</v>
      </c>
      <c r="HB175" s="6">
        <v>0</v>
      </c>
      <c r="HC175" s="6">
        <v>1</v>
      </c>
      <c r="HD175" s="6">
        <v>1</v>
      </c>
      <c r="HE175" s="7" t="s">
        <v>479</v>
      </c>
      <c r="HF175" s="6">
        <v>0</v>
      </c>
      <c r="HG175" s="6">
        <v>0</v>
      </c>
    </row>
    <row r="176" spans="1:215" hidden="1">
      <c r="A176" s="6">
        <v>626</v>
      </c>
      <c r="B176" s="6" t="str">
        <f>+VLOOKUP($A176,'[2]Crosswalk M49-ODA-Prog. Country'!$K$4:$M$257,3,FALSE)</f>
        <v>TL</v>
      </c>
      <c r="C176" s="6" t="str">
        <f>+VLOOKUP($A176,'[2]Crosswalk M49-ODA-Prog. Country'!$K$4:$M$257,2,FALSE)</f>
        <v>TLS</v>
      </c>
      <c r="D176" s="13" t="s">
        <v>294</v>
      </c>
      <c r="E176" s="8">
        <v>10647.296903382636</v>
      </c>
      <c r="F176" s="8">
        <v>37728.659490409162</v>
      </c>
      <c r="G176" s="8">
        <v>48375.956393791799</v>
      </c>
      <c r="H176" s="9">
        <v>1324.6512174699985</v>
      </c>
      <c r="I176" s="9">
        <v>16489.72717876744</v>
      </c>
      <c r="J176" s="9">
        <v>17814.37839623744</v>
      </c>
      <c r="K176" s="10">
        <v>11971.948120852636</v>
      </c>
      <c r="L176" s="10">
        <v>54218.386669176602</v>
      </c>
      <c r="M176" s="10">
        <v>66190.334790029243</v>
      </c>
      <c r="N176" s="11">
        <v>2220.7510000000002</v>
      </c>
      <c r="O176" s="11">
        <v>15207.34</v>
      </c>
      <c r="P176" s="11">
        <v>0</v>
      </c>
      <c r="Q176" s="11">
        <v>0</v>
      </c>
      <c r="R176" s="11">
        <v>1586.5976900000001</v>
      </c>
      <c r="S176" s="11">
        <v>1105.1207199999999</v>
      </c>
      <c r="T176" s="11">
        <v>178.57512</v>
      </c>
      <c r="U176" s="11">
        <v>175.72968</v>
      </c>
      <c r="V176" s="11">
        <v>2339.6661499999996</v>
      </c>
      <c r="W176" s="11">
        <v>3768.8171200000002</v>
      </c>
      <c r="X176" s="11">
        <v>258.5277900000001</v>
      </c>
      <c r="Y176" s="11">
        <v>6579.6754000000001</v>
      </c>
      <c r="Z176" s="11">
        <v>275.33395770000021</v>
      </c>
      <c r="AA176" s="11">
        <v>361.76702522641</v>
      </c>
      <c r="AB176" s="11">
        <v>399.45484229999988</v>
      </c>
      <c r="AC176" s="11">
        <v>1727.5060944474401</v>
      </c>
      <c r="AD176" s="11">
        <v>861.4886620000002</v>
      </c>
      <c r="AE176" s="11">
        <v>1735.079248</v>
      </c>
      <c r="AF176" s="11">
        <v>275.60218517000004</v>
      </c>
      <c r="AG176" s="11">
        <v>73.251634319999994</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41.856999999999999</v>
      </c>
      <c r="AY176" s="11">
        <v>0</v>
      </c>
      <c r="AZ176" s="11">
        <v>0</v>
      </c>
      <c r="BA176" s="11">
        <v>0</v>
      </c>
      <c r="BB176" s="11">
        <v>0</v>
      </c>
      <c r="BC176" s="11">
        <v>0</v>
      </c>
      <c r="BD176" s="11">
        <v>0</v>
      </c>
      <c r="BE176" s="11">
        <v>0</v>
      </c>
      <c r="BF176" s="11">
        <v>0</v>
      </c>
      <c r="BG176" s="11">
        <v>82.14376</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s="11">
        <v>0</v>
      </c>
      <c r="BY176" s="11">
        <v>0</v>
      </c>
      <c r="BZ176" s="11">
        <v>0</v>
      </c>
      <c r="CA176" s="11">
        <v>0</v>
      </c>
      <c r="CB176" s="11">
        <v>0</v>
      </c>
      <c r="CC176" s="11">
        <v>0</v>
      </c>
      <c r="CD176" s="11">
        <v>0</v>
      </c>
      <c r="CE176" s="11">
        <v>0</v>
      </c>
      <c r="CF176" s="11">
        <v>0</v>
      </c>
      <c r="CG176" s="11">
        <v>0</v>
      </c>
      <c r="CH176" s="11">
        <v>0</v>
      </c>
      <c r="CI176" s="11">
        <v>0</v>
      </c>
      <c r="CJ176" s="11">
        <v>0</v>
      </c>
      <c r="CK176" s="11">
        <v>0</v>
      </c>
      <c r="CL176" s="11">
        <v>0</v>
      </c>
      <c r="CM176" s="11">
        <v>0</v>
      </c>
      <c r="CN176" s="11">
        <v>0</v>
      </c>
      <c r="CO176" s="11">
        <v>0</v>
      </c>
      <c r="CP176" s="11">
        <v>0</v>
      </c>
      <c r="CQ176" s="11">
        <v>0</v>
      </c>
      <c r="CR176" s="11">
        <v>0</v>
      </c>
      <c r="CS176" s="11">
        <v>0</v>
      </c>
      <c r="CT176" s="11">
        <v>0</v>
      </c>
      <c r="CU176" s="11">
        <v>0</v>
      </c>
      <c r="CV176" s="11">
        <v>0</v>
      </c>
      <c r="CW176" s="11">
        <v>0</v>
      </c>
      <c r="CX176" s="11">
        <v>0</v>
      </c>
      <c r="CY176" s="11">
        <v>427.18677000000002</v>
      </c>
      <c r="CZ176" s="11">
        <v>0</v>
      </c>
      <c r="DA176" s="11">
        <v>0</v>
      </c>
      <c r="DB176" s="11">
        <v>0</v>
      </c>
      <c r="DC176" s="11">
        <v>1207.4243700000002</v>
      </c>
      <c r="DD176" s="11">
        <v>0</v>
      </c>
      <c r="DE176" s="11">
        <v>0</v>
      </c>
      <c r="DF176" s="11">
        <v>0</v>
      </c>
      <c r="DG176" s="11">
        <v>211.61482000000001</v>
      </c>
      <c r="DH176" s="11">
        <v>0</v>
      </c>
      <c r="DI176" s="11">
        <v>0</v>
      </c>
      <c r="DJ176" s="11">
        <v>0</v>
      </c>
      <c r="DK176" s="11">
        <v>0</v>
      </c>
      <c r="DL176" s="11">
        <v>0</v>
      </c>
      <c r="DM176" s="11">
        <v>0</v>
      </c>
      <c r="DN176" s="11">
        <v>0</v>
      </c>
      <c r="DO176" s="11">
        <v>0</v>
      </c>
      <c r="DP176" s="11">
        <v>0</v>
      </c>
      <c r="DQ176" s="11">
        <v>0</v>
      </c>
      <c r="DR176" s="11">
        <v>0</v>
      </c>
      <c r="DS176" s="11">
        <v>0</v>
      </c>
      <c r="DT176" s="11">
        <v>0</v>
      </c>
      <c r="DU176" s="11">
        <v>0</v>
      </c>
      <c r="DV176" s="11">
        <v>0</v>
      </c>
      <c r="DW176" s="11">
        <v>0</v>
      </c>
      <c r="DX176" s="11">
        <v>0</v>
      </c>
      <c r="DY176" s="11">
        <v>510.58886000000001</v>
      </c>
      <c r="DZ176" s="11">
        <v>0</v>
      </c>
      <c r="EA176" s="11">
        <v>0</v>
      </c>
      <c r="EB176" s="11">
        <v>0</v>
      </c>
      <c r="EC176" s="11">
        <v>0</v>
      </c>
      <c r="ED176" s="11">
        <v>0</v>
      </c>
      <c r="EE176" s="11">
        <v>0</v>
      </c>
      <c r="EF176" s="11">
        <v>0</v>
      </c>
      <c r="EG176" s="11">
        <v>0</v>
      </c>
      <c r="EH176" s="11">
        <v>0</v>
      </c>
      <c r="EI176" s="11">
        <v>0</v>
      </c>
      <c r="EJ176" s="11">
        <v>0</v>
      </c>
      <c r="EK176" s="11">
        <v>0</v>
      </c>
      <c r="EL176" s="11">
        <v>700.91965240000002</v>
      </c>
      <c r="EM176" s="11">
        <v>194.045298</v>
      </c>
      <c r="EN176" s="11">
        <v>0</v>
      </c>
      <c r="EO176" s="11">
        <v>0</v>
      </c>
      <c r="EP176" s="11">
        <v>1015.945090000002</v>
      </c>
      <c r="EQ176" s="11">
        <v>6509.2511899999981</v>
      </c>
      <c r="ER176" s="11">
        <v>49.623570000000001</v>
      </c>
      <c r="ES176" s="11">
        <v>0</v>
      </c>
      <c r="ET176" s="11">
        <v>0</v>
      </c>
      <c r="EU176" s="11">
        <v>0</v>
      </c>
      <c r="EV176" s="11">
        <v>0</v>
      </c>
      <c r="EW176" s="11">
        <v>0</v>
      </c>
      <c r="EX176" s="11">
        <v>13.38195128263337</v>
      </c>
      <c r="EY176" s="11">
        <v>28.138989182746879</v>
      </c>
      <c r="EZ176" s="11">
        <v>0</v>
      </c>
      <c r="FA176" s="11">
        <v>0</v>
      </c>
      <c r="FB176" s="11">
        <v>1415.9177299999992</v>
      </c>
      <c r="FC176" s="11">
        <v>6043.79108</v>
      </c>
      <c r="FD176" s="11">
        <v>162.76527999999871</v>
      </c>
      <c r="FE176" s="11">
        <v>6935.2345300000006</v>
      </c>
      <c r="FF176" s="11">
        <v>0</v>
      </c>
      <c r="FG176" s="11">
        <v>0</v>
      </c>
      <c r="FH176" s="11">
        <v>0</v>
      </c>
      <c r="FI176" s="11">
        <v>0</v>
      </c>
      <c r="FJ176" s="11">
        <v>0</v>
      </c>
      <c r="FK176" s="11">
        <v>0</v>
      </c>
      <c r="FL176" s="11">
        <v>0</v>
      </c>
      <c r="FM176" s="11">
        <v>0</v>
      </c>
      <c r="FN176" s="11">
        <v>0</v>
      </c>
      <c r="FO176" s="11">
        <v>0</v>
      </c>
      <c r="FP176" s="11">
        <v>0</v>
      </c>
      <c r="FQ176" s="11">
        <v>0</v>
      </c>
      <c r="FR176" s="11">
        <v>0</v>
      </c>
      <c r="FS176" s="11">
        <v>0</v>
      </c>
      <c r="FT176" s="11">
        <v>0</v>
      </c>
      <c r="FU176" s="11">
        <v>0</v>
      </c>
      <c r="FV176" s="11">
        <v>0</v>
      </c>
      <c r="FW176" s="11">
        <v>0</v>
      </c>
      <c r="FX176" s="11">
        <v>0</v>
      </c>
      <c r="FY176" s="11">
        <v>0</v>
      </c>
      <c r="FZ176" s="11">
        <v>0</v>
      </c>
      <c r="GA176" s="11">
        <v>0</v>
      </c>
      <c r="GB176" s="11">
        <v>0</v>
      </c>
      <c r="GC176" s="11">
        <v>0</v>
      </c>
      <c r="GD176" s="11">
        <v>0</v>
      </c>
      <c r="GE176" s="11">
        <v>0</v>
      </c>
      <c r="GF176" s="11">
        <v>0</v>
      </c>
      <c r="GG176" s="11">
        <v>0</v>
      </c>
      <c r="GH176" s="11">
        <v>33.813699999999997</v>
      </c>
      <c r="GI176" s="11">
        <v>0</v>
      </c>
      <c r="GJ176" s="11">
        <v>0</v>
      </c>
      <c r="GK176" s="11">
        <v>0</v>
      </c>
      <c r="GL176" s="11">
        <v>141.62432000000013</v>
      </c>
      <c r="GM176" s="11">
        <v>846.93909999999994</v>
      </c>
      <c r="GN176" s="11">
        <v>0.10242999999996982</v>
      </c>
      <c r="GO176" s="11">
        <v>487.74097999999998</v>
      </c>
      <c r="GP176" s="88">
        <v>4651.0161094000005</v>
      </c>
      <c r="GQ176" s="9">
        <v>0</v>
      </c>
      <c r="GR176" s="10">
        <v>4651.0161094000005</v>
      </c>
      <c r="GS176" s="6">
        <v>1</v>
      </c>
      <c r="GT176" s="6">
        <v>1</v>
      </c>
      <c r="GU176" s="6" t="str">
        <f t="shared" si="4"/>
        <v>Medium</v>
      </c>
      <c r="GV176" s="6" t="str">
        <f t="shared" si="5"/>
        <v>Medium</v>
      </c>
      <c r="GW176" s="3" t="s">
        <v>474</v>
      </c>
      <c r="GX176" s="3" t="s">
        <v>475</v>
      </c>
      <c r="GY176" s="3" t="s">
        <v>475</v>
      </c>
      <c r="GZ176" s="6">
        <v>0</v>
      </c>
      <c r="HA176" s="6">
        <v>1</v>
      </c>
      <c r="HB176" s="6">
        <v>1</v>
      </c>
      <c r="HC176" s="6">
        <v>1</v>
      </c>
      <c r="HD176" s="6">
        <v>0</v>
      </c>
      <c r="HE176" s="7" t="s">
        <v>482</v>
      </c>
      <c r="HF176" s="6">
        <v>0</v>
      </c>
      <c r="HG176" s="6">
        <v>0</v>
      </c>
    </row>
    <row r="177" spans="1:215">
      <c r="A177" s="6">
        <v>768</v>
      </c>
      <c r="B177" s="6" t="str">
        <f>+VLOOKUP($A177,'[2]Crosswalk M49-ODA-Prog. Country'!$K$4:$M$257,3,FALSE)</f>
        <v>TG</v>
      </c>
      <c r="C177" s="6" t="str">
        <f>+VLOOKUP($A177,'[2]Crosswalk M49-ODA-Prog. Country'!$K$4:$M$257,2,FALSE)</f>
        <v>TGO</v>
      </c>
      <c r="D177" s="3" t="s">
        <v>295</v>
      </c>
      <c r="E177" s="8">
        <v>19813.821639783764</v>
      </c>
      <c r="F177" s="8">
        <v>18152.275372951997</v>
      </c>
      <c r="G177" s="8">
        <v>37966.097012735758</v>
      </c>
      <c r="H177" s="9">
        <v>986.0769638499994</v>
      </c>
      <c r="I177" s="9">
        <v>9315.21958021522</v>
      </c>
      <c r="J177" s="9">
        <v>10301.296544065219</v>
      </c>
      <c r="K177" s="10">
        <v>20799.898603633763</v>
      </c>
      <c r="L177" s="10">
        <v>27467.494953167214</v>
      </c>
      <c r="M177" s="10">
        <v>48267.393556800977</v>
      </c>
      <c r="N177" s="11">
        <v>7460.6500000000005</v>
      </c>
      <c r="O177" s="11">
        <v>3574.2020000000002</v>
      </c>
      <c r="P177" s="11">
        <v>0</v>
      </c>
      <c r="Q177" s="11">
        <v>0</v>
      </c>
      <c r="R177" s="11">
        <v>2451.7320899999995</v>
      </c>
      <c r="S177" s="11">
        <v>3060.6294600000001</v>
      </c>
      <c r="T177" s="11">
        <v>28.696439999999996</v>
      </c>
      <c r="U177" s="11">
        <v>103.63303999999999</v>
      </c>
      <c r="V177" s="11">
        <v>6503.0631199999998</v>
      </c>
      <c r="W177" s="11">
        <v>5382.6016200000004</v>
      </c>
      <c r="X177" s="11">
        <v>336.75139999999965</v>
      </c>
      <c r="Y177" s="11">
        <v>2860.3559</v>
      </c>
      <c r="Z177" s="11">
        <v>0</v>
      </c>
      <c r="AA177" s="11">
        <v>23.993276331679997</v>
      </c>
      <c r="AB177" s="11">
        <v>280.91079077999984</v>
      </c>
      <c r="AC177" s="11">
        <v>2524.2896532152199</v>
      </c>
      <c r="AD177" s="11">
        <v>0</v>
      </c>
      <c r="AE177" s="11">
        <v>0</v>
      </c>
      <c r="AF177" s="11">
        <v>0</v>
      </c>
      <c r="AG177" s="11">
        <v>0</v>
      </c>
      <c r="AH177" s="11">
        <v>-12.091720000000009</v>
      </c>
      <c r="AI177" s="11">
        <v>207.12169</v>
      </c>
      <c r="AJ177" s="11">
        <v>0</v>
      </c>
      <c r="AK177" s="11">
        <v>0</v>
      </c>
      <c r="AL177" s="11">
        <v>0</v>
      </c>
      <c r="AM177" s="11">
        <v>0</v>
      </c>
      <c r="AN177" s="11">
        <v>0</v>
      </c>
      <c r="AO177" s="11">
        <v>0</v>
      </c>
      <c r="AP177" s="11">
        <v>0</v>
      </c>
      <c r="AQ177" s="11">
        <v>0</v>
      </c>
      <c r="AR177" s="11">
        <v>278.54329899999993</v>
      </c>
      <c r="AS177" s="11">
        <v>956.00636699999995</v>
      </c>
      <c r="AT177" s="11">
        <v>0</v>
      </c>
      <c r="AU177" s="11">
        <v>0</v>
      </c>
      <c r="AV177" s="11">
        <v>0</v>
      </c>
      <c r="AW177" s="11">
        <v>0</v>
      </c>
      <c r="AX177" s="11">
        <v>120.02200000000001</v>
      </c>
      <c r="AY177" s="11">
        <v>0</v>
      </c>
      <c r="AZ177" s="11">
        <v>0</v>
      </c>
      <c r="BA177" s="11">
        <v>0</v>
      </c>
      <c r="BB177" s="11">
        <v>576.38900000000001</v>
      </c>
      <c r="BC177" s="11">
        <v>0</v>
      </c>
      <c r="BD177" s="11">
        <v>0</v>
      </c>
      <c r="BE177" s="11">
        <v>0</v>
      </c>
      <c r="BF177" s="11">
        <v>0</v>
      </c>
      <c r="BG177" s="11">
        <v>280.62700000000001</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s="11">
        <v>0</v>
      </c>
      <c r="BY177" s="11">
        <v>0</v>
      </c>
      <c r="BZ177" s="11">
        <v>0</v>
      </c>
      <c r="CA177" s="11">
        <v>0</v>
      </c>
      <c r="CB177" s="11">
        <v>0</v>
      </c>
      <c r="CC177" s="11">
        <v>0</v>
      </c>
      <c r="CD177" s="11">
        <v>0</v>
      </c>
      <c r="CE177" s="11">
        <v>0</v>
      </c>
      <c r="CF177" s="11">
        <v>0</v>
      </c>
      <c r="CG177" s="11">
        <v>0</v>
      </c>
      <c r="CH177" s="11">
        <v>0</v>
      </c>
      <c r="CI177" s="11">
        <v>0</v>
      </c>
      <c r="CJ177" s="11">
        <v>0</v>
      </c>
      <c r="CK177" s="11">
        <v>0</v>
      </c>
      <c r="CL177" s="11">
        <v>0</v>
      </c>
      <c r="CM177" s="11">
        <v>0</v>
      </c>
      <c r="CN177" s="11">
        <v>0</v>
      </c>
      <c r="CO177" s="11">
        <v>0</v>
      </c>
      <c r="CP177" s="11">
        <v>0</v>
      </c>
      <c r="CQ177" s="11">
        <v>0</v>
      </c>
      <c r="CR177" s="11">
        <v>0</v>
      </c>
      <c r="CS177" s="11">
        <v>0</v>
      </c>
      <c r="CT177" s="11">
        <v>0</v>
      </c>
      <c r="CU177" s="11">
        <v>0</v>
      </c>
      <c r="CV177" s="11">
        <v>0</v>
      </c>
      <c r="CW177" s="11">
        <v>0</v>
      </c>
      <c r="CX177" s="11">
        <v>0</v>
      </c>
      <c r="CY177" s="11">
        <v>32.879580000000004</v>
      </c>
      <c r="CZ177" s="11">
        <v>0</v>
      </c>
      <c r="DA177" s="11">
        <v>0</v>
      </c>
      <c r="DB177" s="11">
        <v>0</v>
      </c>
      <c r="DC177" s="11">
        <v>1162.2723500000002</v>
      </c>
      <c r="DD177" s="11">
        <v>0</v>
      </c>
      <c r="DE177" s="11">
        <v>0</v>
      </c>
      <c r="DF177" s="11">
        <v>0</v>
      </c>
      <c r="DG177" s="11">
        <v>0</v>
      </c>
      <c r="DH177" s="11">
        <v>0</v>
      </c>
      <c r="DI177" s="11">
        <v>0</v>
      </c>
      <c r="DJ177" s="11">
        <v>0</v>
      </c>
      <c r="DK177" s="11">
        <v>0</v>
      </c>
      <c r="DL177" s="11">
        <v>0</v>
      </c>
      <c r="DM177" s="11">
        <v>0</v>
      </c>
      <c r="DN177" s="11">
        <v>0</v>
      </c>
      <c r="DO177" s="11">
        <v>0</v>
      </c>
      <c r="DP177" s="11">
        <v>0</v>
      </c>
      <c r="DQ177" s="11">
        <v>0</v>
      </c>
      <c r="DR177" s="11">
        <v>0</v>
      </c>
      <c r="DS177" s="11">
        <v>0</v>
      </c>
      <c r="DT177" s="11">
        <v>0</v>
      </c>
      <c r="DU177" s="11">
        <v>0</v>
      </c>
      <c r="DV177" s="11">
        <v>0</v>
      </c>
      <c r="DW177" s="11">
        <v>0</v>
      </c>
      <c r="DX177" s="11">
        <v>0</v>
      </c>
      <c r="DY177" s="11">
        <v>0</v>
      </c>
      <c r="DZ177" s="11">
        <v>0</v>
      </c>
      <c r="EA177" s="11">
        <v>0</v>
      </c>
      <c r="EB177" s="11">
        <v>0</v>
      </c>
      <c r="EC177" s="11">
        <v>0</v>
      </c>
      <c r="ED177" s="11">
        <v>0</v>
      </c>
      <c r="EE177" s="11">
        <v>0</v>
      </c>
      <c r="EF177" s="11">
        <v>0</v>
      </c>
      <c r="EG177" s="11">
        <v>0</v>
      </c>
      <c r="EH177" s="11">
        <v>0</v>
      </c>
      <c r="EI177" s="11">
        <v>0</v>
      </c>
      <c r="EJ177" s="11">
        <v>0</v>
      </c>
      <c r="EK177" s="11">
        <v>0</v>
      </c>
      <c r="EL177" s="11">
        <v>892.72278049999989</v>
      </c>
      <c r="EM177" s="11">
        <v>883.73233149999999</v>
      </c>
      <c r="EN177" s="11">
        <v>61.175034070000002</v>
      </c>
      <c r="EO177" s="11">
        <v>0</v>
      </c>
      <c r="EP177" s="11">
        <v>568.13893999999993</v>
      </c>
      <c r="EQ177" s="11">
        <v>55.936370000000004</v>
      </c>
      <c r="ER177" s="11">
        <v>0</v>
      </c>
      <c r="ES177" s="11">
        <v>0</v>
      </c>
      <c r="ET177" s="11">
        <v>0</v>
      </c>
      <c r="EU177" s="11">
        <v>0</v>
      </c>
      <c r="EV177" s="11">
        <v>0</v>
      </c>
      <c r="EW177" s="11">
        <v>0</v>
      </c>
      <c r="EX177" s="11">
        <v>16.651399283768445</v>
      </c>
      <c r="EY177" s="11">
        <v>4.1016951203178209</v>
      </c>
      <c r="EZ177" s="11">
        <v>0</v>
      </c>
      <c r="FA177" s="11">
        <v>0</v>
      </c>
      <c r="FB177" s="11">
        <v>979.57884000000013</v>
      </c>
      <c r="FC177" s="11">
        <v>3484.1779999999999</v>
      </c>
      <c r="FD177" s="11">
        <v>0</v>
      </c>
      <c r="FE177" s="11">
        <v>2870.93462</v>
      </c>
      <c r="FF177" s="11">
        <v>0</v>
      </c>
      <c r="FG177" s="11">
        <v>0</v>
      </c>
      <c r="FH177" s="11">
        <v>0</v>
      </c>
      <c r="FI177" s="11">
        <v>0</v>
      </c>
      <c r="FJ177" s="11">
        <v>0</v>
      </c>
      <c r="FK177" s="11">
        <v>0</v>
      </c>
      <c r="FL177" s="11">
        <v>0</v>
      </c>
      <c r="FM177" s="11">
        <v>0</v>
      </c>
      <c r="FN177" s="11">
        <v>0</v>
      </c>
      <c r="FO177" s="11">
        <v>0</v>
      </c>
      <c r="FP177" s="11">
        <v>0</v>
      </c>
      <c r="FQ177" s="11">
        <v>0</v>
      </c>
      <c r="FR177" s="11">
        <v>0</v>
      </c>
      <c r="FS177" s="11">
        <v>0</v>
      </c>
      <c r="FT177" s="11">
        <v>0</v>
      </c>
      <c r="FU177" s="11">
        <v>0</v>
      </c>
      <c r="FV177" s="11">
        <v>0</v>
      </c>
      <c r="FW177" s="11">
        <v>0</v>
      </c>
      <c r="FX177" s="11">
        <v>0</v>
      </c>
      <c r="FY177" s="11">
        <v>0</v>
      </c>
      <c r="FZ177" s="11">
        <v>0</v>
      </c>
      <c r="GA177" s="11">
        <v>0</v>
      </c>
      <c r="GB177" s="11">
        <v>0</v>
      </c>
      <c r="GC177" s="11">
        <v>0</v>
      </c>
      <c r="GD177" s="11">
        <v>0</v>
      </c>
      <c r="GE177" s="11">
        <v>0</v>
      </c>
      <c r="GF177" s="11">
        <v>0</v>
      </c>
      <c r="GG177" s="11">
        <v>0</v>
      </c>
      <c r="GH177" s="11">
        <v>132.65617</v>
      </c>
      <c r="GI177" s="11">
        <v>0</v>
      </c>
      <c r="GJ177" s="11">
        <v>0</v>
      </c>
      <c r="GK177" s="11">
        <v>0</v>
      </c>
      <c r="GL177" s="11">
        <v>124.30902</v>
      </c>
      <c r="GM177" s="11">
        <v>0</v>
      </c>
      <c r="GN177" s="11">
        <v>0</v>
      </c>
      <c r="GO177" s="11">
        <v>0</v>
      </c>
      <c r="GP177" s="88">
        <v>1665.83933</v>
      </c>
      <c r="GQ177" s="9">
        <v>0</v>
      </c>
      <c r="GR177" s="10">
        <v>1665.83933</v>
      </c>
      <c r="GS177" s="6">
        <v>1</v>
      </c>
      <c r="GT177" s="6">
        <v>1</v>
      </c>
      <c r="GU177" s="6" t="str">
        <f t="shared" si="4"/>
        <v>Small</v>
      </c>
      <c r="GV177" s="6" t="str">
        <f t="shared" si="5"/>
        <v>Small</v>
      </c>
      <c r="GW177" s="3" t="s">
        <v>480</v>
      </c>
      <c r="GX177" s="3" t="s">
        <v>480</v>
      </c>
      <c r="GY177" s="3" t="s">
        <v>480</v>
      </c>
      <c r="GZ177" s="6">
        <v>0</v>
      </c>
      <c r="HA177" s="6">
        <v>1</v>
      </c>
      <c r="HB177" s="6">
        <v>0</v>
      </c>
      <c r="HC177" s="6">
        <v>0</v>
      </c>
      <c r="HD177" s="6">
        <v>0</v>
      </c>
      <c r="HE177" s="7" t="s">
        <v>476</v>
      </c>
      <c r="HF177" s="6">
        <v>0</v>
      </c>
      <c r="HG177" s="6">
        <v>0</v>
      </c>
    </row>
    <row r="178" spans="1:215" hidden="1">
      <c r="A178" s="6">
        <v>776</v>
      </c>
      <c r="B178" s="6" t="str">
        <f>+VLOOKUP($A178,'[2]Crosswalk M49-ODA-Prog. Country'!$K$4:$M$257,3,FALSE)</f>
        <v>TO</v>
      </c>
      <c r="C178" s="6" t="str">
        <f>+VLOOKUP($A178,'[2]Crosswalk M49-ODA-Prog. Country'!$K$4:$M$257,2,FALSE)</f>
        <v>TON</v>
      </c>
      <c r="D178" s="3" t="s">
        <v>296</v>
      </c>
      <c r="E178" s="8">
        <v>932.75752729999999</v>
      </c>
      <c r="F178" s="8">
        <v>706.12807869999995</v>
      </c>
      <c r="G178" s="8">
        <v>1638.8856059999998</v>
      </c>
      <c r="H178" s="9">
        <v>25.989647327</v>
      </c>
      <c r="I178" s="9">
        <v>6.9077251349999997</v>
      </c>
      <c r="J178" s="9">
        <v>32.897372462</v>
      </c>
      <c r="K178" s="10">
        <v>958.74717462700005</v>
      </c>
      <c r="L178" s="10">
        <v>713.03580383500002</v>
      </c>
      <c r="M178" s="10">
        <v>1671.7829784620001</v>
      </c>
      <c r="N178" s="11">
        <v>0</v>
      </c>
      <c r="O178" s="11">
        <v>0</v>
      </c>
      <c r="P178" s="11">
        <v>0</v>
      </c>
      <c r="Q178" s="11">
        <v>0</v>
      </c>
      <c r="R178" s="11">
        <v>0</v>
      </c>
      <c r="S178" s="11">
        <v>0</v>
      </c>
      <c r="T178" s="11">
        <v>0</v>
      </c>
      <c r="U178" s="11">
        <v>0</v>
      </c>
      <c r="V178" s="11">
        <v>0</v>
      </c>
      <c r="W178" s="11">
        <v>0</v>
      </c>
      <c r="X178" s="11">
        <v>0</v>
      </c>
      <c r="Y178" s="11">
        <v>0</v>
      </c>
      <c r="Z178" s="11">
        <v>0</v>
      </c>
      <c r="AA178" s="11">
        <v>0</v>
      </c>
      <c r="AB178" s="11">
        <v>0</v>
      </c>
      <c r="AC178" s="11">
        <v>0</v>
      </c>
      <c r="AD178" s="11">
        <v>9.1940031999999974</v>
      </c>
      <c r="AE178" s="11">
        <v>235.6657543</v>
      </c>
      <c r="AF178" s="11">
        <v>25.989647327</v>
      </c>
      <c r="AG178" s="11">
        <v>6.9077251349999997</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v>0</v>
      </c>
      <c r="AX178" s="11">
        <v>12.109</v>
      </c>
      <c r="AY178" s="11">
        <v>0</v>
      </c>
      <c r="AZ178" s="11">
        <v>0</v>
      </c>
      <c r="BA178" s="11">
        <v>0</v>
      </c>
      <c r="BB178" s="11">
        <v>0</v>
      </c>
      <c r="BC178" s="11">
        <v>0</v>
      </c>
      <c r="BD178" s="11">
        <v>0</v>
      </c>
      <c r="BE178" s="11">
        <v>0</v>
      </c>
      <c r="BF178" s="11">
        <v>0</v>
      </c>
      <c r="BG178" s="11">
        <v>15.193</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s="11">
        <v>0</v>
      </c>
      <c r="BY178" s="11">
        <v>0</v>
      </c>
      <c r="BZ178" s="11">
        <v>0</v>
      </c>
      <c r="CA178" s="11">
        <v>0</v>
      </c>
      <c r="CB178" s="11">
        <v>0</v>
      </c>
      <c r="CC178" s="11">
        <v>0</v>
      </c>
      <c r="CD178" s="11">
        <v>0</v>
      </c>
      <c r="CE178" s="11">
        <v>0</v>
      </c>
      <c r="CF178" s="11">
        <v>0</v>
      </c>
      <c r="CG178" s="11">
        <v>0</v>
      </c>
      <c r="CH178" s="11">
        <v>0</v>
      </c>
      <c r="CI178" s="11">
        <v>0</v>
      </c>
      <c r="CJ178" s="11">
        <v>0</v>
      </c>
      <c r="CK178" s="11">
        <v>0</v>
      </c>
      <c r="CL178" s="11">
        <v>0</v>
      </c>
      <c r="CM178" s="11">
        <v>0</v>
      </c>
      <c r="CN178" s="11">
        <v>0</v>
      </c>
      <c r="CO178" s="11">
        <v>0</v>
      </c>
      <c r="CP178" s="11">
        <v>0</v>
      </c>
      <c r="CQ178" s="11">
        <v>0</v>
      </c>
      <c r="CR178" s="11">
        <v>0</v>
      </c>
      <c r="CS178" s="11">
        <v>0</v>
      </c>
      <c r="CT178" s="11">
        <v>0</v>
      </c>
      <c r="CU178" s="11">
        <v>0</v>
      </c>
      <c r="CV178" s="11">
        <v>0</v>
      </c>
      <c r="CW178" s="11">
        <v>0</v>
      </c>
      <c r="CX178" s="11">
        <v>0</v>
      </c>
      <c r="CY178" s="11">
        <v>0</v>
      </c>
      <c r="CZ178" s="11">
        <v>0</v>
      </c>
      <c r="DA178" s="11">
        <v>0</v>
      </c>
      <c r="DB178" s="11">
        <v>0</v>
      </c>
      <c r="DC178" s="11">
        <v>0</v>
      </c>
      <c r="DD178" s="11">
        <v>0</v>
      </c>
      <c r="DE178" s="11">
        <v>0</v>
      </c>
      <c r="DF178" s="11">
        <v>0</v>
      </c>
      <c r="DG178" s="11">
        <v>0</v>
      </c>
      <c r="DH178" s="11">
        <v>0</v>
      </c>
      <c r="DI178" s="11">
        <v>0</v>
      </c>
      <c r="DJ178" s="11">
        <v>0</v>
      </c>
      <c r="DK178" s="11">
        <v>0</v>
      </c>
      <c r="DL178" s="11">
        <v>0</v>
      </c>
      <c r="DM178" s="11">
        <v>0</v>
      </c>
      <c r="DN178" s="11">
        <v>0</v>
      </c>
      <c r="DO178" s="11">
        <v>0</v>
      </c>
      <c r="DP178" s="11">
        <v>0</v>
      </c>
      <c r="DQ178" s="11">
        <v>0</v>
      </c>
      <c r="DR178" s="11">
        <v>0</v>
      </c>
      <c r="DS178" s="11">
        <v>0</v>
      </c>
      <c r="DT178" s="11">
        <v>0</v>
      </c>
      <c r="DU178" s="11">
        <v>0</v>
      </c>
      <c r="DV178" s="11">
        <v>0</v>
      </c>
      <c r="DW178" s="11">
        <v>0</v>
      </c>
      <c r="DX178" s="11">
        <v>0</v>
      </c>
      <c r="DY178" s="11">
        <v>0</v>
      </c>
      <c r="DZ178" s="11">
        <v>0</v>
      </c>
      <c r="EA178" s="11">
        <v>0</v>
      </c>
      <c r="EB178" s="11">
        <v>0</v>
      </c>
      <c r="EC178" s="11">
        <v>0</v>
      </c>
      <c r="ED178" s="11">
        <v>0</v>
      </c>
      <c r="EE178" s="11">
        <v>0</v>
      </c>
      <c r="EF178" s="11">
        <v>0</v>
      </c>
      <c r="EG178" s="11">
        <v>0</v>
      </c>
      <c r="EH178" s="11">
        <v>0</v>
      </c>
      <c r="EI178" s="11">
        <v>0</v>
      </c>
      <c r="EJ178" s="11">
        <v>0</v>
      </c>
      <c r="EK178" s="11">
        <v>0</v>
      </c>
      <c r="EL178" s="11">
        <v>309.28495410000005</v>
      </c>
      <c r="EM178" s="11">
        <v>299.1389944</v>
      </c>
      <c r="EN178" s="11">
        <v>0</v>
      </c>
      <c r="EO178" s="11">
        <v>0</v>
      </c>
      <c r="EP178" s="11">
        <v>146.41460000000001</v>
      </c>
      <c r="EQ178" s="11">
        <v>56.737130000000001</v>
      </c>
      <c r="ER178" s="11">
        <v>0</v>
      </c>
      <c r="ES178" s="11">
        <v>0</v>
      </c>
      <c r="ET178" s="11">
        <v>0</v>
      </c>
      <c r="EU178" s="11">
        <v>0</v>
      </c>
      <c r="EV178" s="11">
        <v>0</v>
      </c>
      <c r="EW178" s="11">
        <v>0</v>
      </c>
      <c r="EX178" s="11">
        <v>0</v>
      </c>
      <c r="EY178" s="11">
        <v>0</v>
      </c>
      <c r="EZ178" s="11">
        <v>0</v>
      </c>
      <c r="FA178" s="11">
        <v>0</v>
      </c>
      <c r="FB178" s="11">
        <v>439.87104999999997</v>
      </c>
      <c r="FC178" s="11">
        <v>99.393199999999993</v>
      </c>
      <c r="FD178" s="11">
        <v>0</v>
      </c>
      <c r="FE178" s="11">
        <v>0</v>
      </c>
      <c r="FF178" s="11">
        <v>0</v>
      </c>
      <c r="FG178" s="11">
        <v>0</v>
      </c>
      <c r="FH178" s="11">
        <v>0</v>
      </c>
      <c r="FI178" s="11">
        <v>0</v>
      </c>
      <c r="FJ178" s="11">
        <v>0</v>
      </c>
      <c r="FK178" s="11">
        <v>0</v>
      </c>
      <c r="FL178" s="11">
        <v>0</v>
      </c>
      <c r="FM178" s="11">
        <v>0</v>
      </c>
      <c r="FN178" s="11">
        <v>0</v>
      </c>
      <c r="FO178" s="11">
        <v>0</v>
      </c>
      <c r="FP178" s="11">
        <v>0</v>
      </c>
      <c r="FQ178" s="11">
        <v>0</v>
      </c>
      <c r="FR178" s="11">
        <v>0</v>
      </c>
      <c r="FS178" s="11">
        <v>0</v>
      </c>
      <c r="FT178" s="11">
        <v>0</v>
      </c>
      <c r="FU178" s="11">
        <v>0</v>
      </c>
      <c r="FV178" s="11">
        <v>0</v>
      </c>
      <c r="FW178" s="11">
        <v>0</v>
      </c>
      <c r="FX178" s="11">
        <v>0</v>
      </c>
      <c r="FY178" s="11">
        <v>0</v>
      </c>
      <c r="FZ178" s="11">
        <v>0</v>
      </c>
      <c r="GA178" s="11">
        <v>0</v>
      </c>
      <c r="GB178" s="11">
        <v>0</v>
      </c>
      <c r="GC178" s="11">
        <v>0</v>
      </c>
      <c r="GD178" s="11">
        <v>0</v>
      </c>
      <c r="GE178" s="11">
        <v>0</v>
      </c>
      <c r="GF178" s="11">
        <v>0</v>
      </c>
      <c r="GG178" s="11">
        <v>0</v>
      </c>
      <c r="GH178" s="11">
        <v>0</v>
      </c>
      <c r="GI178" s="11">
        <v>0</v>
      </c>
      <c r="GJ178" s="11">
        <v>0</v>
      </c>
      <c r="GK178" s="11">
        <v>0</v>
      </c>
      <c r="GL178" s="11">
        <v>15.88392</v>
      </c>
      <c r="GM178" s="11">
        <v>0</v>
      </c>
      <c r="GN178" s="11">
        <v>0</v>
      </c>
      <c r="GO178" s="11">
        <v>0</v>
      </c>
      <c r="GP178" s="88">
        <v>0</v>
      </c>
      <c r="GQ178" s="9">
        <v>0</v>
      </c>
      <c r="GR178" s="10">
        <v>0</v>
      </c>
      <c r="GS178" s="6">
        <v>1</v>
      </c>
      <c r="GT178" s="6">
        <v>1</v>
      </c>
      <c r="GU178" s="6" t="str">
        <f t="shared" si="4"/>
        <v>Very small</v>
      </c>
      <c r="GV178" s="6" t="str">
        <f t="shared" si="5"/>
        <v>Small</v>
      </c>
      <c r="GW178" s="3" t="s">
        <v>474</v>
      </c>
      <c r="GX178" s="3" t="s">
        <v>475</v>
      </c>
      <c r="GY178" s="3" t="s">
        <v>475</v>
      </c>
      <c r="GZ178" s="6">
        <v>0</v>
      </c>
      <c r="HA178" s="6">
        <v>0</v>
      </c>
      <c r="HB178" s="6">
        <v>1</v>
      </c>
      <c r="HC178" s="6">
        <v>1</v>
      </c>
      <c r="HD178" s="6">
        <v>0</v>
      </c>
      <c r="HE178" s="7" t="s">
        <v>479</v>
      </c>
      <c r="HF178" s="6">
        <v>1</v>
      </c>
      <c r="HG178" s="6">
        <v>0</v>
      </c>
    </row>
    <row r="179" spans="1:215" hidden="1">
      <c r="A179" s="6">
        <v>780</v>
      </c>
      <c r="B179" s="6" t="str">
        <f>+VLOOKUP($A179,'[2]Crosswalk M49-ODA-Prog. Country'!$K$4:$M$257,3,FALSE)</f>
        <v>TT</v>
      </c>
      <c r="C179" s="6" t="str">
        <f>+VLOOKUP($A179,'[2]Crosswalk M49-ODA-Prog. Country'!$K$4:$M$257,2,FALSE)</f>
        <v>TTO</v>
      </c>
      <c r="D179" s="3" t="s">
        <v>297</v>
      </c>
      <c r="E179" s="8">
        <v>5600.6046004199989</v>
      </c>
      <c r="F179" s="8">
        <v>9013.0155423800006</v>
      </c>
      <c r="G179" s="8">
        <v>14613.620142799999</v>
      </c>
      <c r="H179" s="9">
        <v>571.78152112299983</v>
      </c>
      <c r="I179" s="9">
        <v>4710.9811501160002</v>
      </c>
      <c r="J179" s="9">
        <v>5282.7626712390002</v>
      </c>
      <c r="K179" s="10">
        <v>6172.3861215429997</v>
      </c>
      <c r="L179" s="10">
        <v>13723.996692496001</v>
      </c>
      <c r="M179" s="10">
        <v>19896.382814039</v>
      </c>
      <c r="N179" s="11">
        <v>391.51899999999932</v>
      </c>
      <c r="O179" s="11">
        <v>4936.6440000000002</v>
      </c>
      <c r="P179" s="11">
        <v>0</v>
      </c>
      <c r="Q179" s="11">
        <v>0</v>
      </c>
      <c r="R179" s="11">
        <v>0</v>
      </c>
      <c r="S179" s="11">
        <v>0</v>
      </c>
      <c r="T179" s="11">
        <v>0</v>
      </c>
      <c r="U179" s="11">
        <v>0</v>
      </c>
      <c r="V179" s="11">
        <v>0</v>
      </c>
      <c r="W179" s="11">
        <v>0</v>
      </c>
      <c r="X179" s="11">
        <v>0</v>
      </c>
      <c r="Y179" s="11">
        <v>0</v>
      </c>
      <c r="Z179" s="11">
        <v>0</v>
      </c>
      <c r="AA179" s="11">
        <v>0</v>
      </c>
      <c r="AB179" s="11">
        <v>0</v>
      </c>
      <c r="AC179" s="11">
        <v>0</v>
      </c>
      <c r="AD179" s="11">
        <v>3.9389026000000058</v>
      </c>
      <c r="AE179" s="11">
        <v>102.0477322</v>
      </c>
      <c r="AF179" s="11">
        <v>11.249522123</v>
      </c>
      <c r="AG179" s="11">
        <v>2.9899831159999999</v>
      </c>
      <c r="AH179" s="11">
        <v>0</v>
      </c>
      <c r="AI179" s="11">
        <v>0</v>
      </c>
      <c r="AJ179" s="11">
        <v>0</v>
      </c>
      <c r="AK179" s="11">
        <v>0</v>
      </c>
      <c r="AL179" s="11">
        <v>0</v>
      </c>
      <c r="AM179" s="11">
        <v>0</v>
      </c>
      <c r="AN179" s="11">
        <v>0</v>
      </c>
      <c r="AO179" s="11">
        <v>0</v>
      </c>
      <c r="AP179" s="11">
        <v>0</v>
      </c>
      <c r="AQ179" s="11">
        <v>0</v>
      </c>
      <c r="AR179" s="11">
        <v>560.53199899999981</v>
      </c>
      <c r="AS179" s="11">
        <v>4487.2555570000004</v>
      </c>
      <c r="AT179" s="11">
        <v>0</v>
      </c>
      <c r="AU179" s="11">
        <v>0</v>
      </c>
      <c r="AV179" s="11">
        <v>0</v>
      </c>
      <c r="AW179" s="11">
        <v>0</v>
      </c>
      <c r="AX179" s="11">
        <v>216.51300000000001</v>
      </c>
      <c r="AY179" s="11">
        <v>0</v>
      </c>
      <c r="AZ179" s="11">
        <v>0</v>
      </c>
      <c r="BA179" s="11">
        <v>0</v>
      </c>
      <c r="BB179" s="11">
        <v>0</v>
      </c>
      <c r="BC179" s="11">
        <v>0</v>
      </c>
      <c r="BD179" s="11">
        <v>0</v>
      </c>
      <c r="BE179" s="11">
        <v>0</v>
      </c>
      <c r="BF179" s="11">
        <v>0</v>
      </c>
      <c r="BG179" s="11">
        <v>1402.3477700000001</v>
      </c>
      <c r="BH179" s="11">
        <v>0</v>
      </c>
      <c r="BI179" s="11">
        <v>0</v>
      </c>
      <c r="BJ179" s="11">
        <v>0</v>
      </c>
      <c r="BK179" s="11">
        <v>0</v>
      </c>
      <c r="BL179" s="11">
        <v>0</v>
      </c>
      <c r="BM179" s="11">
        <v>0</v>
      </c>
      <c r="BN179" s="11">
        <v>0</v>
      </c>
      <c r="BO179" s="11">
        <v>11.796760000000001</v>
      </c>
      <c r="BP179" s="11">
        <v>0</v>
      </c>
      <c r="BQ179" s="11">
        <v>0</v>
      </c>
      <c r="BR179" s="11">
        <v>0</v>
      </c>
      <c r="BS179" s="11">
        <v>0</v>
      </c>
      <c r="BT179" s="11">
        <v>0</v>
      </c>
      <c r="BU179" s="11">
        <v>0</v>
      </c>
      <c r="BV179" s="11">
        <v>0</v>
      </c>
      <c r="BW179" s="11">
        <v>0</v>
      </c>
      <c r="BX179" s="11">
        <v>0</v>
      </c>
      <c r="BY179" s="11">
        <v>0</v>
      </c>
      <c r="BZ179" s="11">
        <v>0</v>
      </c>
      <c r="CA179" s="11">
        <v>0</v>
      </c>
      <c r="CB179" s="11">
        <v>0</v>
      </c>
      <c r="CC179" s="11">
        <v>0</v>
      </c>
      <c r="CD179" s="11">
        <v>0</v>
      </c>
      <c r="CE179" s="11">
        <v>0</v>
      </c>
      <c r="CF179" s="11">
        <v>0</v>
      </c>
      <c r="CG179" s="11">
        <v>0</v>
      </c>
      <c r="CH179" s="11">
        <v>0</v>
      </c>
      <c r="CI179" s="11">
        <v>0</v>
      </c>
      <c r="CJ179" s="11">
        <v>0</v>
      </c>
      <c r="CK179" s="11">
        <v>0</v>
      </c>
      <c r="CL179" s="11">
        <v>0</v>
      </c>
      <c r="CM179" s="11">
        <v>0</v>
      </c>
      <c r="CN179" s="11">
        <v>0</v>
      </c>
      <c r="CO179" s="11">
        <v>0</v>
      </c>
      <c r="CP179" s="11">
        <v>0</v>
      </c>
      <c r="CQ179" s="11">
        <v>0</v>
      </c>
      <c r="CR179" s="11">
        <v>0</v>
      </c>
      <c r="CS179" s="11">
        <v>0</v>
      </c>
      <c r="CT179" s="11">
        <v>0</v>
      </c>
      <c r="CU179" s="11">
        <v>0</v>
      </c>
      <c r="CV179" s="11">
        <v>0</v>
      </c>
      <c r="CW179" s="11">
        <v>0</v>
      </c>
      <c r="CX179" s="11">
        <v>0</v>
      </c>
      <c r="CY179" s="11">
        <v>1.47828</v>
      </c>
      <c r="CZ179" s="11">
        <v>0</v>
      </c>
      <c r="DA179" s="11">
        <v>0</v>
      </c>
      <c r="DB179" s="11">
        <v>0</v>
      </c>
      <c r="DC179" s="11">
        <v>1498.40789</v>
      </c>
      <c r="DD179" s="11">
        <v>0</v>
      </c>
      <c r="DE179" s="11">
        <v>0</v>
      </c>
      <c r="DF179" s="11">
        <v>0</v>
      </c>
      <c r="DG179" s="11">
        <v>0</v>
      </c>
      <c r="DH179" s="11">
        <v>0</v>
      </c>
      <c r="DI179" s="11">
        <v>0</v>
      </c>
      <c r="DJ179" s="11">
        <v>0</v>
      </c>
      <c r="DK179" s="11">
        <v>0</v>
      </c>
      <c r="DL179" s="11">
        <v>0</v>
      </c>
      <c r="DM179" s="11">
        <v>0</v>
      </c>
      <c r="DN179" s="11">
        <v>0</v>
      </c>
      <c r="DO179" s="11">
        <v>0</v>
      </c>
      <c r="DP179" s="11">
        <v>0</v>
      </c>
      <c r="DQ179" s="11">
        <v>0</v>
      </c>
      <c r="DR179" s="11">
        <v>0</v>
      </c>
      <c r="DS179" s="11">
        <v>12.385779999999999</v>
      </c>
      <c r="DT179" s="11">
        <v>0</v>
      </c>
      <c r="DU179" s="11">
        <v>0</v>
      </c>
      <c r="DV179" s="11">
        <v>0</v>
      </c>
      <c r="DW179" s="11">
        <v>0</v>
      </c>
      <c r="DX179" s="11">
        <v>0</v>
      </c>
      <c r="DY179" s="11">
        <v>112.92822</v>
      </c>
      <c r="DZ179" s="11">
        <v>0</v>
      </c>
      <c r="EA179" s="11">
        <v>0</v>
      </c>
      <c r="EB179" s="11">
        <v>0</v>
      </c>
      <c r="EC179" s="11">
        <v>0</v>
      </c>
      <c r="ED179" s="11">
        <v>0</v>
      </c>
      <c r="EE179" s="11">
        <v>0</v>
      </c>
      <c r="EF179" s="11">
        <v>0</v>
      </c>
      <c r="EG179" s="11">
        <v>0</v>
      </c>
      <c r="EH179" s="11">
        <v>0</v>
      </c>
      <c r="EI179" s="11">
        <v>0</v>
      </c>
      <c r="EJ179" s="11">
        <v>0</v>
      </c>
      <c r="EK179" s="11">
        <v>0</v>
      </c>
      <c r="EL179" s="11">
        <v>1053.1020778200002</v>
      </c>
      <c r="EM179" s="11">
        <v>76.185330180000008</v>
      </c>
      <c r="EN179" s="11">
        <v>0</v>
      </c>
      <c r="EO179" s="11">
        <v>0</v>
      </c>
      <c r="EP179" s="11">
        <v>442.21643999999992</v>
      </c>
      <c r="EQ179" s="11">
        <v>22.6</v>
      </c>
      <c r="ER179" s="11">
        <v>0</v>
      </c>
      <c r="ES179" s="11">
        <v>0</v>
      </c>
      <c r="ET179" s="11">
        <v>0</v>
      </c>
      <c r="EU179" s="11">
        <v>0</v>
      </c>
      <c r="EV179" s="11">
        <v>0</v>
      </c>
      <c r="EW179" s="11">
        <v>0</v>
      </c>
      <c r="EX179" s="11">
        <v>0</v>
      </c>
      <c r="EY179" s="11">
        <v>0</v>
      </c>
      <c r="EZ179" s="11">
        <v>0</v>
      </c>
      <c r="FA179" s="11">
        <v>0</v>
      </c>
      <c r="FB179" s="11">
        <v>0</v>
      </c>
      <c r="FC179" s="11">
        <v>0</v>
      </c>
      <c r="FD179" s="11">
        <v>0</v>
      </c>
      <c r="FE179" s="11">
        <v>0</v>
      </c>
      <c r="FF179" s="11">
        <v>3432.127</v>
      </c>
      <c r="FG179" s="11">
        <v>949.12199999999996</v>
      </c>
      <c r="FH179" s="11">
        <v>0</v>
      </c>
      <c r="FI179" s="11">
        <v>0</v>
      </c>
      <c r="FJ179" s="11">
        <v>0</v>
      </c>
      <c r="FK179" s="11">
        <v>0</v>
      </c>
      <c r="FL179" s="11">
        <v>0</v>
      </c>
      <c r="FM179" s="11">
        <v>0</v>
      </c>
      <c r="FN179" s="11">
        <v>0</v>
      </c>
      <c r="FO179" s="11">
        <v>0</v>
      </c>
      <c r="FP179" s="11">
        <v>0</v>
      </c>
      <c r="FQ179" s="11">
        <v>0</v>
      </c>
      <c r="FR179" s="11">
        <v>0</v>
      </c>
      <c r="FS179" s="11">
        <v>0</v>
      </c>
      <c r="FT179" s="11">
        <v>0</v>
      </c>
      <c r="FU179" s="11">
        <v>0</v>
      </c>
      <c r="FV179" s="11">
        <v>0</v>
      </c>
      <c r="FW179" s="11">
        <v>0</v>
      </c>
      <c r="FX179" s="11">
        <v>0</v>
      </c>
      <c r="FY179" s="11">
        <v>0</v>
      </c>
      <c r="FZ179" s="11">
        <v>0</v>
      </c>
      <c r="GA179" s="11">
        <v>0</v>
      </c>
      <c r="GB179" s="11">
        <v>0</v>
      </c>
      <c r="GC179" s="11">
        <v>0</v>
      </c>
      <c r="GD179" s="11">
        <v>0</v>
      </c>
      <c r="GE179" s="11">
        <v>0</v>
      </c>
      <c r="GF179" s="11">
        <v>0</v>
      </c>
      <c r="GG179" s="11">
        <v>0</v>
      </c>
      <c r="GH179" s="11">
        <v>61.188180000000003</v>
      </c>
      <c r="GI179" s="11">
        <v>0</v>
      </c>
      <c r="GJ179" s="11">
        <v>0</v>
      </c>
      <c r="GK179" s="11">
        <v>0</v>
      </c>
      <c r="GL179" s="11">
        <v>0</v>
      </c>
      <c r="GM179" s="11">
        <v>0</v>
      </c>
      <c r="GN179" s="11">
        <v>0</v>
      </c>
      <c r="GO179" s="11">
        <v>107.80739</v>
      </c>
      <c r="GP179" s="88">
        <v>1254.62301</v>
      </c>
      <c r="GQ179" s="9">
        <v>0</v>
      </c>
      <c r="GR179" s="10">
        <v>1254.62301</v>
      </c>
      <c r="GS179" s="6">
        <v>1</v>
      </c>
      <c r="GT179" s="6">
        <v>1</v>
      </c>
      <c r="GU179" s="6" t="str">
        <f t="shared" si="4"/>
        <v>Very small</v>
      </c>
      <c r="GV179" s="6" t="str">
        <f t="shared" si="5"/>
        <v>Small</v>
      </c>
      <c r="GW179" s="3" t="s">
        <v>483</v>
      </c>
      <c r="GX179" s="3" t="s">
        <v>484</v>
      </c>
      <c r="GY179" s="3" t="s">
        <v>484</v>
      </c>
      <c r="GZ179" s="6">
        <v>0</v>
      </c>
      <c r="HA179" s="6">
        <v>0</v>
      </c>
      <c r="HB179" s="6">
        <v>1</v>
      </c>
      <c r="HC179" s="6">
        <v>0</v>
      </c>
      <c r="HD179" s="6">
        <v>0</v>
      </c>
      <c r="HE179" s="7" t="s">
        <v>485</v>
      </c>
      <c r="HF179" s="12">
        <v>3</v>
      </c>
      <c r="HG179" s="6">
        <v>0</v>
      </c>
    </row>
    <row r="180" spans="1:215">
      <c r="A180" s="6">
        <v>788</v>
      </c>
      <c r="B180" s="6" t="str">
        <f>+VLOOKUP($A180,'[2]Crosswalk M49-ODA-Prog. Country'!$K$4:$M$257,3,FALSE)</f>
        <v>TN</v>
      </c>
      <c r="C180" s="6" t="str">
        <f>+VLOOKUP($A180,'[2]Crosswalk M49-ODA-Prog. Country'!$K$4:$M$257,2,FALSE)</f>
        <v>TUN</v>
      </c>
      <c r="D180" s="3" t="s">
        <v>298</v>
      </c>
      <c r="E180" s="8">
        <v>15171.884490356297</v>
      </c>
      <c r="F180" s="8">
        <v>53157.89196695487</v>
      </c>
      <c r="G180" s="8">
        <v>68329.776457311164</v>
      </c>
      <c r="H180" s="9">
        <v>2445.5855461300002</v>
      </c>
      <c r="I180" s="9">
        <v>30055.55596356402</v>
      </c>
      <c r="J180" s="9">
        <v>32501.141509694022</v>
      </c>
      <c r="K180" s="10">
        <v>17617.470036486298</v>
      </c>
      <c r="L180" s="10">
        <v>83213.447930518887</v>
      </c>
      <c r="M180" s="10">
        <v>100830.91796700518</v>
      </c>
      <c r="N180" s="11">
        <v>846.64099999999962</v>
      </c>
      <c r="O180" s="11">
        <v>15523.569</v>
      </c>
      <c r="P180" s="11">
        <v>0</v>
      </c>
      <c r="Q180" s="11">
        <v>0</v>
      </c>
      <c r="R180" s="11">
        <v>654.01987999999994</v>
      </c>
      <c r="S180" s="11">
        <v>618.60943000000009</v>
      </c>
      <c r="T180" s="11">
        <v>0</v>
      </c>
      <c r="U180" s="11">
        <v>90.896169999999998</v>
      </c>
      <c r="V180" s="11">
        <v>1694.2955999999976</v>
      </c>
      <c r="W180" s="11">
        <v>15498.237730000001</v>
      </c>
      <c r="X180" s="11">
        <v>125.13316999999915</v>
      </c>
      <c r="Y180" s="11">
        <v>14005.91367</v>
      </c>
      <c r="Z180" s="11">
        <v>73.387379999999894</v>
      </c>
      <c r="AA180" s="11">
        <v>809.48550938041012</v>
      </c>
      <c r="AB180" s="11">
        <v>0</v>
      </c>
      <c r="AC180" s="11">
        <v>1024.2639405740199</v>
      </c>
      <c r="AD180" s="11">
        <v>425.88699689999999</v>
      </c>
      <c r="AE180" s="11">
        <v>976.26603610000006</v>
      </c>
      <c r="AF180" s="11">
        <v>148.82585512999998</v>
      </c>
      <c r="AG180" s="11">
        <v>39.556061990000003</v>
      </c>
      <c r="AH180" s="11">
        <v>0</v>
      </c>
      <c r="AI180" s="11">
        <v>0</v>
      </c>
      <c r="AJ180" s="11">
        <v>0</v>
      </c>
      <c r="AK180" s="11">
        <v>0</v>
      </c>
      <c r="AL180" s="11">
        <v>0</v>
      </c>
      <c r="AM180" s="11">
        <v>0</v>
      </c>
      <c r="AN180" s="11">
        <v>0</v>
      </c>
      <c r="AO180" s="11">
        <v>0</v>
      </c>
      <c r="AP180" s="11">
        <v>0</v>
      </c>
      <c r="AQ180" s="11">
        <v>0</v>
      </c>
      <c r="AR180" s="11">
        <v>1442.4673610000009</v>
      </c>
      <c r="AS180" s="11">
        <v>8722.3767709999993</v>
      </c>
      <c r="AT180" s="11">
        <v>0</v>
      </c>
      <c r="AU180" s="11">
        <v>0</v>
      </c>
      <c r="AV180" s="11">
        <v>0</v>
      </c>
      <c r="AW180" s="11">
        <v>0</v>
      </c>
      <c r="AX180" s="11">
        <v>1933.787</v>
      </c>
      <c r="AY180" s="11">
        <v>0</v>
      </c>
      <c r="AZ180" s="11">
        <v>0</v>
      </c>
      <c r="BA180" s="11">
        <v>0</v>
      </c>
      <c r="BB180" s="11">
        <v>80.12</v>
      </c>
      <c r="BC180" s="11">
        <v>0</v>
      </c>
      <c r="BD180" s="11">
        <v>0</v>
      </c>
      <c r="BE180" s="11">
        <v>0</v>
      </c>
      <c r="BF180" s="11">
        <v>728.80781000000002</v>
      </c>
      <c r="BG180" s="11">
        <v>1392.64348</v>
      </c>
      <c r="BH180" s="11">
        <v>0</v>
      </c>
      <c r="BI180" s="11">
        <v>0</v>
      </c>
      <c r="BJ180" s="11">
        <v>0</v>
      </c>
      <c r="BK180" s="11">
        <v>48.418339999999993</v>
      </c>
      <c r="BL180" s="11">
        <v>0</v>
      </c>
      <c r="BM180" s="11">
        <v>0</v>
      </c>
      <c r="BN180" s="11">
        <v>0</v>
      </c>
      <c r="BO180" s="11">
        <v>824.94763</v>
      </c>
      <c r="BP180" s="11">
        <v>0</v>
      </c>
      <c r="BQ180" s="11">
        <v>0</v>
      </c>
      <c r="BR180" s="11">
        <v>0</v>
      </c>
      <c r="BS180" s="11">
        <v>0</v>
      </c>
      <c r="BT180" s="11">
        <v>0</v>
      </c>
      <c r="BU180" s="11">
        <v>0</v>
      </c>
      <c r="BV180" s="11">
        <v>0</v>
      </c>
      <c r="BW180" s="11">
        <v>0</v>
      </c>
      <c r="BX180" s="11">
        <v>0</v>
      </c>
      <c r="BY180" s="11">
        <v>0</v>
      </c>
      <c r="BZ180" s="11">
        <v>0</v>
      </c>
      <c r="CA180" s="11">
        <v>0</v>
      </c>
      <c r="CB180" s="11">
        <v>0</v>
      </c>
      <c r="CC180" s="11">
        <v>0</v>
      </c>
      <c r="CD180" s="11">
        <v>0</v>
      </c>
      <c r="CE180" s="11">
        <v>0</v>
      </c>
      <c r="CF180" s="11">
        <v>0</v>
      </c>
      <c r="CG180" s="11">
        <v>0</v>
      </c>
      <c r="CH180" s="11">
        <v>0</v>
      </c>
      <c r="CI180" s="11">
        <v>0</v>
      </c>
      <c r="CJ180" s="11">
        <v>0</v>
      </c>
      <c r="CK180" s="11">
        <v>0</v>
      </c>
      <c r="CL180" s="11">
        <v>0</v>
      </c>
      <c r="CM180" s="11">
        <v>0</v>
      </c>
      <c r="CN180" s="11">
        <v>0</v>
      </c>
      <c r="CO180" s="11">
        <v>0</v>
      </c>
      <c r="CP180" s="11">
        <v>0</v>
      </c>
      <c r="CQ180" s="11">
        <v>49.63776</v>
      </c>
      <c r="CR180" s="11">
        <v>0</v>
      </c>
      <c r="CS180" s="11">
        <v>0</v>
      </c>
      <c r="CT180" s="11">
        <v>0</v>
      </c>
      <c r="CU180" s="11">
        <v>0</v>
      </c>
      <c r="CV180" s="11">
        <v>0</v>
      </c>
      <c r="CW180" s="11">
        <v>0</v>
      </c>
      <c r="CX180" s="11">
        <v>0</v>
      </c>
      <c r="CY180" s="11">
        <v>178.45088000000001</v>
      </c>
      <c r="CZ180" s="11">
        <v>0</v>
      </c>
      <c r="DA180" s="11">
        <v>0</v>
      </c>
      <c r="DB180" s="11">
        <v>0</v>
      </c>
      <c r="DC180" s="11">
        <v>808.90625</v>
      </c>
      <c r="DD180" s="11">
        <v>0</v>
      </c>
      <c r="DE180" s="11">
        <v>0</v>
      </c>
      <c r="DF180" s="11">
        <v>0</v>
      </c>
      <c r="DG180" s="11">
        <v>0</v>
      </c>
      <c r="DH180" s="11">
        <v>0</v>
      </c>
      <c r="DI180" s="11">
        <v>0</v>
      </c>
      <c r="DJ180" s="11">
        <v>0</v>
      </c>
      <c r="DK180" s="11">
        <v>0</v>
      </c>
      <c r="DL180" s="11">
        <v>0</v>
      </c>
      <c r="DM180" s="11">
        <v>0</v>
      </c>
      <c r="DN180" s="11">
        <v>0</v>
      </c>
      <c r="DO180" s="11">
        <v>0</v>
      </c>
      <c r="DP180" s="11">
        <v>0</v>
      </c>
      <c r="DQ180" s="11">
        <v>0</v>
      </c>
      <c r="DR180" s="11">
        <v>0</v>
      </c>
      <c r="DS180" s="11">
        <v>0</v>
      </c>
      <c r="DT180" s="11">
        <v>0</v>
      </c>
      <c r="DU180" s="11">
        <v>0</v>
      </c>
      <c r="DV180" s="11">
        <v>0</v>
      </c>
      <c r="DW180" s="11">
        <v>0</v>
      </c>
      <c r="DX180" s="11">
        <v>0</v>
      </c>
      <c r="DY180" s="11">
        <v>1436.3959299999999</v>
      </c>
      <c r="DZ180" s="11">
        <v>0</v>
      </c>
      <c r="EA180" s="11">
        <v>0</v>
      </c>
      <c r="EB180" s="11">
        <v>0</v>
      </c>
      <c r="EC180" s="11">
        <v>0</v>
      </c>
      <c r="ED180" s="11">
        <v>0</v>
      </c>
      <c r="EE180" s="11">
        <v>0</v>
      </c>
      <c r="EF180" s="11">
        <v>0</v>
      </c>
      <c r="EG180" s="11">
        <v>0</v>
      </c>
      <c r="EH180" s="11">
        <v>0</v>
      </c>
      <c r="EI180" s="11">
        <v>0</v>
      </c>
      <c r="EJ180" s="11">
        <v>0</v>
      </c>
      <c r="EK180" s="11">
        <v>0</v>
      </c>
      <c r="EL180" s="11">
        <v>651.24249499999996</v>
      </c>
      <c r="EM180" s="11">
        <v>1059.743369</v>
      </c>
      <c r="EN180" s="11">
        <v>0</v>
      </c>
      <c r="EO180" s="11">
        <v>0</v>
      </c>
      <c r="EP180" s="11">
        <v>1822.5438799999993</v>
      </c>
      <c r="EQ180" s="11">
        <v>7296.40589</v>
      </c>
      <c r="ER180" s="11">
        <v>0</v>
      </c>
      <c r="ES180" s="11">
        <v>0</v>
      </c>
      <c r="ET180" s="11">
        <v>0</v>
      </c>
      <c r="EU180" s="11">
        <v>0</v>
      </c>
      <c r="EV180" s="11">
        <v>0</v>
      </c>
      <c r="EW180" s="11">
        <v>0</v>
      </c>
      <c r="EX180" s="11">
        <v>1947.3835584563008</v>
      </c>
      <c r="EY180" s="11">
        <v>3994.5522224744605</v>
      </c>
      <c r="EZ180" s="11">
        <v>0</v>
      </c>
      <c r="FA180" s="11">
        <v>0</v>
      </c>
      <c r="FB180" s="11">
        <v>759.98795999999948</v>
      </c>
      <c r="FC180" s="11">
        <v>1441.0293000000001</v>
      </c>
      <c r="FD180" s="11">
        <v>0</v>
      </c>
      <c r="FE180" s="11">
        <v>3805.9279300000003</v>
      </c>
      <c r="FF180" s="11">
        <v>0</v>
      </c>
      <c r="FG180" s="11">
        <v>0</v>
      </c>
      <c r="FH180" s="11">
        <v>0</v>
      </c>
      <c r="FI180" s="11">
        <v>0</v>
      </c>
      <c r="FJ180" s="11">
        <v>0</v>
      </c>
      <c r="FK180" s="11">
        <v>0</v>
      </c>
      <c r="FL180" s="11">
        <v>0</v>
      </c>
      <c r="FM180" s="11">
        <v>0</v>
      </c>
      <c r="FN180" s="11">
        <v>0</v>
      </c>
      <c r="FO180" s="11">
        <v>0</v>
      </c>
      <c r="FP180" s="11">
        <v>0</v>
      </c>
      <c r="FQ180" s="11">
        <v>0</v>
      </c>
      <c r="FR180" s="11">
        <v>0</v>
      </c>
      <c r="FS180" s="11">
        <v>0</v>
      </c>
      <c r="FT180" s="11">
        <v>0</v>
      </c>
      <c r="FU180" s="11">
        <v>0</v>
      </c>
      <c r="FV180" s="11">
        <v>0</v>
      </c>
      <c r="FW180" s="11">
        <v>0</v>
      </c>
      <c r="FX180" s="11">
        <v>0</v>
      </c>
      <c r="FY180" s="11">
        <v>0</v>
      </c>
      <c r="FZ180" s="11">
        <v>0</v>
      </c>
      <c r="GA180" s="11">
        <v>0</v>
      </c>
      <c r="GB180" s="11">
        <v>0</v>
      </c>
      <c r="GC180" s="11">
        <v>0</v>
      </c>
      <c r="GD180" s="11">
        <v>0</v>
      </c>
      <c r="GE180" s="11">
        <v>0</v>
      </c>
      <c r="GF180" s="11">
        <v>0</v>
      </c>
      <c r="GG180" s="11">
        <v>0</v>
      </c>
      <c r="GH180" s="11">
        <v>3592.0333999999998</v>
      </c>
      <c r="GI180" s="11">
        <v>0</v>
      </c>
      <c r="GJ180" s="11">
        <v>685.29688999999996</v>
      </c>
      <c r="GK180" s="11">
        <v>0</v>
      </c>
      <c r="GL180" s="11">
        <v>-38.252470000000358</v>
      </c>
      <c r="GM180" s="11">
        <v>2636.9891400000001</v>
      </c>
      <c r="GN180" s="11">
        <v>43.862269999999967</v>
      </c>
      <c r="GO180" s="11">
        <v>930.22549000000004</v>
      </c>
      <c r="GP180" s="88">
        <v>2029.6132799999998</v>
      </c>
      <c r="GQ180" s="9">
        <v>0</v>
      </c>
      <c r="GR180" s="10">
        <v>2029.6132799999998</v>
      </c>
      <c r="GS180" s="6">
        <v>1</v>
      </c>
      <c r="GT180" s="6">
        <v>1</v>
      </c>
      <c r="GU180" s="6" t="str">
        <f t="shared" si="4"/>
        <v>Medium</v>
      </c>
      <c r="GV180" s="6" t="str">
        <f t="shared" si="5"/>
        <v>Medium</v>
      </c>
      <c r="GW180" s="3" t="s">
        <v>480</v>
      </c>
      <c r="GX180" s="3" t="s">
        <v>481</v>
      </c>
      <c r="GY180" s="3" t="s">
        <v>480</v>
      </c>
      <c r="GZ180" s="6">
        <v>0</v>
      </c>
      <c r="HA180" s="6">
        <v>0</v>
      </c>
      <c r="HB180" s="6">
        <v>0</v>
      </c>
      <c r="HC180" s="6">
        <v>1</v>
      </c>
      <c r="HD180" s="6">
        <v>0</v>
      </c>
      <c r="HE180" s="7" t="s">
        <v>482</v>
      </c>
      <c r="HF180" s="6">
        <v>0</v>
      </c>
      <c r="HG180" s="6">
        <v>0</v>
      </c>
    </row>
    <row r="181" spans="1:215" hidden="1">
      <c r="A181" s="6">
        <v>792</v>
      </c>
      <c r="B181" s="6" t="str">
        <f>+VLOOKUP($A181,'[2]Crosswalk M49-ODA-Prog. Country'!$K$4:$M$257,3,FALSE)</f>
        <v>TR</v>
      </c>
      <c r="C181" s="6" t="str">
        <f>+VLOOKUP($A181,'[2]Crosswalk M49-ODA-Prog. Country'!$K$4:$M$257,2,FALSE)</f>
        <v>TUR</v>
      </c>
      <c r="D181" s="3" t="s">
        <v>487</v>
      </c>
      <c r="E181" s="8">
        <v>9585.7486468989755</v>
      </c>
      <c r="F181" s="8">
        <v>76462.45337352436</v>
      </c>
      <c r="G181" s="8">
        <v>86048.202020423341</v>
      </c>
      <c r="H181" s="9">
        <v>19807.979031299994</v>
      </c>
      <c r="I181" s="9">
        <v>490197.37576234771</v>
      </c>
      <c r="J181" s="9">
        <v>510005.35479364771</v>
      </c>
      <c r="K181" s="10">
        <v>29393.727678198971</v>
      </c>
      <c r="L181" s="10">
        <v>566659.82913587207</v>
      </c>
      <c r="M181" s="10">
        <v>596053.55681407102</v>
      </c>
      <c r="N181" s="11">
        <v>741.65799999999945</v>
      </c>
      <c r="O181" s="11">
        <v>22730.093000000001</v>
      </c>
      <c r="P181" s="11">
        <v>62.701999999997497</v>
      </c>
      <c r="Q181" s="11">
        <v>21325.255000000001</v>
      </c>
      <c r="R181" s="11">
        <v>1665.1132699999998</v>
      </c>
      <c r="S181" s="11">
        <v>546.25828000000001</v>
      </c>
      <c r="T181" s="11">
        <v>597.25831000000107</v>
      </c>
      <c r="U181" s="11">
        <v>21482.691649999997</v>
      </c>
      <c r="V181" s="11">
        <v>2221.1619299999998</v>
      </c>
      <c r="W181" s="11">
        <v>2814.0289900000002</v>
      </c>
      <c r="X181" s="11">
        <v>755.01459999999497</v>
      </c>
      <c r="Y181" s="11">
        <v>170043.48910000001</v>
      </c>
      <c r="Z181" s="11">
        <v>0</v>
      </c>
      <c r="AA181" s="11">
        <v>25.067303081680002</v>
      </c>
      <c r="AB181" s="11">
        <v>0</v>
      </c>
      <c r="AC181" s="11">
        <v>13950.066638347689</v>
      </c>
      <c r="AD181" s="11">
        <v>763.4070569999999</v>
      </c>
      <c r="AE181" s="11">
        <v>3569.1877680000002</v>
      </c>
      <c r="AF181" s="11">
        <v>459.86573129999999</v>
      </c>
      <c r="AG181" s="11">
        <v>122.22659399999999</v>
      </c>
      <c r="AH181" s="11">
        <v>0</v>
      </c>
      <c r="AI181" s="11">
        <v>0</v>
      </c>
      <c r="AJ181" s="11">
        <v>0</v>
      </c>
      <c r="AK181" s="11">
        <v>0</v>
      </c>
      <c r="AL181" s="11">
        <v>0</v>
      </c>
      <c r="AM181" s="11">
        <v>0</v>
      </c>
      <c r="AN181" s="11">
        <v>0</v>
      </c>
      <c r="AO181" s="11">
        <v>0</v>
      </c>
      <c r="AP181" s="11">
        <v>0</v>
      </c>
      <c r="AQ181" s="11">
        <v>0</v>
      </c>
      <c r="AR181" s="11">
        <v>17573.232759999999</v>
      </c>
      <c r="AS181" s="11">
        <v>78859.819040000002</v>
      </c>
      <c r="AT181" s="11">
        <v>0</v>
      </c>
      <c r="AU181" s="11">
        <v>0</v>
      </c>
      <c r="AV181" s="11">
        <v>0</v>
      </c>
      <c r="AW181" s="11">
        <v>0</v>
      </c>
      <c r="AX181" s="11">
        <v>47.463999999999999</v>
      </c>
      <c r="AY181" s="11">
        <v>0</v>
      </c>
      <c r="AZ181" s="11">
        <v>0</v>
      </c>
      <c r="BA181" s="11">
        <v>0</v>
      </c>
      <c r="BB181" s="11">
        <v>0</v>
      </c>
      <c r="BC181" s="11">
        <v>0</v>
      </c>
      <c r="BD181" s="11">
        <v>0</v>
      </c>
      <c r="BE181" s="11">
        <v>0</v>
      </c>
      <c r="BF181" s="11">
        <v>0</v>
      </c>
      <c r="BG181" s="11">
        <v>53.97289</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s="11">
        <v>0</v>
      </c>
      <c r="BY181" s="11">
        <v>128025.21971999999</v>
      </c>
      <c r="BZ181" s="11">
        <v>0</v>
      </c>
      <c r="CA181" s="11">
        <v>0</v>
      </c>
      <c r="CB181" s="11">
        <v>0</v>
      </c>
      <c r="CC181" s="11">
        <v>0</v>
      </c>
      <c r="CD181" s="11">
        <v>0</v>
      </c>
      <c r="CE181" s="11">
        <v>0</v>
      </c>
      <c r="CF181" s="11">
        <v>0</v>
      </c>
      <c r="CG181" s="11">
        <v>0</v>
      </c>
      <c r="CH181" s="11">
        <v>0</v>
      </c>
      <c r="CI181" s="11">
        <v>0</v>
      </c>
      <c r="CJ181" s="11">
        <v>0</v>
      </c>
      <c r="CK181" s="11">
        <v>0</v>
      </c>
      <c r="CL181" s="11">
        <v>0</v>
      </c>
      <c r="CM181" s="11">
        <v>0</v>
      </c>
      <c r="CN181" s="11">
        <v>0</v>
      </c>
      <c r="CO181" s="11">
        <v>0</v>
      </c>
      <c r="CP181" s="11">
        <v>0</v>
      </c>
      <c r="CQ181" s="11">
        <v>0</v>
      </c>
      <c r="CR181" s="11">
        <v>0</v>
      </c>
      <c r="CS181" s="11">
        <v>0</v>
      </c>
      <c r="CT181" s="11">
        <v>0</v>
      </c>
      <c r="CU181" s="11">
        <v>0</v>
      </c>
      <c r="CV181" s="11">
        <v>0</v>
      </c>
      <c r="CW181" s="11">
        <v>0</v>
      </c>
      <c r="CX181" s="11">
        <v>0</v>
      </c>
      <c r="CY181" s="11">
        <v>0</v>
      </c>
      <c r="CZ181" s="11">
        <v>0</v>
      </c>
      <c r="DA181" s="11">
        <v>0</v>
      </c>
      <c r="DB181" s="11">
        <v>0</v>
      </c>
      <c r="DC181" s="11">
        <v>1112.43804</v>
      </c>
      <c r="DD181" s="11">
        <v>0</v>
      </c>
      <c r="DE181" s="11">
        <v>0</v>
      </c>
      <c r="DF181" s="11">
        <v>0</v>
      </c>
      <c r="DG181" s="11">
        <v>66.346829999999997</v>
      </c>
      <c r="DH181" s="11">
        <v>0</v>
      </c>
      <c r="DI181" s="11">
        <v>0</v>
      </c>
      <c r="DJ181" s="11">
        <v>0</v>
      </c>
      <c r="DK181" s="11">
        <v>0</v>
      </c>
      <c r="DL181" s="11">
        <v>0</v>
      </c>
      <c r="DM181" s="11">
        <v>0</v>
      </c>
      <c r="DN181" s="11">
        <v>0</v>
      </c>
      <c r="DO181" s="11">
        <v>0</v>
      </c>
      <c r="DP181" s="11">
        <v>0</v>
      </c>
      <c r="DQ181" s="11">
        <v>0</v>
      </c>
      <c r="DR181" s="11">
        <v>0</v>
      </c>
      <c r="DS181" s="11">
        <v>0</v>
      </c>
      <c r="DT181" s="11">
        <v>0</v>
      </c>
      <c r="DU181" s="11">
        <v>0</v>
      </c>
      <c r="DV181" s="11">
        <v>0</v>
      </c>
      <c r="DW181" s="11">
        <v>0</v>
      </c>
      <c r="DX181" s="11">
        <v>0</v>
      </c>
      <c r="DY181" s="11">
        <v>0</v>
      </c>
      <c r="DZ181" s="11">
        <v>0</v>
      </c>
      <c r="EA181" s="11">
        <v>2783.7394199999999</v>
      </c>
      <c r="EB181" s="11">
        <v>0</v>
      </c>
      <c r="EC181" s="11">
        <v>0</v>
      </c>
      <c r="ED181" s="11">
        <v>0</v>
      </c>
      <c r="EE181" s="11">
        <v>0</v>
      </c>
      <c r="EF181" s="11">
        <v>0</v>
      </c>
      <c r="EG181" s="11">
        <v>0</v>
      </c>
      <c r="EH181" s="11">
        <v>0</v>
      </c>
      <c r="EI181" s="11">
        <v>0</v>
      </c>
      <c r="EJ181" s="11">
        <v>0</v>
      </c>
      <c r="EK181" s="11">
        <v>0</v>
      </c>
      <c r="EL181" s="11">
        <v>540.67180100000041</v>
      </c>
      <c r="EM181" s="11">
        <v>5413.4342619999998</v>
      </c>
      <c r="EN181" s="11">
        <v>0</v>
      </c>
      <c r="EO181" s="11">
        <v>0</v>
      </c>
      <c r="EP181" s="11">
        <v>791.51995999999963</v>
      </c>
      <c r="EQ181" s="11">
        <v>4133.8192499999996</v>
      </c>
      <c r="ER181" s="11">
        <v>215.91932999999881</v>
      </c>
      <c r="ES181" s="11">
        <v>10899.74878</v>
      </c>
      <c r="ET181" s="11">
        <v>0</v>
      </c>
      <c r="EU181" s="11">
        <v>0</v>
      </c>
      <c r="EV181" s="11">
        <v>0</v>
      </c>
      <c r="EW181" s="11">
        <v>0</v>
      </c>
      <c r="EX181" s="11">
        <v>1310.575368898978</v>
      </c>
      <c r="EY181" s="11">
        <v>2455.6788104426792</v>
      </c>
      <c r="EZ181" s="11">
        <v>0</v>
      </c>
      <c r="FA181" s="11">
        <v>0</v>
      </c>
      <c r="FB181" s="11">
        <v>1335.8641299999999</v>
      </c>
      <c r="FC181" s="11">
        <v>2053.4398700000002</v>
      </c>
      <c r="FD181" s="11">
        <v>0</v>
      </c>
      <c r="FE181" s="11">
        <v>41163.886060000004</v>
      </c>
      <c r="FF181" s="11">
        <v>0</v>
      </c>
      <c r="FG181" s="11">
        <v>0</v>
      </c>
      <c r="FH181" s="11">
        <v>0</v>
      </c>
      <c r="FI181" s="11">
        <v>0</v>
      </c>
      <c r="FJ181" s="11">
        <v>0</v>
      </c>
      <c r="FK181" s="11">
        <v>0</v>
      </c>
      <c r="FL181" s="11">
        <v>0</v>
      </c>
      <c r="FM181" s="11">
        <v>0</v>
      </c>
      <c r="FN181" s="11">
        <v>0</v>
      </c>
      <c r="FO181" s="11">
        <v>0</v>
      </c>
      <c r="FP181" s="11">
        <v>0</v>
      </c>
      <c r="FQ181" s="11">
        <v>0</v>
      </c>
      <c r="FR181" s="11">
        <v>0</v>
      </c>
      <c r="FS181" s="11">
        <v>0</v>
      </c>
      <c r="FT181" s="11">
        <v>0</v>
      </c>
      <c r="FU181" s="11">
        <v>0</v>
      </c>
      <c r="FV181" s="11">
        <v>0</v>
      </c>
      <c r="FW181" s="11">
        <v>0</v>
      </c>
      <c r="FX181" s="11">
        <v>0</v>
      </c>
      <c r="FY181" s="11">
        <v>0</v>
      </c>
      <c r="FZ181" s="11">
        <v>0</v>
      </c>
      <c r="GA181" s="11">
        <v>0</v>
      </c>
      <c r="GB181" s="11">
        <v>0</v>
      </c>
      <c r="GC181" s="11">
        <v>0</v>
      </c>
      <c r="GD181" s="11">
        <v>0</v>
      </c>
      <c r="GE181" s="11">
        <v>0</v>
      </c>
      <c r="GF181" s="11">
        <v>0</v>
      </c>
      <c r="GG181" s="11">
        <v>0</v>
      </c>
      <c r="GH181" s="11">
        <v>119.10736</v>
      </c>
      <c r="GI181" s="11">
        <v>0</v>
      </c>
      <c r="GJ181" s="11">
        <v>0</v>
      </c>
      <c r="GK181" s="11">
        <v>0</v>
      </c>
      <c r="GL181" s="11">
        <v>49.205769999996846</v>
      </c>
      <c r="GM181" s="11">
        <v>28704.948660000002</v>
      </c>
      <c r="GN181" s="11">
        <v>143.98630000000048</v>
      </c>
      <c r="GO181" s="11">
        <v>4324.97318</v>
      </c>
      <c r="GP181" s="88">
        <v>2007.58896</v>
      </c>
      <c r="GQ181" s="9">
        <v>0</v>
      </c>
      <c r="GR181" s="10">
        <v>2007.58896</v>
      </c>
      <c r="GS181" s="6">
        <v>1</v>
      </c>
      <c r="GT181" s="6">
        <v>1</v>
      </c>
      <c r="GU181" s="6" t="str">
        <f t="shared" si="4"/>
        <v>Large</v>
      </c>
      <c r="GV181" s="6" t="str">
        <f t="shared" si="5"/>
        <v>Large</v>
      </c>
      <c r="GW181" s="3" t="s">
        <v>486</v>
      </c>
      <c r="GX181" s="3" t="s">
        <v>478</v>
      </c>
      <c r="GY181" s="3" t="s">
        <v>478</v>
      </c>
      <c r="GZ181" s="6">
        <v>0</v>
      </c>
      <c r="HA181" s="6">
        <v>0</v>
      </c>
      <c r="HB181" s="6">
        <v>0</v>
      </c>
      <c r="HC181" s="6">
        <v>1</v>
      </c>
      <c r="HD181" s="6">
        <v>1</v>
      </c>
      <c r="HE181" s="7" t="s">
        <v>479</v>
      </c>
      <c r="HF181" s="6">
        <v>0</v>
      </c>
      <c r="HG181" s="6">
        <v>0</v>
      </c>
    </row>
    <row r="182" spans="1:215" hidden="1">
      <c r="A182" s="6">
        <v>795</v>
      </c>
      <c r="B182" s="6" t="str">
        <f>+VLOOKUP($A182,'[2]Crosswalk M49-ODA-Prog. Country'!$K$4:$M$257,3,FALSE)</f>
        <v>TM</v>
      </c>
      <c r="C182" s="6" t="str">
        <f>+VLOOKUP($A182,'[2]Crosswalk M49-ODA-Prog. Country'!$K$4:$M$257,2,FALSE)</f>
        <v>TKM</v>
      </c>
      <c r="D182" s="3" t="s">
        <v>300</v>
      </c>
      <c r="E182" s="8">
        <v>5785.1714682058373</v>
      </c>
      <c r="F182" s="8">
        <v>22494.981786152097</v>
      </c>
      <c r="G182" s="8">
        <v>28280.153254357934</v>
      </c>
      <c r="H182" s="9">
        <v>37.390379999999951</v>
      </c>
      <c r="I182" s="9">
        <v>1457.88852</v>
      </c>
      <c r="J182" s="9">
        <v>1495.2789</v>
      </c>
      <c r="K182" s="10">
        <v>5822.5618482058362</v>
      </c>
      <c r="L182" s="10">
        <v>23952.870306152097</v>
      </c>
      <c r="M182" s="10">
        <v>29775.432154357935</v>
      </c>
      <c r="N182" s="11">
        <v>936.07099999999991</v>
      </c>
      <c r="O182" s="11">
        <v>18596.741999999998</v>
      </c>
      <c r="P182" s="11">
        <v>0</v>
      </c>
      <c r="Q182" s="11">
        <v>0</v>
      </c>
      <c r="R182" s="11">
        <v>719.04464000000007</v>
      </c>
      <c r="S182" s="11">
        <v>589.30532999999991</v>
      </c>
      <c r="T182" s="11">
        <v>22.27027</v>
      </c>
      <c r="U182" s="11">
        <v>0</v>
      </c>
      <c r="V182" s="11">
        <v>2036.0852100000002</v>
      </c>
      <c r="W182" s="11">
        <v>973.34953000000007</v>
      </c>
      <c r="X182" s="11">
        <v>15.120109999999954</v>
      </c>
      <c r="Y182" s="11">
        <v>377.40313000000003</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1114.7660000000001</v>
      </c>
      <c r="AY182" s="11">
        <v>0</v>
      </c>
      <c r="AZ182" s="11">
        <v>0</v>
      </c>
      <c r="BA182" s="11">
        <v>0</v>
      </c>
      <c r="BB182" s="11">
        <v>0</v>
      </c>
      <c r="BC182" s="11">
        <v>0</v>
      </c>
      <c r="BD182" s="11">
        <v>0</v>
      </c>
      <c r="BE182" s="11">
        <v>0</v>
      </c>
      <c r="BF182" s="11">
        <v>0</v>
      </c>
      <c r="BG182" s="11">
        <v>32.26549</v>
      </c>
      <c r="BH182" s="11">
        <v>0</v>
      </c>
      <c r="BI182" s="11">
        <v>0</v>
      </c>
      <c r="BJ182" s="11">
        <v>0</v>
      </c>
      <c r="BK182" s="11">
        <v>0</v>
      </c>
      <c r="BL182" s="11">
        <v>0</v>
      </c>
      <c r="BM182" s="11">
        <v>0</v>
      </c>
      <c r="BN182" s="11">
        <v>0</v>
      </c>
      <c r="BO182" s="11">
        <v>218.15758</v>
      </c>
      <c r="BP182" s="11">
        <v>0</v>
      </c>
      <c r="BQ182" s="11">
        <v>0</v>
      </c>
      <c r="BR182" s="11">
        <v>0</v>
      </c>
      <c r="BS182" s="11">
        <v>0</v>
      </c>
      <c r="BT182" s="11">
        <v>0</v>
      </c>
      <c r="BU182" s="11">
        <v>0</v>
      </c>
      <c r="BV182" s="11">
        <v>0</v>
      </c>
      <c r="BW182" s="11">
        <v>0</v>
      </c>
      <c r="BX182" s="11">
        <v>0</v>
      </c>
      <c r="BY182" s="11">
        <v>0</v>
      </c>
      <c r="BZ182" s="11">
        <v>0</v>
      </c>
      <c r="CA182" s="11">
        <v>0</v>
      </c>
      <c r="CB182" s="11">
        <v>0</v>
      </c>
      <c r="CC182" s="11">
        <v>0</v>
      </c>
      <c r="CD182" s="11">
        <v>0</v>
      </c>
      <c r="CE182" s="11">
        <v>0</v>
      </c>
      <c r="CF182" s="11">
        <v>0</v>
      </c>
      <c r="CG182" s="11">
        <v>0</v>
      </c>
      <c r="CH182" s="11">
        <v>0</v>
      </c>
      <c r="CI182" s="11">
        <v>0</v>
      </c>
      <c r="CJ182" s="11">
        <v>0</v>
      </c>
      <c r="CK182" s="11">
        <v>0</v>
      </c>
      <c r="CL182" s="11">
        <v>0</v>
      </c>
      <c r="CM182" s="11">
        <v>0</v>
      </c>
      <c r="CN182" s="11">
        <v>0</v>
      </c>
      <c r="CO182" s="11">
        <v>0</v>
      </c>
      <c r="CP182" s="11">
        <v>0</v>
      </c>
      <c r="CQ182" s="11">
        <v>0</v>
      </c>
      <c r="CR182" s="11">
        <v>0</v>
      </c>
      <c r="CS182" s="11">
        <v>0</v>
      </c>
      <c r="CT182" s="11">
        <v>0</v>
      </c>
      <c r="CU182" s="11">
        <v>0</v>
      </c>
      <c r="CV182" s="11">
        <v>0</v>
      </c>
      <c r="CW182" s="11">
        <v>99.876429999999999</v>
      </c>
      <c r="CX182" s="11">
        <v>0</v>
      </c>
      <c r="CY182" s="11">
        <v>1.2218800000000001</v>
      </c>
      <c r="CZ182" s="11">
        <v>0</v>
      </c>
      <c r="DA182" s="11">
        <v>0</v>
      </c>
      <c r="DB182" s="11">
        <v>0</v>
      </c>
      <c r="DC182" s="11">
        <v>1075.5532000000001</v>
      </c>
      <c r="DD182" s="11">
        <v>0</v>
      </c>
      <c r="DE182" s="11">
        <v>0</v>
      </c>
      <c r="DF182" s="11">
        <v>0</v>
      </c>
      <c r="DG182" s="11">
        <v>0</v>
      </c>
      <c r="DH182" s="11">
        <v>0</v>
      </c>
      <c r="DI182" s="11">
        <v>0</v>
      </c>
      <c r="DJ182" s="11">
        <v>0</v>
      </c>
      <c r="DK182" s="11">
        <v>0</v>
      </c>
      <c r="DL182" s="11">
        <v>0</v>
      </c>
      <c r="DM182" s="11">
        <v>0</v>
      </c>
      <c r="DN182" s="11">
        <v>0</v>
      </c>
      <c r="DO182" s="11">
        <v>0</v>
      </c>
      <c r="DP182" s="11">
        <v>0</v>
      </c>
      <c r="DQ182" s="11">
        <v>0</v>
      </c>
      <c r="DR182" s="11">
        <v>0</v>
      </c>
      <c r="DS182" s="11">
        <v>0</v>
      </c>
      <c r="DT182" s="11">
        <v>0</v>
      </c>
      <c r="DU182" s="11">
        <v>0</v>
      </c>
      <c r="DV182" s="11">
        <v>0</v>
      </c>
      <c r="DW182" s="11">
        <v>0</v>
      </c>
      <c r="DX182" s="11">
        <v>0</v>
      </c>
      <c r="DY182" s="11">
        <v>0</v>
      </c>
      <c r="DZ182" s="11">
        <v>0</v>
      </c>
      <c r="EA182" s="11">
        <v>0</v>
      </c>
      <c r="EB182" s="11">
        <v>0</v>
      </c>
      <c r="EC182" s="11">
        <v>0</v>
      </c>
      <c r="ED182" s="11">
        <v>0</v>
      </c>
      <c r="EE182" s="11">
        <v>0</v>
      </c>
      <c r="EF182" s="11">
        <v>0</v>
      </c>
      <c r="EG182" s="11">
        <v>0</v>
      </c>
      <c r="EH182" s="11">
        <v>0</v>
      </c>
      <c r="EI182" s="11">
        <v>0</v>
      </c>
      <c r="EJ182" s="11">
        <v>0</v>
      </c>
      <c r="EK182" s="11">
        <v>0</v>
      </c>
      <c r="EL182" s="11">
        <v>7.2014991819999992</v>
      </c>
      <c r="EM182" s="11">
        <v>0</v>
      </c>
      <c r="EN182" s="11">
        <v>0</v>
      </c>
      <c r="EO182" s="11">
        <v>0</v>
      </c>
      <c r="EP182" s="11">
        <v>276.74261999999999</v>
      </c>
      <c r="EQ182" s="11">
        <v>0</v>
      </c>
      <c r="ER182" s="11">
        <v>0</v>
      </c>
      <c r="ES182" s="11">
        <v>0</v>
      </c>
      <c r="ET182" s="11">
        <v>0</v>
      </c>
      <c r="EU182" s="11">
        <v>0</v>
      </c>
      <c r="EV182" s="11">
        <v>0</v>
      </c>
      <c r="EW182" s="11">
        <v>0</v>
      </c>
      <c r="EX182" s="11">
        <v>33.571479023836559</v>
      </c>
      <c r="EY182" s="11">
        <v>70.592656152099877</v>
      </c>
      <c r="EZ182" s="11">
        <v>0</v>
      </c>
      <c r="FA182" s="11">
        <v>0</v>
      </c>
      <c r="FB182" s="11">
        <v>442.91365999999994</v>
      </c>
      <c r="FC182" s="11">
        <v>937.79412000000002</v>
      </c>
      <c r="FD182" s="11">
        <v>0</v>
      </c>
      <c r="FE182" s="11">
        <v>980.60895999999991</v>
      </c>
      <c r="FF182" s="11">
        <v>0</v>
      </c>
      <c r="FG182" s="11">
        <v>0</v>
      </c>
      <c r="FH182" s="11">
        <v>0</v>
      </c>
      <c r="FI182" s="11">
        <v>0</v>
      </c>
      <c r="FJ182" s="11">
        <v>0</v>
      </c>
      <c r="FK182" s="11">
        <v>0</v>
      </c>
      <c r="FL182" s="11">
        <v>0</v>
      </c>
      <c r="FM182" s="11">
        <v>0</v>
      </c>
      <c r="FN182" s="11">
        <v>0</v>
      </c>
      <c r="FO182" s="11">
        <v>0</v>
      </c>
      <c r="FP182" s="11">
        <v>0</v>
      </c>
      <c r="FQ182" s="11">
        <v>0</v>
      </c>
      <c r="FR182" s="11">
        <v>0</v>
      </c>
      <c r="FS182" s="11">
        <v>0</v>
      </c>
      <c r="FT182" s="11">
        <v>0</v>
      </c>
      <c r="FU182" s="11">
        <v>0</v>
      </c>
      <c r="FV182" s="11">
        <v>0</v>
      </c>
      <c r="FW182" s="11">
        <v>0</v>
      </c>
      <c r="FX182" s="11">
        <v>0</v>
      </c>
      <c r="FY182" s="11">
        <v>0</v>
      </c>
      <c r="FZ182" s="11">
        <v>0</v>
      </c>
      <c r="GA182" s="11">
        <v>0</v>
      </c>
      <c r="GB182" s="11">
        <v>0</v>
      </c>
      <c r="GC182" s="11">
        <v>0</v>
      </c>
      <c r="GD182" s="11">
        <v>0</v>
      </c>
      <c r="GE182" s="11">
        <v>0</v>
      </c>
      <c r="GF182" s="11">
        <v>0</v>
      </c>
      <c r="GG182" s="11">
        <v>0</v>
      </c>
      <c r="GH182" s="11">
        <v>196.02563000000001</v>
      </c>
      <c r="GI182" s="11">
        <v>0</v>
      </c>
      <c r="GJ182" s="11">
        <v>0</v>
      </c>
      <c r="GK182" s="11">
        <v>0</v>
      </c>
      <c r="GL182" s="11">
        <v>22.74973</v>
      </c>
      <c r="GM182" s="11">
        <v>0</v>
      </c>
      <c r="GN182" s="11">
        <v>0</v>
      </c>
      <c r="GO182" s="11">
        <v>0</v>
      </c>
      <c r="GP182" s="88">
        <v>1325.90859</v>
      </c>
      <c r="GQ182" s="9">
        <v>0</v>
      </c>
      <c r="GR182" s="10">
        <v>1325.90859</v>
      </c>
      <c r="GS182" s="6">
        <v>1</v>
      </c>
      <c r="GT182" s="6">
        <v>1</v>
      </c>
      <c r="GU182" s="6" t="str">
        <f t="shared" si="4"/>
        <v>Small</v>
      </c>
      <c r="GV182" s="6" t="str">
        <f t="shared" si="5"/>
        <v>Small</v>
      </c>
      <c r="GW182" s="3" t="s">
        <v>474</v>
      </c>
      <c r="GX182" s="3" t="s">
        <v>478</v>
      </c>
      <c r="GY182" s="3" t="s">
        <v>478</v>
      </c>
      <c r="GZ182" s="6">
        <v>1</v>
      </c>
      <c r="HA182" s="6">
        <v>0</v>
      </c>
      <c r="HB182" s="6">
        <v>0</v>
      </c>
      <c r="HC182" s="6">
        <v>1</v>
      </c>
      <c r="HD182" s="6">
        <v>0</v>
      </c>
      <c r="HE182" s="7" t="s">
        <v>479</v>
      </c>
      <c r="HF182" s="6">
        <v>0</v>
      </c>
      <c r="HG182" s="6">
        <v>0</v>
      </c>
    </row>
    <row r="183" spans="1:215" hidden="1">
      <c r="A183" s="6">
        <v>798</v>
      </c>
      <c r="B183" s="6" t="str">
        <f>+VLOOKUP($A183,'[2]Crosswalk M49-ODA-Prog. Country'!$K$4:$M$257,3,FALSE)</f>
        <v>TV</v>
      </c>
      <c r="C183" s="6" t="str">
        <f>+VLOOKUP($A183,'[2]Crosswalk M49-ODA-Prog. Country'!$K$4:$M$257,2,FALSE)</f>
        <v>TUV</v>
      </c>
      <c r="D183" s="3" t="s">
        <v>301</v>
      </c>
      <c r="E183" s="8">
        <v>474.13550576</v>
      </c>
      <c r="F183" s="8">
        <v>362.48648673999998</v>
      </c>
      <c r="G183" s="8">
        <v>836.62199250000003</v>
      </c>
      <c r="H183" s="9">
        <v>99.753606299999973</v>
      </c>
      <c r="I183" s="9">
        <v>173.2373418</v>
      </c>
      <c r="J183" s="9">
        <v>272.99094809999997</v>
      </c>
      <c r="K183" s="10">
        <v>573.88911206</v>
      </c>
      <c r="L183" s="10">
        <v>535.72382853999989</v>
      </c>
      <c r="M183" s="10">
        <v>1109.6129406</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-1.338750000000001</v>
      </c>
      <c r="AI183" s="11">
        <v>20.463750000000001</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188.66140999999999</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s="11">
        <v>0</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0</v>
      </c>
      <c r="CU183" s="11">
        <v>0</v>
      </c>
      <c r="CV183" s="11">
        <v>0</v>
      </c>
      <c r="CW183" s="11">
        <v>0</v>
      </c>
      <c r="CX183" s="11">
        <v>0</v>
      </c>
      <c r="CY183" s="11">
        <v>0</v>
      </c>
      <c r="CZ183" s="11">
        <v>0</v>
      </c>
      <c r="DA183" s="11">
        <v>0</v>
      </c>
      <c r="DB183" s="11">
        <v>0</v>
      </c>
      <c r="DC183" s="11">
        <v>0</v>
      </c>
      <c r="DD183" s="11">
        <v>0</v>
      </c>
      <c r="DE183" s="11">
        <v>0</v>
      </c>
      <c r="DF183" s="11">
        <v>0</v>
      </c>
      <c r="DG183" s="11">
        <v>0</v>
      </c>
      <c r="DH183" s="11">
        <v>0</v>
      </c>
      <c r="DI183" s="11">
        <v>0</v>
      </c>
      <c r="DJ183" s="11">
        <v>0</v>
      </c>
      <c r="DK183" s="11">
        <v>0</v>
      </c>
      <c r="DL183" s="11">
        <v>0</v>
      </c>
      <c r="DM183" s="11">
        <v>0</v>
      </c>
      <c r="DN183" s="11">
        <v>0</v>
      </c>
      <c r="DO183" s="11">
        <v>0</v>
      </c>
      <c r="DP183" s="11">
        <v>0</v>
      </c>
      <c r="DQ183" s="11">
        <v>0</v>
      </c>
      <c r="DR183" s="11">
        <v>0</v>
      </c>
      <c r="DS183" s="11">
        <v>0</v>
      </c>
      <c r="DT183" s="11">
        <v>0</v>
      </c>
      <c r="DU183" s="11">
        <v>0</v>
      </c>
      <c r="DV183" s="11">
        <v>0</v>
      </c>
      <c r="DW183" s="11">
        <v>0</v>
      </c>
      <c r="DX183" s="11">
        <v>0</v>
      </c>
      <c r="DY183" s="11">
        <v>0</v>
      </c>
      <c r="DZ183" s="11">
        <v>0</v>
      </c>
      <c r="EA183" s="11">
        <v>0</v>
      </c>
      <c r="EB183" s="11">
        <v>0</v>
      </c>
      <c r="EC183" s="11">
        <v>0</v>
      </c>
      <c r="ED183" s="11">
        <v>0</v>
      </c>
      <c r="EE183" s="11">
        <v>0</v>
      </c>
      <c r="EF183" s="11">
        <v>0</v>
      </c>
      <c r="EG183" s="11">
        <v>0</v>
      </c>
      <c r="EH183" s="11">
        <v>0</v>
      </c>
      <c r="EI183" s="11">
        <v>0</v>
      </c>
      <c r="EJ183" s="11">
        <v>0</v>
      </c>
      <c r="EK183" s="11">
        <v>0</v>
      </c>
      <c r="EL183" s="11">
        <v>49.199585760000012</v>
      </c>
      <c r="EM183" s="11">
        <v>57.871076739999999</v>
      </c>
      <c r="EN183" s="11">
        <v>99.753606299999973</v>
      </c>
      <c r="EO183" s="11">
        <v>173.2373418</v>
      </c>
      <c r="EP183" s="11">
        <v>304.27178999999995</v>
      </c>
      <c r="EQ183" s="11">
        <v>0</v>
      </c>
      <c r="ER183" s="11">
        <v>0</v>
      </c>
      <c r="ES183" s="11">
        <v>0</v>
      </c>
      <c r="ET183" s="11">
        <v>0</v>
      </c>
      <c r="EU183" s="11">
        <v>0</v>
      </c>
      <c r="EV183" s="11">
        <v>0</v>
      </c>
      <c r="EW183" s="11">
        <v>0</v>
      </c>
      <c r="EX183" s="11">
        <v>0</v>
      </c>
      <c r="EY183" s="11">
        <v>0</v>
      </c>
      <c r="EZ183" s="11">
        <v>0</v>
      </c>
      <c r="FA183" s="11">
        <v>0</v>
      </c>
      <c r="FB183" s="11">
        <v>100.95025000000001</v>
      </c>
      <c r="FC183" s="11">
        <v>23.363990000000001</v>
      </c>
      <c r="FD183" s="11">
        <v>0</v>
      </c>
      <c r="FE183" s="11">
        <v>0</v>
      </c>
      <c r="FF183" s="11">
        <v>0</v>
      </c>
      <c r="FG183" s="11">
        <v>0</v>
      </c>
      <c r="FH183" s="11">
        <v>0</v>
      </c>
      <c r="FI183" s="11">
        <v>0</v>
      </c>
      <c r="FJ183" s="11">
        <v>0</v>
      </c>
      <c r="FK183" s="11">
        <v>0</v>
      </c>
      <c r="FL183" s="11">
        <v>0</v>
      </c>
      <c r="FM183" s="11">
        <v>0</v>
      </c>
      <c r="FN183" s="11">
        <v>0</v>
      </c>
      <c r="FO183" s="11">
        <v>0</v>
      </c>
      <c r="FP183" s="11">
        <v>0</v>
      </c>
      <c r="FQ183" s="11">
        <v>0</v>
      </c>
      <c r="FR183" s="11">
        <v>0</v>
      </c>
      <c r="FS183" s="11">
        <v>0</v>
      </c>
      <c r="FT183" s="11">
        <v>0</v>
      </c>
      <c r="FU183" s="11">
        <v>0</v>
      </c>
      <c r="FV183" s="11">
        <v>0</v>
      </c>
      <c r="FW183" s="11">
        <v>0</v>
      </c>
      <c r="FX183" s="11">
        <v>0</v>
      </c>
      <c r="FY183" s="11">
        <v>0</v>
      </c>
      <c r="FZ183" s="11">
        <v>0</v>
      </c>
      <c r="GA183" s="11">
        <v>0</v>
      </c>
      <c r="GB183" s="11">
        <v>0</v>
      </c>
      <c r="GC183" s="11">
        <v>0</v>
      </c>
      <c r="GD183" s="11">
        <v>0</v>
      </c>
      <c r="GE183" s="11">
        <v>0</v>
      </c>
      <c r="GF183" s="11">
        <v>0</v>
      </c>
      <c r="GG183" s="11">
        <v>0</v>
      </c>
      <c r="GH183" s="11">
        <v>0</v>
      </c>
      <c r="GI183" s="11">
        <v>0</v>
      </c>
      <c r="GJ183" s="11">
        <v>0</v>
      </c>
      <c r="GK183" s="11">
        <v>0</v>
      </c>
      <c r="GL183" s="11">
        <v>21.052630000000008</v>
      </c>
      <c r="GM183" s="11">
        <v>72.126259999999988</v>
      </c>
      <c r="GN183" s="11">
        <v>0</v>
      </c>
      <c r="GO183" s="11">
        <v>0</v>
      </c>
      <c r="GP183" s="88">
        <v>372.81768</v>
      </c>
      <c r="GQ183" s="9">
        <v>0</v>
      </c>
      <c r="GR183" s="10">
        <v>372.81768</v>
      </c>
      <c r="GS183" s="6">
        <v>1</v>
      </c>
      <c r="GT183" s="6">
        <v>1</v>
      </c>
      <c r="GU183" s="6" t="str">
        <f t="shared" si="4"/>
        <v>Very small</v>
      </c>
      <c r="GV183" s="6" t="str">
        <f t="shared" si="5"/>
        <v>Small</v>
      </c>
      <c r="GW183" s="3" t="s">
        <v>474</v>
      </c>
      <c r="GX183" s="3" t="s">
        <v>475</v>
      </c>
      <c r="GY183" s="3" t="s">
        <v>475</v>
      </c>
      <c r="GZ183" s="6">
        <v>0</v>
      </c>
      <c r="HA183" s="6">
        <v>1</v>
      </c>
      <c r="HB183" s="6">
        <v>1</v>
      </c>
      <c r="HC183" s="6">
        <v>1</v>
      </c>
      <c r="HD183" s="6">
        <v>0</v>
      </c>
      <c r="HE183" s="7" t="s">
        <v>479</v>
      </c>
      <c r="HF183" s="6">
        <v>1</v>
      </c>
      <c r="HG183" s="6">
        <v>0</v>
      </c>
    </row>
    <row r="184" spans="1:215">
      <c r="A184" s="6">
        <v>800</v>
      </c>
      <c r="B184" s="6" t="str">
        <f>+VLOOKUP($A184,'[2]Crosswalk M49-ODA-Prog. Country'!$K$4:$M$257,3,FALSE)</f>
        <v>UG</v>
      </c>
      <c r="C184" s="6" t="str">
        <f>+VLOOKUP($A184,'[2]Crosswalk M49-ODA-Prog. Country'!$K$4:$M$257,2,FALSE)</f>
        <v>UGA</v>
      </c>
      <c r="D184" s="3" t="s">
        <v>302</v>
      </c>
      <c r="E184" s="8">
        <v>39852.050698371175</v>
      </c>
      <c r="F184" s="8">
        <v>104882.79719899211</v>
      </c>
      <c r="G184" s="8">
        <v>144734.84789736327</v>
      </c>
      <c r="H184" s="9">
        <v>52810.861154700026</v>
      </c>
      <c r="I184" s="9">
        <v>341093.05894849007</v>
      </c>
      <c r="J184" s="9">
        <v>393903.92010319012</v>
      </c>
      <c r="K184" s="10">
        <v>92662.911853071186</v>
      </c>
      <c r="L184" s="10">
        <v>445975.85614748212</v>
      </c>
      <c r="M184" s="10">
        <v>538638.76800055336</v>
      </c>
      <c r="N184" s="11">
        <v>10458.511999999999</v>
      </c>
      <c r="O184" s="11">
        <v>6905.52</v>
      </c>
      <c r="P184" s="11">
        <v>645.09500000000025</v>
      </c>
      <c r="Q184" s="11">
        <v>7626.1289999999999</v>
      </c>
      <c r="R184" s="11">
        <v>739.9719299999997</v>
      </c>
      <c r="S184" s="11">
        <v>8298.7977200000005</v>
      </c>
      <c r="T184" s="11">
        <v>3825.7336500000001</v>
      </c>
      <c r="U184" s="11">
        <v>11886.25729</v>
      </c>
      <c r="V184" s="11">
        <v>15155.280130000003</v>
      </c>
      <c r="W184" s="11">
        <v>25810.862140000001</v>
      </c>
      <c r="X184" s="11">
        <v>5004.2382800000014</v>
      </c>
      <c r="Y184" s="11">
        <v>26527.14111</v>
      </c>
      <c r="Z184" s="11">
        <v>2792.8809549999996</v>
      </c>
      <c r="AA184" s="11">
        <v>7954.2032240431699</v>
      </c>
      <c r="AB184" s="11">
        <v>12351.262806900035</v>
      </c>
      <c r="AC184" s="11">
        <v>126405.93066129011</v>
      </c>
      <c r="AD184" s="11">
        <v>1068.0498499999994</v>
      </c>
      <c r="AE184" s="11">
        <v>12477.955019999999</v>
      </c>
      <c r="AF184" s="11">
        <v>1437.7858277999999</v>
      </c>
      <c r="AG184" s="11">
        <v>382.1455972</v>
      </c>
      <c r="AH184" s="11">
        <v>-832.24216999999953</v>
      </c>
      <c r="AI184" s="11">
        <v>12102.39482</v>
      </c>
      <c r="AJ184" s="11">
        <v>0</v>
      </c>
      <c r="AK184" s="11">
        <v>0</v>
      </c>
      <c r="AL184" s="11">
        <v>0</v>
      </c>
      <c r="AM184" s="11">
        <v>0</v>
      </c>
      <c r="AN184" s="11">
        <v>0</v>
      </c>
      <c r="AO184" s="11">
        <v>0</v>
      </c>
      <c r="AP184" s="11">
        <v>0</v>
      </c>
      <c r="AQ184" s="11">
        <v>0</v>
      </c>
      <c r="AR184" s="11">
        <v>29268.338359999994</v>
      </c>
      <c r="AS184" s="11">
        <v>153973.1679</v>
      </c>
      <c r="AT184" s="11">
        <v>0</v>
      </c>
      <c r="AU184" s="11">
        <v>0</v>
      </c>
      <c r="AV184" s="11">
        <v>0</v>
      </c>
      <c r="AW184" s="11">
        <v>0</v>
      </c>
      <c r="AX184" s="11">
        <v>3082.73</v>
      </c>
      <c r="AY184" s="11">
        <v>0</v>
      </c>
      <c r="AZ184" s="11">
        <v>0</v>
      </c>
      <c r="BA184" s="11">
        <v>0</v>
      </c>
      <c r="BB184" s="11">
        <v>1128.1780000000001</v>
      </c>
      <c r="BC184" s="11">
        <v>1403.72</v>
      </c>
      <c r="BD184" s="11">
        <v>0</v>
      </c>
      <c r="BE184" s="11">
        <v>0</v>
      </c>
      <c r="BF184" s="11">
        <v>0</v>
      </c>
      <c r="BG184" s="11">
        <v>1266.32698</v>
      </c>
      <c r="BH184" s="11">
        <v>0</v>
      </c>
      <c r="BI184" s="11">
        <v>0</v>
      </c>
      <c r="BJ184" s="11">
        <v>0</v>
      </c>
      <c r="BK184" s="11">
        <v>0</v>
      </c>
      <c r="BL184" s="11">
        <v>0</v>
      </c>
      <c r="BM184" s="11">
        <v>0</v>
      </c>
      <c r="BN184" s="11">
        <v>0</v>
      </c>
      <c r="BO184" s="11">
        <v>277.66424999999998</v>
      </c>
      <c r="BP184" s="11">
        <v>0</v>
      </c>
      <c r="BQ184" s="11">
        <v>0</v>
      </c>
      <c r="BR184" s="11">
        <v>0</v>
      </c>
      <c r="BS184" s="11">
        <v>0</v>
      </c>
      <c r="BT184" s="11">
        <v>0</v>
      </c>
      <c r="BU184" s="11">
        <v>0</v>
      </c>
      <c r="BV184" s="11">
        <v>0</v>
      </c>
      <c r="BW184" s="11">
        <v>0</v>
      </c>
      <c r="BX184" s="11">
        <v>0</v>
      </c>
      <c r="BY184" s="11">
        <v>-324.91459000000003</v>
      </c>
      <c r="BZ184" s="11">
        <v>0</v>
      </c>
      <c r="CA184" s="11">
        <v>0</v>
      </c>
      <c r="CB184" s="11">
        <v>0</v>
      </c>
      <c r="CC184" s="11">
        <v>0</v>
      </c>
      <c r="CD184" s="11">
        <v>0</v>
      </c>
      <c r="CE184" s="11">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1">
        <v>0</v>
      </c>
      <c r="CU184" s="11">
        <v>0</v>
      </c>
      <c r="CV184" s="11">
        <v>0</v>
      </c>
      <c r="CW184" s="11">
        <v>-120.87361</v>
      </c>
      <c r="CX184" s="11">
        <v>0</v>
      </c>
      <c r="CY184" s="11">
        <v>417.74428999999998</v>
      </c>
      <c r="CZ184" s="11">
        <v>0</v>
      </c>
      <c r="DA184" s="11">
        <v>0</v>
      </c>
      <c r="DB184" s="11">
        <v>0</v>
      </c>
      <c r="DC184" s="11">
        <v>1211.15524</v>
      </c>
      <c r="DD184" s="11">
        <v>0</v>
      </c>
      <c r="DE184" s="11">
        <v>0</v>
      </c>
      <c r="DF184" s="11">
        <v>0</v>
      </c>
      <c r="DG184" s="11">
        <v>0.02</v>
      </c>
      <c r="DH184" s="11">
        <v>0</v>
      </c>
      <c r="DI184" s="11">
        <v>0</v>
      </c>
      <c r="DJ184" s="11">
        <v>0</v>
      </c>
      <c r="DK184" s="11">
        <v>0</v>
      </c>
      <c r="DL184" s="11">
        <v>0</v>
      </c>
      <c r="DM184" s="11">
        <v>0</v>
      </c>
      <c r="DN184" s="11">
        <v>0</v>
      </c>
      <c r="DO184" s="11">
        <v>0</v>
      </c>
      <c r="DP184" s="11">
        <v>0</v>
      </c>
      <c r="DQ184" s="11">
        <v>0</v>
      </c>
      <c r="DR184" s="11">
        <v>0</v>
      </c>
      <c r="DS184" s="11">
        <v>0</v>
      </c>
      <c r="DT184" s="11">
        <v>0</v>
      </c>
      <c r="DU184" s="11">
        <v>0</v>
      </c>
      <c r="DV184" s="11">
        <v>0</v>
      </c>
      <c r="DW184" s="11">
        <v>0</v>
      </c>
      <c r="DX184" s="11">
        <v>0</v>
      </c>
      <c r="DY184" s="11">
        <v>3982.61312</v>
      </c>
      <c r="DZ184" s="11">
        <v>0</v>
      </c>
      <c r="EA184" s="11">
        <v>0</v>
      </c>
      <c r="EB184" s="11">
        <v>0</v>
      </c>
      <c r="EC184" s="11">
        <v>0</v>
      </c>
      <c r="ED184" s="11">
        <v>0</v>
      </c>
      <c r="EE184" s="11">
        <v>0</v>
      </c>
      <c r="EF184" s="11">
        <v>0</v>
      </c>
      <c r="EG184" s="11">
        <v>0</v>
      </c>
      <c r="EH184" s="11">
        <v>0</v>
      </c>
      <c r="EI184" s="11">
        <v>0</v>
      </c>
      <c r="EJ184" s="11">
        <v>0</v>
      </c>
      <c r="EK184" s="11">
        <v>0</v>
      </c>
      <c r="EL184" s="11">
        <v>1600.3227899999983</v>
      </c>
      <c r="EM184" s="11">
        <v>11761.871230000001</v>
      </c>
      <c r="EN184" s="11">
        <v>0</v>
      </c>
      <c r="EO184" s="11">
        <v>0</v>
      </c>
      <c r="EP184" s="11">
        <v>983.65216999999961</v>
      </c>
      <c r="EQ184" s="11">
        <v>474.97255999999999</v>
      </c>
      <c r="ER184" s="11">
        <v>2.8421100000002752</v>
      </c>
      <c r="ES184" s="11">
        <v>1851.5279699999999</v>
      </c>
      <c r="ET184" s="11">
        <v>0</v>
      </c>
      <c r="EU184" s="11">
        <v>0</v>
      </c>
      <c r="EV184" s="11">
        <v>0</v>
      </c>
      <c r="EW184" s="11">
        <v>0</v>
      </c>
      <c r="EX184" s="11">
        <v>394.91653337116907</v>
      </c>
      <c r="EY184" s="11">
        <v>919.3435449489217</v>
      </c>
      <c r="EZ184" s="11">
        <v>0</v>
      </c>
      <c r="FA184" s="11">
        <v>0</v>
      </c>
      <c r="FB184" s="11">
        <v>1971.6494199999997</v>
      </c>
      <c r="FC184" s="11">
        <v>12364.4416</v>
      </c>
      <c r="FD184" s="11">
        <v>243.94099999999889</v>
      </c>
      <c r="FE184" s="11">
        <v>8443.0603200000005</v>
      </c>
      <c r="FF184" s="11">
        <v>0</v>
      </c>
      <c r="FG184" s="11">
        <v>0</v>
      </c>
      <c r="FH184" s="11">
        <v>0</v>
      </c>
      <c r="FI184" s="11">
        <v>0</v>
      </c>
      <c r="FJ184" s="11">
        <v>0</v>
      </c>
      <c r="FK184" s="11">
        <v>0</v>
      </c>
      <c r="FL184" s="11">
        <v>0</v>
      </c>
      <c r="FM184" s="11">
        <v>0</v>
      </c>
      <c r="FN184" s="11">
        <v>0</v>
      </c>
      <c r="FO184" s="11">
        <v>0</v>
      </c>
      <c r="FP184" s="11">
        <v>0</v>
      </c>
      <c r="FQ184" s="11">
        <v>0</v>
      </c>
      <c r="FR184" s="11">
        <v>0</v>
      </c>
      <c r="FS184" s="11">
        <v>0</v>
      </c>
      <c r="FT184" s="11">
        <v>0</v>
      </c>
      <c r="FU184" s="11">
        <v>0</v>
      </c>
      <c r="FV184" s="11">
        <v>0</v>
      </c>
      <c r="FW184" s="11">
        <v>0</v>
      </c>
      <c r="FX184" s="11">
        <v>0</v>
      </c>
      <c r="FY184" s="11">
        <v>0</v>
      </c>
      <c r="FZ184" s="11">
        <v>0</v>
      </c>
      <c r="GA184" s="11">
        <v>0</v>
      </c>
      <c r="GB184" s="11">
        <v>0</v>
      </c>
      <c r="GC184" s="11">
        <v>0</v>
      </c>
      <c r="GD184" s="11">
        <v>0</v>
      </c>
      <c r="GE184" s="11">
        <v>0</v>
      </c>
      <c r="GF184" s="11">
        <v>0</v>
      </c>
      <c r="GG184" s="11">
        <v>0</v>
      </c>
      <c r="GH184" s="11">
        <v>1173.49908</v>
      </c>
      <c r="GI184" s="11">
        <v>0</v>
      </c>
      <c r="GJ184" s="11">
        <v>0</v>
      </c>
      <c r="GK184" s="11">
        <v>0</v>
      </c>
      <c r="GL184" s="11">
        <v>134.65001000000007</v>
      </c>
      <c r="GM184" s="11">
        <v>1235.80458</v>
      </c>
      <c r="GN184" s="11">
        <v>31.624120000000005</v>
      </c>
      <c r="GO184" s="11">
        <v>460.87417999999997</v>
      </c>
      <c r="GP184" s="88">
        <v>20854.418932590466</v>
      </c>
      <c r="GQ184" s="9">
        <v>7901.6736538000014</v>
      </c>
      <c r="GR184" s="10">
        <v>28756.092586390467</v>
      </c>
      <c r="GS184" s="6">
        <v>1</v>
      </c>
      <c r="GT184" s="6">
        <v>1</v>
      </c>
      <c r="GU184" s="6" t="str">
        <f t="shared" si="4"/>
        <v>Large</v>
      </c>
      <c r="GV184" s="6" t="str">
        <f t="shared" si="5"/>
        <v>Large</v>
      </c>
      <c r="GW184" s="3" t="s">
        <v>480</v>
      </c>
      <c r="GX184" s="3" t="s">
        <v>480</v>
      </c>
      <c r="GY184" s="3" t="s">
        <v>480</v>
      </c>
      <c r="GZ184" s="6">
        <v>1</v>
      </c>
      <c r="HA184" s="6">
        <v>1</v>
      </c>
      <c r="HB184" s="6">
        <v>0</v>
      </c>
      <c r="HC184" s="6">
        <v>0</v>
      </c>
      <c r="HD184" s="6">
        <v>0</v>
      </c>
      <c r="HE184" s="7" t="s">
        <v>476</v>
      </c>
      <c r="HF184" s="6">
        <v>0</v>
      </c>
      <c r="HG184" s="6">
        <v>0</v>
      </c>
    </row>
    <row r="185" spans="1:215" hidden="1">
      <c r="A185" s="6">
        <v>804</v>
      </c>
      <c r="B185" s="6" t="str">
        <f>+VLOOKUP($A185,'[2]Crosswalk M49-ODA-Prog. Country'!$K$4:$M$257,3,FALSE)</f>
        <v>UA</v>
      </c>
      <c r="C185" s="6" t="str">
        <f>+VLOOKUP($A185,'[2]Crosswalk M49-ODA-Prog. Country'!$K$4:$M$257,2,FALSE)</f>
        <v>UKR</v>
      </c>
      <c r="D185" s="3" t="s">
        <v>303</v>
      </c>
      <c r="E185" s="8">
        <v>29878.177249217937</v>
      </c>
      <c r="F185" s="8">
        <v>124853.02397955392</v>
      </c>
      <c r="G185" s="8">
        <v>154731.20122877185</v>
      </c>
      <c r="H185" s="9">
        <v>3232.9471464383014</v>
      </c>
      <c r="I185" s="9">
        <v>124638.5437961</v>
      </c>
      <c r="J185" s="9">
        <v>127871.49094253829</v>
      </c>
      <c r="K185" s="10">
        <v>33111.124395656232</v>
      </c>
      <c r="L185" s="10">
        <v>249491.56777565397</v>
      </c>
      <c r="M185" s="10">
        <v>282602.69217131019</v>
      </c>
      <c r="N185" s="11">
        <v>3027.476999999999</v>
      </c>
      <c r="O185" s="11">
        <v>86022.930999999997</v>
      </c>
      <c r="P185" s="11">
        <v>0</v>
      </c>
      <c r="Q185" s="11">
        <v>27842.368999999999</v>
      </c>
      <c r="R185" s="11">
        <v>1655.1000100000001</v>
      </c>
      <c r="S185" s="11">
        <v>6139.8615099999997</v>
      </c>
      <c r="T185" s="11">
        <v>147.69093999999996</v>
      </c>
      <c r="U185" s="11">
        <v>577.50228000000004</v>
      </c>
      <c r="V185" s="11">
        <v>2383.7313600000007</v>
      </c>
      <c r="W185" s="11">
        <v>7219.86913</v>
      </c>
      <c r="X185" s="11">
        <v>408.84565999999904</v>
      </c>
      <c r="Y185" s="11">
        <v>20326.03559</v>
      </c>
      <c r="Z185" s="11">
        <v>0</v>
      </c>
      <c r="AA185" s="11">
        <v>0</v>
      </c>
      <c r="AB185" s="11">
        <v>0</v>
      </c>
      <c r="AC185" s="11">
        <v>0</v>
      </c>
      <c r="AD185" s="11">
        <v>883.56693099999984</v>
      </c>
      <c r="AE185" s="11">
        <v>3846.1968689999999</v>
      </c>
      <c r="AF185" s="11">
        <v>502.02162379999993</v>
      </c>
      <c r="AG185" s="11">
        <v>133.43110609999999</v>
      </c>
      <c r="AH185" s="11">
        <v>0</v>
      </c>
      <c r="AI185" s="11">
        <v>0</v>
      </c>
      <c r="AJ185" s="11">
        <v>0</v>
      </c>
      <c r="AK185" s="11">
        <v>0</v>
      </c>
      <c r="AL185" s="11">
        <v>0</v>
      </c>
      <c r="AM185" s="11">
        <v>0</v>
      </c>
      <c r="AN185" s="11">
        <v>0</v>
      </c>
      <c r="AO185" s="11">
        <v>0</v>
      </c>
      <c r="AP185" s="11">
        <v>0</v>
      </c>
      <c r="AQ185" s="11">
        <v>0</v>
      </c>
      <c r="AR185" s="11">
        <v>1766.0722300000016</v>
      </c>
      <c r="AS185" s="11">
        <v>17300.946789999998</v>
      </c>
      <c r="AT185" s="11">
        <v>0</v>
      </c>
      <c r="AU185" s="11">
        <v>0</v>
      </c>
      <c r="AV185" s="11">
        <v>0</v>
      </c>
      <c r="AW185" s="11">
        <v>0</v>
      </c>
      <c r="AX185" s="11">
        <v>1166.76</v>
      </c>
      <c r="AY185" s="11">
        <v>0</v>
      </c>
      <c r="AZ185" s="11">
        <v>0</v>
      </c>
      <c r="BA185" s="11">
        <v>0</v>
      </c>
      <c r="BB185" s="11">
        <v>1113.299</v>
      </c>
      <c r="BC185" s="11">
        <v>89.878</v>
      </c>
      <c r="BD185" s="11">
        <v>0</v>
      </c>
      <c r="BE185" s="11">
        <v>0</v>
      </c>
      <c r="BF185" s="11">
        <v>0</v>
      </c>
      <c r="BG185" s="11">
        <v>207.23361</v>
      </c>
      <c r="BH185" s="11">
        <v>0</v>
      </c>
      <c r="BI185" s="11">
        <v>0</v>
      </c>
      <c r="BJ185" s="11">
        <v>0</v>
      </c>
      <c r="BK185" s="11">
        <v>0</v>
      </c>
      <c r="BL185" s="11">
        <v>0</v>
      </c>
      <c r="BM185" s="11">
        <v>0</v>
      </c>
      <c r="BN185" s="11">
        <v>0</v>
      </c>
      <c r="BO185" s="11">
        <v>847.62243999999998</v>
      </c>
      <c r="BP185" s="11">
        <v>0</v>
      </c>
      <c r="BQ185" s="11">
        <v>0</v>
      </c>
      <c r="BR185" s="11">
        <v>0</v>
      </c>
      <c r="BS185" s="11">
        <v>0</v>
      </c>
      <c r="BT185" s="11">
        <v>0</v>
      </c>
      <c r="BU185" s="11">
        <v>0</v>
      </c>
      <c r="BV185" s="11">
        <v>0</v>
      </c>
      <c r="BW185" s="11">
        <v>0</v>
      </c>
      <c r="BX185" s="11">
        <v>0</v>
      </c>
      <c r="BY185" s="11">
        <v>16641.817999999999</v>
      </c>
      <c r="BZ185" s="11">
        <v>0</v>
      </c>
      <c r="CA185" s="11">
        <v>0</v>
      </c>
      <c r="CB185" s="11">
        <v>0</v>
      </c>
      <c r="CC185" s="11">
        <v>0</v>
      </c>
      <c r="CD185" s="11">
        <v>0</v>
      </c>
      <c r="CE185" s="11">
        <v>0</v>
      </c>
      <c r="CF185" s="11">
        <v>0</v>
      </c>
      <c r="CG185" s="11">
        <v>0</v>
      </c>
      <c r="CH185" s="11">
        <v>0</v>
      </c>
      <c r="CI185" s="11">
        <v>0</v>
      </c>
      <c r="CJ185" s="11">
        <v>0</v>
      </c>
      <c r="CK185" s="11">
        <v>0</v>
      </c>
      <c r="CL185" s="11">
        <v>0</v>
      </c>
      <c r="CM185" s="11">
        <v>0</v>
      </c>
      <c r="CN185" s="11">
        <v>0</v>
      </c>
      <c r="CO185" s="11">
        <v>0</v>
      </c>
      <c r="CP185" s="11">
        <v>0</v>
      </c>
      <c r="CQ185" s="11">
        <v>0</v>
      </c>
      <c r="CR185" s="11">
        <v>0</v>
      </c>
      <c r="CS185" s="11">
        <v>0</v>
      </c>
      <c r="CT185" s="11">
        <v>0</v>
      </c>
      <c r="CU185" s="11">
        <v>0</v>
      </c>
      <c r="CV185" s="11">
        <v>0</v>
      </c>
      <c r="CW185" s="11">
        <v>0</v>
      </c>
      <c r="CX185" s="11">
        <v>0</v>
      </c>
      <c r="CY185" s="11">
        <v>0</v>
      </c>
      <c r="CZ185" s="11">
        <v>0</v>
      </c>
      <c r="DA185" s="11">
        <v>0</v>
      </c>
      <c r="DB185" s="11">
        <v>0</v>
      </c>
      <c r="DC185" s="11">
        <v>1334.5352600000001</v>
      </c>
      <c r="DD185" s="11">
        <v>0</v>
      </c>
      <c r="DE185" s="11">
        <v>0</v>
      </c>
      <c r="DF185" s="11">
        <v>0</v>
      </c>
      <c r="DG185" s="11">
        <v>240.90526</v>
      </c>
      <c r="DH185" s="11">
        <v>0</v>
      </c>
      <c r="DI185" s="11">
        <v>0</v>
      </c>
      <c r="DJ185" s="11">
        <v>0</v>
      </c>
      <c r="DK185" s="11">
        <v>0</v>
      </c>
      <c r="DL185" s="11">
        <v>0</v>
      </c>
      <c r="DM185" s="11">
        <v>0</v>
      </c>
      <c r="DN185" s="11">
        <v>0</v>
      </c>
      <c r="DO185" s="11">
        <v>0</v>
      </c>
      <c r="DP185" s="11">
        <v>0</v>
      </c>
      <c r="DQ185" s="11">
        <v>0</v>
      </c>
      <c r="DR185" s="11">
        <v>0</v>
      </c>
      <c r="DS185" s="11">
        <v>0</v>
      </c>
      <c r="DT185" s="11">
        <v>0</v>
      </c>
      <c r="DU185" s="11">
        <v>0</v>
      </c>
      <c r="DV185" s="11">
        <v>0</v>
      </c>
      <c r="DW185" s="11">
        <v>0</v>
      </c>
      <c r="DX185" s="11">
        <v>0</v>
      </c>
      <c r="DY185" s="11">
        <v>5729.55231</v>
      </c>
      <c r="DZ185" s="11">
        <v>0</v>
      </c>
      <c r="EA185" s="11">
        <v>0</v>
      </c>
      <c r="EB185" s="11">
        <v>0</v>
      </c>
      <c r="EC185" s="11">
        <v>0</v>
      </c>
      <c r="ED185" s="11">
        <v>0</v>
      </c>
      <c r="EE185" s="11">
        <v>0</v>
      </c>
      <c r="EF185" s="11">
        <v>0</v>
      </c>
      <c r="EG185" s="11">
        <v>0</v>
      </c>
      <c r="EH185" s="11">
        <v>0</v>
      </c>
      <c r="EI185" s="11">
        <v>0</v>
      </c>
      <c r="EJ185" s="11">
        <v>0</v>
      </c>
      <c r="EK185" s="11">
        <v>0</v>
      </c>
      <c r="EL185" s="11">
        <v>184.96509999999967</v>
      </c>
      <c r="EM185" s="11">
        <v>1910.0298780000001</v>
      </c>
      <c r="EN185" s="11">
        <v>0.9701726383</v>
      </c>
      <c r="EO185" s="11">
        <v>0</v>
      </c>
      <c r="EP185" s="11">
        <v>2239.8114800000008</v>
      </c>
      <c r="EQ185" s="11">
        <v>3235.9213699999996</v>
      </c>
      <c r="ER185" s="11">
        <v>0</v>
      </c>
      <c r="ES185" s="11">
        <v>0</v>
      </c>
      <c r="ET185" s="11">
        <v>0</v>
      </c>
      <c r="EU185" s="11">
        <v>0</v>
      </c>
      <c r="EV185" s="11">
        <v>0</v>
      </c>
      <c r="EW185" s="11">
        <v>0</v>
      </c>
      <c r="EX185" s="11">
        <v>661.52896821793388</v>
      </c>
      <c r="EY185" s="11">
        <v>1386.9407525539161</v>
      </c>
      <c r="EZ185" s="11">
        <v>0</v>
      </c>
      <c r="FA185" s="11">
        <v>0</v>
      </c>
      <c r="FB185" s="11">
        <v>1846.1810800000003</v>
      </c>
      <c r="FC185" s="11">
        <v>5095.1451200000001</v>
      </c>
      <c r="FD185" s="11">
        <v>0</v>
      </c>
      <c r="FE185" s="11">
        <v>22115.822339999999</v>
      </c>
      <c r="FF185" s="11">
        <v>0</v>
      </c>
      <c r="FG185" s="11">
        <v>0</v>
      </c>
      <c r="FH185" s="11">
        <v>0</v>
      </c>
      <c r="FI185" s="11">
        <v>0</v>
      </c>
      <c r="FJ185" s="11">
        <v>0</v>
      </c>
      <c r="FK185" s="11">
        <v>0</v>
      </c>
      <c r="FL185" s="11">
        <v>0</v>
      </c>
      <c r="FM185" s="11">
        <v>0</v>
      </c>
      <c r="FN185" s="11">
        <v>0</v>
      </c>
      <c r="FO185" s="11">
        <v>0</v>
      </c>
      <c r="FP185" s="11">
        <v>0</v>
      </c>
      <c r="FQ185" s="11">
        <v>0</v>
      </c>
      <c r="FR185" s="11">
        <v>0</v>
      </c>
      <c r="FS185" s="11">
        <v>0</v>
      </c>
      <c r="FT185" s="11">
        <v>0</v>
      </c>
      <c r="FU185" s="11">
        <v>0</v>
      </c>
      <c r="FV185" s="11">
        <v>0</v>
      </c>
      <c r="FW185" s="11">
        <v>0</v>
      </c>
      <c r="FX185" s="11">
        <v>0</v>
      </c>
      <c r="FY185" s="11">
        <v>0</v>
      </c>
      <c r="FZ185" s="11">
        <v>0</v>
      </c>
      <c r="GA185" s="11">
        <v>0</v>
      </c>
      <c r="GB185" s="11">
        <v>0</v>
      </c>
      <c r="GC185" s="11">
        <v>0</v>
      </c>
      <c r="GD185" s="11">
        <v>0</v>
      </c>
      <c r="GE185" s="11">
        <v>0</v>
      </c>
      <c r="GF185" s="11">
        <v>0</v>
      </c>
      <c r="GG185" s="11">
        <v>0</v>
      </c>
      <c r="GH185" s="11">
        <v>14428.12399</v>
      </c>
      <c r="GI185" s="11">
        <v>0</v>
      </c>
      <c r="GJ185" s="11">
        <v>0</v>
      </c>
      <c r="GK185" s="11">
        <v>0</v>
      </c>
      <c r="GL185" s="11">
        <v>287.63233000000037</v>
      </c>
      <c r="GM185" s="11">
        <v>7275.9537799999998</v>
      </c>
      <c r="GN185" s="11">
        <v>407.34652000000096</v>
      </c>
      <c r="GO185" s="11">
        <v>13971.06638</v>
      </c>
      <c r="GP185" s="88">
        <v>392.34882000000107</v>
      </c>
      <c r="GQ185" s="9">
        <v>11734.288399999998</v>
      </c>
      <c r="GR185" s="10">
        <v>12126.637219999999</v>
      </c>
      <c r="GS185" s="6">
        <v>1</v>
      </c>
      <c r="GT185" s="6">
        <v>1</v>
      </c>
      <c r="GU185" s="6" t="str">
        <f t="shared" si="4"/>
        <v>Large</v>
      </c>
      <c r="GV185" s="6" t="str">
        <f t="shared" si="5"/>
        <v>Large</v>
      </c>
      <c r="GW185" s="3" t="s">
        <v>477</v>
      </c>
      <c r="GX185" s="3" t="s">
        <v>478</v>
      </c>
      <c r="GY185" s="3" t="s">
        <v>478</v>
      </c>
      <c r="GZ185" s="6">
        <v>0</v>
      </c>
      <c r="HA185" s="6">
        <v>0</v>
      </c>
      <c r="HB185" s="6">
        <v>0</v>
      </c>
      <c r="HC185" s="6">
        <v>1</v>
      </c>
      <c r="HD185" s="6">
        <v>0</v>
      </c>
      <c r="HE185" s="7" t="s">
        <v>482</v>
      </c>
      <c r="HF185" s="6">
        <v>0</v>
      </c>
      <c r="HG185" s="6">
        <v>1</v>
      </c>
    </row>
    <row r="186" spans="1:215" hidden="1">
      <c r="A186" s="6">
        <v>784</v>
      </c>
      <c r="B186" s="6" t="str">
        <f>+VLOOKUP($A186,'[2]Crosswalk M49-ODA-Prog. Country'!$K$4:$M$257,3,FALSE)</f>
        <v>AE</v>
      </c>
      <c r="C186" s="6" t="str">
        <f>+VLOOKUP($A186,'[2]Crosswalk M49-ODA-Prog. Country'!$K$4:$M$257,2,FALSE)</f>
        <v>ARE</v>
      </c>
      <c r="D186" s="3" t="s">
        <v>304</v>
      </c>
      <c r="E186" s="8">
        <v>171.54570924755959</v>
      </c>
      <c r="F186" s="8">
        <v>3620.7348211263338</v>
      </c>
      <c r="G186" s="8">
        <v>3792.2805303738933</v>
      </c>
      <c r="H186" s="9">
        <v>85.21483999999964</v>
      </c>
      <c r="I186" s="9">
        <v>3566.9287200000003</v>
      </c>
      <c r="J186" s="9">
        <v>3652.14356</v>
      </c>
      <c r="K186" s="10">
        <v>256.7605492475592</v>
      </c>
      <c r="L186" s="10">
        <v>7187.6635411263351</v>
      </c>
      <c r="M186" s="10">
        <v>7444.4240903738946</v>
      </c>
      <c r="N186" s="11">
        <v>4.1759999999999877</v>
      </c>
      <c r="O186" s="11">
        <v>233.905</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v>0</v>
      </c>
      <c r="AF186" s="11">
        <v>0</v>
      </c>
      <c r="AG186" s="11">
        <v>0</v>
      </c>
      <c r="AH186" s="11">
        <v>0</v>
      </c>
      <c r="AI186" s="11">
        <v>0</v>
      </c>
      <c r="AJ186" s="11">
        <v>0</v>
      </c>
      <c r="AK186" s="11">
        <v>0</v>
      </c>
      <c r="AL186" s="11">
        <v>0</v>
      </c>
      <c r="AM186" s="11">
        <v>0</v>
      </c>
      <c r="AN186" s="11">
        <v>0</v>
      </c>
      <c r="AO186" s="11">
        <v>0</v>
      </c>
      <c r="AP186" s="11">
        <v>0</v>
      </c>
      <c r="AQ186" s="11">
        <v>0</v>
      </c>
      <c r="AR186" s="11">
        <v>85.21483999999964</v>
      </c>
      <c r="AS186" s="11">
        <v>2752.3777200000004</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947.80706000000009</v>
      </c>
      <c r="BP186" s="11">
        <v>0</v>
      </c>
      <c r="BQ186" s="11">
        <v>0</v>
      </c>
      <c r="BR186" s="11">
        <v>0</v>
      </c>
      <c r="BS186" s="11">
        <v>0</v>
      </c>
      <c r="BT186" s="11">
        <v>0</v>
      </c>
      <c r="BU186" s="11">
        <v>0</v>
      </c>
      <c r="BV186" s="11">
        <v>0</v>
      </c>
      <c r="BW186" s="11">
        <v>0</v>
      </c>
      <c r="BX186" s="11">
        <v>0</v>
      </c>
      <c r="BY186" s="11">
        <v>814.55100000000004</v>
      </c>
      <c r="BZ186" s="11">
        <v>0</v>
      </c>
      <c r="CA186" s="11">
        <v>0</v>
      </c>
      <c r="CB186" s="11">
        <v>0</v>
      </c>
      <c r="CC186" s="11">
        <v>0</v>
      </c>
      <c r="CD186" s="11">
        <v>0</v>
      </c>
      <c r="CE186" s="11">
        <v>0</v>
      </c>
      <c r="CF186" s="11">
        <v>0</v>
      </c>
      <c r="CG186" s="11">
        <v>0</v>
      </c>
      <c r="CH186" s="11">
        <v>0</v>
      </c>
      <c r="CI186" s="11">
        <v>0</v>
      </c>
      <c r="CJ186" s="11">
        <v>0</v>
      </c>
      <c r="CK186" s="11">
        <v>0</v>
      </c>
      <c r="CL186" s="11">
        <v>0</v>
      </c>
      <c r="CM186" s="11">
        <v>0</v>
      </c>
      <c r="CN186" s="11">
        <v>0</v>
      </c>
      <c r="CO186" s="11">
        <v>0</v>
      </c>
      <c r="CP186" s="11">
        <v>0</v>
      </c>
      <c r="CQ186" s="11">
        <v>0</v>
      </c>
      <c r="CR186" s="11">
        <v>0</v>
      </c>
      <c r="CS186" s="11">
        <v>0</v>
      </c>
      <c r="CT186" s="11">
        <v>0</v>
      </c>
      <c r="CU186" s="11">
        <v>0</v>
      </c>
      <c r="CV186" s="11">
        <v>0</v>
      </c>
      <c r="CW186" s="11">
        <v>0</v>
      </c>
      <c r="CX186" s="11">
        <v>0</v>
      </c>
      <c r="CY186" s="11">
        <v>88.495929999999987</v>
      </c>
      <c r="CZ186" s="11">
        <v>0</v>
      </c>
      <c r="DA186" s="11">
        <v>0</v>
      </c>
      <c r="DB186" s="11">
        <v>0</v>
      </c>
      <c r="DC186" s="11">
        <v>1819.57142</v>
      </c>
      <c r="DD186" s="11">
        <v>0</v>
      </c>
      <c r="DE186" s="11">
        <v>0</v>
      </c>
      <c r="DF186" s="11">
        <v>0</v>
      </c>
      <c r="DG186" s="11">
        <v>0</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0</v>
      </c>
      <c r="EA186" s="11">
        <v>0</v>
      </c>
      <c r="EB186" s="11">
        <v>0</v>
      </c>
      <c r="EC186" s="11">
        <v>0</v>
      </c>
      <c r="ED186" s="11">
        <v>0</v>
      </c>
      <c r="EE186" s="11">
        <v>0</v>
      </c>
      <c r="EF186" s="11">
        <v>0</v>
      </c>
      <c r="EG186" s="11">
        <v>0</v>
      </c>
      <c r="EH186" s="11">
        <v>0</v>
      </c>
      <c r="EI186" s="11">
        <v>0</v>
      </c>
      <c r="EJ186" s="11">
        <v>0</v>
      </c>
      <c r="EK186" s="11">
        <v>0</v>
      </c>
      <c r="EL186" s="11">
        <v>39.863989100000026</v>
      </c>
      <c r="EM186" s="11">
        <v>496.64575830000001</v>
      </c>
      <c r="EN186" s="11">
        <v>0</v>
      </c>
      <c r="EO186" s="11">
        <v>0</v>
      </c>
      <c r="EP186" s="11">
        <v>92.368889999999993</v>
      </c>
      <c r="EQ186" s="11">
        <v>0</v>
      </c>
      <c r="ER186" s="11">
        <v>0</v>
      </c>
      <c r="ES186" s="11">
        <v>0</v>
      </c>
      <c r="ET186" s="11">
        <v>0</v>
      </c>
      <c r="EU186" s="11">
        <v>0</v>
      </c>
      <c r="EV186" s="11">
        <v>0</v>
      </c>
      <c r="EW186" s="11">
        <v>0</v>
      </c>
      <c r="EX186" s="11">
        <v>16.316510147559583</v>
      </c>
      <c r="EY186" s="11">
        <v>34.309652826333711</v>
      </c>
      <c r="EZ186" s="11">
        <v>0</v>
      </c>
      <c r="FA186" s="11">
        <v>0</v>
      </c>
      <c r="FB186" s="11">
        <v>18.820319999999999</v>
      </c>
      <c r="FC186" s="11">
        <v>0</v>
      </c>
      <c r="FD186" s="11">
        <v>0</v>
      </c>
      <c r="FE186" s="11">
        <v>0</v>
      </c>
      <c r="FF186" s="11">
        <v>0</v>
      </c>
      <c r="FG186" s="11">
        <v>0</v>
      </c>
      <c r="FH186" s="11">
        <v>0</v>
      </c>
      <c r="FI186" s="11">
        <v>0</v>
      </c>
      <c r="FJ186" s="11">
        <v>0</v>
      </c>
      <c r="FK186" s="11">
        <v>0</v>
      </c>
      <c r="FL186" s="11">
        <v>0</v>
      </c>
      <c r="FM186" s="11">
        <v>0</v>
      </c>
      <c r="FN186" s="11">
        <v>0</v>
      </c>
      <c r="FO186" s="11">
        <v>0</v>
      </c>
      <c r="FP186" s="11">
        <v>0</v>
      </c>
      <c r="FQ186" s="11">
        <v>0</v>
      </c>
      <c r="FR186" s="11">
        <v>0</v>
      </c>
      <c r="FS186" s="11">
        <v>0</v>
      </c>
      <c r="FT186" s="11">
        <v>0</v>
      </c>
      <c r="FU186" s="11">
        <v>0</v>
      </c>
      <c r="FV186" s="11">
        <v>0</v>
      </c>
      <c r="FW186" s="11">
        <v>0</v>
      </c>
      <c r="FX186" s="11">
        <v>0</v>
      </c>
      <c r="FY186" s="11">
        <v>0</v>
      </c>
      <c r="FZ186" s="11">
        <v>0</v>
      </c>
      <c r="GA186" s="11">
        <v>0</v>
      </c>
      <c r="GB186" s="11">
        <v>0</v>
      </c>
      <c r="GC186" s="11">
        <v>0</v>
      </c>
      <c r="GD186" s="11">
        <v>0</v>
      </c>
      <c r="GE186" s="11">
        <v>0</v>
      </c>
      <c r="GF186" s="11">
        <v>0</v>
      </c>
      <c r="GG186" s="11">
        <v>0</v>
      </c>
      <c r="GH186" s="11">
        <v>0</v>
      </c>
      <c r="GI186" s="11">
        <v>0</v>
      </c>
      <c r="GJ186" s="11">
        <v>0</v>
      </c>
      <c r="GK186" s="11">
        <v>0</v>
      </c>
      <c r="GL186" s="11">
        <v>0</v>
      </c>
      <c r="GM186" s="11">
        <v>0</v>
      </c>
      <c r="GN186" s="11">
        <v>0</v>
      </c>
      <c r="GO186" s="11">
        <v>0</v>
      </c>
      <c r="GP186" s="88">
        <v>0</v>
      </c>
      <c r="GQ186" s="9">
        <v>0</v>
      </c>
      <c r="GR186" s="10">
        <v>0</v>
      </c>
      <c r="GS186" s="6">
        <v>1</v>
      </c>
      <c r="GT186" s="6">
        <v>1</v>
      </c>
      <c r="GU186" s="6" t="str">
        <f t="shared" si="4"/>
        <v>Very small</v>
      </c>
      <c r="GV186" s="6" t="str">
        <f t="shared" si="5"/>
        <v>Small</v>
      </c>
      <c r="GW186" s="3" t="s">
        <v>486</v>
      </c>
      <c r="GX186" s="3" t="s">
        <v>481</v>
      </c>
      <c r="GY186" s="3" t="s">
        <v>481</v>
      </c>
      <c r="GZ186" s="6">
        <v>0</v>
      </c>
      <c r="HA186" s="6">
        <v>0</v>
      </c>
      <c r="HB186" s="6">
        <v>0</v>
      </c>
      <c r="HC186" s="6">
        <v>0</v>
      </c>
      <c r="HD186" s="6">
        <v>0</v>
      </c>
      <c r="HE186" s="7" t="s">
        <v>485</v>
      </c>
      <c r="HF186" s="6">
        <v>0</v>
      </c>
      <c r="HG186" s="6">
        <v>0</v>
      </c>
    </row>
    <row r="187" spans="1:215" hidden="1">
      <c r="A187" s="6">
        <v>826</v>
      </c>
      <c r="B187" s="6" t="str">
        <f>+VLOOKUP($A187,'[2]Crosswalk M49-ODA-Prog. Country'!$K$4:$M$257,3,FALSE)</f>
        <v>GB</v>
      </c>
      <c r="C187" s="6" t="str">
        <f>+VLOOKUP($A187,'[2]Crosswalk M49-ODA-Prog. Country'!$K$4:$M$257,2,FALSE)</f>
        <v>GBR</v>
      </c>
      <c r="D187" s="3" t="s">
        <v>305</v>
      </c>
      <c r="E187" s="8">
        <v>7495.2931600000002</v>
      </c>
      <c r="F187" s="8">
        <v>362.38669999999996</v>
      </c>
      <c r="G187" s="8">
        <v>7857.6798600000002</v>
      </c>
      <c r="H187" s="9">
        <v>190.47750200000002</v>
      </c>
      <c r="I187" s="9">
        <v>2489.0813199999998</v>
      </c>
      <c r="J187" s="9">
        <v>2679.558822</v>
      </c>
      <c r="K187" s="10">
        <v>7685.7706619999999</v>
      </c>
      <c r="L187" s="10">
        <v>2851.4680199999998</v>
      </c>
      <c r="M187" s="10">
        <v>10537.238681999999</v>
      </c>
      <c r="N187" s="11">
        <v>0</v>
      </c>
      <c r="O187" s="11">
        <v>0</v>
      </c>
      <c r="P187" s="11">
        <v>0</v>
      </c>
      <c r="Q187" s="11">
        <v>0</v>
      </c>
      <c r="R187" s="11">
        <v>0</v>
      </c>
      <c r="S187" s="11">
        <v>0</v>
      </c>
      <c r="T187" s="11">
        <v>0</v>
      </c>
      <c r="U187" s="11">
        <v>0</v>
      </c>
      <c r="V187" s="11">
        <v>7485.9348200000004</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173.22929199999999</v>
      </c>
      <c r="AS187" s="11">
        <v>2191.2204400000001</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212.45757999999998</v>
      </c>
      <c r="BP187" s="11">
        <v>0</v>
      </c>
      <c r="BQ187" s="11">
        <v>0</v>
      </c>
      <c r="BR187" s="11">
        <v>0</v>
      </c>
      <c r="BS187" s="11">
        <v>0</v>
      </c>
      <c r="BT187" s="11">
        <v>0</v>
      </c>
      <c r="BU187" s="11">
        <v>0</v>
      </c>
      <c r="BV187" s="11">
        <v>0</v>
      </c>
      <c r="BW187" s="11">
        <v>0</v>
      </c>
      <c r="BX187" s="11">
        <v>0</v>
      </c>
      <c r="BY187" s="11">
        <v>0</v>
      </c>
      <c r="BZ187" s="11">
        <v>0</v>
      </c>
      <c r="CA187" s="11">
        <v>0</v>
      </c>
      <c r="CB187" s="11">
        <v>0</v>
      </c>
      <c r="CC187" s="11">
        <v>0</v>
      </c>
      <c r="CD187" s="11">
        <v>0</v>
      </c>
      <c r="CE187" s="11">
        <v>0</v>
      </c>
      <c r="CF187" s="11">
        <v>0</v>
      </c>
      <c r="CG187" s="11">
        <v>0</v>
      </c>
      <c r="CH187" s="11">
        <v>0</v>
      </c>
      <c r="CI187" s="11">
        <v>0</v>
      </c>
      <c r="CJ187" s="11">
        <v>0</v>
      </c>
      <c r="CK187" s="11">
        <v>0</v>
      </c>
      <c r="CL187" s="11">
        <v>0</v>
      </c>
      <c r="CM187" s="11">
        <v>0</v>
      </c>
      <c r="CN187" s="11">
        <v>0</v>
      </c>
      <c r="CO187" s="11">
        <v>0</v>
      </c>
      <c r="CP187" s="11">
        <v>0</v>
      </c>
      <c r="CQ187" s="11">
        <v>0</v>
      </c>
      <c r="CR187" s="11">
        <v>0</v>
      </c>
      <c r="CS187" s="11">
        <v>0</v>
      </c>
      <c r="CT187" s="11">
        <v>0</v>
      </c>
      <c r="CU187" s="11">
        <v>0</v>
      </c>
      <c r="CV187" s="11">
        <v>0</v>
      </c>
      <c r="CW187" s="11">
        <v>0</v>
      </c>
      <c r="CX187" s="11">
        <v>0</v>
      </c>
      <c r="CY187" s="11">
        <v>159.60683</v>
      </c>
      <c r="CZ187" s="11">
        <v>0</v>
      </c>
      <c r="DA187" s="11">
        <v>0</v>
      </c>
      <c r="DB187" s="11">
        <v>0</v>
      </c>
      <c r="DC187" s="11">
        <v>0</v>
      </c>
      <c r="DD187" s="11">
        <v>0</v>
      </c>
      <c r="DE187" s="11">
        <v>0</v>
      </c>
      <c r="DF187" s="11">
        <v>0</v>
      </c>
      <c r="DG187" s="11">
        <v>0</v>
      </c>
      <c r="DH187" s="11">
        <v>0</v>
      </c>
      <c r="DI187" s="11">
        <v>0</v>
      </c>
      <c r="DJ187" s="11">
        <v>0</v>
      </c>
      <c r="DK187" s="11">
        <v>0</v>
      </c>
      <c r="DL187" s="11">
        <v>0</v>
      </c>
      <c r="DM187" s="11">
        <v>0</v>
      </c>
      <c r="DN187" s="11">
        <v>0</v>
      </c>
      <c r="DO187" s="11">
        <v>0</v>
      </c>
      <c r="DP187" s="11">
        <v>0</v>
      </c>
      <c r="DQ187" s="11">
        <v>0</v>
      </c>
      <c r="DR187" s="11">
        <v>0</v>
      </c>
      <c r="DS187" s="11">
        <v>-9.6777099999999994</v>
      </c>
      <c r="DT187" s="11">
        <v>0</v>
      </c>
      <c r="DU187" s="11">
        <v>0</v>
      </c>
      <c r="DV187" s="11">
        <v>0</v>
      </c>
      <c r="DW187" s="11">
        <v>0</v>
      </c>
      <c r="DX187" s="11">
        <v>0</v>
      </c>
      <c r="DY187" s="11">
        <v>-4.7969999999999999E-2</v>
      </c>
      <c r="DZ187" s="11">
        <v>0</v>
      </c>
      <c r="EA187" s="11">
        <v>0</v>
      </c>
      <c r="EB187" s="11">
        <v>0</v>
      </c>
      <c r="EC187" s="11">
        <v>0</v>
      </c>
      <c r="ED187" s="11">
        <v>0</v>
      </c>
      <c r="EE187" s="11">
        <v>0</v>
      </c>
      <c r="EF187" s="11">
        <v>0</v>
      </c>
      <c r="EG187" s="11">
        <v>0</v>
      </c>
      <c r="EH187" s="11">
        <v>0</v>
      </c>
      <c r="EI187" s="11">
        <v>0</v>
      </c>
      <c r="EJ187" s="11">
        <v>0</v>
      </c>
      <c r="EK187" s="11">
        <v>0</v>
      </c>
      <c r="EL187" s="11">
        <v>0</v>
      </c>
      <c r="EM187" s="11">
        <v>0</v>
      </c>
      <c r="EN187" s="11">
        <v>0</v>
      </c>
      <c r="EO187" s="11">
        <v>0</v>
      </c>
      <c r="EP187" s="11">
        <v>0</v>
      </c>
      <c r="EQ187" s="11">
        <v>0</v>
      </c>
      <c r="ER187" s="11">
        <v>0</v>
      </c>
      <c r="ES187" s="11">
        <v>0</v>
      </c>
      <c r="ET187" s="11">
        <v>0</v>
      </c>
      <c r="EU187" s="11">
        <v>0</v>
      </c>
      <c r="EV187" s="11">
        <v>0</v>
      </c>
      <c r="EW187" s="11">
        <v>0</v>
      </c>
      <c r="EX187" s="11">
        <v>0</v>
      </c>
      <c r="EY187" s="11">
        <v>0</v>
      </c>
      <c r="EZ187" s="11">
        <v>0</v>
      </c>
      <c r="FA187" s="11">
        <v>0</v>
      </c>
      <c r="FB187" s="11">
        <v>0</v>
      </c>
      <c r="FC187" s="11">
        <v>0</v>
      </c>
      <c r="FD187" s="11">
        <v>0</v>
      </c>
      <c r="FE187" s="11">
        <v>0</v>
      </c>
      <c r="FF187" s="11">
        <v>0</v>
      </c>
      <c r="FG187" s="11">
        <v>0</v>
      </c>
      <c r="FH187" s="11">
        <v>0</v>
      </c>
      <c r="FI187" s="11">
        <v>0</v>
      </c>
      <c r="FJ187" s="11">
        <v>0</v>
      </c>
      <c r="FK187" s="11">
        <v>0</v>
      </c>
      <c r="FL187" s="11">
        <v>0</v>
      </c>
      <c r="FM187" s="11">
        <v>0</v>
      </c>
      <c r="FN187" s="11">
        <v>0</v>
      </c>
      <c r="FO187" s="11">
        <v>0</v>
      </c>
      <c r="FP187" s="11">
        <v>0</v>
      </c>
      <c r="FQ187" s="11">
        <v>0</v>
      </c>
      <c r="FR187" s="11">
        <v>0</v>
      </c>
      <c r="FS187" s="11">
        <v>0</v>
      </c>
      <c r="FT187" s="11">
        <v>0</v>
      </c>
      <c r="FU187" s="11">
        <v>0</v>
      </c>
      <c r="FV187" s="11">
        <v>0</v>
      </c>
      <c r="FW187" s="11">
        <v>0</v>
      </c>
      <c r="FX187" s="11">
        <v>0</v>
      </c>
      <c r="FY187" s="11">
        <v>0</v>
      </c>
      <c r="FZ187" s="11">
        <v>0</v>
      </c>
      <c r="GA187" s="11">
        <v>0</v>
      </c>
      <c r="GB187" s="11">
        <v>0</v>
      </c>
      <c r="GC187" s="11">
        <v>0</v>
      </c>
      <c r="GD187" s="11">
        <v>0</v>
      </c>
      <c r="GE187" s="11">
        <v>0</v>
      </c>
      <c r="GF187" s="11">
        <v>0</v>
      </c>
      <c r="GG187" s="11">
        <v>0</v>
      </c>
      <c r="GH187" s="11">
        <v>0</v>
      </c>
      <c r="GI187" s="11">
        <v>0</v>
      </c>
      <c r="GJ187" s="11">
        <v>0</v>
      </c>
      <c r="GK187" s="11">
        <v>0</v>
      </c>
      <c r="GL187" s="11">
        <v>9.3583400000000001</v>
      </c>
      <c r="GM187" s="11">
        <v>0</v>
      </c>
      <c r="GN187" s="11">
        <v>17.248210000000029</v>
      </c>
      <c r="GO187" s="11">
        <v>297.90884999999997</v>
      </c>
      <c r="GP187" s="88">
        <v>0</v>
      </c>
      <c r="GQ187" s="9">
        <v>0</v>
      </c>
      <c r="GR187" s="10">
        <v>0</v>
      </c>
      <c r="GS187" s="6">
        <v>1</v>
      </c>
      <c r="GT187" s="6">
        <v>0</v>
      </c>
      <c r="GU187" s="6">
        <f t="shared" si="4"/>
        <v>0</v>
      </c>
      <c r="GV187" s="6">
        <f t="shared" si="5"/>
        <v>0</v>
      </c>
      <c r="GW187" s="3" t="s">
        <v>477</v>
      </c>
      <c r="GX187" s="3">
        <v>0</v>
      </c>
      <c r="GY187" s="3">
        <v>0</v>
      </c>
      <c r="GZ187" s="6">
        <v>0</v>
      </c>
      <c r="HA187" s="6">
        <v>0</v>
      </c>
      <c r="HB187" s="6">
        <v>0</v>
      </c>
      <c r="HC187" s="6">
        <v>0</v>
      </c>
      <c r="HD187" s="6">
        <v>0</v>
      </c>
      <c r="HE187" s="7">
        <v>0</v>
      </c>
      <c r="HF187" s="6">
        <v>0</v>
      </c>
      <c r="HG187" s="6">
        <v>0</v>
      </c>
    </row>
    <row r="188" spans="1:215" hidden="1">
      <c r="A188" s="6">
        <v>840</v>
      </c>
      <c r="B188" s="6" t="str">
        <f>+VLOOKUP($A188,'[2]Crosswalk M49-ODA-Prog. Country'!$K$4:$M$257,3,FALSE)</f>
        <v>US</v>
      </c>
      <c r="C188" s="6" t="str">
        <f>+VLOOKUP($A188,'[2]Crosswalk M49-ODA-Prog. Country'!$K$4:$M$257,2,FALSE)</f>
        <v>USA</v>
      </c>
      <c r="D188" s="3" t="s">
        <v>306</v>
      </c>
      <c r="E188" s="8">
        <v>1778.1554100000001</v>
      </c>
      <c r="F188" s="8">
        <v>868.83472000000006</v>
      </c>
      <c r="G188" s="8">
        <v>2646.9901300000001</v>
      </c>
      <c r="H188" s="9">
        <v>1012.1226989999977</v>
      </c>
      <c r="I188" s="9">
        <v>12829.121410000002</v>
      </c>
      <c r="J188" s="9">
        <v>13841.244108999999</v>
      </c>
      <c r="K188" s="10">
        <v>2790.2781089999976</v>
      </c>
      <c r="L188" s="10">
        <v>13697.956130000002</v>
      </c>
      <c r="M188" s="10">
        <v>16488.234239000001</v>
      </c>
      <c r="N188" s="11">
        <v>0</v>
      </c>
      <c r="O188" s="11">
        <v>0</v>
      </c>
      <c r="P188" s="11">
        <v>0</v>
      </c>
      <c r="Q188" s="11">
        <v>0</v>
      </c>
      <c r="R188" s="11">
        <v>0</v>
      </c>
      <c r="S188" s="11">
        <v>0</v>
      </c>
      <c r="T188" s="11">
        <v>0</v>
      </c>
      <c r="U188" s="11">
        <v>0</v>
      </c>
      <c r="V188" s="11">
        <v>1774.499</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1012.1226989999977</v>
      </c>
      <c r="AS188" s="11">
        <v>12563.589300000001</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s="11">
        <v>0</v>
      </c>
      <c r="BY188" s="11">
        <v>0</v>
      </c>
      <c r="BZ188" s="11">
        <v>0</v>
      </c>
      <c r="CA188" s="11">
        <v>0</v>
      </c>
      <c r="CB188" s="11">
        <v>0</v>
      </c>
      <c r="CC188" s="11">
        <v>0</v>
      </c>
      <c r="CD188" s="11">
        <v>0</v>
      </c>
      <c r="CE188" s="11">
        <v>0</v>
      </c>
      <c r="CF188" s="11">
        <v>0</v>
      </c>
      <c r="CG188" s="11">
        <v>0</v>
      </c>
      <c r="CH188" s="11">
        <v>0</v>
      </c>
      <c r="CI188" s="11">
        <v>0</v>
      </c>
      <c r="CJ188" s="11">
        <v>0</v>
      </c>
      <c r="CK188" s="11">
        <v>0</v>
      </c>
      <c r="CL188" s="11">
        <v>0</v>
      </c>
      <c r="CM188" s="11">
        <v>0</v>
      </c>
      <c r="CN188" s="11">
        <v>0</v>
      </c>
      <c r="CO188" s="11">
        <v>0</v>
      </c>
      <c r="CP188" s="11">
        <v>0</v>
      </c>
      <c r="CQ188" s="11">
        <v>0</v>
      </c>
      <c r="CR188" s="11">
        <v>0</v>
      </c>
      <c r="CS188" s="11">
        <v>0</v>
      </c>
      <c r="CT188" s="11">
        <v>0</v>
      </c>
      <c r="CU188" s="11">
        <v>0</v>
      </c>
      <c r="CV188" s="11">
        <v>0</v>
      </c>
      <c r="CW188" s="11">
        <v>0</v>
      </c>
      <c r="CX188" s="11">
        <v>0</v>
      </c>
      <c r="CY188" s="11">
        <v>0</v>
      </c>
      <c r="CZ188" s="11">
        <v>0</v>
      </c>
      <c r="DA188" s="11">
        <v>0</v>
      </c>
      <c r="DB188" s="11">
        <v>0</v>
      </c>
      <c r="DC188" s="11">
        <v>0</v>
      </c>
      <c r="DD188" s="11">
        <v>0</v>
      </c>
      <c r="DE188" s="11">
        <v>0</v>
      </c>
      <c r="DF188" s="11">
        <v>0</v>
      </c>
      <c r="DG188" s="11">
        <v>0</v>
      </c>
      <c r="DH188" s="11">
        <v>0</v>
      </c>
      <c r="DI188" s="11">
        <v>0</v>
      </c>
      <c r="DJ188" s="11">
        <v>0</v>
      </c>
      <c r="DK188" s="11">
        <v>0</v>
      </c>
      <c r="DL188" s="11">
        <v>0</v>
      </c>
      <c r="DM188" s="11">
        <v>0</v>
      </c>
      <c r="DN188" s="11">
        <v>0</v>
      </c>
      <c r="DO188" s="11">
        <v>0</v>
      </c>
      <c r="DP188" s="11">
        <v>0</v>
      </c>
      <c r="DQ188" s="11">
        <v>0</v>
      </c>
      <c r="DR188" s="11">
        <v>0</v>
      </c>
      <c r="DS188" s="11">
        <v>868.83472000000006</v>
      </c>
      <c r="DT188" s="11">
        <v>0</v>
      </c>
      <c r="DU188" s="11">
        <v>0</v>
      </c>
      <c r="DV188" s="11">
        <v>0</v>
      </c>
      <c r="DW188" s="11">
        <v>0</v>
      </c>
      <c r="DX188" s="11">
        <v>0</v>
      </c>
      <c r="DY188" s="11">
        <v>265.53210999999999</v>
      </c>
      <c r="DZ188" s="11">
        <v>0</v>
      </c>
      <c r="EA188" s="11">
        <v>0</v>
      </c>
      <c r="EB188" s="11">
        <v>0</v>
      </c>
      <c r="EC188" s="11">
        <v>0</v>
      </c>
      <c r="ED188" s="11">
        <v>0</v>
      </c>
      <c r="EE188" s="11">
        <v>0</v>
      </c>
      <c r="EF188" s="11">
        <v>0</v>
      </c>
      <c r="EG188" s="11">
        <v>0</v>
      </c>
      <c r="EH188" s="11">
        <v>0</v>
      </c>
      <c r="EI188" s="11">
        <v>0</v>
      </c>
      <c r="EJ188" s="11">
        <v>0</v>
      </c>
      <c r="EK188" s="11">
        <v>0</v>
      </c>
      <c r="EL188" s="11">
        <v>0</v>
      </c>
      <c r="EM188" s="11">
        <v>0</v>
      </c>
      <c r="EN188" s="11">
        <v>0</v>
      </c>
      <c r="EO188" s="11">
        <v>0</v>
      </c>
      <c r="EP188" s="11">
        <v>0</v>
      </c>
      <c r="EQ188" s="11">
        <v>0</v>
      </c>
      <c r="ER188" s="11">
        <v>0</v>
      </c>
      <c r="ES188" s="11">
        <v>0</v>
      </c>
      <c r="ET188" s="11">
        <v>0</v>
      </c>
      <c r="EU188" s="11">
        <v>0</v>
      </c>
      <c r="EV188" s="11">
        <v>0</v>
      </c>
      <c r="EW188" s="11">
        <v>0</v>
      </c>
      <c r="EX188" s="11">
        <v>0</v>
      </c>
      <c r="EY188" s="11">
        <v>0</v>
      </c>
      <c r="EZ188" s="11">
        <v>0</v>
      </c>
      <c r="FA188" s="11">
        <v>0</v>
      </c>
      <c r="FB188" s="11">
        <v>0</v>
      </c>
      <c r="FC188" s="11">
        <v>0</v>
      </c>
      <c r="FD188" s="11">
        <v>0</v>
      </c>
      <c r="FE188" s="11">
        <v>0</v>
      </c>
      <c r="FF188" s="11">
        <v>0</v>
      </c>
      <c r="FG188" s="11">
        <v>0</v>
      </c>
      <c r="FH188" s="11">
        <v>0</v>
      </c>
      <c r="FI188" s="11">
        <v>0</v>
      </c>
      <c r="FJ188" s="11">
        <v>0</v>
      </c>
      <c r="FK188" s="11">
        <v>0</v>
      </c>
      <c r="FL188" s="11">
        <v>0</v>
      </c>
      <c r="FM188" s="11">
        <v>0</v>
      </c>
      <c r="FN188" s="11">
        <v>0</v>
      </c>
      <c r="FO188" s="11">
        <v>0</v>
      </c>
      <c r="FP188" s="11">
        <v>0</v>
      </c>
      <c r="FQ188" s="11">
        <v>0</v>
      </c>
      <c r="FR188" s="11">
        <v>0</v>
      </c>
      <c r="FS188" s="11">
        <v>0</v>
      </c>
      <c r="FT188" s="11">
        <v>0</v>
      </c>
      <c r="FU188" s="11">
        <v>0</v>
      </c>
      <c r="FV188" s="11">
        <v>0</v>
      </c>
      <c r="FW188" s="11">
        <v>0</v>
      </c>
      <c r="FX188" s="11">
        <v>0</v>
      </c>
      <c r="FY188" s="11">
        <v>0</v>
      </c>
      <c r="FZ188" s="11">
        <v>0</v>
      </c>
      <c r="GA188" s="11">
        <v>0</v>
      </c>
      <c r="GB188" s="11">
        <v>0</v>
      </c>
      <c r="GC188" s="11">
        <v>0</v>
      </c>
      <c r="GD188" s="11">
        <v>0</v>
      </c>
      <c r="GE188" s="11">
        <v>0</v>
      </c>
      <c r="GF188" s="11">
        <v>0</v>
      </c>
      <c r="GG188" s="11">
        <v>0</v>
      </c>
      <c r="GH188" s="11">
        <v>0</v>
      </c>
      <c r="GI188" s="11">
        <v>0</v>
      </c>
      <c r="GJ188" s="11">
        <v>0</v>
      </c>
      <c r="GK188" s="11">
        <v>0</v>
      </c>
      <c r="GL188" s="11">
        <v>3.6564099999999997</v>
      </c>
      <c r="GM188" s="11">
        <v>0</v>
      </c>
      <c r="GN188" s="11">
        <v>0</v>
      </c>
      <c r="GO188" s="11">
        <v>0</v>
      </c>
      <c r="GP188" s="88">
        <v>0</v>
      </c>
      <c r="GQ188" s="9">
        <v>0</v>
      </c>
      <c r="GR188" s="10">
        <v>0</v>
      </c>
      <c r="GS188" s="6">
        <v>1</v>
      </c>
      <c r="GT188" s="6">
        <v>0</v>
      </c>
      <c r="GU188" s="6">
        <f t="shared" si="4"/>
        <v>0</v>
      </c>
      <c r="GV188" s="6">
        <f t="shared" si="5"/>
        <v>0</v>
      </c>
      <c r="GW188" s="3" t="s">
        <v>483</v>
      </c>
      <c r="GX188" s="3">
        <v>0</v>
      </c>
      <c r="GY188" s="3">
        <v>0</v>
      </c>
      <c r="GZ188" s="6">
        <v>0</v>
      </c>
      <c r="HA188" s="6">
        <v>0</v>
      </c>
      <c r="HB188" s="6">
        <v>0</v>
      </c>
      <c r="HC188" s="6">
        <v>0</v>
      </c>
      <c r="HD188" s="6">
        <v>0</v>
      </c>
      <c r="HE188" s="7">
        <v>0</v>
      </c>
      <c r="HF188" s="6">
        <v>0</v>
      </c>
      <c r="HG188" s="6">
        <v>0</v>
      </c>
    </row>
    <row r="189" spans="1:215" hidden="1">
      <c r="A189" s="6">
        <v>858</v>
      </c>
      <c r="B189" s="6" t="str">
        <f>+VLOOKUP($A189,'[2]Crosswalk M49-ODA-Prog. Country'!$K$4:$M$257,3,FALSE)</f>
        <v>UY</v>
      </c>
      <c r="C189" s="6" t="str">
        <f>+VLOOKUP($A189,'[2]Crosswalk M49-ODA-Prog. Country'!$K$4:$M$257,2,FALSE)</f>
        <v>URY</v>
      </c>
      <c r="D189" s="3" t="s">
        <v>307</v>
      </c>
      <c r="E189" s="8">
        <v>13624.382072196708</v>
      </c>
      <c r="F189" s="8">
        <v>28405.231977546879</v>
      </c>
      <c r="G189" s="8">
        <v>42029.614049743584</v>
      </c>
      <c r="H189" s="9">
        <v>116.70273200000003</v>
      </c>
      <c r="I189" s="9">
        <v>592.50263286999996</v>
      </c>
      <c r="J189" s="9">
        <v>709.20536487000004</v>
      </c>
      <c r="K189" s="10">
        <v>13741.084804196707</v>
      </c>
      <c r="L189" s="10">
        <v>28997.734610416876</v>
      </c>
      <c r="M189" s="10">
        <v>42738.819414613579</v>
      </c>
      <c r="N189" s="11">
        <v>677.38400000000183</v>
      </c>
      <c r="O189" s="11">
        <v>22073.263999999999</v>
      </c>
      <c r="P189" s="11">
        <v>0</v>
      </c>
      <c r="Q189" s="11">
        <v>0</v>
      </c>
      <c r="R189" s="11">
        <v>1186.8900699999999</v>
      </c>
      <c r="S189" s="11">
        <v>701.74104</v>
      </c>
      <c r="T189" s="11">
        <v>20.813519999999997</v>
      </c>
      <c r="U189" s="11">
        <v>85.388960000000012</v>
      </c>
      <c r="V189" s="11">
        <v>4326.5809600000002</v>
      </c>
      <c r="W189" s="11">
        <v>1356.5405000000001</v>
      </c>
      <c r="X189" s="11">
        <v>20.40712000000002</v>
      </c>
      <c r="Y189" s="11">
        <v>263.13509999999997</v>
      </c>
      <c r="Z189" s="11">
        <v>0</v>
      </c>
      <c r="AA189" s="11">
        <v>0</v>
      </c>
      <c r="AB189" s="11">
        <v>0</v>
      </c>
      <c r="AC189" s="11">
        <v>0</v>
      </c>
      <c r="AD189" s="11">
        <v>296.00460389999995</v>
      </c>
      <c r="AE189" s="11">
        <v>410.84456119999999</v>
      </c>
      <c r="AF189" s="11">
        <v>75.025642000000005</v>
      </c>
      <c r="AG189" s="11">
        <v>19.940882870000003</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16.518999999999998</v>
      </c>
      <c r="AY189" s="11">
        <v>0</v>
      </c>
      <c r="AZ189" s="11">
        <v>0</v>
      </c>
      <c r="BA189" s="11">
        <v>0</v>
      </c>
      <c r="BB189" s="11">
        <v>0</v>
      </c>
      <c r="BC189" s="11">
        <v>0</v>
      </c>
      <c r="BD189" s="11">
        <v>0</v>
      </c>
      <c r="BE189" s="11">
        <v>0</v>
      </c>
      <c r="BF189" s="11">
        <v>0</v>
      </c>
      <c r="BG189" s="11">
        <v>618.33150000000001</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s="11">
        <v>0</v>
      </c>
      <c r="BY189" s="11">
        <v>0</v>
      </c>
      <c r="BZ189" s="11">
        <v>0</v>
      </c>
      <c r="CA189" s="11">
        <v>0</v>
      </c>
      <c r="CB189" s="11">
        <v>0</v>
      </c>
      <c r="CC189" s="11">
        <v>0</v>
      </c>
      <c r="CD189" s="11">
        <v>0</v>
      </c>
      <c r="CE189" s="11">
        <v>0</v>
      </c>
      <c r="CF189" s="11">
        <v>0</v>
      </c>
      <c r="CG189" s="11">
        <v>0</v>
      </c>
      <c r="CH189" s="11">
        <v>0</v>
      </c>
      <c r="CI189" s="11">
        <v>24.664200000000001</v>
      </c>
      <c r="CJ189" s="11">
        <v>0</v>
      </c>
      <c r="CK189" s="11">
        <v>0</v>
      </c>
      <c r="CL189" s="11">
        <v>0</v>
      </c>
      <c r="CM189" s="11">
        <v>0</v>
      </c>
      <c r="CN189" s="11">
        <v>0</v>
      </c>
      <c r="CO189" s="11">
        <v>0</v>
      </c>
      <c r="CP189" s="11">
        <v>0</v>
      </c>
      <c r="CQ189" s="11">
        <v>0</v>
      </c>
      <c r="CR189" s="11">
        <v>0</v>
      </c>
      <c r="CS189" s="11">
        <v>0</v>
      </c>
      <c r="CT189" s="11">
        <v>0</v>
      </c>
      <c r="CU189" s="11">
        <v>0</v>
      </c>
      <c r="CV189" s="11">
        <v>0</v>
      </c>
      <c r="CW189" s="11">
        <v>0</v>
      </c>
      <c r="CX189" s="11">
        <v>0</v>
      </c>
      <c r="CY189" s="11">
        <v>0</v>
      </c>
      <c r="CZ189" s="11">
        <v>0</v>
      </c>
      <c r="DA189" s="11">
        <v>0</v>
      </c>
      <c r="DB189" s="11">
        <v>0</v>
      </c>
      <c r="DC189" s="11">
        <v>1589.80573</v>
      </c>
      <c r="DD189" s="11">
        <v>0</v>
      </c>
      <c r="DE189" s="11">
        <v>0</v>
      </c>
      <c r="DF189" s="11">
        <v>0</v>
      </c>
      <c r="DG189" s="11">
        <v>0</v>
      </c>
      <c r="DH189" s="11">
        <v>0</v>
      </c>
      <c r="DI189" s="11">
        <v>0</v>
      </c>
      <c r="DJ189" s="11">
        <v>0</v>
      </c>
      <c r="DK189" s="11">
        <v>0</v>
      </c>
      <c r="DL189" s="11">
        <v>0</v>
      </c>
      <c r="DM189" s="11">
        <v>0</v>
      </c>
      <c r="DN189" s="11">
        <v>0</v>
      </c>
      <c r="DO189" s="11">
        <v>0</v>
      </c>
      <c r="DP189" s="11">
        <v>0</v>
      </c>
      <c r="DQ189" s="11">
        <v>0</v>
      </c>
      <c r="DR189" s="11">
        <v>0</v>
      </c>
      <c r="DS189" s="11">
        <v>0</v>
      </c>
      <c r="DT189" s="11">
        <v>0</v>
      </c>
      <c r="DU189" s="11">
        <v>0</v>
      </c>
      <c r="DV189" s="11">
        <v>0</v>
      </c>
      <c r="DW189" s="11">
        <v>0</v>
      </c>
      <c r="DX189" s="11">
        <v>0</v>
      </c>
      <c r="DY189" s="11">
        <v>204.90082999999998</v>
      </c>
      <c r="DZ189" s="11">
        <v>0</v>
      </c>
      <c r="EA189" s="11">
        <v>0</v>
      </c>
      <c r="EB189" s="11">
        <v>0</v>
      </c>
      <c r="EC189" s="11">
        <v>0</v>
      </c>
      <c r="ED189" s="11">
        <v>0</v>
      </c>
      <c r="EE189" s="11">
        <v>0</v>
      </c>
      <c r="EF189" s="11">
        <v>0</v>
      </c>
      <c r="EG189" s="11">
        <v>0</v>
      </c>
      <c r="EH189" s="11">
        <v>0</v>
      </c>
      <c r="EI189" s="11">
        <v>0</v>
      </c>
      <c r="EJ189" s="11">
        <v>0</v>
      </c>
      <c r="EK189" s="11">
        <v>0</v>
      </c>
      <c r="EL189" s="11">
        <v>848.65517739999984</v>
      </c>
      <c r="EM189" s="11">
        <v>736.60530359999996</v>
      </c>
      <c r="EN189" s="11">
        <v>0</v>
      </c>
      <c r="EO189" s="11">
        <v>0</v>
      </c>
      <c r="EP189" s="11">
        <v>1234.0406799999998</v>
      </c>
      <c r="EQ189" s="11">
        <v>1.71458</v>
      </c>
      <c r="ER189" s="11">
        <v>0</v>
      </c>
      <c r="ES189" s="11">
        <v>0</v>
      </c>
      <c r="ET189" s="11">
        <v>0</v>
      </c>
      <c r="EU189" s="11">
        <v>0</v>
      </c>
      <c r="EV189" s="11">
        <v>0</v>
      </c>
      <c r="EW189" s="11">
        <v>0</v>
      </c>
      <c r="EX189" s="11">
        <v>478.9009108967083</v>
      </c>
      <c r="EY189" s="11">
        <v>598.66668274687856</v>
      </c>
      <c r="EZ189" s="11">
        <v>0</v>
      </c>
      <c r="FA189" s="11">
        <v>0</v>
      </c>
      <c r="FB189" s="11">
        <v>0</v>
      </c>
      <c r="FC189" s="11">
        <v>0</v>
      </c>
      <c r="FD189" s="11">
        <v>0</v>
      </c>
      <c r="FE189" s="11">
        <v>0</v>
      </c>
      <c r="FF189" s="11">
        <v>3884.5320000000002</v>
      </c>
      <c r="FG189" s="11">
        <v>167.386</v>
      </c>
      <c r="FH189" s="11">
        <v>0</v>
      </c>
      <c r="FI189" s="11">
        <v>0</v>
      </c>
      <c r="FJ189" s="11">
        <v>0</v>
      </c>
      <c r="FK189" s="11">
        <v>0</v>
      </c>
      <c r="FL189" s="11">
        <v>0</v>
      </c>
      <c r="FM189" s="11">
        <v>0</v>
      </c>
      <c r="FN189" s="11">
        <v>0</v>
      </c>
      <c r="FO189" s="11">
        <v>0</v>
      </c>
      <c r="FP189" s="11">
        <v>0</v>
      </c>
      <c r="FQ189" s="11">
        <v>0</v>
      </c>
      <c r="FR189" s="11">
        <v>0</v>
      </c>
      <c r="FS189" s="11">
        <v>0</v>
      </c>
      <c r="FT189" s="11">
        <v>0</v>
      </c>
      <c r="FU189" s="11">
        <v>0</v>
      </c>
      <c r="FV189" s="11">
        <v>0</v>
      </c>
      <c r="FW189" s="11">
        <v>0</v>
      </c>
      <c r="FX189" s="11">
        <v>0</v>
      </c>
      <c r="FY189" s="11">
        <v>0</v>
      </c>
      <c r="FZ189" s="11">
        <v>0</v>
      </c>
      <c r="GA189" s="11">
        <v>0</v>
      </c>
      <c r="GB189" s="11">
        <v>0</v>
      </c>
      <c r="GC189" s="11">
        <v>0</v>
      </c>
      <c r="GD189" s="11">
        <v>0</v>
      </c>
      <c r="GE189" s="11">
        <v>0</v>
      </c>
      <c r="GF189" s="11">
        <v>0</v>
      </c>
      <c r="GG189" s="11">
        <v>0</v>
      </c>
      <c r="GH189" s="11">
        <v>674.62702000000002</v>
      </c>
      <c r="GI189" s="11">
        <v>0</v>
      </c>
      <c r="GJ189" s="11">
        <v>0</v>
      </c>
      <c r="GK189" s="11">
        <v>0</v>
      </c>
      <c r="GL189" s="11">
        <v>0.24764999999999304</v>
      </c>
      <c r="GM189" s="11">
        <v>125.66788000000001</v>
      </c>
      <c r="GN189" s="11">
        <v>0.45645000000000024</v>
      </c>
      <c r="GO189" s="11">
        <v>19.136860000000002</v>
      </c>
      <c r="GP189" s="88">
        <v>885.68246999999997</v>
      </c>
      <c r="GQ189" s="9">
        <v>0</v>
      </c>
      <c r="GR189" s="10">
        <v>885.68246999999997</v>
      </c>
      <c r="GS189" s="6">
        <v>1</v>
      </c>
      <c r="GT189" s="6">
        <v>1</v>
      </c>
      <c r="GU189" s="6" t="str">
        <f t="shared" si="4"/>
        <v>Small</v>
      </c>
      <c r="GV189" s="6" t="str">
        <f t="shared" si="5"/>
        <v>Small</v>
      </c>
      <c r="GW189" s="3" t="s">
        <v>483</v>
      </c>
      <c r="GX189" s="3" t="s">
        <v>484</v>
      </c>
      <c r="GY189" s="3" t="s">
        <v>484</v>
      </c>
      <c r="GZ189" s="6">
        <v>0</v>
      </c>
      <c r="HA189" s="6">
        <v>0</v>
      </c>
      <c r="HB189" s="6">
        <v>0</v>
      </c>
      <c r="HC189" s="6">
        <v>0</v>
      </c>
      <c r="HD189" s="6">
        <v>0</v>
      </c>
      <c r="HE189" s="7" t="s">
        <v>485</v>
      </c>
      <c r="HF189" s="6">
        <v>0</v>
      </c>
      <c r="HG189" s="6">
        <v>0</v>
      </c>
    </row>
    <row r="190" spans="1:215" hidden="1">
      <c r="A190" s="6">
        <v>860</v>
      </c>
      <c r="B190" s="6" t="str">
        <f>+VLOOKUP($A190,'[2]Crosswalk M49-ODA-Prog. Country'!$K$4:$M$257,3,FALSE)</f>
        <v>UZ</v>
      </c>
      <c r="C190" s="6" t="str">
        <f>+VLOOKUP($A190,'[2]Crosswalk M49-ODA-Prog. Country'!$K$4:$M$257,2,FALSE)</f>
        <v>UZB</v>
      </c>
      <c r="D190" s="3" t="s">
        <v>308</v>
      </c>
      <c r="E190" s="8">
        <v>16194.483174399998</v>
      </c>
      <c r="F190" s="8">
        <v>49474.405714599998</v>
      </c>
      <c r="G190" s="8">
        <v>65668.888888999994</v>
      </c>
      <c r="H190" s="9">
        <v>41.444360000000188</v>
      </c>
      <c r="I190" s="9">
        <v>3796.6179299999999</v>
      </c>
      <c r="J190" s="9">
        <v>3838.0622899999998</v>
      </c>
      <c r="K190" s="10">
        <v>16235.9275344</v>
      </c>
      <c r="L190" s="10">
        <v>53271.023644599991</v>
      </c>
      <c r="M190" s="10">
        <v>69506.951178999996</v>
      </c>
      <c r="N190" s="11">
        <v>3150.1739999999991</v>
      </c>
      <c r="O190" s="11">
        <v>27346.177</v>
      </c>
      <c r="P190" s="11">
        <v>0</v>
      </c>
      <c r="Q190" s="11">
        <v>0</v>
      </c>
      <c r="R190" s="11">
        <v>1729.5416599999999</v>
      </c>
      <c r="S190" s="11">
        <v>2087.6301899999999</v>
      </c>
      <c r="T190" s="11">
        <v>0</v>
      </c>
      <c r="U190" s="11">
        <v>14.999129999999999</v>
      </c>
      <c r="V190" s="11">
        <v>5054.250869999998</v>
      </c>
      <c r="W190" s="11">
        <v>11143.693140000001</v>
      </c>
      <c r="X190" s="11">
        <v>41.444360000000188</v>
      </c>
      <c r="Y190" s="11">
        <v>1033.04025</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2911.9780000000001</v>
      </c>
      <c r="AY190" s="11">
        <v>0</v>
      </c>
      <c r="AZ190" s="11">
        <v>0</v>
      </c>
      <c r="BA190" s="11">
        <v>0</v>
      </c>
      <c r="BB190" s="11">
        <v>0</v>
      </c>
      <c r="BC190" s="11">
        <v>91.665000000000006</v>
      </c>
      <c r="BD190" s="11">
        <v>0</v>
      </c>
      <c r="BE190" s="11">
        <v>0</v>
      </c>
      <c r="BF190" s="11">
        <v>0</v>
      </c>
      <c r="BG190" s="11">
        <v>20.3</v>
      </c>
      <c r="BH190" s="11">
        <v>0</v>
      </c>
      <c r="BI190" s="11">
        <v>0</v>
      </c>
      <c r="BJ190" s="11">
        <v>0</v>
      </c>
      <c r="BK190" s="11">
        <v>0</v>
      </c>
      <c r="BL190" s="11">
        <v>0</v>
      </c>
      <c r="BM190" s="11">
        <v>0</v>
      </c>
      <c r="BN190" s="11">
        <v>0</v>
      </c>
      <c r="BO190" s="11">
        <v>1007.44594</v>
      </c>
      <c r="BP190" s="11">
        <v>0</v>
      </c>
      <c r="BQ190" s="11">
        <v>0</v>
      </c>
      <c r="BR190" s="11">
        <v>0</v>
      </c>
      <c r="BS190" s="11">
        <v>0</v>
      </c>
      <c r="BT190" s="11">
        <v>0</v>
      </c>
      <c r="BU190" s="11">
        <v>0</v>
      </c>
      <c r="BV190" s="11">
        <v>0</v>
      </c>
      <c r="BW190" s="11">
        <v>0</v>
      </c>
      <c r="BX190" s="11">
        <v>0</v>
      </c>
      <c r="BY190" s="11">
        <v>0</v>
      </c>
      <c r="BZ190" s="11">
        <v>0</v>
      </c>
      <c r="CA190" s="11">
        <v>0</v>
      </c>
      <c r="CB190" s="11">
        <v>0</v>
      </c>
      <c r="CC190" s="11">
        <v>0</v>
      </c>
      <c r="CD190" s="11">
        <v>0</v>
      </c>
      <c r="CE190" s="11">
        <v>0</v>
      </c>
      <c r="CF190" s="11">
        <v>0</v>
      </c>
      <c r="CG190" s="11">
        <v>0</v>
      </c>
      <c r="CH190" s="11">
        <v>0</v>
      </c>
      <c r="CI190" s="11">
        <v>0</v>
      </c>
      <c r="CJ190" s="11">
        <v>0</v>
      </c>
      <c r="CK190" s="11">
        <v>0</v>
      </c>
      <c r="CL190" s="11">
        <v>0</v>
      </c>
      <c r="CM190" s="11">
        <v>0</v>
      </c>
      <c r="CN190" s="11">
        <v>0</v>
      </c>
      <c r="CO190" s="11">
        <v>0</v>
      </c>
      <c r="CP190" s="11">
        <v>0</v>
      </c>
      <c r="CQ190" s="11">
        <v>0</v>
      </c>
      <c r="CR190" s="11">
        <v>0</v>
      </c>
      <c r="CS190" s="11">
        <v>0</v>
      </c>
      <c r="CT190" s="11">
        <v>0</v>
      </c>
      <c r="CU190" s="11">
        <v>0</v>
      </c>
      <c r="CV190" s="11">
        <v>0</v>
      </c>
      <c r="CW190" s="11">
        <v>-2.0764099999999996</v>
      </c>
      <c r="CX190" s="11">
        <v>0</v>
      </c>
      <c r="CY190" s="11">
        <v>7.6941000000000006</v>
      </c>
      <c r="CZ190" s="11">
        <v>0</v>
      </c>
      <c r="DA190" s="11">
        <v>0</v>
      </c>
      <c r="DB190" s="11">
        <v>0</v>
      </c>
      <c r="DC190" s="11">
        <v>1072.2572399999999</v>
      </c>
      <c r="DD190" s="11">
        <v>0</v>
      </c>
      <c r="DE190" s="11">
        <v>0</v>
      </c>
      <c r="DF190" s="11">
        <v>0</v>
      </c>
      <c r="DG190" s="11">
        <v>159.91325000000001</v>
      </c>
      <c r="DH190" s="11">
        <v>0</v>
      </c>
      <c r="DI190" s="11">
        <v>0</v>
      </c>
      <c r="DJ190" s="11">
        <v>0</v>
      </c>
      <c r="DK190" s="11">
        <v>0</v>
      </c>
      <c r="DL190" s="11">
        <v>0</v>
      </c>
      <c r="DM190" s="11">
        <v>0</v>
      </c>
      <c r="DN190" s="11">
        <v>0</v>
      </c>
      <c r="DO190" s="11">
        <v>0</v>
      </c>
      <c r="DP190" s="11">
        <v>0</v>
      </c>
      <c r="DQ190" s="11">
        <v>0</v>
      </c>
      <c r="DR190" s="11">
        <v>0</v>
      </c>
      <c r="DS190" s="11">
        <v>0</v>
      </c>
      <c r="DT190" s="11">
        <v>0</v>
      </c>
      <c r="DU190" s="11">
        <v>0</v>
      </c>
      <c r="DV190" s="11">
        <v>0</v>
      </c>
      <c r="DW190" s="11">
        <v>0</v>
      </c>
      <c r="DX190" s="11">
        <v>0</v>
      </c>
      <c r="DY190" s="11">
        <v>0</v>
      </c>
      <c r="DZ190" s="11">
        <v>0</v>
      </c>
      <c r="EA190" s="11">
        <v>0</v>
      </c>
      <c r="EB190" s="11">
        <v>0</v>
      </c>
      <c r="EC190" s="11">
        <v>0</v>
      </c>
      <c r="ED190" s="11">
        <v>0</v>
      </c>
      <c r="EE190" s="11">
        <v>0</v>
      </c>
      <c r="EF190" s="11">
        <v>0</v>
      </c>
      <c r="EG190" s="11">
        <v>0</v>
      </c>
      <c r="EH190" s="11">
        <v>0</v>
      </c>
      <c r="EI190" s="11">
        <v>0</v>
      </c>
      <c r="EJ190" s="11">
        <v>0</v>
      </c>
      <c r="EK190" s="11">
        <v>0</v>
      </c>
      <c r="EL190" s="11">
        <v>387.98204439999995</v>
      </c>
      <c r="EM190" s="11">
        <v>869.83670460000008</v>
      </c>
      <c r="EN190" s="11">
        <v>0</v>
      </c>
      <c r="EO190" s="11">
        <v>0</v>
      </c>
      <c r="EP190" s="11">
        <v>1471.5326300000002</v>
      </c>
      <c r="EQ190" s="11">
        <v>1315.7231400000001</v>
      </c>
      <c r="ER190" s="11">
        <v>0</v>
      </c>
      <c r="ES190" s="11">
        <v>0</v>
      </c>
      <c r="ET190" s="11">
        <v>0</v>
      </c>
      <c r="EU190" s="11">
        <v>0</v>
      </c>
      <c r="EV190" s="11">
        <v>0</v>
      </c>
      <c r="EW190" s="11">
        <v>0</v>
      </c>
      <c r="EX190" s="11">
        <v>0</v>
      </c>
      <c r="EY190" s="11">
        <v>0</v>
      </c>
      <c r="EZ190" s="11">
        <v>0</v>
      </c>
      <c r="FA190" s="11">
        <v>0</v>
      </c>
      <c r="FB190" s="11">
        <v>1218.4215200000008</v>
      </c>
      <c r="FC190" s="11">
        <v>4352.0700099999995</v>
      </c>
      <c r="FD190" s="11">
        <v>0</v>
      </c>
      <c r="FE190" s="11">
        <v>2750.6549599999998</v>
      </c>
      <c r="FF190" s="11">
        <v>0</v>
      </c>
      <c r="FG190" s="11">
        <v>0</v>
      </c>
      <c r="FH190" s="11">
        <v>0</v>
      </c>
      <c r="FI190" s="11">
        <v>0</v>
      </c>
      <c r="FJ190" s="11">
        <v>0</v>
      </c>
      <c r="FK190" s="11">
        <v>0</v>
      </c>
      <c r="FL190" s="11">
        <v>0</v>
      </c>
      <c r="FM190" s="11">
        <v>0</v>
      </c>
      <c r="FN190" s="11">
        <v>0</v>
      </c>
      <c r="FO190" s="11">
        <v>0</v>
      </c>
      <c r="FP190" s="11">
        <v>0</v>
      </c>
      <c r="FQ190" s="11">
        <v>0</v>
      </c>
      <c r="FR190" s="11">
        <v>0</v>
      </c>
      <c r="FS190" s="11">
        <v>0</v>
      </c>
      <c r="FT190" s="11">
        <v>0</v>
      </c>
      <c r="FU190" s="11">
        <v>0</v>
      </c>
      <c r="FV190" s="11">
        <v>0</v>
      </c>
      <c r="FW190" s="11">
        <v>0</v>
      </c>
      <c r="FX190" s="11">
        <v>0</v>
      </c>
      <c r="FY190" s="11">
        <v>0</v>
      </c>
      <c r="FZ190" s="11">
        <v>0</v>
      </c>
      <c r="GA190" s="11">
        <v>0</v>
      </c>
      <c r="GB190" s="11">
        <v>0</v>
      </c>
      <c r="GC190" s="11">
        <v>0</v>
      </c>
      <c r="GD190" s="11">
        <v>0</v>
      </c>
      <c r="GE190" s="11">
        <v>0</v>
      </c>
      <c r="GF190" s="11">
        <v>0</v>
      </c>
      <c r="GG190" s="11">
        <v>0</v>
      </c>
      <c r="GH190" s="11">
        <v>205.80020999999999</v>
      </c>
      <c r="GI190" s="11">
        <v>0</v>
      </c>
      <c r="GJ190" s="11">
        <v>0</v>
      </c>
      <c r="GK190" s="11">
        <v>0</v>
      </c>
      <c r="GL190" s="11">
        <v>64.802239999999998</v>
      </c>
      <c r="GM190" s="11">
        <v>0</v>
      </c>
      <c r="GN190" s="11">
        <v>0</v>
      </c>
      <c r="GO190" s="11">
        <v>0</v>
      </c>
      <c r="GP190" s="88">
        <v>6078.2402000000002</v>
      </c>
      <c r="GQ190" s="9">
        <v>0</v>
      </c>
      <c r="GR190" s="10">
        <v>6078.2402000000002</v>
      </c>
      <c r="GS190" s="6">
        <v>1</v>
      </c>
      <c r="GT190" s="6">
        <v>1</v>
      </c>
      <c r="GU190" s="6" t="str">
        <f t="shared" si="4"/>
        <v>Medium</v>
      </c>
      <c r="GV190" s="6" t="str">
        <f t="shared" si="5"/>
        <v>Medium</v>
      </c>
      <c r="GW190" s="3" t="s">
        <v>474</v>
      </c>
      <c r="GX190" s="3" t="s">
        <v>478</v>
      </c>
      <c r="GY190" s="3" t="s">
        <v>478</v>
      </c>
      <c r="GZ190" s="6">
        <v>1</v>
      </c>
      <c r="HA190" s="6">
        <v>0</v>
      </c>
      <c r="HB190" s="6">
        <v>0</v>
      </c>
      <c r="HC190" s="6">
        <v>1</v>
      </c>
      <c r="HD190" s="6">
        <v>0</v>
      </c>
      <c r="HE190" s="7" t="s">
        <v>482</v>
      </c>
      <c r="HF190" s="6">
        <v>0</v>
      </c>
      <c r="HG190" s="6">
        <v>0</v>
      </c>
    </row>
    <row r="191" spans="1:215" hidden="1">
      <c r="A191" s="6">
        <v>548</v>
      </c>
      <c r="B191" s="6" t="str">
        <f>+VLOOKUP($A191,'[2]Crosswalk M49-ODA-Prog. Country'!$K$4:$M$257,3,FALSE)</f>
        <v>VU</v>
      </c>
      <c r="C191" s="6" t="str">
        <f>+VLOOKUP($A191,'[2]Crosswalk M49-ODA-Prog. Country'!$K$4:$M$257,2,FALSE)</f>
        <v>VUT</v>
      </c>
      <c r="D191" s="3" t="s">
        <v>309</v>
      </c>
      <c r="E191" s="8">
        <v>2231.4113283345059</v>
      </c>
      <c r="F191" s="8">
        <v>3749.6460971888764</v>
      </c>
      <c r="G191" s="8">
        <v>5981.0574255233823</v>
      </c>
      <c r="H191" s="9">
        <v>319.48922777000001</v>
      </c>
      <c r="I191" s="9">
        <v>534.60160621</v>
      </c>
      <c r="J191" s="9">
        <v>854.09083398000007</v>
      </c>
      <c r="K191" s="10">
        <v>2550.9005561045064</v>
      </c>
      <c r="L191" s="10">
        <v>4284.2477033988771</v>
      </c>
      <c r="M191" s="10">
        <v>6835.1482595033831</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273.53728379999995</v>
      </c>
      <c r="AE191" s="11">
        <v>978.54977719999999</v>
      </c>
      <c r="AF191" s="11">
        <v>132.89771027</v>
      </c>
      <c r="AG191" s="11">
        <v>35.32255911</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0</v>
      </c>
      <c r="AX191" s="11">
        <v>848.54399999999998</v>
      </c>
      <c r="AY191" s="11">
        <v>0</v>
      </c>
      <c r="AZ191" s="11">
        <v>0</v>
      </c>
      <c r="BA191" s="11">
        <v>0</v>
      </c>
      <c r="BB191" s="11">
        <v>0</v>
      </c>
      <c r="BC191" s="11">
        <v>0</v>
      </c>
      <c r="BD191" s="11">
        <v>0</v>
      </c>
      <c r="BE191" s="11">
        <v>0</v>
      </c>
      <c r="BF191" s="11">
        <v>0</v>
      </c>
      <c r="BG191" s="11">
        <v>77.382999999999996</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s="11">
        <v>0</v>
      </c>
      <c r="BY191" s="11">
        <v>-149.58235000000002</v>
      </c>
      <c r="BZ191" s="11">
        <v>0</v>
      </c>
      <c r="CA191" s="11">
        <v>0</v>
      </c>
      <c r="CB191" s="11">
        <v>0</v>
      </c>
      <c r="CC191" s="11">
        <v>0</v>
      </c>
      <c r="CD191" s="11">
        <v>0</v>
      </c>
      <c r="CE191" s="11">
        <v>0</v>
      </c>
      <c r="CF191" s="11">
        <v>0</v>
      </c>
      <c r="CG191" s="11">
        <v>0</v>
      </c>
      <c r="CH191" s="11">
        <v>0</v>
      </c>
      <c r="CI191" s="11">
        <v>0</v>
      </c>
      <c r="CJ191" s="11">
        <v>0</v>
      </c>
      <c r="CK191" s="11">
        <v>0</v>
      </c>
      <c r="CL191" s="11">
        <v>0</v>
      </c>
      <c r="CM191" s="11">
        <v>0</v>
      </c>
      <c r="CN191" s="11">
        <v>0</v>
      </c>
      <c r="CO191" s="11">
        <v>0</v>
      </c>
      <c r="CP191" s="11">
        <v>0</v>
      </c>
      <c r="CQ191" s="11">
        <v>0</v>
      </c>
      <c r="CR191" s="11">
        <v>0</v>
      </c>
      <c r="CS191" s="11">
        <v>0</v>
      </c>
      <c r="CT191" s="11">
        <v>0</v>
      </c>
      <c r="CU191" s="11">
        <v>0</v>
      </c>
      <c r="CV191" s="11">
        <v>0</v>
      </c>
      <c r="CW191" s="11">
        <v>0</v>
      </c>
      <c r="CX191" s="11">
        <v>0</v>
      </c>
      <c r="CY191" s="11">
        <v>261.78710999999998</v>
      </c>
      <c r="CZ191" s="11">
        <v>0</v>
      </c>
      <c r="DA191" s="11">
        <v>0</v>
      </c>
      <c r="DB191" s="11">
        <v>0</v>
      </c>
      <c r="DC191" s="11">
        <v>0</v>
      </c>
      <c r="DD191" s="11">
        <v>0</v>
      </c>
      <c r="DE191" s="11">
        <v>0</v>
      </c>
      <c r="DF191" s="11">
        <v>0</v>
      </c>
      <c r="DG191" s="11">
        <v>0</v>
      </c>
      <c r="DH191" s="11">
        <v>0</v>
      </c>
      <c r="DI191" s="11">
        <v>0</v>
      </c>
      <c r="DJ191" s="11">
        <v>0</v>
      </c>
      <c r="DK191" s="11">
        <v>0</v>
      </c>
      <c r="DL191" s="11">
        <v>0</v>
      </c>
      <c r="DM191" s="11">
        <v>0</v>
      </c>
      <c r="DN191" s="11">
        <v>0</v>
      </c>
      <c r="DO191" s="11">
        <v>0</v>
      </c>
      <c r="DP191" s="11">
        <v>0</v>
      </c>
      <c r="DQ191" s="11">
        <v>0</v>
      </c>
      <c r="DR191" s="11">
        <v>0</v>
      </c>
      <c r="DS191" s="11">
        <v>0</v>
      </c>
      <c r="DT191" s="11">
        <v>0</v>
      </c>
      <c r="DU191" s="11">
        <v>0</v>
      </c>
      <c r="DV191" s="11">
        <v>0</v>
      </c>
      <c r="DW191" s="11">
        <v>0</v>
      </c>
      <c r="DX191" s="11">
        <v>0</v>
      </c>
      <c r="DY191" s="11">
        <v>0</v>
      </c>
      <c r="DZ191" s="11">
        <v>0</v>
      </c>
      <c r="EA191" s="11">
        <v>0</v>
      </c>
      <c r="EB191" s="11">
        <v>0</v>
      </c>
      <c r="EC191" s="11">
        <v>0</v>
      </c>
      <c r="ED191" s="11">
        <v>0</v>
      </c>
      <c r="EE191" s="11">
        <v>0</v>
      </c>
      <c r="EF191" s="11">
        <v>0</v>
      </c>
      <c r="EG191" s="11">
        <v>0</v>
      </c>
      <c r="EH191" s="11">
        <v>0</v>
      </c>
      <c r="EI191" s="11">
        <v>0</v>
      </c>
      <c r="EJ191" s="11">
        <v>0</v>
      </c>
      <c r="EK191" s="11">
        <v>0</v>
      </c>
      <c r="EL191" s="11">
        <v>97.837784699999929</v>
      </c>
      <c r="EM191" s="11">
        <v>840.87073320000002</v>
      </c>
      <c r="EN191" s="11">
        <v>75.189377500000035</v>
      </c>
      <c r="EO191" s="11">
        <v>278.44120709999999</v>
      </c>
      <c r="EP191" s="11">
        <v>49.116050000000001</v>
      </c>
      <c r="EQ191" s="11">
        <v>211.05449999999999</v>
      </c>
      <c r="ER191" s="11">
        <v>0</v>
      </c>
      <c r="ES191" s="11">
        <v>0</v>
      </c>
      <c r="ET191" s="11">
        <v>0</v>
      </c>
      <c r="EU191" s="11">
        <v>0</v>
      </c>
      <c r="EV191" s="11">
        <v>0</v>
      </c>
      <c r="EW191" s="11">
        <v>0</v>
      </c>
      <c r="EX191" s="11">
        <v>7.295983450624291E-2</v>
      </c>
      <c r="EY191" s="11">
        <v>0.15341678887627697</v>
      </c>
      <c r="EZ191" s="11">
        <v>0</v>
      </c>
      <c r="FA191" s="11">
        <v>0</v>
      </c>
      <c r="FB191" s="11">
        <v>996.05749000000014</v>
      </c>
      <c r="FC191" s="11">
        <v>1379.77457</v>
      </c>
      <c r="FD191" s="11">
        <v>0</v>
      </c>
      <c r="FE191" s="11">
        <v>65.824690000000004</v>
      </c>
      <c r="FF191" s="11">
        <v>0</v>
      </c>
      <c r="FG191" s="11">
        <v>0</v>
      </c>
      <c r="FH191" s="11">
        <v>0</v>
      </c>
      <c r="FI191" s="11">
        <v>0</v>
      </c>
      <c r="FJ191" s="11">
        <v>0</v>
      </c>
      <c r="FK191" s="11">
        <v>0</v>
      </c>
      <c r="FL191" s="11">
        <v>0</v>
      </c>
      <c r="FM191" s="11">
        <v>0</v>
      </c>
      <c r="FN191" s="11">
        <v>0</v>
      </c>
      <c r="FO191" s="11">
        <v>0</v>
      </c>
      <c r="FP191" s="11">
        <v>0</v>
      </c>
      <c r="FQ191" s="11">
        <v>0</v>
      </c>
      <c r="FR191" s="11">
        <v>0</v>
      </c>
      <c r="FS191" s="11">
        <v>0</v>
      </c>
      <c r="FT191" s="11">
        <v>0</v>
      </c>
      <c r="FU191" s="11">
        <v>0</v>
      </c>
      <c r="FV191" s="11">
        <v>0</v>
      </c>
      <c r="FW191" s="11">
        <v>0</v>
      </c>
      <c r="FX191" s="11">
        <v>0</v>
      </c>
      <c r="FY191" s="11">
        <v>0</v>
      </c>
      <c r="FZ191" s="11">
        <v>0</v>
      </c>
      <c r="GA191" s="11">
        <v>0</v>
      </c>
      <c r="GB191" s="11">
        <v>0</v>
      </c>
      <c r="GC191" s="11">
        <v>0</v>
      </c>
      <c r="GD191" s="11">
        <v>0</v>
      </c>
      <c r="GE191" s="11">
        <v>0</v>
      </c>
      <c r="GF191" s="11">
        <v>0</v>
      </c>
      <c r="GG191" s="11">
        <v>0</v>
      </c>
      <c r="GH191" s="11">
        <v>-34.926679999999998</v>
      </c>
      <c r="GI191" s="11">
        <v>0</v>
      </c>
      <c r="GJ191" s="11">
        <v>0</v>
      </c>
      <c r="GK191" s="11">
        <v>0</v>
      </c>
      <c r="GL191" s="11">
        <v>1.1724399999999999</v>
      </c>
      <c r="GM191" s="11">
        <v>7.2989999999999999E-2</v>
      </c>
      <c r="GN191" s="11">
        <v>111.40213999999997</v>
      </c>
      <c r="GO191" s="11">
        <v>304.59550000000002</v>
      </c>
      <c r="GP191" s="88">
        <v>1271.9247799999998</v>
      </c>
      <c r="GQ191" s="9">
        <v>0</v>
      </c>
      <c r="GR191" s="10">
        <v>1271.9247799999998</v>
      </c>
      <c r="GS191" s="6">
        <v>1</v>
      </c>
      <c r="GT191" s="6">
        <v>1</v>
      </c>
      <c r="GU191" s="6" t="str">
        <f t="shared" si="4"/>
        <v>Very small</v>
      </c>
      <c r="GV191" s="6" t="str">
        <f t="shared" si="5"/>
        <v>Small</v>
      </c>
      <c r="GW191" s="3" t="s">
        <v>474</v>
      </c>
      <c r="GX191" s="3" t="s">
        <v>475</v>
      </c>
      <c r="GY191" s="3" t="s">
        <v>475</v>
      </c>
      <c r="GZ191" s="6">
        <v>0</v>
      </c>
      <c r="HA191" s="6">
        <v>0</v>
      </c>
      <c r="HB191" s="6">
        <v>1</v>
      </c>
      <c r="HC191" s="6">
        <v>1</v>
      </c>
      <c r="HD191" s="6">
        <v>0</v>
      </c>
      <c r="HE191" s="7" t="s">
        <v>482</v>
      </c>
      <c r="HF191" s="6">
        <v>1</v>
      </c>
      <c r="HG191" s="6">
        <v>0</v>
      </c>
    </row>
    <row r="192" spans="1:215" hidden="1">
      <c r="A192" s="6">
        <v>862</v>
      </c>
      <c r="B192" s="6" t="str">
        <f>+VLOOKUP($A192,'[2]Crosswalk M49-ODA-Prog. Country'!$K$4:$M$257,3,FALSE)</f>
        <v>VE</v>
      </c>
      <c r="C192" s="6" t="str">
        <f>+VLOOKUP($A192,'[2]Crosswalk M49-ODA-Prog. Country'!$K$4:$M$257,2,FALSE)</f>
        <v>VEN</v>
      </c>
      <c r="D192" s="3" t="s">
        <v>310</v>
      </c>
      <c r="E192" s="8">
        <v>15067.999795436435</v>
      </c>
      <c r="F192" s="8">
        <v>27692.241156137243</v>
      </c>
      <c r="G192" s="8">
        <v>42760.24095157368</v>
      </c>
      <c r="H192" s="9">
        <v>6166.1540999999997</v>
      </c>
      <c r="I192" s="9">
        <v>112236.09221433765</v>
      </c>
      <c r="J192" s="9">
        <v>118402.24631433765</v>
      </c>
      <c r="K192" s="10">
        <v>21234.153895436437</v>
      </c>
      <c r="L192" s="10">
        <v>139928.33337047492</v>
      </c>
      <c r="M192" s="10">
        <v>161162.48726591136</v>
      </c>
      <c r="N192" s="11">
        <v>1136.4009999999998</v>
      </c>
      <c r="O192" s="11">
        <v>4386.1210000000001</v>
      </c>
      <c r="P192" s="11">
        <v>0</v>
      </c>
      <c r="Q192" s="11">
        <v>0</v>
      </c>
      <c r="R192" s="11">
        <v>557.13894999999991</v>
      </c>
      <c r="S192" s="11">
        <v>99.540509999999998</v>
      </c>
      <c r="T192" s="11">
        <v>1190.6651899999999</v>
      </c>
      <c r="U192" s="11">
        <v>1189.25476</v>
      </c>
      <c r="V192" s="11">
        <v>2908.5722099999994</v>
      </c>
      <c r="W192" s="11">
        <v>1985.49585</v>
      </c>
      <c r="X192" s="11">
        <v>2078.4053500000009</v>
      </c>
      <c r="Y192" s="11">
        <v>59850.685659999996</v>
      </c>
      <c r="Z192" s="11">
        <v>0</v>
      </c>
      <c r="AA192" s="11">
        <v>15.569957669590002</v>
      </c>
      <c r="AB192" s="11">
        <v>0</v>
      </c>
      <c r="AC192" s="11">
        <v>485.50809233765</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2414.023674</v>
      </c>
      <c r="AS192" s="11">
        <v>26763.922760000001</v>
      </c>
      <c r="AT192" s="11">
        <v>0</v>
      </c>
      <c r="AU192" s="11">
        <v>0</v>
      </c>
      <c r="AV192" s="11">
        <v>0</v>
      </c>
      <c r="AW192" s="11">
        <v>0</v>
      </c>
      <c r="AX192" s="11">
        <v>0</v>
      </c>
      <c r="AY192" s="11">
        <v>0</v>
      </c>
      <c r="AZ192" s="11">
        <v>0</v>
      </c>
      <c r="BA192" s="11">
        <v>0</v>
      </c>
      <c r="BB192" s="11">
        <v>286.11599999999999</v>
      </c>
      <c r="BC192" s="11">
        <v>151.93299999999999</v>
      </c>
      <c r="BD192" s="11">
        <v>0</v>
      </c>
      <c r="BE192" s="11">
        <v>0</v>
      </c>
      <c r="BF192" s="11">
        <v>0</v>
      </c>
      <c r="BG192" s="11">
        <v>369.40179999999998</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s="11">
        <v>0</v>
      </c>
      <c r="BY192" s="11">
        <v>17003.661239999998</v>
      </c>
      <c r="BZ192" s="11">
        <v>0</v>
      </c>
      <c r="CA192" s="11">
        <v>0</v>
      </c>
      <c r="CB192" s="11">
        <v>0</v>
      </c>
      <c r="CC192" s="11">
        <v>0</v>
      </c>
      <c r="CD192" s="11">
        <v>0</v>
      </c>
      <c r="CE192" s="11">
        <v>0</v>
      </c>
      <c r="CF192" s="11">
        <v>0</v>
      </c>
      <c r="CG192" s="11">
        <v>0</v>
      </c>
      <c r="CH192" s="11">
        <v>0</v>
      </c>
      <c r="CI192" s="11">
        <v>0</v>
      </c>
      <c r="CJ192" s="11">
        <v>0</v>
      </c>
      <c r="CK192" s="11">
        <v>0</v>
      </c>
      <c r="CL192" s="11">
        <v>0</v>
      </c>
      <c r="CM192" s="11">
        <v>0</v>
      </c>
      <c r="CN192" s="11">
        <v>0</v>
      </c>
      <c r="CO192" s="11">
        <v>0</v>
      </c>
      <c r="CP192" s="11">
        <v>0</v>
      </c>
      <c r="CQ192" s="11">
        <v>0</v>
      </c>
      <c r="CR192" s="11">
        <v>0</v>
      </c>
      <c r="CS192" s="11">
        <v>0</v>
      </c>
      <c r="CT192" s="11">
        <v>0</v>
      </c>
      <c r="CU192" s="11">
        <v>0</v>
      </c>
      <c r="CV192" s="11">
        <v>0</v>
      </c>
      <c r="CW192" s="11">
        <v>0</v>
      </c>
      <c r="CX192" s="11">
        <v>0</v>
      </c>
      <c r="CY192" s="11">
        <v>263.08829000000003</v>
      </c>
      <c r="CZ192" s="11">
        <v>0</v>
      </c>
      <c r="DA192" s="11">
        <v>0</v>
      </c>
      <c r="DB192" s="11">
        <v>0</v>
      </c>
      <c r="DC192" s="11">
        <v>1217.7865400000001</v>
      </c>
      <c r="DD192" s="11">
        <v>0</v>
      </c>
      <c r="DE192" s="11">
        <v>0</v>
      </c>
      <c r="DF192" s="11">
        <v>0</v>
      </c>
      <c r="DG192" s="11">
        <v>0</v>
      </c>
      <c r="DH192" s="11">
        <v>0</v>
      </c>
      <c r="DI192" s="11">
        <v>0</v>
      </c>
      <c r="DJ192" s="11">
        <v>0</v>
      </c>
      <c r="DK192" s="11">
        <v>0</v>
      </c>
      <c r="DL192" s="11">
        <v>0</v>
      </c>
      <c r="DM192" s="11">
        <v>0</v>
      </c>
      <c r="DN192" s="11">
        <v>0</v>
      </c>
      <c r="DO192" s="11">
        <v>0</v>
      </c>
      <c r="DP192" s="11">
        <v>0</v>
      </c>
      <c r="DQ192" s="11">
        <v>0</v>
      </c>
      <c r="DR192" s="11">
        <v>0</v>
      </c>
      <c r="DS192" s="11">
        <v>0</v>
      </c>
      <c r="DT192" s="11">
        <v>0</v>
      </c>
      <c r="DU192" s="11">
        <v>0</v>
      </c>
      <c r="DV192" s="11">
        <v>0</v>
      </c>
      <c r="DW192" s="11">
        <v>0</v>
      </c>
      <c r="DX192" s="11">
        <v>0</v>
      </c>
      <c r="DY192" s="11">
        <v>1986.7760000000001</v>
      </c>
      <c r="DZ192" s="11">
        <v>0</v>
      </c>
      <c r="EA192" s="11">
        <v>0</v>
      </c>
      <c r="EB192" s="11">
        <v>0</v>
      </c>
      <c r="EC192" s="11">
        <v>0</v>
      </c>
      <c r="ED192" s="11">
        <v>0</v>
      </c>
      <c r="EE192" s="11">
        <v>0</v>
      </c>
      <c r="EF192" s="11">
        <v>0</v>
      </c>
      <c r="EG192" s="11">
        <v>0</v>
      </c>
      <c r="EH192" s="11">
        <v>0</v>
      </c>
      <c r="EI192" s="11">
        <v>0</v>
      </c>
      <c r="EJ192" s="11">
        <v>0</v>
      </c>
      <c r="EK192" s="11">
        <v>0</v>
      </c>
      <c r="EL192" s="11">
        <v>471.2091595</v>
      </c>
      <c r="EM192" s="11">
        <v>0</v>
      </c>
      <c r="EN192" s="11">
        <v>480.0645559999997</v>
      </c>
      <c r="EO192" s="11">
        <v>761.66319200000009</v>
      </c>
      <c r="EP192" s="11">
        <v>14</v>
      </c>
      <c r="EQ192" s="11">
        <v>0</v>
      </c>
      <c r="ER192" s="11">
        <v>0</v>
      </c>
      <c r="ES192" s="11">
        <v>0</v>
      </c>
      <c r="ET192" s="11">
        <v>0</v>
      </c>
      <c r="EU192" s="11">
        <v>0</v>
      </c>
      <c r="EV192" s="11">
        <v>0</v>
      </c>
      <c r="EW192" s="11">
        <v>0</v>
      </c>
      <c r="EX192" s="11">
        <v>238.93887593643603</v>
      </c>
      <c r="EY192" s="11">
        <v>502.43034846765033</v>
      </c>
      <c r="EZ192" s="11">
        <v>0</v>
      </c>
      <c r="FA192" s="11">
        <v>0</v>
      </c>
      <c r="FB192" s="11">
        <v>0</v>
      </c>
      <c r="FC192" s="11">
        <v>0</v>
      </c>
      <c r="FD192" s="11">
        <v>0</v>
      </c>
      <c r="FE192" s="11">
        <v>0</v>
      </c>
      <c r="FF192" s="11">
        <v>9378.2740000000013</v>
      </c>
      <c r="FG192" s="11">
        <v>18562.707999999999</v>
      </c>
      <c r="FH192" s="11">
        <v>0</v>
      </c>
      <c r="FI192" s="11">
        <v>0</v>
      </c>
      <c r="FJ192" s="11">
        <v>0</v>
      </c>
      <c r="FK192" s="11">
        <v>0</v>
      </c>
      <c r="FL192" s="11">
        <v>0</v>
      </c>
      <c r="FM192" s="11">
        <v>0</v>
      </c>
      <c r="FN192" s="11">
        <v>0</v>
      </c>
      <c r="FO192" s="11">
        <v>0</v>
      </c>
      <c r="FP192" s="11">
        <v>0</v>
      </c>
      <c r="FQ192" s="11">
        <v>0</v>
      </c>
      <c r="FR192" s="11">
        <v>0</v>
      </c>
      <c r="FS192" s="11">
        <v>0</v>
      </c>
      <c r="FT192" s="11">
        <v>0</v>
      </c>
      <c r="FU192" s="11">
        <v>0</v>
      </c>
      <c r="FV192" s="11">
        <v>0</v>
      </c>
      <c r="FW192" s="11">
        <v>0</v>
      </c>
      <c r="FX192" s="11">
        <v>0</v>
      </c>
      <c r="FY192" s="11">
        <v>0</v>
      </c>
      <c r="FZ192" s="11">
        <v>0</v>
      </c>
      <c r="GA192" s="11">
        <v>0</v>
      </c>
      <c r="GB192" s="11">
        <v>0</v>
      </c>
      <c r="GC192" s="11">
        <v>0</v>
      </c>
      <c r="GD192" s="11">
        <v>0</v>
      </c>
      <c r="GE192" s="11">
        <v>0</v>
      </c>
      <c r="GF192" s="11">
        <v>0</v>
      </c>
      <c r="GG192" s="11">
        <v>0</v>
      </c>
      <c r="GH192" s="11">
        <v>75.724429999999998</v>
      </c>
      <c r="GI192" s="11">
        <v>0</v>
      </c>
      <c r="GJ192" s="11">
        <v>0</v>
      </c>
      <c r="GK192" s="11">
        <v>0</v>
      </c>
      <c r="GL192" s="11">
        <v>1.6251700000000255</v>
      </c>
      <c r="GM192" s="11">
        <v>138.16585999999998</v>
      </c>
      <c r="GN192" s="11">
        <v>2.9953299999997398</v>
      </c>
      <c r="GO192" s="11">
        <v>4194.6205099999997</v>
      </c>
      <c r="GP192" s="88">
        <v>0</v>
      </c>
      <c r="GQ192" s="9">
        <v>19456.030399999992</v>
      </c>
      <c r="GR192" s="10">
        <v>19456.030399999992</v>
      </c>
      <c r="GS192" s="6">
        <v>1</v>
      </c>
      <c r="GT192" s="6">
        <v>1</v>
      </c>
      <c r="GU192" s="6" t="str">
        <f t="shared" si="4"/>
        <v>Medium</v>
      </c>
      <c r="GV192" s="6" t="str">
        <f t="shared" si="5"/>
        <v>Medium</v>
      </c>
      <c r="GW192" s="3" t="s">
        <v>483</v>
      </c>
      <c r="GX192" s="3" t="s">
        <v>484</v>
      </c>
      <c r="GY192" s="3" t="s">
        <v>484</v>
      </c>
      <c r="GZ192" s="6">
        <v>0</v>
      </c>
      <c r="HA192" s="6">
        <v>0</v>
      </c>
      <c r="HB192" s="6">
        <v>0</v>
      </c>
      <c r="HC192" s="6">
        <v>1</v>
      </c>
      <c r="HD192" s="6">
        <v>0</v>
      </c>
      <c r="HE192" s="7" t="s">
        <v>479</v>
      </c>
      <c r="HF192" s="6">
        <v>0</v>
      </c>
      <c r="HG192" s="6">
        <v>1</v>
      </c>
    </row>
    <row r="193" spans="1:215" hidden="1">
      <c r="A193" s="6">
        <v>704</v>
      </c>
      <c r="B193" s="6" t="str">
        <f>+VLOOKUP($A193,'[2]Crosswalk M49-ODA-Prog. Country'!$K$4:$M$257,3,FALSE)</f>
        <v>VN</v>
      </c>
      <c r="C193" s="6" t="str">
        <f>+VLOOKUP($A193,'[2]Crosswalk M49-ODA-Prog. Country'!$K$4:$M$257,2,FALSE)</f>
        <v>VNM</v>
      </c>
      <c r="D193" s="3" t="s">
        <v>311</v>
      </c>
      <c r="E193" s="8">
        <v>23336.220148279226</v>
      </c>
      <c r="F193" s="8">
        <v>51549.010347356416</v>
      </c>
      <c r="G193" s="8">
        <v>74885.230495635638</v>
      </c>
      <c r="H193" s="9">
        <v>1681.3842499200002</v>
      </c>
      <c r="I193" s="9">
        <v>17185.582490180001</v>
      </c>
      <c r="J193" s="9">
        <v>18866.966740100001</v>
      </c>
      <c r="K193" s="10">
        <v>25017.604398199219</v>
      </c>
      <c r="L193" s="10">
        <v>68734.592837536416</v>
      </c>
      <c r="M193" s="10">
        <v>93752.197235735628</v>
      </c>
      <c r="N193" s="11">
        <v>3412.8709999999992</v>
      </c>
      <c r="O193" s="11">
        <v>23383.68</v>
      </c>
      <c r="P193" s="11">
        <v>0</v>
      </c>
      <c r="Q193" s="11">
        <v>0</v>
      </c>
      <c r="R193" s="11">
        <v>3154.0772099999995</v>
      </c>
      <c r="S193" s="11">
        <v>1172.5608099999999</v>
      </c>
      <c r="T193" s="11">
        <v>595.64105000000018</v>
      </c>
      <c r="U193" s="11">
        <v>3666.5671000000002</v>
      </c>
      <c r="V193" s="11">
        <v>4992.8382700000002</v>
      </c>
      <c r="W193" s="11">
        <v>5293.6150199999993</v>
      </c>
      <c r="X193" s="11">
        <v>469.60595000000012</v>
      </c>
      <c r="Y193" s="11">
        <v>7932.5984400000007</v>
      </c>
      <c r="Z193" s="11">
        <v>0</v>
      </c>
      <c r="AA193" s="11">
        <v>0</v>
      </c>
      <c r="AB193" s="11">
        <v>0</v>
      </c>
      <c r="AC193" s="11">
        <v>0</v>
      </c>
      <c r="AD193" s="11">
        <v>1062.1735330000001</v>
      </c>
      <c r="AE193" s="11">
        <v>2001.4267970000001</v>
      </c>
      <c r="AF193" s="11">
        <v>325.17344992</v>
      </c>
      <c r="AG193" s="11">
        <v>86.427060179999998</v>
      </c>
      <c r="AH193" s="11">
        <v>-0.69999999999999929</v>
      </c>
      <c r="AI193" s="11">
        <v>10.7</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1022.225</v>
      </c>
      <c r="AY193" s="11">
        <v>0</v>
      </c>
      <c r="AZ193" s="11">
        <v>0</v>
      </c>
      <c r="BA193" s="11">
        <v>0</v>
      </c>
      <c r="BB193" s="11">
        <v>522.17999999999995</v>
      </c>
      <c r="BC193" s="11">
        <v>47.701999999999998</v>
      </c>
      <c r="BD193" s="11">
        <v>0</v>
      </c>
      <c r="BE193" s="11">
        <v>0</v>
      </c>
      <c r="BF193" s="11">
        <v>0</v>
      </c>
      <c r="BG193" s="11">
        <v>870.23153000000002</v>
      </c>
      <c r="BH193" s="11">
        <v>0</v>
      </c>
      <c r="BI193" s="11">
        <v>0</v>
      </c>
      <c r="BJ193" s="11">
        <v>0</v>
      </c>
      <c r="BK193" s="11">
        <v>457.43903</v>
      </c>
      <c r="BL193" s="11">
        <v>0</v>
      </c>
      <c r="BM193" s="11">
        <v>0</v>
      </c>
      <c r="BN193" s="11">
        <v>0</v>
      </c>
      <c r="BO193" s="11">
        <v>285.07567</v>
      </c>
      <c r="BP193" s="11">
        <v>0</v>
      </c>
      <c r="BQ193" s="11">
        <v>0</v>
      </c>
      <c r="BR193" s="11">
        <v>0</v>
      </c>
      <c r="BS193" s="11">
        <v>0</v>
      </c>
      <c r="BT193" s="11">
        <v>0</v>
      </c>
      <c r="BU193" s="11">
        <v>0</v>
      </c>
      <c r="BV193" s="11">
        <v>0</v>
      </c>
      <c r="BW193" s="11">
        <v>0</v>
      </c>
      <c r="BX193" s="11">
        <v>0</v>
      </c>
      <c r="BY193" s="11">
        <v>-3.1846000000000001</v>
      </c>
      <c r="BZ193" s="11">
        <v>0</v>
      </c>
      <c r="CA193" s="11">
        <v>0</v>
      </c>
      <c r="CB193" s="11">
        <v>0</v>
      </c>
      <c r="CC193" s="11">
        <v>0</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1">
        <v>0</v>
      </c>
      <c r="CU193" s="11">
        <v>0</v>
      </c>
      <c r="CV193" s="11">
        <v>0</v>
      </c>
      <c r="CW193" s="11">
        <v>0</v>
      </c>
      <c r="CX193" s="11">
        <v>0</v>
      </c>
      <c r="CY193" s="11">
        <v>0</v>
      </c>
      <c r="CZ193" s="11">
        <v>0</v>
      </c>
      <c r="DA193" s="11">
        <v>0</v>
      </c>
      <c r="DB193" s="11">
        <v>0</v>
      </c>
      <c r="DC193" s="11">
        <v>1159.0175900000002</v>
      </c>
      <c r="DD193" s="11">
        <v>0</v>
      </c>
      <c r="DE193" s="11">
        <v>0</v>
      </c>
      <c r="DF193" s="11">
        <v>0</v>
      </c>
      <c r="DG193" s="11">
        <v>115.00108</v>
      </c>
      <c r="DH193" s="11">
        <v>0</v>
      </c>
      <c r="DI193" s="11">
        <v>0</v>
      </c>
      <c r="DJ193" s="11">
        <v>0</v>
      </c>
      <c r="DK193" s="11">
        <v>0</v>
      </c>
      <c r="DL193" s="11">
        <v>0</v>
      </c>
      <c r="DM193" s="11">
        <v>0</v>
      </c>
      <c r="DN193" s="11">
        <v>0</v>
      </c>
      <c r="DO193" s="11">
        <v>0</v>
      </c>
      <c r="DP193" s="11">
        <v>0</v>
      </c>
      <c r="DQ193" s="11">
        <v>0</v>
      </c>
      <c r="DR193" s="11">
        <v>0</v>
      </c>
      <c r="DS193" s="11">
        <v>0</v>
      </c>
      <c r="DT193" s="11">
        <v>0</v>
      </c>
      <c r="DU193" s="11">
        <v>0</v>
      </c>
      <c r="DV193" s="11">
        <v>0</v>
      </c>
      <c r="DW193" s="11">
        <v>0</v>
      </c>
      <c r="DX193" s="11">
        <v>0</v>
      </c>
      <c r="DY193" s="11">
        <v>0</v>
      </c>
      <c r="DZ193" s="11">
        <v>0</v>
      </c>
      <c r="EA193" s="11">
        <v>0</v>
      </c>
      <c r="EB193" s="11">
        <v>0</v>
      </c>
      <c r="EC193" s="11">
        <v>0</v>
      </c>
      <c r="ED193" s="11">
        <v>0</v>
      </c>
      <c r="EE193" s="11">
        <v>0</v>
      </c>
      <c r="EF193" s="11">
        <v>0</v>
      </c>
      <c r="EG193" s="11">
        <v>0</v>
      </c>
      <c r="EH193" s="11">
        <v>0</v>
      </c>
      <c r="EI193" s="11">
        <v>0</v>
      </c>
      <c r="EJ193" s="11">
        <v>0</v>
      </c>
      <c r="EK193" s="11">
        <v>0</v>
      </c>
      <c r="EL193" s="11">
        <v>998.32186100000013</v>
      </c>
      <c r="EM193" s="11">
        <v>1318.9954439999999</v>
      </c>
      <c r="EN193" s="11">
        <v>0</v>
      </c>
      <c r="EO193" s="11">
        <v>0</v>
      </c>
      <c r="EP193" s="11">
        <v>3712.46407</v>
      </c>
      <c r="EQ193" s="11">
        <v>9894.5670599999994</v>
      </c>
      <c r="ER193" s="11">
        <v>279.75028000000003</v>
      </c>
      <c r="ES193" s="11">
        <v>0</v>
      </c>
      <c r="ET193" s="11">
        <v>0</v>
      </c>
      <c r="EU193" s="11">
        <v>0</v>
      </c>
      <c r="EV193" s="11">
        <v>0</v>
      </c>
      <c r="EW193" s="11">
        <v>0</v>
      </c>
      <c r="EX193" s="11">
        <v>327.75103427922818</v>
      </c>
      <c r="EY193" s="11">
        <v>789.04640635641317</v>
      </c>
      <c r="EZ193" s="11">
        <v>0</v>
      </c>
      <c r="FA193" s="11">
        <v>0</v>
      </c>
      <c r="FB193" s="11">
        <v>3875.61024</v>
      </c>
      <c r="FC193" s="11">
        <v>3584.03737</v>
      </c>
      <c r="FD193" s="11">
        <v>0</v>
      </c>
      <c r="FE193" s="11">
        <v>5394.0834100000002</v>
      </c>
      <c r="FF193" s="11">
        <v>0</v>
      </c>
      <c r="FG193" s="11">
        <v>0</v>
      </c>
      <c r="FH193" s="11">
        <v>0</v>
      </c>
      <c r="FI193" s="11">
        <v>0</v>
      </c>
      <c r="FJ193" s="11">
        <v>0</v>
      </c>
      <c r="FK193" s="11">
        <v>0</v>
      </c>
      <c r="FL193" s="11">
        <v>0</v>
      </c>
      <c r="FM193" s="11">
        <v>0</v>
      </c>
      <c r="FN193" s="11">
        <v>0</v>
      </c>
      <c r="FO193" s="11">
        <v>0</v>
      </c>
      <c r="FP193" s="11">
        <v>0</v>
      </c>
      <c r="FQ193" s="11">
        <v>0</v>
      </c>
      <c r="FR193" s="11">
        <v>0</v>
      </c>
      <c r="FS193" s="11">
        <v>0</v>
      </c>
      <c r="FT193" s="11">
        <v>0</v>
      </c>
      <c r="FU193" s="11">
        <v>0</v>
      </c>
      <c r="FV193" s="11">
        <v>0</v>
      </c>
      <c r="FW193" s="11">
        <v>0</v>
      </c>
      <c r="FX193" s="11">
        <v>0</v>
      </c>
      <c r="FY193" s="11">
        <v>0</v>
      </c>
      <c r="FZ193" s="11">
        <v>0</v>
      </c>
      <c r="GA193" s="11">
        <v>0</v>
      </c>
      <c r="GB193" s="11">
        <v>0</v>
      </c>
      <c r="GC193" s="11">
        <v>0</v>
      </c>
      <c r="GD193" s="11">
        <v>0</v>
      </c>
      <c r="GE193" s="11">
        <v>0</v>
      </c>
      <c r="GF193" s="11">
        <v>0</v>
      </c>
      <c r="GG193" s="11">
        <v>0</v>
      </c>
      <c r="GH193" s="11">
        <v>144.08544000000001</v>
      </c>
      <c r="GI193" s="11">
        <v>0</v>
      </c>
      <c r="GJ193" s="11">
        <v>0</v>
      </c>
      <c r="GK193" s="11">
        <v>0</v>
      </c>
      <c r="GL193" s="11">
        <v>112.32249000000002</v>
      </c>
      <c r="GM193" s="11">
        <v>1165.91454</v>
      </c>
      <c r="GN193" s="11">
        <v>11.213520000000003</v>
      </c>
      <c r="GO193" s="11">
        <v>109.09108000000001</v>
      </c>
      <c r="GP193" s="88">
        <v>1527.47776</v>
      </c>
      <c r="GQ193" s="9">
        <v>0</v>
      </c>
      <c r="GR193" s="10">
        <v>1527.47776</v>
      </c>
      <c r="GS193" s="6">
        <v>1</v>
      </c>
      <c r="GT193" s="6">
        <v>1</v>
      </c>
      <c r="GU193" s="6" t="str">
        <f t="shared" si="4"/>
        <v>Medium</v>
      </c>
      <c r="GV193" s="6" t="str">
        <f t="shared" si="5"/>
        <v>Medium</v>
      </c>
      <c r="GW193" s="3" t="s">
        <v>474</v>
      </c>
      <c r="GX193" s="3" t="s">
        <v>475</v>
      </c>
      <c r="GY193" s="3" t="s">
        <v>475</v>
      </c>
      <c r="GZ193" s="6">
        <v>0</v>
      </c>
      <c r="HA193" s="6">
        <v>0</v>
      </c>
      <c r="HB193" s="6">
        <v>0</v>
      </c>
      <c r="HC193" s="6">
        <v>1</v>
      </c>
      <c r="HD193" s="6">
        <v>1</v>
      </c>
      <c r="HE193" s="7" t="s">
        <v>482</v>
      </c>
      <c r="HF193" s="6">
        <v>0</v>
      </c>
      <c r="HG193" s="6">
        <v>0</v>
      </c>
    </row>
    <row r="194" spans="1:215" hidden="1">
      <c r="A194" s="6">
        <v>887</v>
      </c>
      <c r="B194" s="6" t="str">
        <f>+VLOOKUP($A194,'[2]Crosswalk M49-ODA-Prog. Country'!$K$4:$M$257,3,FALSE)</f>
        <v>YE</v>
      </c>
      <c r="C194" s="6" t="str">
        <f>+VLOOKUP($A194,'[2]Crosswalk M49-ODA-Prog. Country'!$K$4:$M$257,2,FALSE)</f>
        <v>YEM</v>
      </c>
      <c r="D194" s="3" t="s">
        <v>312</v>
      </c>
      <c r="E194" s="8">
        <v>50504.370266347316</v>
      </c>
      <c r="F194" s="8">
        <v>281196.49940188351</v>
      </c>
      <c r="G194" s="8">
        <v>331700.86966823082</v>
      </c>
      <c r="H194" s="9">
        <v>74543.434420000121</v>
      </c>
      <c r="I194" s="9">
        <v>2485433.9872874101</v>
      </c>
      <c r="J194" s="9">
        <v>2559977.4217074104</v>
      </c>
      <c r="K194" s="10">
        <v>125047.80468634743</v>
      </c>
      <c r="L194" s="10">
        <v>2766630.4866892928</v>
      </c>
      <c r="M194" s="10">
        <v>2891678.2913756403</v>
      </c>
      <c r="N194" s="11">
        <v>3368.9979999999923</v>
      </c>
      <c r="O194" s="11">
        <v>69413.486000000004</v>
      </c>
      <c r="P194" s="11">
        <v>1435.2939999999944</v>
      </c>
      <c r="Q194" s="11">
        <v>40192.351000000002</v>
      </c>
      <c r="R194" s="11">
        <v>818.54775000000006</v>
      </c>
      <c r="S194" s="11">
        <v>120.32188000000001</v>
      </c>
      <c r="T194" s="11">
        <v>5125.9559700000027</v>
      </c>
      <c r="U194" s="11">
        <v>49280.19281</v>
      </c>
      <c r="V194" s="11">
        <v>6214.1816999999864</v>
      </c>
      <c r="W194" s="11">
        <v>183139.07330000002</v>
      </c>
      <c r="X194" s="11">
        <v>3619.2929000000586</v>
      </c>
      <c r="Y194" s="11">
        <v>405691.00069999998</v>
      </c>
      <c r="Z194" s="11">
        <v>0</v>
      </c>
      <c r="AA194" s="11">
        <v>18.809059339770002</v>
      </c>
      <c r="AB194" s="11">
        <v>21292.93200000003</v>
      </c>
      <c r="AC194" s="11">
        <v>1426747.5253974099</v>
      </c>
      <c r="AD194" s="11">
        <v>0</v>
      </c>
      <c r="AE194" s="11">
        <v>0</v>
      </c>
      <c r="AF194" s="11">
        <v>87.08199999999988</v>
      </c>
      <c r="AG194" s="11">
        <v>2924.7580699999999</v>
      </c>
      <c r="AH194" s="11">
        <v>0</v>
      </c>
      <c r="AI194" s="11">
        <v>0</v>
      </c>
      <c r="AJ194" s="11">
        <v>0</v>
      </c>
      <c r="AK194" s="11">
        <v>0</v>
      </c>
      <c r="AL194" s="11">
        <v>0</v>
      </c>
      <c r="AM194" s="11">
        <v>0</v>
      </c>
      <c r="AN194" s="11">
        <v>0</v>
      </c>
      <c r="AO194" s="11">
        <v>0</v>
      </c>
      <c r="AP194" s="11">
        <v>0</v>
      </c>
      <c r="AQ194" s="11">
        <v>0</v>
      </c>
      <c r="AR194" s="11">
        <v>20876.923780000012</v>
      </c>
      <c r="AS194" s="11">
        <v>167636.19</v>
      </c>
      <c r="AT194" s="11">
        <v>0</v>
      </c>
      <c r="AU194" s="11">
        <v>0</v>
      </c>
      <c r="AV194" s="11">
        <v>0</v>
      </c>
      <c r="AW194" s="11">
        <v>0</v>
      </c>
      <c r="AX194" s="11">
        <v>0</v>
      </c>
      <c r="AY194" s="11">
        <v>0</v>
      </c>
      <c r="AZ194" s="11">
        <v>0</v>
      </c>
      <c r="BA194" s="11">
        <v>0</v>
      </c>
      <c r="BB194" s="11">
        <v>0</v>
      </c>
      <c r="BC194" s="11">
        <v>0</v>
      </c>
      <c r="BD194" s="11">
        <v>0</v>
      </c>
      <c r="BE194" s="11">
        <v>0</v>
      </c>
      <c r="BF194" s="11">
        <v>0</v>
      </c>
      <c r="BG194" s="11">
        <v>20.888390000000001</v>
      </c>
      <c r="BH194" s="11">
        <v>0</v>
      </c>
      <c r="BI194" s="11">
        <v>0</v>
      </c>
      <c r="BJ194" s="11">
        <v>0</v>
      </c>
      <c r="BK194" s="11">
        <v>117.87212</v>
      </c>
      <c r="BL194" s="11">
        <v>0</v>
      </c>
      <c r="BM194" s="11">
        <v>1066.24838</v>
      </c>
      <c r="BN194" s="11">
        <v>0</v>
      </c>
      <c r="BO194" s="11">
        <v>144.97114000000002</v>
      </c>
      <c r="BP194" s="11">
        <v>0</v>
      </c>
      <c r="BQ194" s="11">
        <v>0</v>
      </c>
      <c r="BR194" s="11">
        <v>0</v>
      </c>
      <c r="BS194" s="11">
        <v>0</v>
      </c>
      <c r="BT194" s="11">
        <v>0</v>
      </c>
      <c r="BU194" s="11">
        <v>0</v>
      </c>
      <c r="BV194" s="11">
        <v>0</v>
      </c>
      <c r="BW194" s="11">
        <v>0</v>
      </c>
      <c r="BX194" s="11">
        <v>0</v>
      </c>
      <c r="BY194" s="11">
        <v>164586.3897</v>
      </c>
      <c r="BZ194" s="11">
        <v>0</v>
      </c>
      <c r="CA194" s="11">
        <v>0</v>
      </c>
      <c r="CB194" s="11">
        <v>0</v>
      </c>
      <c r="CC194" s="11">
        <v>0</v>
      </c>
      <c r="CD194" s="11">
        <v>0</v>
      </c>
      <c r="CE194" s="11">
        <v>0</v>
      </c>
      <c r="CF194" s="11">
        <v>0</v>
      </c>
      <c r="CG194" s="11">
        <v>0</v>
      </c>
      <c r="CH194" s="11">
        <v>0</v>
      </c>
      <c r="CI194" s="11">
        <v>0</v>
      </c>
      <c r="CJ194" s="11">
        <v>0</v>
      </c>
      <c r="CK194" s="11">
        <v>0</v>
      </c>
      <c r="CL194" s="11">
        <v>0</v>
      </c>
      <c r="CM194" s="11">
        <v>0</v>
      </c>
      <c r="CN194" s="11">
        <v>0</v>
      </c>
      <c r="CO194" s="11">
        <v>0</v>
      </c>
      <c r="CP194" s="11">
        <v>0</v>
      </c>
      <c r="CQ194" s="11">
        <v>3.3221999999999996</v>
      </c>
      <c r="CR194" s="11">
        <v>0</v>
      </c>
      <c r="CS194" s="11">
        <v>0</v>
      </c>
      <c r="CT194" s="11">
        <v>0</v>
      </c>
      <c r="CU194" s="11">
        <v>0</v>
      </c>
      <c r="CV194" s="11">
        <v>0</v>
      </c>
      <c r="CW194" s="11">
        <v>0</v>
      </c>
      <c r="CX194" s="11">
        <v>0</v>
      </c>
      <c r="CY194" s="11">
        <v>173.20602</v>
      </c>
      <c r="CZ194" s="11">
        <v>0</v>
      </c>
      <c r="DA194" s="11">
        <v>0</v>
      </c>
      <c r="DB194" s="11">
        <v>0</v>
      </c>
      <c r="DC194" s="11">
        <v>1956.5973600000002</v>
      </c>
      <c r="DD194" s="11">
        <v>0</v>
      </c>
      <c r="DE194" s="11">
        <v>0</v>
      </c>
      <c r="DF194" s="11">
        <v>0</v>
      </c>
      <c r="DG194" s="11">
        <v>0</v>
      </c>
      <c r="DH194" s="11">
        <v>0</v>
      </c>
      <c r="DI194" s="11">
        <v>0</v>
      </c>
      <c r="DJ194" s="11">
        <v>0</v>
      </c>
      <c r="DK194" s="11">
        <v>0</v>
      </c>
      <c r="DL194" s="11">
        <v>0</v>
      </c>
      <c r="DM194" s="11">
        <v>0</v>
      </c>
      <c r="DN194" s="11">
        <v>0</v>
      </c>
      <c r="DO194" s="11">
        <v>0</v>
      </c>
      <c r="DP194" s="11">
        <v>0</v>
      </c>
      <c r="DQ194" s="11">
        <v>0</v>
      </c>
      <c r="DR194" s="11">
        <v>0</v>
      </c>
      <c r="DS194" s="11">
        <v>0</v>
      </c>
      <c r="DT194" s="11">
        <v>0</v>
      </c>
      <c r="DU194" s="11">
        <v>0</v>
      </c>
      <c r="DV194" s="11">
        <v>0</v>
      </c>
      <c r="DW194" s="11">
        <v>0</v>
      </c>
      <c r="DX194" s="11">
        <v>0</v>
      </c>
      <c r="DY194" s="11">
        <v>4001.90562</v>
      </c>
      <c r="DZ194" s="11">
        <v>0</v>
      </c>
      <c r="EA194" s="11">
        <v>0</v>
      </c>
      <c r="EB194" s="11">
        <v>0</v>
      </c>
      <c r="EC194" s="11">
        <v>0</v>
      </c>
      <c r="ED194" s="11">
        <v>0</v>
      </c>
      <c r="EE194" s="11">
        <v>0</v>
      </c>
      <c r="EF194" s="11">
        <v>0</v>
      </c>
      <c r="EG194" s="11">
        <v>0</v>
      </c>
      <c r="EH194" s="11">
        <v>0</v>
      </c>
      <c r="EI194" s="11">
        <v>0</v>
      </c>
      <c r="EJ194" s="11">
        <v>0</v>
      </c>
      <c r="EK194" s="11">
        <v>0</v>
      </c>
      <c r="EL194" s="11">
        <v>1477.8657519999997</v>
      </c>
      <c r="EM194" s="11">
        <v>6026.4615910000002</v>
      </c>
      <c r="EN194" s="11">
        <v>-32.740210000003572</v>
      </c>
      <c r="EO194" s="11">
        <v>16749.698210000002</v>
      </c>
      <c r="EP194" s="11">
        <v>929.46728000000007</v>
      </c>
      <c r="EQ194" s="11">
        <v>0.41349999999999998</v>
      </c>
      <c r="ER194" s="11">
        <v>137.13228000000004</v>
      </c>
      <c r="ES194" s="11">
        <v>1511.6177</v>
      </c>
      <c r="ET194" s="11">
        <v>0</v>
      </c>
      <c r="EU194" s="11">
        <v>0</v>
      </c>
      <c r="EV194" s="11">
        <v>0</v>
      </c>
      <c r="EW194" s="11">
        <v>0</v>
      </c>
      <c r="EX194" s="11">
        <v>41.657024347332566</v>
      </c>
      <c r="EY194" s="11">
        <v>87.594591543700346</v>
      </c>
      <c r="EZ194" s="11">
        <v>0</v>
      </c>
      <c r="FA194" s="11">
        <v>0</v>
      </c>
      <c r="FB194" s="11">
        <v>4831.0526800000007</v>
      </c>
      <c r="FC194" s="11">
        <v>14270.743839999999</v>
      </c>
      <c r="FD194" s="11">
        <v>-3.3506999999808613</v>
      </c>
      <c r="FE194" s="11">
        <v>146721.42749999999</v>
      </c>
      <c r="FF194" s="11">
        <v>0</v>
      </c>
      <c r="FG194" s="11">
        <v>0</v>
      </c>
      <c r="FH194" s="11">
        <v>0</v>
      </c>
      <c r="FI194" s="11">
        <v>0</v>
      </c>
      <c r="FJ194" s="11">
        <v>0</v>
      </c>
      <c r="FK194" s="11">
        <v>0</v>
      </c>
      <c r="FL194" s="11">
        <v>0</v>
      </c>
      <c r="FM194" s="11">
        <v>0</v>
      </c>
      <c r="FN194" s="11">
        <v>0</v>
      </c>
      <c r="FO194" s="11">
        <v>0</v>
      </c>
      <c r="FP194" s="11">
        <v>0</v>
      </c>
      <c r="FQ194" s="11">
        <v>0</v>
      </c>
      <c r="FR194" s="11">
        <v>0</v>
      </c>
      <c r="FS194" s="11">
        <v>0</v>
      </c>
      <c r="FT194" s="11">
        <v>0</v>
      </c>
      <c r="FU194" s="11">
        <v>0</v>
      </c>
      <c r="FV194" s="11">
        <v>0</v>
      </c>
      <c r="FW194" s="11">
        <v>0</v>
      </c>
      <c r="FX194" s="11">
        <v>0</v>
      </c>
      <c r="FY194" s="11">
        <v>0</v>
      </c>
      <c r="FZ194" s="11">
        <v>0</v>
      </c>
      <c r="GA194" s="11">
        <v>0</v>
      </c>
      <c r="GB194" s="11">
        <v>0</v>
      </c>
      <c r="GC194" s="11">
        <v>0</v>
      </c>
      <c r="GD194" s="11">
        <v>0</v>
      </c>
      <c r="GE194" s="11">
        <v>0</v>
      </c>
      <c r="GF194" s="11">
        <v>0</v>
      </c>
      <c r="GG194" s="11">
        <v>0</v>
      </c>
      <c r="GH194" s="11">
        <v>32666.795120000002</v>
      </c>
      <c r="GI194" s="11">
        <v>0</v>
      </c>
      <c r="GJ194" s="11">
        <v>21717.750670000001</v>
      </c>
      <c r="GK194" s="11">
        <v>0</v>
      </c>
      <c r="GL194" s="11">
        <v>155.80496000000039</v>
      </c>
      <c r="GM194" s="11">
        <v>5702.7384099999999</v>
      </c>
      <c r="GN194" s="11">
        <v>287.16172999999981</v>
      </c>
      <c r="GO194" s="11">
        <v>58324.682200000003</v>
      </c>
      <c r="GP194" s="88">
        <v>24060.003190000018</v>
      </c>
      <c r="GQ194" s="9">
        <v>150799.54790000001</v>
      </c>
      <c r="GR194" s="10">
        <v>174859.55109000002</v>
      </c>
      <c r="GS194" s="6">
        <v>1</v>
      </c>
      <c r="GT194" s="6">
        <v>1</v>
      </c>
      <c r="GU194" s="6" t="str">
        <f t="shared" si="4"/>
        <v>Large</v>
      </c>
      <c r="GV194" s="6" t="str">
        <f t="shared" si="5"/>
        <v>Large</v>
      </c>
      <c r="GW194" s="3" t="s">
        <v>486</v>
      </c>
      <c r="GX194" s="3" t="s">
        <v>481</v>
      </c>
      <c r="GY194" s="3" t="s">
        <v>481</v>
      </c>
      <c r="GZ194" s="6">
        <v>0</v>
      </c>
      <c r="HA194" s="6">
        <v>1</v>
      </c>
      <c r="HB194" s="6">
        <v>0</v>
      </c>
      <c r="HC194" s="6">
        <v>0</v>
      </c>
      <c r="HD194" s="6">
        <v>0</v>
      </c>
      <c r="HE194" s="7" t="s">
        <v>476</v>
      </c>
      <c r="HF194" s="6">
        <v>0</v>
      </c>
      <c r="HG194" s="6">
        <v>1</v>
      </c>
    </row>
    <row r="195" spans="1:215">
      <c r="A195" s="6">
        <v>894</v>
      </c>
      <c r="B195" s="6" t="str">
        <f>+VLOOKUP($A195,'[2]Crosswalk M49-ODA-Prog. Country'!$K$4:$M$257,3,FALSE)</f>
        <v>ZM</v>
      </c>
      <c r="C195" s="6" t="str">
        <f>+VLOOKUP($A195,'[2]Crosswalk M49-ODA-Prog. Country'!$K$4:$M$257,2,FALSE)</f>
        <v>ZMB</v>
      </c>
      <c r="D195" s="3" t="s">
        <v>313</v>
      </c>
      <c r="E195" s="8">
        <v>20498.556043010223</v>
      </c>
      <c r="F195" s="8">
        <v>71790.553941396473</v>
      </c>
      <c r="G195" s="8">
        <v>92289.109984406692</v>
      </c>
      <c r="H195" s="9">
        <v>3246.3250160000016</v>
      </c>
      <c r="I195" s="9">
        <v>59622.316303162574</v>
      </c>
      <c r="J195" s="9">
        <v>62868.641319162576</v>
      </c>
      <c r="K195" s="10">
        <v>23744.881059010226</v>
      </c>
      <c r="L195" s="10">
        <v>131412.87024455905</v>
      </c>
      <c r="M195" s="10">
        <v>155157.75130356927</v>
      </c>
      <c r="N195" s="11">
        <v>3960.6550000000007</v>
      </c>
      <c r="O195" s="11">
        <v>11733.025</v>
      </c>
      <c r="P195" s="11">
        <v>0</v>
      </c>
      <c r="Q195" s="11">
        <v>0</v>
      </c>
      <c r="R195" s="11">
        <v>2579.9826600000006</v>
      </c>
      <c r="S195" s="11">
        <v>6968.5602399999998</v>
      </c>
      <c r="T195" s="11">
        <v>31.341590000000004</v>
      </c>
      <c r="U195" s="11">
        <v>60.899809999999995</v>
      </c>
      <c r="V195" s="11">
        <v>8058.2914500000006</v>
      </c>
      <c r="W195" s="11">
        <v>28577.202020000001</v>
      </c>
      <c r="X195" s="11">
        <v>478.67823000000135</v>
      </c>
      <c r="Y195" s="11">
        <v>27948.79953</v>
      </c>
      <c r="Z195" s="11">
        <v>96.955219000000398</v>
      </c>
      <c r="AA195" s="11">
        <v>3531.4556568743596</v>
      </c>
      <c r="AB195" s="11">
        <v>753.34447999999975</v>
      </c>
      <c r="AC195" s="11">
        <v>14471.71598316257</v>
      </c>
      <c r="AD195" s="11">
        <v>0</v>
      </c>
      <c r="AE195" s="11">
        <v>0</v>
      </c>
      <c r="AF195" s="11">
        <v>0</v>
      </c>
      <c r="AG195" s="11">
        <v>0</v>
      </c>
      <c r="AH195" s="11">
        <v>-89.889509999999973</v>
      </c>
      <c r="AI195" s="11">
        <v>1220.1247100000001</v>
      </c>
      <c r="AJ195" s="11">
        <v>0</v>
      </c>
      <c r="AK195" s="11">
        <v>0</v>
      </c>
      <c r="AL195" s="11">
        <v>0</v>
      </c>
      <c r="AM195" s="11">
        <v>0</v>
      </c>
      <c r="AN195" s="11">
        <v>0</v>
      </c>
      <c r="AO195" s="11">
        <v>0</v>
      </c>
      <c r="AP195" s="11">
        <v>0</v>
      </c>
      <c r="AQ195" s="11">
        <v>0</v>
      </c>
      <c r="AR195" s="11">
        <v>1810.6562360000007</v>
      </c>
      <c r="AS195" s="11">
        <v>14000.349819999999</v>
      </c>
      <c r="AT195" s="11">
        <v>0</v>
      </c>
      <c r="AU195" s="11">
        <v>0</v>
      </c>
      <c r="AV195" s="11">
        <v>0</v>
      </c>
      <c r="AW195" s="11">
        <v>0</v>
      </c>
      <c r="AX195" s="11">
        <v>483.53800000000001</v>
      </c>
      <c r="AY195" s="11">
        <v>0</v>
      </c>
      <c r="AZ195" s="11">
        <v>0</v>
      </c>
      <c r="BA195" s="11">
        <v>0</v>
      </c>
      <c r="BB195" s="11">
        <v>1339.4540000000002</v>
      </c>
      <c r="BC195" s="11">
        <v>645.46699999999998</v>
      </c>
      <c r="BD195" s="11">
        <v>0</v>
      </c>
      <c r="BE195" s="11">
        <v>0</v>
      </c>
      <c r="BF195" s="11">
        <v>0</v>
      </c>
      <c r="BG195" s="11">
        <v>573.05428000000006</v>
      </c>
      <c r="BH195" s="11">
        <v>0</v>
      </c>
      <c r="BI195" s="11">
        <v>0</v>
      </c>
      <c r="BJ195" s="11">
        <v>0</v>
      </c>
      <c r="BK195" s="11">
        <v>19.869229999999998</v>
      </c>
      <c r="BL195" s="11">
        <v>0</v>
      </c>
      <c r="BM195" s="11">
        <v>0</v>
      </c>
      <c r="BN195" s="11">
        <v>0</v>
      </c>
      <c r="BO195" s="11">
        <v>194.30754999999999</v>
      </c>
      <c r="BP195" s="11">
        <v>0</v>
      </c>
      <c r="BQ195" s="11">
        <v>0</v>
      </c>
      <c r="BR195" s="11">
        <v>0</v>
      </c>
      <c r="BS195" s="11">
        <v>0</v>
      </c>
      <c r="BT195" s="11">
        <v>0</v>
      </c>
      <c r="BU195" s="11">
        <v>0</v>
      </c>
      <c r="BV195" s="11">
        <v>0</v>
      </c>
      <c r="BW195" s="11">
        <v>0</v>
      </c>
      <c r="BX195" s="11">
        <v>0</v>
      </c>
      <c r="BY195" s="11">
        <v>-53.987339999999996</v>
      </c>
      <c r="BZ195" s="11">
        <v>0</v>
      </c>
      <c r="CA195" s="11">
        <v>0</v>
      </c>
      <c r="CB195" s="11">
        <v>0</v>
      </c>
      <c r="CC195" s="11">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1">
        <v>0</v>
      </c>
      <c r="CU195" s="11">
        <v>0</v>
      </c>
      <c r="CV195" s="11">
        <v>0</v>
      </c>
      <c r="CW195" s="11">
        <v>0</v>
      </c>
      <c r="CX195" s="11">
        <v>0</v>
      </c>
      <c r="CY195" s="11">
        <v>128.78699</v>
      </c>
      <c r="CZ195" s="11">
        <v>0</v>
      </c>
      <c r="DA195" s="11">
        <v>0</v>
      </c>
      <c r="DB195" s="11">
        <v>0</v>
      </c>
      <c r="DC195" s="11">
        <v>1163.1215099999999</v>
      </c>
      <c r="DD195" s="11">
        <v>0</v>
      </c>
      <c r="DE195" s="11">
        <v>0</v>
      </c>
      <c r="DF195" s="11">
        <v>0</v>
      </c>
      <c r="DG195" s="11">
        <v>0</v>
      </c>
      <c r="DH195" s="11">
        <v>0</v>
      </c>
      <c r="DI195" s="11">
        <v>0</v>
      </c>
      <c r="DJ195" s="11">
        <v>0</v>
      </c>
      <c r="DK195" s="11">
        <v>0</v>
      </c>
      <c r="DL195" s="11">
        <v>0</v>
      </c>
      <c r="DM195" s="11">
        <v>0</v>
      </c>
      <c r="DN195" s="11">
        <v>0</v>
      </c>
      <c r="DO195" s="11">
        <v>0</v>
      </c>
      <c r="DP195" s="11">
        <v>0</v>
      </c>
      <c r="DQ195" s="11">
        <v>0</v>
      </c>
      <c r="DR195" s="11">
        <v>0</v>
      </c>
      <c r="DS195" s="11">
        <v>0</v>
      </c>
      <c r="DT195" s="11">
        <v>0</v>
      </c>
      <c r="DU195" s="11">
        <v>0</v>
      </c>
      <c r="DV195" s="11">
        <v>0</v>
      </c>
      <c r="DW195" s="11">
        <v>0</v>
      </c>
      <c r="DX195" s="11">
        <v>0</v>
      </c>
      <c r="DY195" s="11">
        <v>212.33945</v>
      </c>
      <c r="DZ195" s="11">
        <v>0</v>
      </c>
      <c r="EA195" s="11">
        <v>0</v>
      </c>
      <c r="EB195" s="11">
        <v>0</v>
      </c>
      <c r="EC195" s="11">
        <v>0</v>
      </c>
      <c r="ED195" s="11">
        <v>0</v>
      </c>
      <c r="EE195" s="11">
        <v>0</v>
      </c>
      <c r="EF195" s="11">
        <v>0</v>
      </c>
      <c r="EG195" s="11">
        <v>0</v>
      </c>
      <c r="EH195" s="11">
        <v>0</v>
      </c>
      <c r="EI195" s="11">
        <v>0</v>
      </c>
      <c r="EJ195" s="11">
        <v>0</v>
      </c>
      <c r="EK195" s="11">
        <v>0</v>
      </c>
      <c r="EL195" s="11">
        <v>1049.6575929999999</v>
      </c>
      <c r="EM195" s="11">
        <v>2658.9889640000001</v>
      </c>
      <c r="EN195" s="11">
        <v>0</v>
      </c>
      <c r="EO195" s="11">
        <v>0</v>
      </c>
      <c r="EP195" s="11">
        <v>1218.3411000000015</v>
      </c>
      <c r="EQ195" s="11">
        <v>2932.5728499999996</v>
      </c>
      <c r="ER195" s="11">
        <v>129.60576</v>
      </c>
      <c r="ES195" s="11">
        <v>0</v>
      </c>
      <c r="ET195" s="11">
        <v>0</v>
      </c>
      <c r="EU195" s="11">
        <v>0</v>
      </c>
      <c r="EV195" s="11">
        <v>0</v>
      </c>
      <c r="EW195" s="11">
        <v>0</v>
      </c>
      <c r="EX195" s="11">
        <v>207.85891101021571</v>
      </c>
      <c r="EY195" s="11">
        <v>437.07674052213395</v>
      </c>
      <c r="EZ195" s="11">
        <v>0</v>
      </c>
      <c r="FA195" s="11">
        <v>0</v>
      </c>
      <c r="FB195" s="11">
        <v>1173.2530800000004</v>
      </c>
      <c r="FC195" s="11">
        <v>7853.3060999999998</v>
      </c>
      <c r="FD195" s="11">
        <v>48.522570000000087</v>
      </c>
      <c r="FE195" s="11">
        <v>2947.5326500000001</v>
      </c>
      <c r="FF195" s="11">
        <v>0</v>
      </c>
      <c r="FG195" s="11">
        <v>0</v>
      </c>
      <c r="FH195" s="11">
        <v>0</v>
      </c>
      <c r="FI195" s="11">
        <v>0</v>
      </c>
      <c r="FJ195" s="11">
        <v>0</v>
      </c>
      <c r="FK195" s="11">
        <v>0</v>
      </c>
      <c r="FL195" s="11">
        <v>0</v>
      </c>
      <c r="FM195" s="11">
        <v>0</v>
      </c>
      <c r="FN195" s="11">
        <v>0</v>
      </c>
      <c r="FO195" s="11">
        <v>0</v>
      </c>
      <c r="FP195" s="11">
        <v>0</v>
      </c>
      <c r="FQ195" s="11">
        <v>0</v>
      </c>
      <c r="FR195" s="11">
        <v>0</v>
      </c>
      <c r="FS195" s="11">
        <v>0</v>
      </c>
      <c r="FT195" s="11">
        <v>0</v>
      </c>
      <c r="FU195" s="11">
        <v>0</v>
      </c>
      <c r="FV195" s="11">
        <v>0</v>
      </c>
      <c r="FW195" s="11">
        <v>0</v>
      </c>
      <c r="FX195" s="11">
        <v>0</v>
      </c>
      <c r="FY195" s="11">
        <v>0</v>
      </c>
      <c r="FZ195" s="11">
        <v>0</v>
      </c>
      <c r="GA195" s="11">
        <v>0</v>
      </c>
      <c r="GB195" s="11">
        <v>0</v>
      </c>
      <c r="GC195" s="11">
        <v>0</v>
      </c>
      <c r="GD195" s="11">
        <v>0</v>
      </c>
      <c r="GE195" s="11">
        <v>0</v>
      </c>
      <c r="GF195" s="11">
        <v>0</v>
      </c>
      <c r="GG195" s="11">
        <v>0</v>
      </c>
      <c r="GH195" s="11">
        <v>367.22012000000001</v>
      </c>
      <c r="GI195" s="11">
        <v>0</v>
      </c>
      <c r="GJ195" s="11">
        <v>0</v>
      </c>
      <c r="GK195" s="11">
        <v>0</v>
      </c>
      <c r="GL195" s="11">
        <v>53.238420000000133</v>
      </c>
      <c r="GM195" s="11">
        <v>3153.6351</v>
      </c>
      <c r="GN195" s="11">
        <v>-5.8238500000000037</v>
      </c>
      <c r="GO195" s="11">
        <v>34.666400000000003</v>
      </c>
      <c r="GP195" s="88">
        <v>15095.709720000003</v>
      </c>
      <c r="GQ195" s="9">
        <v>0</v>
      </c>
      <c r="GR195" s="10">
        <v>15095.709720000003</v>
      </c>
      <c r="GS195" s="6">
        <v>1</v>
      </c>
      <c r="GT195" s="6">
        <v>1</v>
      </c>
      <c r="GU195" s="6" t="str">
        <f t="shared" si="4"/>
        <v>Medium</v>
      </c>
      <c r="GV195" s="6" t="str">
        <f t="shared" si="5"/>
        <v>Medium</v>
      </c>
      <c r="GW195" s="3" t="s">
        <v>480</v>
      </c>
      <c r="GX195" s="3" t="s">
        <v>480</v>
      </c>
      <c r="GY195" s="3" t="s">
        <v>480</v>
      </c>
      <c r="GZ195" s="6">
        <v>1</v>
      </c>
      <c r="HA195" s="6">
        <v>1</v>
      </c>
      <c r="HB195" s="6">
        <v>0</v>
      </c>
      <c r="HC195" s="6">
        <v>1</v>
      </c>
      <c r="HD195" s="6">
        <v>0</v>
      </c>
      <c r="HE195" s="7" t="s">
        <v>476</v>
      </c>
      <c r="HF195" s="6">
        <v>0</v>
      </c>
      <c r="HG195" s="6">
        <v>0</v>
      </c>
    </row>
    <row r="196" spans="1:215">
      <c r="A196" s="6">
        <v>716</v>
      </c>
      <c r="B196" s="6" t="str">
        <f>+VLOOKUP($A196,'[2]Crosswalk M49-ODA-Prog. Country'!$K$4:$M$257,3,FALSE)</f>
        <v>ZW</v>
      </c>
      <c r="C196" s="6" t="str">
        <f>+VLOOKUP($A196,'[2]Crosswalk M49-ODA-Prog. Country'!$K$4:$M$257,2,FALSE)</f>
        <v>ZWE</v>
      </c>
      <c r="D196" s="3" t="s">
        <v>314</v>
      </c>
      <c r="E196" s="8">
        <v>30976.278190424509</v>
      </c>
      <c r="F196" s="8">
        <v>348262.88257224561</v>
      </c>
      <c r="G196" s="8">
        <v>379239.1607626701</v>
      </c>
      <c r="H196" s="9">
        <v>24489.112928300019</v>
      </c>
      <c r="I196" s="9">
        <v>191032.69254649847</v>
      </c>
      <c r="J196" s="9">
        <v>215521.80547479849</v>
      </c>
      <c r="K196" s="10">
        <v>55465.391118724539</v>
      </c>
      <c r="L196" s="10">
        <v>539295.57511874405</v>
      </c>
      <c r="M196" s="10">
        <v>594760.96623746864</v>
      </c>
      <c r="N196" s="11">
        <v>9552.1779999999853</v>
      </c>
      <c r="O196" s="11">
        <v>203938.66500000001</v>
      </c>
      <c r="P196" s="11">
        <v>0</v>
      </c>
      <c r="Q196" s="11">
        <v>907.18299999999999</v>
      </c>
      <c r="R196" s="11">
        <v>2717.3990099999992</v>
      </c>
      <c r="S196" s="11">
        <v>10584.96537</v>
      </c>
      <c r="T196" s="11">
        <v>460.10761000000025</v>
      </c>
      <c r="U196" s="11">
        <v>1995.0324499999999</v>
      </c>
      <c r="V196" s="11">
        <v>8595.9562500000029</v>
      </c>
      <c r="W196" s="11">
        <v>96132.231650000002</v>
      </c>
      <c r="X196" s="11">
        <v>626.19347000000562</v>
      </c>
      <c r="Y196" s="11">
        <v>55936.335759999994</v>
      </c>
      <c r="Z196" s="11">
        <v>252.29479999999967</v>
      </c>
      <c r="AA196" s="11">
        <v>9992.236501726049</v>
      </c>
      <c r="AB196" s="11">
        <v>12720.256608300013</v>
      </c>
      <c r="AC196" s="11">
        <v>117086.10918009847</v>
      </c>
      <c r="AD196" s="11">
        <v>1252.2452739999999</v>
      </c>
      <c r="AE196" s="11">
        <v>2922.5570520000001</v>
      </c>
      <c r="AF196" s="11">
        <v>443.11748560000001</v>
      </c>
      <c r="AG196" s="11">
        <v>117.77511849999999</v>
      </c>
      <c r="AH196" s="11">
        <v>0</v>
      </c>
      <c r="AI196" s="11">
        <v>0</v>
      </c>
      <c r="AJ196" s="11">
        <v>0</v>
      </c>
      <c r="AK196" s="11">
        <v>0</v>
      </c>
      <c r="AL196" s="11">
        <v>0</v>
      </c>
      <c r="AM196" s="11">
        <v>0</v>
      </c>
      <c r="AN196" s="11">
        <v>0</v>
      </c>
      <c r="AO196" s="11">
        <v>0</v>
      </c>
      <c r="AP196" s="11">
        <v>0</v>
      </c>
      <c r="AQ196" s="11">
        <v>0</v>
      </c>
      <c r="AR196" s="11">
        <v>1077.8401580000009</v>
      </c>
      <c r="AS196" s="11">
        <v>6040.2201289999994</v>
      </c>
      <c r="AT196" s="11">
        <v>0</v>
      </c>
      <c r="AU196" s="11">
        <v>0</v>
      </c>
      <c r="AV196" s="11">
        <v>0</v>
      </c>
      <c r="AW196" s="11">
        <v>0</v>
      </c>
      <c r="AX196" s="11">
        <v>683.32100000000003</v>
      </c>
      <c r="AY196" s="11">
        <v>0</v>
      </c>
      <c r="AZ196" s="11">
        <v>0</v>
      </c>
      <c r="BA196" s="11">
        <v>0</v>
      </c>
      <c r="BB196" s="11">
        <v>1540.6770000000001</v>
      </c>
      <c r="BC196" s="11">
        <v>233.655</v>
      </c>
      <c r="BD196" s="11">
        <v>0</v>
      </c>
      <c r="BE196" s="11">
        <v>0</v>
      </c>
      <c r="BF196" s="11">
        <v>0</v>
      </c>
      <c r="BG196" s="11">
        <v>972.60739000000001</v>
      </c>
      <c r="BH196" s="11">
        <v>0</v>
      </c>
      <c r="BI196" s="11">
        <v>0</v>
      </c>
      <c r="BJ196" s="11">
        <v>0</v>
      </c>
      <c r="BK196" s="11">
        <v>0</v>
      </c>
      <c r="BL196" s="11">
        <v>0</v>
      </c>
      <c r="BM196" s="11">
        <v>0</v>
      </c>
      <c r="BN196" s="11">
        <v>0</v>
      </c>
      <c r="BO196" s="11">
        <v>3.1080000000000001</v>
      </c>
      <c r="BP196" s="11">
        <v>0</v>
      </c>
      <c r="BQ196" s="11">
        <v>0</v>
      </c>
      <c r="BR196" s="11">
        <v>0</v>
      </c>
      <c r="BS196" s="11">
        <v>0</v>
      </c>
      <c r="BT196" s="11">
        <v>0</v>
      </c>
      <c r="BU196" s="11">
        <v>0</v>
      </c>
      <c r="BV196" s="11">
        <v>0</v>
      </c>
      <c r="BW196" s="11">
        <v>0</v>
      </c>
      <c r="BX196" s="11">
        <v>0</v>
      </c>
      <c r="BY196" s="11">
        <v>-399.80740000000003</v>
      </c>
      <c r="BZ196" s="11">
        <v>0</v>
      </c>
      <c r="CA196" s="11">
        <v>0</v>
      </c>
      <c r="CB196" s="11">
        <v>0</v>
      </c>
      <c r="CC196" s="11">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0</v>
      </c>
      <c r="CU196" s="11">
        <v>0</v>
      </c>
      <c r="CV196" s="11">
        <v>0</v>
      </c>
      <c r="CW196" s="11">
        <v>0</v>
      </c>
      <c r="CX196" s="11">
        <v>0</v>
      </c>
      <c r="CY196" s="11">
        <v>184.78945000000002</v>
      </c>
      <c r="CZ196" s="11">
        <v>0</v>
      </c>
      <c r="DA196" s="11">
        <v>0</v>
      </c>
      <c r="DB196" s="11">
        <v>0</v>
      </c>
      <c r="DC196" s="11">
        <v>1527.2331399999998</v>
      </c>
      <c r="DD196" s="11">
        <v>0</v>
      </c>
      <c r="DE196" s="11">
        <v>0</v>
      </c>
      <c r="DF196" s="11">
        <v>0</v>
      </c>
      <c r="DG196" s="11">
        <v>0</v>
      </c>
      <c r="DH196" s="11">
        <v>0</v>
      </c>
      <c r="DI196" s="11">
        <v>0</v>
      </c>
      <c r="DJ196" s="11">
        <v>0</v>
      </c>
      <c r="DK196" s="11">
        <v>0</v>
      </c>
      <c r="DL196" s="11">
        <v>0</v>
      </c>
      <c r="DM196" s="11">
        <v>0</v>
      </c>
      <c r="DN196" s="11">
        <v>0</v>
      </c>
      <c r="DO196" s="11">
        <v>0</v>
      </c>
      <c r="DP196" s="11">
        <v>0</v>
      </c>
      <c r="DQ196" s="11">
        <v>0</v>
      </c>
      <c r="DR196" s="11">
        <v>0</v>
      </c>
      <c r="DS196" s="11">
        <v>0</v>
      </c>
      <c r="DT196" s="11">
        <v>0</v>
      </c>
      <c r="DU196" s="11">
        <v>0</v>
      </c>
      <c r="DV196" s="11">
        <v>0</v>
      </c>
      <c r="DW196" s="11">
        <v>0</v>
      </c>
      <c r="DX196" s="11">
        <v>0</v>
      </c>
      <c r="DY196" s="11">
        <v>238.12573</v>
      </c>
      <c r="DZ196" s="11">
        <v>0</v>
      </c>
      <c r="EA196" s="11">
        <v>0</v>
      </c>
      <c r="EB196" s="11">
        <v>0</v>
      </c>
      <c r="EC196" s="11">
        <v>0</v>
      </c>
      <c r="ED196" s="11">
        <v>0</v>
      </c>
      <c r="EE196" s="11">
        <v>0</v>
      </c>
      <c r="EF196" s="11">
        <v>0</v>
      </c>
      <c r="EG196" s="11">
        <v>0</v>
      </c>
      <c r="EH196" s="11">
        <v>0</v>
      </c>
      <c r="EI196" s="11">
        <v>0</v>
      </c>
      <c r="EJ196" s="11">
        <v>0</v>
      </c>
      <c r="EK196" s="11">
        <v>0</v>
      </c>
      <c r="EL196" s="11">
        <v>1120.5350900000012</v>
      </c>
      <c r="EM196" s="11">
        <v>11786.614579999999</v>
      </c>
      <c r="EN196" s="11">
        <v>0.11622639999999507</v>
      </c>
      <c r="EO196" s="11">
        <v>59.942478900000005</v>
      </c>
      <c r="EP196" s="11">
        <v>3241.5377699999999</v>
      </c>
      <c r="EQ196" s="11">
        <v>1931.1473999999998</v>
      </c>
      <c r="ER196" s="11">
        <v>0</v>
      </c>
      <c r="ES196" s="11">
        <v>0</v>
      </c>
      <c r="ET196" s="11">
        <v>0</v>
      </c>
      <c r="EU196" s="11">
        <v>0</v>
      </c>
      <c r="EV196" s="11">
        <v>0</v>
      </c>
      <c r="EW196" s="11">
        <v>0</v>
      </c>
      <c r="EX196" s="11">
        <v>15.301146424517611</v>
      </c>
      <c r="EY196" s="11">
        <v>137.60859250851306</v>
      </c>
      <c r="EZ196" s="11">
        <v>0</v>
      </c>
      <c r="FA196" s="11">
        <v>0</v>
      </c>
      <c r="FB196" s="11">
        <v>1915.609190000001</v>
      </c>
      <c r="FC196" s="11">
        <v>6413.4807199999996</v>
      </c>
      <c r="FD196" s="11">
        <v>0</v>
      </c>
      <c r="FE196" s="11">
        <v>5878.2591700000003</v>
      </c>
      <c r="FF196" s="11">
        <v>0</v>
      </c>
      <c r="FG196" s="11">
        <v>0</v>
      </c>
      <c r="FH196" s="11">
        <v>0</v>
      </c>
      <c r="FI196" s="11">
        <v>0</v>
      </c>
      <c r="FJ196" s="11">
        <v>0</v>
      </c>
      <c r="FK196" s="11">
        <v>16.168306010928962</v>
      </c>
      <c r="FL196" s="11">
        <v>0</v>
      </c>
      <c r="FM196" s="11">
        <v>0</v>
      </c>
      <c r="FN196" s="11">
        <v>0</v>
      </c>
      <c r="FO196" s="11">
        <v>0</v>
      </c>
      <c r="FP196" s="11">
        <v>0</v>
      </c>
      <c r="FQ196" s="11">
        <v>0</v>
      </c>
      <c r="FR196" s="11">
        <v>0</v>
      </c>
      <c r="FS196" s="11">
        <v>0</v>
      </c>
      <c r="FT196" s="11">
        <v>0</v>
      </c>
      <c r="FU196" s="11">
        <v>0</v>
      </c>
      <c r="FV196" s="11">
        <v>0</v>
      </c>
      <c r="FW196" s="11">
        <v>0</v>
      </c>
      <c r="FX196" s="11">
        <v>0</v>
      </c>
      <c r="FY196" s="11">
        <v>0</v>
      </c>
      <c r="FZ196" s="11">
        <v>0</v>
      </c>
      <c r="GA196" s="11">
        <v>0</v>
      </c>
      <c r="GB196" s="11">
        <v>0</v>
      </c>
      <c r="GC196" s="11">
        <v>0</v>
      </c>
      <c r="GD196" s="11">
        <v>0</v>
      </c>
      <c r="GE196" s="11">
        <v>0</v>
      </c>
      <c r="GF196" s="11">
        <v>0</v>
      </c>
      <c r="GG196" s="11">
        <v>0</v>
      </c>
      <c r="GH196" s="11">
        <v>-64.347489999999993</v>
      </c>
      <c r="GI196" s="11">
        <v>0</v>
      </c>
      <c r="GJ196" s="11">
        <v>9155.1377100000009</v>
      </c>
      <c r="GK196" s="11">
        <v>0</v>
      </c>
      <c r="GL196" s="11">
        <v>153.57115000000022</v>
      </c>
      <c r="GM196" s="11">
        <v>1485.8144199999999</v>
      </c>
      <c r="GN196" s="11">
        <v>6.3436599999995451</v>
      </c>
      <c r="GO196" s="11">
        <v>3173.5169300000002</v>
      </c>
      <c r="GP196" s="88">
        <v>63568.977269999996</v>
      </c>
      <c r="GQ196" s="9">
        <v>0</v>
      </c>
      <c r="GR196" s="10">
        <v>63568.977269999996</v>
      </c>
      <c r="GS196" s="6">
        <v>1</v>
      </c>
      <c r="GT196" s="6">
        <v>1</v>
      </c>
      <c r="GU196" s="6" t="str">
        <f t="shared" ref="GU196:GU221" si="6">+IF(GT196=1, IF(M196&gt;200000, "Large", IF(M196&gt;50000, "Medium", IF(M196&gt;20000, "Small", "Very small"))),0)</f>
        <v>Large</v>
      </c>
      <c r="GV196" s="6" t="str">
        <f t="shared" ref="GV196:GV221" si="7">+IF(GT196=1, IF($M196&gt;200000, "Large", IF($M196&gt;50000, "Medium",  "Small")),0)</f>
        <v>Large</v>
      </c>
      <c r="GW196" s="3" t="s">
        <v>480</v>
      </c>
      <c r="GX196" s="3" t="s">
        <v>480</v>
      </c>
      <c r="GY196" s="3" t="s">
        <v>480</v>
      </c>
      <c r="GZ196" s="6">
        <v>1</v>
      </c>
      <c r="HA196" s="6">
        <v>0</v>
      </c>
      <c r="HB196" s="6">
        <v>0</v>
      </c>
      <c r="HC196" s="6">
        <v>1</v>
      </c>
      <c r="HD196" s="6">
        <v>0</v>
      </c>
      <c r="HE196" s="7" t="s">
        <v>482</v>
      </c>
      <c r="HF196" s="6">
        <v>0</v>
      </c>
      <c r="HG196" s="6">
        <v>0</v>
      </c>
    </row>
    <row r="197" spans="1:215" hidden="1">
      <c r="A197" s="6">
        <v>16</v>
      </c>
      <c r="B197" s="6" t="str">
        <f>+VLOOKUP($A197,'[2]Crosswalk M49-ODA-Prog. Country'!$K$4:$M$257,3,FALSE)</f>
        <v>AS</v>
      </c>
      <c r="C197" s="6" t="str">
        <f>+VLOOKUP($A197,'[2]Crosswalk M49-ODA-Prog. Country'!$K$4:$M$257,2,FALSE)</f>
        <v>ASM</v>
      </c>
      <c r="D197" s="3" t="s">
        <v>315</v>
      </c>
      <c r="E197" s="8">
        <v>9.0542999999999996</v>
      </c>
      <c r="F197" s="8">
        <v>59</v>
      </c>
      <c r="G197" s="8">
        <v>68.054299999999998</v>
      </c>
      <c r="H197" s="9">
        <v>0</v>
      </c>
      <c r="I197" s="9">
        <v>-14.20806</v>
      </c>
      <c r="J197" s="9">
        <v>-14.20806</v>
      </c>
      <c r="K197" s="10">
        <v>9.0542999999999996</v>
      </c>
      <c r="L197" s="10">
        <v>44.791939999999997</v>
      </c>
      <c r="M197" s="10">
        <v>53.846239999999995</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59</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s="11">
        <v>0</v>
      </c>
      <c r="BY197" s="11">
        <v>-14.20806</v>
      </c>
      <c r="BZ197" s="11">
        <v>0</v>
      </c>
      <c r="CA197" s="11">
        <v>0</v>
      </c>
      <c r="CB197" s="11">
        <v>0</v>
      </c>
      <c r="CC197" s="11">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1">
        <v>0</v>
      </c>
      <c r="CU197" s="11">
        <v>0</v>
      </c>
      <c r="CV197" s="11">
        <v>0</v>
      </c>
      <c r="CW197" s="11">
        <v>0</v>
      </c>
      <c r="CX197" s="11">
        <v>0</v>
      </c>
      <c r="CY197" s="11">
        <v>0</v>
      </c>
      <c r="CZ197" s="11">
        <v>0</v>
      </c>
      <c r="DA197" s="11">
        <v>0</v>
      </c>
      <c r="DB197" s="11">
        <v>0</v>
      </c>
      <c r="DC197" s="11">
        <v>0</v>
      </c>
      <c r="DD197" s="11">
        <v>0</v>
      </c>
      <c r="DE197" s="11">
        <v>0</v>
      </c>
      <c r="DF197" s="11">
        <v>0</v>
      </c>
      <c r="DG197" s="11">
        <v>0</v>
      </c>
      <c r="DH197" s="11">
        <v>0</v>
      </c>
      <c r="DI197" s="11">
        <v>0</v>
      </c>
      <c r="DJ197" s="11">
        <v>0</v>
      </c>
      <c r="DK197" s="11">
        <v>0</v>
      </c>
      <c r="DL197" s="11">
        <v>0</v>
      </c>
      <c r="DM197" s="11">
        <v>0</v>
      </c>
      <c r="DN197" s="11">
        <v>0</v>
      </c>
      <c r="DO197" s="11">
        <v>0</v>
      </c>
      <c r="DP197" s="11">
        <v>0</v>
      </c>
      <c r="DQ197" s="11">
        <v>0</v>
      </c>
      <c r="DR197" s="11">
        <v>0</v>
      </c>
      <c r="DS197" s="11">
        <v>0</v>
      </c>
      <c r="DT197" s="11">
        <v>0</v>
      </c>
      <c r="DU197" s="11">
        <v>0</v>
      </c>
      <c r="DV197" s="11">
        <v>0</v>
      </c>
      <c r="DW197" s="11">
        <v>0</v>
      </c>
      <c r="DX197" s="11">
        <v>0</v>
      </c>
      <c r="DY197" s="11">
        <v>0</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11">
        <v>0</v>
      </c>
      <c r="EO197" s="11">
        <v>0</v>
      </c>
      <c r="EP197" s="11">
        <v>0</v>
      </c>
      <c r="EQ197" s="11">
        <v>0</v>
      </c>
      <c r="ER197" s="11">
        <v>0</v>
      </c>
      <c r="ES197" s="11">
        <v>0</v>
      </c>
      <c r="ET197" s="11">
        <v>0</v>
      </c>
      <c r="EU197" s="11">
        <v>0</v>
      </c>
      <c r="EV197" s="11">
        <v>0</v>
      </c>
      <c r="EW197" s="11">
        <v>0</v>
      </c>
      <c r="EX197" s="11">
        <v>0</v>
      </c>
      <c r="EY197" s="11">
        <v>0</v>
      </c>
      <c r="EZ197" s="11">
        <v>0</v>
      </c>
      <c r="FA197" s="11">
        <v>0</v>
      </c>
      <c r="FB197" s="11">
        <v>9.0542999999999996</v>
      </c>
      <c r="FC197" s="11">
        <v>0</v>
      </c>
      <c r="FD197" s="11">
        <v>0</v>
      </c>
      <c r="FE197" s="11">
        <v>0</v>
      </c>
      <c r="FF197" s="11">
        <v>0</v>
      </c>
      <c r="FG197" s="11">
        <v>0</v>
      </c>
      <c r="FH197" s="11">
        <v>0</v>
      </c>
      <c r="FI197" s="11">
        <v>0</v>
      </c>
      <c r="FJ197" s="11">
        <v>0</v>
      </c>
      <c r="FK197" s="11">
        <v>0</v>
      </c>
      <c r="FL197" s="11">
        <v>0</v>
      </c>
      <c r="FM197" s="11">
        <v>0</v>
      </c>
      <c r="FN197" s="11">
        <v>0</v>
      </c>
      <c r="FO197" s="11">
        <v>0</v>
      </c>
      <c r="FP197" s="11">
        <v>0</v>
      </c>
      <c r="FQ197" s="11">
        <v>0</v>
      </c>
      <c r="FR197" s="11">
        <v>0</v>
      </c>
      <c r="FS197" s="11">
        <v>0</v>
      </c>
      <c r="FT197" s="11">
        <v>0</v>
      </c>
      <c r="FU197" s="11">
        <v>0</v>
      </c>
      <c r="FV197" s="11">
        <v>0</v>
      </c>
      <c r="FW197" s="11">
        <v>0</v>
      </c>
      <c r="FX197" s="11">
        <v>0</v>
      </c>
      <c r="FY197" s="11">
        <v>0</v>
      </c>
      <c r="FZ197" s="11">
        <v>0</v>
      </c>
      <c r="GA197" s="11">
        <v>0</v>
      </c>
      <c r="GB197" s="11">
        <v>0</v>
      </c>
      <c r="GC197" s="11">
        <v>0</v>
      </c>
      <c r="GD197" s="11">
        <v>0</v>
      </c>
      <c r="GE197" s="11">
        <v>0</v>
      </c>
      <c r="GF197" s="11">
        <v>0</v>
      </c>
      <c r="GG197" s="11">
        <v>0</v>
      </c>
      <c r="GH197" s="11">
        <v>0</v>
      </c>
      <c r="GI197" s="11">
        <v>0</v>
      </c>
      <c r="GJ197" s="11">
        <v>0</v>
      </c>
      <c r="GK197" s="11">
        <v>0</v>
      </c>
      <c r="GL197" s="11">
        <v>0</v>
      </c>
      <c r="GM197" s="11">
        <v>0</v>
      </c>
      <c r="GN197" s="11">
        <v>0</v>
      </c>
      <c r="GO197" s="11">
        <v>0</v>
      </c>
      <c r="GP197" s="88">
        <v>0</v>
      </c>
      <c r="GQ197" s="9">
        <v>0</v>
      </c>
      <c r="GR197" s="10">
        <v>0</v>
      </c>
      <c r="GS197" s="6">
        <v>0</v>
      </c>
      <c r="GT197" s="6">
        <v>0</v>
      </c>
      <c r="GU197" s="6">
        <f t="shared" si="6"/>
        <v>0</v>
      </c>
      <c r="GV197" s="6">
        <f t="shared" si="7"/>
        <v>0</v>
      </c>
      <c r="GW197" s="3" t="s">
        <v>483</v>
      </c>
      <c r="GX197" s="3">
        <v>0</v>
      </c>
      <c r="GY197" s="3">
        <v>0</v>
      </c>
      <c r="GZ197" s="6">
        <v>0</v>
      </c>
      <c r="HA197" s="6">
        <v>0</v>
      </c>
      <c r="HB197" s="6">
        <v>1</v>
      </c>
      <c r="HC197" s="6">
        <v>0</v>
      </c>
      <c r="HD197" s="6">
        <v>0</v>
      </c>
      <c r="HE197" s="7">
        <v>0</v>
      </c>
      <c r="HF197" s="6">
        <v>0</v>
      </c>
      <c r="HG197" s="6">
        <v>0</v>
      </c>
    </row>
    <row r="198" spans="1:215" hidden="1">
      <c r="A198" s="6">
        <v>660</v>
      </c>
      <c r="B198" s="6" t="str">
        <f>+VLOOKUP($A198,'[2]Crosswalk M49-ODA-Prog. Country'!$K$4:$M$257,3,FALSE)</f>
        <v>AI</v>
      </c>
      <c r="C198" s="6" t="str">
        <f>+VLOOKUP($A198,'[2]Crosswalk M49-ODA-Prog. Country'!$K$4:$M$257,2,FALSE)</f>
        <v>AIA</v>
      </c>
      <c r="D198" s="3" t="s">
        <v>316</v>
      </c>
      <c r="E198" s="8">
        <v>135.30814000000001</v>
      </c>
      <c r="F198" s="8">
        <v>0</v>
      </c>
      <c r="G198" s="8">
        <v>135.30814000000001</v>
      </c>
      <c r="H198" s="9">
        <v>0</v>
      </c>
      <c r="I198" s="9">
        <v>0</v>
      </c>
      <c r="J198" s="9">
        <v>0</v>
      </c>
      <c r="K198" s="10">
        <v>135.30814000000001</v>
      </c>
      <c r="L198" s="10">
        <v>0</v>
      </c>
      <c r="M198" s="10">
        <v>135.30814000000001</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s="11">
        <v>0</v>
      </c>
      <c r="BY198" s="11">
        <v>0</v>
      </c>
      <c r="BZ198" s="11">
        <v>0</v>
      </c>
      <c r="CA198" s="11">
        <v>0</v>
      </c>
      <c r="CB198" s="11">
        <v>0</v>
      </c>
      <c r="CC198" s="11">
        <v>0</v>
      </c>
      <c r="CD198" s="11">
        <v>0</v>
      </c>
      <c r="CE198" s="11">
        <v>0</v>
      </c>
      <c r="CF198" s="11">
        <v>0</v>
      </c>
      <c r="CG198" s="11">
        <v>0</v>
      </c>
      <c r="CH198" s="11">
        <v>0</v>
      </c>
      <c r="CI198" s="11">
        <v>0</v>
      </c>
      <c r="CJ198" s="11">
        <v>0</v>
      </c>
      <c r="CK198" s="11">
        <v>0</v>
      </c>
      <c r="CL198" s="11">
        <v>0</v>
      </c>
      <c r="CM198" s="11">
        <v>0</v>
      </c>
      <c r="CN198" s="11">
        <v>0</v>
      </c>
      <c r="CO198" s="11">
        <v>0</v>
      </c>
      <c r="CP198" s="11">
        <v>0</v>
      </c>
      <c r="CQ198" s="11">
        <v>0</v>
      </c>
      <c r="CR198" s="11">
        <v>0</v>
      </c>
      <c r="CS198" s="11">
        <v>0</v>
      </c>
      <c r="CT198" s="11">
        <v>0</v>
      </c>
      <c r="CU198" s="11">
        <v>0</v>
      </c>
      <c r="CV198" s="11">
        <v>0</v>
      </c>
      <c r="CW198" s="11">
        <v>0</v>
      </c>
      <c r="CX198" s="11">
        <v>0</v>
      </c>
      <c r="CY198" s="11">
        <v>0</v>
      </c>
      <c r="CZ198" s="11">
        <v>0</v>
      </c>
      <c r="DA198" s="11">
        <v>0</v>
      </c>
      <c r="DB198" s="11">
        <v>0</v>
      </c>
      <c r="DC198" s="11">
        <v>0</v>
      </c>
      <c r="DD198" s="11">
        <v>0</v>
      </c>
      <c r="DE198" s="11">
        <v>0</v>
      </c>
      <c r="DF198" s="11">
        <v>0</v>
      </c>
      <c r="DG198" s="11">
        <v>0</v>
      </c>
      <c r="DH198" s="11">
        <v>0</v>
      </c>
      <c r="DI198" s="11">
        <v>0</v>
      </c>
      <c r="DJ198" s="11">
        <v>0</v>
      </c>
      <c r="DK198" s="11">
        <v>0</v>
      </c>
      <c r="DL198" s="11">
        <v>0</v>
      </c>
      <c r="DM198" s="11">
        <v>0</v>
      </c>
      <c r="DN198" s="11">
        <v>0</v>
      </c>
      <c r="DO198" s="11">
        <v>0</v>
      </c>
      <c r="DP198" s="11">
        <v>0</v>
      </c>
      <c r="DQ198" s="11">
        <v>0</v>
      </c>
      <c r="DR198" s="11">
        <v>0</v>
      </c>
      <c r="DS198" s="11">
        <v>0</v>
      </c>
      <c r="DT198" s="11">
        <v>0</v>
      </c>
      <c r="DU198" s="11">
        <v>0</v>
      </c>
      <c r="DV198" s="11">
        <v>0</v>
      </c>
      <c r="DW198" s="11">
        <v>0</v>
      </c>
      <c r="DX198" s="11">
        <v>0</v>
      </c>
      <c r="DY198" s="11">
        <v>0</v>
      </c>
      <c r="DZ198" s="11">
        <v>0</v>
      </c>
      <c r="EA198" s="11">
        <v>0</v>
      </c>
      <c r="EB198" s="11">
        <v>0</v>
      </c>
      <c r="EC198" s="11">
        <v>0</v>
      </c>
      <c r="ED198" s="11">
        <v>0</v>
      </c>
      <c r="EE198" s="11">
        <v>0</v>
      </c>
      <c r="EF198" s="11">
        <v>0</v>
      </c>
      <c r="EG198" s="11">
        <v>0</v>
      </c>
      <c r="EH198" s="11">
        <v>0</v>
      </c>
      <c r="EI198" s="11">
        <v>0</v>
      </c>
      <c r="EJ198" s="11">
        <v>0</v>
      </c>
      <c r="EK198" s="11">
        <v>0</v>
      </c>
      <c r="EL198" s="11">
        <v>0</v>
      </c>
      <c r="EM198" s="11">
        <v>0</v>
      </c>
      <c r="EN198" s="11">
        <v>0</v>
      </c>
      <c r="EO198" s="11">
        <v>0</v>
      </c>
      <c r="EP198" s="11">
        <v>39.079140000000002</v>
      </c>
      <c r="EQ198" s="11">
        <v>0</v>
      </c>
      <c r="ER198" s="11">
        <v>0</v>
      </c>
      <c r="ES198" s="11">
        <v>0</v>
      </c>
      <c r="ET198" s="11">
        <v>0</v>
      </c>
      <c r="EU198" s="11">
        <v>0</v>
      </c>
      <c r="EV198" s="11">
        <v>0</v>
      </c>
      <c r="EW198" s="11">
        <v>0</v>
      </c>
      <c r="EX198" s="11">
        <v>0</v>
      </c>
      <c r="EY198" s="11">
        <v>0</v>
      </c>
      <c r="EZ198" s="11">
        <v>0</v>
      </c>
      <c r="FA198" s="11">
        <v>0</v>
      </c>
      <c r="FB198" s="11">
        <v>0</v>
      </c>
      <c r="FC198" s="11">
        <v>0</v>
      </c>
      <c r="FD198" s="11">
        <v>0</v>
      </c>
      <c r="FE198" s="11">
        <v>0</v>
      </c>
      <c r="FF198" s="11">
        <v>96.228999999999999</v>
      </c>
      <c r="FG198" s="11">
        <v>0</v>
      </c>
      <c r="FH198" s="11">
        <v>0</v>
      </c>
      <c r="FI198" s="11">
        <v>0</v>
      </c>
      <c r="FJ198" s="11">
        <v>0</v>
      </c>
      <c r="FK198" s="11">
        <v>0</v>
      </c>
      <c r="FL198" s="11">
        <v>0</v>
      </c>
      <c r="FM198" s="11">
        <v>0</v>
      </c>
      <c r="FN198" s="11">
        <v>0</v>
      </c>
      <c r="FO198" s="11">
        <v>0</v>
      </c>
      <c r="FP198" s="11">
        <v>0</v>
      </c>
      <c r="FQ198" s="11">
        <v>0</v>
      </c>
      <c r="FR198" s="11">
        <v>0</v>
      </c>
      <c r="FS198" s="11">
        <v>0</v>
      </c>
      <c r="FT198" s="11">
        <v>0</v>
      </c>
      <c r="FU198" s="11">
        <v>0</v>
      </c>
      <c r="FV198" s="11">
        <v>0</v>
      </c>
      <c r="FW198" s="11">
        <v>0</v>
      </c>
      <c r="FX198" s="11">
        <v>0</v>
      </c>
      <c r="FY198" s="11">
        <v>0</v>
      </c>
      <c r="FZ198" s="11">
        <v>0</v>
      </c>
      <c r="GA198" s="11">
        <v>0</v>
      </c>
      <c r="GB198" s="11">
        <v>0</v>
      </c>
      <c r="GC198" s="11">
        <v>0</v>
      </c>
      <c r="GD198" s="11">
        <v>0</v>
      </c>
      <c r="GE198" s="11">
        <v>0</v>
      </c>
      <c r="GF198" s="11">
        <v>0</v>
      </c>
      <c r="GG198" s="11">
        <v>0</v>
      </c>
      <c r="GH198" s="11">
        <v>0</v>
      </c>
      <c r="GI198" s="11">
        <v>0</v>
      </c>
      <c r="GJ198" s="11">
        <v>0</v>
      </c>
      <c r="GK198" s="11">
        <v>0</v>
      </c>
      <c r="GL198" s="11">
        <v>0</v>
      </c>
      <c r="GM198" s="11">
        <v>0</v>
      </c>
      <c r="GN198" s="11">
        <v>0</v>
      </c>
      <c r="GO198" s="11">
        <v>0</v>
      </c>
      <c r="GP198" s="88">
        <v>0</v>
      </c>
      <c r="GQ198" s="9">
        <v>0</v>
      </c>
      <c r="GR198" s="10">
        <v>0</v>
      </c>
      <c r="GS198" s="6">
        <v>0</v>
      </c>
      <c r="GT198" s="6">
        <v>1</v>
      </c>
      <c r="GU198" s="6" t="str">
        <f t="shared" si="6"/>
        <v>Very small</v>
      </c>
      <c r="GV198" s="6" t="str">
        <f t="shared" si="7"/>
        <v>Small</v>
      </c>
      <c r="GW198" s="3" t="s">
        <v>483</v>
      </c>
      <c r="GX198" s="3" t="s">
        <v>484</v>
      </c>
      <c r="GY198" s="3" t="s">
        <v>484</v>
      </c>
      <c r="GZ198" s="6">
        <v>0</v>
      </c>
      <c r="HA198" s="6">
        <v>0</v>
      </c>
      <c r="HB198" s="6">
        <v>1</v>
      </c>
      <c r="HC198" s="6">
        <v>0</v>
      </c>
      <c r="HD198" s="6">
        <v>0</v>
      </c>
      <c r="HE198" s="7" t="s">
        <v>485</v>
      </c>
      <c r="HF198" s="6">
        <v>5</v>
      </c>
      <c r="HG198" s="6">
        <v>0</v>
      </c>
    </row>
    <row r="199" spans="1:215" hidden="1">
      <c r="A199" s="6">
        <v>533</v>
      </c>
      <c r="B199" s="6" t="str">
        <f>+VLOOKUP($A199,'[2]Crosswalk M49-ODA-Prog. Country'!$K$4:$M$257,3,FALSE)</f>
        <v>AW</v>
      </c>
      <c r="C199" s="6" t="str">
        <f>+VLOOKUP($A199,'[2]Crosswalk M49-ODA-Prog. Country'!$K$4:$M$257,2,FALSE)</f>
        <v>ABW</v>
      </c>
      <c r="D199" s="3" t="s">
        <v>317</v>
      </c>
      <c r="E199" s="8">
        <v>208.91122999999999</v>
      </c>
      <c r="F199" s="8">
        <v>53.923390000000005</v>
      </c>
      <c r="G199" s="8">
        <v>262.83461999999997</v>
      </c>
      <c r="H199" s="9">
        <v>240.23013500000002</v>
      </c>
      <c r="I199" s="9">
        <v>1939.546075</v>
      </c>
      <c r="J199" s="9">
        <v>2179.77621</v>
      </c>
      <c r="K199" s="10">
        <v>449.14136500000006</v>
      </c>
      <c r="L199" s="10">
        <v>1993.4694650000001</v>
      </c>
      <c r="M199" s="10">
        <v>2442.6108300000001</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240.23013500000002</v>
      </c>
      <c r="AS199" s="11">
        <v>1939.546075</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16.716909999999999</v>
      </c>
      <c r="BP199" s="11">
        <v>0</v>
      </c>
      <c r="BQ199" s="11">
        <v>0</v>
      </c>
      <c r="BR199" s="11">
        <v>0</v>
      </c>
      <c r="BS199" s="11">
        <v>0</v>
      </c>
      <c r="BT199" s="11">
        <v>0</v>
      </c>
      <c r="BU199" s="11">
        <v>0</v>
      </c>
      <c r="BV199" s="11">
        <v>0</v>
      </c>
      <c r="BW199" s="11">
        <v>0</v>
      </c>
      <c r="BX199" s="11">
        <v>0</v>
      </c>
      <c r="BY199" s="11">
        <v>0</v>
      </c>
      <c r="BZ199" s="11">
        <v>0</v>
      </c>
      <c r="CA199" s="11">
        <v>0</v>
      </c>
      <c r="CB199" s="11">
        <v>0</v>
      </c>
      <c r="CC199" s="11">
        <v>0</v>
      </c>
      <c r="CD199" s="11">
        <v>0</v>
      </c>
      <c r="CE199" s="11">
        <v>0</v>
      </c>
      <c r="CF199" s="11">
        <v>0</v>
      </c>
      <c r="CG199" s="11">
        <v>0</v>
      </c>
      <c r="CH199" s="11">
        <v>0</v>
      </c>
      <c r="CI199" s="11">
        <v>0</v>
      </c>
      <c r="CJ199" s="11">
        <v>0</v>
      </c>
      <c r="CK199" s="11">
        <v>0</v>
      </c>
      <c r="CL199" s="11">
        <v>0</v>
      </c>
      <c r="CM199" s="11">
        <v>0</v>
      </c>
      <c r="CN199" s="11">
        <v>0</v>
      </c>
      <c r="CO199" s="11">
        <v>0</v>
      </c>
      <c r="CP199" s="11">
        <v>0</v>
      </c>
      <c r="CQ199" s="11">
        <v>0</v>
      </c>
      <c r="CR199" s="11">
        <v>0</v>
      </c>
      <c r="CS199" s="11">
        <v>0</v>
      </c>
      <c r="CT199" s="11">
        <v>0</v>
      </c>
      <c r="CU199" s="11">
        <v>0</v>
      </c>
      <c r="CV199" s="11">
        <v>0</v>
      </c>
      <c r="CW199" s="11">
        <v>0</v>
      </c>
      <c r="CX199" s="11">
        <v>0</v>
      </c>
      <c r="CY199" s="11">
        <v>37.206480000000006</v>
      </c>
      <c r="CZ199" s="11">
        <v>0</v>
      </c>
      <c r="DA199" s="11">
        <v>0</v>
      </c>
      <c r="DB199" s="11">
        <v>0</v>
      </c>
      <c r="DC199" s="11">
        <v>0</v>
      </c>
      <c r="DD199" s="11">
        <v>0</v>
      </c>
      <c r="DE199" s="11">
        <v>0</v>
      </c>
      <c r="DF199" s="11">
        <v>0</v>
      </c>
      <c r="DG199" s="11">
        <v>0</v>
      </c>
      <c r="DH199" s="11">
        <v>0</v>
      </c>
      <c r="DI199" s="11">
        <v>0</v>
      </c>
      <c r="DJ199" s="11">
        <v>0</v>
      </c>
      <c r="DK199" s="11">
        <v>0</v>
      </c>
      <c r="DL199" s="11">
        <v>0</v>
      </c>
      <c r="DM199" s="11">
        <v>0</v>
      </c>
      <c r="DN199" s="11">
        <v>0</v>
      </c>
      <c r="DO199" s="11">
        <v>0</v>
      </c>
      <c r="DP199" s="11">
        <v>0</v>
      </c>
      <c r="DQ199" s="11">
        <v>0</v>
      </c>
      <c r="DR199" s="11">
        <v>0</v>
      </c>
      <c r="DS199" s="11">
        <v>0</v>
      </c>
      <c r="DT199" s="11">
        <v>0</v>
      </c>
      <c r="DU199" s="11">
        <v>0</v>
      </c>
      <c r="DV199" s="11">
        <v>0</v>
      </c>
      <c r="DW199" s="11">
        <v>0</v>
      </c>
      <c r="DX199" s="11">
        <v>0</v>
      </c>
      <c r="DY199" s="11">
        <v>0</v>
      </c>
      <c r="DZ199" s="11">
        <v>0</v>
      </c>
      <c r="EA199" s="11">
        <v>0</v>
      </c>
      <c r="EB199" s="11">
        <v>0</v>
      </c>
      <c r="EC199" s="11">
        <v>0</v>
      </c>
      <c r="ED199" s="11">
        <v>0</v>
      </c>
      <c r="EE199" s="11">
        <v>0</v>
      </c>
      <c r="EF199" s="11">
        <v>0</v>
      </c>
      <c r="EG199" s="11">
        <v>0</v>
      </c>
      <c r="EH199" s="11">
        <v>0</v>
      </c>
      <c r="EI199" s="11">
        <v>0</v>
      </c>
      <c r="EJ199" s="11">
        <v>0</v>
      </c>
      <c r="EK199" s="11">
        <v>0</v>
      </c>
      <c r="EL199" s="11">
        <v>0</v>
      </c>
      <c r="EM199" s="11">
        <v>0</v>
      </c>
      <c r="EN199" s="11">
        <v>0</v>
      </c>
      <c r="EO199" s="11">
        <v>0</v>
      </c>
      <c r="EP199" s="11">
        <v>76.737229999999997</v>
      </c>
      <c r="EQ199" s="11">
        <v>0</v>
      </c>
      <c r="ER199" s="11">
        <v>0</v>
      </c>
      <c r="ES199" s="11">
        <v>0</v>
      </c>
      <c r="ET199" s="11">
        <v>0</v>
      </c>
      <c r="EU199" s="11">
        <v>0</v>
      </c>
      <c r="EV199" s="11">
        <v>0</v>
      </c>
      <c r="EW199" s="11">
        <v>0</v>
      </c>
      <c r="EX199" s="11">
        <v>0</v>
      </c>
      <c r="EY199" s="11">
        <v>0</v>
      </c>
      <c r="EZ199" s="11">
        <v>0</v>
      </c>
      <c r="FA199" s="11">
        <v>0</v>
      </c>
      <c r="FB199" s="11">
        <v>0</v>
      </c>
      <c r="FC199" s="11">
        <v>0</v>
      </c>
      <c r="FD199" s="11">
        <v>0</v>
      </c>
      <c r="FE199" s="11">
        <v>0</v>
      </c>
      <c r="FF199" s="11">
        <v>132.17400000000001</v>
      </c>
      <c r="FG199" s="11">
        <v>0</v>
      </c>
      <c r="FH199" s="11">
        <v>0</v>
      </c>
      <c r="FI199" s="11">
        <v>0</v>
      </c>
      <c r="FJ199" s="11">
        <v>0</v>
      </c>
      <c r="FK199" s="11">
        <v>0</v>
      </c>
      <c r="FL199" s="11">
        <v>0</v>
      </c>
      <c r="FM199" s="11">
        <v>0</v>
      </c>
      <c r="FN199" s="11">
        <v>0</v>
      </c>
      <c r="FO199" s="11">
        <v>0</v>
      </c>
      <c r="FP199" s="11">
        <v>0</v>
      </c>
      <c r="FQ199" s="11">
        <v>0</v>
      </c>
      <c r="FR199" s="11">
        <v>0</v>
      </c>
      <c r="FS199" s="11">
        <v>0</v>
      </c>
      <c r="FT199" s="11">
        <v>0</v>
      </c>
      <c r="FU199" s="11">
        <v>0</v>
      </c>
      <c r="FV199" s="11">
        <v>0</v>
      </c>
      <c r="FW199" s="11">
        <v>0</v>
      </c>
      <c r="FX199" s="11">
        <v>0</v>
      </c>
      <c r="FY199" s="11">
        <v>0</v>
      </c>
      <c r="FZ199" s="11">
        <v>0</v>
      </c>
      <c r="GA199" s="11">
        <v>0</v>
      </c>
      <c r="GB199" s="11">
        <v>0</v>
      </c>
      <c r="GC199" s="11">
        <v>0</v>
      </c>
      <c r="GD199" s="11">
        <v>0</v>
      </c>
      <c r="GE199" s="11">
        <v>0</v>
      </c>
      <c r="GF199" s="11">
        <v>0</v>
      </c>
      <c r="GG199" s="11">
        <v>0</v>
      </c>
      <c r="GH199" s="11">
        <v>0</v>
      </c>
      <c r="GI199" s="11">
        <v>0</v>
      </c>
      <c r="GJ199" s="11">
        <v>0</v>
      </c>
      <c r="GK199" s="11">
        <v>0</v>
      </c>
      <c r="GL199" s="11">
        <v>0</v>
      </c>
      <c r="GM199" s="11">
        <v>0</v>
      </c>
      <c r="GN199" s="11">
        <v>0</v>
      </c>
      <c r="GO199" s="11">
        <v>0</v>
      </c>
      <c r="GP199" s="88">
        <v>0</v>
      </c>
      <c r="GQ199" s="9">
        <v>0</v>
      </c>
      <c r="GR199" s="10">
        <v>0</v>
      </c>
      <c r="GS199" s="6">
        <v>0</v>
      </c>
      <c r="GT199" s="6">
        <v>1</v>
      </c>
      <c r="GU199" s="6" t="str">
        <f t="shared" si="6"/>
        <v>Very small</v>
      </c>
      <c r="GV199" s="6" t="str">
        <f t="shared" si="7"/>
        <v>Small</v>
      </c>
      <c r="GW199" s="3" t="s">
        <v>483</v>
      </c>
      <c r="GX199" s="3" t="s">
        <v>484</v>
      </c>
      <c r="GY199" s="3" t="s">
        <v>484</v>
      </c>
      <c r="GZ199" s="6">
        <v>0</v>
      </c>
      <c r="HA199" s="6">
        <v>0</v>
      </c>
      <c r="HB199" s="6">
        <v>1</v>
      </c>
      <c r="HC199" s="6">
        <v>0</v>
      </c>
      <c r="HD199" s="6">
        <v>0</v>
      </c>
      <c r="HE199" s="7">
        <v>0</v>
      </c>
      <c r="HF199" s="6">
        <v>3</v>
      </c>
      <c r="HG199" s="6">
        <v>0</v>
      </c>
    </row>
    <row r="200" spans="1:215" hidden="1">
      <c r="A200" s="6">
        <v>60</v>
      </c>
      <c r="B200" s="6" t="str">
        <f>+VLOOKUP($A200,'[2]Crosswalk M49-ODA-Prog. Country'!$K$4:$M$257,3,FALSE)</f>
        <v>BM</v>
      </c>
      <c r="C200" s="6" t="str">
        <f>+VLOOKUP($A200,'[2]Crosswalk M49-ODA-Prog. Country'!$K$4:$M$257,2,FALSE)</f>
        <v>BMU</v>
      </c>
      <c r="D200" s="3" t="s">
        <v>318</v>
      </c>
      <c r="E200" s="8">
        <v>39.012999999999998</v>
      </c>
      <c r="F200" s="8">
        <v>0</v>
      </c>
      <c r="G200" s="8">
        <v>39.012999999999998</v>
      </c>
      <c r="H200" s="9">
        <v>0</v>
      </c>
      <c r="I200" s="9">
        <v>0</v>
      </c>
      <c r="J200" s="9">
        <v>0</v>
      </c>
      <c r="K200" s="10">
        <v>39.012999999999998</v>
      </c>
      <c r="L200" s="10">
        <v>0</v>
      </c>
      <c r="M200" s="10">
        <v>39.012999999999998</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s="11">
        <v>0</v>
      </c>
      <c r="BY200" s="11">
        <v>0</v>
      </c>
      <c r="BZ200" s="11">
        <v>0</v>
      </c>
      <c r="CA200" s="11">
        <v>0</v>
      </c>
      <c r="CB200" s="11">
        <v>0</v>
      </c>
      <c r="CC200" s="11">
        <v>0</v>
      </c>
      <c r="CD200" s="11">
        <v>0</v>
      </c>
      <c r="CE200" s="11">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1">
        <v>0</v>
      </c>
      <c r="CU200" s="11">
        <v>0</v>
      </c>
      <c r="CV200" s="11">
        <v>0</v>
      </c>
      <c r="CW200" s="11">
        <v>0</v>
      </c>
      <c r="CX200" s="11">
        <v>0</v>
      </c>
      <c r="CY200" s="11">
        <v>0</v>
      </c>
      <c r="CZ200" s="11">
        <v>0</v>
      </c>
      <c r="DA200" s="11">
        <v>0</v>
      </c>
      <c r="DB200" s="11">
        <v>0</v>
      </c>
      <c r="DC200" s="11">
        <v>0</v>
      </c>
      <c r="DD200" s="11">
        <v>0</v>
      </c>
      <c r="DE200" s="11">
        <v>0</v>
      </c>
      <c r="DF200" s="11">
        <v>0</v>
      </c>
      <c r="DG200" s="11">
        <v>0</v>
      </c>
      <c r="DH200" s="11">
        <v>0</v>
      </c>
      <c r="DI200" s="11">
        <v>0</v>
      </c>
      <c r="DJ200" s="11">
        <v>0</v>
      </c>
      <c r="DK200" s="11">
        <v>0</v>
      </c>
      <c r="DL200" s="11">
        <v>0</v>
      </c>
      <c r="DM200" s="11">
        <v>0</v>
      </c>
      <c r="DN200" s="11">
        <v>0</v>
      </c>
      <c r="DO200" s="11">
        <v>0</v>
      </c>
      <c r="DP200" s="11">
        <v>0</v>
      </c>
      <c r="DQ200" s="11">
        <v>0</v>
      </c>
      <c r="DR200" s="11">
        <v>0</v>
      </c>
      <c r="DS200" s="11">
        <v>0</v>
      </c>
      <c r="DT200" s="11">
        <v>0</v>
      </c>
      <c r="DU200" s="11">
        <v>0</v>
      </c>
      <c r="DV200" s="11">
        <v>0</v>
      </c>
      <c r="DW200" s="11">
        <v>0</v>
      </c>
      <c r="DX200" s="11">
        <v>0</v>
      </c>
      <c r="DY200" s="11">
        <v>0</v>
      </c>
      <c r="DZ200" s="11">
        <v>0</v>
      </c>
      <c r="EA200" s="11">
        <v>0</v>
      </c>
      <c r="EB200" s="11">
        <v>0</v>
      </c>
      <c r="EC200" s="11">
        <v>0</v>
      </c>
      <c r="ED200" s="11">
        <v>0</v>
      </c>
      <c r="EE200" s="11">
        <v>0</v>
      </c>
      <c r="EF200" s="11">
        <v>0</v>
      </c>
      <c r="EG200" s="11">
        <v>0</v>
      </c>
      <c r="EH200" s="11">
        <v>0</v>
      </c>
      <c r="EI200" s="11">
        <v>0</v>
      </c>
      <c r="EJ200" s="11">
        <v>0</v>
      </c>
      <c r="EK200" s="11">
        <v>0</v>
      </c>
      <c r="EL200" s="11">
        <v>0</v>
      </c>
      <c r="EM200" s="11">
        <v>0</v>
      </c>
      <c r="EN200" s="11">
        <v>0</v>
      </c>
      <c r="EO200" s="11">
        <v>0</v>
      </c>
      <c r="EP200" s="11">
        <v>0</v>
      </c>
      <c r="EQ200" s="11">
        <v>0</v>
      </c>
      <c r="ER200" s="11">
        <v>0</v>
      </c>
      <c r="ES200" s="11">
        <v>0</v>
      </c>
      <c r="ET200" s="11">
        <v>0</v>
      </c>
      <c r="EU200" s="11">
        <v>0</v>
      </c>
      <c r="EV200" s="11">
        <v>0</v>
      </c>
      <c r="EW200" s="11">
        <v>0</v>
      </c>
      <c r="EX200" s="11">
        <v>0</v>
      </c>
      <c r="EY200" s="11">
        <v>0</v>
      </c>
      <c r="EZ200" s="11">
        <v>0</v>
      </c>
      <c r="FA200" s="11">
        <v>0</v>
      </c>
      <c r="FB200" s="11">
        <v>0</v>
      </c>
      <c r="FC200" s="11">
        <v>0</v>
      </c>
      <c r="FD200" s="11">
        <v>0</v>
      </c>
      <c r="FE200" s="11">
        <v>0</v>
      </c>
      <c r="FF200" s="11">
        <v>39.012999999999998</v>
      </c>
      <c r="FG200" s="11">
        <v>0</v>
      </c>
      <c r="FH200" s="11">
        <v>0</v>
      </c>
      <c r="FI200" s="11">
        <v>0</v>
      </c>
      <c r="FJ200" s="11">
        <v>0</v>
      </c>
      <c r="FK200" s="11">
        <v>0</v>
      </c>
      <c r="FL200" s="11">
        <v>0</v>
      </c>
      <c r="FM200" s="11">
        <v>0</v>
      </c>
      <c r="FN200" s="11">
        <v>0</v>
      </c>
      <c r="FO200" s="11">
        <v>0</v>
      </c>
      <c r="FP200" s="11">
        <v>0</v>
      </c>
      <c r="FQ200" s="11">
        <v>0</v>
      </c>
      <c r="FR200" s="11">
        <v>0</v>
      </c>
      <c r="FS200" s="11">
        <v>0</v>
      </c>
      <c r="FT200" s="11">
        <v>0</v>
      </c>
      <c r="FU200" s="11">
        <v>0</v>
      </c>
      <c r="FV200" s="11">
        <v>0</v>
      </c>
      <c r="FW200" s="11">
        <v>0</v>
      </c>
      <c r="FX200" s="11">
        <v>0</v>
      </c>
      <c r="FY200" s="11">
        <v>0</v>
      </c>
      <c r="FZ200" s="11">
        <v>0</v>
      </c>
      <c r="GA200" s="11">
        <v>0</v>
      </c>
      <c r="GB200" s="11">
        <v>0</v>
      </c>
      <c r="GC200" s="11">
        <v>0</v>
      </c>
      <c r="GD200" s="11">
        <v>0</v>
      </c>
      <c r="GE200" s="11">
        <v>0</v>
      </c>
      <c r="GF200" s="11">
        <v>0</v>
      </c>
      <c r="GG200" s="11">
        <v>0</v>
      </c>
      <c r="GH200" s="11">
        <v>0</v>
      </c>
      <c r="GI200" s="11">
        <v>0</v>
      </c>
      <c r="GJ200" s="11">
        <v>0</v>
      </c>
      <c r="GK200" s="11">
        <v>0</v>
      </c>
      <c r="GL200" s="11">
        <v>0</v>
      </c>
      <c r="GM200" s="11">
        <v>0</v>
      </c>
      <c r="GN200" s="11">
        <v>0</v>
      </c>
      <c r="GO200" s="11">
        <v>0</v>
      </c>
      <c r="GP200" s="88">
        <v>0</v>
      </c>
      <c r="GQ200" s="9">
        <v>0</v>
      </c>
      <c r="GR200" s="10">
        <v>0</v>
      </c>
      <c r="GS200" s="6">
        <v>0</v>
      </c>
      <c r="GT200" s="6">
        <v>1</v>
      </c>
      <c r="GU200" s="6" t="str">
        <f t="shared" si="6"/>
        <v>Very small</v>
      </c>
      <c r="GV200" s="6" t="str">
        <f t="shared" si="7"/>
        <v>Small</v>
      </c>
      <c r="GW200" s="3" t="s">
        <v>483</v>
      </c>
      <c r="GX200" s="3" t="s">
        <v>484</v>
      </c>
      <c r="GY200" s="3" t="s">
        <v>484</v>
      </c>
      <c r="GZ200" s="6">
        <v>0</v>
      </c>
      <c r="HA200" s="6">
        <v>0</v>
      </c>
      <c r="HB200" s="6">
        <v>1</v>
      </c>
      <c r="HC200" s="6">
        <v>0</v>
      </c>
      <c r="HD200" s="6">
        <v>0</v>
      </c>
      <c r="HE200" s="7">
        <v>0</v>
      </c>
      <c r="HF200" s="6">
        <v>4</v>
      </c>
      <c r="HG200" s="6">
        <v>0</v>
      </c>
    </row>
    <row r="201" spans="1:215" hidden="1">
      <c r="A201" s="6">
        <v>136</v>
      </c>
      <c r="B201" s="6" t="str">
        <f>+VLOOKUP($A201,'[2]Crosswalk M49-ODA-Prog. Country'!$K$4:$M$257,3,FALSE)</f>
        <v>KY</v>
      </c>
      <c r="C201" s="6" t="str">
        <f>+VLOOKUP($A201,'[2]Crosswalk M49-ODA-Prog. Country'!$K$4:$M$257,2,FALSE)</f>
        <v>CYM</v>
      </c>
      <c r="D201" s="3" t="s">
        <v>319</v>
      </c>
      <c r="E201" s="8">
        <v>13.404</v>
      </c>
      <c r="F201" s="8">
        <v>0</v>
      </c>
      <c r="G201" s="8">
        <v>13.404</v>
      </c>
      <c r="H201" s="9">
        <v>0</v>
      </c>
      <c r="I201" s="9">
        <v>0</v>
      </c>
      <c r="J201" s="9">
        <v>0</v>
      </c>
      <c r="K201" s="10">
        <v>13.404</v>
      </c>
      <c r="L201" s="10">
        <v>0</v>
      </c>
      <c r="M201" s="10">
        <v>13.404</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s="11">
        <v>0</v>
      </c>
      <c r="BY201" s="11">
        <v>0</v>
      </c>
      <c r="BZ201" s="11">
        <v>0</v>
      </c>
      <c r="CA201" s="11">
        <v>0</v>
      </c>
      <c r="CB201" s="11">
        <v>0</v>
      </c>
      <c r="CC201" s="11">
        <v>0</v>
      </c>
      <c r="CD201" s="11">
        <v>0</v>
      </c>
      <c r="CE201" s="11">
        <v>0</v>
      </c>
      <c r="CF201" s="11">
        <v>0</v>
      </c>
      <c r="CG201" s="11">
        <v>0</v>
      </c>
      <c r="CH201" s="11">
        <v>0</v>
      </c>
      <c r="CI201" s="11">
        <v>0</v>
      </c>
      <c r="CJ201" s="11">
        <v>0</v>
      </c>
      <c r="CK201" s="11">
        <v>0</v>
      </c>
      <c r="CL201" s="11">
        <v>0</v>
      </c>
      <c r="CM201" s="11">
        <v>0</v>
      </c>
      <c r="CN201" s="11">
        <v>0</v>
      </c>
      <c r="CO201" s="11">
        <v>0</v>
      </c>
      <c r="CP201" s="11">
        <v>0</v>
      </c>
      <c r="CQ201" s="11">
        <v>0</v>
      </c>
      <c r="CR201" s="11">
        <v>0</v>
      </c>
      <c r="CS201" s="11">
        <v>0</v>
      </c>
      <c r="CT201" s="11">
        <v>0</v>
      </c>
      <c r="CU201" s="11">
        <v>0</v>
      </c>
      <c r="CV201" s="11">
        <v>0</v>
      </c>
      <c r="CW201" s="11">
        <v>0</v>
      </c>
      <c r="CX201" s="11">
        <v>0</v>
      </c>
      <c r="CY201" s="11">
        <v>0</v>
      </c>
      <c r="CZ201" s="11">
        <v>0</v>
      </c>
      <c r="DA201" s="11">
        <v>0</v>
      </c>
      <c r="DB201" s="11">
        <v>0</v>
      </c>
      <c r="DC201" s="11">
        <v>0</v>
      </c>
      <c r="DD201" s="11">
        <v>0</v>
      </c>
      <c r="DE201" s="11">
        <v>0</v>
      </c>
      <c r="DF201" s="11">
        <v>0</v>
      </c>
      <c r="DG201" s="11">
        <v>0</v>
      </c>
      <c r="DH201" s="11">
        <v>0</v>
      </c>
      <c r="DI201" s="11">
        <v>0</v>
      </c>
      <c r="DJ201" s="11">
        <v>0</v>
      </c>
      <c r="DK201" s="11">
        <v>0</v>
      </c>
      <c r="DL201" s="11">
        <v>0</v>
      </c>
      <c r="DM201" s="11">
        <v>0</v>
      </c>
      <c r="DN201" s="11">
        <v>0</v>
      </c>
      <c r="DO201" s="11">
        <v>0</v>
      </c>
      <c r="DP201" s="11">
        <v>0</v>
      </c>
      <c r="DQ201" s="11">
        <v>0</v>
      </c>
      <c r="DR201" s="11">
        <v>0</v>
      </c>
      <c r="DS201" s="11">
        <v>0</v>
      </c>
      <c r="DT201" s="11">
        <v>0</v>
      </c>
      <c r="DU201" s="11">
        <v>0</v>
      </c>
      <c r="DV201" s="11">
        <v>0</v>
      </c>
      <c r="DW201" s="11">
        <v>0</v>
      </c>
      <c r="DX201" s="11">
        <v>0</v>
      </c>
      <c r="DY201" s="11">
        <v>0</v>
      </c>
      <c r="DZ201" s="11">
        <v>0</v>
      </c>
      <c r="EA201" s="11">
        <v>0</v>
      </c>
      <c r="EB201" s="11">
        <v>0</v>
      </c>
      <c r="EC201" s="11">
        <v>0</v>
      </c>
      <c r="ED201" s="11">
        <v>0</v>
      </c>
      <c r="EE201" s="11">
        <v>0</v>
      </c>
      <c r="EF201" s="11">
        <v>0</v>
      </c>
      <c r="EG201" s="11">
        <v>0</v>
      </c>
      <c r="EH201" s="11">
        <v>0</v>
      </c>
      <c r="EI201" s="11">
        <v>0</v>
      </c>
      <c r="EJ201" s="11">
        <v>0</v>
      </c>
      <c r="EK201" s="11">
        <v>0</v>
      </c>
      <c r="EL201" s="11">
        <v>0</v>
      </c>
      <c r="EM201" s="11">
        <v>0</v>
      </c>
      <c r="EN201" s="11">
        <v>0</v>
      </c>
      <c r="EO201" s="11">
        <v>0</v>
      </c>
      <c r="EP201" s="11">
        <v>0</v>
      </c>
      <c r="EQ201" s="11">
        <v>0</v>
      </c>
      <c r="ER201" s="11">
        <v>0</v>
      </c>
      <c r="ES201" s="11">
        <v>0</v>
      </c>
      <c r="ET201" s="11">
        <v>0</v>
      </c>
      <c r="EU201" s="11">
        <v>0</v>
      </c>
      <c r="EV201" s="11">
        <v>0</v>
      </c>
      <c r="EW201" s="11">
        <v>0</v>
      </c>
      <c r="EX201" s="11">
        <v>0</v>
      </c>
      <c r="EY201" s="11">
        <v>0</v>
      </c>
      <c r="EZ201" s="11">
        <v>0</v>
      </c>
      <c r="FA201" s="11">
        <v>0</v>
      </c>
      <c r="FB201" s="11">
        <v>0</v>
      </c>
      <c r="FC201" s="11">
        <v>0</v>
      </c>
      <c r="FD201" s="11">
        <v>0</v>
      </c>
      <c r="FE201" s="11">
        <v>0</v>
      </c>
      <c r="FF201" s="11">
        <v>13.404</v>
      </c>
      <c r="FG201" s="11">
        <v>0</v>
      </c>
      <c r="FH201" s="11">
        <v>0</v>
      </c>
      <c r="FI201" s="11">
        <v>0</v>
      </c>
      <c r="FJ201" s="11">
        <v>0</v>
      </c>
      <c r="FK201" s="11">
        <v>0</v>
      </c>
      <c r="FL201" s="11">
        <v>0</v>
      </c>
      <c r="FM201" s="11">
        <v>0</v>
      </c>
      <c r="FN201" s="11">
        <v>0</v>
      </c>
      <c r="FO201" s="11">
        <v>0</v>
      </c>
      <c r="FP201" s="11">
        <v>0</v>
      </c>
      <c r="FQ201" s="11">
        <v>0</v>
      </c>
      <c r="FR201" s="11">
        <v>0</v>
      </c>
      <c r="FS201" s="11">
        <v>0</v>
      </c>
      <c r="FT201" s="11">
        <v>0</v>
      </c>
      <c r="FU201" s="11">
        <v>0</v>
      </c>
      <c r="FV201" s="11">
        <v>0</v>
      </c>
      <c r="FW201" s="11">
        <v>0</v>
      </c>
      <c r="FX201" s="11">
        <v>0</v>
      </c>
      <c r="FY201" s="11">
        <v>0</v>
      </c>
      <c r="FZ201" s="11">
        <v>0</v>
      </c>
      <c r="GA201" s="11">
        <v>0</v>
      </c>
      <c r="GB201" s="11">
        <v>0</v>
      </c>
      <c r="GC201" s="11">
        <v>0</v>
      </c>
      <c r="GD201" s="11">
        <v>0</v>
      </c>
      <c r="GE201" s="11">
        <v>0</v>
      </c>
      <c r="GF201" s="11">
        <v>0</v>
      </c>
      <c r="GG201" s="11">
        <v>0</v>
      </c>
      <c r="GH201" s="11">
        <v>0</v>
      </c>
      <c r="GI201" s="11">
        <v>0</v>
      </c>
      <c r="GJ201" s="11">
        <v>0</v>
      </c>
      <c r="GK201" s="11">
        <v>0</v>
      </c>
      <c r="GL201" s="11">
        <v>0</v>
      </c>
      <c r="GM201" s="11">
        <v>0</v>
      </c>
      <c r="GN201" s="11">
        <v>0</v>
      </c>
      <c r="GO201" s="11">
        <v>0</v>
      </c>
      <c r="GP201" s="88">
        <v>0</v>
      </c>
      <c r="GQ201" s="9">
        <v>0</v>
      </c>
      <c r="GR201" s="10">
        <v>0</v>
      </c>
      <c r="GS201" s="6">
        <v>0</v>
      </c>
      <c r="GT201" s="6">
        <v>1</v>
      </c>
      <c r="GU201" s="6" t="str">
        <f t="shared" si="6"/>
        <v>Very small</v>
      </c>
      <c r="GV201" s="6" t="str">
        <f t="shared" si="7"/>
        <v>Small</v>
      </c>
      <c r="GW201" s="3" t="s">
        <v>483</v>
      </c>
      <c r="GX201" s="3">
        <v>0</v>
      </c>
      <c r="GY201" s="3">
        <v>0</v>
      </c>
      <c r="GZ201" s="6">
        <v>0</v>
      </c>
      <c r="HA201" s="6">
        <v>0</v>
      </c>
      <c r="HB201" s="6">
        <v>1</v>
      </c>
      <c r="HC201" s="6">
        <v>0</v>
      </c>
      <c r="HD201" s="6">
        <v>0</v>
      </c>
      <c r="HE201" s="7">
        <v>0</v>
      </c>
      <c r="HF201" s="6">
        <v>4</v>
      </c>
      <c r="HG201" s="6">
        <v>0</v>
      </c>
    </row>
    <row r="202" spans="1:215" hidden="1">
      <c r="A202" s="6">
        <v>184</v>
      </c>
      <c r="B202" s="6" t="str">
        <f>+VLOOKUP($A202,'[2]Crosswalk M49-ODA-Prog. Country'!$K$4:$M$257,3,FALSE)</f>
        <v>CK</v>
      </c>
      <c r="C202" s="6" t="str">
        <f>+VLOOKUP($A202,'[2]Crosswalk M49-ODA-Prog. Country'!$K$4:$M$257,2,FALSE)</f>
        <v>COK</v>
      </c>
      <c r="D202" s="3" t="s">
        <v>320</v>
      </c>
      <c r="E202" s="8">
        <v>349.09378035999998</v>
      </c>
      <c r="F202" s="8">
        <v>726.37103999999999</v>
      </c>
      <c r="G202" s="8">
        <v>1075.46482036</v>
      </c>
      <c r="H202" s="9">
        <v>0</v>
      </c>
      <c r="I202" s="9">
        <v>0</v>
      </c>
      <c r="J202" s="9">
        <v>0</v>
      </c>
      <c r="K202" s="10">
        <v>349.09378035999998</v>
      </c>
      <c r="L202" s="10">
        <v>726.37103999999999</v>
      </c>
      <c r="M202" s="10">
        <v>1075.46482036</v>
      </c>
      <c r="N202" s="11">
        <v>-2.1630000000000109</v>
      </c>
      <c r="O202" s="11">
        <v>555.005</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171.30915999999999</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s="11">
        <v>0</v>
      </c>
      <c r="BY202" s="11">
        <v>0</v>
      </c>
      <c r="BZ202" s="11">
        <v>0</v>
      </c>
      <c r="CA202" s="11">
        <v>0</v>
      </c>
      <c r="CB202" s="11">
        <v>0</v>
      </c>
      <c r="CC202" s="11">
        <v>0</v>
      </c>
      <c r="CD202" s="11">
        <v>0</v>
      </c>
      <c r="CE202" s="11">
        <v>0</v>
      </c>
      <c r="CF202" s="11">
        <v>0</v>
      </c>
      <c r="CG202" s="11">
        <v>0</v>
      </c>
      <c r="CH202" s="11">
        <v>0</v>
      </c>
      <c r="CI202" s="11">
        <v>0</v>
      </c>
      <c r="CJ202" s="11">
        <v>0</v>
      </c>
      <c r="CK202" s="11">
        <v>0</v>
      </c>
      <c r="CL202" s="11">
        <v>0</v>
      </c>
      <c r="CM202" s="11">
        <v>0</v>
      </c>
      <c r="CN202" s="11">
        <v>0</v>
      </c>
      <c r="CO202" s="11">
        <v>0</v>
      </c>
      <c r="CP202" s="11">
        <v>0</v>
      </c>
      <c r="CQ202" s="11">
        <v>0</v>
      </c>
      <c r="CR202" s="11">
        <v>0</v>
      </c>
      <c r="CS202" s="11">
        <v>0</v>
      </c>
      <c r="CT202" s="11">
        <v>0</v>
      </c>
      <c r="CU202" s="11">
        <v>0</v>
      </c>
      <c r="CV202" s="11">
        <v>0</v>
      </c>
      <c r="CW202" s="11">
        <v>0</v>
      </c>
      <c r="CX202" s="11">
        <v>0</v>
      </c>
      <c r="CY202" s="11">
        <v>0</v>
      </c>
      <c r="CZ202" s="11">
        <v>0</v>
      </c>
      <c r="DA202" s="11">
        <v>0</v>
      </c>
      <c r="DB202" s="11">
        <v>0</v>
      </c>
      <c r="DC202" s="11">
        <v>0</v>
      </c>
      <c r="DD202" s="11">
        <v>0</v>
      </c>
      <c r="DE202" s="11">
        <v>0</v>
      </c>
      <c r="DF202" s="11">
        <v>0</v>
      </c>
      <c r="DG202" s="11">
        <v>0</v>
      </c>
      <c r="DH202" s="11">
        <v>0</v>
      </c>
      <c r="DI202" s="11">
        <v>0</v>
      </c>
      <c r="DJ202" s="11">
        <v>0</v>
      </c>
      <c r="DK202" s="11">
        <v>0</v>
      </c>
      <c r="DL202" s="11">
        <v>0</v>
      </c>
      <c r="DM202" s="11">
        <v>0</v>
      </c>
      <c r="DN202" s="11">
        <v>0</v>
      </c>
      <c r="DO202" s="11">
        <v>0</v>
      </c>
      <c r="DP202" s="11">
        <v>0</v>
      </c>
      <c r="DQ202" s="11">
        <v>0</v>
      </c>
      <c r="DR202" s="11">
        <v>0</v>
      </c>
      <c r="DS202" s="11">
        <v>0</v>
      </c>
      <c r="DT202" s="11">
        <v>0</v>
      </c>
      <c r="DU202" s="11">
        <v>0</v>
      </c>
      <c r="DV202" s="11">
        <v>0</v>
      </c>
      <c r="DW202" s="11">
        <v>0</v>
      </c>
      <c r="DX202" s="11">
        <v>0</v>
      </c>
      <c r="DY202" s="11">
        <v>0</v>
      </c>
      <c r="DZ202" s="11">
        <v>0</v>
      </c>
      <c r="EA202" s="11">
        <v>0</v>
      </c>
      <c r="EB202" s="11">
        <v>0</v>
      </c>
      <c r="EC202" s="11">
        <v>0</v>
      </c>
      <c r="ED202" s="11">
        <v>0</v>
      </c>
      <c r="EE202" s="11">
        <v>0</v>
      </c>
      <c r="EF202" s="11">
        <v>0</v>
      </c>
      <c r="EG202" s="11">
        <v>0</v>
      </c>
      <c r="EH202" s="11">
        <v>0</v>
      </c>
      <c r="EI202" s="11">
        <v>0</v>
      </c>
      <c r="EJ202" s="11">
        <v>0</v>
      </c>
      <c r="EK202" s="11">
        <v>0</v>
      </c>
      <c r="EL202" s="11">
        <v>60.102460359999995</v>
      </c>
      <c r="EM202" s="11">
        <v>0</v>
      </c>
      <c r="EN202" s="11">
        <v>0</v>
      </c>
      <c r="EO202" s="11">
        <v>0</v>
      </c>
      <c r="EP202" s="11">
        <v>57.82732</v>
      </c>
      <c r="EQ202" s="11">
        <v>5.688E-2</v>
      </c>
      <c r="ER202" s="11">
        <v>0</v>
      </c>
      <c r="ES202" s="11">
        <v>0</v>
      </c>
      <c r="ET202" s="11">
        <v>0</v>
      </c>
      <c r="EU202" s="11">
        <v>0</v>
      </c>
      <c r="EV202" s="11">
        <v>0</v>
      </c>
      <c r="EW202" s="11">
        <v>0</v>
      </c>
      <c r="EX202" s="11">
        <v>0</v>
      </c>
      <c r="EY202" s="11">
        <v>0</v>
      </c>
      <c r="EZ202" s="11">
        <v>0</v>
      </c>
      <c r="FA202" s="11">
        <v>0</v>
      </c>
      <c r="FB202" s="11">
        <v>233.327</v>
      </c>
      <c r="FC202" s="11">
        <v>0</v>
      </c>
      <c r="FD202" s="11">
        <v>0</v>
      </c>
      <c r="FE202" s="11">
        <v>0</v>
      </c>
      <c r="FF202" s="11">
        <v>0</v>
      </c>
      <c r="FG202" s="11">
        <v>0</v>
      </c>
      <c r="FH202" s="11">
        <v>0</v>
      </c>
      <c r="FI202" s="11">
        <v>0</v>
      </c>
      <c r="FJ202" s="11">
        <v>0</v>
      </c>
      <c r="FK202" s="11">
        <v>0</v>
      </c>
      <c r="FL202" s="11">
        <v>0</v>
      </c>
      <c r="FM202" s="11">
        <v>0</v>
      </c>
      <c r="FN202" s="11">
        <v>0</v>
      </c>
      <c r="FO202" s="11">
        <v>0</v>
      </c>
      <c r="FP202" s="11">
        <v>0</v>
      </c>
      <c r="FQ202" s="11">
        <v>0</v>
      </c>
      <c r="FR202" s="11">
        <v>0</v>
      </c>
      <c r="FS202" s="11">
        <v>0</v>
      </c>
      <c r="FT202" s="11">
        <v>0</v>
      </c>
      <c r="FU202" s="11">
        <v>0</v>
      </c>
      <c r="FV202" s="11">
        <v>0</v>
      </c>
      <c r="FW202" s="11">
        <v>0</v>
      </c>
      <c r="FX202" s="11">
        <v>0</v>
      </c>
      <c r="FY202" s="11">
        <v>0</v>
      </c>
      <c r="FZ202" s="11">
        <v>0</v>
      </c>
      <c r="GA202" s="11">
        <v>0</v>
      </c>
      <c r="GB202" s="11">
        <v>0</v>
      </c>
      <c r="GC202" s="11">
        <v>0</v>
      </c>
      <c r="GD202" s="11">
        <v>0</v>
      </c>
      <c r="GE202" s="11">
        <v>0</v>
      </c>
      <c r="GF202" s="11">
        <v>0</v>
      </c>
      <c r="GG202" s="11">
        <v>0</v>
      </c>
      <c r="GH202" s="11">
        <v>0</v>
      </c>
      <c r="GI202" s="11">
        <v>0</v>
      </c>
      <c r="GJ202" s="11">
        <v>0</v>
      </c>
      <c r="GK202" s="11">
        <v>0</v>
      </c>
      <c r="GL202" s="11">
        <v>0</v>
      </c>
      <c r="GM202" s="11">
        <v>0</v>
      </c>
      <c r="GN202" s="11">
        <v>0</v>
      </c>
      <c r="GO202" s="11">
        <v>0</v>
      </c>
      <c r="GP202" s="88">
        <v>72.507820000000009</v>
      </c>
      <c r="GQ202" s="9">
        <v>0</v>
      </c>
      <c r="GR202" s="10">
        <v>72.507820000000009</v>
      </c>
      <c r="GS202" s="6">
        <v>0</v>
      </c>
      <c r="GT202" s="6">
        <v>1</v>
      </c>
      <c r="GU202" s="6" t="str">
        <f t="shared" si="6"/>
        <v>Very small</v>
      </c>
      <c r="GV202" s="6" t="str">
        <f t="shared" si="7"/>
        <v>Small</v>
      </c>
      <c r="GW202" s="3" t="s">
        <v>474</v>
      </c>
      <c r="GX202" s="3" t="s">
        <v>475</v>
      </c>
      <c r="GY202" s="3" t="s">
        <v>475</v>
      </c>
      <c r="GZ202" s="6">
        <v>0</v>
      </c>
      <c r="HA202" s="6">
        <v>0</v>
      </c>
      <c r="HB202" s="6">
        <v>1</v>
      </c>
      <c r="HC202" s="6">
        <v>0</v>
      </c>
      <c r="HD202" s="6">
        <v>0</v>
      </c>
      <c r="HE202" s="7" t="s">
        <v>485</v>
      </c>
      <c r="HF202" s="6">
        <v>2</v>
      </c>
      <c r="HG202" s="6">
        <v>0</v>
      </c>
    </row>
    <row r="203" spans="1:215" hidden="1">
      <c r="A203" s="6">
        <v>531</v>
      </c>
      <c r="B203" s="6" t="str">
        <f>+VLOOKUP($A203,'[2]Crosswalk M49-ODA-Prog. Country'!$K$4:$M$257,3,FALSE)</f>
        <v>CW</v>
      </c>
      <c r="C203" s="6" t="str">
        <f>+VLOOKUP($A203,'[2]Crosswalk M49-ODA-Prog. Country'!$K$4:$M$257,2,FALSE)</f>
        <v>CUW</v>
      </c>
      <c r="D203" s="3" t="s">
        <v>321</v>
      </c>
      <c r="E203" s="8">
        <v>404.88904000000002</v>
      </c>
      <c r="F203" s="8">
        <v>98.989539999999991</v>
      </c>
      <c r="G203" s="8">
        <v>503.87858</v>
      </c>
      <c r="H203" s="9">
        <v>0</v>
      </c>
      <c r="I203" s="9">
        <v>0</v>
      </c>
      <c r="J203" s="9">
        <v>0</v>
      </c>
      <c r="K203" s="10">
        <v>404.88904000000002</v>
      </c>
      <c r="L203" s="10">
        <v>98.989539999999991</v>
      </c>
      <c r="M203" s="10">
        <v>503.87858</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0</v>
      </c>
      <c r="AW203" s="11">
        <v>0</v>
      </c>
      <c r="AX203" s="11">
        <v>338.67200000000003</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98.989539999999991</v>
      </c>
      <c r="BP203" s="11">
        <v>0</v>
      </c>
      <c r="BQ203" s="11">
        <v>0</v>
      </c>
      <c r="BR203" s="11">
        <v>0</v>
      </c>
      <c r="BS203" s="11">
        <v>0</v>
      </c>
      <c r="BT203" s="11">
        <v>0</v>
      </c>
      <c r="BU203" s="11">
        <v>0</v>
      </c>
      <c r="BV203" s="11">
        <v>0</v>
      </c>
      <c r="BW203" s="11">
        <v>0</v>
      </c>
      <c r="BX203" s="11">
        <v>0</v>
      </c>
      <c r="BY203" s="11">
        <v>0</v>
      </c>
      <c r="BZ203" s="11">
        <v>0</v>
      </c>
      <c r="CA203" s="11">
        <v>0</v>
      </c>
      <c r="CB203" s="11">
        <v>0</v>
      </c>
      <c r="CC203" s="11">
        <v>0</v>
      </c>
      <c r="CD203" s="11">
        <v>0</v>
      </c>
      <c r="CE203" s="11">
        <v>0</v>
      </c>
      <c r="CF203" s="11">
        <v>0</v>
      </c>
      <c r="CG203" s="11">
        <v>0</v>
      </c>
      <c r="CH203" s="11">
        <v>0</v>
      </c>
      <c r="CI203" s="11">
        <v>0</v>
      </c>
      <c r="CJ203" s="11">
        <v>0</v>
      </c>
      <c r="CK203" s="11">
        <v>0</v>
      </c>
      <c r="CL203" s="11">
        <v>0</v>
      </c>
      <c r="CM203" s="11">
        <v>0</v>
      </c>
      <c r="CN203" s="11">
        <v>0</v>
      </c>
      <c r="CO203" s="11">
        <v>0</v>
      </c>
      <c r="CP203" s="11">
        <v>0</v>
      </c>
      <c r="CQ203" s="11">
        <v>0</v>
      </c>
      <c r="CR203" s="11">
        <v>0</v>
      </c>
      <c r="CS203" s="11">
        <v>0</v>
      </c>
      <c r="CT203" s="11">
        <v>0</v>
      </c>
      <c r="CU203" s="11">
        <v>0</v>
      </c>
      <c r="CV203" s="11">
        <v>0</v>
      </c>
      <c r="CW203" s="11">
        <v>0</v>
      </c>
      <c r="CX203" s="11">
        <v>0</v>
      </c>
      <c r="CY203" s="11">
        <v>0</v>
      </c>
      <c r="CZ203" s="11">
        <v>0</v>
      </c>
      <c r="DA203" s="11">
        <v>0</v>
      </c>
      <c r="DB203" s="11">
        <v>0</v>
      </c>
      <c r="DC203" s="11">
        <v>0</v>
      </c>
      <c r="DD203" s="11">
        <v>0</v>
      </c>
      <c r="DE203" s="11">
        <v>0</v>
      </c>
      <c r="DF203" s="11">
        <v>0</v>
      </c>
      <c r="DG203" s="11">
        <v>0</v>
      </c>
      <c r="DH203" s="11">
        <v>0</v>
      </c>
      <c r="DI203" s="11">
        <v>0</v>
      </c>
      <c r="DJ203" s="11">
        <v>0</v>
      </c>
      <c r="DK203" s="11">
        <v>0</v>
      </c>
      <c r="DL203" s="11">
        <v>0</v>
      </c>
      <c r="DM203" s="11">
        <v>0</v>
      </c>
      <c r="DN203" s="11">
        <v>0</v>
      </c>
      <c r="DO203" s="11">
        <v>0</v>
      </c>
      <c r="DP203" s="11">
        <v>0</v>
      </c>
      <c r="DQ203" s="11">
        <v>0</v>
      </c>
      <c r="DR203" s="11">
        <v>0</v>
      </c>
      <c r="DS203" s="11">
        <v>0</v>
      </c>
      <c r="DT203" s="11">
        <v>0</v>
      </c>
      <c r="DU203" s="11">
        <v>0</v>
      </c>
      <c r="DV203" s="11">
        <v>0</v>
      </c>
      <c r="DW203" s="11">
        <v>0</v>
      </c>
      <c r="DX203" s="11">
        <v>0</v>
      </c>
      <c r="DY203" s="11">
        <v>0</v>
      </c>
      <c r="DZ203" s="11">
        <v>0</v>
      </c>
      <c r="EA203" s="11">
        <v>0</v>
      </c>
      <c r="EB203" s="11">
        <v>0</v>
      </c>
      <c r="EC203" s="11">
        <v>0</v>
      </c>
      <c r="ED203" s="11">
        <v>0</v>
      </c>
      <c r="EE203" s="11">
        <v>0</v>
      </c>
      <c r="EF203" s="11">
        <v>0</v>
      </c>
      <c r="EG203" s="11">
        <v>0</v>
      </c>
      <c r="EH203" s="11">
        <v>0</v>
      </c>
      <c r="EI203" s="11">
        <v>0</v>
      </c>
      <c r="EJ203" s="11">
        <v>0</v>
      </c>
      <c r="EK203" s="11">
        <v>0</v>
      </c>
      <c r="EL203" s="11">
        <v>0</v>
      </c>
      <c r="EM203" s="11">
        <v>0</v>
      </c>
      <c r="EN203" s="11">
        <v>0</v>
      </c>
      <c r="EO203" s="11">
        <v>0</v>
      </c>
      <c r="EP203" s="11">
        <v>0</v>
      </c>
      <c r="EQ203" s="11">
        <v>0</v>
      </c>
      <c r="ER203" s="11">
        <v>0</v>
      </c>
      <c r="ES203" s="11">
        <v>0</v>
      </c>
      <c r="ET203" s="11">
        <v>0</v>
      </c>
      <c r="EU203" s="11">
        <v>0</v>
      </c>
      <c r="EV203" s="11">
        <v>0</v>
      </c>
      <c r="EW203" s="11">
        <v>0</v>
      </c>
      <c r="EX203" s="11">
        <v>0</v>
      </c>
      <c r="EY203" s="11">
        <v>0</v>
      </c>
      <c r="EZ203" s="11">
        <v>0</v>
      </c>
      <c r="FA203" s="11">
        <v>0</v>
      </c>
      <c r="FB203" s="11">
        <v>0</v>
      </c>
      <c r="FC203" s="11">
        <v>0</v>
      </c>
      <c r="FD203" s="11">
        <v>0</v>
      </c>
      <c r="FE203" s="11">
        <v>0</v>
      </c>
      <c r="FF203" s="11">
        <v>64.650999999999996</v>
      </c>
      <c r="FG203" s="11">
        <v>0</v>
      </c>
      <c r="FH203" s="11">
        <v>0</v>
      </c>
      <c r="FI203" s="11">
        <v>0</v>
      </c>
      <c r="FJ203" s="11">
        <v>0</v>
      </c>
      <c r="FK203" s="11">
        <v>0</v>
      </c>
      <c r="FL203" s="11">
        <v>0</v>
      </c>
      <c r="FM203" s="11">
        <v>0</v>
      </c>
      <c r="FN203" s="11">
        <v>0</v>
      </c>
      <c r="FO203" s="11">
        <v>0</v>
      </c>
      <c r="FP203" s="11">
        <v>0</v>
      </c>
      <c r="FQ203" s="11">
        <v>0</v>
      </c>
      <c r="FR203" s="11">
        <v>0</v>
      </c>
      <c r="FS203" s="11">
        <v>0</v>
      </c>
      <c r="FT203" s="11">
        <v>0</v>
      </c>
      <c r="FU203" s="11">
        <v>0</v>
      </c>
      <c r="FV203" s="11">
        <v>0</v>
      </c>
      <c r="FW203" s="11">
        <v>0</v>
      </c>
      <c r="FX203" s="11">
        <v>0</v>
      </c>
      <c r="FY203" s="11">
        <v>0</v>
      </c>
      <c r="FZ203" s="11">
        <v>0</v>
      </c>
      <c r="GA203" s="11">
        <v>0</v>
      </c>
      <c r="GB203" s="11">
        <v>0</v>
      </c>
      <c r="GC203" s="11">
        <v>0</v>
      </c>
      <c r="GD203" s="11">
        <v>0</v>
      </c>
      <c r="GE203" s="11">
        <v>0</v>
      </c>
      <c r="GF203" s="11">
        <v>0</v>
      </c>
      <c r="GG203" s="11">
        <v>0</v>
      </c>
      <c r="GH203" s="11">
        <v>1.5660399999999999</v>
      </c>
      <c r="GI203" s="11">
        <v>0</v>
      </c>
      <c r="GJ203" s="11">
        <v>0</v>
      </c>
      <c r="GK203" s="11">
        <v>0</v>
      </c>
      <c r="GL203" s="11">
        <v>0</v>
      </c>
      <c r="GM203" s="11">
        <v>0</v>
      </c>
      <c r="GN203" s="11">
        <v>0</v>
      </c>
      <c r="GO203" s="11">
        <v>0</v>
      </c>
      <c r="GP203" s="88">
        <v>0</v>
      </c>
      <c r="GQ203" s="9">
        <v>0</v>
      </c>
      <c r="GR203" s="10">
        <v>0</v>
      </c>
      <c r="GS203" s="6">
        <v>0</v>
      </c>
      <c r="GT203" s="6">
        <v>1</v>
      </c>
      <c r="GU203" s="6" t="str">
        <f t="shared" si="6"/>
        <v>Very small</v>
      </c>
      <c r="GV203" s="6" t="str">
        <f t="shared" si="7"/>
        <v>Small</v>
      </c>
      <c r="GW203" s="3" t="s">
        <v>483</v>
      </c>
      <c r="GX203" s="3" t="s">
        <v>484</v>
      </c>
      <c r="GY203" s="3" t="s">
        <v>484</v>
      </c>
      <c r="GZ203" s="6">
        <v>0</v>
      </c>
      <c r="HA203" s="6">
        <v>0</v>
      </c>
      <c r="HB203" s="6">
        <v>1</v>
      </c>
      <c r="HC203" s="6">
        <v>0</v>
      </c>
      <c r="HD203" s="6">
        <v>0</v>
      </c>
      <c r="HE203" s="7" t="s">
        <v>485</v>
      </c>
      <c r="HF203" s="6">
        <v>3</v>
      </c>
      <c r="HG203" s="6">
        <v>0</v>
      </c>
    </row>
    <row r="204" spans="1:215" hidden="1">
      <c r="A204" s="6">
        <v>258</v>
      </c>
      <c r="B204" s="6" t="str">
        <f>+VLOOKUP($A204,'[2]Crosswalk M49-ODA-Prog. Country'!$K$4:$M$257,3,FALSE)</f>
        <v>PF</v>
      </c>
      <c r="C204" s="6" t="str">
        <f>+VLOOKUP($A204,'[2]Crosswalk M49-ODA-Prog. Country'!$K$4:$M$257,2,FALSE)</f>
        <v>PYF</v>
      </c>
      <c r="D204" s="3" t="s">
        <v>323</v>
      </c>
      <c r="E204" s="8">
        <v>36</v>
      </c>
      <c r="F204" s="8">
        <v>0</v>
      </c>
      <c r="G204" s="8">
        <v>36</v>
      </c>
      <c r="H204" s="9">
        <v>0</v>
      </c>
      <c r="I204" s="9">
        <v>0</v>
      </c>
      <c r="J204" s="9">
        <v>0</v>
      </c>
      <c r="K204" s="10">
        <v>36</v>
      </c>
      <c r="L204" s="10">
        <v>0</v>
      </c>
      <c r="M204" s="10">
        <v>36</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s="11">
        <v>0</v>
      </c>
      <c r="BY204" s="11">
        <v>0</v>
      </c>
      <c r="BZ204" s="11">
        <v>0</v>
      </c>
      <c r="CA204" s="11">
        <v>0</v>
      </c>
      <c r="CB204" s="11">
        <v>0</v>
      </c>
      <c r="CC204" s="11">
        <v>0</v>
      </c>
      <c r="CD204" s="11">
        <v>0</v>
      </c>
      <c r="CE204" s="11">
        <v>0</v>
      </c>
      <c r="CF204" s="11">
        <v>0</v>
      </c>
      <c r="CG204" s="11">
        <v>0</v>
      </c>
      <c r="CH204" s="11">
        <v>0</v>
      </c>
      <c r="CI204" s="11">
        <v>0</v>
      </c>
      <c r="CJ204" s="11">
        <v>0</v>
      </c>
      <c r="CK204" s="11">
        <v>0</v>
      </c>
      <c r="CL204" s="11">
        <v>0</v>
      </c>
      <c r="CM204" s="11">
        <v>0</v>
      </c>
      <c r="CN204" s="11">
        <v>0</v>
      </c>
      <c r="CO204" s="11">
        <v>0</v>
      </c>
      <c r="CP204" s="11">
        <v>0</v>
      </c>
      <c r="CQ204" s="11">
        <v>0</v>
      </c>
      <c r="CR204" s="11">
        <v>0</v>
      </c>
      <c r="CS204" s="11">
        <v>0</v>
      </c>
      <c r="CT204" s="11">
        <v>0</v>
      </c>
      <c r="CU204" s="11">
        <v>0</v>
      </c>
      <c r="CV204" s="11">
        <v>0</v>
      </c>
      <c r="CW204" s="11">
        <v>0</v>
      </c>
      <c r="CX204" s="11">
        <v>0</v>
      </c>
      <c r="CY204" s="11">
        <v>0</v>
      </c>
      <c r="CZ204" s="11">
        <v>0</v>
      </c>
      <c r="DA204" s="11">
        <v>0</v>
      </c>
      <c r="DB204" s="11">
        <v>0</v>
      </c>
      <c r="DC204" s="11">
        <v>0</v>
      </c>
      <c r="DD204" s="11">
        <v>0</v>
      </c>
      <c r="DE204" s="11">
        <v>0</v>
      </c>
      <c r="DF204" s="11">
        <v>0</v>
      </c>
      <c r="DG204" s="11">
        <v>0</v>
      </c>
      <c r="DH204" s="11">
        <v>0</v>
      </c>
      <c r="DI204" s="11">
        <v>0</v>
      </c>
      <c r="DJ204" s="11">
        <v>0</v>
      </c>
      <c r="DK204" s="11">
        <v>0</v>
      </c>
      <c r="DL204" s="11">
        <v>0</v>
      </c>
      <c r="DM204" s="11">
        <v>0</v>
      </c>
      <c r="DN204" s="11">
        <v>0</v>
      </c>
      <c r="DO204" s="11">
        <v>0</v>
      </c>
      <c r="DP204" s="11">
        <v>0</v>
      </c>
      <c r="DQ204" s="11">
        <v>0</v>
      </c>
      <c r="DR204" s="11">
        <v>0</v>
      </c>
      <c r="DS204" s="11">
        <v>0</v>
      </c>
      <c r="DT204" s="11">
        <v>0</v>
      </c>
      <c r="DU204" s="11">
        <v>0</v>
      </c>
      <c r="DV204" s="11">
        <v>0</v>
      </c>
      <c r="DW204" s="11">
        <v>0</v>
      </c>
      <c r="DX204" s="11">
        <v>0</v>
      </c>
      <c r="DY204" s="11">
        <v>0</v>
      </c>
      <c r="DZ204" s="11">
        <v>0</v>
      </c>
      <c r="EA204" s="11">
        <v>0</v>
      </c>
      <c r="EB204" s="11">
        <v>0</v>
      </c>
      <c r="EC204" s="11">
        <v>0</v>
      </c>
      <c r="ED204" s="11">
        <v>0</v>
      </c>
      <c r="EE204" s="11">
        <v>0</v>
      </c>
      <c r="EF204" s="11">
        <v>0</v>
      </c>
      <c r="EG204" s="11">
        <v>0</v>
      </c>
      <c r="EH204" s="11">
        <v>0</v>
      </c>
      <c r="EI204" s="11">
        <v>0</v>
      </c>
      <c r="EJ204" s="11">
        <v>0</v>
      </c>
      <c r="EK204" s="11">
        <v>0</v>
      </c>
      <c r="EL204" s="11">
        <v>0</v>
      </c>
      <c r="EM204" s="11">
        <v>0</v>
      </c>
      <c r="EN204" s="11">
        <v>0</v>
      </c>
      <c r="EO204" s="11">
        <v>0</v>
      </c>
      <c r="EP204" s="11">
        <v>0</v>
      </c>
      <c r="EQ204" s="11">
        <v>0</v>
      </c>
      <c r="ER204" s="11">
        <v>0</v>
      </c>
      <c r="ES204" s="11">
        <v>0</v>
      </c>
      <c r="ET204" s="11">
        <v>0</v>
      </c>
      <c r="EU204" s="11">
        <v>0</v>
      </c>
      <c r="EV204" s="11">
        <v>0</v>
      </c>
      <c r="EW204" s="11">
        <v>0</v>
      </c>
      <c r="EX204" s="11">
        <v>0</v>
      </c>
      <c r="EY204" s="11">
        <v>0</v>
      </c>
      <c r="EZ204" s="11">
        <v>0</v>
      </c>
      <c r="FA204" s="11">
        <v>0</v>
      </c>
      <c r="FB204" s="11">
        <v>36</v>
      </c>
      <c r="FC204" s="11">
        <v>0</v>
      </c>
      <c r="FD204" s="11">
        <v>0</v>
      </c>
      <c r="FE204" s="11">
        <v>0</v>
      </c>
      <c r="FF204" s="11">
        <v>0</v>
      </c>
      <c r="FG204" s="11">
        <v>0</v>
      </c>
      <c r="FH204" s="11">
        <v>0</v>
      </c>
      <c r="FI204" s="11">
        <v>0</v>
      </c>
      <c r="FJ204" s="11">
        <v>0</v>
      </c>
      <c r="FK204" s="11">
        <v>0</v>
      </c>
      <c r="FL204" s="11">
        <v>0</v>
      </c>
      <c r="FM204" s="11">
        <v>0</v>
      </c>
      <c r="FN204" s="11">
        <v>0</v>
      </c>
      <c r="FO204" s="11">
        <v>0</v>
      </c>
      <c r="FP204" s="11">
        <v>0</v>
      </c>
      <c r="FQ204" s="11">
        <v>0</v>
      </c>
      <c r="FR204" s="11">
        <v>0</v>
      </c>
      <c r="FS204" s="11">
        <v>0</v>
      </c>
      <c r="FT204" s="11">
        <v>0</v>
      </c>
      <c r="FU204" s="11">
        <v>0</v>
      </c>
      <c r="FV204" s="11">
        <v>0</v>
      </c>
      <c r="FW204" s="11">
        <v>0</v>
      </c>
      <c r="FX204" s="11">
        <v>0</v>
      </c>
      <c r="FY204" s="11">
        <v>0</v>
      </c>
      <c r="FZ204" s="11">
        <v>0</v>
      </c>
      <c r="GA204" s="11">
        <v>0</v>
      </c>
      <c r="GB204" s="11">
        <v>0</v>
      </c>
      <c r="GC204" s="11">
        <v>0</v>
      </c>
      <c r="GD204" s="11">
        <v>0</v>
      </c>
      <c r="GE204" s="11">
        <v>0</v>
      </c>
      <c r="GF204" s="11">
        <v>0</v>
      </c>
      <c r="GG204" s="11">
        <v>0</v>
      </c>
      <c r="GH204" s="11">
        <v>0</v>
      </c>
      <c r="GI204" s="11">
        <v>0</v>
      </c>
      <c r="GJ204" s="11">
        <v>0</v>
      </c>
      <c r="GK204" s="11">
        <v>0</v>
      </c>
      <c r="GL204" s="11">
        <v>0</v>
      </c>
      <c r="GM204" s="11">
        <v>0</v>
      </c>
      <c r="GN204" s="11">
        <v>0</v>
      </c>
      <c r="GO204" s="11">
        <v>0</v>
      </c>
      <c r="GP204" s="88">
        <v>0</v>
      </c>
      <c r="GQ204" s="9">
        <v>0</v>
      </c>
      <c r="GR204" s="10">
        <v>0</v>
      </c>
      <c r="GS204" s="6">
        <v>0</v>
      </c>
      <c r="GT204" s="6">
        <v>0</v>
      </c>
      <c r="GU204" s="6">
        <f t="shared" si="6"/>
        <v>0</v>
      </c>
      <c r="GV204" s="6">
        <f t="shared" si="7"/>
        <v>0</v>
      </c>
      <c r="GW204" s="3" t="s">
        <v>474</v>
      </c>
      <c r="GX204" s="3">
        <v>0</v>
      </c>
      <c r="GY204" s="3">
        <v>0</v>
      </c>
      <c r="GZ204" s="6">
        <v>0</v>
      </c>
      <c r="HA204" s="6">
        <v>0</v>
      </c>
      <c r="HB204" s="6">
        <v>1</v>
      </c>
      <c r="HC204" s="6">
        <v>0</v>
      </c>
      <c r="HD204" s="6">
        <v>0</v>
      </c>
      <c r="HE204" s="7">
        <v>0</v>
      </c>
      <c r="HF204" s="6">
        <v>0</v>
      </c>
      <c r="HG204" s="6">
        <v>0</v>
      </c>
    </row>
    <row r="205" spans="1:215" hidden="1">
      <c r="A205" s="6">
        <v>292</v>
      </c>
      <c r="B205" s="6" t="str">
        <f>+VLOOKUP($A205,'[2]Crosswalk M49-ODA-Prog. Country'!$K$4:$M$257,3,FALSE)</f>
        <v>GI</v>
      </c>
      <c r="C205" s="6" t="str">
        <f>+VLOOKUP($A205,'[2]Crosswalk M49-ODA-Prog. Country'!$K$4:$M$257,2,FALSE)</f>
        <v>GIB</v>
      </c>
      <c r="D205" s="3" t="s">
        <v>324</v>
      </c>
      <c r="E205" s="8">
        <v>0</v>
      </c>
      <c r="F205" s="8">
        <v>130.46665999999999</v>
      </c>
      <c r="G205" s="8">
        <v>130.46665999999999</v>
      </c>
      <c r="H205" s="9">
        <v>0</v>
      </c>
      <c r="I205" s="9">
        <v>0</v>
      </c>
      <c r="J205" s="9">
        <v>0</v>
      </c>
      <c r="K205" s="10">
        <v>0</v>
      </c>
      <c r="L205" s="10">
        <v>130.46665999999999</v>
      </c>
      <c r="M205" s="10">
        <v>130.46665999999999</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s="11">
        <v>0</v>
      </c>
      <c r="BY205" s="11">
        <v>0</v>
      </c>
      <c r="BZ205" s="11">
        <v>0</v>
      </c>
      <c r="CA205" s="11">
        <v>0</v>
      </c>
      <c r="CB205" s="11">
        <v>0</v>
      </c>
      <c r="CC205" s="11">
        <v>0</v>
      </c>
      <c r="CD205" s="11">
        <v>0</v>
      </c>
      <c r="CE205" s="11">
        <v>0</v>
      </c>
      <c r="CF205" s="11">
        <v>0</v>
      </c>
      <c r="CG205" s="11">
        <v>0</v>
      </c>
      <c r="CH205" s="11">
        <v>0</v>
      </c>
      <c r="CI205" s="11">
        <v>0</v>
      </c>
      <c r="CJ205" s="11">
        <v>0</v>
      </c>
      <c r="CK205" s="11">
        <v>0</v>
      </c>
      <c r="CL205" s="11">
        <v>0</v>
      </c>
      <c r="CM205" s="11">
        <v>0</v>
      </c>
      <c r="CN205" s="11">
        <v>0</v>
      </c>
      <c r="CO205" s="11">
        <v>0</v>
      </c>
      <c r="CP205" s="11">
        <v>0</v>
      </c>
      <c r="CQ205" s="11">
        <v>0</v>
      </c>
      <c r="CR205" s="11">
        <v>0</v>
      </c>
      <c r="CS205" s="11">
        <v>0</v>
      </c>
      <c r="CT205" s="11">
        <v>0</v>
      </c>
      <c r="CU205" s="11">
        <v>0</v>
      </c>
      <c r="CV205" s="11">
        <v>0</v>
      </c>
      <c r="CW205" s="11">
        <v>0</v>
      </c>
      <c r="CX205" s="11">
        <v>0</v>
      </c>
      <c r="CY205" s="11">
        <v>130.46665999999999</v>
      </c>
      <c r="CZ205" s="11">
        <v>0</v>
      </c>
      <c r="DA205" s="11">
        <v>0</v>
      </c>
      <c r="DB205" s="11">
        <v>0</v>
      </c>
      <c r="DC205" s="11">
        <v>0</v>
      </c>
      <c r="DD205" s="11">
        <v>0</v>
      </c>
      <c r="DE205" s="11">
        <v>0</v>
      </c>
      <c r="DF205" s="11">
        <v>0</v>
      </c>
      <c r="DG205" s="11">
        <v>0</v>
      </c>
      <c r="DH205" s="11">
        <v>0</v>
      </c>
      <c r="DI205" s="11">
        <v>0</v>
      </c>
      <c r="DJ205" s="11">
        <v>0</v>
      </c>
      <c r="DK205" s="11">
        <v>0</v>
      </c>
      <c r="DL205" s="11">
        <v>0</v>
      </c>
      <c r="DM205" s="11">
        <v>0</v>
      </c>
      <c r="DN205" s="11">
        <v>0</v>
      </c>
      <c r="DO205" s="11">
        <v>0</v>
      </c>
      <c r="DP205" s="11">
        <v>0</v>
      </c>
      <c r="DQ205" s="11">
        <v>0</v>
      </c>
      <c r="DR205" s="11">
        <v>0</v>
      </c>
      <c r="DS205" s="11">
        <v>0</v>
      </c>
      <c r="DT205" s="11">
        <v>0</v>
      </c>
      <c r="DU205" s="11">
        <v>0</v>
      </c>
      <c r="DV205" s="11">
        <v>0</v>
      </c>
      <c r="DW205" s="11">
        <v>0</v>
      </c>
      <c r="DX205" s="11">
        <v>0</v>
      </c>
      <c r="DY205" s="11">
        <v>0</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1">
        <v>0</v>
      </c>
      <c r="ES205" s="11">
        <v>0</v>
      </c>
      <c r="ET205" s="11">
        <v>0</v>
      </c>
      <c r="EU205" s="11">
        <v>0</v>
      </c>
      <c r="EV205" s="11">
        <v>0</v>
      </c>
      <c r="EW205" s="11">
        <v>0</v>
      </c>
      <c r="EX205" s="11">
        <v>0</v>
      </c>
      <c r="EY205" s="11">
        <v>0</v>
      </c>
      <c r="EZ205" s="11">
        <v>0</v>
      </c>
      <c r="FA205" s="11">
        <v>0</v>
      </c>
      <c r="FB205" s="11">
        <v>0</v>
      </c>
      <c r="FC205" s="11">
        <v>0</v>
      </c>
      <c r="FD205" s="11">
        <v>0</v>
      </c>
      <c r="FE205" s="11">
        <v>0</v>
      </c>
      <c r="FF205" s="11">
        <v>0</v>
      </c>
      <c r="FG205" s="11">
        <v>0</v>
      </c>
      <c r="FH205" s="11">
        <v>0</v>
      </c>
      <c r="FI205" s="11">
        <v>0</v>
      </c>
      <c r="FJ205" s="11">
        <v>0</v>
      </c>
      <c r="FK205" s="11">
        <v>0</v>
      </c>
      <c r="FL205" s="11">
        <v>0</v>
      </c>
      <c r="FM205" s="11">
        <v>0</v>
      </c>
      <c r="FN205" s="11">
        <v>0</v>
      </c>
      <c r="FO205" s="11">
        <v>0</v>
      </c>
      <c r="FP205" s="11">
        <v>0</v>
      </c>
      <c r="FQ205" s="11">
        <v>0</v>
      </c>
      <c r="FR205" s="11">
        <v>0</v>
      </c>
      <c r="FS205" s="11">
        <v>0</v>
      </c>
      <c r="FT205" s="11">
        <v>0</v>
      </c>
      <c r="FU205" s="11">
        <v>0</v>
      </c>
      <c r="FV205" s="11">
        <v>0</v>
      </c>
      <c r="FW205" s="11">
        <v>0</v>
      </c>
      <c r="FX205" s="11">
        <v>0</v>
      </c>
      <c r="FY205" s="11">
        <v>0</v>
      </c>
      <c r="FZ205" s="11">
        <v>0</v>
      </c>
      <c r="GA205" s="11">
        <v>0</v>
      </c>
      <c r="GB205" s="11">
        <v>0</v>
      </c>
      <c r="GC205" s="11">
        <v>0</v>
      </c>
      <c r="GD205" s="11">
        <v>0</v>
      </c>
      <c r="GE205" s="11">
        <v>0</v>
      </c>
      <c r="GF205" s="11">
        <v>0</v>
      </c>
      <c r="GG205" s="11">
        <v>0</v>
      </c>
      <c r="GH205" s="11">
        <v>0</v>
      </c>
      <c r="GI205" s="11">
        <v>0</v>
      </c>
      <c r="GJ205" s="11">
        <v>0</v>
      </c>
      <c r="GK205" s="11">
        <v>0</v>
      </c>
      <c r="GL205" s="11">
        <v>0</v>
      </c>
      <c r="GM205" s="11">
        <v>0</v>
      </c>
      <c r="GN205" s="11">
        <v>0</v>
      </c>
      <c r="GO205" s="11">
        <v>0</v>
      </c>
      <c r="GP205" s="88">
        <v>0</v>
      </c>
      <c r="GQ205" s="9">
        <v>0</v>
      </c>
      <c r="GR205" s="10">
        <v>0</v>
      </c>
      <c r="GS205" s="6">
        <v>0</v>
      </c>
      <c r="GT205" s="6">
        <v>0</v>
      </c>
      <c r="GU205" s="6">
        <f t="shared" si="6"/>
        <v>0</v>
      </c>
      <c r="GV205" s="6">
        <f t="shared" si="7"/>
        <v>0</v>
      </c>
      <c r="GW205" s="3" t="s">
        <v>477</v>
      </c>
      <c r="GX205" s="3">
        <v>0</v>
      </c>
      <c r="GY205" s="3">
        <v>0</v>
      </c>
      <c r="GZ205" s="6">
        <v>0</v>
      </c>
      <c r="HA205" s="6">
        <v>0</v>
      </c>
      <c r="HB205" s="6">
        <v>0</v>
      </c>
      <c r="HC205" s="6">
        <v>0</v>
      </c>
      <c r="HD205" s="6">
        <v>0</v>
      </c>
      <c r="HE205" s="7">
        <v>0</v>
      </c>
      <c r="HF205" s="6">
        <v>0</v>
      </c>
      <c r="HG205" s="6">
        <v>0</v>
      </c>
    </row>
    <row r="206" spans="1:215" hidden="1">
      <c r="A206" s="6">
        <v>316</v>
      </c>
      <c r="B206" s="6" t="str">
        <f>+VLOOKUP($A206,'[2]Crosswalk M49-ODA-Prog. Country'!$K$4:$M$257,3,FALSE)</f>
        <v>GU</v>
      </c>
      <c r="C206" s="6" t="str">
        <f>+VLOOKUP($A206,'[2]Crosswalk M49-ODA-Prog. Country'!$K$4:$M$257,2,FALSE)</f>
        <v>GUM</v>
      </c>
      <c r="D206" s="3" t="s">
        <v>325</v>
      </c>
      <c r="E206" s="8">
        <v>21.527000000000001</v>
      </c>
      <c r="F206" s="8">
        <v>0</v>
      </c>
      <c r="G206" s="8">
        <v>21.527000000000001</v>
      </c>
      <c r="H206" s="9">
        <v>0</v>
      </c>
      <c r="I206" s="9">
        <v>0</v>
      </c>
      <c r="J206" s="9">
        <v>0</v>
      </c>
      <c r="K206" s="10">
        <v>21.527000000000001</v>
      </c>
      <c r="L206" s="10">
        <v>0</v>
      </c>
      <c r="M206" s="10">
        <v>21.527000000000001</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s="11">
        <v>0</v>
      </c>
      <c r="BY206" s="11">
        <v>0</v>
      </c>
      <c r="BZ206" s="11">
        <v>0</v>
      </c>
      <c r="CA206" s="11">
        <v>0</v>
      </c>
      <c r="CB206" s="11">
        <v>0</v>
      </c>
      <c r="CC206" s="11">
        <v>0</v>
      </c>
      <c r="CD206" s="11">
        <v>0</v>
      </c>
      <c r="CE206" s="11">
        <v>0</v>
      </c>
      <c r="CF206" s="11">
        <v>0</v>
      </c>
      <c r="CG206" s="11">
        <v>0</v>
      </c>
      <c r="CH206" s="11">
        <v>0</v>
      </c>
      <c r="CI206" s="11">
        <v>0</v>
      </c>
      <c r="CJ206" s="11">
        <v>0</v>
      </c>
      <c r="CK206" s="11">
        <v>0</v>
      </c>
      <c r="CL206" s="11">
        <v>0</v>
      </c>
      <c r="CM206" s="11">
        <v>0</v>
      </c>
      <c r="CN206" s="11">
        <v>0</v>
      </c>
      <c r="CO206" s="11">
        <v>0</v>
      </c>
      <c r="CP206" s="11">
        <v>0</v>
      </c>
      <c r="CQ206" s="11">
        <v>0</v>
      </c>
      <c r="CR206" s="11">
        <v>0</v>
      </c>
      <c r="CS206" s="11">
        <v>0</v>
      </c>
      <c r="CT206" s="11">
        <v>0</v>
      </c>
      <c r="CU206" s="11">
        <v>0</v>
      </c>
      <c r="CV206" s="11">
        <v>0</v>
      </c>
      <c r="CW206" s="11">
        <v>0</v>
      </c>
      <c r="CX206" s="11">
        <v>0</v>
      </c>
      <c r="CY206" s="11">
        <v>0</v>
      </c>
      <c r="CZ206" s="11">
        <v>0</v>
      </c>
      <c r="DA206" s="11">
        <v>0</v>
      </c>
      <c r="DB206" s="11">
        <v>0</v>
      </c>
      <c r="DC206" s="11">
        <v>0</v>
      </c>
      <c r="DD206" s="11">
        <v>0</v>
      </c>
      <c r="DE206" s="11">
        <v>0</v>
      </c>
      <c r="DF206" s="11">
        <v>0</v>
      </c>
      <c r="DG206" s="11">
        <v>0</v>
      </c>
      <c r="DH206" s="11">
        <v>0</v>
      </c>
      <c r="DI206" s="11">
        <v>0</v>
      </c>
      <c r="DJ206" s="11">
        <v>0</v>
      </c>
      <c r="DK206" s="11">
        <v>0</v>
      </c>
      <c r="DL206" s="11">
        <v>0</v>
      </c>
      <c r="DM206" s="11">
        <v>0</v>
      </c>
      <c r="DN206" s="11">
        <v>0</v>
      </c>
      <c r="DO206" s="11">
        <v>0</v>
      </c>
      <c r="DP206" s="11">
        <v>0</v>
      </c>
      <c r="DQ206" s="11">
        <v>0</v>
      </c>
      <c r="DR206" s="11">
        <v>0</v>
      </c>
      <c r="DS206" s="11">
        <v>0</v>
      </c>
      <c r="DT206" s="11">
        <v>0</v>
      </c>
      <c r="DU206" s="11">
        <v>0</v>
      </c>
      <c r="DV206" s="11">
        <v>0</v>
      </c>
      <c r="DW206" s="11">
        <v>0</v>
      </c>
      <c r="DX206" s="11">
        <v>0</v>
      </c>
      <c r="DY206" s="11">
        <v>0</v>
      </c>
      <c r="DZ206" s="11">
        <v>0</v>
      </c>
      <c r="EA206" s="11">
        <v>0</v>
      </c>
      <c r="EB206" s="11">
        <v>0</v>
      </c>
      <c r="EC206" s="11">
        <v>0</v>
      </c>
      <c r="ED206" s="11">
        <v>0</v>
      </c>
      <c r="EE206" s="11">
        <v>0</v>
      </c>
      <c r="EF206" s="11">
        <v>0</v>
      </c>
      <c r="EG206" s="11">
        <v>0</v>
      </c>
      <c r="EH206" s="11">
        <v>0</v>
      </c>
      <c r="EI206" s="11">
        <v>0</v>
      </c>
      <c r="EJ206" s="11">
        <v>0</v>
      </c>
      <c r="EK206" s="11">
        <v>0</v>
      </c>
      <c r="EL206" s="11">
        <v>0</v>
      </c>
      <c r="EM206" s="11">
        <v>0</v>
      </c>
      <c r="EN206" s="11">
        <v>0</v>
      </c>
      <c r="EO206" s="11">
        <v>0</v>
      </c>
      <c r="EP206" s="11">
        <v>0</v>
      </c>
      <c r="EQ206" s="11">
        <v>0</v>
      </c>
      <c r="ER206" s="11">
        <v>0</v>
      </c>
      <c r="ES206" s="11">
        <v>0</v>
      </c>
      <c r="ET206" s="11">
        <v>0</v>
      </c>
      <c r="EU206" s="11">
        <v>0</v>
      </c>
      <c r="EV206" s="11">
        <v>0</v>
      </c>
      <c r="EW206" s="11">
        <v>0</v>
      </c>
      <c r="EX206" s="11">
        <v>0</v>
      </c>
      <c r="EY206" s="11">
        <v>0</v>
      </c>
      <c r="EZ206" s="11">
        <v>0</v>
      </c>
      <c r="FA206" s="11">
        <v>0</v>
      </c>
      <c r="FB206" s="11">
        <v>21.527000000000001</v>
      </c>
      <c r="FC206" s="11">
        <v>0</v>
      </c>
      <c r="FD206" s="11">
        <v>0</v>
      </c>
      <c r="FE206" s="11">
        <v>0</v>
      </c>
      <c r="FF206" s="11">
        <v>0</v>
      </c>
      <c r="FG206" s="11">
        <v>0</v>
      </c>
      <c r="FH206" s="11">
        <v>0</v>
      </c>
      <c r="FI206" s="11">
        <v>0</v>
      </c>
      <c r="FJ206" s="11">
        <v>0</v>
      </c>
      <c r="FK206" s="11">
        <v>0</v>
      </c>
      <c r="FL206" s="11">
        <v>0</v>
      </c>
      <c r="FM206" s="11">
        <v>0</v>
      </c>
      <c r="FN206" s="11">
        <v>0</v>
      </c>
      <c r="FO206" s="11">
        <v>0</v>
      </c>
      <c r="FP206" s="11">
        <v>0</v>
      </c>
      <c r="FQ206" s="11">
        <v>0</v>
      </c>
      <c r="FR206" s="11">
        <v>0</v>
      </c>
      <c r="FS206" s="11">
        <v>0</v>
      </c>
      <c r="FT206" s="11">
        <v>0</v>
      </c>
      <c r="FU206" s="11">
        <v>0</v>
      </c>
      <c r="FV206" s="11">
        <v>0</v>
      </c>
      <c r="FW206" s="11">
        <v>0</v>
      </c>
      <c r="FX206" s="11">
        <v>0</v>
      </c>
      <c r="FY206" s="11">
        <v>0</v>
      </c>
      <c r="FZ206" s="11">
        <v>0</v>
      </c>
      <c r="GA206" s="11">
        <v>0</v>
      </c>
      <c r="GB206" s="11">
        <v>0</v>
      </c>
      <c r="GC206" s="11">
        <v>0</v>
      </c>
      <c r="GD206" s="11">
        <v>0</v>
      </c>
      <c r="GE206" s="11">
        <v>0</v>
      </c>
      <c r="GF206" s="11">
        <v>0</v>
      </c>
      <c r="GG206" s="11">
        <v>0</v>
      </c>
      <c r="GH206" s="11">
        <v>0</v>
      </c>
      <c r="GI206" s="11">
        <v>0</v>
      </c>
      <c r="GJ206" s="11">
        <v>0</v>
      </c>
      <c r="GK206" s="11">
        <v>0</v>
      </c>
      <c r="GL206" s="11">
        <v>0</v>
      </c>
      <c r="GM206" s="11">
        <v>0</v>
      </c>
      <c r="GN206" s="11">
        <v>0</v>
      </c>
      <c r="GO206" s="11">
        <v>0</v>
      </c>
      <c r="GP206" s="88">
        <v>0</v>
      </c>
      <c r="GQ206" s="9">
        <v>0</v>
      </c>
      <c r="GR206" s="10">
        <v>0</v>
      </c>
      <c r="GS206" s="6">
        <v>0</v>
      </c>
      <c r="GT206" s="6">
        <v>0</v>
      </c>
      <c r="GU206" s="6">
        <f t="shared" si="6"/>
        <v>0</v>
      </c>
      <c r="GV206" s="6">
        <f t="shared" si="7"/>
        <v>0</v>
      </c>
      <c r="GW206" s="3" t="s">
        <v>474</v>
      </c>
      <c r="GX206" s="3">
        <v>0</v>
      </c>
      <c r="GY206" s="3">
        <v>0</v>
      </c>
      <c r="GZ206" s="6">
        <v>0</v>
      </c>
      <c r="HA206" s="6">
        <v>0</v>
      </c>
      <c r="HB206" s="6">
        <v>1</v>
      </c>
      <c r="HC206" s="6">
        <v>0</v>
      </c>
      <c r="HD206" s="6">
        <v>0</v>
      </c>
      <c r="HE206" s="7">
        <v>0</v>
      </c>
      <c r="HF206" s="6">
        <v>0</v>
      </c>
      <c r="HG206" s="6">
        <v>0</v>
      </c>
    </row>
    <row r="207" spans="1:215" hidden="1">
      <c r="A207" s="6">
        <v>896</v>
      </c>
      <c r="B207" s="6" t="str">
        <f>+VLOOKUP($A207,'[2]Crosswalk M49-ODA-Prog. Country'!$K$4:$M$257,3,FALSE)</f>
        <v>XK</v>
      </c>
      <c r="C207" s="6"/>
      <c r="D207" s="3" t="s">
        <v>328</v>
      </c>
      <c r="E207" s="8">
        <v>8990.4680755000009</v>
      </c>
      <c r="F207" s="8">
        <v>21536.567247099996</v>
      </c>
      <c r="G207" s="8">
        <v>30527.035322599997</v>
      </c>
      <c r="H207" s="9">
        <v>643.69050073999961</v>
      </c>
      <c r="I207" s="9">
        <v>6577.5550634600004</v>
      </c>
      <c r="J207" s="9">
        <v>7221.2455642000004</v>
      </c>
      <c r="K207" s="10">
        <v>9634.1585762400027</v>
      </c>
      <c r="L207" s="10">
        <v>28114.122310559993</v>
      </c>
      <c r="M207" s="10">
        <v>37748.280886799999</v>
      </c>
      <c r="N207" s="11">
        <v>1222.6010000000006</v>
      </c>
      <c r="O207" s="11">
        <v>10351.995999999999</v>
      </c>
      <c r="P207" s="11">
        <v>0</v>
      </c>
      <c r="Q207" s="11">
        <v>0</v>
      </c>
      <c r="R207" s="11">
        <v>755.02910000000008</v>
      </c>
      <c r="S207" s="11">
        <v>70.073179999999994</v>
      </c>
      <c r="T207" s="11">
        <v>41.426229999999975</v>
      </c>
      <c r="U207" s="11">
        <v>413.05503999999996</v>
      </c>
      <c r="V207" s="11">
        <v>1838.6934499999998</v>
      </c>
      <c r="W207" s="11">
        <v>2341.8175799999999</v>
      </c>
      <c r="X207" s="11">
        <v>5.2819999999883294E-2</v>
      </c>
      <c r="Y207" s="11">
        <v>2032.83313</v>
      </c>
      <c r="Z207" s="11">
        <v>0</v>
      </c>
      <c r="AA207" s="11">
        <v>0</v>
      </c>
      <c r="AB207" s="11">
        <v>0</v>
      </c>
      <c r="AC207" s="11">
        <v>0</v>
      </c>
      <c r="AD207" s="11">
        <v>203.42441700000018</v>
      </c>
      <c r="AE207" s="11">
        <v>1158.9103989999999</v>
      </c>
      <c r="AF207" s="11">
        <v>144.59951174000003</v>
      </c>
      <c r="AG207" s="11">
        <v>38.432752460000003</v>
      </c>
      <c r="AH207" s="11">
        <v>0</v>
      </c>
      <c r="AI207" s="11">
        <v>0</v>
      </c>
      <c r="AJ207" s="11">
        <v>0</v>
      </c>
      <c r="AK207" s="11">
        <v>0</v>
      </c>
      <c r="AL207" s="11">
        <v>0</v>
      </c>
      <c r="AM207" s="11">
        <v>0</v>
      </c>
      <c r="AN207" s="11">
        <v>0</v>
      </c>
      <c r="AO207" s="11">
        <v>0</v>
      </c>
      <c r="AP207" s="11">
        <v>0</v>
      </c>
      <c r="AQ207" s="11">
        <v>0</v>
      </c>
      <c r="AR207" s="11">
        <v>460.94673899999998</v>
      </c>
      <c r="AS207" s="11">
        <v>1879.580121</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1393.4429299999999</v>
      </c>
      <c r="BL207" s="11">
        <v>0</v>
      </c>
      <c r="BM207" s="11">
        <v>0</v>
      </c>
      <c r="BN207" s="11">
        <v>0</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0</v>
      </c>
      <c r="CU207" s="11">
        <v>0</v>
      </c>
      <c r="CV207" s="11">
        <v>0</v>
      </c>
      <c r="CW207" s="11">
        <v>0</v>
      </c>
      <c r="CX207" s="11">
        <v>0</v>
      </c>
      <c r="CY207" s="11">
        <v>0</v>
      </c>
      <c r="CZ207" s="11">
        <v>0</v>
      </c>
      <c r="DA207" s="11">
        <v>0</v>
      </c>
      <c r="DB207" s="11">
        <v>0</v>
      </c>
      <c r="DC207" s="11">
        <v>1035.3652099999999</v>
      </c>
      <c r="DD207" s="11">
        <v>0</v>
      </c>
      <c r="DE207" s="11">
        <v>0</v>
      </c>
      <c r="DF207" s="11">
        <v>0</v>
      </c>
      <c r="DG207" s="11">
        <v>122.40397999999999</v>
      </c>
      <c r="DH207" s="11">
        <v>0</v>
      </c>
      <c r="DI207" s="11">
        <v>0</v>
      </c>
      <c r="DJ207" s="11">
        <v>0</v>
      </c>
      <c r="DK207" s="11">
        <v>0</v>
      </c>
      <c r="DL207" s="11">
        <v>0</v>
      </c>
      <c r="DM207" s="11">
        <v>0</v>
      </c>
      <c r="DN207" s="11">
        <v>0</v>
      </c>
      <c r="DO207" s="11">
        <v>0</v>
      </c>
      <c r="DP207" s="11">
        <v>0</v>
      </c>
      <c r="DQ207" s="11">
        <v>0</v>
      </c>
      <c r="DR207" s="11">
        <v>0</v>
      </c>
      <c r="DS207" s="11">
        <v>0</v>
      </c>
      <c r="DT207" s="11">
        <v>0</v>
      </c>
      <c r="DU207" s="11">
        <v>0</v>
      </c>
      <c r="DV207" s="11">
        <v>0</v>
      </c>
      <c r="DW207" s="11">
        <v>0</v>
      </c>
      <c r="DX207" s="11">
        <v>0</v>
      </c>
      <c r="DY207" s="11">
        <v>0</v>
      </c>
      <c r="DZ207" s="11">
        <v>0</v>
      </c>
      <c r="EA207" s="11">
        <v>0</v>
      </c>
      <c r="EB207" s="11">
        <v>0</v>
      </c>
      <c r="EC207" s="11">
        <v>0</v>
      </c>
      <c r="ED207" s="11">
        <v>0</v>
      </c>
      <c r="EE207" s="11">
        <v>0</v>
      </c>
      <c r="EF207" s="11">
        <v>0</v>
      </c>
      <c r="EG207" s="11">
        <v>0</v>
      </c>
      <c r="EH207" s="11">
        <v>0</v>
      </c>
      <c r="EI207" s="11">
        <v>0</v>
      </c>
      <c r="EJ207" s="11">
        <v>0</v>
      </c>
      <c r="EK207" s="11">
        <v>0</v>
      </c>
      <c r="EL207" s="11">
        <v>46.763878500000089</v>
      </c>
      <c r="EM207" s="11">
        <v>473.60587809999998</v>
      </c>
      <c r="EN207" s="11">
        <v>0</v>
      </c>
      <c r="EO207" s="11">
        <v>0</v>
      </c>
      <c r="EP207" s="11">
        <v>0</v>
      </c>
      <c r="EQ207" s="11">
        <v>0</v>
      </c>
      <c r="ER207" s="11">
        <v>0</v>
      </c>
      <c r="ES207" s="11">
        <v>0</v>
      </c>
      <c r="ET207" s="11">
        <v>0</v>
      </c>
      <c r="EU207" s="11">
        <v>0</v>
      </c>
      <c r="EV207" s="11">
        <v>0</v>
      </c>
      <c r="EW207" s="11">
        <v>0</v>
      </c>
      <c r="EX207" s="11">
        <v>0</v>
      </c>
      <c r="EY207" s="11">
        <v>0</v>
      </c>
      <c r="EZ207" s="11">
        <v>0</v>
      </c>
      <c r="FA207" s="11">
        <v>0</v>
      </c>
      <c r="FB207" s="11">
        <v>317.98393999999996</v>
      </c>
      <c r="FC207" s="11">
        <v>237.09653</v>
      </c>
      <c r="FD207" s="11">
        <v>0</v>
      </c>
      <c r="FE207" s="11">
        <v>1071.2764</v>
      </c>
      <c r="FF207" s="11">
        <v>0</v>
      </c>
      <c r="FG207" s="11">
        <v>0</v>
      </c>
      <c r="FH207" s="11">
        <v>0</v>
      </c>
      <c r="FI207" s="11">
        <v>0</v>
      </c>
      <c r="FJ207" s="11">
        <v>0</v>
      </c>
      <c r="FK207" s="11">
        <v>0</v>
      </c>
      <c r="FL207" s="11">
        <v>0</v>
      </c>
      <c r="FM207" s="11">
        <v>0</v>
      </c>
      <c r="FN207" s="11">
        <v>0</v>
      </c>
      <c r="FO207" s="11">
        <v>0</v>
      </c>
      <c r="FP207" s="11">
        <v>0</v>
      </c>
      <c r="FQ207" s="11">
        <v>0</v>
      </c>
      <c r="FR207" s="11">
        <v>0</v>
      </c>
      <c r="FS207" s="11">
        <v>0</v>
      </c>
      <c r="FT207" s="11">
        <v>0</v>
      </c>
      <c r="FU207" s="11">
        <v>0</v>
      </c>
      <c r="FV207" s="11">
        <v>0</v>
      </c>
      <c r="FW207" s="11">
        <v>0</v>
      </c>
      <c r="FX207" s="11">
        <v>0</v>
      </c>
      <c r="FY207" s="11">
        <v>0</v>
      </c>
      <c r="FZ207" s="11">
        <v>0</v>
      </c>
      <c r="GA207" s="11">
        <v>0</v>
      </c>
      <c r="GB207" s="11">
        <v>0</v>
      </c>
      <c r="GC207" s="11">
        <v>0</v>
      </c>
      <c r="GD207" s="11">
        <v>0</v>
      </c>
      <c r="GE207" s="11">
        <v>0</v>
      </c>
      <c r="GF207" s="11">
        <v>0</v>
      </c>
      <c r="GG207" s="11">
        <v>0</v>
      </c>
      <c r="GH207" s="11">
        <v>4604.5684900000006</v>
      </c>
      <c r="GI207" s="11">
        <v>0</v>
      </c>
      <c r="GJ207" s="11">
        <v>-5.9221199999999996</v>
      </c>
      <c r="GK207" s="11">
        <v>0</v>
      </c>
      <c r="GL207" s="11">
        <v>1.4038000000000466</v>
      </c>
      <c r="GM207" s="11">
        <v>4351.85556</v>
      </c>
      <c r="GN207" s="11">
        <v>2.5873199999996359</v>
      </c>
      <c r="GO207" s="11">
        <v>1142.3776200000002</v>
      </c>
      <c r="GP207" s="88">
        <v>2861.8336300000005</v>
      </c>
      <c r="GQ207" s="9">
        <v>0</v>
      </c>
      <c r="GR207" s="10">
        <v>2861.8336300000005</v>
      </c>
      <c r="GS207" s="6">
        <v>0</v>
      </c>
      <c r="GT207" s="6">
        <v>1</v>
      </c>
      <c r="GU207" s="6" t="str">
        <f t="shared" si="6"/>
        <v>Small</v>
      </c>
      <c r="GV207" s="6" t="str">
        <f t="shared" si="7"/>
        <v>Small</v>
      </c>
      <c r="GW207" s="3" t="s">
        <v>477</v>
      </c>
      <c r="GX207" s="3" t="s">
        <v>478</v>
      </c>
      <c r="GY207" s="3" t="s">
        <v>478</v>
      </c>
      <c r="GZ207" s="6">
        <v>0</v>
      </c>
      <c r="HA207" s="6">
        <v>0</v>
      </c>
      <c r="HB207" s="6">
        <v>0</v>
      </c>
      <c r="HC207" s="6">
        <v>1</v>
      </c>
      <c r="HD207" s="6">
        <v>0</v>
      </c>
      <c r="HE207" s="7" t="s">
        <v>479</v>
      </c>
      <c r="HF207" s="6">
        <v>0</v>
      </c>
      <c r="HG207" s="6">
        <v>0</v>
      </c>
    </row>
    <row r="208" spans="1:215" hidden="1">
      <c r="A208" s="6">
        <v>500</v>
      </c>
      <c r="B208" s="6" t="str">
        <f>+VLOOKUP($A208,'[2]Crosswalk M49-ODA-Prog. Country'!$K$4:$M$257,3,FALSE)</f>
        <v>MS</v>
      </c>
      <c r="C208" s="6" t="str">
        <f>+VLOOKUP($A208,'[2]Crosswalk M49-ODA-Prog. Country'!$K$4:$M$257,2,FALSE)</f>
        <v>MSR</v>
      </c>
      <c r="D208" s="3" t="s">
        <v>329</v>
      </c>
      <c r="E208" s="8">
        <v>107.54599999999999</v>
      </c>
      <c r="F208" s="8">
        <v>0.161</v>
      </c>
      <c r="G208" s="8">
        <v>107.70699999999999</v>
      </c>
      <c r="H208" s="9">
        <v>0</v>
      </c>
      <c r="I208" s="9">
        <v>0</v>
      </c>
      <c r="J208" s="9">
        <v>0</v>
      </c>
      <c r="K208" s="10">
        <v>107.54599999999999</v>
      </c>
      <c r="L208" s="10">
        <v>0.161</v>
      </c>
      <c r="M208" s="10">
        <v>107.70699999999999</v>
      </c>
      <c r="N208" s="11">
        <v>25</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1">
        <v>0</v>
      </c>
      <c r="CU208" s="11">
        <v>0</v>
      </c>
      <c r="CV208" s="11">
        <v>0</v>
      </c>
      <c r="CW208" s="11">
        <v>0</v>
      </c>
      <c r="CX208" s="11">
        <v>0</v>
      </c>
      <c r="CY208" s="11">
        <v>0</v>
      </c>
      <c r="CZ208" s="11">
        <v>0</v>
      </c>
      <c r="DA208" s="11">
        <v>0</v>
      </c>
      <c r="DB208" s="11">
        <v>0</v>
      </c>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c r="DU208" s="11">
        <v>0</v>
      </c>
      <c r="DV208" s="11">
        <v>0</v>
      </c>
      <c r="DW208" s="11">
        <v>0</v>
      </c>
      <c r="DX208" s="11">
        <v>0</v>
      </c>
      <c r="DY208" s="11">
        <v>0</v>
      </c>
      <c r="DZ208" s="11">
        <v>0</v>
      </c>
      <c r="EA208" s="11">
        <v>0</v>
      </c>
      <c r="EB208" s="11">
        <v>0</v>
      </c>
      <c r="EC208" s="11">
        <v>0</v>
      </c>
      <c r="ED208" s="11">
        <v>0</v>
      </c>
      <c r="EE208" s="11">
        <v>0</v>
      </c>
      <c r="EF208" s="11">
        <v>0</v>
      </c>
      <c r="EG208" s="11">
        <v>0</v>
      </c>
      <c r="EH208" s="11">
        <v>0</v>
      </c>
      <c r="EI208" s="11">
        <v>0</v>
      </c>
      <c r="EJ208" s="11">
        <v>0</v>
      </c>
      <c r="EK208" s="11">
        <v>0</v>
      </c>
      <c r="EL208" s="11">
        <v>0</v>
      </c>
      <c r="EM208" s="11">
        <v>0</v>
      </c>
      <c r="EN208" s="11">
        <v>0</v>
      </c>
      <c r="EO208" s="11">
        <v>0</v>
      </c>
      <c r="EP208" s="11">
        <v>0</v>
      </c>
      <c r="EQ208" s="11">
        <v>0</v>
      </c>
      <c r="ER208" s="11">
        <v>0</v>
      </c>
      <c r="ES208" s="11">
        <v>0</v>
      </c>
      <c r="ET208" s="11">
        <v>0</v>
      </c>
      <c r="EU208" s="11">
        <v>0</v>
      </c>
      <c r="EV208" s="11">
        <v>0</v>
      </c>
      <c r="EW208" s="11">
        <v>0</v>
      </c>
      <c r="EX208" s="11">
        <v>0</v>
      </c>
      <c r="EY208" s="11">
        <v>0</v>
      </c>
      <c r="EZ208" s="11">
        <v>0</v>
      </c>
      <c r="FA208" s="11">
        <v>0</v>
      </c>
      <c r="FB208" s="11">
        <v>0</v>
      </c>
      <c r="FC208" s="11">
        <v>0</v>
      </c>
      <c r="FD208" s="11">
        <v>0</v>
      </c>
      <c r="FE208" s="11">
        <v>0</v>
      </c>
      <c r="FF208" s="11">
        <v>82.545999999999992</v>
      </c>
      <c r="FG208" s="11">
        <v>0.161</v>
      </c>
      <c r="FH208" s="11">
        <v>0</v>
      </c>
      <c r="FI208" s="11">
        <v>0</v>
      </c>
      <c r="FJ208" s="11">
        <v>0</v>
      </c>
      <c r="FK208" s="11">
        <v>0</v>
      </c>
      <c r="FL208" s="11">
        <v>0</v>
      </c>
      <c r="FM208" s="11">
        <v>0</v>
      </c>
      <c r="FN208" s="11">
        <v>0</v>
      </c>
      <c r="FO208" s="11">
        <v>0</v>
      </c>
      <c r="FP208" s="11">
        <v>0</v>
      </c>
      <c r="FQ208" s="11">
        <v>0</v>
      </c>
      <c r="FR208" s="11">
        <v>0</v>
      </c>
      <c r="FS208" s="11">
        <v>0</v>
      </c>
      <c r="FT208" s="11">
        <v>0</v>
      </c>
      <c r="FU208" s="11">
        <v>0</v>
      </c>
      <c r="FV208" s="11">
        <v>0</v>
      </c>
      <c r="FW208" s="11">
        <v>0</v>
      </c>
      <c r="FX208" s="11">
        <v>0</v>
      </c>
      <c r="FY208" s="11">
        <v>0</v>
      </c>
      <c r="FZ208" s="11">
        <v>0</v>
      </c>
      <c r="GA208" s="11">
        <v>0</v>
      </c>
      <c r="GB208" s="11">
        <v>0</v>
      </c>
      <c r="GC208" s="11">
        <v>0</v>
      </c>
      <c r="GD208" s="11">
        <v>0</v>
      </c>
      <c r="GE208" s="11">
        <v>0</v>
      </c>
      <c r="GF208" s="11">
        <v>0</v>
      </c>
      <c r="GG208" s="11">
        <v>0</v>
      </c>
      <c r="GH208" s="11">
        <v>0</v>
      </c>
      <c r="GI208" s="11">
        <v>0</v>
      </c>
      <c r="GJ208" s="11">
        <v>0</v>
      </c>
      <c r="GK208" s="11">
        <v>0</v>
      </c>
      <c r="GL208" s="11">
        <v>0</v>
      </c>
      <c r="GM208" s="11">
        <v>0</v>
      </c>
      <c r="GN208" s="11">
        <v>0</v>
      </c>
      <c r="GO208" s="11">
        <v>0</v>
      </c>
      <c r="GP208" s="88">
        <v>0</v>
      </c>
      <c r="GQ208" s="9">
        <v>0</v>
      </c>
      <c r="GR208" s="10">
        <v>0</v>
      </c>
      <c r="GS208" s="6">
        <v>0</v>
      </c>
      <c r="GT208" s="6">
        <v>1</v>
      </c>
      <c r="GU208" s="6" t="str">
        <f t="shared" si="6"/>
        <v>Very small</v>
      </c>
      <c r="GV208" s="6" t="str">
        <f t="shared" si="7"/>
        <v>Small</v>
      </c>
      <c r="GW208" s="3" t="s">
        <v>483</v>
      </c>
      <c r="GX208" s="3" t="s">
        <v>484</v>
      </c>
      <c r="GY208" s="3" t="s">
        <v>484</v>
      </c>
      <c r="GZ208" s="6">
        <v>0</v>
      </c>
      <c r="HA208" s="6">
        <v>0</v>
      </c>
      <c r="HB208" s="6">
        <v>1</v>
      </c>
      <c r="HC208" s="6">
        <v>0</v>
      </c>
      <c r="HD208" s="6">
        <v>0</v>
      </c>
      <c r="HE208" s="7" t="s">
        <v>485</v>
      </c>
      <c r="HF208" s="6">
        <v>5</v>
      </c>
      <c r="HG208" s="6">
        <v>0</v>
      </c>
    </row>
    <row r="209" spans="1:215" hidden="1">
      <c r="A209" s="6">
        <v>540</v>
      </c>
      <c r="B209" s="6" t="str">
        <f>+VLOOKUP($A209,'[2]Crosswalk M49-ODA-Prog. Country'!$K$4:$M$257,3,FALSE)</f>
        <v>NC</v>
      </c>
      <c r="C209" s="6" t="str">
        <f>+VLOOKUP($A209,'[2]Crosswalk M49-ODA-Prog. Country'!$K$4:$M$257,2,FALSE)</f>
        <v>NCL</v>
      </c>
      <c r="D209" s="3" t="s">
        <v>330</v>
      </c>
      <c r="E209" s="8">
        <v>1939.6060400000001</v>
      </c>
      <c r="F209" s="8">
        <v>870.21605</v>
      </c>
      <c r="G209" s="8">
        <v>2809.8220900000001</v>
      </c>
      <c r="H209" s="9">
        <v>0</v>
      </c>
      <c r="I209" s="9">
        <v>0</v>
      </c>
      <c r="J209" s="9">
        <v>0</v>
      </c>
      <c r="K209" s="10">
        <v>1939.6060400000001</v>
      </c>
      <c r="L209" s="10">
        <v>870.21605</v>
      </c>
      <c r="M209" s="10">
        <v>2809.8220900000001</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0</v>
      </c>
      <c r="CU209" s="11">
        <v>0</v>
      </c>
      <c r="CV209" s="11">
        <v>0</v>
      </c>
      <c r="CW209" s="11">
        <v>0</v>
      </c>
      <c r="CX209" s="11">
        <v>0</v>
      </c>
      <c r="CY209" s="11">
        <v>870.21605</v>
      </c>
      <c r="CZ209" s="11">
        <v>0</v>
      </c>
      <c r="DA209" s="11">
        <v>0</v>
      </c>
      <c r="DB209" s="11">
        <v>0</v>
      </c>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c r="DU209" s="11">
        <v>0</v>
      </c>
      <c r="DV209" s="11">
        <v>0</v>
      </c>
      <c r="DW209" s="11">
        <v>0</v>
      </c>
      <c r="DX209" s="11">
        <v>0</v>
      </c>
      <c r="DY209" s="11">
        <v>0</v>
      </c>
      <c r="DZ209" s="11">
        <v>0</v>
      </c>
      <c r="EA209" s="11">
        <v>0</v>
      </c>
      <c r="EB209" s="11">
        <v>0</v>
      </c>
      <c r="EC209" s="11">
        <v>0</v>
      </c>
      <c r="ED209" s="11">
        <v>0</v>
      </c>
      <c r="EE209" s="11">
        <v>0</v>
      </c>
      <c r="EF209" s="11">
        <v>0</v>
      </c>
      <c r="EG209" s="11">
        <v>0</v>
      </c>
      <c r="EH209" s="11">
        <v>0</v>
      </c>
      <c r="EI209" s="11">
        <v>0</v>
      </c>
      <c r="EJ209" s="11">
        <v>0</v>
      </c>
      <c r="EK209" s="11">
        <v>0</v>
      </c>
      <c r="EL209" s="11">
        <v>0</v>
      </c>
      <c r="EM209" s="11">
        <v>0</v>
      </c>
      <c r="EN209" s="11">
        <v>0</v>
      </c>
      <c r="EO209" s="11">
        <v>0</v>
      </c>
      <c r="EP209" s="11">
        <v>0</v>
      </c>
      <c r="EQ209" s="11">
        <v>0</v>
      </c>
      <c r="ER209" s="11">
        <v>0</v>
      </c>
      <c r="ES209" s="11">
        <v>0</v>
      </c>
      <c r="ET209" s="11">
        <v>0</v>
      </c>
      <c r="EU209" s="11">
        <v>0</v>
      </c>
      <c r="EV209" s="11">
        <v>0</v>
      </c>
      <c r="EW209" s="11">
        <v>0</v>
      </c>
      <c r="EX209" s="11">
        <v>0</v>
      </c>
      <c r="EY209" s="11">
        <v>0</v>
      </c>
      <c r="EZ209" s="11">
        <v>0</v>
      </c>
      <c r="FA209" s="11">
        <v>0</v>
      </c>
      <c r="FB209" s="11">
        <v>0</v>
      </c>
      <c r="FC209" s="11">
        <v>0</v>
      </c>
      <c r="FD209" s="11">
        <v>0</v>
      </c>
      <c r="FE209" s="11">
        <v>0</v>
      </c>
      <c r="FF209" s="11">
        <v>0</v>
      </c>
      <c r="FG209" s="11">
        <v>0</v>
      </c>
      <c r="FH209" s="11">
        <v>0</v>
      </c>
      <c r="FI209" s="11">
        <v>0</v>
      </c>
      <c r="FJ209" s="11">
        <v>0</v>
      </c>
      <c r="FK209" s="11">
        <v>0</v>
      </c>
      <c r="FL209" s="11">
        <v>0</v>
      </c>
      <c r="FM209" s="11">
        <v>0</v>
      </c>
      <c r="FN209" s="11">
        <v>0</v>
      </c>
      <c r="FO209" s="11">
        <v>0</v>
      </c>
      <c r="FP209" s="11">
        <v>0</v>
      </c>
      <c r="FQ209" s="11">
        <v>0</v>
      </c>
      <c r="FR209" s="11">
        <v>0</v>
      </c>
      <c r="FS209" s="11">
        <v>0</v>
      </c>
      <c r="FT209" s="11">
        <v>0</v>
      </c>
      <c r="FU209" s="11">
        <v>0</v>
      </c>
      <c r="FV209" s="11">
        <v>0</v>
      </c>
      <c r="FW209" s="11">
        <v>0</v>
      </c>
      <c r="FX209" s="11">
        <v>0</v>
      </c>
      <c r="FY209" s="11">
        <v>0</v>
      </c>
      <c r="FZ209" s="11">
        <v>0</v>
      </c>
      <c r="GA209" s="11">
        <v>0</v>
      </c>
      <c r="GB209" s="11">
        <v>0</v>
      </c>
      <c r="GC209" s="11">
        <v>0</v>
      </c>
      <c r="GD209" s="11">
        <v>0</v>
      </c>
      <c r="GE209" s="11">
        <v>0</v>
      </c>
      <c r="GF209" s="11">
        <v>0</v>
      </c>
      <c r="GG209" s="11">
        <v>0</v>
      </c>
      <c r="GH209" s="11">
        <v>1939.6060400000001</v>
      </c>
      <c r="GI209" s="11">
        <v>0</v>
      </c>
      <c r="GJ209" s="11">
        <v>0</v>
      </c>
      <c r="GK209" s="11">
        <v>0</v>
      </c>
      <c r="GL209" s="11">
        <v>0</v>
      </c>
      <c r="GM209" s="11">
        <v>0</v>
      </c>
      <c r="GN209" s="11">
        <v>0</v>
      </c>
      <c r="GO209" s="11">
        <v>0</v>
      </c>
      <c r="GP209" s="88">
        <v>0</v>
      </c>
      <c r="GQ209" s="9">
        <v>0</v>
      </c>
      <c r="GR209" s="10">
        <v>0</v>
      </c>
      <c r="GS209" s="6">
        <v>0</v>
      </c>
      <c r="GT209" s="6">
        <v>0</v>
      </c>
      <c r="GU209" s="6">
        <f t="shared" si="6"/>
        <v>0</v>
      </c>
      <c r="GV209" s="6">
        <f t="shared" si="7"/>
        <v>0</v>
      </c>
      <c r="GW209" s="3" t="s">
        <v>474</v>
      </c>
      <c r="GX209" s="3">
        <v>0</v>
      </c>
      <c r="GY209" s="3">
        <v>0</v>
      </c>
      <c r="GZ209" s="6">
        <v>0</v>
      </c>
      <c r="HA209" s="6">
        <v>0</v>
      </c>
      <c r="HB209" s="6">
        <v>1</v>
      </c>
      <c r="HC209" s="6">
        <v>0</v>
      </c>
      <c r="HD209" s="6">
        <v>0</v>
      </c>
      <c r="HE209" s="7">
        <v>0</v>
      </c>
      <c r="HF209" s="6">
        <v>0</v>
      </c>
      <c r="HG209" s="6">
        <v>0</v>
      </c>
    </row>
    <row r="210" spans="1:215" hidden="1">
      <c r="A210" s="6">
        <v>570</v>
      </c>
      <c r="B210" s="6" t="str">
        <f>+VLOOKUP($A210,'[2]Crosswalk M49-ODA-Prog. Country'!$K$4:$M$257,3,FALSE)</f>
        <v>NU</v>
      </c>
      <c r="C210" s="6" t="str">
        <f>+VLOOKUP($A210,'[2]Crosswalk M49-ODA-Prog. Country'!$K$4:$M$257,2,FALSE)</f>
        <v>NIU</v>
      </c>
      <c r="D210" s="3" t="s">
        <v>331</v>
      </c>
      <c r="E210" s="8">
        <v>125.59371868999995</v>
      </c>
      <c r="F210" s="8">
        <v>1104.6756399999999</v>
      </c>
      <c r="G210" s="8">
        <v>1230.26935869</v>
      </c>
      <c r="H210" s="9">
        <v>0</v>
      </c>
      <c r="I210" s="9">
        <v>0</v>
      </c>
      <c r="J210" s="9">
        <v>0</v>
      </c>
      <c r="K210" s="10">
        <v>125.59371868999995</v>
      </c>
      <c r="L210" s="10">
        <v>1104.6756399999999</v>
      </c>
      <c r="M210" s="10">
        <v>1230.26935869</v>
      </c>
      <c r="N210" s="11">
        <v>14.79099999999994</v>
      </c>
      <c r="O210" s="11">
        <v>1089.846</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14.829639999999999</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0</v>
      </c>
      <c r="CU210" s="11">
        <v>0</v>
      </c>
      <c r="CV210" s="11">
        <v>0</v>
      </c>
      <c r="CW210" s="11">
        <v>0</v>
      </c>
      <c r="CX210" s="11">
        <v>0</v>
      </c>
      <c r="CY210" s="11">
        <v>0</v>
      </c>
      <c r="CZ210" s="11">
        <v>0</v>
      </c>
      <c r="DA210" s="11">
        <v>0</v>
      </c>
      <c r="DB210" s="11">
        <v>0</v>
      </c>
      <c r="DC210" s="11">
        <v>0</v>
      </c>
      <c r="DD210" s="11">
        <v>0</v>
      </c>
      <c r="DE210" s="11">
        <v>0</v>
      </c>
      <c r="DF210" s="11">
        <v>0</v>
      </c>
      <c r="DG210" s="11">
        <v>0</v>
      </c>
      <c r="DH210" s="11">
        <v>0</v>
      </c>
      <c r="DI210" s="11">
        <v>0</v>
      </c>
      <c r="DJ210" s="11">
        <v>0</v>
      </c>
      <c r="DK210" s="11">
        <v>0</v>
      </c>
      <c r="DL210" s="11">
        <v>0</v>
      </c>
      <c r="DM210" s="11">
        <v>0</v>
      </c>
      <c r="DN210" s="11">
        <v>0</v>
      </c>
      <c r="DO210" s="11">
        <v>0</v>
      </c>
      <c r="DP210" s="11">
        <v>0</v>
      </c>
      <c r="DQ210" s="11">
        <v>0</v>
      </c>
      <c r="DR210" s="11">
        <v>0</v>
      </c>
      <c r="DS210" s="11">
        <v>0</v>
      </c>
      <c r="DT210" s="11">
        <v>0</v>
      </c>
      <c r="DU210" s="11">
        <v>0</v>
      </c>
      <c r="DV210" s="11">
        <v>0</v>
      </c>
      <c r="DW210" s="11">
        <v>0</v>
      </c>
      <c r="DX210" s="11">
        <v>0</v>
      </c>
      <c r="DY210" s="11">
        <v>0</v>
      </c>
      <c r="DZ210" s="11">
        <v>0</v>
      </c>
      <c r="EA210" s="11">
        <v>0</v>
      </c>
      <c r="EB210" s="11">
        <v>0</v>
      </c>
      <c r="EC210" s="11">
        <v>0</v>
      </c>
      <c r="ED210" s="11">
        <v>0</v>
      </c>
      <c r="EE210" s="11">
        <v>0</v>
      </c>
      <c r="EF210" s="11">
        <v>0</v>
      </c>
      <c r="EG210" s="11">
        <v>0</v>
      </c>
      <c r="EH210" s="11">
        <v>0</v>
      </c>
      <c r="EI210" s="11">
        <v>0</v>
      </c>
      <c r="EJ210" s="11">
        <v>0</v>
      </c>
      <c r="EK210" s="11">
        <v>0</v>
      </c>
      <c r="EL210" s="11">
        <v>40.254628689999997</v>
      </c>
      <c r="EM210" s="11">
        <v>0</v>
      </c>
      <c r="EN210" s="11">
        <v>0</v>
      </c>
      <c r="EO210" s="11">
        <v>0</v>
      </c>
      <c r="EP210" s="11">
        <v>0</v>
      </c>
      <c r="EQ210" s="11">
        <v>0</v>
      </c>
      <c r="ER210" s="11">
        <v>0</v>
      </c>
      <c r="ES210" s="11">
        <v>0</v>
      </c>
      <c r="ET210" s="11">
        <v>0</v>
      </c>
      <c r="EU210" s="11">
        <v>0</v>
      </c>
      <c r="EV210" s="11">
        <v>0</v>
      </c>
      <c r="EW210" s="11">
        <v>0</v>
      </c>
      <c r="EX210" s="11">
        <v>0</v>
      </c>
      <c r="EY210" s="11">
        <v>0</v>
      </c>
      <c r="EZ210" s="11">
        <v>0</v>
      </c>
      <c r="FA210" s="11">
        <v>0</v>
      </c>
      <c r="FB210" s="11">
        <v>70.548090000000002</v>
      </c>
      <c r="FC210" s="11">
        <v>0</v>
      </c>
      <c r="FD210" s="11">
        <v>0</v>
      </c>
      <c r="FE210" s="11">
        <v>0</v>
      </c>
      <c r="FF210" s="11">
        <v>0</v>
      </c>
      <c r="FG210" s="11">
        <v>0</v>
      </c>
      <c r="FH210" s="11">
        <v>0</v>
      </c>
      <c r="FI210" s="11">
        <v>0</v>
      </c>
      <c r="FJ210" s="11">
        <v>0</v>
      </c>
      <c r="FK210" s="11">
        <v>0</v>
      </c>
      <c r="FL210" s="11">
        <v>0</v>
      </c>
      <c r="FM210" s="11">
        <v>0</v>
      </c>
      <c r="FN210" s="11">
        <v>0</v>
      </c>
      <c r="FO210" s="11">
        <v>0</v>
      </c>
      <c r="FP210" s="11">
        <v>0</v>
      </c>
      <c r="FQ210" s="11">
        <v>0</v>
      </c>
      <c r="FR210" s="11">
        <v>0</v>
      </c>
      <c r="FS210" s="11">
        <v>0</v>
      </c>
      <c r="FT210" s="11">
        <v>0</v>
      </c>
      <c r="FU210" s="11">
        <v>0</v>
      </c>
      <c r="FV210" s="11">
        <v>0</v>
      </c>
      <c r="FW210" s="11">
        <v>0</v>
      </c>
      <c r="FX210" s="11">
        <v>0</v>
      </c>
      <c r="FY210" s="11">
        <v>0</v>
      </c>
      <c r="FZ210" s="11">
        <v>0</v>
      </c>
      <c r="GA210" s="11">
        <v>0</v>
      </c>
      <c r="GB210" s="11">
        <v>0</v>
      </c>
      <c r="GC210" s="11">
        <v>0</v>
      </c>
      <c r="GD210" s="11">
        <v>0</v>
      </c>
      <c r="GE210" s="11">
        <v>0</v>
      </c>
      <c r="GF210" s="11">
        <v>0</v>
      </c>
      <c r="GG210" s="11">
        <v>0</v>
      </c>
      <c r="GH210" s="11">
        <v>0</v>
      </c>
      <c r="GI210" s="11">
        <v>0</v>
      </c>
      <c r="GJ210" s="11">
        <v>0</v>
      </c>
      <c r="GK210" s="11">
        <v>0</v>
      </c>
      <c r="GL210" s="11">
        <v>0</v>
      </c>
      <c r="GM210" s="11">
        <v>0</v>
      </c>
      <c r="GN210" s="11">
        <v>0</v>
      </c>
      <c r="GO210" s="11">
        <v>0</v>
      </c>
      <c r="GP210" s="88">
        <v>0</v>
      </c>
      <c r="GQ210" s="9">
        <v>0</v>
      </c>
      <c r="GR210" s="10">
        <v>0</v>
      </c>
      <c r="GS210" s="6">
        <v>0</v>
      </c>
      <c r="GT210" s="6">
        <v>1</v>
      </c>
      <c r="GU210" s="6" t="str">
        <f t="shared" si="6"/>
        <v>Very small</v>
      </c>
      <c r="GV210" s="6" t="str">
        <f t="shared" si="7"/>
        <v>Small</v>
      </c>
      <c r="GW210" s="3" t="s">
        <v>474</v>
      </c>
      <c r="GX210" s="3" t="s">
        <v>475</v>
      </c>
      <c r="GY210" s="3" t="s">
        <v>475</v>
      </c>
      <c r="GZ210" s="6">
        <v>0</v>
      </c>
      <c r="HA210" s="6">
        <v>0</v>
      </c>
      <c r="HB210" s="6">
        <v>1</v>
      </c>
      <c r="HC210" s="6">
        <v>1</v>
      </c>
      <c r="HD210" s="6">
        <v>0</v>
      </c>
      <c r="HE210" s="7" t="s">
        <v>479</v>
      </c>
      <c r="HF210" s="6">
        <v>2</v>
      </c>
      <c r="HG210" s="6">
        <v>0</v>
      </c>
    </row>
    <row r="211" spans="1:215" hidden="1">
      <c r="A211" s="6">
        <v>580</v>
      </c>
      <c r="B211" s="6" t="str">
        <f>+VLOOKUP($A211,'[2]Crosswalk M49-ODA-Prog. Country'!$K$4:$M$257,3,FALSE)</f>
        <v>MP</v>
      </c>
      <c r="C211" s="6" t="str">
        <f>+VLOOKUP($A211,'[2]Crosswalk M49-ODA-Prog. Country'!$K$4:$M$257,2,FALSE)</f>
        <v>MNP</v>
      </c>
      <c r="D211" s="3" t="s">
        <v>332</v>
      </c>
      <c r="E211" s="8">
        <v>0</v>
      </c>
      <c r="F211" s="8">
        <v>0</v>
      </c>
      <c r="G211" s="8">
        <v>0</v>
      </c>
      <c r="H211" s="9">
        <v>0</v>
      </c>
      <c r="I211" s="9">
        <v>0</v>
      </c>
      <c r="J211" s="9">
        <v>0</v>
      </c>
      <c r="K211" s="10">
        <v>0</v>
      </c>
      <c r="L211" s="10">
        <v>0</v>
      </c>
      <c r="M211" s="10">
        <v>0</v>
      </c>
      <c r="N211" s="11">
        <v>0</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v>0</v>
      </c>
      <c r="AF211" s="11">
        <v>0</v>
      </c>
      <c r="AG211" s="11">
        <v>0</v>
      </c>
      <c r="AH211" s="11">
        <v>0</v>
      </c>
      <c r="AI211" s="11">
        <v>0</v>
      </c>
      <c r="AJ211" s="11">
        <v>0</v>
      </c>
      <c r="AK211" s="11">
        <v>0</v>
      </c>
      <c r="AL211" s="11">
        <v>0</v>
      </c>
      <c r="AM211" s="11">
        <v>0</v>
      </c>
      <c r="AN211" s="11">
        <v>0</v>
      </c>
      <c r="AO211" s="11">
        <v>0</v>
      </c>
      <c r="AP211" s="11">
        <v>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0</v>
      </c>
      <c r="CU211" s="11">
        <v>0</v>
      </c>
      <c r="CV211" s="11">
        <v>0</v>
      </c>
      <c r="CW211" s="11">
        <v>0</v>
      </c>
      <c r="CX211" s="11">
        <v>0</v>
      </c>
      <c r="CY211" s="11">
        <v>0</v>
      </c>
      <c r="CZ211" s="11">
        <v>0</v>
      </c>
      <c r="DA211" s="11">
        <v>0</v>
      </c>
      <c r="DB211" s="11">
        <v>0</v>
      </c>
      <c r="DC211" s="11">
        <v>0</v>
      </c>
      <c r="DD211" s="11">
        <v>0</v>
      </c>
      <c r="DE211" s="11">
        <v>0</v>
      </c>
      <c r="DF211" s="11">
        <v>0</v>
      </c>
      <c r="DG211" s="11">
        <v>0</v>
      </c>
      <c r="DH211" s="11">
        <v>0</v>
      </c>
      <c r="DI211" s="11">
        <v>0</v>
      </c>
      <c r="DJ211" s="11">
        <v>0</v>
      </c>
      <c r="DK211" s="11">
        <v>0</v>
      </c>
      <c r="DL211" s="11">
        <v>0</v>
      </c>
      <c r="DM211" s="11">
        <v>0</v>
      </c>
      <c r="DN211" s="11">
        <v>0</v>
      </c>
      <c r="DO211" s="11">
        <v>0</v>
      </c>
      <c r="DP211" s="11">
        <v>0</v>
      </c>
      <c r="DQ211" s="11">
        <v>0</v>
      </c>
      <c r="DR211" s="11">
        <v>0</v>
      </c>
      <c r="DS211" s="11">
        <v>0</v>
      </c>
      <c r="DT211" s="11">
        <v>0</v>
      </c>
      <c r="DU211" s="11">
        <v>0</v>
      </c>
      <c r="DV211" s="11">
        <v>0</v>
      </c>
      <c r="DW211" s="11">
        <v>0</v>
      </c>
      <c r="DX211" s="11">
        <v>0</v>
      </c>
      <c r="DY211" s="11">
        <v>0</v>
      </c>
      <c r="DZ211" s="11">
        <v>0</v>
      </c>
      <c r="EA211" s="11">
        <v>0</v>
      </c>
      <c r="EB211" s="11">
        <v>0</v>
      </c>
      <c r="EC211" s="11">
        <v>0</v>
      </c>
      <c r="ED211" s="11">
        <v>0</v>
      </c>
      <c r="EE211" s="11">
        <v>0</v>
      </c>
      <c r="EF211" s="11">
        <v>0</v>
      </c>
      <c r="EG211" s="11">
        <v>0</v>
      </c>
      <c r="EH211" s="11">
        <v>0</v>
      </c>
      <c r="EI211" s="11">
        <v>0</v>
      </c>
      <c r="EJ211" s="11">
        <v>0</v>
      </c>
      <c r="EK211" s="11">
        <v>0</v>
      </c>
      <c r="EL211" s="11">
        <v>0</v>
      </c>
      <c r="EM211" s="11">
        <v>0</v>
      </c>
      <c r="EN211" s="11">
        <v>0</v>
      </c>
      <c r="EO211" s="11">
        <v>0</v>
      </c>
      <c r="EP211" s="11">
        <v>0</v>
      </c>
      <c r="EQ211" s="11">
        <v>0</v>
      </c>
      <c r="ER211" s="11">
        <v>0</v>
      </c>
      <c r="ES211" s="11">
        <v>0</v>
      </c>
      <c r="ET211" s="11">
        <v>0</v>
      </c>
      <c r="EU211" s="11">
        <v>0</v>
      </c>
      <c r="EV211" s="11">
        <v>0</v>
      </c>
      <c r="EW211" s="11">
        <v>0</v>
      </c>
      <c r="EX211" s="11">
        <v>0</v>
      </c>
      <c r="EY211" s="11">
        <v>0</v>
      </c>
      <c r="EZ211" s="11">
        <v>0</v>
      </c>
      <c r="FA211" s="11">
        <v>0</v>
      </c>
      <c r="FB211" s="11">
        <v>0</v>
      </c>
      <c r="FC211" s="11">
        <v>0</v>
      </c>
      <c r="FD211" s="11">
        <v>0</v>
      </c>
      <c r="FE211" s="11">
        <v>0</v>
      </c>
      <c r="FF211" s="11">
        <v>0</v>
      </c>
      <c r="FG211" s="11">
        <v>0</v>
      </c>
      <c r="FH211" s="11">
        <v>0</v>
      </c>
      <c r="FI211" s="11">
        <v>0</v>
      </c>
      <c r="FJ211" s="11">
        <v>0</v>
      </c>
      <c r="FK211" s="11">
        <v>0</v>
      </c>
      <c r="FL211" s="11">
        <v>0</v>
      </c>
      <c r="FM211" s="11">
        <v>0</v>
      </c>
      <c r="FN211" s="11">
        <v>0</v>
      </c>
      <c r="FO211" s="11">
        <v>0</v>
      </c>
      <c r="FP211" s="11">
        <v>0</v>
      </c>
      <c r="FQ211" s="11">
        <v>0</v>
      </c>
      <c r="FR211" s="11">
        <v>0</v>
      </c>
      <c r="FS211" s="11">
        <v>0</v>
      </c>
      <c r="FT211" s="11">
        <v>0</v>
      </c>
      <c r="FU211" s="11">
        <v>0</v>
      </c>
      <c r="FV211" s="11">
        <v>0</v>
      </c>
      <c r="FW211" s="11">
        <v>0</v>
      </c>
      <c r="FX211" s="11">
        <v>0</v>
      </c>
      <c r="FY211" s="11">
        <v>0</v>
      </c>
      <c r="FZ211" s="11">
        <v>0</v>
      </c>
      <c r="GA211" s="11">
        <v>0</v>
      </c>
      <c r="GB211" s="11">
        <v>0</v>
      </c>
      <c r="GC211" s="11">
        <v>0</v>
      </c>
      <c r="GD211" s="11">
        <v>0</v>
      </c>
      <c r="GE211" s="11">
        <v>0</v>
      </c>
      <c r="GF211" s="11">
        <v>0</v>
      </c>
      <c r="GG211" s="11">
        <v>0</v>
      </c>
      <c r="GH211" s="11">
        <v>0</v>
      </c>
      <c r="GI211" s="11">
        <v>0</v>
      </c>
      <c r="GJ211" s="11">
        <v>0</v>
      </c>
      <c r="GK211" s="11">
        <v>0</v>
      </c>
      <c r="GL211" s="11">
        <v>0</v>
      </c>
      <c r="GM211" s="11">
        <v>0</v>
      </c>
      <c r="GN211" s="11">
        <v>0</v>
      </c>
      <c r="GO211" s="11">
        <v>0</v>
      </c>
      <c r="GP211" s="88">
        <v>0</v>
      </c>
      <c r="GQ211" s="9">
        <v>0</v>
      </c>
      <c r="GR211" s="10">
        <v>0</v>
      </c>
      <c r="GS211" s="6">
        <v>0</v>
      </c>
      <c r="GT211" s="6">
        <v>0</v>
      </c>
      <c r="GU211" s="6">
        <f t="shared" si="6"/>
        <v>0</v>
      </c>
      <c r="GV211" s="6">
        <f t="shared" si="7"/>
        <v>0</v>
      </c>
      <c r="GW211" s="3" t="s">
        <v>474</v>
      </c>
      <c r="GX211" s="3">
        <v>0</v>
      </c>
      <c r="GY211" s="3">
        <v>0</v>
      </c>
      <c r="GZ211" s="6">
        <v>0</v>
      </c>
      <c r="HA211" s="6">
        <v>0</v>
      </c>
      <c r="HB211" s="6">
        <v>0</v>
      </c>
      <c r="HC211" s="6">
        <v>0</v>
      </c>
      <c r="HD211" s="6">
        <v>0</v>
      </c>
      <c r="HE211" s="7">
        <v>0</v>
      </c>
      <c r="HF211" s="6">
        <v>0</v>
      </c>
      <c r="HG211" s="6">
        <v>0</v>
      </c>
    </row>
    <row r="212" spans="1:215" hidden="1">
      <c r="A212" s="6">
        <v>275</v>
      </c>
      <c r="B212" s="6" t="str">
        <f>+VLOOKUP($A212,'[2]Crosswalk M49-ODA-Prog. Country'!$K$4:$M$257,3,FALSE)</f>
        <v>PS</v>
      </c>
      <c r="C212" s="6" t="str">
        <f>+VLOOKUP($A212,'[2]Crosswalk M49-ODA-Prog. Country'!$K$4:$M$257,2,FALSE)</f>
        <v>PSE</v>
      </c>
      <c r="D212" s="3" t="s">
        <v>333</v>
      </c>
      <c r="E212" s="8">
        <v>25689.889096140756</v>
      </c>
      <c r="F212" s="8">
        <v>83641.140074735638</v>
      </c>
      <c r="G212" s="8">
        <v>109331.0291708764</v>
      </c>
      <c r="H212" s="9">
        <v>30857.933815200035</v>
      </c>
      <c r="I212" s="9">
        <v>885418.47324245865</v>
      </c>
      <c r="J212" s="9">
        <v>916276.40705765865</v>
      </c>
      <c r="K212" s="10">
        <v>56547.82291134078</v>
      </c>
      <c r="L212" s="10">
        <v>969059.61331719428</v>
      </c>
      <c r="M212" s="10">
        <v>1025607.436228535</v>
      </c>
      <c r="N212" s="11">
        <v>5051.2820000000065</v>
      </c>
      <c r="O212" s="11">
        <v>64409.212</v>
      </c>
      <c r="P212" s="11">
        <v>274.37699999999995</v>
      </c>
      <c r="Q212" s="11">
        <v>3692.4059999999999</v>
      </c>
      <c r="R212" s="11">
        <v>1543.61907</v>
      </c>
      <c r="S212" s="11">
        <v>842.90615000000003</v>
      </c>
      <c r="T212" s="11">
        <v>1263.1188500000007</v>
      </c>
      <c r="U212" s="11">
        <v>4610.1987099999997</v>
      </c>
      <c r="V212" s="11">
        <v>4564.4016199999996</v>
      </c>
      <c r="W212" s="11">
        <v>7441.0455499999998</v>
      </c>
      <c r="X212" s="11">
        <v>3064.2328400000006</v>
      </c>
      <c r="Y212" s="11">
        <v>28853.801809999997</v>
      </c>
      <c r="Z212" s="11">
        <v>0</v>
      </c>
      <c r="AA212" s="11">
        <v>30.22305262439</v>
      </c>
      <c r="AB212" s="11">
        <v>4404.8149351999746</v>
      </c>
      <c r="AC212" s="11">
        <v>95493.925742458639</v>
      </c>
      <c r="AD212" s="11">
        <v>0</v>
      </c>
      <c r="AE212" s="11">
        <v>0</v>
      </c>
      <c r="AF212" s="11">
        <v>1144.9957700000004</v>
      </c>
      <c r="AG212" s="11">
        <v>7669.1772699999992</v>
      </c>
      <c r="AH212" s="11">
        <v>0</v>
      </c>
      <c r="AI212" s="11">
        <v>0</v>
      </c>
      <c r="AJ212" s="11">
        <v>0</v>
      </c>
      <c r="AK212" s="11">
        <v>0</v>
      </c>
      <c r="AL212" s="11">
        <v>0</v>
      </c>
      <c r="AM212" s="11">
        <v>0</v>
      </c>
      <c r="AN212" s="11">
        <v>0</v>
      </c>
      <c r="AO212" s="11">
        <v>0</v>
      </c>
      <c r="AP212" s="11">
        <v>0</v>
      </c>
      <c r="AQ212" s="11">
        <v>0</v>
      </c>
      <c r="AR212" s="11">
        <v>0</v>
      </c>
      <c r="AS212" s="11">
        <v>0</v>
      </c>
      <c r="AT212" s="11">
        <v>0</v>
      </c>
      <c r="AU212" s="11">
        <v>0</v>
      </c>
      <c r="AV212" s="11">
        <v>0</v>
      </c>
      <c r="AW212" s="11">
        <v>0</v>
      </c>
      <c r="AX212" s="11">
        <v>1108.335</v>
      </c>
      <c r="AY212" s="11">
        <v>0</v>
      </c>
      <c r="AZ212" s="11">
        <v>0</v>
      </c>
      <c r="BA212" s="11">
        <v>0</v>
      </c>
      <c r="BB212" s="11">
        <v>0</v>
      </c>
      <c r="BC212" s="11">
        <v>0</v>
      </c>
      <c r="BD212" s="11">
        <v>0</v>
      </c>
      <c r="BE212" s="11">
        <v>0</v>
      </c>
      <c r="BF212" s="11">
        <v>0</v>
      </c>
      <c r="BG212" s="11">
        <v>0</v>
      </c>
      <c r="BH212" s="11">
        <v>0</v>
      </c>
      <c r="BI212" s="11">
        <v>0</v>
      </c>
      <c r="BJ212" s="11">
        <v>0</v>
      </c>
      <c r="BK212" s="11">
        <v>1107.25101</v>
      </c>
      <c r="BL212" s="11">
        <v>0</v>
      </c>
      <c r="BM212" s="11">
        <v>137.79427999999999</v>
      </c>
      <c r="BN212" s="11">
        <v>0</v>
      </c>
      <c r="BO212" s="11">
        <v>385.41955000000002</v>
      </c>
      <c r="BP212" s="11">
        <v>0</v>
      </c>
      <c r="BQ212" s="11">
        <v>0</v>
      </c>
      <c r="BR212" s="11">
        <v>0</v>
      </c>
      <c r="BS212" s="11">
        <v>0</v>
      </c>
      <c r="BT212" s="11">
        <v>17969.190000000061</v>
      </c>
      <c r="BU212" s="11">
        <v>684226.77899999998</v>
      </c>
      <c r="BV212" s="11">
        <v>0</v>
      </c>
      <c r="BW212" s="11">
        <v>0</v>
      </c>
      <c r="BX212" s="11">
        <v>0</v>
      </c>
      <c r="BY212" s="11">
        <v>39411.491040000001</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1">
        <v>0</v>
      </c>
      <c r="CU212" s="11">
        <v>0</v>
      </c>
      <c r="CV212" s="11">
        <v>0</v>
      </c>
      <c r="CW212" s="11">
        <v>0</v>
      </c>
      <c r="CX212" s="11">
        <v>0</v>
      </c>
      <c r="CY212" s="11">
        <v>0</v>
      </c>
      <c r="CZ212" s="11">
        <v>0</v>
      </c>
      <c r="DA212" s="11">
        <v>0</v>
      </c>
      <c r="DB212" s="11">
        <v>0</v>
      </c>
      <c r="DC212" s="11">
        <v>893.41356999999994</v>
      </c>
      <c r="DD212" s="11">
        <v>0</v>
      </c>
      <c r="DE212" s="11">
        <v>0</v>
      </c>
      <c r="DF212" s="11">
        <v>0</v>
      </c>
      <c r="DG212" s="11">
        <v>178.74691000000001</v>
      </c>
      <c r="DH212" s="11">
        <v>0</v>
      </c>
      <c r="DI212" s="11">
        <v>0</v>
      </c>
      <c r="DJ212" s="11">
        <v>0</v>
      </c>
      <c r="DK212" s="11">
        <v>0</v>
      </c>
      <c r="DL212" s="11">
        <v>0</v>
      </c>
      <c r="DM212" s="11">
        <v>0</v>
      </c>
      <c r="DN212" s="11">
        <v>0</v>
      </c>
      <c r="DO212" s="11">
        <v>0</v>
      </c>
      <c r="DP212" s="11">
        <v>0</v>
      </c>
      <c r="DQ212" s="11">
        <v>0</v>
      </c>
      <c r="DR212" s="11">
        <v>0</v>
      </c>
      <c r="DS212" s="11">
        <v>0</v>
      </c>
      <c r="DT212" s="11">
        <v>0</v>
      </c>
      <c r="DU212" s="11">
        <v>0</v>
      </c>
      <c r="DV212" s="11">
        <v>0</v>
      </c>
      <c r="DW212" s="11">
        <v>0</v>
      </c>
      <c r="DX212" s="11">
        <v>0</v>
      </c>
      <c r="DY212" s="11">
        <v>3051.1247899999998</v>
      </c>
      <c r="DZ212" s="11">
        <v>0</v>
      </c>
      <c r="EA212" s="11">
        <v>0</v>
      </c>
      <c r="EB212" s="11">
        <v>0</v>
      </c>
      <c r="EC212" s="11">
        <v>0</v>
      </c>
      <c r="ED212" s="11">
        <v>0</v>
      </c>
      <c r="EE212" s="11">
        <v>0</v>
      </c>
      <c r="EF212" s="11">
        <v>0</v>
      </c>
      <c r="EG212" s="11">
        <v>0</v>
      </c>
      <c r="EH212" s="11">
        <v>0</v>
      </c>
      <c r="EI212" s="11">
        <v>0</v>
      </c>
      <c r="EJ212" s="11">
        <v>0</v>
      </c>
      <c r="EK212" s="11">
        <v>502.49860999999999</v>
      </c>
      <c r="EL212" s="11">
        <v>0</v>
      </c>
      <c r="EM212" s="11">
        <v>0</v>
      </c>
      <c r="EN212" s="11">
        <v>0</v>
      </c>
      <c r="EO212" s="11">
        <v>0</v>
      </c>
      <c r="EP212" s="11">
        <v>1414.5545200000001</v>
      </c>
      <c r="EQ212" s="11">
        <v>1505.73479</v>
      </c>
      <c r="ER212" s="11">
        <v>199.40351000000004</v>
      </c>
      <c r="ES212" s="11">
        <v>75.77816</v>
      </c>
      <c r="ET212" s="11">
        <v>0</v>
      </c>
      <c r="EU212" s="11">
        <v>0</v>
      </c>
      <c r="EV212" s="11">
        <v>0</v>
      </c>
      <c r="EW212" s="11">
        <v>0</v>
      </c>
      <c r="EX212" s="11">
        <v>753.4113961407495</v>
      </c>
      <c r="EY212" s="11">
        <v>1584.2409421112372</v>
      </c>
      <c r="EZ212" s="11">
        <v>0</v>
      </c>
      <c r="FA212" s="11">
        <v>0</v>
      </c>
      <c r="FB212" s="11">
        <v>1175.2308700000003</v>
      </c>
      <c r="FC212" s="11">
        <v>5262.9465499999997</v>
      </c>
      <c r="FD212" s="11">
        <v>0</v>
      </c>
      <c r="FE212" s="11">
        <v>17693.497829999997</v>
      </c>
      <c r="FF212" s="11">
        <v>0</v>
      </c>
      <c r="FG212" s="11">
        <v>0</v>
      </c>
      <c r="FH212" s="11">
        <v>0</v>
      </c>
      <c r="FI212" s="11">
        <v>0</v>
      </c>
      <c r="FJ212" s="11">
        <v>0</v>
      </c>
      <c r="FK212" s="11">
        <v>0</v>
      </c>
      <c r="FL212" s="11">
        <v>0</v>
      </c>
      <c r="FM212" s="11">
        <v>0</v>
      </c>
      <c r="FN212" s="11">
        <v>0</v>
      </c>
      <c r="FO212" s="11">
        <v>0</v>
      </c>
      <c r="FP212" s="11">
        <v>0</v>
      </c>
      <c r="FQ212" s="11">
        <v>0</v>
      </c>
      <c r="FR212" s="11">
        <v>0</v>
      </c>
      <c r="FS212" s="11">
        <v>0</v>
      </c>
      <c r="FT212" s="11">
        <v>0</v>
      </c>
      <c r="FU212" s="11">
        <v>0</v>
      </c>
      <c r="FV212" s="11">
        <v>0</v>
      </c>
      <c r="FW212" s="11">
        <v>0</v>
      </c>
      <c r="FX212" s="11">
        <v>0</v>
      </c>
      <c r="FY212" s="11">
        <v>0</v>
      </c>
      <c r="FZ212" s="11">
        <v>0</v>
      </c>
      <c r="GA212" s="11">
        <v>0</v>
      </c>
      <c r="GB212" s="11">
        <v>0</v>
      </c>
      <c r="GC212" s="11">
        <v>0</v>
      </c>
      <c r="GD212" s="11">
        <v>0</v>
      </c>
      <c r="GE212" s="11">
        <v>0</v>
      </c>
      <c r="GF212" s="11">
        <v>0</v>
      </c>
      <c r="GG212" s="11">
        <v>0</v>
      </c>
      <c r="GH212" s="11">
        <v>10079.054619999999</v>
      </c>
      <c r="GI212" s="11">
        <v>0</v>
      </c>
      <c r="GJ212" s="11">
        <v>2537.8009099999999</v>
      </c>
      <c r="GK212" s="11">
        <v>0</v>
      </c>
      <c r="GL212" s="11">
        <v>0</v>
      </c>
      <c r="GM212" s="11">
        <v>0</v>
      </c>
      <c r="GN212" s="11">
        <v>0</v>
      </c>
      <c r="GO212" s="11">
        <v>0</v>
      </c>
      <c r="GP212" s="88">
        <v>10749.484854000009</v>
      </c>
      <c r="GQ212" s="9">
        <v>32277.763489999998</v>
      </c>
      <c r="GR212" s="10">
        <v>43027.248344000007</v>
      </c>
      <c r="GS212" s="6">
        <v>0</v>
      </c>
      <c r="GT212" s="6">
        <v>1</v>
      </c>
      <c r="GU212" s="6" t="str">
        <f t="shared" si="6"/>
        <v>Large</v>
      </c>
      <c r="GV212" s="6" t="str">
        <f t="shared" si="7"/>
        <v>Large</v>
      </c>
      <c r="GW212" s="3" t="s">
        <v>486</v>
      </c>
      <c r="GX212" s="3" t="s">
        <v>481</v>
      </c>
      <c r="GY212" s="3" t="s">
        <v>481</v>
      </c>
      <c r="GZ212" s="6">
        <v>0</v>
      </c>
      <c r="HA212" s="6">
        <v>0</v>
      </c>
      <c r="HB212" s="6">
        <v>0</v>
      </c>
      <c r="HC212" s="6">
        <v>1</v>
      </c>
      <c r="HD212" s="6">
        <v>0</v>
      </c>
      <c r="HE212" s="7" t="s">
        <v>482</v>
      </c>
      <c r="HF212" s="6">
        <v>0</v>
      </c>
      <c r="HG212" s="6">
        <v>1</v>
      </c>
    </row>
    <row r="213" spans="1:215" hidden="1">
      <c r="A213" s="6">
        <v>630</v>
      </c>
      <c r="B213" s="6" t="str">
        <f>+VLOOKUP($A213,'[2]Crosswalk M49-ODA-Prog. Country'!$K$4:$M$257,3,FALSE)</f>
        <v>PR</v>
      </c>
      <c r="C213" s="6" t="str">
        <f>+VLOOKUP($A213,'[2]Crosswalk M49-ODA-Prog. Country'!$K$4:$M$257,2,FALSE)</f>
        <v>PRI</v>
      </c>
      <c r="D213" s="3" t="s">
        <v>334</v>
      </c>
      <c r="E213" s="8">
        <v>192.184</v>
      </c>
      <c r="F213" s="8">
        <v>0</v>
      </c>
      <c r="G213" s="8">
        <v>192.184</v>
      </c>
      <c r="H213" s="9">
        <v>0</v>
      </c>
      <c r="I213" s="9">
        <v>0</v>
      </c>
      <c r="J213" s="9">
        <v>0</v>
      </c>
      <c r="K213" s="10">
        <v>192.184</v>
      </c>
      <c r="L213" s="10">
        <v>0</v>
      </c>
      <c r="M213" s="10">
        <v>192.184</v>
      </c>
      <c r="N213" s="11">
        <v>0</v>
      </c>
      <c r="O213" s="11">
        <v>0</v>
      </c>
      <c r="P213" s="11">
        <v>0</v>
      </c>
      <c r="Q213" s="11">
        <v>0</v>
      </c>
      <c r="R213" s="11">
        <v>0</v>
      </c>
      <c r="S213" s="11">
        <v>0</v>
      </c>
      <c r="T213" s="11">
        <v>0</v>
      </c>
      <c r="U213" s="11">
        <v>0</v>
      </c>
      <c r="V213" s="11">
        <v>0</v>
      </c>
      <c r="W213" s="11">
        <v>0</v>
      </c>
      <c r="X213" s="11">
        <v>0</v>
      </c>
      <c r="Y213" s="11">
        <v>0</v>
      </c>
      <c r="Z213" s="11">
        <v>0</v>
      </c>
      <c r="AA213" s="11">
        <v>0</v>
      </c>
      <c r="AB213" s="11">
        <v>0</v>
      </c>
      <c r="AC213" s="11">
        <v>0</v>
      </c>
      <c r="AD213" s="11">
        <v>0</v>
      </c>
      <c r="AE213" s="11">
        <v>0</v>
      </c>
      <c r="AF213" s="11">
        <v>0</v>
      </c>
      <c r="AG213" s="11">
        <v>0</v>
      </c>
      <c r="AH213" s="11">
        <v>0</v>
      </c>
      <c r="AI213" s="11">
        <v>0</v>
      </c>
      <c r="AJ213" s="11">
        <v>0</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1">
        <v>0</v>
      </c>
      <c r="CU213" s="11">
        <v>0</v>
      </c>
      <c r="CV213" s="11">
        <v>0</v>
      </c>
      <c r="CW213" s="11">
        <v>0</v>
      </c>
      <c r="CX213" s="11">
        <v>0</v>
      </c>
      <c r="CY213" s="11">
        <v>0</v>
      </c>
      <c r="CZ213" s="11">
        <v>0</v>
      </c>
      <c r="DA213" s="11">
        <v>0</v>
      </c>
      <c r="DB213" s="11">
        <v>0</v>
      </c>
      <c r="DC213" s="11">
        <v>0</v>
      </c>
      <c r="DD213" s="11">
        <v>0</v>
      </c>
      <c r="DE213" s="11">
        <v>0</v>
      </c>
      <c r="DF213" s="11">
        <v>0</v>
      </c>
      <c r="DG213" s="11">
        <v>0</v>
      </c>
      <c r="DH213" s="11">
        <v>0</v>
      </c>
      <c r="DI213" s="11">
        <v>0</v>
      </c>
      <c r="DJ213" s="11">
        <v>0</v>
      </c>
      <c r="DK213" s="11">
        <v>0</v>
      </c>
      <c r="DL213" s="11">
        <v>0</v>
      </c>
      <c r="DM213" s="11">
        <v>0</v>
      </c>
      <c r="DN213" s="11">
        <v>0</v>
      </c>
      <c r="DO213" s="11">
        <v>0</v>
      </c>
      <c r="DP213" s="11">
        <v>0</v>
      </c>
      <c r="DQ213" s="11">
        <v>0</v>
      </c>
      <c r="DR213" s="11">
        <v>0</v>
      </c>
      <c r="DS213" s="11">
        <v>0</v>
      </c>
      <c r="DT213" s="11">
        <v>0</v>
      </c>
      <c r="DU213" s="11">
        <v>0</v>
      </c>
      <c r="DV213" s="11">
        <v>0</v>
      </c>
      <c r="DW213" s="11">
        <v>0</v>
      </c>
      <c r="DX213" s="11">
        <v>0</v>
      </c>
      <c r="DY213" s="11">
        <v>0</v>
      </c>
      <c r="DZ213" s="11">
        <v>0</v>
      </c>
      <c r="EA213" s="11">
        <v>0</v>
      </c>
      <c r="EB213" s="11">
        <v>0</v>
      </c>
      <c r="EC213" s="11">
        <v>0</v>
      </c>
      <c r="ED213" s="11">
        <v>0</v>
      </c>
      <c r="EE213" s="11">
        <v>0</v>
      </c>
      <c r="EF213" s="11">
        <v>0</v>
      </c>
      <c r="EG213" s="11">
        <v>0</v>
      </c>
      <c r="EH213" s="11">
        <v>0</v>
      </c>
      <c r="EI213" s="11">
        <v>0</v>
      </c>
      <c r="EJ213" s="11">
        <v>0</v>
      </c>
      <c r="EK213" s="11">
        <v>0</v>
      </c>
      <c r="EL213" s="11">
        <v>0</v>
      </c>
      <c r="EM213" s="11">
        <v>0</v>
      </c>
      <c r="EN213" s="11">
        <v>0</v>
      </c>
      <c r="EO213" s="11">
        <v>0</v>
      </c>
      <c r="EP213" s="11">
        <v>0</v>
      </c>
      <c r="EQ213" s="11">
        <v>0</v>
      </c>
      <c r="ER213" s="11">
        <v>0</v>
      </c>
      <c r="ES213" s="11">
        <v>0</v>
      </c>
      <c r="ET213" s="11">
        <v>0</v>
      </c>
      <c r="EU213" s="11">
        <v>0</v>
      </c>
      <c r="EV213" s="11">
        <v>0</v>
      </c>
      <c r="EW213" s="11">
        <v>0</v>
      </c>
      <c r="EX213" s="11">
        <v>0</v>
      </c>
      <c r="EY213" s="11">
        <v>0</v>
      </c>
      <c r="EZ213" s="11">
        <v>0</v>
      </c>
      <c r="FA213" s="11">
        <v>0</v>
      </c>
      <c r="FB213" s="11">
        <v>0</v>
      </c>
      <c r="FC213" s="11">
        <v>0</v>
      </c>
      <c r="FD213" s="11">
        <v>0</v>
      </c>
      <c r="FE213" s="11">
        <v>0</v>
      </c>
      <c r="FF213" s="11">
        <v>192.184</v>
      </c>
      <c r="FG213" s="11">
        <v>0</v>
      </c>
      <c r="FH213" s="11">
        <v>0</v>
      </c>
      <c r="FI213" s="11">
        <v>0</v>
      </c>
      <c r="FJ213" s="11">
        <v>0</v>
      </c>
      <c r="FK213" s="11">
        <v>0</v>
      </c>
      <c r="FL213" s="11">
        <v>0</v>
      </c>
      <c r="FM213" s="11">
        <v>0</v>
      </c>
      <c r="FN213" s="11">
        <v>0</v>
      </c>
      <c r="FO213" s="11">
        <v>0</v>
      </c>
      <c r="FP213" s="11">
        <v>0</v>
      </c>
      <c r="FQ213" s="11">
        <v>0</v>
      </c>
      <c r="FR213" s="11">
        <v>0</v>
      </c>
      <c r="FS213" s="11">
        <v>0</v>
      </c>
      <c r="FT213" s="11">
        <v>0</v>
      </c>
      <c r="FU213" s="11">
        <v>0</v>
      </c>
      <c r="FV213" s="11">
        <v>0</v>
      </c>
      <c r="FW213" s="11">
        <v>0</v>
      </c>
      <c r="FX213" s="11">
        <v>0</v>
      </c>
      <c r="FY213" s="11">
        <v>0</v>
      </c>
      <c r="FZ213" s="11">
        <v>0</v>
      </c>
      <c r="GA213" s="11">
        <v>0</v>
      </c>
      <c r="GB213" s="11">
        <v>0</v>
      </c>
      <c r="GC213" s="11">
        <v>0</v>
      </c>
      <c r="GD213" s="11">
        <v>0</v>
      </c>
      <c r="GE213" s="11">
        <v>0</v>
      </c>
      <c r="GF213" s="11">
        <v>0</v>
      </c>
      <c r="GG213" s="11">
        <v>0</v>
      </c>
      <c r="GH213" s="11">
        <v>0</v>
      </c>
      <c r="GI213" s="11">
        <v>0</v>
      </c>
      <c r="GJ213" s="11">
        <v>0</v>
      </c>
      <c r="GK213" s="11">
        <v>0</v>
      </c>
      <c r="GL213" s="11">
        <v>0</v>
      </c>
      <c r="GM213" s="11">
        <v>0</v>
      </c>
      <c r="GN213" s="11">
        <v>0</v>
      </c>
      <c r="GO213" s="11">
        <v>0</v>
      </c>
      <c r="GP213" s="88">
        <v>0</v>
      </c>
      <c r="GQ213" s="9">
        <v>0</v>
      </c>
      <c r="GR213" s="10">
        <v>0</v>
      </c>
      <c r="GS213" s="6">
        <v>0</v>
      </c>
      <c r="GT213" s="6">
        <v>0</v>
      </c>
      <c r="GU213" s="6">
        <f t="shared" si="6"/>
        <v>0</v>
      </c>
      <c r="GV213" s="6">
        <f t="shared" si="7"/>
        <v>0</v>
      </c>
      <c r="GW213" s="3" t="s">
        <v>483</v>
      </c>
      <c r="GX213" s="3">
        <v>0</v>
      </c>
      <c r="GY213" s="3">
        <v>0</v>
      </c>
      <c r="GZ213" s="6">
        <v>0</v>
      </c>
      <c r="HA213" s="6">
        <v>0</v>
      </c>
      <c r="HB213" s="6">
        <v>1</v>
      </c>
      <c r="HC213" s="6">
        <v>0</v>
      </c>
      <c r="HD213" s="6">
        <v>0</v>
      </c>
      <c r="HE213" s="7">
        <v>0</v>
      </c>
      <c r="HF213" s="6">
        <v>0</v>
      </c>
      <c r="HG213" s="6">
        <v>0</v>
      </c>
    </row>
    <row r="214" spans="1:215">
      <c r="A214" s="6">
        <v>638</v>
      </c>
      <c r="B214" s="6" t="str">
        <f>+VLOOKUP($A214,'[2]Crosswalk M49-ODA-Prog. Country'!$K$4:$M$257,3,FALSE)</f>
        <v>RE</v>
      </c>
      <c r="C214" s="6" t="str">
        <f>+VLOOKUP($A214,'[2]Crosswalk M49-ODA-Prog. Country'!$K$4:$M$257,2,FALSE)</f>
        <v>REU</v>
      </c>
      <c r="D214" s="3" t="s">
        <v>488</v>
      </c>
      <c r="E214" s="8">
        <v>0</v>
      </c>
      <c r="F214" s="8">
        <v>2.2999999999999998</v>
      </c>
      <c r="G214" s="8">
        <v>2.2999999999999998</v>
      </c>
      <c r="H214" s="9">
        <v>0</v>
      </c>
      <c r="I214" s="9">
        <v>0</v>
      </c>
      <c r="J214" s="9">
        <v>0</v>
      </c>
      <c r="K214" s="10">
        <v>0</v>
      </c>
      <c r="L214" s="10">
        <v>2.2999999999999998</v>
      </c>
      <c r="M214" s="10">
        <v>2.2999999999999998</v>
      </c>
      <c r="N214" s="11">
        <v>0</v>
      </c>
      <c r="O214" s="11">
        <v>0</v>
      </c>
      <c r="P214" s="11">
        <v>0</v>
      </c>
      <c r="Q214" s="11">
        <v>0</v>
      </c>
      <c r="R214" s="11">
        <v>0</v>
      </c>
      <c r="S214" s="11">
        <v>0</v>
      </c>
      <c r="T214" s="11">
        <v>0</v>
      </c>
      <c r="U214" s="11">
        <v>0</v>
      </c>
      <c r="V214" s="11">
        <v>0</v>
      </c>
      <c r="W214" s="11">
        <v>0</v>
      </c>
      <c r="X214" s="11">
        <v>0</v>
      </c>
      <c r="Y214" s="11">
        <v>0</v>
      </c>
      <c r="Z214" s="11">
        <v>0</v>
      </c>
      <c r="AA214" s="11">
        <v>0</v>
      </c>
      <c r="AB214" s="11">
        <v>0</v>
      </c>
      <c r="AC214" s="11">
        <v>0</v>
      </c>
      <c r="AD214" s="11">
        <v>0</v>
      </c>
      <c r="AE214" s="11">
        <v>0</v>
      </c>
      <c r="AF214" s="11">
        <v>0</v>
      </c>
      <c r="AG214" s="11">
        <v>0</v>
      </c>
      <c r="AH214" s="11">
        <v>0</v>
      </c>
      <c r="AI214" s="11">
        <v>0</v>
      </c>
      <c r="AJ214" s="11">
        <v>0</v>
      </c>
      <c r="AK214" s="11">
        <v>0</v>
      </c>
      <c r="AL214" s="11">
        <v>0</v>
      </c>
      <c r="AM214" s="11">
        <v>0</v>
      </c>
      <c r="AN214" s="11">
        <v>0</v>
      </c>
      <c r="AO214" s="11">
        <v>0</v>
      </c>
      <c r="AP214" s="11">
        <v>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2.2999999999999998</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s="11">
        <v>0</v>
      </c>
      <c r="BY214" s="11">
        <v>0</v>
      </c>
      <c r="BZ214" s="11">
        <v>0</v>
      </c>
      <c r="CA214" s="11">
        <v>0</v>
      </c>
      <c r="CB214" s="11">
        <v>0</v>
      </c>
      <c r="CC214" s="11">
        <v>0</v>
      </c>
      <c r="CD214" s="11">
        <v>0</v>
      </c>
      <c r="CE214" s="11">
        <v>0</v>
      </c>
      <c r="CF214" s="11">
        <v>0</v>
      </c>
      <c r="CG214" s="11">
        <v>0</v>
      </c>
      <c r="CH214" s="11">
        <v>0</v>
      </c>
      <c r="CI214" s="11">
        <v>0</v>
      </c>
      <c r="CJ214" s="11">
        <v>0</v>
      </c>
      <c r="CK214" s="11">
        <v>0</v>
      </c>
      <c r="CL214" s="11">
        <v>0</v>
      </c>
      <c r="CM214" s="11">
        <v>0</v>
      </c>
      <c r="CN214" s="11">
        <v>0</v>
      </c>
      <c r="CO214" s="11">
        <v>0</v>
      </c>
      <c r="CP214" s="11">
        <v>0</v>
      </c>
      <c r="CQ214" s="11">
        <v>0</v>
      </c>
      <c r="CR214" s="11">
        <v>0</v>
      </c>
      <c r="CS214" s="11">
        <v>0</v>
      </c>
      <c r="CT214" s="11">
        <v>0</v>
      </c>
      <c r="CU214" s="11">
        <v>0</v>
      </c>
      <c r="CV214" s="11">
        <v>0</v>
      </c>
      <c r="CW214" s="11">
        <v>0</v>
      </c>
      <c r="CX214" s="11">
        <v>0</v>
      </c>
      <c r="CY214" s="11">
        <v>0</v>
      </c>
      <c r="CZ214" s="11">
        <v>0</v>
      </c>
      <c r="DA214" s="11">
        <v>0</v>
      </c>
      <c r="DB214" s="11">
        <v>0</v>
      </c>
      <c r="DC214" s="11">
        <v>0</v>
      </c>
      <c r="DD214" s="11">
        <v>0</v>
      </c>
      <c r="DE214" s="11">
        <v>0</v>
      </c>
      <c r="DF214" s="11">
        <v>0</v>
      </c>
      <c r="DG214" s="11">
        <v>0</v>
      </c>
      <c r="DH214" s="11">
        <v>0</v>
      </c>
      <c r="DI214" s="11">
        <v>0</v>
      </c>
      <c r="DJ214" s="11">
        <v>0</v>
      </c>
      <c r="DK214" s="11">
        <v>0</v>
      </c>
      <c r="DL214" s="11">
        <v>0</v>
      </c>
      <c r="DM214" s="11">
        <v>0</v>
      </c>
      <c r="DN214" s="11">
        <v>0</v>
      </c>
      <c r="DO214" s="11">
        <v>0</v>
      </c>
      <c r="DP214" s="11">
        <v>0</v>
      </c>
      <c r="DQ214" s="11">
        <v>0</v>
      </c>
      <c r="DR214" s="11">
        <v>0</v>
      </c>
      <c r="DS214" s="11">
        <v>0</v>
      </c>
      <c r="DT214" s="11">
        <v>0</v>
      </c>
      <c r="DU214" s="11">
        <v>0</v>
      </c>
      <c r="DV214" s="11">
        <v>0</v>
      </c>
      <c r="DW214" s="11">
        <v>0</v>
      </c>
      <c r="DX214" s="11">
        <v>0</v>
      </c>
      <c r="DY214" s="11">
        <v>0</v>
      </c>
      <c r="DZ214" s="11">
        <v>0</v>
      </c>
      <c r="EA214" s="11">
        <v>0</v>
      </c>
      <c r="EB214" s="11">
        <v>0</v>
      </c>
      <c r="EC214" s="11">
        <v>0</v>
      </c>
      <c r="ED214" s="11">
        <v>0</v>
      </c>
      <c r="EE214" s="11">
        <v>0</v>
      </c>
      <c r="EF214" s="11">
        <v>0</v>
      </c>
      <c r="EG214" s="11">
        <v>0</v>
      </c>
      <c r="EH214" s="11">
        <v>0</v>
      </c>
      <c r="EI214" s="11">
        <v>0</v>
      </c>
      <c r="EJ214" s="11">
        <v>0</v>
      </c>
      <c r="EK214" s="11">
        <v>0</v>
      </c>
      <c r="EL214" s="11">
        <v>0</v>
      </c>
      <c r="EM214" s="11">
        <v>0</v>
      </c>
      <c r="EN214" s="11">
        <v>0</v>
      </c>
      <c r="EO214" s="11">
        <v>0</v>
      </c>
      <c r="EP214" s="11">
        <v>0</v>
      </c>
      <c r="EQ214" s="11">
        <v>0</v>
      </c>
      <c r="ER214" s="11">
        <v>0</v>
      </c>
      <c r="ES214" s="11">
        <v>0</v>
      </c>
      <c r="ET214" s="11">
        <v>0</v>
      </c>
      <c r="EU214" s="11">
        <v>0</v>
      </c>
      <c r="EV214" s="11">
        <v>0</v>
      </c>
      <c r="EW214" s="11">
        <v>0</v>
      </c>
      <c r="EX214" s="11">
        <v>0</v>
      </c>
      <c r="EY214" s="11">
        <v>0</v>
      </c>
      <c r="EZ214" s="11">
        <v>0</v>
      </c>
      <c r="FA214" s="11">
        <v>0</v>
      </c>
      <c r="FB214" s="11">
        <v>0</v>
      </c>
      <c r="FC214" s="11">
        <v>0</v>
      </c>
      <c r="FD214" s="11">
        <v>0</v>
      </c>
      <c r="FE214" s="11">
        <v>0</v>
      </c>
      <c r="FF214" s="11">
        <v>0</v>
      </c>
      <c r="FG214" s="11">
        <v>0</v>
      </c>
      <c r="FH214" s="11">
        <v>0</v>
      </c>
      <c r="FI214" s="11">
        <v>0</v>
      </c>
      <c r="FJ214" s="11">
        <v>0</v>
      </c>
      <c r="FK214" s="11">
        <v>0</v>
      </c>
      <c r="FL214" s="11">
        <v>0</v>
      </c>
      <c r="FM214" s="11">
        <v>0</v>
      </c>
      <c r="FN214" s="11">
        <v>0</v>
      </c>
      <c r="FO214" s="11">
        <v>0</v>
      </c>
      <c r="FP214" s="11">
        <v>0</v>
      </c>
      <c r="FQ214" s="11">
        <v>0</v>
      </c>
      <c r="FR214" s="11">
        <v>0</v>
      </c>
      <c r="FS214" s="11">
        <v>0</v>
      </c>
      <c r="FT214" s="11">
        <v>0</v>
      </c>
      <c r="FU214" s="11">
        <v>0</v>
      </c>
      <c r="FV214" s="11">
        <v>0</v>
      </c>
      <c r="FW214" s="11">
        <v>0</v>
      </c>
      <c r="FX214" s="11">
        <v>0</v>
      </c>
      <c r="FY214" s="11">
        <v>0</v>
      </c>
      <c r="FZ214" s="11">
        <v>0</v>
      </c>
      <c r="GA214" s="11">
        <v>0</v>
      </c>
      <c r="GB214" s="11">
        <v>0</v>
      </c>
      <c r="GC214" s="11">
        <v>0</v>
      </c>
      <c r="GD214" s="11">
        <v>0</v>
      </c>
      <c r="GE214" s="11">
        <v>0</v>
      </c>
      <c r="GF214" s="11">
        <v>0</v>
      </c>
      <c r="GG214" s="11">
        <v>0</v>
      </c>
      <c r="GH214" s="11">
        <v>0</v>
      </c>
      <c r="GI214" s="11">
        <v>0</v>
      </c>
      <c r="GJ214" s="11">
        <v>0</v>
      </c>
      <c r="GK214" s="11">
        <v>0</v>
      </c>
      <c r="GL214" s="11">
        <v>0</v>
      </c>
      <c r="GM214" s="11">
        <v>0</v>
      </c>
      <c r="GN214" s="11">
        <v>0</v>
      </c>
      <c r="GO214" s="11">
        <v>0</v>
      </c>
      <c r="GP214" s="88">
        <v>0</v>
      </c>
      <c r="GQ214" s="9">
        <v>0</v>
      </c>
      <c r="GR214" s="10">
        <v>0</v>
      </c>
      <c r="GS214" s="6">
        <v>0</v>
      </c>
      <c r="GT214" s="6">
        <v>0</v>
      </c>
      <c r="GU214" s="6">
        <f t="shared" si="6"/>
        <v>0</v>
      </c>
      <c r="GV214" s="6">
        <f t="shared" si="7"/>
        <v>0</v>
      </c>
      <c r="GW214" s="3" t="s">
        <v>480</v>
      </c>
      <c r="GX214" s="3" t="s">
        <v>480</v>
      </c>
      <c r="GY214" s="3" t="s">
        <v>480</v>
      </c>
      <c r="GZ214" s="6">
        <v>0</v>
      </c>
      <c r="HA214" s="6">
        <v>0</v>
      </c>
      <c r="HB214" s="6">
        <v>0</v>
      </c>
      <c r="HC214" s="6">
        <v>0</v>
      </c>
      <c r="HD214" s="6">
        <v>0</v>
      </c>
      <c r="HE214" s="7">
        <v>0</v>
      </c>
      <c r="HF214" s="6">
        <v>0</v>
      </c>
      <c r="HG214" s="6">
        <v>0</v>
      </c>
    </row>
    <row r="215" spans="1:215" hidden="1">
      <c r="A215" s="6">
        <v>663</v>
      </c>
      <c r="B215" s="6" t="str">
        <f>+VLOOKUP($A215,'[2]Crosswalk M49-ODA-Prog. Country'!$K$4:$M$257,3,FALSE)</f>
        <v>MF</v>
      </c>
      <c r="C215" s="6" t="str">
        <f>+VLOOKUP($A215,'[2]Crosswalk M49-ODA-Prog. Country'!$K$4:$M$257,2,FALSE)</f>
        <v>MAF</v>
      </c>
      <c r="D215" s="3" t="s">
        <v>335</v>
      </c>
      <c r="E215" s="8">
        <v>0</v>
      </c>
      <c r="F215" s="8">
        <v>0</v>
      </c>
      <c r="G215" s="8">
        <v>0</v>
      </c>
      <c r="H215" s="9">
        <v>0</v>
      </c>
      <c r="I215" s="9">
        <v>0</v>
      </c>
      <c r="J215" s="9">
        <v>0</v>
      </c>
      <c r="K215" s="10">
        <v>0</v>
      </c>
      <c r="L215" s="10">
        <v>0</v>
      </c>
      <c r="M215" s="10">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s="11">
        <v>0</v>
      </c>
      <c r="BY215" s="11">
        <v>0</v>
      </c>
      <c r="BZ215" s="11">
        <v>0</v>
      </c>
      <c r="CA215" s="11">
        <v>0</v>
      </c>
      <c r="CB215" s="11">
        <v>0</v>
      </c>
      <c r="CC215" s="11">
        <v>0</v>
      </c>
      <c r="CD215" s="11">
        <v>0</v>
      </c>
      <c r="CE215" s="11">
        <v>0</v>
      </c>
      <c r="CF215" s="11">
        <v>0</v>
      </c>
      <c r="CG215" s="11">
        <v>0</v>
      </c>
      <c r="CH215" s="11">
        <v>0</v>
      </c>
      <c r="CI215" s="11">
        <v>0</v>
      </c>
      <c r="CJ215" s="11">
        <v>0</v>
      </c>
      <c r="CK215" s="11">
        <v>0</v>
      </c>
      <c r="CL215" s="11">
        <v>0</v>
      </c>
      <c r="CM215" s="11">
        <v>0</v>
      </c>
      <c r="CN215" s="11">
        <v>0</v>
      </c>
      <c r="CO215" s="11">
        <v>0</v>
      </c>
      <c r="CP215" s="11">
        <v>0</v>
      </c>
      <c r="CQ215" s="11">
        <v>0</v>
      </c>
      <c r="CR215" s="11">
        <v>0</v>
      </c>
      <c r="CS215" s="11">
        <v>0</v>
      </c>
      <c r="CT215" s="11">
        <v>0</v>
      </c>
      <c r="CU215" s="11">
        <v>0</v>
      </c>
      <c r="CV215" s="11">
        <v>0</v>
      </c>
      <c r="CW215" s="11">
        <v>0</v>
      </c>
      <c r="CX215" s="11">
        <v>0</v>
      </c>
      <c r="CY215" s="11">
        <v>0</v>
      </c>
      <c r="CZ215" s="11">
        <v>0</v>
      </c>
      <c r="DA215" s="11">
        <v>0</v>
      </c>
      <c r="DB215" s="11">
        <v>0</v>
      </c>
      <c r="DC215" s="11">
        <v>0</v>
      </c>
      <c r="DD215" s="11">
        <v>0</v>
      </c>
      <c r="DE215" s="11">
        <v>0</v>
      </c>
      <c r="DF215" s="11">
        <v>0</v>
      </c>
      <c r="DG215" s="11">
        <v>0</v>
      </c>
      <c r="DH215" s="11">
        <v>0</v>
      </c>
      <c r="DI215" s="11">
        <v>0</v>
      </c>
      <c r="DJ215" s="11">
        <v>0</v>
      </c>
      <c r="DK215" s="11">
        <v>0</v>
      </c>
      <c r="DL215" s="11">
        <v>0</v>
      </c>
      <c r="DM215" s="11">
        <v>0</v>
      </c>
      <c r="DN215" s="11">
        <v>0</v>
      </c>
      <c r="DO215" s="11">
        <v>0</v>
      </c>
      <c r="DP215" s="11">
        <v>0</v>
      </c>
      <c r="DQ215" s="11">
        <v>0</v>
      </c>
      <c r="DR215" s="11">
        <v>0</v>
      </c>
      <c r="DS215" s="11">
        <v>0</v>
      </c>
      <c r="DT215" s="11">
        <v>0</v>
      </c>
      <c r="DU215" s="11">
        <v>0</v>
      </c>
      <c r="DV215" s="11">
        <v>0</v>
      </c>
      <c r="DW215" s="11">
        <v>0</v>
      </c>
      <c r="DX215" s="11">
        <v>0</v>
      </c>
      <c r="DY215" s="11">
        <v>0</v>
      </c>
      <c r="DZ215" s="11">
        <v>0</v>
      </c>
      <c r="EA215" s="11">
        <v>0</v>
      </c>
      <c r="EB215" s="11">
        <v>0</v>
      </c>
      <c r="EC215" s="11">
        <v>0</v>
      </c>
      <c r="ED215" s="11">
        <v>0</v>
      </c>
      <c r="EE215" s="11">
        <v>0</v>
      </c>
      <c r="EF215" s="11">
        <v>0</v>
      </c>
      <c r="EG215" s="11">
        <v>0</v>
      </c>
      <c r="EH215" s="11">
        <v>0</v>
      </c>
      <c r="EI215" s="11">
        <v>0</v>
      </c>
      <c r="EJ215" s="11">
        <v>0</v>
      </c>
      <c r="EK215" s="11">
        <v>0</v>
      </c>
      <c r="EL215" s="11">
        <v>0</v>
      </c>
      <c r="EM215" s="11">
        <v>0</v>
      </c>
      <c r="EN215" s="11">
        <v>0</v>
      </c>
      <c r="EO215" s="11">
        <v>0</v>
      </c>
      <c r="EP215" s="11">
        <v>0</v>
      </c>
      <c r="EQ215" s="11">
        <v>0</v>
      </c>
      <c r="ER215" s="11">
        <v>0</v>
      </c>
      <c r="ES215" s="11">
        <v>0</v>
      </c>
      <c r="ET215" s="11">
        <v>0</v>
      </c>
      <c r="EU215" s="11">
        <v>0</v>
      </c>
      <c r="EV215" s="11">
        <v>0</v>
      </c>
      <c r="EW215" s="11">
        <v>0</v>
      </c>
      <c r="EX215" s="11">
        <v>0</v>
      </c>
      <c r="EY215" s="11">
        <v>0</v>
      </c>
      <c r="EZ215" s="11">
        <v>0</v>
      </c>
      <c r="FA215" s="11">
        <v>0</v>
      </c>
      <c r="FB215" s="11">
        <v>0</v>
      </c>
      <c r="FC215" s="11">
        <v>0</v>
      </c>
      <c r="FD215" s="11">
        <v>0</v>
      </c>
      <c r="FE215" s="11">
        <v>0</v>
      </c>
      <c r="FF215" s="11">
        <v>0</v>
      </c>
      <c r="FG215" s="11">
        <v>0</v>
      </c>
      <c r="FH215" s="11">
        <v>0</v>
      </c>
      <c r="FI215" s="11">
        <v>0</v>
      </c>
      <c r="FJ215" s="11">
        <v>0</v>
      </c>
      <c r="FK215" s="11">
        <v>0</v>
      </c>
      <c r="FL215" s="11">
        <v>0</v>
      </c>
      <c r="FM215" s="11">
        <v>0</v>
      </c>
      <c r="FN215" s="11">
        <v>0</v>
      </c>
      <c r="FO215" s="11">
        <v>0</v>
      </c>
      <c r="FP215" s="11">
        <v>0</v>
      </c>
      <c r="FQ215" s="11">
        <v>0</v>
      </c>
      <c r="FR215" s="11">
        <v>0</v>
      </c>
      <c r="FS215" s="11">
        <v>0</v>
      </c>
      <c r="FT215" s="11">
        <v>0</v>
      </c>
      <c r="FU215" s="11">
        <v>0</v>
      </c>
      <c r="FV215" s="11">
        <v>0</v>
      </c>
      <c r="FW215" s="11">
        <v>0</v>
      </c>
      <c r="FX215" s="11">
        <v>0</v>
      </c>
      <c r="FY215" s="11">
        <v>0</v>
      </c>
      <c r="FZ215" s="11">
        <v>0</v>
      </c>
      <c r="GA215" s="11">
        <v>0</v>
      </c>
      <c r="GB215" s="11">
        <v>0</v>
      </c>
      <c r="GC215" s="11">
        <v>0</v>
      </c>
      <c r="GD215" s="11">
        <v>0</v>
      </c>
      <c r="GE215" s="11">
        <v>0</v>
      </c>
      <c r="GF215" s="11">
        <v>0</v>
      </c>
      <c r="GG215" s="11">
        <v>0</v>
      </c>
      <c r="GH215" s="11">
        <v>0</v>
      </c>
      <c r="GI215" s="11">
        <v>0</v>
      </c>
      <c r="GJ215" s="11">
        <v>0</v>
      </c>
      <c r="GK215" s="11">
        <v>0</v>
      </c>
      <c r="GL215" s="11">
        <v>0</v>
      </c>
      <c r="GM215" s="11">
        <v>0</v>
      </c>
      <c r="GN215" s="11">
        <v>0</v>
      </c>
      <c r="GO215" s="11">
        <v>0</v>
      </c>
      <c r="GP215" s="88">
        <v>0</v>
      </c>
      <c r="GQ215" s="9">
        <v>0</v>
      </c>
      <c r="GR215" s="10">
        <v>0</v>
      </c>
      <c r="GS215" s="6">
        <v>0</v>
      </c>
      <c r="GT215" s="6">
        <v>0</v>
      </c>
      <c r="GU215" s="6">
        <f t="shared" si="6"/>
        <v>0</v>
      </c>
      <c r="GV215" s="6">
        <f t="shared" si="7"/>
        <v>0</v>
      </c>
      <c r="GW215" s="3" t="s">
        <v>483</v>
      </c>
      <c r="GX215" s="3">
        <v>0</v>
      </c>
      <c r="GY215" s="3">
        <v>0</v>
      </c>
      <c r="GZ215" s="6">
        <v>0</v>
      </c>
      <c r="HA215" s="6">
        <v>0</v>
      </c>
      <c r="HB215" s="6">
        <v>1</v>
      </c>
      <c r="HC215" s="6">
        <v>0</v>
      </c>
      <c r="HD215" s="6">
        <v>0</v>
      </c>
      <c r="HE215" s="7">
        <v>0</v>
      </c>
      <c r="HF215" s="6">
        <v>0</v>
      </c>
      <c r="HG215" s="6">
        <v>0</v>
      </c>
    </row>
    <row r="216" spans="1:215" hidden="1">
      <c r="A216" s="6">
        <v>666</v>
      </c>
      <c r="B216" s="6" t="str">
        <f>+VLOOKUP($A216,'[2]Crosswalk M49-ODA-Prog. Country'!$K$4:$M$257,3,FALSE)</f>
        <v>PM</v>
      </c>
      <c r="C216" s="6" t="str">
        <f>+VLOOKUP($A216,'[2]Crosswalk M49-ODA-Prog. Country'!$K$4:$M$257,2,FALSE)</f>
        <v>SPM</v>
      </c>
      <c r="D216" s="3" t="s">
        <v>336</v>
      </c>
      <c r="E216" s="8">
        <v>0</v>
      </c>
      <c r="F216" s="8">
        <v>8.0658799999999999</v>
      </c>
      <c r="G216" s="8">
        <v>8.0658799999999999</v>
      </c>
      <c r="H216" s="9">
        <v>0</v>
      </c>
      <c r="I216" s="9">
        <v>0</v>
      </c>
      <c r="J216" s="9">
        <v>0</v>
      </c>
      <c r="K216" s="10">
        <v>0</v>
      </c>
      <c r="L216" s="10">
        <v>8.0658799999999999</v>
      </c>
      <c r="M216" s="10">
        <v>8.0658799999999999</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1">
        <v>0</v>
      </c>
      <c r="CU216" s="11">
        <v>0</v>
      </c>
      <c r="CV216" s="11">
        <v>0</v>
      </c>
      <c r="CW216" s="11">
        <v>0</v>
      </c>
      <c r="CX216" s="11">
        <v>0</v>
      </c>
      <c r="CY216" s="11">
        <v>8.0658799999999999</v>
      </c>
      <c r="CZ216" s="11">
        <v>0</v>
      </c>
      <c r="DA216" s="11">
        <v>0</v>
      </c>
      <c r="DB216" s="11">
        <v>0</v>
      </c>
      <c r="DC216" s="11">
        <v>0</v>
      </c>
      <c r="DD216" s="11">
        <v>0</v>
      </c>
      <c r="DE216" s="11">
        <v>0</v>
      </c>
      <c r="DF216" s="11">
        <v>0</v>
      </c>
      <c r="DG216" s="11">
        <v>0</v>
      </c>
      <c r="DH216" s="11">
        <v>0</v>
      </c>
      <c r="DI216" s="11">
        <v>0</v>
      </c>
      <c r="DJ216" s="11">
        <v>0</v>
      </c>
      <c r="DK216" s="11">
        <v>0</v>
      </c>
      <c r="DL216" s="11">
        <v>0</v>
      </c>
      <c r="DM216" s="11">
        <v>0</v>
      </c>
      <c r="DN216" s="11">
        <v>0</v>
      </c>
      <c r="DO216" s="11">
        <v>0</v>
      </c>
      <c r="DP216" s="11">
        <v>0</v>
      </c>
      <c r="DQ216" s="11">
        <v>0</v>
      </c>
      <c r="DR216" s="11">
        <v>0</v>
      </c>
      <c r="DS216" s="11">
        <v>0</v>
      </c>
      <c r="DT216" s="11">
        <v>0</v>
      </c>
      <c r="DU216" s="11">
        <v>0</v>
      </c>
      <c r="DV216" s="11">
        <v>0</v>
      </c>
      <c r="DW216" s="11">
        <v>0</v>
      </c>
      <c r="DX216" s="11">
        <v>0</v>
      </c>
      <c r="DY216" s="11">
        <v>0</v>
      </c>
      <c r="DZ216" s="11">
        <v>0</v>
      </c>
      <c r="EA216" s="11">
        <v>0</v>
      </c>
      <c r="EB216" s="11">
        <v>0</v>
      </c>
      <c r="EC216" s="11">
        <v>0</v>
      </c>
      <c r="ED216" s="11">
        <v>0</v>
      </c>
      <c r="EE216" s="11">
        <v>0</v>
      </c>
      <c r="EF216" s="11">
        <v>0</v>
      </c>
      <c r="EG216" s="11">
        <v>0</v>
      </c>
      <c r="EH216" s="11">
        <v>0</v>
      </c>
      <c r="EI216" s="11">
        <v>0</v>
      </c>
      <c r="EJ216" s="11">
        <v>0</v>
      </c>
      <c r="EK216" s="11">
        <v>0</v>
      </c>
      <c r="EL216" s="11">
        <v>0</v>
      </c>
      <c r="EM216" s="11">
        <v>0</v>
      </c>
      <c r="EN216" s="11">
        <v>0</v>
      </c>
      <c r="EO216" s="11">
        <v>0</v>
      </c>
      <c r="EP216" s="11">
        <v>0</v>
      </c>
      <c r="EQ216" s="11">
        <v>0</v>
      </c>
      <c r="ER216" s="11">
        <v>0</v>
      </c>
      <c r="ES216" s="11">
        <v>0</v>
      </c>
      <c r="ET216" s="11">
        <v>0</v>
      </c>
      <c r="EU216" s="11">
        <v>0</v>
      </c>
      <c r="EV216" s="11">
        <v>0</v>
      </c>
      <c r="EW216" s="11">
        <v>0</v>
      </c>
      <c r="EX216" s="11">
        <v>0</v>
      </c>
      <c r="EY216" s="11">
        <v>0</v>
      </c>
      <c r="EZ216" s="11">
        <v>0</v>
      </c>
      <c r="FA216" s="11">
        <v>0</v>
      </c>
      <c r="FB216" s="11">
        <v>0</v>
      </c>
      <c r="FC216" s="11">
        <v>0</v>
      </c>
      <c r="FD216" s="11">
        <v>0</v>
      </c>
      <c r="FE216" s="11">
        <v>0</v>
      </c>
      <c r="FF216" s="11">
        <v>0</v>
      </c>
      <c r="FG216" s="11">
        <v>0</v>
      </c>
      <c r="FH216" s="11">
        <v>0</v>
      </c>
      <c r="FI216" s="11">
        <v>0</v>
      </c>
      <c r="FJ216" s="11">
        <v>0</v>
      </c>
      <c r="FK216" s="11">
        <v>0</v>
      </c>
      <c r="FL216" s="11">
        <v>0</v>
      </c>
      <c r="FM216" s="11">
        <v>0</v>
      </c>
      <c r="FN216" s="11">
        <v>0</v>
      </c>
      <c r="FO216" s="11">
        <v>0</v>
      </c>
      <c r="FP216" s="11">
        <v>0</v>
      </c>
      <c r="FQ216" s="11">
        <v>0</v>
      </c>
      <c r="FR216" s="11">
        <v>0</v>
      </c>
      <c r="FS216" s="11">
        <v>0</v>
      </c>
      <c r="FT216" s="11">
        <v>0</v>
      </c>
      <c r="FU216" s="11">
        <v>0</v>
      </c>
      <c r="FV216" s="11">
        <v>0</v>
      </c>
      <c r="FW216" s="11">
        <v>0</v>
      </c>
      <c r="FX216" s="11">
        <v>0</v>
      </c>
      <c r="FY216" s="11">
        <v>0</v>
      </c>
      <c r="FZ216" s="11">
        <v>0</v>
      </c>
      <c r="GA216" s="11">
        <v>0</v>
      </c>
      <c r="GB216" s="11">
        <v>0</v>
      </c>
      <c r="GC216" s="11">
        <v>0</v>
      </c>
      <c r="GD216" s="11">
        <v>0</v>
      </c>
      <c r="GE216" s="11">
        <v>0</v>
      </c>
      <c r="GF216" s="11">
        <v>0</v>
      </c>
      <c r="GG216" s="11">
        <v>0</v>
      </c>
      <c r="GH216" s="11">
        <v>0</v>
      </c>
      <c r="GI216" s="11">
        <v>0</v>
      </c>
      <c r="GJ216" s="11">
        <v>0</v>
      </c>
      <c r="GK216" s="11">
        <v>0</v>
      </c>
      <c r="GL216" s="11">
        <v>0</v>
      </c>
      <c r="GM216" s="11">
        <v>0</v>
      </c>
      <c r="GN216" s="11">
        <v>0</v>
      </c>
      <c r="GO216" s="11">
        <v>0</v>
      </c>
      <c r="GP216" s="88">
        <v>0</v>
      </c>
      <c r="GQ216" s="9">
        <v>0</v>
      </c>
      <c r="GR216" s="10">
        <v>0</v>
      </c>
      <c r="GS216" s="6">
        <v>0</v>
      </c>
      <c r="GT216" s="6">
        <v>0</v>
      </c>
      <c r="GU216" s="6">
        <f t="shared" si="6"/>
        <v>0</v>
      </c>
      <c r="GV216" s="6">
        <f t="shared" si="7"/>
        <v>0</v>
      </c>
      <c r="GW216" s="3" t="s">
        <v>483</v>
      </c>
      <c r="GX216" s="3">
        <v>0</v>
      </c>
      <c r="GY216" s="3">
        <v>0</v>
      </c>
      <c r="GZ216" s="6">
        <v>0</v>
      </c>
      <c r="HA216" s="6">
        <v>0</v>
      </c>
      <c r="HB216" s="6">
        <v>0</v>
      </c>
      <c r="HC216" s="6">
        <v>0</v>
      </c>
      <c r="HD216" s="6">
        <v>0</v>
      </c>
      <c r="HE216" s="7">
        <v>0</v>
      </c>
      <c r="HF216" s="6">
        <v>0</v>
      </c>
      <c r="HG216" s="6">
        <v>0</v>
      </c>
    </row>
    <row r="217" spans="1:215" hidden="1">
      <c r="A217" s="6">
        <v>534</v>
      </c>
      <c r="B217" s="6" t="str">
        <f>+VLOOKUP($A217,'[2]Crosswalk M49-ODA-Prog. Country'!$K$4:$M$257,3,FALSE)</f>
        <v>SX</v>
      </c>
      <c r="C217" s="6" t="str">
        <f>+VLOOKUP($A217,'[2]Crosswalk M49-ODA-Prog. Country'!$K$4:$M$257,2,FALSE)</f>
        <v>SXM</v>
      </c>
      <c r="D217" s="3" t="s">
        <v>337</v>
      </c>
      <c r="E217" s="8">
        <v>142.33600000000001</v>
      </c>
      <c r="F217" s="8">
        <v>98.051580000000001</v>
      </c>
      <c r="G217" s="8">
        <v>240.38758000000001</v>
      </c>
      <c r="H217" s="9">
        <v>0</v>
      </c>
      <c r="I217" s="9">
        <v>0</v>
      </c>
      <c r="J217" s="9">
        <v>0</v>
      </c>
      <c r="K217" s="10">
        <v>142.33600000000001</v>
      </c>
      <c r="L217" s="10">
        <v>98.051580000000001</v>
      </c>
      <c r="M217" s="10">
        <v>240.38758000000001</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16.129580000000001</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s="11">
        <v>0</v>
      </c>
      <c r="BY217" s="11">
        <v>0</v>
      </c>
      <c r="BZ217" s="11">
        <v>0</v>
      </c>
      <c r="CA217" s="11">
        <v>0</v>
      </c>
      <c r="CB217" s="11">
        <v>0</v>
      </c>
      <c r="CC217" s="11">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0</v>
      </c>
      <c r="CU217" s="11">
        <v>0</v>
      </c>
      <c r="CV217" s="11">
        <v>0</v>
      </c>
      <c r="CW217" s="11">
        <v>0</v>
      </c>
      <c r="CX217" s="11">
        <v>0</v>
      </c>
      <c r="CY217" s="11">
        <v>0</v>
      </c>
      <c r="CZ217" s="11">
        <v>0</v>
      </c>
      <c r="DA217" s="11">
        <v>0</v>
      </c>
      <c r="DB217" s="11">
        <v>0</v>
      </c>
      <c r="DC217" s="11">
        <v>0</v>
      </c>
      <c r="DD217" s="11">
        <v>0</v>
      </c>
      <c r="DE217" s="11">
        <v>0</v>
      </c>
      <c r="DF217" s="11">
        <v>0</v>
      </c>
      <c r="DG217" s="11">
        <v>0</v>
      </c>
      <c r="DH217" s="11">
        <v>0</v>
      </c>
      <c r="DI217" s="11">
        <v>0</v>
      </c>
      <c r="DJ217" s="11">
        <v>0</v>
      </c>
      <c r="DK217" s="11">
        <v>0</v>
      </c>
      <c r="DL217" s="11">
        <v>0</v>
      </c>
      <c r="DM217" s="11">
        <v>0</v>
      </c>
      <c r="DN217" s="11">
        <v>0</v>
      </c>
      <c r="DO217" s="11">
        <v>0</v>
      </c>
      <c r="DP217" s="11">
        <v>0</v>
      </c>
      <c r="DQ217" s="11">
        <v>0</v>
      </c>
      <c r="DR217" s="11">
        <v>0</v>
      </c>
      <c r="DS217" s="11">
        <v>0</v>
      </c>
      <c r="DT217" s="11">
        <v>0</v>
      </c>
      <c r="DU217" s="11">
        <v>0</v>
      </c>
      <c r="DV217" s="11">
        <v>0</v>
      </c>
      <c r="DW217" s="11">
        <v>0</v>
      </c>
      <c r="DX217" s="11">
        <v>0</v>
      </c>
      <c r="DY217" s="11">
        <v>0</v>
      </c>
      <c r="DZ217" s="11">
        <v>0</v>
      </c>
      <c r="EA217" s="11">
        <v>0</v>
      </c>
      <c r="EB217" s="11">
        <v>0</v>
      </c>
      <c r="EC217" s="11">
        <v>0</v>
      </c>
      <c r="ED217" s="11">
        <v>0</v>
      </c>
      <c r="EE217" s="11">
        <v>0</v>
      </c>
      <c r="EF217" s="11">
        <v>0</v>
      </c>
      <c r="EG217" s="11">
        <v>0</v>
      </c>
      <c r="EH217" s="11">
        <v>0</v>
      </c>
      <c r="EI217" s="11">
        <v>0</v>
      </c>
      <c r="EJ217" s="11">
        <v>0</v>
      </c>
      <c r="EK217" s="11">
        <v>0</v>
      </c>
      <c r="EL217" s="11">
        <v>0</v>
      </c>
      <c r="EM217" s="11">
        <v>0</v>
      </c>
      <c r="EN217" s="11">
        <v>0</v>
      </c>
      <c r="EO217" s="11">
        <v>0</v>
      </c>
      <c r="EP217" s="11">
        <v>0</v>
      </c>
      <c r="EQ217" s="11">
        <v>0</v>
      </c>
      <c r="ER217" s="11">
        <v>0</v>
      </c>
      <c r="ES217" s="11">
        <v>0</v>
      </c>
      <c r="ET217" s="11">
        <v>0</v>
      </c>
      <c r="EU217" s="11">
        <v>0</v>
      </c>
      <c r="EV217" s="11">
        <v>0</v>
      </c>
      <c r="EW217" s="11">
        <v>0</v>
      </c>
      <c r="EX217" s="11">
        <v>0</v>
      </c>
      <c r="EY217" s="11">
        <v>0</v>
      </c>
      <c r="EZ217" s="11">
        <v>0</v>
      </c>
      <c r="FA217" s="11">
        <v>0</v>
      </c>
      <c r="FB217" s="11">
        <v>0</v>
      </c>
      <c r="FC217" s="11">
        <v>0</v>
      </c>
      <c r="FD217" s="11">
        <v>0</v>
      </c>
      <c r="FE217" s="11">
        <v>0</v>
      </c>
      <c r="FF217" s="11">
        <v>142.33600000000001</v>
      </c>
      <c r="FG217" s="11">
        <v>81.921999999999997</v>
      </c>
      <c r="FH217" s="11">
        <v>0</v>
      </c>
      <c r="FI217" s="11">
        <v>0</v>
      </c>
      <c r="FJ217" s="11">
        <v>0</v>
      </c>
      <c r="FK217" s="11">
        <v>0</v>
      </c>
      <c r="FL217" s="11">
        <v>0</v>
      </c>
      <c r="FM217" s="11">
        <v>0</v>
      </c>
      <c r="FN217" s="11">
        <v>0</v>
      </c>
      <c r="FO217" s="11">
        <v>0</v>
      </c>
      <c r="FP217" s="11">
        <v>0</v>
      </c>
      <c r="FQ217" s="11">
        <v>0</v>
      </c>
      <c r="FR217" s="11">
        <v>0</v>
      </c>
      <c r="FS217" s="11">
        <v>0</v>
      </c>
      <c r="FT217" s="11">
        <v>0</v>
      </c>
      <c r="FU217" s="11">
        <v>0</v>
      </c>
      <c r="FV217" s="11">
        <v>0</v>
      </c>
      <c r="FW217" s="11">
        <v>0</v>
      </c>
      <c r="FX217" s="11">
        <v>0</v>
      </c>
      <c r="FY217" s="11">
        <v>0</v>
      </c>
      <c r="FZ217" s="11">
        <v>0</v>
      </c>
      <c r="GA217" s="11">
        <v>0</v>
      </c>
      <c r="GB217" s="11">
        <v>0</v>
      </c>
      <c r="GC217" s="11">
        <v>0</v>
      </c>
      <c r="GD217" s="11">
        <v>0</v>
      </c>
      <c r="GE217" s="11">
        <v>0</v>
      </c>
      <c r="GF217" s="11">
        <v>0</v>
      </c>
      <c r="GG217" s="11">
        <v>0</v>
      </c>
      <c r="GH217" s="11">
        <v>0</v>
      </c>
      <c r="GI217" s="11">
        <v>0</v>
      </c>
      <c r="GJ217" s="11">
        <v>0</v>
      </c>
      <c r="GK217" s="11">
        <v>0</v>
      </c>
      <c r="GL217" s="11">
        <v>0</v>
      </c>
      <c r="GM217" s="11">
        <v>0</v>
      </c>
      <c r="GN217" s="11">
        <v>0</v>
      </c>
      <c r="GO217" s="11">
        <v>0</v>
      </c>
      <c r="GP217" s="88">
        <v>0</v>
      </c>
      <c r="GQ217" s="9">
        <v>0</v>
      </c>
      <c r="GR217" s="10">
        <v>0</v>
      </c>
      <c r="GS217" s="6">
        <v>0</v>
      </c>
      <c r="GT217" s="6">
        <v>1</v>
      </c>
      <c r="GU217" s="6" t="str">
        <f t="shared" si="6"/>
        <v>Very small</v>
      </c>
      <c r="GV217" s="6" t="str">
        <f t="shared" si="7"/>
        <v>Small</v>
      </c>
      <c r="GW217" s="3" t="s">
        <v>483</v>
      </c>
      <c r="GX217" s="3" t="s">
        <v>484</v>
      </c>
      <c r="GY217" s="3" t="s">
        <v>484</v>
      </c>
      <c r="GZ217" s="6">
        <v>0</v>
      </c>
      <c r="HA217" s="6">
        <v>0</v>
      </c>
      <c r="HB217" s="6">
        <v>1</v>
      </c>
      <c r="HC217" s="6">
        <v>0</v>
      </c>
      <c r="HD217" s="6">
        <v>0</v>
      </c>
      <c r="HE217" s="7" t="s">
        <v>485</v>
      </c>
      <c r="HF217" s="6">
        <v>3</v>
      </c>
      <c r="HG217" s="6">
        <v>0</v>
      </c>
    </row>
    <row r="218" spans="1:215" hidden="1">
      <c r="A218" s="6">
        <v>772</v>
      </c>
      <c r="B218" s="6" t="str">
        <f>+VLOOKUP($A218,'[2]Crosswalk M49-ODA-Prog. Country'!$K$4:$M$257,3,FALSE)</f>
        <v>TK</v>
      </c>
      <c r="C218" s="6" t="str">
        <f>+VLOOKUP($A218,'[2]Crosswalk M49-ODA-Prog. Country'!$K$4:$M$257,2,FALSE)</f>
        <v>TKL</v>
      </c>
      <c r="D218" s="3" t="s">
        <v>338</v>
      </c>
      <c r="E218" s="8">
        <v>108.61297</v>
      </c>
      <c r="F218" s="8">
        <v>210.857</v>
      </c>
      <c r="G218" s="8">
        <v>319.46996999999999</v>
      </c>
      <c r="H218" s="9">
        <v>0</v>
      </c>
      <c r="I218" s="9">
        <v>0</v>
      </c>
      <c r="J218" s="9">
        <v>0</v>
      </c>
      <c r="K218" s="10">
        <v>108.61297</v>
      </c>
      <c r="L218" s="10">
        <v>210.857</v>
      </c>
      <c r="M218" s="10">
        <v>319.46996999999999</v>
      </c>
      <c r="N218" s="11">
        <v>41.006</v>
      </c>
      <c r="O218" s="11">
        <v>210.857</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s="11">
        <v>0</v>
      </c>
      <c r="BY218" s="11">
        <v>0</v>
      </c>
      <c r="BZ218" s="11">
        <v>0</v>
      </c>
      <c r="CA218" s="11">
        <v>0</v>
      </c>
      <c r="CB218" s="11">
        <v>0</v>
      </c>
      <c r="CC218" s="11">
        <v>0</v>
      </c>
      <c r="CD218" s="11">
        <v>0</v>
      </c>
      <c r="CE218" s="11">
        <v>0</v>
      </c>
      <c r="CF218" s="11">
        <v>0</v>
      </c>
      <c r="CG218" s="11">
        <v>0</v>
      </c>
      <c r="CH218" s="11">
        <v>0</v>
      </c>
      <c r="CI218" s="11">
        <v>0</v>
      </c>
      <c r="CJ218" s="11">
        <v>0</v>
      </c>
      <c r="CK218" s="11">
        <v>0</v>
      </c>
      <c r="CL218" s="11">
        <v>0</v>
      </c>
      <c r="CM218" s="11">
        <v>0</v>
      </c>
      <c r="CN218" s="11">
        <v>0</v>
      </c>
      <c r="CO218" s="11">
        <v>0</v>
      </c>
      <c r="CP218" s="11">
        <v>0</v>
      </c>
      <c r="CQ218" s="11">
        <v>0</v>
      </c>
      <c r="CR218" s="11">
        <v>0</v>
      </c>
      <c r="CS218" s="11">
        <v>0</v>
      </c>
      <c r="CT218" s="11">
        <v>0</v>
      </c>
      <c r="CU218" s="11">
        <v>0</v>
      </c>
      <c r="CV218" s="11">
        <v>0</v>
      </c>
      <c r="CW218" s="11">
        <v>0</v>
      </c>
      <c r="CX218" s="11">
        <v>0</v>
      </c>
      <c r="CY218" s="11">
        <v>0</v>
      </c>
      <c r="CZ218" s="11">
        <v>0</v>
      </c>
      <c r="DA218" s="11">
        <v>0</v>
      </c>
      <c r="DB218" s="11">
        <v>0</v>
      </c>
      <c r="DC218" s="11">
        <v>0</v>
      </c>
      <c r="DD218" s="11">
        <v>0</v>
      </c>
      <c r="DE218" s="11">
        <v>0</v>
      </c>
      <c r="DF218" s="11">
        <v>0</v>
      </c>
      <c r="DG218" s="11">
        <v>0</v>
      </c>
      <c r="DH218" s="11">
        <v>0</v>
      </c>
      <c r="DI218" s="11">
        <v>0</v>
      </c>
      <c r="DJ218" s="11">
        <v>0</v>
      </c>
      <c r="DK218" s="11">
        <v>0</v>
      </c>
      <c r="DL218" s="11">
        <v>0</v>
      </c>
      <c r="DM218" s="11">
        <v>0</v>
      </c>
      <c r="DN218" s="11">
        <v>0</v>
      </c>
      <c r="DO218" s="11">
        <v>0</v>
      </c>
      <c r="DP218" s="11">
        <v>0</v>
      </c>
      <c r="DQ218" s="11">
        <v>0</v>
      </c>
      <c r="DR218" s="11">
        <v>0</v>
      </c>
      <c r="DS218" s="11">
        <v>0</v>
      </c>
      <c r="DT218" s="11">
        <v>0</v>
      </c>
      <c r="DU218" s="11">
        <v>0</v>
      </c>
      <c r="DV218" s="11">
        <v>0</v>
      </c>
      <c r="DW218" s="11">
        <v>0</v>
      </c>
      <c r="DX218" s="11">
        <v>0</v>
      </c>
      <c r="DY218" s="11">
        <v>0</v>
      </c>
      <c r="DZ218" s="11">
        <v>0</v>
      </c>
      <c r="EA218" s="11">
        <v>0</v>
      </c>
      <c r="EB218" s="11">
        <v>0</v>
      </c>
      <c r="EC218" s="11">
        <v>0</v>
      </c>
      <c r="ED218" s="11">
        <v>0</v>
      </c>
      <c r="EE218" s="11">
        <v>0</v>
      </c>
      <c r="EF218" s="11">
        <v>0</v>
      </c>
      <c r="EG218" s="11">
        <v>0</v>
      </c>
      <c r="EH218" s="11">
        <v>0</v>
      </c>
      <c r="EI218" s="11">
        <v>0</v>
      </c>
      <c r="EJ218" s="11">
        <v>0</v>
      </c>
      <c r="EK218" s="11">
        <v>0</v>
      </c>
      <c r="EL218" s="11">
        <v>0</v>
      </c>
      <c r="EM218" s="11">
        <v>0</v>
      </c>
      <c r="EN218" s="11">
        <v>0</v>
      </c>
      <c r="EO218" s="11">
        <v>0</v>
      </c>
      <c r="EP218" s="11">
        <v>0</v>
      </c>
      <c r="EQ218" s="11">
        <v>0</v>
      </c>
      <c r="ER218" s="11">
        <v>0</v>
      </c>
      <c r="ES218" s="11">
        <v>0</v>
      </c>
      <c r="ET218" s="11">
        <v>0</v>
      </c>
      <c r="EU218" s="11">
        <v>0</v>
      </c>
      <c r="EV218" s="11">
        <v>0</v>
      </c>
      <c r="EW218" s="11">
        <v>0</v>
      </c>
      <c r="EX218" s="11">
        <v>0</v>
      </c>
      <c r="EY218" s="11">
        <v>0</v>
      </c>
      <c r="EZ218" s="11">
        <v>0</v>
      </c>
      <c r="FA218" s="11">
        <v>0</v>
      </c>
      <c r="FB218" s="11">
        <v>67.606970000000004</v>
      </c>
      <c r="FC218" s="11">
        <v>0</v>
      </c>
      <c r="FD218" s="11">
        <v>0</v>
      </c>
      <c r="FE218" s="11">
        <v>0</v>
      </c>
      <c r="FF218" s="11">
        <v>0</v>
      </c>
      <c r="FG218" s="11">
        <v>0</v>
      </c>
      <c r="FH218" s="11">
        <v>0</v>
      </c>
      <c r="FI218" s="11">
        <v>0</v>
      </c>
      <c r="FJ218" s="11">
        <v>0</v>
      </c>
      <c r="FK218" s="11">
        <v>0</v>
      </c>
      <c r="FL218" s="11">
        <v>0</v>
      </c>
      <c r="FM218" s="11">
        <v>0</v>
      </c>
      <c r="FN218" s="11">
        <v>0</v>
      </c>
      <c r="FO218" s="11">
        <v>0</v>
      </c>
      <c r="FP218" s="11">
        <v>0</v>
      </c>
      <c r="FQ218" s="11">
        <v>0</v>
      </c>
      <c r="FR218" s="11">
        <v>0</v>
      </c>
      <c r="FS218" s="11">
        <v>0</v>
      </c>
      <c r="FT218" s="11">
        <v>0</v>
      </c>
      <c r="FU218" s="11">
        <v>0</v>
      </c>
      <c r="FV218" s="11">
        <v>0</v>
      </c>
      <c r="FW218" s="11">
        <v>0</v>
      </c>
      <c r="FX218" s="11">
        <v>0</v>
      </c>
      <c r="FY218" s="11">
        <v>0</v>
      </c>
      <c r="FZ218" s="11">
        <v>0</v>
      </c>
      <c r="GA218" s="11">
        <v>0</v>
      </c>
      <c r="GB218" s="11">
        <v>0</v>
      </c>
      <c r="GC218" s="11">
        <v>0</v>
      </c>
      <c r="GD218" s="11">
        <v>0</v>
      </c>
      <c r="GE218" s="11">
        <v>0</v>
      </c>
      <c r="GF218" s="11">
        <v>0</v>
      </c>
      <c r="GG218" s="11">
        <v>0</v>
      </c>
      <c r="GH218" s="11">
        <v>0</v>
      </c>
      <c r="GI218" s="11">
        <v>0</v>
      </c>
      <c r="GJ218" s="11">
        <v>0</v>
      </c>
      <c r="GK218" s="11">
        <v>0</v>
      </c>
      <c r="GL218" s="11">
        <v>0</v>
      </c>
      <c r="GM218" s="11">
        <v>0</v>
      </c>
      <c r="GN218" s="11">
        <v>0</v>
      </c>
      <c r="GO218" s="11">
        <v>0</v>
      </c>
      <c r="GP218" s="88">
        <v>226.97214</v>
      </c>
      <c r="GQ218" s="9">
        <v>0</v>
      </c>
      <c r="GR218" s="10">
        <v>226.97214</v>
      </c>
      <c r="GS218" s="6">
        <v>0</v>
      </c>
      <c r="GT218" s="6">
        <v>1</v>
      </c>
      <c r="GU218" s="6" t="str">
        <f t="shared" si="6"/>
        <v>Very small</v>
      </c>
      <c r="GV218" s="6" t="str">
        <f t="shared" si="7"/>
        <v>Small</v>
      </c>
      <c r="GW218" s="3" t="s">
        <v>474</v>
      </c>
      <c r="GX218" s="3" t="s">
        <v>475</v>
      </c>
      <c r="GY218" s="3" t="s">
        <v>475</v>
      </c>
      <c r="GZ218" s="6">
        <v>0</v>
      </c>
      <c r="HA218" s="6">
        <v>0</v>
      </c>
      <c r="HB218" s="6">
        <v>0</v>
      </c>
      <c r="HC218" s="6">
        <v>1</v>
      </c>
      <c r="HD218" s="6">
        <v>1</v>
      </c>
      <c r="HE218" s="7" t="s">
        <v>479</v>
      </c>
      <c r="HF218" s="6">
        <v>2</v>
      </c>
      <c r="HG218" s="6">
        <v>0</v>
      </c>
    </row>
    <row r="219" spans="1:215" hidden="1">
      <c r="A219" s="6">
        <v>796</v>
      </c>
      <c r="B219" s="6" t="str">
        <f>+VLOOKUP($A219,'[2]Crosswalk M49-ODA-Prog. Country'!$K$4:$M$257,3,FALSE)</f>
        <v>TC</v>
      </c>
      <c r="C219" s="6" t="str">
        <f>+VLOOKUP($A219,'[2]Crosswalk M49-ODA-Prog. Country'!$K$4:$M$257,2,FALSE)</f>
        <v>TCA</v>
      </c>
      <c r="D219" s="3" t="s">
        <v>339</v>
      </c>
      <c r="E219" s="8">
        <v>572.53099999999995</v>
      </c>
      <c r="F219" s="8">
        <v>0</v>
      </c>
      <c r="G219" s="8">
        <v>572.53099999999995</v>
      </c>
      <c r="H219" s="9">
        <v>0</v>
      </c>
      <c r="I219" s="9">
        <v>0</v>
      </c>
      <c r="J219" s="9">
        <v>0</v>
      </c>
      <c r="K219" s="10">
        <v>572.53099999999995</v>
      </c>
      <c r="L219" s="10">
        <v>0</v>
      </c>
      <c r="M219" s="10">
        <v>572.53099999999995</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s="11">
        <v>0</v>
      </c>
      <c r="BY219" s="11">
        <v>0</v>
      </c>
      <c r="BZ219" s="11">
        <v>0</v>
      </c>
      <c r="CA219" s="11">
        <v>0</v>
      </c>
      <c r="CB219" s="11">
        <v>0</v>
      </c>
      <c r="CC219" s="11">
        <v>0</v>
      </c>
      <c r="CD219" s="11">
        <v>0</v>
      </c>
      <c r="CE219" s="11">
        <v>0</v>
      </c>
      <c r="CF219" s="11">
        <v>0</v>
      </c>
      <c r="CG219" s="11">
        <v>0</v>
      </c>
      <c r="CH219" s="11">
        <v>0</v>
      </c>
      <c r="CI219" s="11">
        <v>0</v>
      </c>
      <c r="CJ219" s="11">
        <v>0</v>
      </c>
      <c r="CK219" s="11">
        <v>0</v>
      </c>
      <c r="CL219" s="11">
        <v>0</v>
      </c>
      <c r="CM219" s="11">
        <v>0</v>
      </c>
      <c r="CN219" s="11">
        <v>0</v>
      </c>
      <c r="CO219" s="11">
        <v>0</v>
      </c>
      <c r="CP219" s="11">
        <v>0</v>
      </c>
      <c r="CQ219" s="11">
        <v>0</v>
      </c>
      <c r="CR219" s="11">
        <v>0</v>
      </c>
      <c r="CS219" s="11">
        <v>0</v>
      </c>
      <c r="CT219" s="11">
        <v>0</v>
      </c>
      <c r="CU219" s="11">
        <v>0</v>
      </c>
      <c r="CV219" s="11">
        <v>0</v>
      </c>
      <c r="CW219" s="11">
        <v>0</v>
      </c>
      <c r="CX219" s="11">
        <v>0</v>
      </c>
      <c r="CY219" s="11">
        <v>0</v>
      </c>
      <c r="CZ219" s="11">
        <v>0</v>
      </c>
      <c r="DA219" s="11">
        <v>0</v>
      </c>
      <c r="DB219" s="11">
        <v>0</v>
      </c>
      <c r="DC219" s="11">
        <v>0</v>
      </c>
      <c r="DD219" s="11">
        <v>0</v>
      </c>
      <c r="DE219" s="11">
        <v>0</v>
      </c>
      <c r="DF219" s="11">
        <v>0</v>
      </c>
      <c r="DG219" s="11">
        <v>0</v>
      </c>
      <c r="DH219" s="11">
        <v>0</v>
      </c>
      <c r="DI219" s="11">
        <v>0</v>
      </c>
      <c r="DJ219" s="11">
        <v>0</v>
      </c>
      <c r="DK219" s="11">
        <v>0</v>
      </c>
      <c r="DL219" s="11">
        <v>0</v>
      </c>
      <c r="DM219" s="11">
        <v>0</v>
      </c>
      <c r="DN219" s="11">
        <v>0</v>
      </c>
      <c r="DO219" s="11">
        <v>0</v>
      </c>
      <c r="DP219" s="11">
        <v>0</v>
      </c>
      <c r="DQ219" s="11">
        <v>0</v>
      </c>
      <c r="DR219" s="11">
        <v>0</v>
      </c>
      <c r="DS219" s="11">
        <v>0</v>
      </c>
      <c r="DT219" s="11">
        <v>0</v>
      </c>
      <c r="DU219" s="11">
        <v>0</v>
      </c>
      <c r="DV219" s="11">
        <v>0</v>
      </c>
      <c r="DW219" s="11">
        <v>0</v>
      </c>
      <c r="DX219" s="11">
        <v>0</v>
      </c>
      <c r="DY219" s="11">
        <v>0</v>
      </c>
      <c r="DZ219" s="11">
        <v>0</v>
      </c>
      <c r="EA219" s="11">
        <v>0</v>
      </c>
      <c r="EB219" s="11">
        <v>0</v>
      </c>
      <c r="EC219" s="11">
        <v>0</v>
      </c>
      <c r="ED219" s="11">
        <v>0</v>
      </c>
      <c r="EE219" s="11">
        <v>0</v>
      </c>
      <c r="EF219" s="11">
        <v>0</v>
      </c>
      <c r="EG219" s="11">
        <v>0</v>
      </c>
      <c r="EH219" s="11">
        <v>0</v>
      </c>
      <c r="EI219" s="11">
        <v>0</v>
      </c>
      <c r="EJ219" s="11">
        <v>0</v>
      </c>
      <c r="EK219" s="11">
        <v>0</v>
      </c>
      <c r="EL219" s="11">
        <v>0</v>
      </c>
      <c r="EM219" s="11">
        <v>0</v>
      </c>
      <c r="EN219" s="11">
        <v>0</v>
      </c>
      <c r="EO219" s="11">
        <v>0</v>
      </c>
      <c r="EP219" s="11">
        <v>0</v>
      </c>
      <c r="EQ219" s="11">
        <v>0</v>
      </c>
      <c r="ER219" s="11">
        <v>0</v>
      </c>
      <c r="ES219" s="11">
        <v>0</v>
      </c>
      <c r="ET219" s="11">
        <v>0</v>
      </c>
      <c r="EU219" s="11">
        <v>0</v>
      </c>
      <c r="EV219" s="11">
        <v>0</v>
      </c>
      <c r="EW219" s="11">
        <v>0</v>
      </c>
      <c r="EX219" s="11">
        <v>0</v>
      </c>
      <c r="EY219" s="11">
        <v>0</v>
      </c>
      <c r="EZ219" s="11">
        <v>0</v>
      </c>
      <c r="FA219" s="11">
        <v>0</v>
      </c>
      <c r="FB219" s="11">
        <v>0</v>
      </c>
      <c r="FC219" s="11">
        <v>0</v>
      </c>
      <c r="FD219" s="11">
        <v>0</v>
      </c>
      <c r="FE219" s="11">
        <v>0</v>
      </c>
      <c r="FF219" s="11">
        <v>572.53099999999995</v>
      </c>
      <c r="FG219" s="11">
        <v>0</v>
      </c>
      <c r="FH219" s="11">
        <v>0</v>
      </c>
      <c r="FI219" s="11">
        <v>0</v>
      </c>
      <c r="FJ219" s="11">
        <v>0</v>
      </c>
      <c r="FK219" s="11">
        <v>0</v>
      </c>
      <c r="FL219" s="11">
        <v>0</v>
      </c>
      <c r="FM219" s="11">
        <v>0</v>
      </c>
      <c r="FN219" s="11">
        <v>0</v>
      </c>
      <c r="FO219" s="11">
        <v>0</v>
      </c>
      <c r="FP219" s="11">
        <v>0</v>
      </c>
      <c r="FQ219" s="11">
        <v>0</v>
      </c>
      <c r="FR219" s="11">
        <v>0</v>
      </c>
      <c r="FS219" s="11">
        <v>0</v>
      </c>
      <c r="FT219" s="11">
        <v>0</v>
      </c>
      <c r="FU219" s="11">
        <v>0</v>
      </c>
      <c r="FV219" s="11">
        <v>0</v>
      </c>
      <c r="FW219" s="11">
        <v>0</v>
      </c>
      <c r="FX219" s="11">
        <v>0</v>
      </c>
      <c r="FY219" s="11">
        <v>0</v>
      </c>
      <c r="FZ219" s="11">
        <v>0</v>
      </c>
      <c r="GA219" s="11">
        <v>0</v>
      </c>
      <c r="GB219" s="11">
        <v>0</v>
      </c>
      <c r="GC219" s="11">
        <v>0</v>
      </c>
      <c r="GD219" s="11">
        <v>0</v>
      </c>
      <c r="GE219" s="11">
        <v>0</v>
      </c>
      <c r="GF219" s="11">
        <v>0</v>
      </c>
      <c r="GG219" s="11">
        <v>0</v>
      </c>
      <c r="GH219" s="11">
        <v>0</v>
      </c>
      <c r="GI219" s="11">
        <v>0</v>
      </c>
      <c r="GJ219" s="11">
        <v>0</v>
      </c>
      <c r="GK219" s="11">
        <v>0</v>
      </c>
      <c r="GL219" s="11">
        <v>0</v>
      </c>
      <c r="GM219" s="11">
        <v>0</v>
      </c>
      <c r="GN219" s="11">
        <v>0</v>
      </c>
      <c r="GO219" s="11">
        <v>0</v>
      </c>
      <c r="GP219" s="88">
        <v>0</v>
      </c>
      <c r="GQ219" s="9">
        <v>0</v>
      </c>
      <c r="GR219" s="10">
        <v>0</v>
      </c>
      <c r="GS219" s="6">
        <v>0</v>
      </c>
      <c r="GT219" s="6">
        <v>1</v>
      </c>
      <c r="GU219" s="6" t="str">
        <f t="shared" si="6"/>
        <v>Very small</v>
      </c>
      <c r="GV219" s="6" t="str">
        <f t="shared" si="7"/>
        <v>Small</v>
      </c>
      <c r="GW219" s="3" t="s">
        <v>483</v>
      </c>
      <c r="GX219" s="3">
        <v>0</v>
      </c>
      <c r="GY219" s="3">
        <v>0</v>
      </c>
      <c r="GZ219" s="6">
        <v>0</v>
      </c>
      <c r="HA219" s="6">
        <v>0</v>
      </c>
      <c r="HB219" s="6">
        <v>1</v>
      </c>
      <c r="HC219" s="6">
        <v>0</v>
      </c>
      <c r="HD219" s="6">
        <v>0</v>
      </c>
      <c r="HE219" s="7" t="s">
        <v>485</v>
      </c>
      <c r="HF219" s="6">
        <v>4</v>
      </c>
      <c r="HG219" s="6">
        <v>0</v>
      </c>
    </row>
    <row r="220" spans="1:215" hidden="1">
      <c r="A220" s="6">
        <v>92</v>
      </c>
      <c r="B220" s="6" t="str">
        <f>+VLOOKUP($A220,'[2]Crosswalk M49-ODA-Prog. Country'!$K$4:$M$257,3,FALSE)</f>
        <v>VG</v>
      </c>
      <c r="C220" s="6" t="str">
        <f>+VLOOKUP($A220,'[2]Crosswalk M49-ODA-Prog. Country'!$K$4:$M$257,2,FALSE)</f>
        <v>VGB</v>
      </c>
      <c r="D220" s="3" t="s">
        <v>340</v>
      </c>
      <c r="E220" s="8">
        <v>182.708</v>
      </c>
      <c r="F220" s="8">
        <v>13.375</v>
      </c>
      <c r="G220" s="8">
        <v>196.083</v>
      </c>
      <c r="H220" s="9">
        <v>0</v>
      </c>
      <c r="I220" s="9">
        <v>0</v>
      </c>
      <c r="J220" s="9">
        <v>0</v>
      </c>
      <c r="K220" s="10">
        <v>182.708</v>
      </c>
      <c r="L220" s="10">
        <v>13.375</v>
      </c>
      <c r="M220" s="10">
        <v>196.083</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v>0</v>
      </c>
      <c r="AF220" s="11">
        <v>0</v>
      </c>
      <c r="AG220" s="11">
        <v>0</v>
      </c>
      <c r="AH220" s="11">
        <v>0</v>
      </c>
      <c r="AI220" s="11">
        <v>0</v>
      </c>
      <c r="AJ220" s="11">
        <v>0</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s="11">
        <v>0</v>
      </c>
      <c r="BY220" s="11">
        <v>0</v>
      </c>
      <c r="BZ220" s="11">
        <v>0</v>
      </c>
      <c r="CA220" s="11">
        <v>0</v>
      </c>
      <c r="CB220" s="11">
        <v>0</v>
      </c>
      <c r="CC220" s="11">
        <v>0</v>
      </c>
      <c r="CD220" s="11">
        <v>0</v>
      </c>
      <c r="CE220" s="11">
        <v>0</v>
      </c>
      <c r="CF220" s="11">
        <v>0</v>
      </c>
      <c r="CG220" s="11">
        <v>0</v>
      </c>
      <c r="CH220" s="11">
        <v>0</v>
      </c>
      <c r="CI220" s="11">
        <v>0</v>
      </c>
      <c r="CJ220" s="11">
        <v>0</v>
      </c>
      <c r="CK220" s="11">
        <v>0</v>
      </c>
      <c r="CL220" s="11">
        <v>0</v>
      </c>
      <c r="CM220" s="11">
        <v>0</v>
      </c>
      <c r="CN220" s="11">
        <v>0</v>
      </c>
      <c r="CO220" s="11">
        <v>0</v>
      </c>
      <c r="CP220" s="11">
        <v>0</v>
      </c>
      <c r="CQ220" s="11">
        <v>0</v>
      </c>
      <c r="CR220" s="11">
        <v>0</v>
      </c>
      <c r="CS220" s="11">
        <v>0</v>
      </c>
      <c r="CT220" s="11">
        <v>0</v>
      </c>
      <c r="CU220" s="11">
        <v>0</v>
      </c>
      <c r="CV220" s="11">
        <v>0</v>
      </c>
      <c r="CW220" s="11">
        <v>0</v>
      </c>
      <c r="CX220" s="11">
        <v>0</v>
      </c>
      <c r="CY220" s="11">
        <v>0</v>
      </c>
      <c r="CZ220" s="11">
        <v>0</v>
      </c>
      <c r="DA220" s="11">
        <v>0</v>
      </c>
      <c r="DB220" s="11">
        <v>0</v>
      </c>
      <c r="DC220" s="11">
        <v>0</v>
      </c>
      <c r="DD220" s="11">
        <v>0</v>
      </c>
      <c r="DE220" s="11">
        <v>0</v>
      </c>
      <c r="DF220" s="11">
        <v>0</v>
      </c>
      <c r="DG220" s="11">
        <v>0</v>
      </c>
      <c r="DH220" s="11">
        <v>0</v>
      </c>
      <c r="DI220" s="11">
        <v>0</v>
      </c>
      <c r="DJ220" s="11">
        <v>0</v>
      </c>
      <c r="DK220" s="11">
        <v>0</v>
      </c>
      <c r="DL220" s="11">
        <v>0</v>
      </c>
      <c r="DM220" s="11">
        <v>0</v>
      </c>
      <c r="DN220" s="11">
        <v>0</v>
      </c>
      <c r="DO220" s="11">
        <v>0</v>
      </c>
      <c r="DP220" s="11">
        <v>0</v>
      </c>
      <c r="DQ220" s="11">
        <v>0</v>
      </c>
      <c r="DR220" s="11">
        <v>0</v>
      </c>
      <c r="DS220" s="11">
        <v>0</v>
      </c>
      <c r="DT220" s="11">
        <v>0</v>
      </c>
      <c r="DU220" s="11">
        <v>0</v>
      </c>
      <c r="DV220" s="11">
        <v>0</v>
      </c>
      <c r="DW220" s="11">
        <v>0</v>
      </c>
      <c r="DX220" s="11">
        <v>0</v>
      </c>
      <c r="DY220" s="11">
        <v>0</v>
      </c>
      <c r="DZ220" s="11">
        <v>0</v>
      </c>
      <c r="EA220" s="11">
        <v>0</v>
      </c>
      <c r="EB220" s="11">
        <v>0</v>
      </c>
      <c r="EC220" s="11">
        <v>0</v>
      </c>
      <c r="ED220" s="11">
        <v>0</v>
      </c>
      <c r="EE220" s="11">
        <v>0</v>
      </c>
      <c r="EF220" s="11">
        <v>0</v>
      </c>
      <c r="EG220" s="11">
        <v>0</v>
      </c>
      <c r="EH220" s="11">
        <v>0</v>
      </c>
      <c r="EI220" s="11">
        <v>0</v>
      </c>
      <c r="EJ220" s="11">
        <v>0</v>
      </c>
      <c r="EK220" s="11">
        <v>0</v>
      </c>
      <c r="EL220" s="11">
        <v>0</v>
      </c>
      <c r="EM220" s="11">
        <v>0</v>
      </c>
      <c r="EN220" s="11">
        <v>0</v>
      </c>
      <c r="EO220" s="11">
        <v>0</v>
      </c>
      <c r="EP220" s="11">
        <v>0</v>
      </c>
      <c r="EQ220" s="11">
        <v>0</v>
      </c>
      <c r="ER220" s="11">
        <v>0</v>
      </c>
      <c r="ES220" s="11">
        <v>0</v>
      </c>
      <c r="ET220" s="11">
        <v>0</v>
      </c>
      <c r="EU220" s="11">
        <v>0</v>
      </c>
      <c r="EV220" s="11">
        <v>0</v>
      </c>
      <c r="EW220" s="11">
        <v>0</v>
      </c>
      <c r="EX220" s="11">
        <v>0</v>
      </c>
      <c r="EY220" s="11">
        <v>0</v>
      </c>
      <c r="EZ220" s="11">
        <v>0</v>
      </c>
      <c r="FA220" s="11">
        <v>0</v>
      </c>
      <c r="FB220" s="11">
        <v>0</v>
      </c>
      <c r="FC220" s="11">
        <v>0</v>
      </c>
      <c r="FD220" s="11">
        <v>0</v>
      </c>
      <c r="FE220" s="11">
        <v>0</v>
      </c>
      <c r="FF220" s="11">
        <v>182.708</v>
      </c>
      <c r="FG220" s="11">
        <v>13.375</v>
      </c>
      <c r="FH220" s="11">
        <v>0</v>
      </c>
      <c r="FI220" s="11">
        <v>0</v>
      </c>
      <c r="FJ220" s="11">
        <v>0</v>
      </c>
      <c r="FK220" s="11">
        <v>0</v>
      </c>
      <c r="FL220" s="11">
        <v>0</v>
      </c>
      <c r="FM220" s="11">
        <v>0</v>
      </c>
      <c r="FN220" s="11">
        <v>0</v>
      </c>
      <c r="FO220" s="11">
        <v>0</v>
      </c>
      <c r="FP220" s="11">
        <v>0</v>
      </c>
      <c r="FQ220" s="11">
        <v>0</v>
      </c>
      <c r="FR220" s="11">
        <v>0</v>
      </c>
      <c r="FS220" s="11">
        <v>0</v>
      </c>
      <c r="FT220" s="11">
        <v>0</v>
      </c>
      <c r="FU220" s="11">
        <v>0</v>
      </c>
      <c r="FV220" s="11">
        <v>0</v>
      </c>
      <c r="FW220" s="11">
        <v>0</v>
      </c>
      <c r="FX220" s="11">
        <v>0</v>
      </c>
      <c r="FY220" s="11">
        <v>0</v>
      </c>
      <c r="FZ220" s="11">
        <v>0</v>
      </c>
      <c r="GA220" s="11">
        <v>0</v>
      </c>
      <c r="GB220" s="11">
        <v>0</v>
      </c>
      <c r="GC220" s="11">
        <v>0</v>
      </c>
      <c r="GD220" s="11">
        <v>0</v>
      </c>
      <c r="GE220" s="11">
        <v>0</v>
      </c>
      <c r="GF220" s="11">
        <v>0</v>
      </c>
      <c r="GG220" s="11">
        <v>0</v>
      </c>
      <c r="GH220" s="11">
        <v>0</v>
      </c>
      <c r="GI220" s="11">
        <v>0</v>
      </c>
      <c r="GJ220" s="11">
        <v>0</v>
      </c>
      <c r="GK220" s="11">
        <v>0</v>
      </c>
      <c r="GL220" s="11">
        <v>0</v>
      </c>
      <c r="GM220" s="11">
        <v>0</v>
      </c>
      <c r="GN220" s="11">
        <v>0</v>
      </c>
      <c r="GO220" s="11">
        <v>0</v>
      </c>
      <c r="GP220" s="88">
        <v>0</v>
      </c>
      <c r="GQ220" s="9">
        <v>0</v>
      </c>
      <c r="GR220" s="10">
        <v>0</v>
      </c>
      <c r="GS220" s="6">
        <v>0</v>
      </c>
      <c r="GT220" s="6">
        <v>1</v>
      </c>
      <c r="GU220" s="6" t="str">
        <f t="shared" si="6"/>
        <v>Very small</v>
      </c>
      <c r="GV220" s="6" t="str">
        <f t="shared" si="7"/>
        <v>Small</v>
      </c>
      <c r="GW220" s="3" t="s">
        <v>483</v>
      </c>
      <c r="GX220" s="3">
        <v>0</v>
      </c>
      <c r="GY220" s="3">
        <v>0</v>
      </c>
      <c r="GZ220" s="6">
        <v>0</v>
      </c>
      <c r="HA220" s="6">
        <v>0</v>
      </c>
      <c r="HB220" s="6">
        <v>1</v>
      </c>
      <c r="HC220" s="6">
        <v>0</v>
      </c>
      <c r="HD220" s="6">
        <v>0</v>
      </c>
      <c r="HE220" s="7">
        <v>0</v>
      </c>
      <c r="HF220" s="6">
        <v>5</v>
      </c>
      <c r="HG220" s="6">
        <v>0</v>
      </c>
    </row>
    <row r="221" spans="1:215" hidden="1">
      <c r="A221" s="6">
        <v>732</v>
      </c>
      <c r="B221" s="6" t="str">
        <f>+VLOOKUP($A221,'[2]Crosswalk M49-ODA-Prog. Country'!$K$4:$M$257,3,FALSE)</f>
        <v>EH</v>
      </c>
      <c r="C221" s="6" t="str">
        <f>+VLOOKUP($A221,'[2]Crosswalk M49-ODA-Prog. Country'!$K$4:$M$257,2,FALSE)</f>
        <v>ESH</v>
      </c>
      <c r="D221" s="3" t="s">
        <v>341</v>
      </c>
      <c r="E221" s="8">
        <v>0</v>
      </c>
      <c r="F221" s="8">
        <v>0</v>
      </c>
      <c r="G221" s="8">
        <v>0</v>
      </c>
      <c r="H221" s="9">
        <v>274.97568000000047</v>
      </c>
      <c r="I221" s="9">
        <v>2079.0572299999999</v>
      </c>
      <c r="J221" s="9">
        <v>2354.0329100000004</v>
      </c>
      <c r="K221" s="10">
        <v>274.97568000000047</v>
      </c>
      <c r="L221" s="10">
        <v>2079.0572299999999</v>
      </c>
      <c r="M221" s="10">
        <v>2354.0329100000004</v>
      </c>
      <c r="N221" s="11">
        <v>0</v>
      </c>
      <c r="O221" s="11">
        <v>0</v>
      </c>
      <c r="P221" s="11">
        <v>0</v>
      </c>
      <c r="Q221" s="11">
        <v>0</v>
      </c>
      <c r="R221" s="11">
        <v>0</v>
      </c>
      <c r="S221" s="11">
        <v>0</v>
      </c>
      <c r="T221" s="11">
        <v>0</v>
      </c>
      <c r="U221" s="11">
        <v>0</v>
      </c>
      <c r="V221" s="11">
        <v>0</v>
      </c>
      <c r="W221" s="11">
        <v>0</v>
      </c>
      <c r="X221" s="11">
        <v>0</v>
      </c>
      <c r="Y221" s="11">
        <v>0</v>
      </c>
      <c r="Z221" s="11">
        <v>0</v>
      </c>
      <c r="AA221" s="11">
        <v>0</v>
      </c>
      <c r="AB221" s="11">
        <v>0</v>
      </c>
      <c r="AC221" s="11">
        <v>0</v>
      </c>
      <c r="AD221" s="11">
        <v>0</v>
      </c>
      <c r="AE221" s="11">
        <v>0</v>
      </c>
      <c r="AF221" s="11">
        <v>0</v>
      </c>
      <c r="AG221" s="11">
        <v>0</v>
      </c>
      <c r="AH221" s="11">
        <v>0</v>
      </c>
      <c r="AI221" s="11">
        <v>0</v>
      </c>
      <c r="AJ221" s="11">
        <v>0</v>
      </c>
      <c r="AK221" s="11">
        <v>0</v>
      </c>
      <c r="AL221" s="11">
        <v>0</v>
      </c>
      <c r="AM221" s="11">
        <v>0</v>
      </c>
      <c r="AN221" s="11">
        <v>0</v>
      </c>
      <c r="AO221" s="11">
        <v>0</v>
      </c>
      <c r="AP221" s="11">
        <v>0</v>
      </c>
      <c r="AQ221" s="11">
        <v>0</v>
      </c>
      <c r="AR221" s="11">
        <v>274.97568000000047</v>
      </c>
      <c r="AS221" s="11">
        <v>2079.0572299999999</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s="11">
        <v>0</v>
      </c>
      <c r="BY221" s="11">
        <v>0</v>
      </c>
      <c r="BZ221" s="11">
        <v>0</v>
      </c>
      <c r="CA221" s="11">
        <v>0</v>
      </c>
      <c r="CB221" s="11">
        <v>0</v>
      </c>
      <c r="CC221" s="11">
        <v>0</v>
      </c>
      <c r="CD221" s="11">
        <v>0</v>
      </c>
      <c r="CE221" s="11">
        <v>0</v>
      </c>
      <c r="CF221" s="11">
        <v>0</v>
      </c>
      <c r="CG221" s="11">
        <v>0</v>
      </c>
      <c r="CH221" s="11">
        <v>0</v>
      </c>
      <c r="CI221" s="11">
        <v>0</v>
      </c>
      <c r="CJ221" s="11">
        <v>0</v>
      </c>
      <c r="CK221" s="11">
        <v>0</v>
      </c>
      <c r="CL221" s="11">
        <v>0</v>
      </c>
      <c r="CM221" s="11">
        <v>0</v>
      </c>
      <c r="CN221" s="11">
        <v>0</v>
      </c>
      <c r="CO221" s="11">
        <v>0</v>
      </c>
      <c r="CP221" s="11">
        <v>0</v>
      </c>
      <c r="CQ221" s="11">
        <v>0</v>
      </c>
      <c r="CR221" s="11">
        <v>0</v>
      </c>
      <c r="CS221" s="11">
        <v>0</v>
      </c>
      <c r="CT221" s="11">
        <v>0</v>
      </c>
      <c r="CU221" s="11">
        <v>0</v>
      </c>
      <c r="CV221" s="11">
        <v>0</v>
      </c>
      <c r="CW221" s="11">
        <v>0</v>
      </c>
      <c r="CX221" s="11">
        <v>0</v>
      </c>
      <c r="CY221" s="11">
        <v>0</v>
      </c>
      <c r="CZ221" s="11">
        <v>0</v>
      </c>
      <c r="DA221" s="11">
        <v>0</v>
      </c>
      <c r="DB221" s="11">
        <v>0</v>
      </c>
      <c r="DC221" s="11">
        <v>0</v>
      </c>
      <c r="DD221" s="11">
        <v>0</v>
      </c>
      <c r="DE221" s="11">
        <v>0</v>
      </c>
      <c r="DF221" s="11">
        <v>0</v>
      </c>
      <c r="DG221" s="11">
        <v>0</v>
      </c>
      <c r="DH221" s="11">
        <v>0</v>
      </c>
      <c r="DI221" s="11">
        <v>0</v>
      </c>
      <c r="DJ221" s="11">
        <v>0</v>
      </c>
      <c r="DK221" s="11">
        <v>0</v>
      </c>
      <c r="DL221" s="11">
        <v>0</v>
      </c>
      <c r="DM221" s="11">
        <v>0</v>
      </c>
      <c r="DN221" s="11">
        <v>0</v>
      </c>
      <c r="DO221" s="11">
        <v>0</v>
      </c>
      <c r="DP221" s="11">
        <v>0</v>
      </c>
      <c r="DQ221" s="11">
        <v>0</v>
      </c>
      <c r="DR221" s="11">
        <v>0</v>
      </c>
      <c r="DS221" s="11">
        <v>0</v>
      </c>
      <c r="DT221" s="11">
        <v>0</v>
      </c>
      <c r="DU221" s="11">
        <v>0</v>
      </c>
      <c r="DV221" s="11">
        <v>0</v>
      </c>
      <c r="DW221" s="11">
        <v>0</v>
      </c>
      <c r="DX221" s="11">
        <v>0</v>
      </c>
      <c r="DY221" s="11">
        <v>0</v>
      </c>
      <c r="DZ221" s="11">
        <v>0</v>
      </c>
      <c r="EA221" s="11">
        <v>0</v>
      </c>
      <c r="EB221" s="11">
        <v>0</v>
      </c>
      <c r="EC221" s="11">
        <v>0</v>
      </c>
      <c r="ED221" s="11">
        <v>0</v>
      </c>
      <c r="EE221" s="11">
        <v>0</v>
      </c>
      <c r="EF221" s="11">
        <v>0</v>
      </c>
      <c r="EG221" s="11">
        <v>0</v>
      </c>
      <c r="EH221" s="11">
        <v>0</v>
      </c>
      <c r="EI221" s="11">
        <v>0</v>
      </c>
      <c r="EJ221" s="11">
        <v>0</v>
      </c>
      <c r="EK221" s="11">
        <v>0</v>
      </c>
      <c r="EL221" s="11">
        <v>0</v>
      </c>
      <c r="EM221" s="11">
        <v>0</v>
      </c>
      <c r="EN221" s="11">
        <v>0</v>
      </c>
      <c r="EO221" s="11">
        <v>0</v>
      </c>
      <c r="EP221" s="11">
        <v>0</v>
      </c>
      <c r="EQ221" s="11">
        <v>0</v>
      </c>
      <c r="ER221" s="11">
        <v>0</v>
      </c>
      <c r="ES221" s="11">
        <v>0</v>
      </c>
      <c r="ET221" s="11">
        <v>0</v>
      </c>
      <c r="EU221" s="11">
        <v>0</v>
      </c>
      <c r="EV221" s="11">
        <v>0</v>
      </c>
      <c r="EW221" s="11">
        <v>0</v>
      </c>
      <c r="EX221" s="11">
        <v>0</v>
      </c>
      <c r="EY221" s="11">
        <v>0</v>
      </c>
      <c r="EZ221" s="11">
        <v>0</v>
      </c>
      <c r="FA221" s="11">
        <v>0</v>
      </c>
      <c r="FB221" s="11">
        <v>0</v>
      </c>
      <c r="FC221" s="11">
        <v>0</v>
      </c>
      <c r="FD221" s="11">
        <v>0</v>
      </c>
      <c r="FE221" s="11">
        <v>0</v>
      </c>
      <c r="FF221" s="11">
        <v>0</v>
      </c>
      <c r="FG221" s="11">
        <v>0</v>
      </c>
      <c r="FH221" s="11">
        <v>0</v>
      </c>
      <c r="FI221" s="11">
        <v>0</v>
      </c>
      <c r="FJ221" s="11">
        <v>0</v>
      </c>
      <c r="FK221" s="11">
        <v>0</v>
      </c>
      <c r="FL221" s="11">
        <v>0</v>
      </c>
      <c r="FM221" s="11">
        <v>0</v>
      </c>
      <c r="FN221" s="11">
        <v>0</v>
      </c>
      <c r="FO221" s="11">
        <v>0</v>
      </c>
      <c r="FP221" s="11">
        <v>0</v>
      </c>
      <c r="FQ221" s="11">
        <v>0</v>
      </c>
      <c r="FR221" s="11">
        <v>0</v>
      </c>
      <c r="FS221" s="11">
        <v>0</v>
      </c>
      <c r="FT221" s="11">
        <v>0</v>
      </c>
      <c r="FU221" s="11">
        <v>0</v>
      </c>
      <c r="FV221" s="11">
        <v>0</v>
      </c>
      <c r="FW221" s="11">
        <v>0</v>
      </c>
      <c r="FX221" s="11">
        <v>0</v>
      </c>
      <c r="FY221" s="11">
        <v>0</v>
      </c>
      <c r="FZ221" s="11">
        <v>0</v>
      </c>
      <c r="GA221" s="11">
        <v>0</v>
      </c>
      <c r="GB221" s="11">
        <v>0</v>
      </c>
      <c r="GC221" s="11">
        <v>0</v>
      </c>
      <c r="GD221" s="11">
        <v>0</v>
      </c>
      <c r="GE221" s="11">
        <v>0</v>
      </c>
      <c r="GF221" s="11">
        <v>0</v>
      </c>
      <c r="GG221" s="11">
        <v>0</v>
      </c>
      <c r="GH221" s="11">
        <v>0</v>
      </c>
      <c r="GI221" s="11">
        <v>0</v>
      </c>
      <c r="GJ221" s="11">
        <v>0</v>
      </c>
      <c r="GK221" s="11">
        <v>0</v>
      </c>
      <c r="GL221" s="11">
        <v>0</v>
      </c>
      <c r="GM221" s="11">
        <v>0</v>
      </c>
      <c r="GN221" s="11">
        <v>0</v>
      </c>
      <c r="GO221" s="11">
        <v>0</v>
      </c>
      <c r="GP221" s="88">
        <v>0</v>
      </c>
      <c r="GQ221" s="9">
        <v>0</v>
      </c>
      <c r="GR221" s="10">
        <v>0</v>
      </c>
      <c r="GS221" s="6">
        <v>0</v>
      </c>
      <c r="GT221" s="6">
        <v>0</v>
      </c>
      <c r="GU221" s="6">
        <f t="shared" si="6"/>
        <v>0</v>
      </c>
      <c r="GV221" s="6">
        <f t="shared" si="7"/>
        <v>0</v>
      </c>
      <c r="GW221" s="3" t="s">
        <v>480</v>
      </c>
      <c r="GX221" s="3">
        <v>0</v>
      </c>
      <c r="GY221" s="3">
        <v>0</v>
      </c>
      <c r="GZ221" s="6">
        <v>0</v>
      </c>
      <c r="HA221" s="6">
        <v>0</v>
      </c>
      <c r="HB221" s="6">
        <v>0</v>
      </c>
      <c r="HC221" s="6">
        <v>0</v>
      </c>
      <c r="HD221" s="6">
        <v>0</v>
      </c>
      <c r="HE221" s="7">
        <v>0</v>
      </c>
      <c r="HF221" s="6">
        <v>0</v>
      </c>
      <c r="HG221" s="6">
        <v>0</v>
      </c>
    </row>
    <row r="222" spans="1:215" hidden="1">
      <c r="A222" s="3">
        <v>901</v>
      </c>
      <c r="D222" s="3" t="s">
        <v>343</v>
      </c>
      <c r="E222" s="8">
        <v>0</v>
      </c>
      <c r="F222" s="8">
        <v>0</v>
      </c>
      <c r="G222" s="8">
        <v>0</v>
      </c>
      <c r="H222" s="9">
        <v>0</v>
      </c>
      <c r="I222" s="9">
        <v>0</v>
      </c>
      <c r="J222" s="9">
        <v>0</v>
      </c>
      <c r="K222" s="10">
        <v>0</v>
      </c>
      <c r="L222" s="10">
        <v>0</v>
      </c>
      <c r="M222" s="10">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s="11">
        <v>0</v>
      </c>
      <c r="BY222" s="11">
        <v>0</v>
      </c>
      <c r="BZ222" s="11">
        <v>0</v>
      </c>
      <c r="CA222" s="11">
        <v>0</v>
      </c>
      <c r="CB222" s="11">
        <v>0</v>
      </c>
      <c r="CC222" s="11">
        <v>0</v>
      </c>
      <c r="CD222" s="11">
        <v>0</v>
      </c>
      <c r="CE222" s="11">
        <v>0</v>
      </c>
      <c r="CF222" s="11">
        <v>0</v>
      </c>
      <c r="CG222" s="11">
        <v>0</v>
      </c>
      <c r="CH222" s="11">
        <v>0</v>
      </c>
      <c r="CI222" s="11">
        <v>0</v>
      </c>
      <c r="CJ222" s="11">
        <v>0</v>
      </c>
      <c r="CK222" s="11">
        <v>0</v>
      </c>
      <c r="CL222" s="11">
        <v>0</v>
      </c>
      <c r="CM222" s="11">
        <v>0</v>
      </c>
      <c r="CN222" s="11">
        <v>0</v>
      </c>
      <c r="CO222" s="11">
        <v>0</v>
      </c>
      <c r="CP222" s="11">
        <v>0</v>
      </c>
      <c r="CQ222" s="11">
        <v>0</v>
      </c>
      <c r="CR222" s="11">
        <v>0</v>
      </c>
      <c r="CS222" s="11">
        <v>0</v>
      </c>
      <c r="CT222" s="11">
        <v>0</v>
      </c>
      <c r="CU222" s="11">
        <v>0</v>
      </c>
      <c r="CV222" s="11">
        <v>0</v>
      </c>
      <c r="CW222" s="11">
        <v>0</v>
      </c>
      <c r="CX222" s="11">
        <v>0</v>
      </c>
      <c r="CY222" s="11">
        <v>0</v>
      </c>
      <c r="CZ222" s="11">
        <v>0</v>
      </c>
      <c r="DA222" s="11">
        <v>0</v>
      </c>
      <c r="DB222" s="11">
        <v>0</v>
      </c>
      <c r="DC222" s="11">
        <v>0</v>
      </c>
      <c r="DD222" s="11">
        <v>0</v>
      </c>
      <c r="DE222" s="11">
        <v>0</v>
      </c>
      <c r="DF222" s="11">
        <v>0</v>
      </c>
      <c r="DG222" s="11">
        <v>0</v>
      </c>
      <c r="DH222" s="11">
        <v>0</v>
      </c>
      <c r="DI222" s="11">
        <v>0</v>
      </c>
      <c r="DJ222" s="11">
        <v>0</v>
      </c>
      <c r="DK222" s="11">
        <v>0</v>
      </c>
      <c r="DL222" s="11">
        <v>0</v>
      </c>
      <c r="DM222" s="11">
        <v>0</v>
      </c>
      <c r="DN222" s="11">
        <v>0</v>
      </c>
      <c r="DO222" s="11">
        <v>0</v>
      </c>
      <c r="DP222" s="11">
        <v>0</v>
      </c>
      <c r="DQ222" s="11">
        <v>0</v>
      </c>
      <c r="DR222" s="11">
        <v>0</v>
      </c>
      <c r="DS222" s="11">
        <v>0</v>
      </c>
      <c r="DT222" s="11">
        <v>0</v>
      </c>
      <c r="DU222" s="11">
        <v>0</v>
      </c>
      <c r="DV222" s="11">
        <v>0</v>
      </c>
      <c r="DW222" s="11">
        <v>0</v>
      </c>
      <c r="DX222" s="11">
        <v>0</v>
      </c>
      <c r="DY222" s="11">
        <v>0</v>
      </c>
      <c r="DZ222" s="11">
        <v>0</v>
      </c>
      <c r="EA222" s="11">
        <v>0</v>
      </c>
      <c r="EB222" s="11">
        <v>0</v>
      </c>
      <c r="EC222" s="11">
        <v>0</v>
      </c>
      <c r="ED222" s="11">
        <v>0</v>
      </c>
      <c r="EE222" s="11">
        <v>0</v>
      </c>
      <c r="EF222" s="11">
        <v>0</v>
      </c>
      <c r="EG222" s="11">
        <v>0</v>
      </c>
      <c r="EH222" s="11">
        <v>0</v>
      </c>
      <c r="EI222" s="11">
        <v>0</v>
      </c>
      <c r="EJ222" s="11">
        <v>0</v>
      </c>
      <c r="EK222" s="11">
        <v>0</v>
      </c>
      <c r="EL222" s="11">
        <v>0</v>
      </c>
      <c r="EM222" s="11">
        <v>0</v>
      </c>
      <c r="EN222" s="11">
        <v>0</v>
      </c>
      <c r="EO222" s="11">
        <v>0</v>
      </c>
      <c r="EP222" s="11">
        <v>0</v>
      </c>
      <c r="EQ222" s="11">
        <v>0</v>
      </c>
      <c r="ER222" s="11">
        <v>0</v>
      </c>
      <c r="ES222" s="11">
        <v>0</v>
      </c>
      <c r="ET222" s="11">
        <v>0</v>
      </c>
      <c r="EU222" s="11">
        <v>0</v>
      </c>
      <c r="EV222" s="11">
        <v>0</v>
      </c>
      <c r="EW222" s="11">
        <v>0</v>
      </c>
      <c r="EX222" s="11">
        <v>0</v>
      </c>
      <c r="EY222" s="11">
        <v>0</v>
      </c>
      <c r="EZ222" s="11">
        <v>0</v>
      </c>
      <c r="FA222" s="11">
        <v>0</v>
      </c>
      <c r="FB222" s="11">
        <v>0</v>
      </c>
      <c r="FC222" s="11">
        <v>0</v>
      </c>
      <c r="FD222" s="11">
        <v>0</v>
      </c>
      <c r="FE222" s="11">
        <v>0</v>
      </c>
      <c r="FF222" s="11">
        <v>0</v>
      </c>
      <c r="FG222" s="11">
        <v>0</v>
      </c>
      <c r="FH222" s="11">
        <v>0</v>
      </c>
      <c r="FI222" s="11">
        <v>0</v>
      </c>
      <c r="FJ222" s="11">
        <v>0</v>
      </c>
      <c r="FK222" s="11">
        <v>0</v>
      </c>
      <c r="FL222" s="11">
        <v>0</v>
      </c>
      <c r="FM222" s="11">
        <v>0</v>
      </c>
      <c r="FN222" s="11">
        <v>0</v>
      </c>
      <c r="FO222" s="11">
        <v>0</v>
      </c>
      <c r="FP222" s="11">
        <v>0</v>
      </c>
      <c r="FQ222" s="11">
        <v>0</v>
      </c>
      <c r="FR222" s="11">
        <v>0</v>
      </c>
      <c r="FS222" s="11">
        <v>0</v>
      </c>
      <c r="FT222" s="11">
        <v>0</v>
      </c>
      <c r="FU222" s="11">
        <v>0</v>
      </c>
      <c r="FV222" s="11">
        <v>0</v>
      </c>
      <c r="FW222" s="11">
        <v>0</v>
      </c>
      <c r="FX222" s="11">
        <v>0</v>
      </c>
      <c r="FY222" s="11">
        <v>0</v>
      </c>
      <c r="FZ222" s="11">
        <v>0</v>
      </c>
      <c r="GA222" s="11">
        <v>0</v>
      </c>
      <c r="GB222" s="11">
        <v>0</v>
      </c>
      <c r="GC222" s="11">
        <v>0</v>
      </c>
      <c r="GD222" s="11">
        <v>0</v>
      </c>
      <c r="GE222" s="11">
        <v>0</v>
      </c>
      <c r="GF222" s="11">
        <v>0</v>
      </c>
      <c r="GG222" s="11">
        <v>0</v>
      </c>
      <c r="GH222" s="11">
        <v>0</v>
      </c>
      <c r="GI222" s="11">
        <v>0</v>
      </c>
      <c r="GJ222" s="11">
        <v>0</v>
      </c>
      <c r="GK222" s="11">
        <v>0</v>
      </c>
      <c r="GL222" s="11">
        <v>0</v>
      </c>
      <c r="GM222" s="11">
        <v>0</v>
      </c>
      <c r="GN222" s="11">
        <v>0</v>
      </c>
      <c r="GO222" s="11">
        <v>0</v>
      </c>
      <c r="GP222" s="88">
        <v>0</v>
      </c>
      <c r="GQ222" s="9">
        <v>0</v>
      </c>
      <c r="GR222" s="10">
        <v>0</v>
      </c>
      <c r="GS222" s="6"/>
      <c r="GT222" s="6"/>
    </row>
    <row r="223" spans="1:215" hidden="1">
      <c r="A223" s="14">
        <v>711</v>
      </c>
      <c r="B223" s="14"/>
      <c r="C223" s="14"/>
      <c r="D223" s="14" t="s">
        <v>480</v>
      </c>
      <c r="E223" s="15">
        <v>180887.21364736729</v>
      </c>
      <c r="F223" s="15">
        <v>371379.33801902516</v>
      </c>
      <c r="G223" s="15">
        <v>552266.55166639248</v>
      </c>
      <c r="H223" s="16">
        <v>18079.640496409989</v>
      </c>
      <c r="I223" s="16">
        <v>100157.27290548998</v>
      </c>
      <c r="J223" s="16">
        <v>118236.91340189998</v>
      </c>
      <c r="K223" s="17">
        <v>198966.85414377725</v>
      </c>
      <c r="L223" s="17">
        <v>471536.61092451512</v>
      </c>
      <c r="M223" s="17">
        <v>670503.46506829234</v>
      </c>
      <c r="N223" s="10">
        <v>24147.359</v>
      </c>
      <c r="O223" s="10">
        <v>22635.551999999996</v>
      </c>
      <c r="P223" s="10">
        <v>570.55799999999999</v>
      </c>
      <c r="Q223" s="10">
        <v>6245.58</v>
      </c>
      <c r="R223" s="10">
        <v>15124.902699999999</v>
      </c>
      <c r="S223" s="10">
        <v>10212.878769999999</v>
      </c>
      <c r="T223" s="10">
        <v>5491.7423199999994</v>
      </c>
      <c r="U223" s="10">
        <v>4527.3439699999999</v>
      </c>
      <c r="V223" s="10">
        <v>30966.075379999995</v>
      </c>
      <c r="W223" s="10">
        <v>25928.826249999998</v>
      </c>
      <c r="X223" s="10">
        <v>1691.2358399999976</v>
      </c>
      <c r="Y223" s="10">
        <v>15658.410309999999</v>
      </c>
      <c r="Z223" s="10">
        <v>0</v>
      </c>
      <c r="AA223" s="10">
        <v>0</v>
      </c>
      <c r="AB223" s="10">
        <v>0</v>
      </c>
      <c r="AC223" s="10">
        <v>0</v>
      </c>
      <c r="AD223" s="10">
        <v>7537.446957600001</v>
      </c>
      <c r="AE223" s="10">
        <v>6069.3548033999996</v>
      </c>
      <c r="AF223" s="10">
        <v>4338.3763306100009</v>
      </c>
      <c r="AG223" s="10">
        <v>460.52416848999997</v>
      </c>
      <c r="AH223" s="10">
        <v>0</v>
      </c>
      <c r="AI223" s="10">
        <v>0</v>
      </c>
      <c r="AJ223" s="10">
        <v>0</v>
      </c>
      <c r="AK223" s="10">
        <v>0</v>
      </c>
      <c r="AL223" s="10">
        <v>0</v>
      </c>
      <c r="AM223" s="10">
        <v>0</v>
      </c>
      <c r="AN223" s="10">
        <v>0</v>
      </c>
      <c r="AO223" s="10">
        <v>0</v>
      </c>
      <c r="AP223" s="10">
        <v>0</v>
      </c>
      <c r="AQ223" s="10">
        <v>0</v>
      </c>
      <c r="AR223" s="10">
        <v>0</v>
      </c>
      <c r="AS223" s="10">
        <v>0</v>
      </c>
      <c r="AT223" s="10">
        <v>0</v>
      </c>
      <c r="AU223" s="10">
        <v>0</v>
      </c>
      <c r="AV223" s="10">
        <v>0</v>
      </c>
      <c r="AW223" s="10">
        <v>0</v>
      </c>
      <c r="AX223" s="10">
        <v>3306.5630000000001</v>
      </c>
      <c r="AY223" s="10">
        <v>0</v>
      </c>
      <c r="AZ223" s="10">
        <v>0</v>
      </c>
      <c r="BA223" s="10">
        <v>0</v>
      </c>
      <c r="BB223" s="10">
        <v>0</v>
      </c>
      <c r="BC223" s="10">
        <v>0</v>
      </c>
      <c r="BD223" s="10">
        <v>0</v>
      </c>
      <c r="BE223" s="10">
        <v>0</v>
      </c>
      <c r="BF223" s="10">
        <v>352.95990000000165</v>
      </c>
      <c r="BG223" s="10">
        <v>10328.360949999998</v>
      </c>
      <c r="BH223" s="10">
        <v>0</v>
      </c>
      <c r="BI223" s="10">
        <v>0</v>
      </c>
      <c r="BJ223" s="10">
        <v>0</v>
      </c>
      <c r="BK223" s="10">
        <v>0</v>
      </c>
      <c r="BL223" s="10">
        <v>0</v>
      </c>
      <c r="BM223" s="10">
        <v>0</v>
      </c>
      <c r="BN223" s="10">
        <v>4077.873100000003</v>
      </c>
      <c r="BO223" s="10">
        <v>48885.458620000005</v>
      </c>
      <c r="BP223" s="10">
        <v>0</v>
      </c>
      <c r="BQ223" s="10">
        <v>0</v>
      </c>
      <c r="BR223" s="10">
        <v>0</v>
      </c>
      <c r="BS223" s="10">
        <v>0</v>
      </c>
      <c r="BT223" s="10">
        <v>0</v>
      </c>
      <c r="BU223" s="10">
        <v>0</v>
      </c>
      <c r="BV223" s="10">
        <v>0</v>
      </c>
      <c r="BW223" s="10">
        <v>0</v>
      </c>
      <c r="BX223" s="10">
        <v>0</v>
      </c>
      <c r="BY223" s="10">
        <v>1528.03738</v>
      </c>
      <c r="BZ223" s="10">
        <v>0</v>
      </c>
      <c r="CA223" s="10">
        <v>10831.685720000001</v>
      </c>
      <c r="CB223" s="10">
        <v>0</v>
      </c>
      <c r="CC223" s="10">
        <v>0</v>
      </c>
      <c r="CD223" s="10">
        <v>0</v>
      </c>
      <c r="CE223" s="10">
        <v>0</v>
      </c>
      <c r="CF223" s="10">
        <v>0</v>
      </c>
      <c r="CG223" s="10">
        <v>0</v>
      </c>
      <c r="CH223" s="10">
        <v>0</v>
      </c>
      <c r="CI223" s="10">
        <v>0</v>
      </c>
      <c r="CJ223" s="10">
        <v>0</v>
      </c>
      <c r="CK223" s="10">
        <v>0</v>
      </c>
      <c r="CL223" s="10">
        <v>0</v>
      </c>
      <c r="CM223" s="10">
        <v>0</v>
      </c>
      <c r="CN223" s="10">
        <v>0</v>
      </c>
      <c r="CO223" s="10">
        <v>0</v>
      </c>
      <c r="CP223" s="10">
        <v>0</v>
      </c>
      <c r="CQ223" s="10">
        <v>0</v>
      </c>
      <c r="CR223" s="10">
        <v>0</v>
      </c>
      <c r="CS223" s="10">
        <v>0</v>
      </c>
      <c r="CT223" s="10">
        <v>0</v>
      </c>
      <c r="CU223" s="10">
        <v>0</v>
      </c>
      <c r="CV223" s="10">
        <v>0</v>
      </c>
      <c r="CW223" s="10">
        <v>1127.6812399999999</v>
      </c>
      <c r="CX223" s="10">
        <v>0</v>
      </c>
      <c r="CY223" s="10">
        <v>1623.97002</v>
      </c>
      <c r="CZ223" s="10">
        <v>0</v>
      </c>
      <c r="DA223" s="10">
        <v>0</v>
      </c>
      <c r="DB223" s="10">
        <v>0</v>
      </c>
      <c r="DC223" s="10">
        <v>3860.93995</v>
      </c>
      <c r="DD223" s="10">
        <v>0</v>
      </c>
      <c r="DE223" s="10">
        <v>0</v>
      </c>
      <c r="DF223" s="10">
        <v>0</v>
      </c>
      <c r="DG223" s="10">
        <v>2895.9345700000003</v>
      </c>
      <c r="DH223" s="10">
        <v>0</v>
      </c>
      <c r="DI223" s="10">
        <v>0</v>
      </c>
      <c r="DJ223" s="10">
        <v>0</v>
      </c>
      <c r="DK223" s="10">
        <v>0</v>
      </c>
      <c r="DL223" s="10">
        <v>0</v>
      </c>
      <c r="DM223" s="10">
        <v>0</v>
      </c>
      <c r="DN223" s="10">
        <v>0</v>
      </c>
      <c r="DO223" s="10">
        <v>0</v>
      </c>
      <c r="DP223" s="10">
        <v>0</v>
      </c>
      <c r="DQ223" s="10">
        <v>0</v>
      </c>
      <c r="DR223" s="10">
        <v>0</v>
      </c>
      <c r="DS223" s="10">
        <v>0</v>
      </c>
      <c r="DT223" s="10">
        <v>0</v>
      </c>
      <c r="DU223" s="10">
        <v>0</v>
      </c>
      <c r="DV223" s="10">
        <v>0</v>
      </c>
      <c r="DW223" s="10">
        <v>0</v>
      </c>
      <c r="DX223" s="10">
        <v>0</v>
      </c>
      <c r="DY223" s="10">
        <v>13772.760579999998</v>
      </c>
      <c r="DZ223" s="10">
        <v>0</v>
      </c>
      <c r="EA223" s="10">
        <v>0</v>
      </c>
      <c r="EB223" s="10">
        <v>0</v>
      </c>
      <c r="EC223" s="10">
        <v>0</v>
      </c>
      <c r="ED223" s="10">
        <v>0</v>
      </c>
      <c r="EE223" s="10">
        <v>0</v>
      </c>
      <c r="EF223" s="10">
        <v>0</v>
      </c>
      <c r="EG223" s="10">
        <v>0</v>
      </c>
      <c r="EH223" s="10">
        <v>0</v>
      </c>
      <c r="EI223" s="10">
        <v>606.27003000000002</v>
      </c>
      <c r="EJ223" s="10">
        <v>0</v>
      </c>
      <c r="EK223" s="10">
        <v>29.474310000000003</v>
      </c>
      <c r="EL223" s="10">
        <v>37620.745765000007</v>
      </c>
      <c r="EM223" s="10">
        <v>12069.810730000001</v>
      </c>
      <c r="EN223" s="10">
        <v>4212.1603858000008</v>
      </c>
      <c r="EO223" s="10">
        <v>5571.1356070000002</v>
      </c>
      <c r="EP223" s="10">
        <v>11109.834039999996</v>
      </c>
      <c r="EQ223" s="10">
        <v>12378.434430000001</v>
      </c>
      <c r="ER223" s="10">
        <v>0</v>
      </c>
      <c r="ES223" s="10">
        <v>0</v>
      </c>
      <c r="ET223" s="10">
        <v>39308.482999999993</v>
      </c>
      <c r="EU223" s="10">
        <v>37274.125</v>
      </c>
      <c r="EV223" s="10">
        <v>1123.0999999999999</v>
      </c>
      <c r="EW223" s="10">
        <v>1064.9749999999999</v>
      </c>
      <c r="EX223" s="10">
        <v>5716.4958047673099</v>
      </c>
      <c r="EY223" s="10">
        <v>9940.3516072644725</v>
      </c>
      <c r="EZ223" s="10">
        <v>0</v>
      </c>
      <c r="FA223" s="10">
        <v>0</v>
      </c>
      <c r="FB223" s="10">
        <v>0</v>
      </c>
      <c r="FC223" s="10">
        <v>0</v>
      </c>
      <c r="FD223" s="10">
        <v>192.2180599999956</v>
      </c>
      <c r="FE223" s="10">
        <v>28899.839050000002</v>
      </c>
      <c r="FF223" s="10">
        <v>0</v>
      </c>
      <c r="FG223" s="10">
        <v>0</v>
      </c>
      <c r="FH223" s="10">
        <v>0</v>
      </c>
      <c r="FI223" s="10">
        <v>0</v>
      </c>
      <c r="FJ223" s="10">
        <v>0</v>
      </c>
      <c r="FK223" s="10">
        <v>505.75409836065569</v>
      </c>
      <c r="FL223" s="10">
        <v>0</v>
      </c>
      <c r="FM223" s="10">
        <v>0</v>
      </c>
      <c r="FN223" s="10">
        <v>0</v>
      </c>
      <c r="FO223" s="10">
        <v>0</v>
      </c>
      <c r="FP223" s="10">
        <v>0</v>
      </c>
      <c r="FQ223" s="10">
        <v>0</v>
      </c>
      <c r="FR223" s="10">
        <v>0</v>
      </c>
      <c r="FS223" s="10">
        <v>0</v>
      </c>
      <c r="FT223" s="10">
        <v>0</v>
      </c>
      <c r="FU223" s="10">
        <v>0</v>
      </c>
      <c r="FV223" s="10">
        <v>0</v>
      </c>
      <c r="FW223" s="10">
        <v>0</v>
      </c>
      <c r="FX223" s="10">
        <v>0</v>
      </c>
      <c r="FY223" s="10">
        <v>0</v>
      </c>
      <c r="FZ223" s="10">
        <v>0</v>
      </c>
      <c r="GA223" s="10">
        <v>0</v>
      </c>
      <c r="GB223" s="10">
        <v>0</v>
      </c>
      <c r="GC223" s="10">
        <v>0</v>
      </c>
      <c r="GD223" s="10">
        <v>0</v>
      </c>
      <c r="GE223" s="10">
        <v>0</v>
      </c>
      <c r="GF223" s="10">
        <v>0</v>
      </c>
      <c r="GG223" s="10">
        <v>0</v>
      </c>
      <c r="GH223" s="10">
        <v>0</v>
      </c>
      <c r="GI223" s="10">
        <v>0</v>
      </c>
      <c r="GJ223" s="10">
        <v>0</v>
      </c>
      <c r="GK223" s="10">
        <v>0</v>
      </c>
      <c r="GL223" s="10">
        <v>1618.4750000000149</v>
      </c>
      <c r="GM223" s="10">
        <v>155331.63046999997</v>
      </c>
      <c r="GN223" s="10">
        <v>460.24955999999781</v>
      </c>
      <c r="GO223" s="10">
        <v>21271.511290000002</v>
      </c>
      <c r="GP223" s="88">
        <v>4169.3398999999999</v>
      </c>
      <c r="GQ223" s="9">
        <v>0</v>
      </c>
      <c r="GR223" s="10">
        <v>4169.3398999999999</v>
      </c>
    </row>
    <row r="224" spans="1:215" hidden="1">
      <c r="A224" s="14">
        <v>141</v>
      </c>
      <c r="B224" s="14"/>
      <c r="C224" s="14"/>
      <c r="D224" s="14" t="s">
        <v>475</v>
      </c>
      <c r="E224" s="15">
        <v>167611.9750993076</v>
      </c>
      <c r="F224" s="15">
        <v>204367.79429197049</v>
      </c>
      <c r="G224" s="15">
        <v>371979.7693912781</v>
      </c>
      <c r="H224" s="16">
        <v>10844.044466990003</v>
      </c>
      <c r="I224" s="16">
        <v>119300.1074366</v>
      </c>
      <c r="J224" s="16">
        <v>130144.15190359</v>
      </c>
      <c r="K224" s="17">
        <v>178456.01956629759</v>
      </c>
      <c r="L224" s="17">
        <v>323667.90172857052</v>
      </c>
      <c r="M224" s="17">
        <v>502123.92129486811</v>
      </c>
      <c r="N224" s="10">
        <v>12577.477999999999</v>
      </c>
      <c r="O224" s="10">
        <v>17038.02</v>
      </c>
      <c r="P224" s="10">
        <v>0</v>
      </c>
      <c r="Q224" s="10">
        <v>0</v>
      </c>
      <c r="R224" s="10">
        <v>10895.923859999999</v>
      </c>
      <c r="S224" s="10">
        <v>8592.4890400000004</v>
      </c>
      <c r="T224" s="10">
        <v>2068.1130499999999</v>
      </c>
      <c r="U224" s="10">
        <v>2727.36715</v>
      </c>
      <c r="V224" s="10">
        <v>37661.321620000002</v>
      </c>
      <c r="W224" s="10">
        <v>17146.709180000002</v>
      </c>
      <c r="X224" s="10">
        <v>1191.0445600000025</v>
      </c>
      <c r="Y224" s="10">
        <v>66715.413499999995</v>
      </c>
      <c r="Z224" s="10">
        <v>0</v>
      </c>
      <c r="AA224" s="10">
        <v>0</v>
      </c>
      <c r="AB224" s="10">
        <v>0</v>
      </c>
      <c r="AC224" s="10">
        <v>0</v>
      </c>
      <c r="AD224" s="10">
        <v>4978.2121060000009</v>
      </c>
      <c r="AE224" s="10">
        <v>9668.4558459999989</v>
      </c>
      <c r="AF224" s="10">
        <v>4550.4342627000005</v>
      </c>
      <c r="AG224" s="10">
        <v>1239.5578666000001</v>
      </c>
      <c r="AH224" s="10">
        <v>0</v>
      </c>
      <c r="AI224" s="10">
        <v>0</v>
      </c>
      <c r="AJ224" s="10">
        <v>0</v>
      </c>
      <c r="AK224" s="10">
        <v>0</v>
      </c>
      <c r="AL224" s="10">
        <v>0</v>
      </c>
      <c r="AM224" s="10">
        <v>0</v>
      </c>
      <c r="AN224" s="10">
        <v>0</v>
      </c>
      <c r="AO224" s="10">
        <v>0</v>
      </c>
      <c r="AP224" s="10">
        <v>0</v>
      </c>
      <c r="AQ224" s="10">
        <v>0</v>
      </c>
      <c r="AR224" s="10">
        <v>0</v>
      </c>
      <c r="AS224" s="10">
        <v>0</v>
      </c>
      <c r="AT224" s="10">
        <v>0</v>
      </c>
      <c r="AU224" s="10">
        <v>0</v>
      </c>
      <c r="AV224" s="10">
        <v>0</v>
      </c>
      <c r="AW224" s="10">
        <v>0</v>
      </c>
      <c r="AX224" s="10">
        <v>349.541</v>
      </c>
      <c r="AY224" s="10">
        <v>0</v>
      </c>
      <c r="AZ224" s="10">
        <v>0</v>
      </c>
      <c r="BA224" s="10">
        <v>0</v>
      </c>
      <c r="BB224" s="10">
        <v>0</v>
      </c>
      <c r="BC224" s="10">
        <v>0</v>
      </c>
      <c r="BD224" s="10">
        <v>0</v>
      </c>
      <c r="BE224" s="10">
        <v>0</v>
      </c>
      <c r="BF224" s="10">
        <v>764.16537000000062</v>
      </c>
      <c r="BG224" s="10">
        <v>15524.66979</v>
      </c>
      <c r="BH224" s="10">
        <v>0</v>
      </c>
      <c r="BI224" s="10">
        <v>0</v>
      </c>
      <c r="BJ224" s="10">
        <v>0</v>
      </c>
      <c r="BK224" s="10">
        <v>0</v>
      </c>
      <c r="BL224" s="10">
        <v>0</v>
      </c>
      <c r="BM224" s="10">
        <v>0</v>
      </c>
      <c r="BN224" s="10">
        <v>2940.3517299999994</v>
      </c>
      <c r="BO224" s="10">
        <v>28330.15324</v>
      </c>
      <c r="BP224" s="10">
        <v>0</v>
      </c>
      <c r="BQ224" s="10">
        <v>0</v>
      </c>
      <c r="BR224" s="10">
        <v>0</v>
      </c>
      <c r="BS224" s="10">
        <v>0</v>
      </c>
      <c r="BT224" s="10">
        <v>0</v>
      </c>
      <c r="BU224" s="10">
        <v>0</v>
      </c>
      <c r="BV224" s="10">
        <v>0</v>
      </c>
      <c r="BW224" s="10">
        <v>0</v>
      </c>
      <c r="BX224" s="10">
        <v>0</v>
      </c>
      <c r="BY224" s="10">
        <v>0</v>
      </c>
      <c r="BZ224" s="10">
        <v>0</v>
      </c>
      <c r="CA224" s="10">
        <v>0</v>
      </c>
      <c r="CB224" s="10">
        <v>0</v>
      </c>
      <c r="CC224" s="10">
        <v>0</v>
      </c>
      <c r="CD224" s="10">
        <v>0</v>
      </c>
      <c r="CE224" s="10">
        <v>0</v>
      </c>
      <c r="CF224" s="10">
        <v>0</v>
      </c>
      <c r="CG224" s="10">
        <v>0</v>
      </c>
      <c r="CH224" s="10">
        <v>0</v>
      </c>
      <c r="CI224" s="10">
        <v>0</v>
      </c>
      <c r="CJ224" s="10">
        <v>0</v>
      </c>
      <c r="CK224" s="10">
        <v>0</v>
      </c>
      <c r="CL224" s="10">
        <v>0</v>
      </c>
      <c r="CM224" s="10">
        <v>16586.036549999997</v>
      </c>
      <c r="CN224" s="10">
        <v>0</v>
      </c>
      <c r="CO224" s="10">
        <v>0</v>
      </c>
      <c r="CP224" s="10">
        <v>0</v>
      </c>
      <c r="CQ224" s="10">
        <v>0</v>
      </c>
      <c r="CR224" s="10">
        <v>0</v>
      </c>
      <c r="CS224" s="10">
        <v>0</v>
      </c>
      <c r="CT224" s="10">
        <v>0</v>
      </c>
      <c r="CU224" s="10">
        <v>0</v>
      </c>
      <c r="CV224" s="10">
        <v>0</v>
      </c>
      <c r="CW224" s="10">
        <v>379.02638000000002</v>
      </c>
      <c r="CX224" s="10">
        <v>0</v>
      </c>
      <c r="CY224" s="10">
        <v>992.18049999999994</v>
      </c>
      <c r="CZ224" s="10">
        <v>0</v>
      </c>
      <c r="DA224" s="10">
        <v>0</v>
      </c>
      <c r="DB224" s="10">
        <v>0</v>
      </c>
      <c r="DC224" s="10">
        <v>3003.0330899999999</v>
      </c>
      <c r="DD224" s="10">
        <v>0</v>
      </c>
      <c r="DE224" s="10">
        <v>0</v>
      </c>
      <c r="DF224" s="10">
        <v>0</v>
      </c>
      <c r="DG224" s="10">
        <v>1259.4976799999999</v>
      </c>
      <c r="DH224" s="10">
        <v>0</v>
      </c>
      <c r="DI224" s="10">
        <v>0</v>
      </c>
      <c r="DJ224" s="10">
        <v>0</v>
      </c>
      <c r="DK224" s="10">
        <v>0</v>
      </c>
      <c r="DL224" s="10">
        <v>0</v>
      </c>
      <c r="DM224" s="10">
        <v>13.65673</v>
      </c>
      <c r="DN224" s="10">
        <v>0</v>
      </c>
      <c r="DO224" s="10">
        <v>0</v>
      </c>
      <c r="DP224" s="10">
        <v>0</v>
      </c>
      <c r="DQ224" s="10">
        <v>0</v>
      </c>
      <c r="DR224" s="10">
        <v>0</v>
      </c>
      <c r="DS224" s="10">
        <v>0</v>
      </c>
      <c r="DT224" s="10">
        <v>0</v>
      </c>
      <c r="DU224" s="10">
        <v>0</v>
      </c>
      <c r="DV224" s="10">
        <v>0</v>
      </c>
      <c r="DW224" s="10">
        <v>0</v>
      </c>
      <c r="DX224" s="10">
        <v>0</v>
      </c>
      <c r="DY224" s="10">
        <v>2909.3400200000001</v>
      </c>
      <c r="DZ224" s="10">
        <v>0</v>
      </c>
      <c r="EA224" s="10">
        <v>0</v>
      </c>
      <c r="EB224" s="10">
        <v>0</v>
      </c>
      <c r="EC224" s="10">
        <v>0</v>
      </c>
      <c r="ED224" s="10">
        <v>0</v>
      </c>
      <c r="EE224" s="10">
        <v>0</v>
      </c>
      <c r="EF224" s="10">
        <v>0</v>
      </c>
      <c r="EG224" s="10">
        <v>0</v>
      </c>
      <c r="EH224" s="10">
        <v>0</v>
      </c>
      <c r="EI224" s="10">
        <v>1792.03737</v>
      </c>
      <c r="EJ224" s="10">
        <v>0</v>
      </c>
      <c r="EK224" s="10">
        <v>0</v>
      </c>
      <c r="EL224" s="10">
        <v>42320.007024000006</v>
      </c>
      <c r="EM224" s="10">
        <v>11948.869878000001</v>
      </c>
      <c r="EN224" s="10">
        <v>1436.4243042900002</v>
      </c>
      <c r="EO224" s="10">
        <v>0</v>
      </c>
      <c r="EP224" s="10">
        <v>7344.7129000000023</v>
      </c>
      <c r="EQ224" s="10">
        <v>7668.5860299999995</v>
      </c>
      <c r="ER224" s="10">
        <v>0</v>
      </c>
      <c r="ES224" s="10">
        <v>0</v>
      </c>
      <c r="ET224" s="10">
        <v>41533.491999999998</v>
      </c>
      <c r="EU224" s="10">
        <v>39383.981000000007</v>
      </c>
      <c r="EV224" s="10">
        <v>1186.671</v>
      </c>
      <c r="EW224" s="10">
        <v>1125.2570000000001</v>
      </c>
      <c r="EX224" s="10">
        <v>1379.4408093076049</v>
      </c>
      <c r="EY224" s="10">
        <v>1803.240005675369</v>
      </c>
      <c r="EZ224" s="10">
        <v>0</v>
      </c>
      <c r="FA224" s="10">
        <v>0</v>
      </c>
      <c r="FB224" s="10">
        <v>4250.4114600000012</v>
      </c>
      <c r="FC224" s="10">
        <v>8414.7437699999991</v>
      </c>
      <c r="FD224" s="10">
        <v>462.09811000000082</v>
      </c>
      <c r="FE224" s="10">
        <v>38378.122149999996</v>
      </c>
      <c r="FF224" s="10">
        <v>0</v>
      </c>
      <c r="FG224" s="10">
        <v>0</v>
      </c>
      <c r="FH224" s="10">
        <v>0</v>
      </c>
      <c r="FI224" s="10">
        <v>0</v>
      </c>
      <c r="FJ224" s="10">
        <v>0</v>
      </c>
      <c r="FK224" s="10">
        <v>183.54426229508195</v>
      </c>
      <c r="FL224" s="10">
        <v>0</v>
      </c>
      <c r="FM224" s="10">
        <v>0</v>
      </c>
      <c r="FN224" s="10">
        <v>0</v>
      </c>
      <c r="FO224" s="10">
        <v>0</v>
      </c>
      <c r="FP224" s="10">
        <v>0</v>
      </c>
      <c r="FQ224" s="10">
        <v>0</v>
      </c>
      <c r="FR224" s="10">
        <v>0</v>
      </c>
      <c r="FS224" s="10">
        <v>0</v>
      </c>
      <c r="FT224" s="10">
        <v>0</v>
      </c>
      <c r="FU224" s="10">
        <v>0</v>
      </c>
      <c r="FV224" s="10">
        <v>0</v>
      </c>
      <c r="FW224" s="10">
        <v>0</v>
      </c>
      <c r="FX224" s="10">
        <v>0</v>
      </c>
      <c r="FY224" s="10">
        <v>0</v>
      </c>
      <c r="FZ224" s="10">
        <v>0</v>
      </c>
      <c r="GA224" s="10">
        <v>0</v>
      </c>
      <c r="GB224" s="10">
        <v>0</v>
      </c>
      <c r="GC224" s="10">
        <v>0</v>
      </c>
      <c r="GD224" s="10">
        <v>0</v>
      </c>
      <c r="GE224" s="10">
        <v>0</v>
      </c>
      <c r="GF224" s="10">
        <v>0</v>
      </c>
      <c r="GG224" s="10">
        <v>0</v>
      </c>
      <c r="GH224" s="10">
        <v>0</v>
      </c>
      <c r="GI224" s="10">
        <v>0</v>
      </c>
      <c r="GJ224" s="10">
        <v>0</v>
      </c>
      <c r="GK224" s="10">
        <v>0</v>
      </c>
      <c r="GL224" s="10">
        <v>616.91722000000027</v>
      </c>
      <c r="GM224" s="10">
        <v>15031.547060000001</v>
      </c>
      <c r="GN224" s="10">
        <v>-50.740820000000312</v>
      </c>
      <c r="GO224" s="10">
        <v>5812.3666400000002</v>
      </c>
      <c r="GP224" s="88">
        <v>0</v>
      </c>
      <c r="GQ224" s="9">
        <v>0</v>
      </c>
      <c r="GR224" s="10">
        <v>0</v>
      </c>
    </row>
    <row r="225" spans="1:215" hidden="1">
      <c r="A225" s="14">
        <v>19</v>
      </c>
      <c r="B225" s="14"/>
      <c r="C225" s="14"/>
      <c r="D225" s="14" t="s">
        <v>483</v>
      </c>
      <c r="E225" s="15">
        <v>116057.3361755923</v>
      </c>
      <c r="F225" s="15">
        <v>149353.79524335806</v>
      </c>
      <c r="G225" s="15">
        <v>265411.13141895039</v>
      </c>
      <c r="H225" s="16">
        <v>7667.3160363000052</v>
      </c>
      <c r="I225" s="16">
        <v>171245.99057530001</v>
      </c>
      <c r="J225" s="16">
        <v>178913.30661160001</v>
      </c>
      <c r="K225" s="17">
        <v>123724.65221189229</v>
      </c>
      <c r="L225" s="17">
        <v>320599.78581865807</v>
      </c>
      <c r="M225" s="17">
        <v>444324.43803055037</v>
      </c>
      <c r="N225" s="10">
        <v>9623.0709999999999</v>
      </c>
      <c r="O225" s="10">
        <v>12833.412</v>
      </c>
      <c r="P225" s="10">
        <v>0</v>
      </c>
      <c r="Q225" s="10">
        <v>0</v>
      </c>
      <c r="R225" s="10">
        <v>9518.8445900000006</v>
      </c>
      <c r="S225" s="10">
        <v>3765.8214600000001</v>
      </c>
      <c r="T225" s="10">
        <v>710.56784999999991</v>
      </c>
      <c r="U225" s="10">
        <v>412.76190000000003</v>
      </c>
      <c r="V225" s="10">
        <v>14673.80863</v>
      </c>
      <c r="W225" s="10">
        <v>4225.8182999999999</v>
      </c>
      <c r="X225" s="10">
        <v>493.97067999999945</v>
      </c>
      <c r="Y225" s="10">
        <v>6307.8134500000006</v>
      </c>
      <c r="Z225" s="10">
        <v>0</v>
      </c>
      <c r="AA225" s="10">
        <v>0</v>
      </c>
      <c r="AB225" s="10">
        <v>0</v>
      </c>
      <c r="AC225" s="10">
        <v>0</v>
      </c>
      <c r="AD225" s="10">
        <v>4114.3651570000002</v>
      </c>
      <c r="AE225" s="10">
        <v>2857.7268060000001</v>
      </c>
      <c r="AF225" s="10">
        <v>2251.6965143999996</v>
      </c>
      <c r="AG225" s="10">
        <v>306.79101329999997</v>
      </c>
      <c r="AH225" s="10">
        <v>0</v>
      </c>
      <c r="AI225" s="10">
        <v>0</v>
      </c>
      <c r="AJ225" s="10">
        <v>0</v>
      </c>
      <c r="AK225" s="10">
        <v>0</v>
      </c>
      <c r="AL225" s="10">
        <v>0</v>
      </c>
      <c r="AM225" s="10">
        <v>0</v>
      </c>
      <c r="AN225" s="10">
        <v>0</v>
      </c>
      <c r="AO225" s="10">
        <v>0</v>
      </c>
      <c r="AP225" s="10">
        <v>0</v>
      </c>
      <c r="AQ225" s="10">
        <v>0</v>
      </c>
      <c r="AR225" s="10">
        <v>0</v>
      </c>
      <c r="AS225" s="10">
        <v>0</v>
      </c>
      <c r="AT225" s="10">
        <v>0</v>
      </c>
      <c r="AU225" s="10">
        <v>0</v>
      </c>
      <c r="AV225" s="10">
        <v>0</v>
      </c>
      <c r="AW225" s="10">
        <v>0</v>
      </c>
      <c r="AX225" s="10">
        <v>83.18</v>
      </c>
      <c r="AY225" s="10">
        <v>0</v>
      </c>
      <c r="AZ225" s="10">
        <v>0</v>
      </c>
      <c r="BA225" s="10">
        <v>0</v>
      </c>
      <c r="BB225" s="10">
        <v>0</v>
      </c>
      <c r="BC225" s="10">
        <v>0</v>
      </c>
      <c r="BD225" s="10">
        <v>0</v>
      </c>
      <c r="BE225" s="10">
        <v>0</v>
      </c>
      <c r="BF225" s="10">
        <v>436.40426999999909</v>
      </c>
      <c r="BG225" s="10">
        <v>18449.93202</v>
      </c>
      <c r="BH225" s="10">
        <v>0</v>
      </c>
      <c r="BI225" s="10">
        <v>0</v>
      </c>
      <c r="BJ225" s="10">
        <v>0</v>
      </c>
      <c r="BK225" s="10">
        <v>0</v>
      </c>
      <c r="BL225" s="10">
        <v>0</v>
      </c>
      <c r="BM225" s="10">
        <v>0</v>
      </c>
      <c r="BN225" s="10">
        <v>878.98864999999932</v>
      </c>
      <c r="BO225" s="10">
        <v>12103.881650000001</v>
      </c>
      <c r="BP225" s="10">
        <v>0</v>
      </c>
      <c r="BQ225" s="10">
        <v>0</v>
      </c>
      <c r="BR225" s="10">
        <v>0</v>
      </c>
      <c r="BS225" s="10">
        <v>0</v>
      </c>
      <c r="BT225" s="10">
        <v>0</v>
      </c>
      <c r="BU225" s="10">
        <v>0</v>
      </c>
      <c r="BV225" s="10">
        <v>0</v>
      </c>
      <c r="BW225" s="10">
        <v>0</v>
      </c>
      <c r="BX225" s="10">
        <v>0</v>
      </c>
      <c r="BY225" s="10">
        <v>0</v>
      </c>
      <c r="BZ225" s="10">
        <v>0</v>
      </c>
      <c r="CA225" s="10">
        <v>0</v>
      </c>
      <c r="CB225" s="10">
        <v>0</v>
      </c>
      <c r="CC225" s="10">
        <v>0</v>
      </c>
      <c r="CD225" s="10">
        <v>0</v>
      </c>
      <c r="CE225" s="10">
        <v>0</v>
      </c>
      <c r="CF225" s="10">
        <v>0</v>
      </c>
      <c r="CG225" s="10">
        <v>0</v>
      </c>
      <c r="CH225" s="10">
        <v>0</v>
      </c>
      <c r="CI225" s="10">
        <v>7087.2740199999998</v>
      </c>
      <c r="CJ225" s="10">
        <v>0</v>
      </c>
      <c r="CK225" s="10">
        <v>0</v>
      </c>
      <c r="CL225" s="10">
        <v>0</v>
      </c>
      <c r="CM225" s="10">
        <v>0</v>
      </c>
      <c r="CN225" s="10">
        <v>0</v>
      </c>
      <c r="CO225" s="10">
        <v>0</v>
      </c>
      <c r="CP225" s="10">
        <v>0</v>
      </c>
      <c r="CQ225" s="10">
        <v>0</v>
      </c>
      <c r="CR225" s="10">
        <v>0</v>
      </c>
      <c r="CS225" s="10">
        <v>0</v>
      </c>
      <c r="CT225" s="10">
        <v>0</v>
      </c>
      <c r="CU225" s="10">
        <v>0</v>
      </c>
      <c r="CV225" s="10">
        <v>0</v>
      </c>
      <c r="CW225" s="10">
        <v>130.37459999999999</v>
      </c>
      <c r="CX225" s="10">
        <v>0</v>
      </c>
      <c r="CY225" s="10">
        <v>0.46905000000000002</v>
      </c>
      <c r="CZ225" s="10">
        <v>0</v>
      </c>
      <c r="DA225" s="10">
        <v>0</v>
      </c>
      <c r="DB225" s="10">
        <v>0</v>
      </c>
      <c r="DC225" s="10">
        <v>1412.9894399999998</v>
      </c>
      <c r="DD225" s="10">
        <v>0</v>
      </c>
      <c r="DE225" s="10">
        <v>0</v>
      </c>
      <c r="DF225" s="10">
        <v>0</v>
      </c>
      <c r="DG225" s="10">
        <v>208.47055</v>
      </c>
      <c r="DH225" s="10">
        <v>0</v>
      </c>
      <c r="DI225" s="10">
        <v>0</v>
      </c>
      <c r="DJ225" s="10">
        <v>0</v>
      </c>
      <c r="DK225" s="10">
        <v>0</v>
      </c>
      <c r="DL225" s="10">
        <v>0</v>
      </c>
      <c r="DM225" s="10">
        <v>-7.22E-2</v>
      </c>
      <c r="DN225" s="10">
        <v>0</v>
      </c>
      <c r="DO225" s="10">
        <v>0</v>
      </c>
      <c r="DP225" s="10">
        <v>0</v>
      </c>
      <c r="DQ225" s="10">
        <v>0</v>
      </c>
      <c r="DR225" s="10">
        <v>0</v>
      </c>
      <c r="DS225" s="10">
        <v>0</v>
      </c>
      <c r="DT225" s="10">
        <v>0</v>
      </c>
      <c r="DU225" s="10">
        <v>0</v>
      </c>
      <c r="DV225" s="10">
        <v>0</v>
      </c>
      <c r="DW225" s="10">
        <v>0</v>
      </c>
      <c r="DX225" s="10">
        <v>0</v>
      </c>
      <c r="DY225" s="10">
        <v>1996.3389499999998</v>
      </c>
      <c r="DZ225" s="10">
        <v>0</v>
      </c>
      <c r="EA225" s="10">
        <v>0</v>
      </c>
      <c r="EB225" s="10">
        <v>0</v>
      </c>
      <c r="EC225" s="10">
        <v>0</v>
      </c>
      <c r="ED225" s="10">
        <v>0</v>
      </c>
      <c r="EE225" s="10">
        <v>0</v>
      </c>
      <c r="EF225" s="10">
        <v>0</v>
      </c>
      <c r="EG225" s="10">
        <v>0</v>
      </c>
      <c r="EH225" s="10">
        <v>0</v>
      </c>
      <c r="EI225" s="10">
        <v>0</v>
      </c>
      <c r="EJ225" s="10">
        <v>0</v>
      </c>
      <c r="EK225" s="10">
        <v>0</v>
      </c>
      <c r="EL225" s="10">
        <v>23004.394825799998</v>
      </c>
      <c r="EM225" s="10">
        <v>9973.3457491999998</v>
      </c>
      <c r="EN225" s="10">
        <v>3774.2704118999995</v>
      </c>
      <c r="EO225" s="10">
        <v>1134.103402</v>
      </c>
      <c r="EP225" s="10">
        <v>9856.1009700000013</v>
      </c>
      <c r="EQ225" s="10">
        <v>3313.7650200000003</v>
      </c>
      <c r="ER225" s="10">
        <v>0</v>
      </c>
      <c r="ES225" s="10">
        <v>938.75825999999984</v>
      </c>
      <c r="ET225" s="10">
        <v>19036.184000000001</v>
      </c>
      <c r="EU225" s="10">
        <v>18050.991000000002</v>
      </c>
      <c r="EV225" s="10">
        <v>543.89099999999996</v>
      </c>
      <c r="EW225" s="10">
        <v>515.74300000000005</v>
      </c>
      <c r="EX225" s="10">
        <v>1986.9023427922814</v>
      </c>
      <c r="EY225" s="10">
        <v>3367.9353269012486</v>
      </c>
      <c r="EZ225" s="10">
        <v>0</v>
      </c>
      <c r="FA225" s="10">
        <v>0</v>
      </c>
      <c r="FB225" s="10">
        <v>21634.988579999997</v>
      </c>
      <c r="FC225" s="10">
        <v>21743.94889</v>
      </c>
      <c r="FD225" s="10">
        <v>-74.876550000000861</v>
      </c>
      <c r="FE225" s="10">
        <v>53646.99553</v>
      </c>
      <c r="FF225" s="10">
        <v>66.185000000000002</v>
      </c>
      <c r="FG225" s="10">
        <v>0</v>
      </c>
      <c r="FH225" s="10">
        <v>0</v>
      </c>
      <c r="FI225" s="10">
        <v>0</v>
      </c>
      <c r="FJ225" s="10">
        <v>0</v>
      </c>
      <c r="FK225" s="10">
        <v>129.9551912568306</v>
      </c>
      <c r="FL225" s="10">
        <v>0</v>
      </c>
      <c r="FM225" s="10">
        <v>0</v>
      </c>
      <c r="FN225" s="10">
        <v>0</v>
      </c>
      <c r="FO225" s="10">
        <v>0</v>
      </c>
      <c r="FP225" s="10">
        <v>0</v>
      </c>
      <c r="FQ225" s="10">
        <v>0</v>
      </c>
      <c r="FR225" s="10">
        <v>0</v>
      </c>
      <c r="FS225" s="10">
        <v>0</v>
      </c>
      <c r="FT225" s="10">
        <v>0</v>
      </c>
      <c r="FU225" s="10">
        <v>0</v>
      </c>
      <c r="FV225" s="10">
        <v>0</v>
      </c>
      <c r="FW225" s="10">
        <v>0</v>
      </c>
      <c r="FX225" s="10">
        <v>0</v>
      </c>
      <c r="FY225" s="10">
        <v>0</v>
      </c>
      <c r="FZ225" s="10">
        <v>0</v>
      </c>
      <c r="GA225" s="10">
        <v>0</v>
      </c>
      <c r="GB225" s="10">
        <v>0</v>
      </c>
      <c r="GC225" s="10">
        <v>0</v>
      </c>
      <c r="GD225" s="10">
        <v>0</v>
      </c>
      <c r="GE225" s="10">
        <v>0</v>
      </c>
      <c r="GF225" s="10">
        <v>0</v>
      </c>
      <c r="GG225" s="10">
        <v>0</v>
      </c>
      <c r="GH225" s="10">
        <v>0</v>
      </c>
      <c r="GI225" s="10">
        <v>0</v>
      </c>
      <c r="GJ225" s="10">
        <v>0</v>
      </c>
      <c r="GK225" s="10">
        <v>0</v>
      </c>
      <c r="GL225" s="10">
        <v>1143.9181600000029</v>
      </c>
      <c r="GM225" s="10">
        <v>29828.058769999996</v>
      </c>
      <c r="GN225" s="10">
        <v>-32.203869999992207</v>
      </c>
      <c r="GO225" s="10">
        <v>105856.38266999999</v>
      </c>
      <c r="GP225" s="88">
        <v>0</v>
      </c>
      <c r="GQ225" s="9">
        <v>3123.5171728983864</v>
      </c>
      <c r="GR225" s="10">
        <v>3123.5171728983864</v>
      </c>
    </row>
    <row r="226" spans="1:215" hidden="1">
      <c r="A226" s="14">
        <v>146</v>
      </c>
      <c r="B226" s="14"/>
      <c r="C226" s="14"/>
      <c r="D226" s="14" t="s">
        <v>486</v>
      </c>
      <c r="E226" s="15">
        <v>12392.183511000003</v>
      </c>
      <c r="F226" s="15">
        <v>64580.155773743172</v>
      </c>
      <c r="G226" s="15">
        <v>76972.339284743182</v>
      </c>
      <c r="H226" s="16">
        <v>2299.3164000000002</v>
      </c>
      <c r="I226" s="16">
        <v>16042.459234800001</v>
      </c>
      <c r="J226" s="16">
        <v>18341.7756348</v>
      </c>
      <c r="K226" s="17">
        <v>14691.499911000003</v>
      </c>
      <c r="L226" s="17">
        <v>80622.615008543173</v>
      </c>
      <c r="M226" s="17">
        <v>95314.114919543179</v>
      </c>
      <c r="N226" s="10">
        <v>8039.9460000000036</v>
      </c>
      <c r="O226" s="10">
        <v>33453.428999999996</v>
      </c>
      <c r="P226" s="10">
        <v>0</v>
      </c>
      <c r="Q226" s="10">
        <v>0</v>
      </c>
      <c r="R226" s="10">
        <v>0</v>
      </c>
      <c r="S226" s="10">
        <v>0</v>
      </c>
      <c r="T226" s="10">
        <v>0</v>
      </c>
      <c r="U226" s="10">
        <v>0</v>
      </c>
      <c r="V226" s="10">
        <v>0</v>
      </c>
      <c r="W226" s="10">
        <v>0</v>
      </c>
      <c r="X226" s="10">
        <v>0</v>
      </c>
      <c r="Y226" s="10">
        <v>0</v>
      </c>
      <c r="Z226" s="10">
        <v>0</v>
      </c>
      <c r="AA226" s="10">
        <v>0</v>
      </c>
      <c r="AB226" s="10">
        <v>0</v>
      </c>
      <c r="AC226" s="10">
        <v>0</v>
      </c>
      <c r="AD226" s="10">
        <v>2031.575711</v>
      </c>
      <c r="AE226" s="10">
        <v>2787.5452749999999</v>
      </c>
      <c r="AF226" s="10">
        <v>2299.3164000000002</v>
      </c>
      <c r="AG226" s="10">
        <v>530.96100479999996</v>
      </c>
      <c r="AH226" s="10">
        <v>0</v>
      </c>
      <c r="AI226" s="10">
        <v>0</v>
      </c>
      <c r="AJ226" s="10">
        <v>0</v>
      </c>
      <c r="AK226" s="10">
        <v>0</v>
      </c>
      <c r="AL226" s="10">
        <v>0</v>
      </c>
      <c r="AM226" s="10">
        <v>0</v>
      </c>
      <c r="AN226" s="10">
        <v>0</v>
      </c>
      <c r="AO226" s="10">
        <v>0</v>
      </c>
      <c r="AP226" s="10">
        <v>0</v>
      </c>
      <c r="AQ226" s="10">
        <v>0</v>
      </c>
      <c r="AR226" s="10">
        <v>0</v>
      </c>
      <c r="AS226" s="10">
        <v>0</v>
      </c>
      <c r="AT226" s="10">
        <v>0</v>
      </c>
      <c r="AU226" s="10">
        <v>0</v>
      </c>
      <c r="AV226" s="10">
        <v>0</v>
      </c>
      <c r="AW226" s="10">
        <v>0</v>
      </c>
      <c r="AX226" s="10">
        <v>0</v>
      </c>
      <c r="AY226" s="10">
        <v>0</v>
      </c>
      <c r="AZ226" s="10">
        <v>0</v>
      </c>
      <c r="BA226" s="10">
        <v>0</v>
      </c>
      <c r="BB226" s="10">
        <v>0</v>
      </c>
      <c r="BC226" s="10">
        <v>0</v>
      </c>
      <c r="BD226" s="10">
        <v>0</v>
      </c>
      <c r="BE226" s="10">
        <v>0</v>
      </c>
      <c r="BF226" s="10">
        <v>105.76355999999942</v>
      </c>
      <c r="BG226" s="10">
        <v>6130.4341100000001</v>
      </c>
      <c r="BH226" s="10">
        <v>0</v>
      </c>
      <c r="BI226" s="10">
        <v>0</v>
      </c>
      <c r="BJ226" s="10">
        <v>0</v>
      </c>
      <c r="BK226" s="10">
        <v>0</v>
      </c>
      <c r="BL226" s="10">
        <v>0</v>
      </c>
      <c r="BM226" s="10">
        <v>0</v>
      </c>
      <c r="BN226" s="10">
        <v>0</v>
      </c>
      <c r="BO226" s="10">
        <v>224.43173000000002</v>
      </c>
      <c r="BP226" s="10">
        <v>0</v>
      </c>
      <c r="BQ226" s="10">
        <v>0</v>
      </c>
      <c r="BR226" s="10">
        <v>0</v>
      </c>
      <c r="BS226" s="10">
        <v>0</v>
      </c>
      <c r="BT226" s="10">
        <v>0</v>
      </c>
      <c r="BU226" s="10">
        <v>0</v>
      </c>
      <c r="BV226" s="10">
        <v>0</v>
      </c>
      <c r="BW226" s="10">
        <v>0</v>
      </c>
      <c r="BX226" s="10">
        <v>0</v>
      </c>
      <c r="BY226" s="10">
        <v>0</v>
      </c>
      <c r="BZ226" s="10">
        <v>0</v>
      </c>
      <c r="CA226" s="10">
        <v>0</v>
      </c>
      <c r="CB226" s="10">
        <v>0</v>
      </c>
      <c r="CC226" s="10">
        <v>0</v>
      </c>
      <c r="CD226" s="10">
        <v>0</v>
      </c>
      <c r="CE226" s="10">
        <v>0</v>
      </c>
      <c r="CF226" s="10">
        <v>0</v>
      </c>
      <c r="CG226" s="10">
        <v>0</v>
      </c>
      <c r="CH226" s="10">
        <v>0</v>
      </c>
      <c r="CI226" s="10">
        <v>0</v>
      </c>
      <c r="CJ226" s="10">
        <v>0</v>
      </c>
      <c r="CK226" s="10">
        <v>0</v>
      </c>
      <c r="CL226" s="10">
        <v>0</v>
      </c>
      <c r="CM226" s="10">
        <v>0</v>
      </c>
      <c r="CN226" s="10">
        <v>0</v>
      </c>
      <c r="CO226" s="10">
        <v>0</v>
      </c>
      <c r="CP226" s="10">
        <v>0</v>
      </c>
      <c r="CQ226" s="10">
        <v>3447.172</v>
      </c>
      <c r="CR226" s="10">
        <v>0</v>
      </c>
      <c r="CS226" s="10">
        <v>0</v>
      </c>
      <c r="CT226" s="10">
        <v>0</v>
      </c>
      <c r="CU226" s="10">
        <v>0</v>
      </c>
      <c r="CV226" s="10">
        <v>0</v>
      </c>
      <c r="CW226" s="10">
        <v>0</v>
      </c>
      <c r="CX226" s="10">
        <v>0</v>
      </c>
      <c r="CY226" s="10">
        <v>189.45751999999999</v>
      </c>
      <c r="CZ226" s="10">
        <v>0</v>
      </c>
      <c r="DA226" s="10">
        <v>0</v>
      </c>
      <c r="DB226" s="10">
        <v>0</v>
      </c>
      <c r="DC226" s="10">
        <v>0</v>
      </c>
      <c r="DD226" s="10">
        <v>0</v>
      </c>
      <c r="DE226" s="10">
        <v>0</v>
      </c>
      <c r="DF226" s="10">
        <v>0</v>
      </c>
      <c r="DG226" s="10">
        <v>608.97430000000008</v>
      </c>
      <c r="DH226" s="10">
        <v>0</v>
      </c>
      <c r="DI226" s="10">
        <v>0</v>
      </c>
      <c r="DJ226" s="10">
        <v>0</v>
      </c>
      <c r="DK226" s="10">
        <v>0</v>
      </c>
      <c r="DL226" s="10">
        <v>0</v>
      </c>
      <c r="DM226" s="10">
        <v>0</v>
      </c>
      <c r="DN226" s="10">
        <v>0</v>
      </c>
      <c r="DO226" s="10">
        <v>0</v>
      </c>
      <c r="DP226" s="10">
        <v>0</v>
      </c>
      <c r="DQ226" s="10">
        <v>0</v>
      </c>
      <c r="DR226" s="10">
        <v>0</v>
      </c>
      <c r="DS226" s="10">
        <v>0</v>
      </c>
      <c r="DT226" s="10">
        <v>0</v>
      </c>
      <c r="DU226" s="10">
        <v>0</v>
      </c>
      <c r="DV226" s="10">
        <v>0</v>
      </c>
      <c r="DW226" s="10">
        <v>0</v>
      </c>
      <c r="DX226" s="10">
        <v>0</v>
      </c>
      <c r="DY226" s="10">
        <v>837.08884</v>
      </c>
      <c r="DZ226" s="10">
        <v>0</v>
      </c>
      <c r="EA226" s="10">
        <v>0</v>
      </c>
      <c r="EB226" s="10">
        <v>0</v>
      </c>
      <c r="EC226" s="10">
        <v>0</v>
      </c>
      <c r="ED226" s="10">
        <v>0</v>
      </c>
      <c r="EE226" s="10">
        <v>0</v>
      </c>
      <c r="EF226" s="10">
        <v>0</v>
      </c>
      <c r="EG226" s="10">
        <v>0</v>
      </c>
      <c r="EH226" s="10">
        <v>0</v>
      </c>
      <c r="EI226" s="10">
        <v>0</v>
      </c>
      <c r="EJ226" s="10">
        <v>0</v>
      </c>
      <c r="EK226" s="10">
        <v>0</v>
      </c>
      <c r="EL226" s="10">
        <v>0</v>
      </c>
      <c r="EM226" s="10">
        <v>14649.997130000002</v>
      </c>
      <c r="EN226" s="10">
        <v>0</v>
      </c>
      <c r="EO226" s="10">
        <v>0</v>
      </c>
      <c r="EP226" s="10">
        <v>2214.8982400000009</v>
      </c>
      <c r="EQ226" s="10">
        <v>975.42871999999988</v>
      </c>
      <c r="ER226" s="10">
        <v>0</v>
      </c>
      <c r="ES226" s="10">
        <v>0</v>
      </c>
      <c r="ET226" s="10">
        <v>0</v>
      </c>
      <c r="EU226" s="10">
        <v>0</v>
      </c>
      <c r="EV226" s="10">
        <v>0</v>
      </c>
      <c r="EW226" s="10">
        <v>0</v>
      </c>
      <c r="EX226" s="10">
        <v>0</v>
      </c>
      <c r="EY226" s="10">
        <v>0</v>
      </c>
      <c r="EZ226" s="10">
        <v>0</v>
      </c>
      <c r="FA226" s="10">
        <v>0</v>
      </c>
      <c r="FB226" s="10">
        <v>0</v>
      </c>
      <c r="FC226" s="10">
        <v>0</v>
      </c>
      <c r="FD226" s="10">
        <v>0</v>
      </c>
      <c r="FE226" s="10">
        <v>0</v>
      </c>
      <c r="FF226" s="10">
        <v>0</v>
      </c>
      <c r="FG226" s="10">
        <v>0</v>
      </c>
      <c r="FH226" s="10">
        <v>0</v>
      </c>
      <c r="FI226" s="10">
        <v>0</v>
      </c>
      <c r="FJ226" s="10">
        <v>0</v>
      </c>
      <c r="FK226" s="10">
        <v>400.84480874316938</v>
      </c>
      <c r="FL226" s="10">
        <v>0</v>
      </c>
      <c r="FM226" s="10">
        <v>0</v>
      </c>
      <c r="FN226" s="10">
        <v>0</v>
      </c>
      <c r="FO226" s="10">
        <v>0</v>
      </c>
      <c r="FP226" s="10">
        <v>0</v>
      </c>
      <c r="FQ226" s="10">
        <v>0</v>
      </c>
      <c r="FR226" s="10">
        <v>0</v>
      </c>
      <c r="FS226" s="10">
        <v>0</v>
      </c>
      <c r="FT226" s="10">
        <v>0</v>
      </c>
      <c r="FU226" s="10">
        <v>0</v>
      </c>
      <c r="FV226" s="10">
        <v>0</v>
      </c>
      <c r="FW226" s="10">
        <v>0</v>
      </c>
      <c r="FX226" s="10">
        <v>0</v>
      </c>
      <c r="FY226" s="10">
        <v>0</v>
      </c>
      <c r="FZ226" s="10">
        <v>0</v>
      </c>
      <c r="GA226" s="10">
        <v>0</v>
      </c>
      <c r="GB226" s="10">
        <v>0</v>
      </c>
      <c r="GC226" s="10">
        <v>0</v>
      </c>
      <c r="GD226" s="10">
        <v>0</v>
      </c>
      <c r="GE226" s="10">
        <v>0</v>
      </c>
      <c r="GF226" s="10">
        <v>0</v>
      </c>
      <c r="GG226" s="10">
        <v>0</v>
      </c>
      <c r="GH226" s="10">
        <v>0</v>
      </c>
      <c r="GI226" s="10">
        <v>0</v>
      </c>
      <c r="GJ226" s="10">
        <v>0</v>
      </c>
      <c r="GK226" s="10">
        <v>0</v>
      </c>
      <c r="GL226" s="10">
        <v>0</v>
      </c>
      <c r="GM226" s="10">
        <v>1712.44118</v>
      </c>
      <c r="GN226" s="10">
        <v>0</v>
      </c>
      <c r="GO226" s="10">
        <v>14674.409390000001</v>
      </c>
      <c r="GP226" s="88">
        <v>577.30430000001797</v>
      </c>
      <c r="GQ226" s="9">
        <v>151198.80650000001</v>
      </c>
      <c r="GR226" s="10">
        <v>151776.11080000002</v>
      </c>
    </row>
    <row r="227" spans="1:215" hidden="1">
      <c r="A227" s="14">
        <v>150</v>
      </c>
      <c r="B227" s="14"/>
      <c r="C227" s="14"/>
      <c r="D227" s="14" t="s">
        <v>477</v>
      </c>
      <c r="E227" s="15">
        <v>84678.510233476845</v>
      </c>
      <c r="F227" s="15">
        <v>35488.673743936553</v>
      </c>
      <c r="G227" s="15">
        <v>120167.1839774134</v>
      </c>
      <c r="H227" s="16">
        <v>3479.4587071999995</v>
      </c>
      <c r="I227" s="16">
        <v>47226.184792</v>
      </c>
      <c r="J227" s="16">
        <v>50705.643499199999</v>
      </c>
      <c r="K227" s="17">
        <v>88157.968940676859</v>
      </c>
      <c r="L227" s="17">
        <v>82714.858535936539</v>
      </c>
      <c r="M227" s="17">
        <v>170872.8274766134</v>
      </c>
      <c r="N227" s="10">
        <v>1573.1539999999998</v>
      </c>
      <c r="O227" s="10">
        <v>2014.3320000000001</v>
      </c>
      <c r="P227" s="10">
        <v>0</v>
      </c>
      <c r="Q227" s="10">
        <v>0</v>
      </c>
      <c r="R227" s="10">
        <v>5449.4032100000004</v>
      </c>
      <c r="S227" s="10">
        <v>1946.5237099999999</v>
      </c>
      <c r="T227" s="10">
        <v>672.64993000000004</v>
      </c>
      <c r="U227" s="10">
        <v>39.746929999999999</v>
      </c>
      <c r="V227" s="10">
        <v>12989.615019999997</v>
      </c>
      <c r="W227" s="10">
        <v>4613.5203099999999</v>
      </c>
      <c r="X227" s="10">
        <v>459.73264999999901</v>
      </c>
      <c r="Y227" s="10">
        <v>7459.2176500000005</v>
      </c>
      <c r="Z227" s="10">
        <v>0</v>
      </c>
      <c r="AA227" s="10">
        <v>0</v>
      </c>
      <c r="AB227" s="10">
        <v>0</v>
      </c>
      <c r="AC227" s="10">
        <v>0</v>
      </c>
      <c r="AD227" s="10">
        <v>1744.6009770000001</v>
      </c>
      <c r="AE227" s="10">
        <v>2527.7415030000002</v>
      </c>
      <c r="AF227" s="10">
        <v>2027.6789479999998</v>
      </c>
      <c r="AG227" s="10">
        <v>481.47457199999997</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v>0</v>
      </c>
      <c r="AX227" s="10">
        <v>0</v>
      </c>
      <c r="AY227" s="10">
        <v>0</v>
      </c>
      <c r="AZ227" s="10">
        <v>0</v>
      </c>
      <c r="BA227" s="10">
        <v>0</v>
      </c>
      <c r="BB227" s="10">
        <v>0</v>
      </c>
      <c r="BC227" s="10">
        <v>0</v>
      </c>
      <c r="BD227" s="10">
        <v>0</v>
      </c>
      <c r="BE227" s="10">
        <v>0</v>
      </c>
      <c r="BF227" s="10">
        <v>0</v>
      </c>
      <c r="BG227" s="10">
        <v>0</v>
      </c>
      <c r="BH227" s="10">
        <v>0</v>
      </c>
      <c r="BI227" s="10">
        <v>0</v>
      </c>
      <c r="BJ227" s="10">
        <v>0</v>
      </c>
      <c r="BK227" s="10">
        <v>0</v>
      </c>
      <c r="BL227" s="10">
        <v>0</v>
      </c>
      <c r="BM227" s="10">
        <v>0</v>
      </c>
      <c r="BN227" s="10">
        <v>0</v>
      </c>
      <c r="BO227" s="10">
        <v>3017.4723899999999</v>
      </c>
      <c r="BP227" s="10">
        <v>0</v>
      </c>
      <c r="BQ227" s="10">
        <v>0</v>
      </c>
      <c r="BR227" s="10">
        <v>0</v>
      </c>
      <c r="BS227" s="10">
        <v>0</v>
      </c>
      <c r="BT227" s="10">
        <v>0</v>
      </c>
      <c r="BU227" s="10">
        <v>0</v>
      </c>
      <c r="BV227" s="10">
        <v>0</v>
      </c>
      <c r="BW227" s="10">
        <v>0</v>
      </c>
      <c r="BX227" s="10">
        <v>0</v>
      </c>
      <c r="BY227" s="10">
        <v>0</v>
      </c>
      <c r="BZ227" s="10">
        <v>0</v>
      </c>
      <c r="CA227" s="10">
        <v>0</v>
      </c>
      <c r="CB227" s="10">
        <v>0</v>
      </c>
      <c r="CC227" s="10">
        <v>0</v>
      </c>
      <c r="CD227" s="10">
        <v>47589.68823</v>
      </c>
      <c r="CE227" s="10">
        <v>74.674700000000001</v>
      </c>
      <c r="CF227" s="10">
        <v>0</v>
      </c>
      <c r="CG227" s="10">
        <v>0</v>
      </c>
      <c r="CH227" s="10">
        <v>0</v>
      </c>
      <c r="CI227" s="10">
        <v>0</v>
      </c>
      <c r="CJ227" s="10">
        <v>0</v>
      </c>
      <c r="CK227" s="10">
        <v>0</v>
      </c>
      <c r="CL227" s="10">
        <v>0</v>
      </c>
      <c r="CM227" s="10">
        <v>0</v>
      </c>
      <c r="CN227" s="10">
        <v>0</v>
      </c>
      <c r="CO227" s="10">
        <v>0</v>
      </c>
      <c r="CP227" s="10">
        <v>0</v>
      </c>
      <c r="CQ227" s="10">
        <v>0</v>
      </c>
      <c r="CR227" s="10">
        <v>0</v>
      </c>
      <c r="CS227" s="10">
        <v>0</v>
      </c>
      <c r="CT227" s="10">
        <v>0</v>
      </c>
      <c r="CU227" s="10">
        <v>0</v>
      </c>
      <c r="CV227" s="10">
        <v>0</v>
      </c>
      <c r="CW227" s="10">
        <v>0</v>
      </c>
      <c r="CX227" s="10">
        <v>0</v>
      </c>
      <c r="CY227" s="10">
        <v>0</v>
      </c>
      <c r="CZ227" s="10">
        <v>0</v>
      </c>
      <c r="DA227" s="10">
        <v>0</v>
      </c>
      <c r="DB227" s="10">
        <v>0</v>
      </c>
      <c r="DC227" s="10">
        <v>0</v>
      </c>
      <c r="DD227" s="10">
        <v>0</v>
      </c>
      <c r="DE227" s="10">
        <v>0</v>
      </c>
      <c r="DF227" s="10">
        <v>0</v>
      </c>
      <c r="DG227" s="10">
        <v>105.07396</v>
      </c>
      <c r="DH227" s="10">
        <v>0</v>
      </c>
      <c r="DI227" s="10">
        <v>0</v>
      </c>
      <c r="DJ227" s="10">
        <v>0</v>
      </c>
      <c r="DK227" s="10">
        <v>0</v>
      </c>
      <c r="DL227" s="10">
        <v>0</v>
      </c>
      <c r="DM227" s="10">
        <v>0</v>
      </c>
      <c r="DN227" s="10">
        <v>0</v>
      </c>
      <c r="DO227" s="10">
        <v>0</v>
      </c>
      <c r="DP227" s="10">
        <v>0</v>
      </c>
      <c r="DQ227" s="10">
        <v>0</v>
      </c>
      <c r="DR227" s="10">
        <v>0</v>
      </c>
      <c r="DS227" s="10">
        <v>0</v>
      </c>
      <c r="DT227" s="10">
        <v>0</v>
      </c>
      <c r="DU227" s="10">
        <v>0</v>
      </c>
      <c r="DV227" s="10">
        <v>0</v>
      </c>
      <c r="DW227" s="10">
        <v>0</v>
      </c>
      <c r="DX227" s="10">
        <v>0</v>
      </c>
      <c r="DY227" s="10">
        <v>0</v>
      </c>
      <c r="DZ227" s="10">
        <v>0</v>
      </c>
      <c r="EA227" s="10">
        <v>0</v>
      </c>
      <c r="EB227" s="10">
        <v>0</v>
      </c>
      <c r="EC227" s="10">
        <v>0</v>
      </c>
      <c r="ED227" s="10">
        <v>0</v>
      </c>
      <c r="EE227" s="10">
        <v>0</v>
      </c>
      <c r="EF227" s="10">
        <v>0</v>
      </c>
      <c r="EG227" s="10">
        <v>0</v>
      </c>
      <c r="EH227" s="10">
        <v>0</v>
      </c>
      <c r="EI227" s="10">
        <v>0</v>
      </c>
      <c r="EJ227" s="10">
        <v>0</v>
      </c>
      <c r="EK227" s="10">
        <v>0</v>
      </c>
      <c r="EL227" s="10">
        <v>10741.2847881</v>
      </c>
      <c r="EM227" s="10">
        <v>946.73702190000006</v>
      </c>
      <c r="EN227" s="10">
        <v>132.4535692</v>
      </c>
      <c r="EO227" s="10">
        <v>0</v>
      </c>
      <c r="EP227" s="10">
        <v>962.77088000000003</v>
      </c>
      <c r="EQ227" s="10">
        <v>750.28912000000014</v>
      </c>
      <c r="ER227" s="10">
        <v>0</v>
      </c>
      <c r="ES227" s="10">
        <v>0</v>
      </c>
      <c r="ET227" s="10">
        <v>2225.0089999999996</v>
      </c>
      <c r="EU227" s="10">
        <v>2109.8560000000002</v>
      </c>
      <c r="EV227" s="10">
        <v>63.570999999999998</v>
      </c>
      <c r="EW227" s="10">
        <v>60.281999999999996</v>
      </c>
      <c r="EX227" s="10">
        <v>1386.0220283768444</v>
      </c>
      <c r="EY227" s="10">
        <v>2026.0179931895573</v>
      </c>
      <c r="EZ227" s="10">
        <v>0</v>
      </c>
      <c r="FA227" s="10">
        <v>0</v>
      </c>
      <c r="FB227" s="10">
        <v>0</v>
      </c>
      <c r="FC227" s="10">
        <v>0</v>
      </c>
      <c r="FD227" s="10">
        <v>0</v>
      </c>
      <c r="FE227" s="10">
        <v>8536.4013400000003</v>
      </c>
      <c r="FF227" s="10">
        <v>0</v>
      </c>
      <c r="FG227" s="10">
        <v>0</v>
      </c>
      <c r="FH227" s="10">
        <v>0</v>
      </c>
      <c r="FI227" s="10">
        <v>0</v>
      </c>
      <c r="FJ227" s="10">
        <v>0</v>
      </c>
      <c r="FK227" s="10">
        <v>517.6437158469945</v>
      </c>
      <c r="FL227" s="10">
        <v>0</v>
      </c>
      <c r="FM227" s="10">
        <v>0</v>
      </c>
      <c r="FN227" s="10">
        <v>0</v>
      </c>
      <c r="FO227" s="10">
        <v>0</v>
      </c>
      <c r="FP227" s="10">
        <v>0</v>
      </c>
      <c r="FQ227" s="10">
        <v>0</v>
      </c>
      <c r="FR227" s="10">
        <v>0</v>
      </c>
      <c r="FS227" s="10">
        <v>0</v>
      </c>
      <c r="FT227" s="10">
        <v>0</v>
      </c>
      <c r="FU227" s="10">
        <v>0</v>
      </c>
      <c r="FV227" s="10">
        <v>0</v>
      </c>
      <c r="FW227" s="10">
        <v>75.858710000000002</v>
      </c>
      <c r="FX227" s="10">
        <v>0</v>
      </c>
      <c r="FY227" s="10">
        <v>0</v>
      </c>
      <c r="FZ227" s="10">
        <v>0</v>
      </c>
      <c r="GA227" s="10">
        <v>0</v>
      </c>
      <c r="GB227" s="10">
        <v>0</v>
      </c>
      <c r="GC227" s="10">
        <v>0</v>
      </c>
      <c r="GD227" s="10">
        <v>0</v>
      </c>
      <c r="GE227" s="10">
        <v>0</v>
      </c>
      <c r="GF227" s="10">
        <v>0</v>
      </c>
      <c r="GG227" s="10">
        <v>0</v>
      </c>
      <c r="GH227" s="10">
        <v>0</v>
      </c>
      <c r="GI227" s="10">
        <v>0</v>
      </c>
      <c r="GJ227" s="10">
        <v>0</v>
      </c>
      <c r="GK227" s="10">
        <v>0</v>
      </c>
      <c r="GL227" s="10">
        <v>16.962099999998827</v>
      </c>
      <c r="GM227" s="10">
        <v>14762.93261</v>
      </c>
      <c r="GN227" s="10">
        <v>123.372610000001</v>
      </c>
      <c r="GO227" s="10">
        <v>30649.062299999998</v>
      </c>
      <c r="GP227" s="88">
        <v>0</v>
      </c>
      <c r="GQ227" s="9">
        <v>0</v>
      </c>
      <c r="GR227" s="10">
        <v>0</v>
      </c>
    </row>
    <row r="228" spans="1:215" hidden="1">
      <c r="A228" s="14">
        <v>1020</v>
      </c>
      <c r="B228" s="14"/>
      <c r="C228" s="14"/>
      <c r="D228" s="14" t="s">
        <v>489</v>
      </c>
      <c r="E228" s="15">
        <v>2963242.3991566626</v>
      </c>
      <c r="F228" s="15">
        <v>1607079.3242756</v>
      </c>
      <c r="G228" s="15">
        <v>4570321.7234322624</v>
      </c>
      <c r="H228" s="16">
        <v>827354.40338999999</v>
      </c>
      <c r="I228" s="16">
        <v>1736263.44784</v>
      </c>
      <c r="J228" s="16">
        <v>2563617.8512300001</v>
      </c>
      <c r="K228" s="17">
        <v>3790596.8025466623</v>
      </c>
      <c r="L228" s="17">
        <v>3343342.7721156008</v>
      </c>
      <c r="M228" s="17">
        <v>7133939.5746622626</v>
      </c>
      <c r="N228" s="10">
        <v>15956.455000000016</v>
      </c>
      <c r="O228" s="10">
        <v>221690.57199999999</v>
      </c>
      <c r="P228" s="10">
        <v>0</v>
      </c>
      <c r="Q228" s="10">
        <v>0</v>
      </c>
      <c r="R228" s="10">
        <v>84324.919989999995</v>
      </c>
      <c r="S228" s="10">
        <v>145294.53153000001</v>
      </c>
      <c r="T228" s="10">
        <v>34753.251909999992</v>
      </c>
      <c r="U228" s="10">
        <v>21686.451739999997</v>
      </c>
      <c r="V228" s="10">
        <v>280201.57556000003</v>
      </c>
      <c r="W228" s="10">
        <v>110904.73914000001</v>
      </c>
      <c r="X228" s="10">
        <v>11063.07120000002</v>
      </c>
      <c r="Y228" s="10">
        <v>90896.087179999988</v>
      </c>
      <c r="Z228" s="10">
        <v>0</v>
      </c>
      <c r="AA228" s="10">
        <v>0</v>
      </c>
      <c r="AB228" s="10">
        <v>0</v>
      </c>
      <c r="AC228" s="10">
        <v>0</v>
      </c>
      <c r="AD228" s="10">
        <v>0</v>
      </c>
      <c r="AE228" s="10">
        <v>0</v>
      </c>
      <c r="AF228" s="10">
        <v>80756.393859999982</v>
      </c>
      <c r="AG228" s="10">
        <v>11483.910119999999</v>
      </c>
      <c r="AH228" s="10">
        <v>8956.8017189999991</v>
      </c>
      <c r="AI228" s="10">
        <v>30308.555940000002</v>
      </c>
      <c r="AJ228" s="10">
        <v>0</v>
      </c>
      <c r="AK228" s="10">
        <v>0</v>
      </c>
      <c r="AL228" s="10">
        <v>0</v>
      </c>
      <c r="AM228" s="10">
        <v>18273.728999999999</v>
      </c>
      <c r="AN228" s="10">
        <v>0</v>
      </c>
      <c r="AO228" s="10">
        <v>0</v>
      </c>
      <c r="AP228" s="10">
        <v>0</v>
      </c>
      <c r="AQ228" s="10">
        <v>0</v>
      </c>
      <c r="AR228" s="10">
        <v>19025.169049999909</v>
      </c>
      <c r="AS228" s="10">
        <v>706302.63500000001</v>
      </c>
      <c r="AT228" s="10">
        <v>0</v>
      </c>
      <c r="AU228" s="10">
        <v>0</v>
      </c>
      <c r="AV228" s="10">
        <v>0</v>
      </c>
      <c r="AW228" s="10">
        <v>0</v>
      </c>
      <c r="AX228" s="10">
        <v>20298.240000000002</v>
      </c>
      <c r="AY228" s="10">
        <v>0</v>
      </c>
      <c r="AZ228" s="10">
        <v>0</v>
      </c>
      <c r="BA228" s="10">
        <v>0</v>
      </c>
      <c r="BB228" s="10">
        <v>84608.430999999997</v>
      </c>
      <c r="BC228" s="10">
        <v>51277.45</v>
      </c>
      <c r="BD228" s="10">
        <v>0</v>
      </c>
      <c r="BE228" s="10">
        <v>0</v>
      </c>
      <c r="BF228" s="10">
        <v>187510.18539999996</v>
      </c>
      <c r="BG228" s="10">
        <v>279825.81580000004</v>
      </c>
      <c r="BH228" s="10">
        <v>0</v>
      </c>
      <c r="BI228" s="10">
        <v>0</v>
      </c>
      <c r="BJ228" s="10">
        <v>0</v>
      </c>
      <c r="BK228" s="10">
        <v>24491.040860000001</v>
      </c>
      <c r="BL228" s="10">
        <v>0</v>
      </c>
      <c r="BM228" s="10">
        <v>403.49089000000004</v>
      </c>
      <c r="BN228" s="10">
        <v>40307.848119999995</v>
      </c>
      <c r="BO228" s="10">
        <v>94285.259680000003</v>
      </c>
      <c r="BP228" s="10">
        <v>0</v>
      </c>
      <c r="BQ228" s="10">
        <v>0</v>
      </c>
      <c r="BR228" s="10">
        <v>0</v>
      </c>
      <c r="BS228" s="10">
        <v>0</v>
      </c>
      <c r="BT228" s="10">
        <v>0</v>
      </c>
      <c r="BU228" s="10">
        <v>0</v>
      </c>
      <c r="BV228" s="10">
        <v>0</v>
      </c>
      <c r="BW228" s="10">
        <v>0</v>
      </c>
      <c r="BX228" s="10">
        <v>52779.262790000008</v>
      </c>
      <c r="BY228" s="10">
        <v>152472.65205999999</v>
      </c>
      <c r="BZ228" s="10">
        <v>1237.39356</v>
      </c>
      <c r="CA228" s="10">
        <v>0</v>
      </c>
      <c r="CB228" s="10">
        <v>0</v>
      </c>
      <c r="CC228" s="10">
        <v>0</v>
      </c>
      <c r="CD228" s="10">
        <v>0</v>
      </c>
      <c r="CE228" s="10">
        <v>18516.050919999998</v>
      </c>
      <c r="CF228" s="10">
        <v>0</v>
      </c>
      <c r="CG228" s="10">
        <v>0</v>
      </c>
      <c r="CH228" s="10">
        <v>0</v>
      </c>
      <c r="CI228" s="10">
        <v>11.49475</v>
      </c>
      <c r="CJ228" s="10">
        <v>0</v>
      </c>
      <c r="CK228" s="10">
        <v>0</v>
      </c>
      <c r="CL228" s="10">
        <v>0</v>
      </c>
      <c r="CM228" s="10">
        <v>176.30573000000001</v>
      </c>
      <c r="CN228" s="10">
        <v>0</v>
      </c>
      <c r="CO228" s="10">
        <v>0</v>
      </c>
      <c r="CP228" s="10">
        <v>0</v>
      </c>
      <c r="CQ228" s="10">
        <v>0</v>
      </c>
      <c r="CR228" s="10">
        <v>0</v>
      </c>
      <c r="CS228" s="10">
        <v>0</v>
      </c>
      <c r="CT228" s="10">
        <v>0.21834999999919091</v>
      </c>
      <c r="CU228" s="10">
        <v>10548.0579</v>
      </c>
      <c r="CV228" s="10">
        <v>12.114440000000059</v>
      </c>
      <c r="CW228" s="10">
        <v>1403.5449199999998</v>
      </c>
      <c r="CX228" s="10">
        <v>91563.289800000013</v>
      </c>
      <c r="CY228" s="10">
        <v>18035.150819999999</v>
      </c>
      <c r="CZ228" s="10">
        <v>0</v>
      </c>
      <c r="DA228" s="10">
        <v>0</v>
      </c>
      <c r="DB228" s="10">
        <v>13571.723810000001</v>
      </c>
      <c r="DC228" s="10">
        <v>34226.309689999995</v>
      </c>
      <c r="DD228" s="10">
        <v>0</v>
      </c>
      <c r="DE228" s="10">
        <v>0</v>
      </c>
      <c r="DF228" s="10">
        <v>188957.20265999998</v>
      </c>
      <c r="DG228" s="10">
        <v>56397.954730000005</v>
      </c>
      <c r="DH228" s="10">
        <v>0</v>
      </c>
      <c r="DI228" s="10">
        <v>0</v>
      </c>
      <c r="DJ228" s="10">
        <v>0</v>
      </c>
      <c r="DK228" s="10">
        <v>0</v>
      </c>
      <c r="DL228" s="10">
        <v>4651.4942800000063</v>
      </c>
      <c r="DM228" s="10">
        <v>42925.310939999996</v>
      </c>
      <c r="DN228" s="10">
        <v>0</v>
      </c>
      <c r="DO228" s="10">
        <v>2.5800000000000003E-3</v>
      </c>
      <c r="DP228" s="10">
        <v>0</v>
      </c>
      <c r="DQ228" s="10">
        <v>0</v>
      </c>
      <c r="DR228" s="10">
        <v>86.852920000000154</v>
      </c>
      <c r="DS228" s="10">
        <v>956.00394999999992</v>
      </c>
      <c r="DT228" s="10">
        <v>0</v>
      </c>
      <c r="DU228" s="10">
        <v>0</v>
      </c>
      <c r="DV228" s="10">
        <v>0</v>
      </c>
      <c r="DW228" s="10">
        <v>0</v>
      </c>
      <c r="DX228" s="10">
        <v>144795.52230999997</v>
      </c>
      <c r="DY228" s="10">
        <v>104485.70449</v>
      </c>
      <c r="DZ228" s="10">
        <v>209.65879000000018</v>
      </c>
      <c r="EA228" s="10">
        <v>1036.2103</v>
      </c>
      <c r="EB228" s="10">
        <v>0</v>
      </c>
      <c r="EC228" s="10">
        <v>0</v>
      </c>
      <c r="ED228" s="10">
        <v>3.2459999999900901E-2</v>
      </c>
      <c r="EE228" s="10">
        <v>3017.6952900000001</v>
      </c>
      <c r="EF228" s="10">
        <v>0</v>
      </c>
      <c r="EG228" s="10">
        <v>0</v>
      </c>
      <c r="EH228" s="10">
        <v>180921.85469999997</v>
      </c>
      <c r="EI228" s="10">
        <v>12554.267420000002</v>
      </c>
      <c r="EJ228" s="10">
        <v>75856.117430000013</v>
      </c>
      <c r="EK228" s="10">
        <v>13443.740970000001</v>
      </c>
      <c r="EL228" s="10">
        <v>166082.65960000001</v>
      </c>
      <c r="EM228" s="10">
        <v>179448.07449999999</v>
      </c>
      <c r="EN228" s="10">
        <v>3256.826939999999</v>
      </c>
      <c r="EO228" s="10">
        <v>80382.023990000002</v>
      </c>
      <c r="EP228" s="10">
        <v>89823.168429999962</v>
      </c>
      <c r="EQ228" s="10">
        <v>34858.560680000002</v>
      </c>
      <c r="ER228" s="10">
        <v>0</v>
      </c>
      <c r="ES228" s="10">
        <v>193.53195000000002</v>
      </c>
      <c r="ET228" s="10">
        <v>145119.99900000004</v>
      </c>
      <c r="EU228" s="10">
        <v>137609.50399999999</v>
      </c>
      <c r="EV228" s="10">
        <v>4146.2860000000001</v>
      </c>
      <c r="EW228" s="10">
        <v>3931.7</v>
      </c>
      <c r="EX228" s="10">
        <v>16132.500998864925</v>
      </c>
      <c r="EY228" s="10">
        <v>33922.726311010214</v>
      </c>
      <c r="EZ228" s="10">
        <v>0</v>
      </c>
      <c r="FA228" s="10">
        <v>0</v>
      </c>
      <c r="FB228" s="10">
        <v>0</v>
      </c>
      <c r="FC228" s="10">
        <v>0</v>
      </c>
      <c r="FD228" s="10">
        <v>8273.0899999999965</v>
      </c>
      <c r="FE228" s="10">
        <v>168858.77830000001</v>
      </c>
      <c r="FF228" s="10">
        <v>1057265.8470000001</v>
      </c>
      <c r="FG228" s="10">
        <v>50840.67</v>
      </c>
      <c r="FH228" s="10">
        <v>0</v>
      </c>
      <c r="FI228" s="10">
        <v>0</v>
      </c>
      <c r="FJ228" s="10">
        <v>0</v>
      </c>
      <c r="FK228" s="10">
        <v>6176.8885245901638</v>
      </c>
      <c r="FL228" s="10">
        <v>0</v>
      </c>
      <c r="FM228" s="10">
        <v>0</v>
      </c>
      <c r="FN228" s="10">
        <v>65408.086338797817</v>
      </c>
      <c r="FO228" s="10">
        <v>0</v>
      </c>
      <c r="FP228" s="10">
        <v>0</v>
      </c>
      <c r="FQ228" s="10">
        <v>0</v>
      </c>
      <c r="FR228" s="10">
        <v>0</v>
      </c>
      <c r="FS228" s="10">
        <v>0</v>
      </c>
      <c r="FT228" s="10">
        <v>0</v>
      </c>
      <c r="FU228" s="10">
        <v>0</v>
      </c>
      <c r="FV228" s="10">
        <v>0</v>
      </c>
      <c r="FW228" s="10">
        <v>8408.63933</v>
      </c>
      <c r="FX228" s="10">
        <v>0</v>
      </c>
      <c r="FY228" s="10">
        <v>0</v>
      </c>
      <c r="FZ228" s="10">
        <v>0</v>
      </c>
      <c r="GA228" s="10">
        <v>0</v>
      </c>
      <c r="GB228" s="10">
        <v>263943</v>
      </c>
      <c r="GC228" s="10">
        <v>98194</v>
      </c>
      <c r="GD228" s="10">
        <v>14638.260999999999</v>
      </c>
      <c r="GE228" s="10">
        <v>0</v>
      </c>
      <c r="GF228" s="10">
        <v>0</v>
      </c>
      <c r="GG228" s="10">
        <v>0</v>
      </c>
      <c r="GH228" s="10">
        <v>150104.13519</v>
      </c>
      <c r="GI228" s="10">
        <v>0</v>
      </c>
      <c r="GJ228" s="10">
        <v>4548.9275199999993</v>
      </c>
      <c r="GK228" s="10">
        <v>0</v>
      </c>
      <c r="GL228" s="10">
        <v>59955.057760000003</v>
      </c>
      <c r="GM228" s="10">
        <v>23987.062899999997</v>
      </c>
      <c r="GN228" s="10">
        <v>119493.87565999999</v>
      </c>
      <c r="GO228" s="10">
        <v>239199.88529000001</v>
      </c>
      <c r="GP228" s="88">
        <v>62325.230447369082</v>
      </c>
      <c r="GQ228" s="9">
        <v>38582.821564449994</v>
      </c>
      <c r="GR228" s="10">
        <v>100908.05201181908</v>
      </c>
    </row>
    <row r="229" spans="1:215" hidden="1">
      <c r="A229" s="14">
        <v>1021</v>
      </c>
      <c r="B229" s="14"/>
      <c r="C229" s="14"/>
      <c r="D229" s="14" t="s">
        <v>490</v>
      </c>
      <c r="E229" s="15">
        <v>523375.97836792353</v>
      </c>
      <c r="F229" s="15">
        <v>50133.344449340009</v>
      </c>
      <c r="G229" s="15">
        <v>573509.32281726354</v>
      </c>
      <c r="H229" s="16">
        <v>20293.896056999998</v>
      </c>
      <c r="I229" s="16">
        <v>605896.45330788009</v>
      </c>
      <c r="J229" s="16">
        <v>626190.34936488012</v>
      </c>
      <c r="K229" s="17">
        <v>543669.87442492344</v>
      </c>
      <c r="L229" s="17">
        <v>656029.79775721999</v>
      </c>
      <c r="M229" s="17">
        <v>1199699.6721821434</v>
      </c>
      <c r="N229" s="10">
        <v>190890.24600000001</v>
      </c>
      <c r="O229" s="10">
        <v>18450.647000000001</v>
      </c>
      <c r="P229" s="10">
        <v>4195.0619999999999</v>
      </c>
      <c r="Q229" s="10">
        <v>1216.0329999999999</v>
      </c>
      <c r="R229" s="10">
        <v>0</v>
      </c>
      <c r="S229" s="10">
        <v>0</v>
      </c>
      <c r="T229" s="10">
        <v>0</v>
      </c>
      <c r="U229" s="10">
        <v>0</v>
      </c>
      <c r="V229" s="10">
        <v>0</v>
      </c>
      <c r="W229" s="10">
        <v>0</v>
      </c>
      <c r="X229" s="10">
        <v>0</v>
      </c>
      <c r="Y229" s="10">
        <v>0</v>
      </c>
      <c r="Z229" s="10">
        <v>0</v>
      </c>
      <c r="AA229" s="10">
        <v>19299.861189340001</v>
      </c>
      <c r="AB229" s="10">
        <v>0</v>
      </c>
      <c r="AC229" s="10">
        <v>601815.30273388</v>
      </c>
      <c r="AD229" s="10">
        <v>17246.691200000001</v>
      </c>
      <c r="AE229" s="10">
        <v>15041.867259999999</v>
      </c>
      <c r="AF229" s="10">
        <v>16098.834056999996</v>
      </c>
      <c r="AG229" s="10">
        <v>2865.1175739999999</v>
      </c>
      <c r="AH229" s="10">
        <v>0</v>
      </c>
      <c r="AI229" s="10">
        <v>0</v>
      </c>
      <c r="AJ229" s="10">
        <v>0</v>
      </c>
      <c r="AK229" s="10">
        <v>0</v>
      </c>
      <c r="AL229" s="10">
        <v>0</v>
      </c>
      <c r="AM229" s="10">
        <v>12735.137000000001</v>
      </c>
      <c r="AN229" s="10">
        <v>0</v>
      </c>
      <c r="AO229" s="10">
        <v>0</v>
      </c>
      <c r="AP229" s="10">
        <v>0</v>
      </c>
      <c r="AQ229" s="10">
        <v>0</v>
      </c>
      <c r="AR229" s="10">
        <v>0</v>
      </c>
      <c r="AS229" s="10">
        <v>0</v>
      </c>
      <c r="AT229" s="10">
        <v>208731</v>
      </c>
      <c r="AU229" s="10">
        <v>0</v>
      </c>
      <c r="AV229" s="10">
        <v>0</v>
      </c>
      <c r="AW229" s="10">
        <v>0</v>
      </c>
      <c r="AX229" s="10">
        <v>0</v>
      </c>
      <c r="AY229" s="10">
        <v>0</v>
      </c>
      <c r="AZ229" s="10">
        <v>0</v>
      </c>
      <c r="BA229" s="10">
        <v>0</v>
      </c>
      <c r="BB229" s="10">
        <v>0</v>
      </c>
      <c r="BC229" s="10">
        <v>0</v>
      </c>
      <c r="BD229" s="10">
        <v>0</v>
      </c>
      <c r="BE229" s="10">
        <v>0</v>
      </c>
      <c r="BF229" s="10">
        <v>0</v>
      </c>
      <c r="BG229" s="10">
        <v>0</v>
      </c>
      <c r="BH229" s="10">
        <v>0</v>
      </c>
      <c r="BI229" s="10">
        <v>0</v>
      </c>
      <c r="BJ229" s="10">
        <v>0</v>
      </c>
      <c r="BK229" s="10">
        <v>0</v>
      </c>
      <c r="BL229" s="10">
        <v>0</v>
      </c>
      <c r="BM229" s="10">
        <v>0</v>
      </c>
      <c r="BN229" s="10">
        <v>19143.40451</v>
      </c>
      <c r="BO229" s="10">
        <v>0</v>
      </c>
      <c r="BP229" s="10">
        <v>0</v>
      </c>
      <c r="BQ229" s="10">
        <v>0</v>
      </c>
      <c r="BR229" s="10">
        <v>0</v>
      </c>
      <c r="BS229" s="10">
        <v>0</v>
      </c>
      <c r="BT229" s="10">
        <v>0</v>
      </c>
      <c r="BU229" s="10">
        <v>0</v>
      </c>
      <c r="BV229" s="10">
        <v>0</v>
      </c>
      <c r="BW229" s="10">
        <v>0</v>
      </c>
      <c r="BX229" s="10">
        <v>0</v>
      </c>
      <c r="BY229" s="10">
        <v>0</v>
      </c>
      <c r="BZ229" s="10">
        <v>0</v>
      </c>
      <c r="CA229" s="10">
        <v>0</v>
      </c>
      <c r="CB229" s="10">
        <v>0</v>
      </c>
      <c r="CC229" s="10">
        <v>0</v>
      </c>
      <c r="CD229" s="10">
        <v>0</v>
      </c>
      <c r="CE229" s="10">
        <v>0</v>
      </c>
      <c r="CF229" s="10">
        <v>0</v>
      </c>
      <c r="CG229" s="10">
        <v>0</v>
      </c>
      <c r="CH229" s="10">
        <v>0</v>
      </c>
      <c r="CI229" s="10">
        <v>0</v>
      </c>
      <c r="CJ229" s="10">
        <v>0</v>
      </c>
      <c r="CK229" s="10">
        <v>0</v>
      </c>
      <c r="CL229" s="10">
        <v>0</v>
      </c>
      <c r="CM229" s="10">
        <v>0</v>
      </c>
      <c r="CN229" s="10">
        <v>0</v>
      </c>
      <c r="CO229" s="10">
        <v>0</v>
      </c>
      <c r="CP229" s="10">
        <v>0</v>
      </c>
      <c r="CQ229" s="10">
        <v>0</v>
      </c>
      <c r="CR229" s="10">
        <v>0</v>
      </c>
      <c r="CS229" s="10">
        <v>0</v>
      </c>
      <c r="CT229" s="10">
        <v>0</v>
      </c>
      <c r="CU229" s="10">
        <v>0</v>
      </c>
      <c r="CV229" s="10">
        <v>0</v>
      </c>
      <c r="CW229" s="10">
        <v>0</v>
      </c>
      <c r="CX229" s="10">
        <v>0</v>
      </c>
      <c r="CY229" s="10">
        <v>0</v>
      </c>
      <c r="CZ229" s="10">
        <v>0</v>
      </c>
      <c r="DA229" s="10">
        <v>0</v>
      </c>
      <c r="DB229" s="10">
        <v>0</v>
      </c>
      <c r="DC229" s="10">
        <v>0</v>
      </c>
      <c r="DD229" s="10">
        <v>0</v>
      </c>
      <c r="DE229" s="10">
        <v>0</v>
      </c>
      <c r="DF229" s="10">
        <v>0</v>
      </c>
      <c r="DG229" s="10">
        <v>0</v>
      </c>
      <c r="DH229" s="10">
        <v>0</v>
      </c>
      <c r="DI229" s="10">
        <v>0</v>
      </c>
      <c r="DJ229" s="10">
        <v>0</v>
      </c>
      <c r="DK229" s="10">
        <v>0</v>
      </c>
      <c r="DL229" s="10">
        <v>0</v>
      </c>
      <c r="DM229" s="10">
        <v>0</v>
      </c>
      <c r="DN229" s="10">
        <v>0</v>
      </c>
      <c r="DO229" s="10">
        <v>0</v>
      </c>
      <c r="DP229" s="10">
        <v>0</v>
      </c>
      <c r="DQ229" s="10">
        <v>0</v>
      </c>
      <c r="DR229" s="10">
        <v>0</v>
      </c>
      <c r="DS229" s="10">
        <v>0</v>
      </c>
      <c r="DT229" s="10">
        <v>0</v>
      </c>
      <c r="DU229" s="10">
        <v>0</v>
      </c>
      <c r="DV229" s="10">
        <v>0</v>
      </c>
      <c r="DW229" s="10">
        <v>0</v>
      </c>
      <c r="DX229" s="10">
        <v>0</v>
      </c>
      <c r="DY229" s="10">
        <v>0</v>
      </c>
      <c r="DZ229" s="10">
        <v>0</v>
      </c>
      <c r="EA229" s="10">
        <v>0</v>
      </c>
      <c r="EB229" s="10">
        <v>0</v>
      </c>
      <c r="EC229" s="10">
        <v>0</v>
      </c>
      <c r="ED229" s="10">
        <v>0</v>
      </c>
      <c r="EE229" s="10">
        <v>0</v>
      </c>
      <c r="EF229" s="10">
        <v>0</v>
      </c>
      <c r="EG229" s="10">
        <v>0</v>
      </c>
      <c r="EH229" s="10">
        <v>0</v>
      </c>
      <c r="EI229" s="10">
        <v>0</v>
      </c>
      <c r="EJ229" s="10">
        <v>0</v>
      </c>
      <c r="EK229" s="10">
        <v>0</v>
      </c>
      <c r="EL229" s="10">
        <v>0</v>
      </c>
      <c r="EM229" s="10">
        <v>0</v>
      </c>
      <c r="EN229" s="10">
        <v>0</v>
      </c>
      <c r="EO229" s="10">
        <v>0</v>
      </c>
      <c r="EP229" s="10">
        <v>0</v>
      </c>
      <c r="EQ229" s="10">
        <v>0</v>
      </c>
      <c r="ER229" s="10">
        <v>0</v>
      </c>
      <c r="ES229" s="10">
        <v>0</v>
      </c>
      <c r="ET229" s="10">
        <v>0</v>
      </c>
      <c r="EU229" s="10">
        <v>0</v>
      </c>
      <c r="EV229" s="10">
        <v>0</v>
      </c>
      <c r="EW229" s="10">
        <v>0</v>
      </c>
      <c r="EX229" s="10">
        <v>0</v>
      </c>
      <c r="EY229" s="10">
        <v>0</v>
      </c>
      <c r="EZ229" s="10">
        <v>0</v>
      </c>
      <c r="FA229" s="10">
        <v>0</v>
      </c>
      <c r="FB229" s="10">
        <v>0</v>
      </c>
      <c r="FC229" s="10">
        <v>0</v>
      </c>
      <c r="FD229" s="10">
        <v>0</v>
      </c>
      <c r="FE229" s="10">
        <v>0</v>
      </c>
      <c r="FF229" s="10">
        <v>57143.17</v>
      </c>
      <c r="FG229" s="10">
        <v>-15394.168</v>
      </c>
      <c r="FH229" s="10">
        <v>0</v>
      </c>
      <c r="FI229" s="10">
        <v>0</v>
      </c>
      <c r="FJ229" s="10">
        <v>29736.021857923501</v>
      </c>
      <c r="FK229" s="10">
        <v>0</v>
      </c>
      <c r="FL229" s="10">
        <v>0</v>
      </c>
      <c r="FM229" s="10">
        <v>0</v>
      </c>
      <c r="FN229" s="10">
        <v>0</v>
      </c>
      <c r="FO229" s="10">
        <v>0</v>
      </c>
      <c r="FP229" s="10">
        <v>0</v>
      </c>
      <c r="FQ229" s="10">
        <v>0</v>
      </c>
      <c r="FR229" s="10">
        <v>0</v>
      </c>
      <c r="FS229" s="10">
        <v>0</v>
      </c>
      <c r="FT229" s="10">
        <v>0</v>
      </c>
      <c r="FU229" s="10">
        <v>0</v>
      </c>
      <c r="FV229" s="10">
        <v>451.62723999999997</v>
      </c>
      <c r="FW229" s="10">
        <v>0</v>
      </c>
      <c r="FX229" s="10">
        <v>0</v>
      </c>
      <c r="FY229" s="10">
        <v>0</v>
      </c>
      <c r="FZ229" s="10">
        <v>0</v>
      </c>
      <c r="GA229" s="10">
        <v>0</v>
      </c>
      <c r="GB229" s="10">
        <v>0</v>
      </c>
      <c r="GC229" s="10">
        <v>0</v>
      </c>
      <c r="GD229" s="10">
        <v>0</v>
      </c>
      <c r="GE229" s="10">
        <v>0</v>
      </c>
      <c r="GF229" s="10">
        <v>0</v>
      </c>
      <c r="GG229" s="10">
        <v>0</v>
      </c>
      <c r="GH229" s="10">
        <v>0</v>
      </c>
      <c r="GI229" s="10">
        <v>0</v>
      </c>
      <c r="GJ229" s="10">
        <v>0</v>
      </c>
      <c r="GK229" s="10">
        <v>0</v>
      </c>
      <c r="GL229" s="10">
        <v>33.81756</v>
      </c>
      <c r="GM229" s="10">
        <v>0</v>
      </c>
      <c r="GN229" s="10">
        <v>0</v>
      </c>
      <c r="GO229" s="10">
        <v>0</v>
      </c>
      <c r="GP229" s="88">
        <v>0</v>
      </c>
      <c r="GQ229" s="9">
        <v>0</v>
      </c>
      <c r="GR229" s="10">
        <v>0</v>
      </c>
    </row>
    <row r="230" spans="1:215" hidden="1">
      <c r="D230" s="18" t="s">
        <v>491</v>
      </c>
      <c r="E230" s="19">
        <f t="shared" ref="E230:AJ230" si="8">+SUM(E4:E222)</f>
        <v>3943115.0974967354</v>
      </c>
      <c r="F230" s="19">
        <f t="shared" si="8"/>
        <v>9395122.9032986052</v>
      </c>
      <c r="G230" s="19">
        <f t="shared" si="8"/>
        <v>13338238.000795342</v>
      </c>
      <c r="H230" s="19">
        <f t="shared" si="8"/>
        <v>1270077.5338391438</v>
      </c>
      <c r="I230" s="19">
        <f t="shared" si="8"/>
        <v>20272728.144655455</v>
      </c>
      <c r="J230" s="19">
        <f t="shared" si="8"/>
        <v>21542805.678494599</v>
      </c>
      <c r="K230" s="19">
        <f t="shared" si="8"/>
        <v>5213192.6313358797</v>
      </c>
      <c r="L230" s="19">
        <f t="shared" si="8"/>
        <v>29667851.047954045</v>
      </c>
      <c r="M230" s="19">
        <f t="shared" si="8"/>
        <v>34881043.679289937</v>
      </c>
      <c r="N230" s="19">
        <f t="shared" si="8"/>
        <v>544706.15300000005</v>
      </c>
      <c r="O230" s="19">
        <f t="shared" si="8"/>
        <v>3856329.2190000028</v>
      </c>
      <c r="P230" s="19">
        <f t="shared" si="8"/>
        <v>21322.810999999994</v>
      </c>
      <c r="Q230" s="19">
        <f t="shared" si="8"/>
        <v>328284.33800000011</v>
      </c>
      <c r="R230" s="19">
        <f t="shared" si="8"/>
        <v>215987.99485999986</v>
      </c>
      <c r="S230" s="19">
        <f t="shared" si="8"/>
        <v>338331.79533000023</v>
      </c>
      <c r="T230" s="19">
        <f t="shared" si="8"/>
        <v>64775.836010000021</v>
      </c>
      <c r="U230" s="19">
        <f t="shared" si="8"/>
        <v>313366.06790999998</v>
      </c>
      <c r="V230" s="19">
        <f t="shared" si="8"/>
        <v>957823.54325999971</v>
      </c>
      <c r="W230" s="19">
        <f t="shared" si="8"/>
        <v>1859425.8072600001</v>
      </c>
      <c r="X230" s="19">
        <f t="shared" si="8"/>
        <v>182085.97438999999</v>
      </c>
      <c r="Y230" s="19">
        <f t="shared" si="8"/>
        <v>3218389.8510900014</v>
      </c>
      <c r="Z230" s="19">
        <f t="shared" si="8"/>
        <v>13512.382685561002</v>
      </c>
      <c r="AA230" s="19">
        <f t="shared" si="8"/>
        <v>266199.47568171308</v>
      </c>
      <c r="AB230" s="19">
        <f t="shared" si="8"/>
        <v>328201.21374387998</v>
      </c>
      <c r="AC230" s="19">
        <f t="shared" si="8"/>
        <v>8177957.6731173666</v>
      </c>
      <c r="AD230" s="19">
        <f t="shared" si="8"/>
        <v>58940.44840803519</v>
      </c>
      <c r="AE230" s="19">
        <f t="shared" si="8"/>
        <v>198790.33812453161</v>
      </c>
      <c r="AF230" s="19">
        <f t="shared" si="8"/>
        <v>32011.7452276576</v>
      </c>
      <c r="AG230" s="19">
        <f t="shared" si="8"/>
        <v>34701.459914365194</v>
      </c>
      <c r="AH230" s="19">
        <f t="shared" si="8"/>
        <v>-2775.5441399999991</v>
      </c>
      <c r="AI230" s="19">
        <f t="shared" si="8"/>
        <v>60615.135980000006</v>
      </c>
      <c r="AJ230" s="19">
        <f t="shared" si="8"/>
        <v>0</v>
      </c>
      <c r="AK230" s="19">
        <f t="shared" ref="AK230:BP230" si="9">+SUM(AK4:AK222)</f>
        <v>0</v>
      </c>
      <c r="AL230" s="19">
        <f t="shared" si="9"/>
        <v>0</v>
      </c>
      <c r="AM230" s="19">
        <f t="shared" si="9"/>
        <v>57.013999999999996</v>
      </c>
      <c r="AN230" s="19">
        <f t="shared" si="9"/>
        <v>0</v>
      </c>
      <c r="AO230" s="19">
        <f t="shared" si="9"/>
        <v>0</v>
      </c>
      <c r="AP230" s="19">
        <f t="shared" si="9"/>
        <v>0</v>
      </c>
      <c r="AQ230" s="19">
        <f t="shared" si="9"/>
        <v>0</v>
      </c>
      <c r="AR230" s="19">
        <f t="shared" si="9"/>
        <v>514570.32704100007</v>
      </c>
      <c r="AS230" s="19">
        <f t="shared" si="9"/>
        <v>3452454.0211710013</v>
      </c>
      <c r="AT230" s="19">
        <f t="shared" si="9"/>
        <v>0</v>
      </c>
      <c r="AU230" s="19">
        <f t="shared" si="9"/>
        <v>0</v>
      </c>
      <c r="AV230" s="19">
        <f t="shared" si="9"/>
        <v>0</v>
      </c>
      <c r="AW230" s="19">
        <f t="shared" si="9"/>
        <v>0</v>
      </c>
      <c r="AX230" s="19">
        <f t="shared" si="9"/>
        <v>126834.476</v>
      </c>
      <c r="AY230" s="19">
        <f t="shared" si="9"/>
        <v>0</v>
      </c>
      <c r="AZ230" s="19">
        <f t="shared" si="9"/>
        <v>0</v>
      </c>
      <c r="BA230" s="19">
        <f t="shared" si="9"/>
        <v>0</v>
      </c>
      <c r="BB230" s="19">
        <f t="shared" si="9"/>
        <v>54133.060000000005</v>
      </c>
      <c r="BC230" s="19">
        <f t="shared" si="9"/>
        <v>18723.406000000003</v>
      </c>
      <c r="BD230" s="19">
        <f t="shared" si="9"/>
        <v>0</v>
      </c>
      <c r="BE230" s="19">
        <f t="shared" si="9"/>
        <v>0</v>
      </c>
      <c r="BF230" s="19">
        <f t="shared" si="9"/>
        <v>1516.4538999999997</v>
      </c>
      <c r="BG230" s="19">
        <f t="shared" si="9"/>
        <v>107661.88866000001</v>
      </c>
      <c r="BH230" s="19">
        <f t="shared" si="9"/>
        <v>0</v>
      </c>
      <c r="BI230" s="19">
        <f t="shared" si="9"/>
        <v>0</v>
      </c>
      <c r="BJ230" s="19">
        <f t="shared" si="9"/>
        <v>-16.698060000000002</v>
      </c>
      <c r="BK230" s="19">
        <f t="shared" si="9"/>
        <v>83214.49139000001</v>
      </c>
      <c r="BL230" s="19">
        <f t="shared" si="9"/>
        <v>3.4449999999999648E-2</v>
      </c>
      <c r="BM230" s="19">
        <f t="shared" si="9"/>
        <v>12123.51881</v>
      </c>
      <c r="BN230" s="19">
        <f t="shared" si="9"/>
        <v>6498.7233899999983</v>
      </c>
      <c r="BO230" s="19">
        <f t="shared" si="9"/>
        <v>86890.07432</v>
      </c>
      <c r="BP230" s="19">
        <f t="shared" si="9"/>
        <v>0</v>
      </c>
      <c r="BQ230" s="19">
        <f t="shared" ref="BQ230:CV230" si="10">+SUM(BQ4:BQ222)</f>
        <v>0</v>
      </c>
      <c r="BR230" s="19">
        <f t="shared" si="10"/>
        <v>0</v>
      </c>
      <c r="BS230" s="19">
        <f t="shared" si="10"/>
        <v>0</v>
      </c>
      <c r="BT230" s="19">
        <f t="shared" si="10"/>
        <v>30878.861000000063</v>
      </c>
      <c r="BU230" s="19">
        <f t="shared" si="10"/>
        <v>1175798.362</v>
      </c>
      <c r="BV230" s="19">
        <f t="shared" si="10"/>
        <v>0</v>
      </c>
      <c r="BW230" s="19">
        <f t="shared" si="10"/>
        <v>0</v>
      </c>
      <c r="BX230" s="19">
        <f t="shared" si="10"/>
        <v>0</v>
      </c>
      <c r="BY230" s="19">
        <f t="shared" si="10"/>
        <v>1447248.8327499998</v>
      </c>
      <c r="BZ230" s="19">
        <f t="shared" si="10"/>
        <v>115660.35717999999</v>
      </c>
      <c r="CA230" s="19">
        <f t="shared" si="10"/>
        <v>100.09844</v>
      </c>
      <c r="CB230" s="19">
        <f t="shared" si="10"/>
        <v>0</v>
      </c>
      <c r="CC230" s="19">
        <f t="shared" si="10"/>
        <v>0</v>
      </c>
      <c r="CD230" s="19">
        <f t="shared" si="10"/>
        <v>0</v>
      </c>
      <c r="CE230" s="19">
        <f t="shared" si="10"/>
        <v>0</v>
      </c>
      <c r="CF230" s="19">
        <f t="shared" si="10"/>
        <v>0</v>
      </c>
      <c r="CG230" s="19">
        <f t="shared" si="10"/>
        <v>0</v>
      </c>
      <c r="CH230" s="19">
        <f t="shared" si="10"/>
        <v>82746.330189999993</v>
      </c>
      <c r="CI230" s="19">
        <f t="shared" si="10"/>
        <v>1301.5750499999999</v>
      </c>
      <c r="CJ230" s="19">
        <f t="shared" si="10"/>
        <v>0</v>
      </c>
      <c r="CK230" s="19">
        <f t="shared" si="10"/>
        <v>0</v>
      </c>
      <c r="CL230" s="19">
        <f t="shared" si="10"/>
        <v>95700.151990000013</v>
      </c>
      <c r="CM230" s="19">
        <f t="shared" si="10"/>
        <v>56.535020000000003</v>
      </c>
      <c r="CN230" s="19">
        <f t="shared" si="10"/>
        <v>0</v>
      </c>
      <c r="CO230" s="19">
        <f t="shared" si="10"/>
        <v>0</v>
      </c>
      <c r="CP230" s="19">
        <f t="shared" si="10"/>
        <v>62766.756780000003</v>
      </c>
      <c r="CQ230" s="19">
        <f t="shared" si="10"/>
        <v>1699.94094</v>
      </c>
      <c r="CR230" s="19">
        <f t="shared" si="10"/>
        <v>0</v>
      </c>
      <c r="CS230" s="19">
        <f t="shared" si="10"/>
        <v>0</v>
      </c>
      <c r="CT230" s="19">
        <f t="shared" si="10"/>
        <v>0</v>
      </c>
      <c r="CU230" s="19">
        <f t="shared" si="10"/>
        <v>0</v>
      </c>
      <c r="CV230" s="19">
        <f t="shared" si="10"/>
        <v>0</v>
      </c>
      <c r="CW230" s="19">
        <f t="shared" ref="CW230:EB230" si="11">+SUM(CW4:CW222)</f>
        <v>7985.2285599999996</v>
      </c>
      <c r="CX230" s="19">
        <f t="shared" si="11"/>
        <v>0</v>
      </c>
      <c r="CY230" s="19">
        <f t="shared" si="11"/>
        <v>19046.838820000001</v>
      </c>
      <c r="CZ230" s="19">
        <f t="shared" si="11"/>
        <v>0</v>
      </c>
      <c r="DA230" s="19">
        <f t="shared" si="11"/>
        <v>0</v>
      </c>
      <c r="DB230" s="19">
        <f t="shared" si="11"/>
        <v>0</v>
      </c>
      <c r="DC230" s="19">
        <f t="shared" si="11"/>
        <v>163700.32299000004</v>
      </c>
      <c r="DD230" s="19">
        <f t="shared" si="11"/>
        <v>0</v>
      </c>
      <c r="DE230" s="19">
        <f t="shared" si="11"/>
        <v>0</v>
      </c>
      <c r="DF230" s="19">
        <f t="shared" si="11"/>
        <v>0</v>
      </c>
      <c r="DG230" s="19">
        <f t="shared" si="11"/>
        <v>16353.987199999996</v>
      </c>
      <c r="DH230" s="19">
        <f t="shared" si="11"/>
        <v>0</v>
      </c>
      <c r="DI230" s="19">
        <f t="shared" si="11"/>
        <v>0</v>
      </c>
      <c r="DJ230" s="19">
        <f t="shared" si="11"/>
        <v>0</v>
      </c>
      <c r="DK230" s="19">
        <f t="shared" si="11"/>
        <v>0</v>
      </c>
      <c r="DL230" s="19">
        <f t="shared" si="11"/>
        <v>0</v>
      </c>
      <c r="DM230" s="19">
        <f t="shared" si="11"/>
        <v>0</v>
      </c>
      <c r="DN230" s="19">
        <f t="shared" si="11"/>
        <v>0</v>
      </c>
      <c r="DO230" s="19">
        <f t="shared" si="11"/>
        <v>0</v>
      </c>
      <c r="DP230" s="19">
        <f t="shared" si="11"/>
        <v>0</v>
      </c>
      <c r="DQ230" s="19">
        <f t="shared" si="11"/>
        <v>0</v>
      </c>
      <c r="DR230" s="19">
        <f t="shared" si="11"/>
        <v>0</v>
      </c>
      <c r="DS230" s="19">
        <f t="shared" si="11"/>
        <v>3399.5127400000001</v>
      </c>
      <c r="DT230" s="19">
        <f t="shared" si="11"/>
        <v>0</v>
      </c>
      <c r="DU230" s="19">
        <f t="shared" si="11"/>
        <v>0</v>
      </c>
      <c r="DV230" s="19">
        <f t="shared" si="11"/>
        <v>0</v>
      </c>
      <c r="DW230" s="19">
        <f t="shared" si="11"/>
        <v>0</v>
      </c>
      <c r="DX230" s="19">
        <f t="shared" si="11"/>
        <v>0</v>
      </c>
      <c r="DY230" s="19">
        <f t="shared" si="11"/>
        <v>89585.494170000005</v>
      </c>
      <c r="DZ230" s="19">
        <f t="shared" si="11"/>
        <v>0</v>
      </c>
      <c r="EA230" s="19">
        <f t="shared" si="11"/>
        <v>2783.7394199999999</v>
      </c>
      <c r="EB230" s="19">
        <f t="shared" si="11"/>
        <v>0</v>
      </c>
      <c r="EC230" s="19">
        <f t="shared" ref="EC230:FH230" si="12">+SUM(EC4:EC222)</f>
        <v>0</v>
      </c>
      <c r="ED230" s="19">
        <f t="shared" si="12"/>
        <v>0</v>
      </c>
      <c r="EE230" s="19">
        <f t="shared" si="12"/>
        <v>0</v>
      </c>
      <c r="EF230" s="19">
        <f t="shared" si="12"/>
        <v>0</v>
      </c>
      <c r="EG230" s="19">
        <f t="shared" si="12"/>
        <v>0</v>
      </c>
      <c r="EH230" s="19">
        <f t="shared" si="12"/>
        <v>38067.948630000006</v>
      </c>
      <c r="EI230" s="19">
        <f t="shared" si="12"/>
        <v>0</v>
      </c>
      <c r="EJ230" s="19">
        <f t="shared" si="12"/>
        <v>0</v>
      </c>
      <c r="EK230" s="19">
        <f t="shared" si="12"/>
        <v>56042.124390000004</v>
      </c>
      <c r="EL230" s="19">
        <f t="shared" si="12"/>
        <v>122643.18731865579</v>
      </c>
      <c r="EM230" s="19">
        <f t="shared" si="12"/>
        <v>518975.8399805263</v>
      </c>
      <c r="EN230" s="19">
        <f t="shared" si="12"/>
        <v>4640.4828866065955</v>
      </c>
      <c r="EO230" s="19">
        <f t="shared" si="12"/>
        <v>107167.98908271502</v>
      </c>
      <c r="EP230" s="19">
        <f t="shared" si="12"/>
        <v>157390.6763799999</v>
      </c>
      <c r="EQ230" s="19">
        <f t="shared" si="12"/>
        <v>207331.61732999995</v>
      </c>
      <c r="ER230" s="19">
        <f t="shared" si="12"/>
        <v>4621.1227200000039</v>
      </c>
      <c r="ES230" s="19">
        <f t="shared" si="12"/>
        <v>74093.525039999979</v>
      </c>
      <c r="ET230" s="19">
        <f t="shared" si="12"/>
        <v>0</v>
      </c>
      <c r="EU230" s="19">
        <f t="shared" si="12"/>
        <v>0</v>
      </c>
      <c r="EV230" s="19">
        <f t="shared" si="12"/>
        <v>0</v>
      </c>
      <c r="EW230" s="19">
        <f t="shared" si="12"/>
        <v>0</v>
      </c>
      <c r="EX230" s="19">
        <f t="shared" si="12"/>
        <v>73311.091114482348</v>
      </c>
      <c r="EY230" s="19">
        <f t="shared" si="12"/>
        <v>148779.10161844565</v>
      </c>
      <c r="EZ230" s="19">
        <f t="shared" si="12"/>
        <v>0</v>
      </c>
      <c r="FA230" s="19">
        <f t="shared" si="12"/>
        <v>0</v>
      </c>
      <c r="FB230" s="19">
        <f t="shared" si="12"/>
        <v>171323.18085999991</v>
      </c>
      <c r="FC230" s="19">
        <f t="shared" si="12"/>
        <v>844695.87095000013</v>
      </c>
      <c r="FD230" s="19">
        <f t="shared" si="12"/>
        <v>6746.1341300000313</v>
      </c>
      <c r="FE230" s="19">
        <f t="shared" si="12"/>
        <v>899641.08378999983</v>
      </c>
      <c r="FF230" s="19">
        <f t="shared" si="12"/>
        <v>366568.86599999992</v>
      </c>
      <c r="FG230" s="19">
        <f t="shared" si="12"/>
        <v>132966.19299999991</v>
      </c>
      <c r="FH230" s="19">
        <f t="shared" si="12"/>
        <v>0</v>
      </c>
      <c r="FI230" s="19">
        <f t="shared" ref="FI230:GR230" si="13">+SUM(FI4:FI222)</f>
        <v>0</v>
      </c>
      <c r="FJ230" s="19">
        <f t="shared" si="13"/>
        <v>0</v>
      </c>
      <c r="FK230" s="19">
        <f t="shared" si="13"/>
        <v>5731.174863387977</v>
      </c>
      <c r="FL230" s="19">
        <f t="shared" si="13"/>
        <v>0</v>
      </c>
      <c r="FM230" s="19">
        <f t="shared" si="13"/>
        <v>0</v>
      </c>
      <c r="FN230" s="19">
        <f t="shared" si="13"/>
        <v>0</v>
      </c>
      <c r="FO230" s="19">
        <f t="shared" si="13"/>
        <v>0</v>
      </c>
      <c r="FP230" s="19">
        <f t="shared" si="13"/>
        <v>0</v>
      </c>
      <c r="FQ230" s="19">
        <f t="shared" si="13"/>
        <v>0</v>
      </c>
      <c r="FR230" s="19">
        <f t="shared" si="13"/>
        <v>0</v>
      </c>
      <c r="FS230" s="19">
        <f t="shared" si="13"/>
        <v>0</v>
      </c>
      <c r="FT230" s="19">
        <f t="shared" si="13"/>
        <v>0</v>
      </c>
      <c r="FU230" s="19">
        <f t="shared" si="13"/>
        <v>0</v>
      </c>
      <c r="FV230" s="19">
        <f t="shared" si="13"/>
        <v>0</v>
      </c>
      <c r="FW230" s="19">
        <f t="shared" si="13"/>
        <v>0</v>
      </c>
      <c r="FX230" s="19">
        <f t="shared" si="13"/>
        <v>0</v>
      </c>
      <c r="FY230" s="19">
        <f t="shared" si="13"/>
        <v>0</v>
      </c>
      <c r="FZ230" s="19">
        <f t="shared" si="13"/>
        <v>0</v>
      </c>
      <c r="GA230" s="19">
        <f t="shared" si="13"/>
        <v>0</v>
      </c>
      <c r="GB230" s="19">
        <f t="shared" si="13"/>
        <v>0</v>
      </c>
      <c r="GC230" s="19">
        <f t="shared" si="13"/>
        <v>0</v>
      </c>
      <c r="GD230" s="19">
        <f t="shared" si="13"/>
        <v>0</v>
      </c>
      <c r="GE230" s="19">
        <f t="shared" si="13"/>
        <v>0</v>
      </c>
      <c r="GF230" s="19">
        <f t="shared" si="13"/>
        <v>0</v>
      </c>
      <c r="GG230" s="19">
        <f t="shared" si="13"/>
        <v>0</v>
      </c>
      <c r="GH230" s="19">
        <f t="shared" si="13"/>
        <v>657981.02897999983</v>
      </c>
      <c r="GI230" s="19">
        <f t="shared" si="13"/>
        <v>0</v>
      </c>
      <c r="GJ230" s="19">
        <f t="shared" si="13"/>
        <v>62027.266009999999</v>
      </c>
      <c r="GK230" s="19">
        <f t="shared" si="13"/>
        <v>0</v>
      </c>
      <c r="GL230" s="19">
        <f t="shared" si="13"/>
        <v>21794.528769999997</v>
      </c>
      <c r="GM230" s="19">
        <f t="shared" si="13"/>
        <v>451961.90918999998</v>
      </c>
      <c r="GN230" s="19">
        <f t="shared" si="13"/>
        <v>18195.725230000022</v>
      </c>
      <c r="GO230" s="19">
        <f t="shared" si="13"/>
        <v>877888.57486000028</v>
      </c>
      <c r="GP230" s="89">
        <f t="shared" si="13"/>
        <v>1074661.9238888461</v>
      </c>
      <c r="GQ230" s="19">
        <f t="shared" si="13"/>
        <v>1302943.0071416406</v>
      </c>
      <c r="GR230" s="19">
        <f t="shared" si="13"/>
        <v>2377604.9310304862</v>
      </c>
    </row>
    <row r="231" spans="1:215" s="18" customFormat="1" hidden="1">
      <c r="D231" s="18" t="s">
        <v>492</v>
      </c>
      <c r="E231" s="19">
        <f t="shared" ref="E231:L231" si="14">+SUM(E223:E229)</f>
        <v>4048245.5961913299</v>
      </c>
      <c r="F231" s="19">
        <f t="shared" si="14"/>
        <v>2482382.4257969731</v>
      </c>
      <c r="G231" s="19">
        <f t="shared" si="14"/>
        <v>6530628.0219883034</v>
      </c>
      <c r="H231" s="19">
        <f t="shared" si="14"/>
        <v>890018.07555389998</v>
      </c>
      <c r="I231" s="19">
        <f t="shared" si="14"/>
        <v>2796131.9160920703</v>
      </c>
      <c r="J231" s="19">
        <f t="shared" si="14"/>
        <v>3686149.9916459704</v>
      </c>
      <c r="K231" s="19">
        <f t="shared" si="14"/>
        <v>4938263.6717452295</v>
      </c>
      <c r="L231" s="19">
        <f t="shared" si="14"/>
        <v>5278514.3418890443</v>
      </c>
      <c r="M231" s="19">
        <f>+SUM(M223:M229)</f>
        <v>10216778.013634272</v>
      </c>
      <c r="N231" s="19">
        <f t="shared" ref="N231:P231" si="15">+SUM(N223:N229)</f>
        <v>262807.70900000003</v>
      </c>
      <c r="O231" s="19">
        <f t="shared" si="15"/>
        <v>328115.96399999998</v>
      </c>
      <c r="P231" s="19">
        <f t="shared" si="15"/>
        <v>4765.62</v>
      </c>
      <c r="Q231" s="19">
        <f>+SUM(Q223:Q229)</f>
        <v>7461.6129999999994</v>
      </c>
      <c r="R231" s="19">
        <f t="shared" ref="R231:T231" si="16">+SUM(R223:R229)</f>
        <v>125313.99434999999</v>
      </c>
      <c r="S231" s="19">
        <f t="shared" si="16"/>
        <v>169812.24451000002</v>
      </c>
      <c r="T231" s="19">
        <f t="shared" si="16"/>
        <v>43696.325059999988</v>
      </c>
      <c r="U231" s="19">
        <f>+SUM(U223:U229)</f>
        <v>29393.671689999996</v>
      </c>
      <c r="V231" s="19">
        <f t="shared" ref="V231:X231" si="17">+SUM(V223:V229)</f>
        <v>376492.39621000004</v>
      </c>
      <c r="W231" s="19">
        <f t="shared" si="17"/>
        <v>162819.61318000001</v>
      </c>
      <c r="X231" s="19">
        <f t="shared" si="17"/>
        <v>14899.054930000018</v>
      </c>
      <c r="Y231" s="19">
        <f>+SUM(Y223:Y229)</f>
        <v>187036.94209</v>
      </c>
      <c r="Z231" s="19">
        <f t="shared" ref="Z231:AB231" si="18">+SUM(Z223:Z229)</f>
        <v>0</v>
      </c>
      <c r="AA231" s="19">
        <f t="shared" si="18"/>
        <v>19299.861189340001</v>
      </c>
      <c r="AB231" s="19">
        <f t="shared" si="18"/>
        <v>0</v>
      </c>
      <c r="AC231" s="19">
        <f>+SUM(AC223:AC229)</f>
        <v>601815.30273388</v>
      </c>
      <c r="AD231" s="19">
        <f t="shared" ref="AD231:AF231" si="19">+SUM(AD223:AD229)</f>
        <v>37652.892108600005</v>
      </c>
      <c r="AE231" s="19">
        <f t="shared" si="19"/>
        <v>38952.691493399994</v>
      </c>
      <c r="AF231" s="19">
        <f t="shared" si="19"/>
        <v>112322.73037270998</v>
      </c>
      <c r="AG231" s="19">
        <f>+SUM(AG223:AG229)</f>
        <v>17368.336319189999</v>
      </c>
      <c r="AH231" s="19">
        <f t="shared" ref="AH231:AJ231" si="20">+SUM(AH223:AH229)</f>
        <v>8956.8017189999991</v>
      </c>
      <c r="AI231" s="19">
        <f t="shared" si="20"/>
        <v>30308.555940000002</v>
      </c>
      <c r="AJ231" s="19">
        <f t="shared" si="20"/>
        <v>0</v>
      </c>
      <c r="AK231" s="19">
        <f>+SUM(AK223:AK229)</f>
        <v>0</v>
      </c>
      <c r="AL231" s="19">
        <f t="shared" ref="AL231:AN231" si="21">+SUM(AL223:AL229)</f>
        <v>0</v>
      </c>
      <c r="AM231" s="19">
        <f t="shared" si="21"/>
        <v>31008.866000000002</v>
      </c>
      <c r="AN231" s="19">
        <f t="shared" si="21"/>
        <v>0</v>
      </c>
      <c r="AO231" s="19">
        <f>+SUM(AO223:AO229)</f>
        <v>0</v>
      </c>
      <c r="AP231" s="19">
        <f t="shared" ref="AP231:AR231" si="22">+SUM(AP223:AP229)</f>
        <v>0</v>
      </c>
      <c r="AQ231" s="19">
        <f t="shared" si="22"/>
        <v>0</v>
      </c>
      <c r="AR231" s="19">
        <f t="shared" si="22"/>
        <v>19025.169049999909</v>
      </c>
      <c r="AS231" s="19">
        <f>+SUM(AS223:AS229)</f>
        <v>706302.63500000001</v>
      </c>
      <c r="AT231" s="19">
        <f t="shared" ref="AT231:AV231" si="23">+SUM(AT223:AT229)</f>
        <v>208731</v>
      </c>
      <c r="AU231" s="19">
        <f t="shared" si="23"/>
        <v>0</v>
      </c>
      <c r="AV231" s="19">
        <f t="shared" si="23"/>
        <v>0</v>
      </c>
      <c r="AW231" s="19">
        <f>+SUM(AW223:AW229)</f>
        <v>0</v>
      </c>
      <c r="AX231" s="19">
        <f t="shared" ref="AX231:AZ231" si="24">+SUM(AX223:AX229)</f>
        <v>24037.524000000001</v>
      </c>
      <c r="AY231" s="19">
        <f t="shared" si="24"/>
        <v>0</v>
      </c>
      <c r="AZ231" s="19">
        <f t="shared" si="24"/>
        <v>0</v>
      </c>
      <c r="BA231" s="19">
        <f>+SUM(BA223:BA229)</f>
        <v>0</v>
      </c>
      <c r="BB231" s="19">
        <f t="shared" ref="BB231:BD231" si="25">+SUM(BB223:BB229)</f>
        <v>84608.430999999997</v>
      </c>
      <c r="BC231" s="19">
        <f t="shared" si="25"/>
        <v>51277.45</v>
      </c>
      <c r="BD231" s="19">
        <f t="shared" si="25"/>
        <v>0</v>
      </c>
      <c r="BE231" s="19">
        <f>+SUM(BE223:BE229)</f>
        <v>0</v>
      </c>
      <c r="BF231" s="19">
        <f t="shared" ref="BF231:BH231" si="26">+SUM(BF223:BF229)</f>
        <v>189169.47849999997</v>
      </c>
      <c r="BG231" s="19">
        <f t="shared" si="26"/>
        <v>330259.21267000004</v>
      </c>
      <c r="BH231" s="19">
        <f t="shared" si="26"/>
        <v>0</v>
      </c>
      <c r="BI231" s="19">
        <f>+SUM(BI223:BI229)</f>
        <v>0</v>
      </c>
      <c r="BJ231" s="19">
        <f t="shared" ref="BJ231:BL231" si="27">+SUM(BJ223:BJ229)</f>
        <v>0</v>
      </c>
      <c r="BK231" s="19">
        <f t="shared" si="27"/>
        <v>24491.040860000001</v>
      </c>
      <c r="BL231" s="19">
        <f t="shared" si="27"/>
        <v>0</v>
      </c>
      <c r="BM231" s="19">
        <f>+SUM(BM223:BM229)</f>
        <v>403.49089000000004</v>
      </c>
      <c r="BN231" s="19">
        <f t="shared" ref="BN231:BP231" si="28">+SUM(BN223:BN229)</f>
        <v>67348.466110000008</v>
      </c>
      <c r="BO231" s="19">
        <f t="shared" si="28"/>
        <v>186846.65730999998</v>
      </c>
      <c r="BP231" s="19">
        <f t="shared" si="28"/>
        <v>0</v>
      </c>
      <c r="BQ231" s="19">
        <f>+SUM(BQ223:BQ229)</f>
        <v>0</v>
      </c>
      <c r="BR231" s="19">
        <f t="shared" ref="BR231:BT231" si="29">+SUM(BR223:BR229)</f>
        <v>0</v>
      </c>
      <c r="BS231" s="19">
        <f t="shared" si="29"/>
        <v>0</v>
      </c>
      <c r="BT231" s="19">
        <f t="shared" si="29"/>
        <v>0</v>
      </c>
      <c r="BU231" s="19">
        <f>+SUM(BU223:BU229)</f>
        <v>0</v>
      </c>
      <c r="BV231" s="19">
        <f t="shared" ref="BV231:BX231" si="30">+SUM(BV223:BV229)</f>
        <v>0</v>
      </c>
      <c r="BW231" s="19">
        <f t="shared" si="30"/>
        <v>0</v>
      </c>
      <c r="BX231" s="19">
        <f t="shared" si="30"/>
        <v>52779.262790000008</v>
      </c>
      <c r="BY231" s="19">
        <f>+SUM(BY223:BY229)</f>
        <v>154000.68943999999</v>
      </c>
      <c r="BZ231" s="19">
        <f t="shared" ref="BZ231:CB231" si="31">+SUM(BZ223:BZ229)</f>
        <v>1237.39356</v>
      </c>
      <c r="CA231" s="19">
        <f t="shared" si="31"/>
        <v>10831.685720000001</v>
      </c>
      <c r="CB231" s="19">
        <f t="shared" si="31"/>
        <v>0</v>
      </c>
      <c r="CC231" s="19">
        <f>+SUM(CC223:CC229)</f>
        <v>0</v>
      </c>
      <c r="CD231" s="19">
        <f t="shared" ref="CD231:CF231" si="32">+SUM(CD223:CD229)</f>
        <v>47589.68823</v>
      </c>
      <c r="CE231" s="19">
        <f t="shared" si="32"/>
        <v>18590.725619999997</v>
      </c>
      <c r="CF231" s="19">
        <f t="shared" si="32"/>
        <v>0</v>
      </c>
      <c r="CG231" s="19">
        <f>+SUM(CG223:CG229)</f>
        <v>0</v>
      </c>
      <c r="CH231" s="19">
        <f t="shared" ref="CH231:CJ231" si="33">+SUM(CH223:CH229)</f>
        <v>0</v>
      </c>
      <c r="CI231" s="19">
        <f t="shared" si="33"/>
        <v>7098.7687699999997</v>
      </c>
      <c r="CJ231" s="19">
        <f t="shared" si="33"/>
        <v>0</v>
      </c>
      <c r="CK231" s="19">
        <f>+SUM(CK223:CK229)</f>
        <v>0</v>
      </c>
      <c r="CL231" s="19">
        <f t="shared" ref="CL231:CN231" si="34">+SUM(CL223:CL229)</f>
        <v>0</v>
      </c>
      <c r="CM231" s="19">
        <f t="shared" si="34"/>
        <v>16762.342279999997</v>
      </c>
      <c r="CN231" s="19">
        <f t="shared" si="34"/>
        <v>0</v>
      </c>
      <c r="CO231" s="19">
        <f>+SUM(CO223:CO229)</f>
        <v>0</v>
      </c>
      <c r="CP231" s="19">
        <f t="shared" ref="CP231:CR231" si="35">+SUM(CP223:CP229)</f>
        <v>0</v>
      </c>
      <c r="CQ231" s="19">
        <f t="shared" si="35"/>
        <v>3447.172</v>
      </c>
      <c r="CR231" s="19">
        <f t="shared" si="35"/>
        <v>0</v>
      </c>
      <c r="CS231" s="19">
        <f>+SUM(CS223:CS229)</f>
        <v>0</v>
      </c>
      <c r="CT231" s="19">
        <f t="shared" ref="CT231:CV231" si="36">+SUM(CT223:CT229)</f>
        <v>0.21834999999919091</v>
      </c>
      <c r="CU231" s="19">
        <f t="shared" si="36"/>
        <v>10548.0579</v>
      </c>
      <c r="CV231" s="19">
        <f t="shared" si="36"/>
        <v>12.114440000000059</v>
      </c>
      <c r="CW231" s="19">
        <f>+SUM(CW223:CW229)</f>
        <v>3040.6271399999996</v>
      </c>
      <c r="CX231" s="19">
        <f t="shared" ref="CX231:CZ231" si="37">+SUM(CX223:CX229)</f>
        <v>91563.289800000013</v>
      </c>
      <c r="CY231" s="19">
        <f t="shared" si="37"/>
        <v>20841.227909999998</v>
      </c>
      <c r="CZ231" s="19">
        <f t="shared" si="37"/>
        <v>0</v>
      </c>
      <c r="DA231" s="19">
        <f>+SUM(DA223:DA229)</f>
        <v>0</v>
      </c>
      <c r="DB231" s="19">
        <f t="shared" ref="DB231:DD231" si="38">+SUM(DB223:DB229)</f>
        <v>13571.723810000001</v>
      </c>
      <c r="DC231" s="19">
        <f t="shared" si="38"/>
        <v>42503.272169999997</v>
      </c>
      <c r="DD231" s="19">
        <f t="shared" si="38"/>
        <v>0</v>
      </c>
      <c r="DE231" s="19">
        <f>+SUM(DE223:DE229)</f>
        <v>0</v>
      </c>
      <c r="DF231" s="19">
        <f t="shared" ref="DF231:DH231" si="39">+SUM(DF223:DF229)</f>
        <v>188957.20265999998</v>
      </c>
      <c r="DG231" s="19">
        <f t="shared" si="39"/>
        <v>61475.905790000004</v>
      </c>
      <c r="DH231" s="19">
        <f t="shared" si="39"/>
        <v>0</v>
      </c>
      <c r="DI231" s="19">
        <f>+SUM(DI223:DI229)</f>
        <v>0</v>
      </c>
      <c r="DJ231" s="19">
        <f t="shared" ref="DJ231:DL231" si="40">+SUM(DJ223:DJ229)</f>
        <v>0</v>
      </c>
      <c r="DK231" s="19">
        <f t="shared" si="40"/>
        <v>0</v>
      </c>
      <c r="DL231" s="19">
        <f t="shared" si="40"/>
        <v>4651.4942800000063</v>
      </c>
      <c r="DM231" s="19">
        <f>+SUM(DM223:DM229)</f>
        <v>42938.895469999996</v>
      </c>
      <c r="DN231" s="19">
        <f t="shared" ref="DN231:DP231" si="41">+SUM(DN223:DN229)</f>
        <v>0</v>
      </c>
      <c r="DO231" s="19">
        <f t="shared" si="41"/>
        <v>2.5800000000000003E-3</v>
      </c>
      <c r="DP231" s="19">
        <f t="shared" si="41"/>
        <v>0</v>
      </c>
      <c r="DQ231" s="19">
        <f>+SUM(DQ223:DQ229)</f>
        <v>0</v>
      </c>
      <c r="DR231" s="19">
        <f t="shared" ref="DR231:DT231" si="42">+SUM(DR223:DR229)</f>
        <v>86.852920000000154</v>
      </c>
      <c r="DS231" s="19">
        <f t="shared" si="42"/>
        <v>956.00394999999992</v>
      </c>
      <c r="DT231" s="19">
        <f t="shared" si="42"/>
        <v>0</v>
      </c>
      <c r="DU231" s="19">
        <f>+SUM(DU223:DU229)</f>
        <v>0</v>
      </c>
      <c r="DV231" s="19">
        <f t="shared" ref="DV231:DX231" si="43">+SUM(DV223:DV229)</f>
        <v>0</v>
      </c>
      <c r="DW231" s="19">
        <f t="shared" si="43"/>
        <v>0</v>
      </c>
      <c r="DX231" s="19">
        <f t="shared" si="43"/>
        <v>144795.52230999997</v>
      </c>
      <c r="DY231" s="19">
        <f>+SUM(DY223:DY229)</f>
        <v>124001.23288</v>
      </c>
      <c r="DZ231" s="19">
        <f t="shared" ref="DZ231:EB231" si="44">+SUM(DZ223:DZ229)</f>
        <v>209.65879000000018</v>
      </c>
      <c r="EA231" s="19">
        <f t="shared" si="44"/>
        <v>1036.2103</v>
      </c>
      <c r="EB231" s="19">
        <f t="shared" si="44"/>
        <v>0</v>
      </c>
      <c r="EC231" s="19">
        <f>+SUM(EC223:EC229)</f>
        <v>0</v>
      </c>
      <c r="ED231" s="19">
        <f t="shared" ref="ED231:EF231" si="45">+SUM(ED223:ED229)</f>
        <v>3.2459999999900901E-2</v>
      </c>
      <c r="EE231" s="19">
        <f t="shared" si="45"/>
        <v>3017.6952900000001</v>
      </c>
      <c r="EF231" s="19">
        <f t="shared" si="45"/>
        <v>0</v>
      </c>
      <c r="EG231" s="19">
        <f>+SUM(EG223:EG229)</f>
        <v>0</v>
      </c>
      <c r="EH231" s="19">
        <f t="shared" ref="EH231:EJ231" si="46">+SUM(EH223:EH229)</f>
        <v>180921.85469999997</v>
      </c>
      <c r="EI231" s="19">
        <f t="shared" si="46"/>
        <v>14952.574820000002</v>
      </c>
      <c r="EJ231" s="19">
        <f t="shared" si="46"/>
        <v>75856.117430000013</v>
      </c>
      <c r="EK231" s="19">
        <f>+SUM(EK223:EK229)</f>
        <v>13473.21528</v>
      </c>
      <c r="EL231" s="19">
        <f t="shared" ref="EL231:EN231" si="47">+SUM(EL223:EL229)</f>
        <v>279769.09200290003</v>
      </c>
      <c r="EM231" s="19">
        <f t="shared" si="47"/>
        <v>229036.8350091</v>
      </c>
      <c r="EN231" s="19">
        <f t="shared" si="47"/>
        <v>12812.13561119</v>
      </c>
      <c r="EO231" s="19">
        <f>+SUM(EO223:EO229)</f>
        <v>87087.262998999999</v>
      </c>
      <c r="EP231" s="19">
        <f t="shared" ref="EP231:ER231" si="48">+SUM(EP223:EP229)</f>
        <v>121311.48545999997</v>
      </c>
      <c r="EQ231" s="19">
        <f t="shared" si="48"/>
        <v>59945.063999999998</v>
      </c>
      <c r="ER231" s="19">
        <f t="shared" si="48"/>
        <v>0</v>
      </c>
      <c r="ES231" s="19">
        <f>+SUM(ES223:ES229)</f>
        <v>1132.2902099999999</v>
      </c>
      <c r="ET231" s="19">
        <f t="shared" ref="ET231:EV231" si="49">+SUM(ET223:ET229)</f>
        <v>247223.16700000002</v>
      </c>
      <c r="EU231" s="19">
        <f t="shared" si="49"/>
        <v>234428.45699999999</v>
      </c>
      <c r="EV231" s="19">
        <f t="shared" si="49"/>
        <v>7063.5190000000002</v>
      </c>
      <c r="EW231" s="19">
        <f>+SUM(EW223:EW229)</f>
        <v>6697.9570000000003</v>
      </c>
      <c r="EX231" s="19">
        <f t="shared" ref="EX231:EZ231" si="50">+SUM(EX223:EX229)</f>
        <v>26601.361984108968</v>
      </c>
      <c r="EY231" s="19">
        <f t="shared" si="50"/>
        <v>51060.271244040865</v>
      </c>
      <c r="EZ231" s="19">
        <f t="shared" si="50"/>
        <v>0</v>
      </c>
      <c r="FA231" s="19">
        <f>+SUM(FA223:FA229)</f>
        <v>0</v>
      </c>
      <c r="FB231" s="19">
        <f t="shared" ref="FB231:FD231" si="51">+SUM(FB223:FB229)</f>
        <v>25885.40004</v>
      </c>
      <c r="FC231" s="19">
        <f t="shared" si="51"/>
        <v>30158.692660000001</v>
      </c>
      <c r="FD231" s="19">
        <f t="shared" si="51"/>
        <v>8852.5296199999921</v>
      </c>
      <c r="FE231" s="19">
        <f>+SUM(FE223:FE229)</f>
        <v>298320.13636999996</v>
      </c>
      <c r="FF231" s="19">
        <f t="shared" ref="FF231:FH231" si="52">+SUM(FF223:FF229)</f>
        <v>1114475.202</v>
      </c>
      <c r="FG231" s="19">
        <f t="shared" si="52"/>
        <v>35446.502</v>
      </c>
      <c r="FH231" s="19">
        <f t="shared" si="52"/>
        <v>0</v>
      </c>
      <c r="FI231" s="19">
        <f>+SUM(FI223:FI229)</f>
        <v>0</v>
      </c>
      <c r="FJ231" s="19">
        <f t="shared" ref="FJ231:FL231" si="53">+SUM(FJ223:FJ229)</f>
        <v>29736.021857923501</v>
      </c>
      <c r="FK231" s="19">
        <f t="shared" si="53"/>
        <v>7914.6306010928965</v>
      </c>
      <c r="FL231" s="19">
        <f t="shared" si="53"/>
        <v>0</v>
      </c>
      <c r="FM231" s="19">
        <f>+SUM(FM223:FM229)</f>
        <v>0</v>
      </c>
      <c r="FN231" s="19">
        <f t="shared" ref="FN231:FP231" si="54">+SUM(FN223:FN229)</f>
        <v>65408.086338797817</v>
      </c>
      <c r="FO231" s="19">
        <f t="shared" si="54"/>
        <v>0</v>
      </c>
      <c r="FP231" s="19">
        <f t="shared" si="54"/>
        <v>0</v>
      </c>
      <c r="FQ231" s="19">
        <f>+SUM(FQ223:FQ229)</f>
        <v>0</v>
      </c>
      <c r="FR231" s="19">
        <f t="shared" ref="FR231:FT231" si="55">+SUM(FR223:FR229)</f>
        <v>0</v>
      </c>
      <c r="FS231" s="19">
        <f t="shared" si="55"/>
        <v>0</v>
      </c>
      <c r="FT231" s="19">
        <f t="shared" si="55"/>
        <v>0</v>
      </c>
      <c r="FU231" s="19">
        <f>+SUM(FU223:FU229)</f>
        <v>0</v>
      </c>
      <c r="FV231" s="19">
        <f t="shared" ref="FV231:FX231" si="56">+SUM(FV223:FV229)</f>
        <v>451.62723999999997</v>
      </c>
      <c r="FW231" s="19">
        <f t="shared" si="56"/>
        <v>8484.4980400000004</v>
      </c>
      <c r="FX231" s="19">
        <f t="shared" si="56"/>
        <v>0</v>
      </c>
      <c r="FY231" s="19">
        <f>+SUM(FY223:FY229)</f>
        <v>0</v>
      </c>
      <c r="FZ231" s="19">
        <f t="shared" ref="FZ231:GB231" si="57">+SUM(FZ223:FZ229)</f>
        <v>0</v>
      </c>
      <c r="GA231" s="19">
        <f t="shared" si="57"/>
        <v>0</v>
      </c>
      <c r="GB231" s="19">
        <f t="shared" si="57"/>
        <v>263943</v>
      </c>
      <c r="GC231" s="19">
        <f>+SUM(GC223:GC229)</f>
        <v>98194</v>
      </c>
      <c r="GD231" s="19">
        <f t="shared" ref="GD231:GF231" si="58">+SUM(GD223:GD229)</f>
        <v>14638.260999999999</v>
      </c>
      <c r="GE231" s="19">
        <f t="shared" si="58"/>
        <v>0</v>
      </c>
      <c r="GF231" s="19">
        <f t="shared" si="58"/>
        <v>0</v>
      </c>
      <c r="GG231" s="19">
        <f>+SUM(GG223:GG229)</f>
        <v>0</v>
      </c>
      <c r="GH231" s="19">
        <f t="shared" ref="GH231:GJ231" si="59">+SUM(GH223:GH229)</f>
        <v>150104.13519</v>
      </c>
      <c r="GI231" s="19">
        <f t="shared" si="59"/>
        <v>0</v>
      </c>
      <c r="GJ231" s="19">
        <f t="shared" si="59"/>
        <v>4548.9275199999993</v>
      </c>
      <c r="GK231" s="19">
        <f>+SUM(GK223:GK229)</f>
        <v>0</v>
      </c>
      <c r="GL231" s="19">
        <f t="shared" ref="GL231:GN231" si="60">+SUM(GL223:GL229)</f>
        <v>63385.147800000021</v>
      </c>
      <c r="GM231" s="19">
        <f t="shared" si="60"/>
        <v>240653.67298999996</v>
      </c>
      <c r="GN231" s="19">
        <f t="shared" si="60"/>
        <v>119994.55314</v>
      </c>
      <c r="GO231" s="19">
        <f>+SUM(GO223:GO229)</f>
        <v>417463.61757999996</v>
      </c>
      <c r="GP231" s="19">
        <f t="shared" ref="GP231:GR231" si="61">+SUM(GP223:GP229)</f>
        <v>67071.874647369099</v>
      </c>
      <c r="GQ231" s="19">
        <f t="shared" si="61"/>
        <v>192905.14523734839</v>
      </c>
      <c r="GR231" s="19">
        <f t="shared" si="61"/>
        <v>259977.01988471748</v>
      </c>
      <c r="GS231" s="20"/>
      <c r="GT231" s="20"/>
      <c r="GU231" s="20"/>
      <c r="GV231" s="20"/>
      <c r="GW231" s="20"/>
      <c r="GX231" s="20"/>
      <c r="GY231" s="20"/>
      <c r="GZ231" s="20"/>
      <c r="HA231" s="20"/>
      <c r="HB231" s="20"/>
      <c r="HC231" s="20"/>
      <c r="HD231" s="20"/>
      <c r="HE231" s="20"/>
      <c r="HF231" s="21"/>
      <c r="HG231" s="21"/>
    </row>
    <row r="232" spans="1:215" s="18" customFormat="1" hidden="1">
      <c r="D232" s="18" t="s">
        <v>493</v>
      </c>
      <c r="E232" s="22">
        <f>+E230+E231</f>
        <v>7991360.6936880648</v>
      </c>
      <c r="F232" s="22">
        <f t="shared" ref="F232:BO232" si="62">+F230+F231</f>
        <v>11877505.329095578</v>
      </c>
      <c r="G232" s="22">
        <f>+G230+G231</f>
        <v>19868866.022783644</v>
      </c>
      <c r="H232" s="22">
        <f t="shared" si="62"/>
        <v>2160095.6093930439</v>
      </c>
      <c r="I232" s="22">
        <f t="shared" si="62"/>
        <v>23068860.060747527</v>
      </c>
      <c r="J232" s="22">
        <f t="shared" si="62"/>
        <v>25228955.670140568</v>
      </c>
      <c r="K232" s="22">
        <f t="shared" si="62"/>
        <v>10151456.30308111</v>
      </c>
      <c r="L232" s="22">
        <f t="shared" si="62"/>
        <v>34946365.389843091</v>
      </c>
      <c r="M232" s="22">
        <f t="shared" si="62"/>
        <v>45097821.692924209</v>
      </c>
      <c r="N232" s="22">
        <f t="shared" si="62"/>
        <v>807513.86200000008</v>
      </c>
      <c r="O232" s="22">
        <f t="shared" si="62"/>
        <v>4184445.183000003</v>
      </c>
      <c r="P232" s="22">
        <f t="shared" si="62"/>
        <v>26088.430999999993</v>
      </c>
      <c r="Q232" s="22">
        <f t="shared" si="62"/>
        <v>335745.95100000012</v>
      </c>
      <c r="R232" s="22">
        <f t="shared" si="62"/>
        <v>341301.98920999985</v>
      </c>
      <c r="S232" s="22">
        <f t="shared" si="62"/>
        <v>508144.03984000022</v>
      </c>
      <c r="T232" s="22">
        <f t="shared" si="62"/>
        <v>108472.16107</v>
      </c>
      <c r="U232" s="22">
        <f t="shared" si="62"/>
        <v>342759.73959999997</v>
      </c>
      <c r="V232" s="22">
        <f t="shared" si="62"/>
        <v>1334315.9394699996</v>
      </c>
      <c r="W232" s="22">
        <f t="shared" si="62"/>
        <v>2022245.4204400002</v>
      </c>
      <c r="X232" s="22">
        <f t="shared" si="62"/>
        <v>196985.02932</v>
      </c>
      <c r="Y232" s="22">
        <f t="shared" si="62"/>
        <v>3405426.7931800014</v>
      </c>
      <c r="Z232" s="22">
        <f t="shared" si="62"/>
        <v>13512.382685561002</v>
      </c>
      <c r="AA232" s="22">
        <f t="shared" si="62"/>
        <v>285499.33687105309</v>
      </c>
      <c r="AB232" s="22">
        <f t="shared" si="62"/>
        <v>328201.21374387998</v>
      </c>
      <c r="AC232" s="22">
        <f t="shared" si="62"/>
        <v>8779772.9758512471</v>
      </c>
      <c r="AD232" s="22">
        <f t="shared" si="62"/>
        <v>96593.340516635188</v>
      </c>
      <c r="AE232" s="22">
        <f t="shared" si="62"/>
        <v>237743.02961793161</v>
      </c>
      <c r="AF232" s="22">
        <f t="shared" si="62"/>
        <v>144334.47560036759</v>
      </c>
      <c r="AG232" s="22">
        <f t="shared" si="62"/>
        <v>52069.796233555193</v>
      </c>
      <c r="AH232" s="22">
        <f t="shared" si="62"/>
        <v>6181.2575790000001</v>
      </c>
      <c r="AI232" s="22">
        <f t="shared" si="62"/>
        <v>90923.691920000012</v>
      </c>
      <c r="AJ232" s="22">
        <f t="shared" si="62"/>
        <v>0</v>
      </c>
      <c r="AK232" s="22">
        <f t="shared" si="62"/>
        <v>0</v>
      </c>
      <c r="AL232" s="22">
        <f t="shared" si="62"/>
        <v>0</v>
      </c>
      <c r="AM232" s="22">
        <f t="shared" si="62"/>
        <v>31065.88</v>
      </c>
      <c r="AN232" s="22">
        <f t="shared" si="62"/>
        <v>0</v>
      </c>
      <c r="AO232" s="22">
        <f t="shared" si="62"/>
        <v>0</v>
      </c>
      <c r="AP232" s="22">
        <f t="shared" si="62"/>
        <v>0</v>
      </c>
      <c r="AQ232" s="22">
        <f t="shared" si="62"/>
        <v>0</v>
      </c>
      <c r="AR232" s="22">
        <f t="shared" si="62"/>
        <v>533595.49609100004</v>
      </c>
      <c r="AS232" s="22">
        <f t="shared" si="62"/>
        <v>4158756.6561710015</v>
      </c>
      <c r="AT232" s="22">
        <f t="shared" si="62"/>
        <v>208731</v>
      </c>
      <c r="AU232" s="22">
        <f t="shared" si="62"/>
        <v>0</v>
      </c>
      <c r="AV232" s="22">
        <f t="shared" si="62"/>
        <v>0</v>
      </c>
      <c r="AW232" s="22">
        <f t="shared" si="62"/>
        <v>0</v>
      </c>
      <c r="AX232" s="22">
        <f t="shared" si="62"/>
        <v>150872</v>
      </c>
      <c r="AY232" s="22">
        <f t="shared" si="62"/>
        <v>0</v>
      </c>
      <c r="AZ232" s="22">
        <f t="shared" si="62"/>
        <v>0</v>
      </c>
      <c r="BA232" s="22">
        <f t="shared" si="62"/>
        <v>0</v>
      </c>
      <c r="BB232" s="22">
        <f t="shared" si="62"/>
        <v>138741.49100000001</v>
      </c>
      <c r="BC232" s="22">
        <f t="shared" si="62"/>
        <v>70000.856</v>
      </c>
      <c r="BD232" s="22">
        <f t="shared" si="62"/>
        <v>0</v>
      </c>
      <c r="BE232" s="22">
        <f t="shared" si="62"/>
        <v>0</v>
      </c>
      <c r="BF232" s="22">
        <f t="shared" si="62"/>
        <v>190685.93239999996</v>
      </c>
      <c r="BG232" s="22">
        <f t="shared" si="62"/>
        <v>437921.10133000003</v>
      </c>
      <c r="BH232" s="22">
        <f t="shared" si="62"/>
        <v>0</v>
      </c>
      <c r="BI232" s="22">
        <f t="shared" si="62"/>
        <v>0</v>
      </c>
      <c r="BJ232" s="22">
        <f t="shared" si="62"/>
        <v>-16.698060000000002</v>
      </c>
      <c r="BK232" s="22">
        <f t="shared" si="62"/>
        <v>107705.53225000002</v>
      </c>
      <c r="BL232" s="22">
        <f t="shared" si="62"/>
        <v>3.4449999999999648E-2</v>
      </c>
      <c r="BM232" s="22">
        <f t="shared" si="62"/>
        <v>12527.009699999999</v>
      </c>
      <c r="BN232" s="22">
        <f t="shared" si="62"/>
        <v>73847.189500000008</v>
      </c>
      <c r="BO232" s="22">
        <f t="shared" si="62"/>
        <v>273736.73162999999</v>
      </c>
      <c r="BP232" s="22">
        <f t="shared" ref="BP232:EA232" si="63">+BP230+BP231</f>
        <v>0</v>
      </c>
      <c r="BQ232" s="22">
        <f t="shared" si="63"/>
        <v>0</v>
      </c>
      <c r="BR232" s="22">
        <f t="shared" si="63"/>
        <v>0</v>
      </c>
      <c r="BS232" s="22">
        <f t="shared" si="63"/>
        <v>0</v>
      </c>
      <c r="BT232" s="22">
        <f t="shared" si="63"/>
        <v>30878.861000000063</v>
      </c>
      <c r="BU232" s="22">
        <f t="shared" si="63"/>
        <v>1175798.362</v>
      </c>
      <c r="BV232" s="22">
        <f t="shared" si="63"/>
        <v>0</v>
      </c>
      <c r="BW232" s="22">
        <f t="shared" si="63"/>
        <v>0</v>
      </c>
      <c r="BX232" s="22">
        <f t="shared" si="63"/>
        <v>52779.262790000008</v>
      </c>
      <c r="BY232" s="22">
        <f t="shared" si="63"/>
        <v>1601249.5221899999</v>
      </c>
      <c r="BZ232" s="22">
        <f t="shared" si="63"/>
        <v>116897.75073999999</v>
      </c>
      <c r="CA232" s="22">
        <f t="shared" si="63"/>
        <v>10931.784160000001</v>
      </c>
      <c r="CB232" s="22">
        <f t="shared" si="63"/>
        <v>0</v>
      </c>
      <c r="CC232" s="22">
        <f t="shared" si="63"/>
        <v>0</v>
      </c>
      <c r="CD232" s="22">
        <f t="shared" si="63"/>
        <v>47589.68823</v>
      </c>
      <c r="CE232" s="22">
        <f t="shared" si="63"/>
        <v>18590.725619999997</v>
      </c>
      <c r="CF232" s="22">
        <f t="shared" si="63"/>
        <v>0</v>
      </c>
      <c r="CG232" s="22">
        <f t="shared" si="63"/>
        <v>0</v>
      </c>
      <c r="CH232" s="22">
        <f t="shared" si="63"/>
        <v>82746.330189999993</v>
      </c>
      <c r="CI232" s="22">
        <f t="shared" si="63"/>
        <v>8400.3438200000001</v>
      </c>
      <c r="CJ232" s="22">
        <f t="shared" si="63"/>
        <v>0</v>
      </c>
      <c r="CK232" s="22">
        <f t="shared" si="63"/>
        <v>0</v>
      </c>
      <c r="CL232" s="22">
        <f t="shared" si="63"/>
        <v>95700.151990000013</v>
      </c>
      <c r="CM232" s="22">
        <f t="shared" si="63"/>
        <v>16818.877299999996</v>
      </c>
      <c r="CN232" s="22">
        <f t="shared" si="63"/>
        <v>0</v>
      </c>
      <c r="CO232" s="22">
        <f t="shared" si="63"/>
        <v>0</v>
      </c>
      <c r="CP232" s="22">
        <f t="shared" si="63"/>
        <v>62766.756780000003</v>
      </c>
      <c r="CQ232" s="22">
        <f t="shared" si="63"/>
        <v>5147.11294</v>
      </c>
      <c r="CR232" s="22">
        <f t="shared" si="63"/>
        <v>0</v>
      </c>
      <c r="CS232" s="22">
        <f t="shared" si="63"/>
        <v>0</v>
      </c>
      <c r="CT232" s="22">
        <f t="shared" si="63"/>
        <v>0.21834999999919091</v>
      </c>
      <c r="CU232" s="22">
        <f t="shared" si="63"/>
        <v>10548.0579</v>
      </c>
      <c r="CV232" s="22">
        <f t="shared" si="63"/>
        <v>12.114440000000059</v>
      </c>
      <c r="CW232" s="22">
        <f t="shared" si="63"/>
        <v>11025.8557</v>
      </c>
      <c r="CX232" s="22">
        <f t="shared" si="63"/>
        <v>91563.289800000013</v>
      </c>
      <c r="CY232" s="22">
        <f t="shared" si="63"/>
        <v>39888.066729999999</v>
      </c>
      <c r="CZ232" s="22">
        <f t="shared" si="63"/>
        <v>0</v>
      </c>
      <c r="DA232" s="22">
        <f t="shared" si="63"/>
        <v>0</v>
      </c>
      <c r="DB232" s="22">
        <f t="shared" si="63"/>
        <v>13571.723810000001</v>
      </c>
      <c r="DC232" s="22">
        <f t="shared" si="63"/>
        <v>206203.59516000003</v>
      </c>
      <c r="DD232" s="22">
        <f t="shared" si="63"/>
        <v>0</v>
      </c>
      <c r="DE232" s="22">
        <f t="shared" si="63"/>
        <v>0</v>
      </c>
      <c r="DF232" s="22">
        <f t="shared" si="63"/>
        <v>188957.20265999998</v>
      </c>
      <c r="DG232" s="22">
        <f t="shared" si="63"/>
        <v>77829.892989999993</v>
      </c>
      <c r="DH232" s="22">
        <f t="shared" si="63"/>
        <v>0</v>
      </c>
      <c r="DI232" s="22">
        <f t="shared" si="63"/>
        <v>0</v>
      </c>
      <c r="DJ232" s="22">
        <f t="shared" si="63"/>
        <v>0</v>
      </c>
      <c r="DK232" s="22">
        <f t="shared" si="63"/>
        <v>0</v>
      </c>
      <c r="DL232" s="22">
        <f t="shared" si="63"/>
        <v>4651.4942800000063</v>
      </c>
      <c r="DM232" s="22">
        <f t="shared" si="63"/>
        <v>42938.895469999996</v>
      </c>
      <c r="DN232" s="22">
        <f t="shared" si="63"/>
        <v>0</v>
      </c>
      <c r="DO232" s="22">
        <f t="shared" si="63"/>
        <v>2.5800000000000003E-3</v>
      </c>
      <c r="DP232" s="22">
        <f t="shared" si="63"/>
        <v>0</v>
      </c>
      <c r="DQ232" s="22">
        <f t="shared" si="63"/>
        <v>0</v>
      </c>
      <c r="DR232" s="22">
        <f t="shared" si="63"/>
        <v>86.852920000000154</v>
      </c>
      <c r="DS232" s="22">
        <f t="shared" si="63"/>
        <v>4355.5166900000004</v>
      </c>
      <c r="DT232" s="22">
        <f t="shared" si="63"/>
        <v>0</v>
      </c>
      <c r="DU232" s="22">
        <f t="shared" si="63"/>
        <v>0</v>
      </c>
      <c r="DV232" s="22">
        <f t="shared" si="63"/>
        <v>0</v>
      </c>
      <c r="DW232" s="22">
        <f t="shared" si="63"/>
        <v>0</v>
      </c>
      <c r="DX232" s="22">
        <f t="shared" si="63"/>
        <v>144795.52230999997</v>
      </c>
      <c r="DY232" s="22">
        <f t="shared" si="63"/>
        <v>213586.72704999999</v>
      </c>
      <c r="DZ232" s="22">
        <f t="shared" si="63"/>
        <v>209.65879000000018</v>
      </c>
      <c r="EA232" s="22">
        <f t="shared" si="63"/>
        <v>3819.9497199999996</v>
      </c>
      <c r="EB232" s="22">
        <f t="shared" ref="EB232:EC232" si="64">+EB230+EB231</f>
        <v>0</v>
      </c>
      <c r="EC232" s="22">
        <f t="shared" si="64"/>
        <v>0</v>
      </c>
      <c r="ED232" s="22">
        <f>+ED230+ED231</f>
        <v>3.2459999999900901E-2</v>
      </c>
      <c r="EE232" s="22">
        <f>+EE230+EE231</f>
        <v>3017.6952900000001</v>
      </c>
      <c r="EF232" s="22">
        <f>+EF230+EF231</f>
        <v>0</v>
      </c>
      <c r="EG232" s="22">
        <f>+EG230+EG231</f>
        <v>0</v>
      </c>
      <c r="EH232" s="22">
        <f t="shared" ref="EH232:GO232" si="65">+EH230+EH231</f>
        <v>218989.80332999997</v>
      </c>
      <c r="EI232" s="22">
        <f t="shared" si="65"/>
        <v>14952.574820000002</v>
      </c>
      <c r="EJ232" s="22">
        <f t="shared" si="65"/>
        <v>75856.117430000013</v>
      </c>
      <c r="EK232" s="22">
        <f t="shared" si="65"/>
        <v>69515.339670000001</v>
      </c>
      <c r="EL232" s="22">
        <f t="shared" si="65"/>
        <v>402412.2793215558</v>
      </c>
      <c r="EM232" s="22">
        <f t="shared" si="65"/>
        <v>748012.67498962628</v>
      </c>
      <c r="EN232" s="22">
        <f t="shared" si="65"/>
        <v>17452.618497796597</v>
      </c>
      <c r="EO232" s="22">
        <f t="shared" si="65"/>
        <v>194255.25208171504</v>
      </c>
      <c r="EP232" s="22">
        <f t="shared" si="65"/>
        <v>278702.16183999984</v>
      </c>
      <c r="EQ232" s="22">
        <f t="shared" si="65"/>
        <v>267276.68132999993</v>
      </c>
      <c r="ER232" s="22">
        <f t="shared" si="65"/>
        <v>4621.1227200000039</v>
      </c>
      <c r="ES232" s="22">
        <f t="shared" si="65"/>
        <v>75225.815249999985</v>
      </c>
      <c r="ET232" s="22">
        <f t="shared" si="65"/>
        <v>247223.16700000002</v>
      </c>
      <c r="EU232" s="22">
        <f t="shared" si="65"/>
        <v>234428.45699999999</v>
      </c>
      <c r="EV232" s="22">
        <f t="shared" si="65"/>
        <v>7063.5190000000002</v>
      </c>
      <c r="EW232" s="22">
        <f t="shared" si="65"/>
        <v>6697.9570000000003</v>
      </c>
      <c r="EX232" s="22">
        <f t="shared" si="65"/>
        <v>99912.453098591315</v>
      </c>
      <c r="EY232" s="22">
        <f t="shared" si="65"/>
        <v>199839.37286248652</v>
      </c>
      <c r="EZ232" s="22">
        <f t="shared" si="65"/>
        <v>0</v>
      </c>
      <c r="FA232" s="22">
        <f t="shared" si="65"/>
        <v>0</v>
      </c>
      <c r="FB232" s="22">
        <f t="shared" si="65"/>
        <v>197208.58089999991</v>
      </c>
      <c r="FC232" s="22">
        <f t="shared" si="65"/>
        <v>874854.56361000007</v>
      </c>
      <c r="FD232" s="22">
        <f t="shared" si="65"/>
        <v>15598.663750000023</v>
      </c>
      <c r="FE232" s="22">
        <f t="shared" si="65"/>
        <v>1197961.2201599998</v>
      </c>
      <c r="FF232" s="22">
        <f t="shared" si="65"/>
        <v>1481044.068</v>
      </c>
      <c r="FG232" s="22">
        <f t="shared" si="65"/>
        <v>168412.69499999992</v>
      </c>
      <c r="FH232" s="22">
        <f t="shared" si="65"/>
        <v>0</v>
      </c>
      <c r="FI232" s="22">
        <f t="shared" si="65"/>
        <v>0</v>
      </c>
      <c r="FJ232" s="22">
        <f t="shared" si="65"/>
        <v>29736.021857923501</v>
      </c>
      <c r="FK232" s="22">
        <f t="shared" si="65"/>
        <v>13645.805464480873</v>
      </c>
      <c r="FL232" s="22">
        <f t="shared" si="65"/>
        <v>0</v>
      </c>
      <c r="FM232" s="22">
        <f t="shared" si="65"/>
        <v>0</v>
      </c>
      <c r="FN232" s="22">
        <f t="shared" si="65"/>
        <v>65408.086338797817</v>
      </c>
      <c r="FO232" s="22">
        <f t="shared" si="65"/>
        <v>0</v>
      </c>
      <c r="FP232" s="22">
        <f t="shared" si="65"/>
        <v>0</v>
      </c>
      <c r="FQ232" s="22">
        <f t="shared" si="65"/>
        <v>0</v>
      </c>
      <c r="FR232" s="22">
        <f t="shared" si="65"/>
        <v>0</v>
      </c>
      <c r="FS232" s="22">
        <f t="shared" si="65"/>
        <v>0</v>
      </c>
      <c r="FT232" s="22">
        <f t="shared" si="65"/>
        <v>0</v>
      </c>
      <c r="FU232" s="22">
        <f t="shared" si="65"/>
        <v>0</v>
      </c>
      <c r="FV232" s="22">
        <f t="shared" si="65"/>
        <v>451.62723999999997</v>
      </c>
      <c r="FW232" s="22">
        <f t="shared" si="65"/>
        <v>8484.4980400000004</v>
      </c>
      <c r="FX232" s="22">
        <f t="shared" si="65"/>
        <v>0</v>
      </c>
      <c r="FY232" s="22">
        <f t="shared" si="65"/>
        <v>0</v>
      </c>
      <c r="FZ232" s="22">
        <f t="shared" si="65"/>
        <v>0</v>
      </c>
      <c r="GA232" s="22">
        <f t="shared" si="65"/>
        <v>0</v>
      </c>
      <c r="GB232" s="22">
        <f t="shared" si="65"/>
        <v>263943</v>
      </c>
      <c r="GC232" s="22">
        <f t="shared" si="65"/>
        <v>98194</v>
      </c>
      <c r="GD232" s="22">
        <f t="shared" si="65"/>
        <v>14638.260999999999</v>
      </c>
      <c r="GE232" s="22">
        <f t="shared" si="65"/>
        <v>0</v>
      </c>
      <c r="GF232" s="22">
        <f t="shared" si="65"/>
        <v>0</v>
      </c>
      <c r="GG232" s="22">
        <f t="shared" si="65"/>
        <v>0</v>
      </c>
      <c r="GH232" s="22">
        <f t="shared" si="65"/>
        <v>808085.16416999977</v>
      </c>
      <c r="GI232" s="22">
        <f t="shared" si="65"/>
        <v>0</v>
      </c>
      <c r="GJ232" s="22">
        <f t="shared" si="65"/>
        <v>66576.193530000004</v>
      </c>
      <c r="GK232" s="22">
        <f t="shared" si="65"/>
        <v>0</v>
      </c>
      <c r="GL232" s="22">
        <f t="shared" si="65"/>
        <v>85179.676570000011</v>
      </c>
      <c r="GM232" s="22">
        <f t="shared" si="65"/>
        <v>692615.58217999991</v>
      </c>
      <c r="GN232" s="22">
        <f t="shared" si="65"/>
        <v>138190.27837000001</v>
      </c>
      <c r="GO232" s="22">
        <f t="shared" si="65"/>
        <v>1295352.1924400004</v>
      </c>
      <c r="GP232" s="22">
        <f>+GP230+GP231</f>
        <v>1141733.7985362152</v>
      </c>
      <c r="GQ232" s="22">
        <f>+GQ230+GQ231</f>
        <v>1495848.1523789889</v>
      </c>
      <c r="GR232" s="22">
        <f>+GR230+GR231</f>
        <v>2637581.9509152039</v>
      </c>
      <c r="GS232" s="20"/>
      <c r="GT232" s="20"/>
      <c r="GU232" s="20"/>
      <c r="GV232" s="20"/>
      <c r="GW232" s="20"/>
      <c r="GX232" s="20"/>
      <c r="GY232" s="20"/>
      <c r="GZ232" s="20"/>
      <c r="HA232" s="20"/>
      <c r="HB232" s="20"/>
      <c r="HC232" s="20"/>
      <c r="HD232" s="20"/>
      <c r="HE232" s="20"/>
      <c r="HF232" s="21"/>
      <c r="HG232" s="21"/>
    </row>
    <row r="233" spans="1:215">
      <c r="C233" s="23"/>
      <c r="D233" s="23"/>
      <c r="M233" s="23"/>
      <c r="GP233" s="90"/>
    </row>
    <row r="234" spans="1:215">
      <c r="A234" s="25" t="s">
        <v>40</v>
      </c>
      <c r="E234" s="11"/>
      <c r="F234" s="11"/>
      <c r="G234" s="11"/>
      <c r="H234" s="11"/>
      <c r="I234" s="11"/>
      <c r="J234" s="11"/>
      <c r="K234" s="11"/>
      <c r="L234" s="11"/>
      <c r="M234" s="174"/>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c r="BM234" s="90"/>
      <c r="BN234" s="90"/>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c r="GO234" s="90"/>
      <c r="GQ234" s="90"/>
      <c r="GR234" s="90"/>
    </row>
    <row r="235" spans="1:215">
      <c r="B235" s="25"/>
      <c r="C235" s="25"/>
      <c r="O235" s="23"/>
      <c r="Q235" s="23"/>
      <c r="S235" s="23"/>
      <c r="U235" s="23"/>
      <c r="W235" s="23"/>
      <c r="Y235" s="23"/>
      <c r="AA235" s="23"/>
      <c r="AC235" s="23"/>
      <c r="AE235" s="23"/>
      <c r="AG235" s="23"/>
      <c r="AI235" s="23"/>
      <c r="AK235" s="23"/>
      <c r="AM235" s="23"/>
      <c r="AO235" s="23"/>
      <c r="AQ235" s="23"/>
      <c r="AS235" s="23"/>
      <c r="AU235" s="23"/>
      <c r="AW235" s="23"/>
      <c r="AY235" s="23"/>
      <c r="BA235" s="23"/>
      <c r="BC235" s="23"/>
      <c r="BE235" s="23"/>
      <c r="BG235" s="23"/>
      <c r="BI235" s="23"/>
      <c r="BK235" s="23"/>
      <c r="BM235" s="23"/>
      <c r="BO235" s="23"/>
      <c r="BQ235" s="23"/>
      <c r="BS235" s="23"/>
      <c r="BU235" s="23"/>
      <c r="BW235" s="23"/>
      <c r="BY235" s="23"/>
      <c r="CA235" s="23"/>
      <c r="CC235" s="23"/>
      <c r="CE235" s="23"/>
      <c r="CG235" s="23"/>
      <c r="CI235" s="23"/>
      <c r="CK235" s="23"/>
      <c r="CM235" s="23"/>
      <c r="CO235" s="23"/>
      <c r="CQ235" s="23"/>
      <c r="CS235" s="23"/>
      <c r="CU235" s="23"/>
      <c r="CW235" s="23"/>
      <c r="CY235" s="23"/>
      <c r="DA235" s="23"/>
      <c r="DC235" s="23"/>
      <c r="DE235" s="23"/>
      <c r="DG235" s="23"/>
      <c r="DI235" s="23"/>
      <c r="DK235" s="23"/>
      <c r="DM235" s="23"/>
      <c r="DO235" s="23"/>
      <c r="DQ235" s="23"/>
      <c r="DS235" s="23"/>
      <c r="DU235" s="23"/>
      <c r="DW235" s="23"/>
      <c r="DY235" s="23"/>
      <c r="EA235" s="23"/>
      <c r="EC235" s="23"/>
      <c r="EE235" s="23"/>
      <c r="EG235" s="23"/>
      <c r="EI235" s="23"/>
      <c r="EK235" s="23"/>
      <c r="EM235" s="23"/>
      <c r="EO235" s="23"/>
      <c r="EQ235" s="23"/>
      <c r="ES235" s="23"/>
      <c r="EU235" s="23"/>
      <c r="EW235" s="23"/>
      <c r="EY235" s="23"/>
      <c r="FA235" s="23"/>
      <c r="FC235" s="23"/>
      <c r="FE235" s="23"/>
      <c r="FG235" s="23"/>
      <c r="FI235" s="23"/>
      <c r="FK235" s="23"/>
      <c r="FM235" s="23"/>
      <c r="FO235" s="23"/>
      <c r="FQ235" s="23"/>
      <c r="FS235" s="23"/>
      <c r="FU235" s="23"/>
      <c r="FW235" s="23"/>
      <c r="FY235" s="23"/>
      <c r="GA235" s="23"/>
      <c r="GC235" s="23"/>
      <c r="GE235" s="23"/>
      <c r="GG235" s="23"/>
      <c r="GI235" s="23"/>
      <c r="GK235" s="23"/>
      <c r="GM235" s="23"/>
      <c r="GO235" s="23"/>
      <c r="GP235" s="23"/>
    </row>
    <row r="237" spans="1:215">
      <c r="BG237" s="91"/>
    </row>
    <row r="238" spans="1:215">
      <c r="R238" s="24"/>
      <c r="S238" s="24"/>
      <c r="T238" s="24"/>
      <c r="U238" s="24"/>
      <c r="BY238" s="24"/>
      <c r="CD238" s="24"/>
      <c r="DC238" s="24"/>
      <c r="GH238" s="24"/>
    </row>
    <row r="239" spans="1:215">
      <c r="E239" s="23"/>
      <c r="F239" s="23"/>
      <c r="G239" s="23"/>
      <c r="H239" s="23"/>
      <c r="I239" s="23"/>
      <c r="J239" s="23"/>
      <c r="K239" s="23"/>
      <c r="L239" s="23"/>
      <c r="M239" s="23"/>
      <c r="BY239" s="24"/>
      <c r="FJ239" s="23"/>
      <c r="FK239" s="23"/>
      <c r="GD239" s="24"/>
    </row>
    <row r="240" spans="1:215">
      <c r="M240" s="3">
        <f>+M237/M230</f>
        <v>0</v>
      </c>
      <c r="EH240" s="24"/>
      <c r="GD240" s="24"/>
      <c r="HB240" s="23"/>
      <c r="HC240" s="23"/>
    </row>
    <row r="241" spans="138:138">
      <c r="EH241" s="24">
        <v>37158.809779999996</v>
      </c>
    </row>
  </sheetData>
  <autoFilter ref="GS2:HG232" xr:uid="{E428C319-0FC6-43B1-BE67-B486225440D1}">
    <filterColumn colId="6">
      <filters>
        <filter val="Africa"/>
      </filters>
    </filterColumn>
  </autoFilter>
  <mergeCells count="5">
    <mergeCell ref="D1:D2"/>
    <mergeCell ref="E1:G1"/>
    <mergeCell ref="H1:J1"/>
    <mergeCell ref="K1:M1"/>
    <mergeCell ref="GP1:GR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578A4CECEEB042B85EE91724A0F582" ma:contentTypeVersion="20" ma:contentTypeDescription="Create a new document." ma:contentTypeScope="" ma:versionID="52f713b675efd0117d0a889630832e2e">
  <xsd:schema xmlns:xsd="http://www.w3.org/2001/XMLSchema" xmlns:xs="http://www.w3.org/2001/XMLSchema" xmlns:p="http://schemas.microsoft.com/office/2006/metadata/properties" xmlns:ns2="e2fc4ad5-1d4d-4c58-8afa-13fe0cc58280" xmlns:ns3="67c7d230-32ad-4227-945a-9f32978454de" xmlns:ns4="985ec44e-1bab-4c0b-9df0-6ba128686fc9" targetNamespace="http://schemas.microsoft.com/office/2006/metadata/properties" ma:root="true" ma:fieldsID="452ee677b191f2f7a8bfb3b6d3c1ef20" ns2:_="" ns3:_="" ns4:_="">
    <xsd:import namespace="e2fc4ad5-1d4d-4c58-8afa-13fe0cc58280"/>
    <xsd:import namespace="67c7d230-32ad-4227-945a-9f32978454de"/>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Status" minOccurs="0"/>
                <xsd:element ref="ns2:Wordcount"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fc4ad5-1d4d-4c58-8afa-13fe0cc582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Status" ma:index="20" nillable="true" ma:displayName="Status" ma:default="Team revising" ma:description="Status of the draft section for the SGR" ma:format="Dropdown" ma:internalName="Status">
      <xsd:simpleType>
        <xsd:restriction base="dms:Text">
          <xsd:maxLength value="255"/>
        </xsd:restriction>
      </xsd:simpleType>
    </xsd:element>
    <xsd:element name="Wordcount" ma:index="21" nillable="true" ma:displayName="Word count" ma:description="Simple word count total from MS word as in current file" ma:format="Dropdown" ma:internalName="Wordcount" ma:percentage="FALSE">
      <xsd:simpleType>
        <xsd:restriction base="dms:Number"/>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230-32ad-4227-945a-9f32978454d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5dc5fbe0-a9fc-460f-87cb-96051de3bdb6}" ma:internalName="TaxCatchAll" ma:showField="CatchAllData" ma:web="67c7d230-32ad-4227-945a-9f3297845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73EB3E-D7FE-498A-9B4E-BAD2C78F1261}"/>
</file>

<file path=customXml/itemProps2.xml><?xml version="1.0" encoding="utf-8"?>
<ds:datastoreItem xmlns:ds="http://schemas.openxmlformats.org/officeDocument/2006/customXml" ds:itemID="{306CB9CF-FF37-4B11-928C-481AED5615F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Macpherson</dc:creator>
  <cp:keywords/>
  <dc:description/>
  <cp:lastModifiedBy>Maximilian Schulze</cp:lastModifiedBy>
  <cp:revision/>
  <dcterms:created xsi:type="dcterms:W3CDTF">2023-02-17T20:17:20Z</dcterms:created>
  <dcterms:modified xsi:type="dcterms:W3CDTF">2023-11-16T21:56:52Z</dcterms:modified>
  <cp:category/>
  <cp:contentStatus/>
</cp:coreProperties>
</file>